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いくら減るか" sheetId="1" state="visible" r:id="rId1"/>
    <sheet xmlns:r="http://schemas.openxmlformats.org/officeDocument/2006/relationships" name="2_早見表" sheetId="2" state="visible" r:id="rId2"/>
    <sheet xmlns:r="http://schemas.openxmlformats.org/officeDocument/2006/relationships" name="3_1万円刻み" sheetId="3" state="visible" r:id="rId3"/>
    <sheet xmlns:r="http://schemas.openxmlformats.org/officeDocument/2006/relationships" name="4_使い方" sheetId="4" state="visible" r:id="rId4"/>
    <sheet xmlns:r="http://schemas.openxmlformats.org/officeDocument/2006/relationships" name="計算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3" borderId="1" pivotButton="0" quotePrefix="0" xfId="0"/>
    <xf numFmtId="1" fontId="0" fillId="3" borderId="1" pivotButton="0" quotePrefix="0" xfId="0"/>
    <xf numFmtId="9" fontId="0" fillId="4" borderId="1" pivotButton="0" quotePrefix="0" xfId="0"/>
    <xf numFmtId="3" fontId="2" fillId="4" borderId="1" pivotButton="0" quotePrefix="0" xfId="0"/>
    <xf numFmtId="164" fontId="0" fillId="4" borderId="1" pivotButton="0" quotePrefix="0" xfId="0"/>
    <xf numFmtId="165" fontId="2" fillId="4" borderId="1" pivotButton="0" quotePrefix="0" xfId="0"/>
    <xf numFmtId="0" fontId="0" fillId="0" borderId="4" pivotButton="0" quotePrefix="0" xfId="0"/>
    <xf numFmtId="3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2" fillId="2" borderId="1" pivotButton="0" quotePrefix="0" xfId="0"/>
    <xf numFmtId="165" fontId="0" fillId="0" borderId="1" pivotButton="0" quotePrefix="0" xfId="0"/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6F4EA"/>
          <bgColor rgb="00E6F4EA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50" customWidth="1" min="3" max="3"/>
    <col width="30" customWidth="1" min="5" max="5"/>
    <col width="14" customWidth="1" min="6" max="6"/>
    <col width="54" customWidth="1" min="7" max="7"/>
  </cols>
  <sheetData>
    <row r="1">
      <c r="A1" s="1" t="inlineStr">
        <is>
          <t>iDeCoの掛金で所得税と住民税はいくら減るか。黄色を埋める（給与だけの独身の会社員）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E2" s="2" t="inlineStr">
        <is>
          <t>計算</t>
        </is>
      </c>
      <c r="F2" s="2" t="inlineStr">
        <is>
          <t>金額</t>
        </is>
      </c>
      <c r="G2" s="2" t="inlineStr">
        <is>
          <t>メモ</t>
        </is>
      </c>
    </row>
    <row r="3">
      <c r="A3" s="3" t="inlineStr">
        <is>
          <t>給与の年収（税引き前の総支給）</t>
        </is>
      </c>
      <c r="B3" s="4" t="n">
        <v>5000000</v>
      </c>
      <c r="C3" s="3" t="inlineStr">
        <is>
          <t>源泉徴収票の支払金額。150万円以上で使う</t>
        </is>
      </c>
      <c r="E3" s="3" t="inlineStr">
        <is>
          <t>給与所得</t>
        </is>
      </c>
      <c r="F3" s="5">
        <f>IF($B$8&gt;=2026,IF($B$3&lt;741000,0,IF($B$3&lt;2191000,$B$3-740000,IF($B$3&lt;2193000,1451000,IF($B$3&lt;2196000,1453000,IF($B$3&lt;2200000,1456000,IF($B$3&lt;3600000,ROUNDDOWN($B$3/4,-3)*2.8-80000,IF($B$3&lt;6600000,ROUNDDOWN($B$3/4,-3)*3.2-440000,IF($B$3&lt;8500000,ROUNDDOWN($B$3*0.9,0)-1100000,$B$3-1950000)))))))),IF($B$3&lt;651000,0,IF($B$3&lt;1900000,$B$3-650000,IF($B$3&lt;3600000,ROUNDDOWN($B$3/4,-3)*2.8-80000,IF($B$3&lt;6600000,ROUNDDOWN($B$3/4,-3)*3.2-440000,IF($B$3&lt;8500000,ROUNDDOWN($B$3*0.9,0)-1100000,$B$3-1950000))))))</f>
        <v/>
      </c>
      <c r="G3" s="3" t="inlineStr">
        <is>
          <t>2026年分から給与所得控除の最低が74万円</t>
        </is>
      </c>
    </row>
    <row r="4">
      <c r="A4" s="3" t="inlineStr">
        <is>
          <t>社会保険料（空欄なら見積もり）</t>
        </is>
      </c>
      <c r="B4" s="4" t="n"/>
      <c r="C4" s="3" t="inlineStr">
        <is>
          <t>源泉徴収票の社会保険料等の金額を入れると正確</t>
        </is>
      </c>
      <c r="E4" s="3" t="inlineStr">
        <is>
          <t>基礎控除（所得税）</t>
        </is>
      </c>
      <c r="F4" s="5">
        <f>IF(F3&gt;23500000,NA(),IF($B$8&gt;=2026,IF(F3&lt;=4890000,1040000,IF(F3&lt;=6550000,670000,620000)),IF(F3&lt;=1320000,950000,IF(F3&lt;=3360000,880000,IF(F3&lt;=4890000,680000,IF(F3&lt;=6550000,630000,580000))))))</f>
        <v/>
      </c>
      <c r="G4" s="3" t="inlineStr">
        <is>
          <t>2026年分は合計所得489万円以下で104万円</t>
        </is>
      </c>
    </row>
    <row r="5">
      <c r="A5" s="3" t="inlineStr">
        <is>
          <t>40歳から64歳か</t>
        </is>
      </c>
      <c r="B5" s="6" t="inlineStr">
        <is>
          <t>いいえ</t>
        </is>
      </c>
      <c r="C5" s="3" t="inlineStr">
        <is>
          <t>見積もりのときだけ使う。はいなら介護保険料を足す</t>
        </is>
      </c>
      <c r="E5" s="3" t="inlineStr">
        <is>
          <t>所得税の課税所得 掛金なし</t>
        </is>
      </c>
      <c r="F5" s="5">
        <f>MAX(0,ROUNDDOWN(F3-$B$15-F4-$B$9,-3))</f>
        <v/>
      </c>
      <c r="G5" s="3" t="inlineStr">
        <is>
          <t>千円未満を切り捨て</t>
        </is>
      </c>
    </row>
    <row r="6">
      <c r="A6" s="3" t="inlineStr">
        <is>
          <t>月の掛金</t>
        </is>
      </c>
      <c r="B6" s="4" t="n">
        <v>23000</v>
      </c>
      <c r="C6" s="3" t="inlineStr">
        <is>
          <t>企業年金のない会社員は2026年11月分まで月2.3万円が上限</t>
        </is>
      </c>
      <c r="E6" s="3" t="inlineStr">
        <is>
          <t>所得税の課税所得 掛金あり</t>
        </is>
      </c>
      <c r="F6" s="5">
        <f>MAX(0,ROUNDDOWN(F3-$B$15-F4-$B$9-$B$16,-3))</f>
        <v/>
      </c>
      <c r="G6" s="3" t="inlineStr">
        <is>
          <t>掛金を引いてから千円未満を切り捨て</t>
        </is>
      </c>
    </row>
    <row r="7">
      <c r="A7" s="3" t="inlineStr">
        <is>
          <t>その年に引き落とされる回数</t>
        </is>
      </c>
      <c r="B7" s="7" t="n">
        <v>12</v>
      </c>
      <c r="C7" s="3" t="inlineStr">
        <is>
          <t>1月〜12月の引落。前年12月分〜その年11月分</t>
        </is>
      </c>
      <c r="E7" s="3" t="inlineStr">
        <is>
          <t>所得税 掛金なし</t>
        </is>
      </c>
      <c r="F7" s="5">
        <f>IF(F5&lt;=0,0,ROUNDDOWN((F5*LOOKUP(F5,{0,1950001,3300001,6950001,9000001,18000001,40000001},{0.05,0.1,0.2,0.23,0.33,0.4,0.45})-LOOKUP(F5,{0,1950001,3300001,6950001,9000001,18000001,40000001},{0,97500,427500,636000,1536000,2796000,4796000}))*1.021,-2))</f>
        <v/>
      </c>
      <c r="G7" s="3" t="inlineStr">
        <is>
          <t>復興特別所得税を含む。100円未満を切り捨て</t>
        </is>
      </c>
    </row>
    <row r="8">
      <c r="A8" s="3" t="inlineStr">
        <is>
          <t>年分（2025・2026・2027）</t>
        </is>
      </c>
      <c r="B8" s="7" t="n">
        <v>2026</v>
      </c>
      <c r="C8" s="3" t="inlineStr">
        <is>
          <t>2027年分は2026年分と同じ控除額で計算</t>
        </is>
      </c>
      <c r="E8" s="3" t="inlineStr">
        <is>
          <t>所得税 掛金あり</t>
        </is>
      </c>
      <c r="F8" s="5">
        <f>IF(F6&lt;=0,0,ROUNDDOWN((F6*LOOKUP(F6,{0,1950001,3300001,6950001,9000001,18000001,40000001},{0.05,0.1,0.2,0.23,0.33,0.4,0.45})-LOOKUP(F6,{0,1950001,3300001,6950001,9000001,18000001,40000001},{0,97500,427500,636000,1536000,2796000,4796000}))*1.021,-2))</f>
        <v/>
      </c>
      <c r="G8" s="3" t="inlineStr"/>
    </row>
    <row r="9">
      <c r="A9" s="3" t="inlineStr">
        <is>
          <t>他の所得控除（所得税）</t>
        </is>
      </c>
      <c r="B9" s="4" t="n">
        <v>0</v>
      </c>
      <c r="C9" s="3" t="inlineStr">
        <is>
          <t>生命保険料控除、医療費控除など</t>
        </is>
      </c>
      <c r="E9" s="3" t="inlineStr">
        <is>
          <t>住民税の課税所得 掛金なし</t>
        </is>
      </c>
      <c r="F9" s="5">
        <f>MAX(0,ROUNDDOWN(F3-$B$15-430000-$B$10,-3))</f>
        <v/>
      </c>
      <c r="G9" s="3" t="inlineStr">
        <is>
          <t>住民税の基礎控除は43万円</t>
        </is>
      </c>
    </row>
    <row r="10">
      <c r="A10" s="3" t="inlineStr">
        <is>
          <t>他の所得控除（住民税）</t>
        </is>
      </c>
      <c r="B10" s="4" t="n">
        <v>0</v>
      </c>
      <c r="C10" s="3" t="inlineStr">
        <is>
          <t>住民税の生命保険料控除は所得税と別の表で決まる</t>
        </is>
      </c>
      <c r="E10" s="3" t="inlineStr">
        <is>
          <t>住民税の課税所得 掛金あり</t>
        </is>
      </c>
      <c r="F10" s="5">
        <f>MAX(0,ROUNDDOWN(F3-$B$15-430000-$B$10-$B$16,-3))</f>
        <v/>
      </c>
      <c r="G10" s="3" t="inlineStr"/>
    </row>
    <row r="11">
      <c r="A11" s="3" t="inlineStr">
        <is>
          <t>運営管理機関の手数料（月）</t>
        </is>
      </c>
      <c r="B11" s="4" t="n">
        <v>0</v>
      </c>
      <c r="C11" s="3" t="inlineStr">
        <is>
          <t>金融機関ごとに違う。0円のところもある</t>
        </is>
      </c>
      <c r="E11" s="3" t="inlineStr">
        <is>
          <t>住民税所得割 掛金なし</t>
        </is>
      </c>
      <c r="F11" s="5">
        <f>IF(F3&lt;=450000,0,MAX(0,ROUNDDOWN(F9*0.06-MIN(50000,F9)*0.03,-2))+MAX(0,ROUNDDOWN(F9*0.04-MIN(50000,F9)*0.02,-2)))</f>
        <v/>
      </c>
      <c r="G11" s="3" t="inlineStr">
        <is>
          <t>市6%と県4%を別々に100円未満切り捨て</t>
        </is>
      </c>
    </row>
    <row r="12">
      <c r="A12" s="3" t="inlineStr">
        <is>
          <t>加入した年か</t>
        </is>
      </c>
      <c r="B12" s="6" t="inlineStr">
        <is>
          <t>いいえ</t>
        </is>
      </c>
      <c r="C12" s="3" t="inlineStr">
        <is>
          <t>はいなら加入時の手数料2,829円を足す</t>
        </is>
      </c>
      <c r="E12" s="3" t="inlineStr">
        <is>
          <t>住民税所得割 掛金あり</t>
        </is>
      </c>
      <c r="F12" s="5">
        <f>IF(F3&lt;=450000,0,MAX(0,ROUNDDOWN(F10*0.06-MIN(50000,F10)*0.03,-2))+MAX(0,ROUNDDOWN(F10*0.04-MIN(50000,F10)*0.02,-2)))</f>
        <v/>
      </c>
      <c r="G12" s="3" t="inlineStr"/>
    </row>
    <row r="13">
      <c r="E13" s="3" t="inlineStr">
        <is>
          <t>掛金なしの所得税率</t>
        </is>
      </c>
      <c r="F13" s="8">
        <f>IF(F5&lt;=0,0,LOOKUP(F5,{0,1950001,3300001,6950001,9000001,18000001,40000001},{0.05,0.1,0.2,0.23,0.33,0.4,0.45}))</f>
        <v/>
      </c>
      <c r="G13" s="3" t="inlineStr">
        <is>
          <t>掛金を引く前の課税所得にかかる税率</t>
        </is>
      </c>
    </row>
    <row r="14">
      <c r="E14" s="3" t="inlineStr">
        <is>
          <t>所得税が減る額</t>
        </is>
      </c>
      <c r="F14" s="5">
        <f>F7-F8</f>
        <v/>
      </c>
      <c r="G14" s="3" t="inlineStr"/>
    </row>
    <row r="15">
      <c r="A15" s="3" t="inlineStr">
        <is>
          <t>社会保険料（計算に使う額）</t>
        </is>
      </c>
      <c r="B15" s="5">
        <f>IF(B4="",ROUND(MIN(B3/12,650000)*12*0.0915+MIN(B3/12,1390000)*12*(0.0504+IF(B5="はい",0.0081,0))+B3*0.005,0),B4)</f>
        <v/>
      </c>
      <c r="C15" s="3" t="inlineStr">
        <is>
          <t>見積もりは協会けんぽ東京支部・賞与なし</t>
        </is>
      </c>
      <c r="E15" s="3" t="inlineStr">
        <is>
          <t>住民税が減る額</t>
        </is>
      </c>
      <c r="F15" s="5">
        <f>F11-F12</f>
        <v/>
      </c>
      <c r="G15" s="3" t="inlineStr"/>
    </row>
    <row r="16">
      <c r="A16" s="3" t="inlineStr">
        <is>
          <t>掛金の年額（控除される額）</t>
        </is>
      </c>
      <c r="B16" s="5">
        <f>B6*B7</f>
        <v/>
      </c>
      <c r="C16" s="3" t="inlineStr">
        <is>
          <t>その年に払った掛金の全額が控除される</t>
        </is>
      </c>
      <c r="E16" s="3" t="inlineStr">
        <is>
          <t>合計</t>
        </is>
      </c>
      <c r="F16" s="9">
        <f>F14+F15</f>
        <v/>
      </c>
      <c r="G16" s="3" t="inlineStr"/>
    </row>
    <row r="17">
      <c r="E17" s="3" t="inlineStr">
        <is>
          <t>掛金に対する割合</t>
        </is>
      </c>
      <c r="F17" s="10">
        <f>IF($B$16=0,0,F16/$B$16)</f>
        <v/>
      </c>
      <c r="G17" s="3" t="inlineStr">
        <is>
          <t>所得税率×1.021＋10%に近くなる</t>
        </is>
      </c>
    </row>
    <row r="18">
      <c r="E18" s="3" t="inlineStr">
        <is>
          <t>手数料（その年）</t>
        </is>
      </c>
      <c r="F18" s="5">
        <f>$B$7*(IF($B$8&gt;=2027,120,105)+66+$B$11)+IF($B$12="はい",2829,0)</f>
        <v/>
      </c>
      <c r="G18" s="3" t="inlineStr">
        <is>
          <t>連合会105円（2027年から120円）と信託銀行66円ほか</t>
        </is>
      </c>
    </row>
    <row r="19">
      <c r="E19" s="3" t="inlineStr">
        <is>
          <t>減る税−手数料</t>
        </is>
      </c>
      <c r="F19" s="11">
        <f>F16-F18</f>
        <v/>
      </c>
      <c r="G19" s="3" t="inlineStr">
        <is>
          <t>マイナスなら手数料のほうが多い</t>
        </is>
      </c>
    </row>
    <row r="20">
      <c r="E20" s="3" t="inlineStr">
        <is>
          <t>注意</t>
        </is>
      </c>
      <c r="F20" s="3">
        <f>IF($B$3&lt;1500000,"年収150万円未満は対象外",IF(AND($B$8=2026,$B$6&gt;23000),"2026年分の掛金は月2.3万円まで",""))</f>
        <v/>
      </c>
      <c r="G20" s="12" t="n"/>
    </row>
  </sheetData>
  <mergeCells count="1">
    <mergeCell ref="F20:G20"/>
  </mergeCells>
  <conditionalFormatting sqref="E16:F16">
    <cfRule type="expression" priority="1" dxfId="0">
      <formula>TRUE</formula>
    </cfRule>
  </conditionalFormatting>
  <conditionalFormatting sqref="F19">
    <cfRule type="expression" priority="2" dxfId="1">
      <formula>F19&lt;0</formula>
    </cfRule>
  </conditionalFormatting>
  <conditionalFormatting sqref="F20">
    <cfRule type="expression" priority="3" dxfId="1">
      <formula>F20&lt;&gt;""</formula>
    </cfRule>
  </conditionalFormatting>
  <dataValidations count="3">
    <dataValidation sqref="B5" showDropDown="0" showInputMessage="0" showErrorMessage="0" allowBlank="0" type="list">
      <formula1>"はい,いいえ"</formula1>
    </dataValidation>
    <dataValidation sqref="B8" showDropDown="0" showInputMessage="0" showErrorMessage="0" allowBlank="0" type="list">
      <formula1>"2025,2026,2027"</formula1>
    </dataValidation>
    <dataValidation sqref="B12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1" customWidth="1" min="7" max="7"/>
    <col width="9" customWidth="1" min="8" max="8"/>
  </cols>
  <sheetData>
    <row r="1">
      <c r="A1" s="1" t="inlineStr">
        <is>
          <t>1年で減る所得税と住民税の合計（円）。12回引き落とされた場合</t>
        </is>
      </c>
    </row>
    <row r="2">
      <c r="A2" s="2" t="inlineStr">
        <is>
          <t>年収</t>
        </is>
      </c>
      <c r="B2" s="2" t="inlineStr">
        <is>
          <t>月5,000円（2026年分）</t>
        </is>
      </c>
      <c r="C2" s="2" t="inlineStr">
        <is>
          <t>月10,000円（2026年分）</t>
        </is>
      </c>
      <c r="D2" s="2" t="inlineStr">
        <is>
          <t>月20,000円（2026年分）</t>
        </is>
      </c>
      <c r="E2" s="2" t="inlineStr">
        <is>
          <t>月23,000円（2026年分）</t>
        </is>
      </c>
      <c r="F2" s="2" t="inlineStr">
        <is>
          <t>月62,000円（2027年分）</t>
        </is>
      </c>
      <c r="G2" s="2" t="inlineStr">
        <is>
          <t>月2.3万円の割合</t>
        </is>
      </c>
      <c r="H2" s="2" t="inlineStr">
        <is>
          <t>所得税率</t>
        </is>
      </c>
    </row>
    <row r="3">
      <c r="A3" s="13" t="n">
        <v>1500000</v>
      </c>
      <c r="B3" s="13">
        <f>計算!T3</f>
        <v/>
      </c>
      <c r="C3" s="13">
        <f>計算!T4</f>
        <v/>
      </c>
      <c r="D3" s="13">
        <f>計算!T5</f>
        <v/>
      </c>
      <c r="E3" s="13">
        <f>計算!T6</f>
        <v/>
      </c>
      <c r="F3" s="13">
        <f>計算!T7</f>
        <v/>
      </c>
      <c r="G3" s="14">
        <f>計算!T6/276000</f>
        <v/>
      </c>
      <c r="H3" s="15">
        <f>計算!U6</f>
        <v/>
      </c>
    </row>
    <row r="4">
      <c r="A4" s="13" t="n">
        <v>2000000</v>
      </c>
      <c r="B4" s="13">
        <f>計算!T8</f>
        <v/>
      </c>
      <c r="C4" s="13">
        <f>計算!T9</f>
        <v/>
      </c>
      <c r="D4" s="13">
        <f>計算!T10</f>
        <v/>
      </c>
      <c r="E4" s="13">
        <f>計算!T11</f>
        <v/>
      </c>
      <c r="F4" s="13">
        <f>計算!T12</f>
        <v/>
      </c>
      <c r="G4" s="14">
        <f>計算!T11/276000</f>
        <v/>
      </c>
      <c r="H4" s="15">
        <f>計算!U11</f>
        <v/>
      </c>
    </row>
    <row r="5">
      <c r="A5" s="13" t="n">
        <v>2500000</v>
      </c>
      <c r="B5" s="13">
        <f>計算!T13</f>
        <v/>
      </c>
      <c r="C5" s="13">
        <f>計算!T14</f>
        <v/>
      </c>
      <c r="D5" s="13">
        <f>計算!T15</f>
        <v/>
      </c>
      <c r="E5" s="13">
        <f>計算!T16</f>
        <v/>
      </c>
      <c r="F5" s="13">
        <f>計算!T17</f>
        <v/>
      </c>
      <c r="G5" s="14">
        <f>計算!T16/276000</f>
        <v/>
      </c>
      <c r="H5" s="15">
        <f>計算!U16</f>
        <v/>
      </c>
    </row>
    <row r="6">
      <c r="A6" s="13" t="n">
        <v>3000000</v>
      </c>
      <c r="B6" s="13">
        <f>計算!T18</f>
        <v/>
      </c>
      <c r="C6" s="13">
        <f>計算!T19</f>
        <v/>
      </c>
      <c r="D6" s="13">
        <f>計算!T20</f>
        <v/>
      </c>
      <c r="E6" s="13">
        <f>計算!T21</f>
        <v/>
      </c>
      <c r="F6" s="13">
        <f>計算!T22</f>
        <v/>
      </c>
      <c r="G6" s="14">
        <f>計算!T21/276000</f>
        <v/>
      </c>
      <c r="H6" s="15">
        <f>計算!U21</f>
        <v/>
      </c>
    </row>
    <row r="7">
      <c r="A7" s="13" t="n">
        <v>3500000</v>
      </c>
      <c r="B7" s="13">
        <f>計算!T23</f>
        <v/>
      </c>
      <c r="C7" s="13">
        <f>計算!T24</f>
        <v/>
      </c>
      <c r="D7" s="13">
        <f>計算!T25</f>
        <v/>
      </c>
      <c r="E7" s="13">
        <f>計算!T26</f>
        <v/>
      </c>
      <c r="F7" s="13">
        <f>計算!T27</f>
        <v/>
      </c>
      <c r="G7" s="14">
        <f>計算!T26/276000</f>
        <v/>
      </c>
      <c r="H7" s="15">
        <f>計算!U26</f>
        <v/>
      </c>
    </row>
    <row r="8">
      <c r="A8" s="13" t="n">
        <v>4000000</v>
      </c>
      <c r="B8" s="13">
        <f>計算!T28</f>
        <v/>
      </c>
      <c r="C8" s="13">
        <f>計算!T29</f>
        <v/>
      </c>
      <c r="D8" s="13">
        <f>計算!T30</f>
        <v/>
      </c>
      <c r="E8" s="13">
        <f>計算!T31</f>
        <v/>
      </c>
      <c r="F8" s="13">
        <f>計算!T32</f>
        <v/>
      </c>
      <c r="G8" s="14">
        <f>計算!T31/276000</f>
        <v/>
      </c>
      <c r="H8" s="15">
        <f>計算!U31</f>
        <v/>
      </c>
    </row>
    <row r="9">
      <c r="A9" s="13" t="n">
        <v>4500000</v>
      </c>
      <c r="B9" s="13">
        <f>計算!T33</f>
        <v/>
      </c>
      <c r="C9" s="13">
        <f>計算!T34</f>
        <v/>
      </c>
      <c r="D9" s="13">
        <f>計算!T35</f>
        <v/>
      </c>
      <c r="E9" s="13">
        <f>計算!T36</f>
        <v/>
      </c>
      <c r="F9" s="13">
        <f>計算!T37</f>
        <v/>
      </c>
      <c r="G9" s="14">
        <f>計算!T36/276000</f>
        <v/>
      </c>
      <c r="H9" s="15">
        <f>計算!U36</f>
        <v/>
      </c>
    </row>
    <row r="10">
      <c r="A10" s="13" t="n">
        <v>5000000</v>
      </c>
      <c r="B10" s="13">
        <f>計算!T38</f>
        <v/>
      </c>
      <c r="C10" s="13">
        <f>計算!T39</f>
        <v/>
      </c>
      <c r="D10" s="13">
        <f>計算!T40</f>
        <v/>
      </c>
      <c r="E10" s="13">
        <f>計算!T41</f>
        <v/>
      </c>
      <c r="F10" s="13">
        <f>計算!T42</f>
        <v/>
      </c>
      <c r="G10" s="14">
        <f>計算!T41/276000</f>
        <v/>
      </c>
      <c r="H10" s="15">
        <f>計算!U41</f>
        <v/>
      </c>
    </row>
    <row r="11">
      <c r="A11" s="13" t="n">
        <v>5500000</v>
      </c>
      <c r="B11" s="13">
        <f>計算!T43</f>
        <v/>
      </c>
      <c r="C11" s="13">
        <f>計算!T44</f>
        <v/>
      </c>
      <c r="D11" s="13">
        <f>計算!T45</f>
        <v/>
      </c>
      <c r="E11" s="13">
        <f>計算!T46</f>
        <v/>
      </c>
      <c r="F11" s="13">
        <f>計算!T47</f>
        <v/>
      </c>
      <c r="G11" s="14">
        <f>計算!T46/276000</f>
        <v/>
      </c>
      <c r="H11" s="15">
        <f>計算!U46</f>
        <v/>
      </c>
    </row>
    <row r="12">
      <c r="A12" s="13" t="n">
        <v>6000000</v>
      </c>
      <c r="B12" s="13">
        <f>計算!T48</f>
        <v/>
      </c>
      <c r="C12" s="13">
        <f>計算!T49</f>
        <v/>
      </c>
      <c r="D12" s="13">
        <f>計算!T50</f>
        <v/>
      </c>
      <c r="E12" s="13">
        <f>計算!T51</f>
        <v/>
      </c>
      <c r="F12" s="13">
        <f>計算!T52</f>
        <v/>
      </c>
      <c r="G12" s="14">
        <f>計算!T51/276000</f>
        <v/>
      </c>
      <c r="H12" s="15">
        <f>計算!U51</f>
        <v/>
      </c>
    </row>
    <row r="13">
      <c r="A13" s="13" t="n">
        <v>6500000</v>
      </c>
      <c r="B13" s="13">
        <f>計算!T53</f>
        <v/>
      </c>
      <c r="C13" s="13">
        <f>計算!T54</f>
        <v/>
      </c>
      <c r="D13" s="13">
        <f>計算!T55</f>
        <v/>
      </c>
      <c r="E13" s="13">
        <f>計算!T56</f>
        <v/>
      </c>
      <c r="F13" s="13">
        <f>計算!T57</f>
        <v/>
      </c>
      <c r="G13" s="14">
        <f>計算!T56/276000</f>
        <v/>
      </c>
      <c r="H13" s="15">
        <f>計算!U56</f>
        <v/>
      </c>
    </row>
    <row r="14">
      <c r="A14" s="13" t="n">
        <v>7000000</v>
      </c>
      <c r="B14" s="13">
        <f>計算!T58</f>
        <v/>
      </c>
      <c r="C14" s="13">
        <f>計算!T59</f>
        <v/>
      </c>
      <c r="D14" s="13">
        <f>計算!T60</f>
        <v/>
      </c>
      <c r="E14" s="13">
        <f>計算!T61</f>
        <v/>
      </c>
      <c r="F14" s="13">
        <f>計算!T62</f>
        <v/>
      </c>
      <c r="G14" s="14">
        <f>計算!T61/276000</f>
        <v/>
      </c>
      <c r="H14" s="15">
        <f>計算!U61</f>
        <v/>
      </c>
    </row>
    <row r="15">
      <c r="A15" s="13" t="n">
        <v>7500000</v>
      </c>
      <c r="B15" s="13">
        <f>計算!T63</f>
        <v/>
      </c>
      <c r="C15" s="13">
        <f>計算!T64</f>
        <v/>
      </c>
      <c r="D15" s="13">
        <f>計算!T65</f>
        <v/>
      </c>
      <c r="E15" s="13">
        <f>計算!T66</f>
        <v/>
      </c>
      <c r="F15" s="13">
        <f>計算!T67</f>
        <v/>
      </c>
      <c r="G15" s="14">
        <f>計算!T66/276000</f>
        <v/>
      </c>
      <c r="H15" s="15">
        <f>計算!U66</f>
        <v/>
      </c>
    </row>
    <row r="16">
      <c r="A16" s="13" t="n">
        <v>8000000</v>
      </c>
      <c r="B16" s="13">
        <f>計算!T68</f>
        <v/>
      </c>
      <c r="C16" s="13">
        <f>計算!T69</f>
        <v/>
      </c>
      <c r="D16" s="13">
        <f>計算!T70</f>
        <v/>
      </c>
      <c r="E16" s="13">
        <f>計算!T71</f>
        <v/>
      </c>
      <c r="F16" s="13">
        <f>計算!T72</f>
        <v/>
      </c>
      <c r="G16" s="14">
        <f>計算!T71/276000</f>
        <v/>
      </c>
      <c r="H16" s="15">
        <f>計算!U71</f>
        <v/>
      </c>
    </row>
    <row r="17">
      <c r="A17" s="13" t="n">
        <v>8500000</v>
      </c>
      <c r="B17" s="13">
        <f>計算!T73</f>
        <v/>
      </c>
      <c r="C17" s="13">
        <f>計算!T74</f>
        <v/>
      </c>
      <c r="D17" s="13">
        <f>計算!T75</f>
        <v/>
      </c>
      <c r="E17" s="13">
        <f>計算!T76</f>
        <v/>
      </c>
      <c r="F17" s="13">
        <f>計算!T77</f>
        <v/>
      </c>
      <c r="G17" s="14">
        <f>計算!T76/276000</f>
        <v/>
      </c>
      <c r="H17" s="15">
        <f>計算!U76</f>
        <v/>
      </c>
    </row>
    <row r="18">
      <c r="A18" s="13" t="n">
        <v>9000000</v>
      </c>
      <c r="B18" s="13">
        <f>計算!T78</f>
        <v/>
      </c>
      <c r="C18" s="13">
        <f>計算!T79</f>
        <v/>
      </c>
      <c r="D18" s="13">
        <f>計算!T80</f>
        <v/>
      </c>
      <c r="E18" s="13">
        <f>計算!T81</f>
        <v/>
      </c>
      <c r="F18" s="13">
        <f>計算!T82</f>
        <v/>
      </c>
      <c r="G18" s="14">
        <f>計算!T81/276000</f>
        <v/>
      </c>
      <c r="H18" s="15">
        <f>計算!U81</f>
        <v/>
      </c>
    </row>
    <row r="19">
      <c r="A19" s="13" t="n">
        <v>9500000</v>
      </c>
      <c r="B19" s="13">
        <f>計算!T83</f>
        <v/>
      </c>
      <c r="C19" s="13">
        <f>計算!T84</f>
        <v/>
      </c>
      <c r="D19" s="13">
        <f>計算!T85</f>
        <v/>
      </c>
      <c r="E19" s="13">
        <f>計算!T86</f>
        <v/>
      </c>
      <c r="F19" s="13">
        <f>計算!T87</f>
        <v/>
      </c>
      <c r="G19" s="14">
        <f>計算!T86/276000</f>
        <v/>
      </c>
      <c r="H19" s="15">
        <f>計算!U86</f>
        <v/>
      </c>
    </row>
    <row r="20">
      <c r="A20" s="13" t="n">
        <v>10000000</v>
      </c>
      <c r="B20" s="13">
        <f>計算!T88</f>
        <v/>
      </c>
      <c r="C20" s="13">
        <f>計算!T89</f>
        <v/>
      </c>
      <c r="D20" s="13">
        <f>計算!T90</f>
        <v/>
      </c>
      <c r="E20" s="13">
        <f>計算!T91</f>
        <v/>
      </c>
      <c r="F20" s="13">
        <f>計算!T92</f>
        <v/>
      </c>
      <c r="G20" s="14">
        <f>計算!T91/276000</f>
        <v/>
      </c>
      <c r="H20" s="15">
        <f>計算!U91</f>
        <v/>
      </c>
    </row>
    <row r="21">
      <c r="A21" s="13" t="n">
        <v>10500000</v>
      </c>
      <c r="B21" s="13">
        <f>計算!T93</f>
        <v/>
      </c>
      <c r="C21" s="13">
        <f>計算!T94</f>
        <v/>
      </c>
      <c r="D21" s="13">
        <f>計算!T95</f>
        <v/>
      </c>
      <c r="E21" s="13">
        <f>計算!T96</f>
        <v/>
      </c>
      <c r="F21" s="13">
        <f>計算!T97</f>
        <v/>
      </c>
      <c r="G21" s="14">
        <f>計算!T96/276000</f>
        <v/>
      </c>
      <c r="H21" s="15">
        <f>計算!U96</f>
        <v/>
      </c>
    </row>
    <row r="22">
      <c r="A22" s="13" t="n">
        <v>11000000</v>
      </c>
      <c r="B22" s="13">
        <f>計算!T98</f>
        <v/>
      </c>
      <c r="C22" s="13">
        <f>計算!T99</f>
        <v/>
      </c>
      <c r="D22" s="13">
        <f>計算!T100</f>
        <v/>
      </c>
      <c r="E22" s="13">
        <f>計算!T101</f>
        <v/>
      </c>
      <c r="F22" s="13">
        <f>計算!T102</f>
        <v/>
      </c>
      <c r="G22" s="14">
        <f>計算!T101/276000</f>
        <v/>
      </c>
      <c r="H22" s="15">
        <f>計算!U101</f>
        <v/>
      </c>
    </row>
    <row r="23">
      <c r="A23" s="13" t="n">
        <v>11500000</v>
      </c>
      <c r="B23" s="13">
        <f>計算!T103</f>
        <v/>
      </c>
      <c r="C23" s="13">
        <f>計算!T104</f>
        <v/>
      </c>
      <c r="D23" s="13">
        <f>計算!T105</f>
        <v/>
      </c>
      <c r="E23" s="13">
        <f>計算!T106</f>
        <v/>
      </c>
      <c r="F23" s="13">
        <f>計算!T107</f>
        <v/>
      </c>
      <c r="G23" s="14">
        <f>計算!T106/276000</f>
        <v/>
      </c>
      <c r="H23" s="15">
        <f>計算!U106</f>
        <v/>
      </c>
    </row>
    <row r="24">
      <c r="A24" s="13" t="n">
        <v>12000000</v>
      </c>
      <c r="B24" s="13">
        <f>計算!T108</f>
        <v/>
      </c>
      <c r="C24" s="13">
        <f>計算!T109</f>
        <v/>
      </c>
      <c r="D24" s="13">
        <f>計算!T110</f>
        <v/>
      </c>
      <c r="E24" s="13">
        <f>計算!T111</f>
        <v/>
      </c>
      <c r="F24" s="13">
        <f>計算!T112</f>
        <v/>
      </c>
      <c r="G24" s="14">
        <f>計算!T111/276000</f>
        <v/>
      </c>
      <c r="H24" s="15">
        <f>計算!U111</f>
        <v/>
      </c>
    </row>
    <row r="25">
      <c r="A25" s="13" t="n">
        <v>12500000</v>
      </c>
      <c r="B25" s="13">
        <f>計算!T113</f>
        <v/>
      </c>
      <c r="C25" s="13">
        <f>計算!T114</f>
        <v/>
      </c>
      <c r="D25" s="13">
        <f>計算!T115</f>
        <v/>
      </c>
      <c r="E25" s="13">
        <f>計算!T116</f>
        <v/>
      </c>
      <c r="F25" s="13">
        <f>計算!T117</f>
        <v/>
      </c>
      <c r="G25" s="14">
        <f>計算!T116/276000</f>
        <v/>
      </c>
      <c r="H25" s="15">
        <f>計算!U116</f>
        <v/>
      </c>
    </row>
    <row r="26">
      <c r="A26" s="13" t="n">
        <v>13000000</v>
      </c>
      <c r="B26" s="13">
        <f>計算!T118</f>
        <v/>
      </c>
      <c r="C26" s="13">
        <f>計算!T119</f>
        <v/>
      </c>
      <c r="D26" s="13">
        <f>計算!T120</f>
        <v/>
      </c>
      <c r="E26" s="13">
        <f>計算!T121</f>
        <v/>
      </c>
      <c r="F26" s="13">
        <f>計算!T122</f>
        <v/>
      </c>
      <c r="G26" s="14">
        <f>計算!T121/276000</f>
        <v/>
      </c>
      <c r="H26" s="15">
        <f>計算!U121</f>
        <v/>
      </c>
    </row>
    <row r="27">
      <c r="A27" s="13" t="n">
        <v>13500000</v>
      </c>
      <c r="B27" s="13">
        <f>計算!T123</f>
        <v/>
      </c>
      <c r="C27" s="13">
        <f>計算!T124</f>
        <v/>
      </c>
      <c r="D27" s="13">
        <f>計算!T125</f>
        <v/>
      </c>
      <c r="E27" s="13">
        <f>計算!T126</f>
        <v/>
      </c>
      <c r="F27" s="13">
        <f>計算!T127</f>
        <v/>
      </c>
      <c r="G27" s="14">
        <f>計算!T126/276000</f>
        <v/>
      </c>
      <c r="H27" s="15">
        <f>計算!U126</f>
        <v/>
      </c>
    </row>
    <row r="28">
      <c r="A28" s="13" t="n">
        <v>14000000</v>
      </c>
      <c r="B28" s="13">
        <f>計算!T128</f>
        <v/>
      </c>
      <c r="C28" s="13">
        <f>計算!T129</f>
        <v/>
      </c>
      <c r="D28" s="13">
        <f>計算!T130</f>
        <v/>
      </c>
      <c r="E28" s="13">
        <f>計算!T131</f>
        <v/>
      </c>
      <c r="F28" s="13">
        <f>計算!T132</f>
        <v/>
      </c>
      <c r="G28" s="14">
        <f>計算!T131/276000</f>
        <v/>
      </c>
      <c r="H28" s="15">
        <f>計算!U131</f>
        <v/>
      </c>
    </row>
    <row r="29">
      <c r="A29" s="13" t="n">
        <v>14500000</v>
      </c>
      <c r="B29" s="13">
        <f>計算!T133</f>
        <v/>
      </c>
      <c r="C29" s="13">
        <f>計算!T134</f>
        <v/>
      </c>
      <c r="D29" s="13">
        <f>計算!T135</f>
        <v/>
      </c>
      <c r="E29" s="13">
        <f>計算!T136</f>
        <v/>
      </c>
      <c r="F29" s="13">
        <f>計算!T137</f>
        <v/>
      </c>
      <c r="G29" s="14">
        <f>計算!T136/276000</f>
        <v/>
      </c>
      <c r="H29" s="15">
        <f>計算!U136</f>
        <v/>
      </c>
    </row>
    <row r="30">
      <c r="A30" s="13" t="n">
        <v>15000000</v>
      </c>
      <c r="B30" s="13">
        <f>計算!T138</f>
        <v/>
      </c>
      <c r="C30" s="13">
        <f>計算!T139</f>
        <v/>
      </c>
      <c r="D30" s="13">
        <f>計算!T140</f>
        <v/>
      </c>
      <c r="E30" s="13">
        <f>計算!T141</f>
        <v/>
      </c>
      <c r="F30" s="13">
        <f>計算!T142</f>
        <v/>
      </c>
      <c r="G30" s="14">
        <f>計算!T141/276000</f>
        <v/>
      </c>
      <c r="H30" s="15">
        <f>計算!U141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3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9" customWidth="1" min="9" max="9"/>
    <col width="40" customWidth="1" min="11" max="11"/>
    <col width="14" customWidth="1" min="12" max="12"/>
  </cols>
  <sheetData>
    <row r="1">
      <c r="A1" s="1" t="inlineStr">
        <is>
          <t>月2.3万円（年27.6万円）を12回払ったとき、年収を1万円ずつ動かした減る税。緑は2026年分の合計が41,600〜41,800円の行</t>
        </is>
      </c>
    </row>
    <row r="2">
      <c r="A2" s="2" t="inlineStr">
        <is>
          <t>年収</t>
        </is>
      </c>
      <c r="B2" s="2" t="inlineStr">
        <is>
          <t>2025年 所得税</t>
        </is>
      </c>
      <c r="C2" s="2" t="inlineStr">
        <is>
          <t>2025年 住民税</t>
        </is>
      </c>
      <c r="D2" s="2" t="inlineStr">
        <is>
          <t>2025年 合計</t>
        </is>
      </c>
      <c r="E2" s="2" t="inlineStr">
        <is>
          <t>2026年 所得税</t>
        </is>
      </c>
      <c r="F2" s="2" t="inlineStr">
        <is>
          <t>2026年 住民税</t>
        </is>
      </c>
      <c r="G2" s="2" t="inlineStr">
        <is>
          <t>2026年 合計</t>
        </is>
      </c>
      <c r="H2" s="2" t="inlineStr">
        <is>
          <t>差（2026−2025）</t>
        </is>
      </c>
      <c r="I2" s="2" t="inlineStr">
        <is>
          <t>2026年 税率</t>
        </is>
      </c>
      <c r="K2" s="16" t="inlineStr">
        <is>
          <t>集計</t>
        </is>
      </c>
      <c r="L2" s="16" t="inlineStr">
        <is>
          <t>値</t>
        </is>
      </c>
    </row>
    <row r="3">
      <c r="A3" s="13" t="n">
        <v>1500000</v>
      </c>
      <c r="B3" s="13">
        <f>計算!R143</f>
        <v/>
      </c>
      <c r="C3" s="13">
        <f>計算!S143</f>
        <v/>
      </c>
      <c r="D3" s="13">
        <f>計算!T143</f>
        <v/>
      </c>
      <c r="E3" s="13">
        <f>計算!R144</f>
        <v/>
      </c>
      <c r="F3" s="13">
        <f>計算!S144</f>
        <v/>
      </c>
      <c r="G3" s="13">
        <f>計算!T144</f>
        <v/>
      </c>
      <c r="H3" s="17">
        <f>G3-D3</f>
        <v/>
      </c>
      <c r="I3" s="15">
        <f>計算!U144</f>
        <v/>
      </c>
      <c r="K3" s="3" t="inlineStr">
        <is>
          <t>2026年分で所得税が減らない年収の上限</t>
        </is>
      </c>
      <c r="L3" s="5">
        <f>_xlfn.MAXIFS(A3:A1353,E3:E1353,0)</f>
        <v/>
      </c>
    </row>
    <row r="4">
      <c r="A4" s="13" t="n">
        <v>1510000</v>
      </c>
      <c r="B4" s="13">
        <f>計算!R145</f>
        <v/>
      </c>
      <c r="C4" s="13">
        <f>計算!S145</f>
        <v/>
      </c>
      <c r="D4" s="13">
        <f>計算!T145</f>
        <v/>
      </c>
      <c r="E4" s="13">
        <f>計算!R146</f>
        <v/>
      </c>
      <c r="F4" s="13">
        <f>計算!S146</f>
        <v/>
      </c>
      <c r="G4" s="13">
        <f>計算!T146</f>
        <v/>
      </c>
      <c r="H4" s="17">
        <f>G4-D4</f>
        <v/>
      </c>
      <c r="I4" s="15">
        <f>計算!U146</f>
        <v/>
      </c>
      <c r="K4" s="3" t="inlineStr">
        <is>
          <t>2026年分で合計41,600〜41,800円の最初の年収</t>
        </is>
      </c>
      <c r="L4" s="5">
        <f>_xlfn.MINIFS(A3:A1353,G3:G1353,"&gt;=41600",G3:G1353,"&lt;=41800")</f>
        <v/>
      </c>
    </row>
    <row r="5">
      <c r="A5" s="13" t="n">
        <v>1520000</v>
      </c>
      <c r="B5" s="13">
        <f>計算!R147</f>
        <v/>
      </c>
      <c r="C5" s="13">
        <f>計算!S147</f>
        <v/>
      </c>
      <c r="D5" s="13">
        <f>計算!T147</f>
        <v/>
      </c>
      <c r="E5" s="13">
        <f>計算!R148</f>
        <v/>
      </c>
      <c r="F5" s="13">
        <f>計算!S148</f>
        <v/>
      </c>
      <c r="G5" s="13">
        <f>計算!T148</f>
        <v/>
      </c>
      <c r="H5" s="17">
        <f>G5-D5</f>
        <v/>
      </c>
      <c r="I5" s="15">
        <f>計算!U148</f>
        <v/>
      </c>
      <c r="K5" s="3" t="inlineStr">
        <is>
          <t>2026年分で所得税率5%のまま減る最後の年収</t>
        </is>
      </c>
      <c r="L5" s="5">
        <f>_xlfn.MAXIFS(A3:A1353,E3:E1353,"&lt;=14200",A3:A1353,"&lt;6000000")</f>
        <v/>
      </c>
    </row>
    <row r="6">
      <c r="A6" s="13" t="n">
        <v>1530000</v>
      </c>
      <c r="B6" s="13">
        <f>計算!R149</f>
        <v/>
      </c>
      <c r="C6" s="13">
        <f>計算!S149</f>
        <v/>
      </c>
      <c r="D6" s="13">
        <f>計算!T149</f>
        <v/>
      </c>
      <c r="E6" s="13">
        <f>計算!R150</f>
        <v/>
      </c>
      <c r="F6" s="13">
        <f>計算!S150</f>
        <v/>
      </c>
      <c r="G6" s="13">
        <f>計算!T150</f>
        <v/>
      </c>
      <c r="H6" s="17">
        <f>G6-D6</f>
        <v/>
      </c>
      <c r="I6" s="15">
        <f>計算!U150</f>
        <v/>
      </c>
      <c r="K6" s="3" t="inlineStr">
        <is>
          <t>2025年分で所得税率5%のまま減る最後の年収</t>
        </is>
      </c>
      <c r="L6" s="5">
        <f>_xlfn.MAXIFS(A3:A1353,B3:B1353,"&lt;=14200",A3:A1353,"&lt;6000000")</f>
        <v/>
      </c>
    </row>
    <row r="7">
      <c r="A7" s="13" t="n">
        <v>1540000</v>
      </c>
      <c r="B7" s="13">
        <f>計算!R151</f>
        <v/>
      </c>
      <c r="C7" s="13">
        <f>計算!S151</f>
        <v/>
      </c>
      <c r="D7" s="13">
        <f>計算!T151</f>
        <v/>
      </c>
      <c r="E7" s="13">
        <f>計算!R152</f>
        <v/>
      </c>
      <c r="F7" s="13">
        <f>計算!S152</f>
        <v/>
      </c>
      <c r="G7" s="13">
        <f>計算!T152</f>
        <v/>
      </c>
      <c r="H7" s="17">
        <f>G7-D7</f>
        <v/>
      </c>
      <c r="I7" s="15">
        <f>計算!U152</f>
        <v/>
      </c>
      <c r="K7" s="3" t="inlineStr">
        <is>
          <t>2026年分のほうが200円以上少ない行数</t>
        </is>
      </c>
      <c r="L7" s="5">
        <f>COUNTIF(H3:H1353,"&lt;=-200")</f>
        <v/>
      </c>
    </row>
    <row r="8">
      <c r="A8" s="13" t="n">
        <v>1550000</v>
      </c>
      <c r="B8" s="13">
        <f>計算!R153</f>
        <v/>
      </c>
      <c r="C8" s="13">
        <f>計算!S153</f>
        <v/>
      </c>
      <c r="D8" s="13">
        <f>計算!T153</f>
        <v/>
      </c>
      <c r="E8" s="13">
        <f>計算!R154</f>
        <v/>
      </c>
      <c r="F8" s="13">
        <f>計算!S154</f>
        <v/>
      </c>
      <c r="G8" s="13">
        <f>計算!T154</f>
        <v/>
      </c>
      <c r="H8" s="17">
        <f>G8-D8</f>
        <v/>
      </c>
      <c r="I8" s="15">
        <f>計算!U154</f>
        <v/>
      </c>
      <c r="K8" s="3" t="inlineStr">
        <is>
          <t>2026年分のほうが少ない額の最大</t>
        </is>
      </c>
      <c r="L8" s="5">
        <f>-MIN(H3:H1353)</f>
        <v/>
      </c>
    </row>
    <row r="9">
      <c r="A9" s="13" t="n">
        <v>1560000</v>
      </c>
      <c r="B9" s="13">
        <f>計算!R155</f>
        <v/>
      </c>
      <c r="C9" s="13">
        <f>計算!S155</f>
        <v/>
      </c>
      <c r="D9" s="13">
        <f>計算!T155</f>
        <v/>
      </c>
      <c r="E9" s="13">
        <f>計算!R156</f>
        <v/>
      </c>
      <c r="F9" s="13">
        <f>計算!S156</f>
        <v/>
      </c>
      <c r="G9" s="13">
        <f>計算!T156</f>
        <v/>
      </c>
      <c r="H9" s="17">
        <f>G9-D9</f>
        <v/>
      </c>
      <c r="I9" s="15">
        <f>計算!U156</f>
        <v/>
      </c>
      <c r="K9" s="3" t="inlineStr">
        <is>
          <t>2026年分のほうが多い行数</t>
        </is>
      </c>
      <c r="L9" s="5">
        <f>COUNTIF(H3:H1353,"&gt;0")</f>
        <v/>
      </c>
    </row>
    <row r="10">
      <c r="A10" s="13" t="n">
        <v>1570000</v>
      </c>
      <c r="B10" s="13">
        <f>計算!R157</f>
        <v/>
      </c>
      <c r="C10" s="13">
        <f>計算!S157</f>
        <v/>
      </c>
      <c r="D10" s="13">
        <f>計算!T157</f>
        <v/>
      </c>
      <c r="E10" s="13">
        <f>計算!R158</f>
        <v/>
      </c>
      <c r="F10" s="13">
        <f>計算!S158</f>
        <v/>
      </c>
      <c r="G10" s="13">
        <f>計算!T158</f>
        <v/>
      </c>
      <c r="H10" s="17">
        <f>G10-D10</f>
        <v/>
      </c>
      <c r="I10" s="15">
        <f>計算!U158</f>
        <v/>
      </c>
      <c r="K10" s="3" t="inlineStr">
        <is>
          <t>2026年分のほうが多い額の最大</t>
        </is>
      </c>
      <c r="L10" s="5">
        <f>MAX(H3:H1353)</f>
        <v/>
      </c>
    </row>
    <row r="11">
      <c r="A11" s="13" t="n">
        <v>1580000</v>
      </c>
      <c r="B11" s="13">
        <f>計算!R159</f>
        <v/>
      </c>
      <c r="C11" s="13">
        <f>計算!S159</f>
        <v/>
      </c>
      <c r="D11" s="13">
        <f>計算!T159</f>
        <v/>
      </c>
      <c r="E11" s="13">
        <f>計算!R160</f>
        <v/>
      </c>
      <c r="F11" s="13">
        <f>計算!S160</f>
        <v/>
      </c>
      <c r="G11" s="13">
        <f>計算!T160</f>
        <v/>
      </c>
      <c r="H11" s="17">
        <f>G11-D11</f>
        <v/>
      </c>
      <c r="I11" s="15">
        <f>計算!U160</f>
        <v/>
      </c>
    </row>
    <row r="12">
      <c r="A12" s="13" t="n">
        <v>1590000</v>
      </c>
      <c r="B12" s="13">
        <f>計算!R161</f>
        <v/>
      </c>
      <c r="C12" s="13">
        <f>計算!S161</f>
        <v/>
      </c>
      <c r="D12" s="13">
        <f>計算!T161</f>
        <v/>
      </c>
      <c r="E12" s="13">
        <f>計算!R162</f>
        <v/>
      </c>
      <c r="F12" s="13">
        <f>計算!S162</f>
        <v/>
      </c>
      <c r="G12" s="13">
        <f>計算!T162</f>
        <v/>
      </c>
      <c r="H12" s="17">
        <f>G12-D12</f>
        <v/>
      </c>
      <c r="I12" s="15">
        <f>計算!U162</f>
        <v/>
      </c>
    </row>
    <row r="13">
      <c r="A13" s="13" t="n">
        <v>1600000</v>
      </c>
      <c r="B13" s="13">
        <f>計算!R163</f>
        <v/>
      </c>
      <c r="C13" s="13">
        <f>計算!S163</f>
        <v/>
      </c>
      <c r="D13" s="13">
        <f>計算!T163</f>
        <v/>
      </c>
      <c r="E13" s="13">
        <f>計算!R164</f>
        <v/>
      </c>
      <c r="F13" s="13">
        <f>計算!S164</f>
        <v/>
      </c>
      <c r="G13" s="13">
        <f>計算!T164</f>
        <v/>
      </c>
      <c r="H13" s="17">
        <f>G13-D13</f>
        <v/>
      </c>
      <c r="I13" s="15">
        <f>計算!U164</f>
        <v/>
      </c>
    </row>
    <row r="14">
      <c r="A14" s="13" t="n">
        <v>1610000</v>
      </c>
      <c r="B14" s="13">
        <f>計算!R165</f>
        <v/>
      </c>
      <c r="C14" s="13">
        <f>計算!S165</f>
        <v/>
      </c>
      <c r="D14" s="13">
        <f>計算!T165</f>
        <v/>
      </c>
      <c r="E14" s="13">
        <f>計算!R166</f>
        <v/>
      </c>
      <c r="F14" s="13">
        <f>計算!S166</f>
        <v/>
      </c>
      <c r="G14" s="13">
        <f>計算!T166</f>
        <v/>
      </c>
      <c r="H14" s="17">
        <f>G14-D14</f>
        <v/>
      </c>
      <c r="I14" s="15">
        <f>計算!U166</f>
        <v/>
      </c>
    </row>
    <row r="15">
      <c r="A15" s="13" t="n">
        <v>1620000</v>
      </c>
      <c r="B15" s="13">
        <f>計算!R167</f>
        <v/>
      </c>
      <c r="C15" s="13">
        <f>計算!S167</f>
        <v/>
      </c>
      <c r="D15" s="13">
        <f>計算!T167</f>
        <v/>
      </c>
      <c r="E15" s="13">
        <f>計算!R168</f>
        <v/>
      </c>
      <c r="F15" s="13">
        <f>計算!S168</f>
        <v/>
      </c>
      <c r="G15" s="13">
        <f>計算!T168</f>
        <v/>
      </c>
      <c r="H15" s="17">
        <f>G15-D15</f>
        <v/>
      </c>
      <c r="I15" s="15">
        <f>計算!U168</f>
        <v/>
      </c>
    </row>
    <row r="16">
      <c r="A16" s="13" t="n">
        <v>1630000</v>
      </c>
      <c r="B16" s="13">
        <f>計算!R169</f>
        <v/>
      </c>
      <c r="C16" s="13">
        <f>計算!S169</f>
        <v/>
      </c>
      <c r="D16" s="13">
        <f>計算!T169</f>
        <v/>
      </c>
      <c r="E16" s="13">
        <f>計算!R170</f>
        <v/>
      </c>
      <c r="F16" s="13">
        <f>計算!S170</f>
        <v/>
      </c>
      <c r="G16" s="13">
        <f>計算!T170</f>
        <v/>
      </c>
      <c r="H16" s="17">
        <f>G16-D16</f>
        <v/>
      </c>
      <c r="I16" s="15">
        <f>計算!U170</f>
        <v/>
      </c>
    </row>
    <row r="17">
      <c r="A17" s="13" t="n">
        <v>1640000</v>
      </c>
      <c r="B17" s="13">
        <f>計算!R171</f>
        <v/>
      </c>
      <c r="C17" s="13">
        <f>計算!S171</f>
        <v/>
      </c>
      <c r="D17" s="13">
        <f>計算!T171</f>
        <v/>
      </c>
      <c r="E17" s="13">
        <f>計算!R172</f>
        <v/>
      </c>
      <c r="F17" s="13">
        <f>計算!S172</f>
        <v/>
      </c>
      <c r="G17" s="13">
        <f>計算!T172</f>
        <v/>
      </c>
      <c r="H17" s="17">
        <f>G17-D17</f>
        <v/>
      </c>
      <c r="I17" s="15">
        <f>計算!U172</f>
        <v/>
      </c>
    </row>
    <row r="18">
      <c r="A18" s="13" t="n">
        <v>1650000</v>
      </c>
      <c r="B18" s="13">
        <f>計算!R173</f>
        <v/>
      </c>
      <c r="C18" s="13">
        <f>計算!S173</f>
        <v/>
      </c>
      <c r="D18" s="13">
        <f>計算!T173</f>
        <v/>
      </c>
      <c r="E18" s="13">
        <f>計算!R174</f>
        <v/>
      </c>
      <c r="F18" s="13">
        <f>計算!S174</f>
        <v/>
      </c>
      <c r="G18" s="13">
        <f>計算!T174</f>
        <v/>
      </c>
      <c r="H18" s="17">
        <f>G18-D18</f>
        <v/>
      </c>
      <c r="I18" s="15">
        <f>計算!U174</f>
        <v/>
      </c>
    </row>
    <row r="19">
      <c r="A19" s="13" t="n">
        <v>1660000</v>
      </c>
      <c r="B19" s="13">
        <f>計算!R175</f>
        <v/>
      </c>
      <c r="C19" s="13">
        <f>計算!S175</f>
        <v/>
      </c>
      <c r="D19" s="13">
        <f>計算!T175</f>
        <v/>
      </c>
      <c r="E19" s="13">
        <f>計算!R176</f>
        <v/>
      </c>
      <c r="F19" s="13">
        <f>計算!S176</f>
        <v/>
      </c>
      <c r="G19" s="13">
        <f>計算!T176</f>
        <v/>
      </c>
      <c r="H19" s="17">
        <f>G19-D19</f>
        <v/>
      </c>
      <c r="I19" s="15">
        <f>計算!U176</f>
        <v/>
      </c>
    </row>
    <row r="20">
      <c r="A20" s="13" t="n">
        <v>1670000</v>
      </c>
      <c r="B20" s="13">
        <f>計算!R177</f>
        <v/>
      </c>
      <c r="C20" s="13">
        <f>計算!S177</f>
        <v/>
      </c>
      <c r="D20" s="13">
        <f>計算!T177</f>
        <v/>
      </c>
      <c r="E20" s="13">
        <f>計算!R178</f>
        <v/>
      </c>
      <c r="F20" s="13">
        <f>計算!S178</f>
        <v/>
      </c>
      <c r="G20" s="13">
        <f>計算!T178</f>
        <v/>
      </c>
      <c r="H20" s="17">
        <f>G20-D20</f>
        <v/>
      </c>
      <c r="I20" s="15">
        <f>計算!U178</f>
        <v/>
      </c>
    </row>
    <row r="21">
      <c r="A21" s="13" t="n">
        <v>1680000</v>
      </c>
      <c r="B21" s="13">
        <f>計算!R179</f>
        <v/>
      </c>
      <c r="C21" s="13">
        <f>計算!S179</f>
        <v/>
      </c>
      <c r="D21" s="13">
        <f>計算!T179</f>
        <v/>
      </c>
      <c r="E21" s="13">
        <f>計算!R180</f>
        <v/>
      </c>
      <c r="F21" s="13">
        <f>計算!S180</f>
        <v/>
      </c>
      <c r="G21" s="13">
        <f>計算!T180</f>
        <v/>
      </c>
      <c r="H21" s="17">
        <f>G21-D21</f>
        <v/>
      </c>
      <c r="I21" s="15">
        <f>計算!U180</f>
        <v/>
      </c>
    </row>
    <row r="22">
      <c r="A22" s="13" t="n">
        <v>1690000</v>
      </c>
      <c r="B22" s="13">
        <f>計算!R181</f>
        <v/>
      </c>
      <c r="C22" s="13">
        <f>計算!S181</f>
        <v/>
      </c>
      <c r="D22" s="13">
        <f>計算!T181</f>
        <v/>
      </c>
      <c r="E22" s="13">
        <f>計算!R182</f>
        <v/>
      </c>
      <c r="F22" s="13">
        <f>計算!S182</f>
        <v/>
      </c>
      <c r="G22" s="13">
        <f>計算!T182</f>
        <v/>
      </c>
      <c r="H22" s="17">
        <f>G22-D22</f>
        <v/>
      </c>
      <c r="I22" s="15">
        <f>計算!U182</f>
        <v/>
      </c>
    </row>
    <row r="23">
      <c r="A23" s="13" t="n">
        <v>1700000</v>
      </c>
      <c r="B23" s="13">
        <f>計算!R183</f>
        <v/>
      </c>
      <c r="C23" s="13">
        <f>計算!S183</f>
        <v/>
      </c>
      <c r="D23" s="13">
        <f>計算!T183</f>
        <v/>
      </c>
      <c r="E23" s="13">
        <f>計算!R184</f>
        <v/>
      </c>
      <c r="F23" s="13">
        <f>計算!S184</f>
        <v/>
      </c>
      <c r="G23" s="13">
        <f>計算!T184</f>
        <v/>
      </c>
      <c r="H23" s="17">
        <f>G23-D23</f>
        <v/>
      </c>
      <c r="I23" s="15">
        <f>計算!U184</f>
        <v/>
      </c>
    </row>
    <row r="24">
      <c r="A24" s="13" t="n">
        <v>1710000</v>
      </c>
      <c r="B24" s="13">
        <f>計算!R185</f>
        <v/>
      </c>
      <c r="C24" s="13">
        <f>計算!S185</f>
        <v/>
      </c>
      <c r="D24" s="13">
        <f>計算!T185</f>
        <v/>
      </c>
      <c r="E24" s="13">
        <f>計算!R186</f>
        <v/>
      </c>
      <c r="F24" s="13">
        <f>計算!S186</f>
        <v/>
      </c>
      <c r="G24" s="13">
        <f>計算!T186</f>
        <v/>
      </c>
      <c r="H24" s="17">
        <f>G24-D24</f>
        <v/>
      </c>
      <c r="I24" s="15">
        <f>計算!U186</f>
        <v/>
      </c>
    </row>
    <row r="25">
      <c r="A25" s="13" t="n">
        <v>1720000</v>
      </c>
      <c r="B25" s="13">
        <f>計算!R187</f>
        <v/>
      </c>
      <c r="C25" s="13">
        <f>計算!S187</f>
        <v/>
      </c>
      <c r="D25" s="13">
        <f>計算!T187</f>
        <v/>
      </c>
      <c r="E25" s="13">
        <f>計算!R188</f>
        <v/>
      </c>
      <c r="F25" s="13">
        <f>計算!S188</f>
        <v/>
      </c>
      <c r="G25" s="13">
        <f>計算!T188</f>
        <v/>
      </c>
      <c r="H25" s="17">
        <f>G25-D25</f>
        <v/>
      </c>
      <c r="I25" s="15">
        <f>計算!U188</f>
        <v/>
      </c>
    </row>
    <row r="26">
      <c r="A26" s="13" t="n">
        <v>1730000</v>
      </c>
      <c r="B26" s="13">
        <f>計算!R189</f>
        <v/>
      </c>
      <c r="C26" s="13">
        <f>計算!S189</f>
        <v/>
      </c>
      <c r="D26" s="13">
        <f>計算!T189</f>
        <v/>
      </c>
      <c r="E26" s="13">
        <f>計算!R190</f>
        <v/>
      </c>
      <c r="F26" s="13">
        <f>計算!S190</f>
        <v/>
      </c>
      <c r="G26" s="13">
        <f>計算!T190</f>
        <v/>
      </c>
      <c r="H26" s="17">
        <f>G26-D26</f>
        <v/>
      </c>
      <c r="I26" s="15">
        <f>計算!U190</f>
        <v/>
      </c>
    </row>
    <row r="27">
      <c r="A27" s="13" t="n">
        <v>1740000</v>
      </c>
      <c r="B27" s="13">
        <f>計算!R191</f>
        <v/>
      </c>
      <c r="C27" s="13">
        <f>計算!S191</f>
        <v/>
      </c>
      <c r="D27" s="13">
        <f>計算!T191</f>
        <v/>
      </c>
      <c r="E27" s="13">
        <f>計算!R192</f>
        <v/>
      </c>
      <c r="F27" s="13">
        <f>計算!S192</f>
        <v/>
      </c>
      <c r="G27" s="13">
        <f>計算!T192</f>
        <v/>
      </c>
      <c r="H27" s="17">
        <f>G27-D27</f>
        <v/>
      </c>
      <c r="I27" s="15">
        <f>計算!U192</f>
        <v/>
      </c>
    </row>
    <row r="28">
      <c r="A28" s="13" t="n">
        <v>1750000</v>
      </c>
      <c r="B28" s="13">
        <f>計算!R193</f>
        <v/>
      </c>
      <c r="C28" s="13">
        <f>計算!S193</f>
        <v/>
      </c>
      <c r="D28" s="13">
        <f>計算!T193</f>
        <v/>
      </c>
      <c r="E28" s="13">
        <f>計算!R194</f>
        <v/>
      </c>
      <c r="F28" s="13">
        <f>計算!S194</f>
        <v/>
      </c>
      <c r="G28" s="13">
        <f>計算!T194</f>
        <v/>
      </c>
      <c r="H28" s="17">
        <f>G28-D28</f>
        <v/>
      </c>
      <c r="I28" s="15">
        <f>計算!U194</f>
        <v/>
      </c>
    </row>
    <row r="29">
      <c r="A29" s="13" t="n">
        <v>1760000</v>
      </c>
      <c r="B29" s="13">
        <f>計算!R195</f>
        <v/>
      </c>
      <c r="C29" s="13">
        <f>計算!S195</f>
        <v/>
      </c>
      <c r="D29" s="13">
        <f>計算!T195</f>
        <v/>
      </c>
      <c r="E29" s="13">
        <f>計算!R196</f>
        <v/>
      </c>
      <c r="F29" s="13">
        <f>計算!S196</f>
        <v/>
      </c>
      <c r="G29" s="13">
        <f>計算!T196</f>
        <v/>
      </c>
      <c r="H29" s="17">
        <f>G29-D29</f>
        <v/>
      </c>
      <c r="I29" s="15">
        <f>計算!U196</f>
        <v/>
      </c>
    </row>
    <row r="30">
      <c r="A30" s="13" t="n">
        <v>1770000</v>
      </c>
      <c r="B30" s="13">
        <f>計算!R197</f>
        <v/>
      </c>
      <c r="C30" s="13">
        <f>計算!S197</f>
        <v/>
      </c>
      <c r="D30" s="13">
        <f>計算!T197</f>
        <v/>
      </c>
      <c r="E30" s="13">
        <f>計算!R198</f>
        <v/>
      </c>
      <c r="F30" s="13">
        <f>計算!S198</f>
        <v/>
      </c>
      <c r="G30" s="13">
        <f>計算!T198</f>
        <v/>
      </c>
      <c r="H30" s="17">
        <f>G30-D30</f>
        <v/>
      </c>
      <c r="I30" s="15">
        <f>計算!U198</f>
        <v/>
      </c>
    </row>
    <row r="31">
      <c r="A31" s="13" t="n">
        <v>1780000</v>
      </c>
      <c r="B31" s="13">
        <f>計算!R199</f>
        <v/>
      </c>
      <c r="C31" s="13">
        <f>計算!S199</f>
        <v/>
      </c>
      <c r="D31" s="13">
        <f>計算!T199</f>
        <v/>
      </c>
      <c r="E31" s="13">
        <f>計算!R200</f>
        <v/>
      </c>
      <c r="F31" s="13">
        <f>計算!S200</f>
        <v/>
      </c>
      <c r="G31" s="13">
        <f>計算!T200</f>
        <v/>
      </c>
      <c r="H31" s="17">
        <f>G31-D31</f>
        <v/>
      </c>
      <c r="I31" s="15">
        <f>計算!U200</f>
        <v/>
      </c>
    </row>
    <row r="32">
      <c r="A32" s="13" t="n">
        <v>1790000</v>
      </c>
      <c r="B32" s="13">
        <f>計算!R201</f>
        <v/>
      </c>
      <c r="C32" s="13">
        <f>計算!S201</f>
        <v/>
      </c>
      <c r="D32" s="13">
        <f>計算!T201</f>
        <v/>
      </c>
      <c r="E32" s="13">
        <f>計算!R202</f>
        <v/>
      </c>
      <c r="F32" s="13">
        <f>計算!S202</f>
        <v/>
      </c>
      <c r="G32" s="13">
        <f>計算!T202</f>
        <v/>
      </c>
      <c r="H32" s="17">
        <f>G32-D32</f>
        <v/>
      </c>
      <c r="I32" s="15">
        <f>計算!U202</f>
        <v/>
      </c>
    </row>
    <row r="33">
      <c r="A33" s="13" t="n">
        <v>1800000</v>
      </c>
      <c r="B33" s="13">
        <f>計算!R203</f>
        <v/>
      </c>
      <c r="C33" s="13">
        <f>計算!S203</f>
        <v/>
      </c>
      <c r="D33" s="13">
        <f>計算!T203</f>
        <v/>
      </c>
      <c r="E33" s="13">
        <f>計算!R204</f>
        <v/>
      </c>
      <c r="F33" s="13">
        <f>計算!S204</f>
        <v/>
      </c>
      <c r="G33" s="13">
        <f>計算!T204</f>
        <v/>
      </c>
      <c r="H33" s="17">
        <f>G33-D33</f>
        <v/>
      </c>
      <c r="I33" s="15">
        <f>計算!U204</f>
        <v/>
      </c>
    </row>
    <row r="34">
      <c r="A34" s="13" t="n">
        <v>1810000</v>
      </c>
      <c r="B34" s="13">
        <f>計算!R205</f>
        <v/>
      </c>
      <c r="C34" s="13">
        <f>計算!S205</f>
        <v/>
      </c>
      <c r="D34" s="13">
        <f>計算!T205</f>
        <v/>
      </c>
      <c r="E34" s="13">
        <f>計算!R206</f>
        <v/>
      </c>
      <c r="F34" s="13">
        <f>計算!S206</f>
        <v/>
      </c>
      <c r="G34" s="13">
        <f>計算!T206</f>
        <v/>
      </c>
      <c r="H34" s="17">
        <f>G34-D34</f>
        <v/>
      </c>
      <c r="I34" s="15">
        <f>計算!U206</f>
        <v/>
      </c>
    </row>
    <row r="35">
      <c r="A35" s="13" t="n">
        <v>1820000</v>
      </c>
      <c r="B35" s="13">
        <f>計算!R207</f>
        <v/>
      </c>
      <c r="C35" s="13">
        <f>計算!S207</f>
        <v/>
      </c>
      <c r="D35" s="13">
        <f>計算!T207</f>
        <v/>
      </c>
      <c r="E35" s="13">
        <f>計算!R208</f>
        <v/>
      </c>
      <c r="F35" s="13">
        <f>計算!S208</f>
        <v/>
      </c>
      <c r="G35" s="13">
        <f>計算!T208</f>
        <v/>
      </c>
      <c r="H35" s="17">
        <f>G35-D35</f>
        <v/>
      </c>
      <c r="I35" s="15">
        <f>計算!U208</f>
        <v/>
      </c>
    </row>
    <row r="36">
      <c r="A36" s="13" t="n">
        <v>1830000</v>
      </c>
      <c r="B36" s="13">
        <f>計算!R209</f>
        <v/>
      </c>
      <c r="C36" s="13">
        <f>計算!S209</f>
        <v/>
      </c>
      <c r="D36" s="13">
        <f>計算!T209</f>
        <v/>
      </c>
      <c r="E36" s="13">
        <f>計算!R210</f>
        <v/>
      </c>
      <c r="F36" s="13">
        <f>計算!S210</f>
        <v/>
      </c>
      <c r="G36" s="13">
        <f>計算!T210</f>
        <v/>
      </c>
      <c r="H36" s="17">
        <f>G36-D36</f>
        <v/>
      </c>
      <c r="I36" s="15">
        <f>計算!U210</f>
        <v/>
      </c>
    </row>
    <row r="37">
      <c r="A37" s="13" t="n">
        <v>1840000</v>
      </c>
      <c r="B37" s="13">
        <f>計算!R211</f>
        <v/>
      </c>
      <c r="C37" s="13">
        <f>計算!S211</f>
        <v/>
      </c>
      <c r="D37" s="13">
        <f>計算!T211</f>
        <v/>
      </c>
      <c r="E37" s="13">
        <f>計算!R212</f>
        <v/>
      </c>
      <c r="F37" s="13">
        <f>計算!S212</f>
        <v/>
      </c>
      <c r="G37" s="13">
        <f>計算!T212</f>
        <v/>
      </c>
      <c r="H37" s="17">
        <f>G37-D37</f>
        <v/>
      </c>
      <c r="I37" s="15">
        <f>計算!U212</f>
        <v/>
      </c>
    </row>
    <row r="38">
      <c r="A38" s="13" t="n">
        <v>1850000</v>
      </c>
      <c r="B38" s="13">
        <f>計算!R213</f>
        <v/>
      </c>
      <c r="C38" s="13">
        <f>計算!S213</f>
        <v/>
      </c>
      <c r="D38" s="13">
        <f>計算!T213</f>
        <v/>
      </c>
      <c r="E38" s="13">
        <f>計算!R214</f>
        <v/>
      </c>
      <c r="F38" s="13">
        <f>計算!S214</f>
        <v/>
      </c>
      <c r="G38" s="13">
        <f>計算!T214</f>
        <v/>
      </c>
      <c r="H38" s="17">
        <f>G38-D38</f>
        <v/>
      </c>
      <c r="I38" s="15">
        <f>計算!U214</f>
        <v/>
      </c>
    </row>
    <row r="39">
      <c r="A39" s="13" t="n">
        <v>1860000</v>
      </c>
      <c r="B39" s="13">
        <f>計算!R215</f>
        <v/>
      </c>
      <c r="C39" s="13">
        <f>計算!S215</f>
        <v/>
      </c>
      <c r="D39" s="13">
        <f>計算!T215</f>
        <v/>
      </c>
      <c r="E39" s="13">
        <f>計算!R216</f>
        <v/>
      </c>
      <c r="F39" s="13">
        <f>計算!S216</f>
        <v/>
      </c>
      <c r="G39" s="13">
        <f>計算!T216</f>
        <v/>
      </c>
      <c r="H39" s="17">
        <f>G39-D39</f>
        <v/>
      </c>
      <c r="I39" s="15">
        <f>計算!U216</f>
        <v/>
      </c>
    </row>
    <row r="40">
      <c r="A40" s="13" t="n">
        <v>1870000</v>
      </c>
      <c r="B40" s="13">
        <f>計算!R217</f>
        <v/>
      </c>
      <c r="C40" s="13">
        <f>計算!S217</f>
        <v/>
      </c>
      <c r="D40" s="13">
        <f>計算!T217</f>
        <v/>
      </c>
      <c r="E40" s="13">
        <f>計算!R218</f>
        <v/>
      </c>
      <c r="F40" s="13">
        <f>計算!S218</f>
        <v/>
      </c>
      <c r="G40" s="13">
        <f>計算!T218</f>
        <v/>
      </c>
      <c r="H40" s="17">
        <f>G40-D40</f>
        <v/>
      </c>
      <c r="I40" s="15">
        <f>計算!U218</f>
        <v/>
      </c>
    </row>
    <row r="41">
      <c r="A41" s="13" t="n">
        <v>1880000</v>
      </c>
      <c r="B41" s="13">
        <f>計算!R219</f>
        <v/>
      </c>
      <c r="C41" s="13">
        <f>計算!S219</f>
        <v/>
      </c>
      <c r="D41" s="13">
        <f>計算!T219</f>
        <v/>
      </c>
      <c r="E41" s="13">
        <f>計算!R220</f>
        <v/>
      </c>
      <c r="F41" s="13">
        <f>計算!S220</f>
        <v/>
      </c>
      <c r="G41" s="13">
        <f>計算!T220</f>
        <v/>
      </c>
      <c r="H41" s="17">
        <f>G41-D41</f>
        <v/>
      </c>
      <c r="I41" s="15">
        <f>計算!U220</f>
        <v/>
      </c>
    </row>
    <row r="42">
      <c r="A42" s="13" t="n">
        <v>1890000</v>
      </c>
      <c r="B42" s="13">
        <f>計算!R221</f>
        <v/>
      </c>
      <c r="C42" s="13">
        <f>計算!S221</f>
        <v/>
      </c>
      <c r="D42" s="13">
        <f>計算!T221</f>
        <v/>
      </c>
      <c r="E42" s="13">
        <f>計算!R222</f>
        <v/>
      </c>
      <c r="F42" s="13">
        <f>計算!S222</f>
        <v/>
      </c>
      <c r="G42" s="13">
        <f>計算!T222</f>
        <v/>
      </c>
      <c r="H42" s="17">
        <f>G42-D42</f>
        <v/>
      </c>
      <c r="I42" s="15">
        <f>計算!U222</f>
        <v/>
      </c>
    </row>
    <row r="43">
      <c r="A43" s="13" t="n">
        <v>1900000</v>
      </c>
      <c r="B43" s="13">
        <f>計算!R223</f>
        <v/>
      </c>
      <c r="C43" s="13">
        <f>計算!S223</f>
        <v/>
      </c>
      <c r="D43" s="13">
        <f>計算!T223</f>
        <v/>
      </c>
      <c r="E43" s="13">
        <f>計算!R224</f>
        <v/>
      </c>
      <c r="F43" s="13">
        <f>計算!S224</f>
        <v/>
      </c>
      <c r="G43" s="13">
        <f>計算!T224</f>
        <v/>
      </c>
      <c r="H43" s="17">
        <f>G43-D43</f>
        <v/>
      </c>
      <c r="I43" s="15">
        <f>計算!U224</f>
        <v/>
      </c>
    </row>
    <row r="44">
      <c r="A44" s="13" t="n">
        <v>1910000</v>
      </c>
      <c r="B44" s="13">
        <f>計算!R225</f>
        <v/>
      </c>
      <c r="C44" s="13">
        <f>計算!S225</f>
        <v/>
      </c>
      <c r="D44" s="13">
        <f>計算!T225</f>
        <v/>
      </c>
      <c r="E44" s="13">
        <f>計算!R226</f>
        <v/>
      </c>
      <c r="F44" s="13">
        <f>計算!S226</f>
        <v/>
      </c>
      <c r="G44" s="13">
        <f>計算!T226</f>
        <v/>
      </c>
      <c r="H44" s="17">
        <f>G44-D44</f>
        <v/>
      </c>
      <c r="I44" s="15">
        <f>計算!U226</f>
        <v/>
      </c>
    </row>
    <row r="45">
      <c r="A45" s="13" t="n">
        <v>1920000</v>
      </c>
      <c r="B45" s="13">
        <f>計算!R227</f>
        <v/>
      </c>
      <c r="C45" s="13">
        <f>計算!S227</f>
        <v/>
      </c>
      <c r="D45" s="13">
        <f>計算!T227</f>
        <v/>
      </c>
      <c r="E45" s="13">
        <f>計算!R228</f>
        <v/>
      </c>
      <c r="F45" s="13">
        <f>計算!S228</f>
        <v/>
      </c>
      <c r="G45" s="13">
        <f>計算!T228</f>
        <v/>
      </c>
      <c r="H45" s="17">
        <f>G45-D45</f>
        <v/>
      </c>
      <c r="I45" s="15">
        <f>計算!U228</f>
        <v/>
      </c>
    </row>
    <row r="46">
      <c r="A46" s="13" t="n">
        <v>1930000</v>
      </c>
      <c r="B46" s="13">
        <f>計算!R229</f>
        <v/>
      </c>
      <c r="C46" s="13">
        <f>計算!S229</f>
        <v/>
      </c>
      <c r="D46" s="13">
        <f>計算!T229</f>
        <v/>
      </c>
      <c r="E46" s="13">
        <f>計算!R230</f>
        <v/>
      </c>
      <c r="F46" s="13">
        <f>計算!S230</f>
        <v/>
      </c>
      <c r="G46" s="13">
        <f>計算!T230</f>
        <v/>
      </c>
      <c r="H46" s="17">
        <f>G46-D46</f>
        <v/>
      </c>
      <c r="I46" s="15">
        <f>計算!U230</f>
        <v/>
      </c>
    </row>
    <row r="47">
      <c r="A47" s="13" t="n">
        <v>1940000</v>
      </c>
      <c r="B47" s="13">
        <f>計算!R231</f>
        <v/>
      </c>
      <c r="C47" s="13">
        <f>計算!S231</f>
        <v/>
      </c>
      <c r="D47" s="13">
        <f>計算!T231</f>
        <v/>
      </c>
      <c r="E47" s="13">
        <f>計算!R232</f>
        <v/>
      </c>
      <c r="F47" s="13">
        <f>計算!S232</f>
        <v/>
      </c>
      <c r="G47" s="13">
        <f>計算!T232</f>
        <v/>
      </c>
      <c r="H47" s="17">
        <f>G47-D47</f>
        <v/>
      </c>
      <c r="I47" s="15">
        <f>計算!U232</f>
        <v/>
      </c>
    </row>
    <row r="48">
      <c r="A48" s="13" t="n">
        <v>1950000</v>
      </c>
      <c r="B48" s="13">
        <f>計算!R233</f>
        <v/>
      </c>
      <c r="C48" s="13">
        <f>計算!S233</f>
        <v/>
      </c>
      <c r="D48" s="13">
        <f>計算!T233</f>
        <v/>
      </c>
      <c r="E48" s="13">
        <f>計算!R234</f>
        <v/>
      </c>
      <c r="F48" s="13">
        <f>計算!S234</f>
        <v/>
      </c>
      <c r="G48" s="13">
        <f>計算!T234</f>
        <v/>
      </c>
      <c r="H48" s="17">
        <f>G48-D48</f>
        <v/>
      </c>
      <c r="I48" s="15">
        <f>計算!U234</f>
        <v/>
      </c>
    </row>
    <row r="49">
      <c r="A49" s="13" t="n">
        <v>1960000</v>
      </c>
      <c r="B49" s="13">
        <f>計算!R235</f>
        <v/>
      </c>
      <c r="C49" s="13">
        <f>計算!S235</f>
        <v/>
      </c>
      <c r="D49" s="13">
        <f>計算!T235</f>
        <v/>
      </c>
      <c r="E49" s="13">
        <f>計算!R236</f>
        <v/>
      </c>
      <c r="F49" s="13">
        <f>計算!S236</f>
        <v/>
      </c>
      <c r="G49" s="13">
        <f>計算!T236</f>
        <v/>
      </c>
      <c r="H49" s="17">
        <f>G49-D49</f>
        <v/>
      </c>
      <c r="I49" s="15">
        <f>計算!U236</f>
        <v/>
      </c>
    </row>
    <row r="50">
      <c r="A50" s="13" t="n">
        <v>1970000</v>
      </c>
      <c r="B50" s="13">
        <f>計算!R237</f>
        <v/>
      </c>
      <c r="C50" s="13">
        <f>計算!S237</f>
        <v/>
      </c>
      <c r="D50" s="13">
        <f>計算!T237</f>
        <v/>
      </c>
      <c r="E50" s="13">
        <f>計算!R238</f>
        <v/>
      </c>
      <c r="F50" s="13">
        <f>計算!S238</f>
        <v/>
      </c>
      <c r="G50" s="13">
        <f>計算!T238</f>
        <v/>
      </c>
      <c r="H50" s="17">
        <f>G50-D50</f>
        <v/>
      </c>
      <c r="I50" s="15">
        <f>計算!U238</f>
        <v/>
      </c>
    </row>
    <row r="51">
      <c r="A51" s="13" t="n">
        <v>1980000</v>
      </c>
      <c r="B51" s="13">
        <f>計算!R239</f>
        <v/>
      </c>
      <c r="C51" s="13">
        <f>計算!S239</f>
        <v/>
      </c>
      <c r="D51" s="13">
        <f>計算!T239</f>
        <v/>
      </c>
      <c r="E51" s="13">
        <f>計算!R240</f>
        <v/>
      </c>
      <c r="F51" s="13">
        <f>計算!S240</f>
        <v/>
      </c>
      <c r="G51" s="13">
        <f>計算!T240</f>
        <v/>
      </c>
      <c r="H51" s="17">
        <f>G51-D51</f>
        <v/>
      </c>
      <c r="I51" s="15">
        <f>計算!U240</f>
        <v/>
      </c>
    </row>
    <row r="52">
      <c r="A52" s="13" t="n">
        <v>1990000</v>
      </c>
      <c r="B52" s="13">
        <f>計算!R241</f>
        <v/>
      </c>
      <c r="C52" s="13">
        <f>計算!S241</f>
        <v/>
      </c>
      <c r="D52" s="13">
        <f>計算!T241</f>
        <v/>
      </c>
      <c r="E52" s="13">
        <f>計算!R242</f>
        <v/>
      </c>
      <c r="F52" s="13">
        <f>計算!S242</f>
        <v/>
      </c>
      <c r="G52" s="13">
        <f>計算!T242</f>
        <v/>
      </c>
      <c r="H52" s="17">
        <f>G52-D52</f>
        <v/>
      </c>
      <c r="I52" s="15">
        <f>計算!U242</f>
        <v/>
      </c>
    </row>
    <row r="53">
      <c r="A53" s="13" t="n">
        <v>2000000</v>
      </c>
      <c r="B53" s="13">
        <f>計算!R243</f>
        <v/>
      </c>
      <c r="C53" s="13">
        <f>計算!S243</f>
        <v/>
      </c>
      <c r="D53" s="13">
        <f>計算!T243</f>
        <v/>
      </c>
      <c r="E53" s="13">
        <f>計算!R244</f>
        <v/>
      </c>
      <c r="F53" s="13">
        <f>計算!S244</f>
        <v/>
      </c>
      <c r="G53" s="13">
        <f>計算!T244</f>
        <v/>
      </c>
      <c r="H53" s="17">
        <f>G53-D53</f>
        <v/>
      </c>
      <c r="I53" s="15">
        <f>計算!U244</f>
        <v/>
      </c>
    </row>
    <row r="54">
      <c r="A54" s="13" t="n">
        <v>2010000</v>
      </c>
      <c r="B54" s="13">
        <f>計算!R245</f>
        <v/>
      </c>
      <c r="C54" s="13">
        <f>計算!S245</f>
        <v/>
      </c>
      <c r="D54" s="13">
        <f>計算!T245</f>
        <v/>
      </c>
      <c r="E54" s="13">
        <f>計算!R246</f>
        <v/>
      </c>
      <c r="F54" s="13">
        <f>計算!S246</f>
        <v/>
      </c>
      <c r="G54" s="13">
        <f>計算!T246</f>
        <v/>
      </c>
      <c r="H54" s="17">
        <f>G54-D54</f>
        <v/>
      </c>
      <c r="I54" s="15">
        <f>計算!U246</f>
        <v/>
      </c>
    </row>
    <row r="55">
      <c r="A55" s="13" t="n">
        <v>2020000</v>
      </c>
      <c r="B55" s="13">
        <f>計算!R247</f>
        <v/>
      </c>
      <c r="C55" s="13">
        <f>計算!S247</f>
        <v/>
      </c>
      <c r="D55" s="13">
        <f>計算!T247</f>
        <v/>
      </c>
      <c r="E55" s="13">
        <f>計算!R248</f>
        <v/>
      </c>
      <c r="F55" s="13">
        <f>計算!S248</f>
        <v/>
      </c>
      <c r="G55" s="13">
        <f>計算!T248</f>
        <v/>
      </c>
      <c r="H55" s="17">
        <f>G55-D55</f>
        <v/>
      </c>
      <c r="I55" s="15">
        <f>計算!U248</f>
        <v/>
      </c>
    </row>
    <row r="56">
      <c r="A56" s="13" t="n">
        <v>2030000</v>
      </c>
      <c r="B56" s="13">
        <f>計算!R249</f>
        <v/>
      </c>
      <c r="C56" s="13">
        <f>計算!S249</f>
        <v/>
      </c>
      <c r="D56" s="13">
        <f>計算!T249</f>
        <v/>
      </c>
      <c r="E56" s="13">
        <f>計算!R250</f>
        <v/>
      </c>
      <c r="F56" s="13">
        <f>計算!S250</f>
        <v/>
      </c>
      <c r="G56" s="13">
        <f>計算!T250</f>
        <v/>
      </c>
      <c r="H56" s="17">
        <f>G56-D56</f>
        <v/>
      </c>
      <c r="I56" s="15">
        <f>計算!U250</f>
        <v/>
      </c>
    </row>
    <row r="57">
      <c r="A57" s="13" t="n">
        <v>2040000</v>
      </c>
      <c r="B57" s="13">
        <f>計算!R251</f>
        <v/>
      </c>
      <c r="C57" s="13">
        <f>計算!S251</f>
        <v/>
      </c>
      <c r="D57" s="13">
        <f>計算!T251</f>
        <v/>
      </c>
      <c r="E57" s="13">
        <f>計算!R252</f>
        <v/>
      </c>
      <c r="F57" s="13">
        <f>計算!S252</f>
        <v/>
      </c>
      <c r="G57" s="13">
        <f>計算!T252</f>
        <v/>
      </c>
      <c r="H57" s="17">
        <f>G57-D57</f>
        <v/>
      </c>
      <c r="I57" s="15">
        <f>計算!U252</f>
        <v/>
      </c>
    </row>
    <row r="58">
      <c r="A58" s="13" t="n">
        <v>2050000</v>
      </c>
      <c r="B58" s="13">
        <f>計算!R253</f>
        <v/>
      </c>
      <c r="C58" s="13">
        <f>計算!S253</f>
        <v/>
      </c>
      <c r="D58" s="13">
        <f>計算!T253</f>
        <v/>
      </c>
      <c r="E58" s="13">
        <f>計算!R254</f>
        <v/>
      </c>
      <c r="F58" s="13">
        <f>計算!S254</f>
        <v/>
      </c>
      <c r="G58" s="13">
        <f>計算!T254</f>
        <v/>
      </c>
      <c r="H58" s="17">
        <f>G58-D58</f>
        <v/>
      </c>
      <c r="I58" s="15">
        <f>計算!U254</f>
        <v/>
      </c>
    </row>
    <row r="59">
      <c r="A59" s="13" t="n">
        <v>2060000</v>
      </c>
      <c r="B59" s="13">
        <f>計算!R255</f>
        <v/>
      </c>
      <c r="C59" s="13">
        <f>計算!S255</f>
        <v/>
      </c>
      <c r="D59" s="13">
        <f>計算!T255</f>
        <v/>
      </c>
      <c r="E59" s="13">
        <f>計算!R256</f>
        <v/>
      </c>
      <c r="F59" s="13">
        <f>計算!S256</f>
        <v/>
      </c>
      <c r="G59" s="13">
        <f>計算!T256</f>
        <v/>
      </c>
      <c r="H59" s="17">
        <f>G59-D59</f>
        <v/>
      </c>
      <c r="I59" s="15">
        <f>計算!U256</f>
        <v/>
      </c>
    </row>
    <row r="60">
      <c r="A60" s="13" t="n">
        <v>2070000</v>
      </c>
      <c r="B60" s="13">
        <f>計算!R257</f>
        <v/>
      </c>
      <c r="C60" s="13">
        <f>計算!S257</f>
        <v/>
      </c>
      <c r="D60" s="13">
        <f>計算!T257</f>
        <v/>
      </c>
      <c r="E60" s="13">
        <f>計算!R258</f>
        <v/>
      </c>
      <c r="F60" s="13">
        <f>計算!S258</f>
        <v/>
      </c>
      <c r="G60" s="13">
        <f>計算!T258</f>
        <v/>
      </c>
      <c r="H60" s="17">
        <f>G60-D60</f>
        <v/>
      </c>
      <c r="I60" s="15">
        <f>計算!U258</f>
        <v/>
      </c>
    </row>
    <row r="61">
      <c r="A61" s="13" t="n">
        <v>2080000</v>
      </c>
      <c r="B61" s="13">
        <f>計算!R259</f>
        <v/>
      </c>
      <c r="C61" s="13">
        <f>計算!S259</f>
        <v/>
      </c>
      <c r="D61" s="13">
        <f>計算!T259</f>
        <v/>
      </c>
      <c r="E61" s="13">
        <f>計算!R260</f>
        <v/>
      </c>
      <c r="F61" s="13">
        <f>計算!S260</f>
        <v/>
      </c>
      <c r="G61" s="13">
        <f>計算!T260</f>
        <v/>
      </c>
      <c r="H61" s="17">
        <f>G61-D61</f>
        <v/>
      </c>
      <c r="I61" s="15">
        <f>計算!U260</f>
        <v/>
      </c>
    </row>
    <row r="62">
      <c r="A62" s="13" t="n">
        <v>2090000</v>
      </c>
      <c r="B62" s="13">
        <f>計算!R261</f>
        <v/>
      </c>
      <c r="C62" s="13">
        <f>計算!S261</f>
        <v/>
      </c>
      <c r="D62" s="13">
        <f>計算!T261</f>
        <v/>
      </c>
      <c r="E62" s="13">
        <f>計算!R262</f>
        <v/>
      </c>
      <c r="F62" s="13">
        <f>計算!S262</f>
        <v/>
      </c>
      <c r="G62" s="13">
        <f>計算!T262</f>
        <v/>
      </c>
      <c r="H62" s="17">
        <f>G62-D62</f>
        <v/>
      </c>
      <c r="I62" s="15">
        <f>計算!U262</f>
        <v/>
      </c>
    </row>
    <row r="63">
      <c r="A63" s="13" t="n">
        <v>2100000</v>
      </c>
      <c r="B63" s="13">
        <f>計算!R263</f>
        <v/>
      </c>
      <c r="C63" s="13">
        <f>計算!S263</f>
        <v/>
      </c>
      <c r="D63" s="13">
        <f>計算!T263</f>
        <v/>
      </c>
      <c r="E63" s="13">
        <f>計算!R264</f>
        <v/>
      </c>
      <c r="F63" s="13">
        <f>計算!S264</f>
        <v/>
      </c>
      <c r="G63" s="13">
        <f>計算!T264</f>
        <v/>
      </c>
      <c r="H63" s="17">
        <f>G63-D63</f>
        <v/>
      </c>
      <c r="I63" s="15">
        <f>計算!U264</f>
        <v/>
      </c>
    </row>
    <row r="64">
      <c r="A64" s="13" t="n">
        <v>2110000</v>
      </c>
      <c r="B64" s="13">
        <f>計算!R265</f>
        <v/>
      </c>
      <c r="C64" s="13">
        <f>計算!S265</f>
        <v/>
      </c>
      <c r="D64" s="13">
        <f>計算!T265</f>
        <v/>
      </c>
      <c r="E64" s="13">
        <f>計算!R266</f>
        <v/>
      </c>
      <c r="F64" s="13">
        <f>計算!S266</f>
        <v/>
      </c>
      <c r="G64" s="13">
        <f>計算!T266</f>
        <v/>
      </c>
      <c r="H64" s="17">
        <f>G64-D64</f>
        <v/>
      </c>
      <c r="I64" s="15">
        <f>計算!U266</f>
        <v/>
      </c>
    </row>
    <row r="65">
      <c r="A65" s="13" t="n">
        <v>2120000</v>
      </c>
      <c r="B65" s="13">
        <f>計算!R267</f>
        <v/>
      </c>
      <c r="C65" s="13">
        <f>計算!S267</f>
        <v/>
      </c>
      <c r="D65" s="13">
        <f>計算!T267</f>
        <v/>
      </c>
      <c r="E65" s="13">
        <f>計算!R268</f>
        <v/>
      </c>
      <c r="F65" s="13">
        <f>計算!S268</f>
        <v/>
      </c>
      <c r="G65" s="13">
        <f>計算!T268</f>
        <v/>
      </c>
      <c r="H65" s="17">
        <f>G65-D65</f>
        <v/>
      </c>
      <c r="I65" s="15">
        <f>計算!U268</f>
        <v/>
      </c>
    </row>
    <row r="66">
      <c r="A66" s="13" t="n">
        <v>2130000</v>
      </c>
      <c r="B66" s="13">
        <f>計算!R269</f>
        <v/>
      </c>
      <c r="C66" s="13">
        <f>計算!S269</f>
        <v/>
      </c>
      <c r="D66" s="13">
        <f>計算!T269</f>
        <v/>
      </c>
      <c r="E66" s="13">
        <f>計算!R270</f>
        <v/>
      </c>
      <c r="F66" s="13">
        <f>計算!S270</f>
        <v/>
      </c>
      <c r="G66" s="13">
        <f>計算!T270</f>
        <v/>
      </c>
      <c r="H66" s="17">
        <f>G66-D66</f>
        <v/>
      </c>
      <c r="I66" s="15">
        <f>計算!U270</f>
        <v/>
      </c>
    </row>
    <row r="67">
      <c r="A67" s="13" t="n">
        <v>2140000</v>
      </c>
      <c r="B67" s="13">
        <f>計算!R271</f>
        <v/>
      </c>
      <c r="C67" s="13">
        <f>計算!S271</f>
        <v/>
      </c>
      <c r="D67" s="13">
        <f>計算!T271</f>
        <v/>
      </c>
      <c r="E67" s="13">
        <f>計算!R272</f>
        <v/>
      </c>
      <c r="F67" s="13">
        <f>計算!S272</f>
        <v/>
      </c>
      <c r="G67" s="13">
        <f>計算!T272</f>
        <v/>
      </c>
      <c r="H67" s="17">
        <f>G67-D67</f>
        <v/>
      </c>
      <c r="I67" s="15">
        <f>計算!U272</f>
        <v/>
      </c>
    </row>
    <row r="68">
      <c r="A68" s="13" t="n">
        <v>2150000</v>
      </c>
      <c r="B68" s="13">
        <f>計算!R273</f>
        <v/>
      </c>
      <c r="C68" s="13">
        <f>計算!S273</f>
        <v/>
      </c>
      <c r="D68" s="13">
        <f>計算!T273</f>
        <v/>
      </c>
      <c r="E68" s="13">
        <f>計算!R274</f>
        <v/>
      </c>
      <c r="F68" s="13">
        <f>計算!S274</f>
        <v/>
      </c>
      <c r="G68" s="13">
        <f>計算!T274</f>
        <v/>
      </c>
      <c r="H68" s="17">
        <f>G68-D68</f>
        <v/>
      </c>
      <c r="I68" s="15">
        <f>計算!U274</f>
        <v/>
      </c>
    </row>
    <row r="69">
      <c r="A69" s="13" t="n">
        <v>2160000</v>
      </c>
      <c r="B69" s="13">
        <f>計算!R275</f>
        <v/>
      </c>
      <c r="C69" s="13">
        <f>計算!S275</f>
        <v/>
      </c>
      <c r="D69" s="13">
        <f>計算!T275</f>
        <v/>
      </c>
      <c r="E69" s="13">
        <f>計算!R276</f>
        <v/>
      </c>
      <c r="F69" s="13">
        <f>計算!S276</f>
        <v/>
      </c>
      <c r="G69" s="13">
        <f>計算!T276</f>
        <v/>
      </c>
      <c r="H69" s="17">
        <f>G69-D69</f>
        <v/>
      </c>
      <c r="I69" s="15">
        <f>計算!U276</f>
        <v/>
      </c>
    </row>
    <row r="70">
      <c r="A70" s="13" t="n">
        <v>2170000</v>
      </c>
      <c r="B70" s="13">
        <f>計算!R277</f>
        <v/>
      </c>
      <c r="C70" s="13">
        <f>計算!S277</f>
        <v/>
      </c>
      <c r="D70" s="13">
        <f>計算!T277</f>
        <v/>
      </c>
      <c r="E70" s="13">
        <f>計算!R278</f>
        <v/>
      </c>
      <c r="F70" s="13">
        <f>計算!S278</f>
        <v/>
      </c>
      <c r="G70" s="13">
        <f>計算!T278</f>
        <v/>
      </c>
      <c r="H70" s="17">
        <f>G70-D70</f>
        <v/>
      </c>
      <c r="I70" s="15">
        <f>計算!U278</f>
        <v/>
      </c>
    </row>
    <row r="71">
      <c r="A71" s="13" t="n">
        <v>2180000</v>
      </c>
      <c r="B71" s="13">
        <f>計算!R279</f>
        <v/>
      </c>
      <c r="C71" s="13">
        <f>計算!S279</f>
        <v/>
      </c>
      <c r="D71" s="13">
        <f>計算!T279</f>
        <v/>
      </c>
      <c r="E71" s="13">
        <f>計算!R280</f>
        <v/>
      </c>
      <c r="F71" s="13">
        <f>計算!S280</f>
        <v/>
      </c>
      <c r="G71" s="13">
        <f>計算!T280</f>
        <v/>
      </c>
      <c r="H71" s="17">
        <f>G71-D71</f>
        <v/>
      </c>
      <c r="I71" s="15">
        <f>計算!U280</f>
        <v/>
      </c>
    </row>
    <row r="72">
      <c r="A72" s="13" t="n">
        <v>2190000</v>
      </c>
      <c r="B72" s="13">
        <f>計算!R281</f>
        <v/>
      </c>
      <c r="C72" s="13">
        <f>計算!S281</f>
        <v/>
      </c>
      <c r="D72" s="13">
        <f>計算!T281</f>
        <v/>
      </c>
      <c r="E72" s="13">
        <f>計算!R282</f>
        <v/>
      </c>
      <c r="F72" s="13">
        <f>計算!S282</f>
        <v/>
      </c>
      <c r="G72" s="13">
        <f>計算!T282</f>
        <v/>
      </c>
      <c r="H72" s="17">
        <f>G72-D72</f>
        <v/>
      </c>
      <c r="I72" s="15">
        <f>計算!U282</f>
        <v/>
      </c>
    </row>
    <row r="73">
      <c r="A73" s="13" t="n">
        <v>2200000</v>
      </c>
      <c r="B73" s="13">
        <f>計算!R283</f>
        <v/>
      </c>
      <c r="C73" s="13">
        <f>計算!S283</f>
        <v/>
      </c>
      <c r="D73" s="13">
        <f>計算!T283</f>
        <v/>
      </c>
      <c r="E73" s="13">
        <f>計算!R284</f>
        <v/>
      </c>
      <c r="F73" s="13">
        <f>計算!S284</f>
        <v/>
      </c>
      <c r="G73" s="13">
        <f>計算!T284</f>
        <v/>
      </c>
      <c r="H73" s="17">
        <f>G73-D73</f>
        <v/>
      </c>
      <c r="I73" s="15">
        <f>計算!U284</f>
        <v/>
      </c>
    </row>
    <row r="74">
      <c r="A74" s="13" t="n">
        <v>2210000</v>
      </c>
      <c r="B74" s="13">
        <f>計算!R285</f>
        <v/>
      </c>
      <c r="C74" s="13">
        <f>計算!S285</f>
        <v/>
      </c>
      <c r="D74" s="13">
        <f>計算!T285</f>
        <v/>
      </c>
      <c r="E74" s="13">
        <f>計算!R286</f>
        <v/>
      </c>
      <c r="F74" s="13">
        <f>計算!S286</f>
        <v/>
      </c>
      <c r="G74" s="13">
        <f>計算!T286</f>
        <v/>
      </c>
      <c r="H74" s="17">
        <f>G74-D74</f>
        <v/>
      </c>
      <c r="I74" s="15">
        <f>計算!U286</f>
        <v/>
      </c>
    </row>
    <row r="75">
      <c r="A75" s="13" t="n">
        <v>2220000</v>
      </c>
      <c r="B75" s="13">
        <f>計算!R287</f>
        <v/>
      </c>
      <c r="C75" s="13">
        <f>計算!S287</f>
        <v/>
      </c>
      <c r="D75" s="13">
        <f>計算!T287</f>
        <v/>
      </c>
      <c r="E75" s="13">
        <f>計算!R288</f>
        <v/>
      </c>
      <c r="F75" s="13">
        <f>計算!S288</f>
        <v/>
      </c>
      <c r="G75" s="13">
        <f>計算!T288</f>
        <v/>
      </c>
      <c r="H75" s="17">
        <f>G75-D75</f>
        <v/>
      </c>
      <c r="I75" s="15">
        <f>計算!U288</f>
        <v/>
      </c>
    </row>
    <row r="76">
      <c r="A76" s="13" t="n">
        <v>2230000</v>
      </c>
      <c r="B76" s="13">
        <f>計算!R289</f>
        <v/>
      </c>
      <c r="C76" s="13">
        <f>計算!S289</f>
        <v/>
      </c>
      <c r="D76" s="13">
        <f>計算!T289</f>
        <v/>
      </c>
      <c r="E76" s="13">
        <f>計算!R290</f>
        <v/>
      </c>
      <c r="F76" s="13">
        <f>計算!S290</f>
        <v/>
      </c>
      <c r="G76" s="13">
        <f>計算!T290</f>
        <v/>
      </c>
      <c r="H76" s="17">
        <f>G76-D76</f>
        <v/>
      </c>
      <c r="I76" s="15">
        <f>計算!U290</f>
        <v/>
      </c>
    </row>
    <row r="77">
      <c r="A77" s="13" t="n">
        <v>2240000</v>
      </c>
      <c r="B77" s="13">
        <f>計算!R291</f>
        <v/>
      </c>
      <c r="C77" s="13">
        <f>計算!S291</f>
        <v/>
      </c>
      <c r="D77" s="13">
        <f>計算!T291</f>
        <v/>
      </c>
      <c r="E77" s="13">
        <f>計算!R292</f>
        <v/>
      </c>
      <c r="F77" s="13">
        <f>計算!S292</f>
        <v/>
      </c>
      <c r="G77" s="13">
        <f>計算!T292</f>
        <v/>
      </c>
      <c r="H77" s="17">
        <f>G77-D77</f>
        <v/>
      </c>
      <c r="I77" s="15">
        <f>計算!U292</f>
        <v/>
      </c>
    </row>
    <row r="78">
      <c r="A78" s="13" t="n">
        <v>2250000</v>
      </c>
      <c r="B78" s="13">
        <f>計算!R293</f>
        <v/>
      </c>
      <c r="C78" s="13">
        <f>計算!S293</f>
        <v/>
      </c>
      <c r="D78" s="13">
        <f>計算!T293</f>
        <v/>
      </c>
      <c r="E78" s="13">
        <f>計算!R294</f>
        <v/>
      </c>
      <c r="F78" s="13">
        <f>計算!S294</f>
        <v/>
      </c>
      <c r="G78" s="13">
        <f>計算!T294</f>
        <v/>
      </c>
      <c r="H78" s="17">
        <f>G78-D78</f>
        <v/>
      </c>
      <c r="I78" s="15">
        <f>計算!U294</f>
        <v/>
      </c>
    </row>
    <row r="79">
      <c r="A79" s="13" t="n">
        <v>2260000</v>
      </c>
      <c r="B79" s="13">
        <f>計算!R295</f>
        <v/>
      </c>
      <c r="C79" s="13">
        <f>計算!S295</f>
        <v/>
      </c>
      <c r="D79" s="13">
        <f>計算!T295</f>
        <v/>
      </c>
      <c r="E79" s="13">
        <f>計算!R296</f>
        <v/>
      </c>
      <c r="F79" s="13">
        <f>計算!S296</f>
        <v/>
      </c>
      <c r="G79" s="13">
        <f>計算!T296</f>
        <v/>
      </c>
      <c r="H79" s="17">
        <f>G79-D79</f>
        <v/>
      </c>
      <c r="I79" s="15">
        <f>計算!U296</f>
        <v/>
      </c>
    </row>
    <row r="80">
      <c r="A80" s="13" t="n">
        <v>2270000</v>
      </c>
      <c r="B80" s="13">
        <f>計算!R297</f>
        <v/>
      </c>
      <c r="C80" s="13">
        <f>計算!S297</f>
        <v/>
      </c>
      <c r="D80" s="13">
        <f>計算!T297</f>
        <v/>
      </c>
      <c r="E80" s="13">
        <f>計算!R298</f>
        <v/>
      </c>
      <c r="F80" s="13">
        <f>計算!S298</f>
        <v/>
      </c>
      <c r="G80" s="13">
        <f>計算!T298</f>
        <v/>
      </c>
      <c r="H80" s="17">
        <f>G80-D80</f>
        <v/>
      </c>
      <c r="I80" s="15">
        <f>計算!U298</f>
        <v/>
      </c>
    </row>
    <row r="81">
      <c r="A81" s="13" t="n">
        <v>2280000</v>
      </c>
      <c r="B81" s="13">
        <f>計算!R299</f>
        <v/>
      </c>
      <c r="C81" s="13">
        <f>計算!S299</f>
        <v/>
      </c>
      <c r="D81" s="13">
        <f>計算!T299</f>
        <v/>
      </c>
      <c r="E81" s="13">
        <f>計算!R300</f>
        <v/>
      </c>
      <c r="F81" s="13">
        <f>計算!S300</f>
        <v/>
      </c>
      <c r="G81" s="13">
        <f>計算!T300</f>
        <v/>
      </c>
      <c r="H81" s="17">
        <f>G81-D81</f>
        <v/>
      </c>
      <c r="I81" s="15">
        <f>計算!U300</f>
        <v/>
      </c>
    </row>
    <row r="82">
      <c r="A82" s="13" t="n">
        <v>2290000</v>
      </c>
      <c r="B82" s="13">
        <f>計算!R301</f>
        <v/>
      </c>
      <c r="C82" s="13">
        <f>計算!S301</f>
        <v/>
      </c>
      <c r="D82" s="13">
        <f>計算!T301</f>
        <v/>
      </c>
      <c r="E82" s="13">
        <f>計算!R302</f>
        <v/>
      </c>
      <c r="F82" s="13">
        <f>計算!S302</f>
        <v/>
      </c>
      <c r="G82" s="13">
        <f>計算!T302</f>
        <v/>
      </c>
      <c r="H82" s="17">
        <f>G82-D82</f>
        <v/>
      </c>
      <c r="I82" s="15">
        <f>計算!U302</f>
        <v/>
      </c>
    </row>
    <row r="83">
      <c r="A83" s="13" t="n">
        <v>2300000</v>
      </c>
      <c r="B83" s="13">
        <f>計算!R303</f>
        <v/>
      </c>
      <c r="C83" s="13">
        <f>計算!S303</f>
        <v/>
      </c>
      <c r="D83" s="13">
        <f>計算!T303</f>
        <v/>
      </c>
      <c r="E83" s="13">
        <f>計算!R304</f>
        <v/>
      </c>
      <c r="F83" s="13">
        <f>計算!S304</f>
        <v/>
      </c>
      <c r="G83" s="13">
        <f>計算!T304</f>
        <v/>
      </c>
      <c r="H83" s="17">
        <f>G83-D83</f>
        <v/>
      </c>
      <c r="I83" s="15">
        <f>計算!U304</f>
        <v/>
      </c>
    </row>
    <row r="84">
      <c r="A84" s="13" t="n">
        <v>2310000</v>
      </c>
      <c r="B84" s="13">
        <f>計算!R305</f>
        <v/>
      </c>
      <c r="C84" s="13">
        <f>計算!S305</f>
        <v/>
      </c>
      <c r="D84" s="13">
        <f>計算!T305</f>
        <v/>
      </c>
      <c r="E84" s="13">
        <f>計算!R306</f>
        <v/>
      </c>
      <c r="F84" s="13">
        <f>計算!S306</f>
        <v/>
      </c>
      <c r="G84" s="13">
        <f>計算!T306</f>
        <v/>
      </c>
      <c r="H84" s="17">
        <f>G84-D84</f>
        <v/>
      </c>
      <c r="I84" s="15">
        <f>計算!U306</f>
        <v/>
      </c>
    </row>
    <row r="85">
      <c r="A85" s="13" t="n">
        <v>2320000</v>
      </c>
      <c r="B85" s="13">
        <f>計算!R307</f>
        <v/>
      </c>
      <c r="C85" s="13">
        <f>計算!S307</f>
        <v/>
      </c>
      <c r="D85" s="13">
        <f>計算!T307</f>
        <v/>
      </c>
      <c r="E85" s="13">
        <f>計算!R308</f>
        <v/>
      </c>
      <c r="F85" s="13">
        <f>計算!S308</f>
        <v/>
      </c>
      <c r="G85" s="13">
        <f>計算!T308</f>
        <v/>
      </c>
      <c r="H85" s="17">
        <f>G85-D85</f>
        <v/>
      </c>
      <c r="I85" s="15">
        <f>計算!U308</f>
        <v/>
      </c>
    </row>
    <row r="86">
      <c r="A86" s="13" t="n">
        <v>2330000</v>
      </c>
      <c r="B86" s="13">
        <f>計算!R309</f>
        <v/>
      </c>
      <c r="C86" s="13">
        <f>計算!S309</f>
        <v/>
      </c>
      <c r="D86" s="13">
        <f>計算!T309</f>
        <v/>
      </c>
      <c r="E86" s="13">
        <f>計算!R310</f>
        <v/>
      </c>
      <c r="F86" s="13">
        <f>計算!S310</f>
        <v/>
      </c>
      <c r="G86" s="13">
        <f>計算!T310</f>
        <v/>
      </c>
      <c r="H86" s="17">
        <f>G86-D86</f>
        <v/>
      </c>
      <c r="I86" s="15">
        <f>計算!U310</f>
        <v/>
      </c>
    </row>
    <row r="87">
      <c r="A87" s="13" t="n">
        <v>2340000</v>
      </c>
      <c r="B87" s="13">
        <f>計算!R311</f>
        <v/>
      </c>
      <c r="C87" s="13">
        <f>計算!S311</f>
        <v/>
      </c>
      <c r="D87" s="13">
        <f>計算!T311</f>
        <v/>
      </c>
      <c r="E87" s="13">
        <f>計算!R312</f>
        <v/>
      </c>
      <c r="F87" s="13">
        <f>計算!S312</f>
        <v/>
      </c>
      <c r="G87" s="13">
        <f>計算!T312</f>
        <v/>
      </c>
      <c r="H87" s="17">
        <f>G87-D87</f>
        <v/>
      </c>
      <c r="I87" s="15">
        <f>計算!U312</f>
        <v/>
      </c>
    </row>
    <row r="88">
      <c r="A88" s="13" t="n">
        <v>2350000</v>
      </c>
      <c r="B88" s="13">
        <f>計算!R313</f>
        <v/>
      </c>
      <c r="C88" s="13">
        <f>計算!S313</f>
        <v/>
      </c>
      <c r="D88" s="13">
        <f>計算!T313</f>
        <v/>
      </c>
      <c r="E88" s="13">
        <f>計算!R314</f>
        <v/>
      </c>
      <c r="F88" s="13">
        <f>計算!S314</f>
        <v/>
      </c>
      <c r="G88" s="13">
        <f>計算!T314</f>
        <v/>
      </c>
      <c r="H88" s="17">
        <f>G88-D88</f>
        <v/>
      </c>
      <c r="I88" s="15">
        <f>計算!U314</f>
        <v/>
      </c>
    </row>
    <row r="89">
      <c r="A89" s="13" t="n">
        <v>2360000</v>
      </c>
      <c r="B89" s="13">
        <f>計算!R315</f>
        <v/>
      </c>
      <c r="C89" s="13">
        <f>計算!S315</f>
        <v/>
      </c>
      <c r="D89" s="13">
        <f>計算!T315</f>
        <v/>
      </c>
      <c r="E89" s="13">
        <f>計算!R316</f>
        <v/>
      </c>
      <c r="F89" s="13">
        <f>計算!S316</f>
        <v/>
      </c>
      <c r="G89" s="13">
        <f>計算!T316</f>
        <v/>
      </c>
      <c r="H89" s="17">
        <f>G89-D89</f>
        <v/>
      </c>
      <c r="I89" s="15">
        <f>計算!U316</f>
        <v/>
      </c>
    </row>
    <row r="90">
      <c r="A90" s="13" t="n">
        <v>2370000</v>
      </c>
      <c r="B90" s="13">
        <f>計算!R317</f>
        <v/>
      </c>
      <c r="C90" s="13">
        <f>計算!S317</f>
        <v/>
      </c>
      <c r="D90" s="13">
        <f>計算!T317</f>
        <v/>
      </c>
      <c r="E90" s="13">
        <f>計算!R318</f>
        <v/>
      </c>
      <c r="F90" s="13">
        <f>計算!S318</f>
        <v/>
      </c>
      <c r="G90" s="13">
        <f>計算!T318</f>
        <v/>
      </c>
      <c r="H90" s="17">
        <f>G90-D90</f>
        <v/>
      </c>
      <c r="I90" s="15">
        <f>計算!U318</f>
        <v/>
      </c>
    </row>
    <row r="91">
      <c r="A91" s="13" t="n">
        <v>2380000</v>
      </c>
      <c r="B91" s="13">
        <f>計算!R319</f>
        <v/>
      </c>
      <c r="C91" s="13">
        <f>計算!S319</f>
        <v/>
      </c>
      <c r="D91" s="13">
        <f>計算!T319</f>
        <v/>
      </c>
      <c r="E91" s="13">
        <f>計算!R320</f>
        <v/>
      </c>
      <c r="F91" s="13">
        <f>計算!S320</f>
        <v/>
      </c>
      <c r="G91" s="13">
        <f>計算!T320</f>
        <v/>
      </c>
      <c r="H91" s="17">
        <f>G91-D91</f>
        <v/>
      </c>
      <c r="I91" s="15">
        <f>計算!U320</f>
        <v/>
      </c>
    </row>
    <row r="92">
      <c r="A92" s="13" t="n">
        <v>2390000</v>
      </c>
      <c r="B92" s="13">
        <f>計算!R321</f>
        <v/>
      </c>
      <c r="C92" s="13">
        <f>計算!S321</f>
        <v/>
      </c>
      <c r="D92" s="13">
        <f>計算!T321</f>
        <v/>
      </c>
      <c r="E92" s="13">
        <f>計算!R322</f>
        <v/>
      </c>
      <c r="F92" s="13">
        <f>計算!S322</f>
        <v/>
      </c>
      <c r="G92" s="13">
        <f>計算!T322</f>
        <v/>
      </c>
      <c r="H92" s="17">
        <f>G92-D92</f>
        <v/>
      </c>
      <c r="I92" s="15">
        <f>計算!U322</f>
        <v/>
      </c>
    </row>
    <row r="93">
      <c r="A93" s="13" t="n">
        <v>2400000</v>
      </c>
      <c r="B93" s="13">
        <f>計算!R323</f>
        <v/>
      </c>
      <c r="C93" s="13">
        <f>計算!S323</f>
        <v/>
      </c>
      <c r="D93" s="13">
        <f>計算!T323</f>
        <v/>
      </c>
      <c r="E93" s="13">
        <f>計算!R324</f>
        <v/>
      </c>
      <c r="F93" s="13">
        <f>計算!S324</f>
        <v/>
      </c>
      <c r="G93" s="13">
        <f>計算!T324</f>
        <v/>
      </c>
      <c r="H93" s="17">
        <f>G93-D93</f>
        <v/>
      </c>
      <c r="I93" s="15">
        <f>計算!U324</f>
        <v/>
      </c>
    </row>
    <row r="94">
      <c r="A94" s="13" t="n">
        <v>2410000</v>
      </c>
      <c r="B94" s="13">
        <f>計算!R325</f>
        <v/>
      </c>
      <c r="C94" s="13">
        <f>計算!S325</f>
        <v/>
      </c>
      <c r="D94" s="13">
        <f>計算!T325</f>
        <v/>
      </c>
      <c r="E94" s="13">
        <f>計算!R326</f>
        <v/>
      </c>
      <c r="F94" s="13">
        <f>計算!S326</f>
        <v/>
      </c>
      <c r="G94" s="13">
        <f>計算!T326</f>
        <v/>
      </c>
      <c r="H94" s="17">
        <f>G94-D94</f>
        <v/>
      </c>
      <c r="I94" s="15">
        <f>計算!U326</f>
        <v/>
      </c>
    </row>
    <row r="95">
      <c r="A95" s="13" t="n">
        <v>2420000</v>
      </c>
      <c r="B95" s="13">
        <f>計算!R327</f>
        <v/>
      </c>
      <c r="C95" s="13">
        <f>計算!S327</f>
        <v/>
      </c>
      <c r="D95" s="13">
        <f>計算!T327</f>
        <v/>
      </c>
      <c r="E95" s="13">
        <f>計算!R328</f>
        <v/>
      </c>
      <c r="F95" s="13">
        <f>計算!S328</f>
        <v/>
      </c>
      <c r="G95" s="13">
        <f>計算!T328</f>
        <v/>
      </c>
      <c r="H95" s="17">
        <f>G95-D95</f>
        <v/>
      </c>
      <c r="I95" s="15">
        <f>計算!U328</f>
        <v/>
      </c>
    </row>
    <row r="96">
      <c r="A96" s="13" t="n">
        <v>2430000</v>
      </c>
      <c r="B96" s="13">
        <f>計算!R329</f>
        <v/>
      </c>
      <c r="C96" s="13">
        <f>計算!S329</f>
        <v/>
      </c>
      <c r="D96" s="13">
        <f>計算!T329</f>
        <v/>
      </c>
      <c r="E96" s="13">
        <f>計算!R330</f>
        <v/>
      </c>
      <c r="F96" s="13">
        <f>計算!S330</f>
        <v/>
      </c>
      <c r="G96" s="13">
        <f>計算!T330</f>
        <v/>
      </c>
      <c r="H96" s="17">
        <f>G96-D96</f>
        <v/>
      </c>
      <c r="I96" s="15">
        <f>計算!U330</f>
        <v/>
      </c>
    </row>
    <row r="97">
      <c r="A97" s="13" t="n">
        <v>2440000</v>
      </c>
      <c r="B97" s="13">
        <f>計算!R331</f>
        <v/>
      </c>
      <c r="C97" s="13">
        <f>計算!S331</f>
        <v/>
      </c>
      <c r="D97" s="13">
        <f>計算!T331</f>
        <v/>
      </c>
      <c r="E97" s="13">
        <f>計算!R332</f>
        <v/>
      </c>
      <c r="F97" s="13">
        <f>計算!S332</f>
        <v/>
      </c>
      <c r="G97" s="13">
        <f>計算!T332</f>
        <v/>
      </c>
      <c r="H97" s="17">
        <f>G97-D97</f>
        <v/>
      </c>
      <c r="I97" s="15">
        <f>計算!U332</f>
        <v/>
      </c>
    </row>
    <row r="98">
      <c r="A98" s="13" t="n">
        <v>2450000</v>
      </c>
      <c r="B98" s="13">
        <f>計算!R333</f>
        <v/>
      </c>
      <c r="C98" s="13">
        <f>計算!S333</f>
        <v/>
      </c>
      <c r="D98" s="13">
        <f>計算!T333</f>
        <v/>
      </c>
      <c r="E98" s="13">
        <f>計算!R334</f>
        <v/>
      </c>
      <c r="F98" s="13">
        <f>計算!S334</f>
        <v/>
      </c>
      <c r="G98" s="13">
        <f>計算!T334</f>
        <v/>
      </c>
      <c r="H98" s="17">
        <f>G98-D98</f>
        <v/>
      </c>
      <c r="I98" s="15">
        <f>計算!U334</f>
        <v/>
      </c>
    </row>
    <row r="99">
      <c r="A99" s="13" t="n">
        <v>2460000</v>
      </c>
      <c r="B99" s="13">
        <f>計算!R335</f>
        <v/>
      </c>
      <c r="C99" s="13">
        <f>計算!S335</f>
        <v/>
      </c>
      <c r="D99" s="13">
        <f>計算!T335</f>
        <v/>
      </c>
      <c r="E99" s="13">
        <f>計算!R336</f>
        <v/>
      </c>
      <c r="F99" s="13">
        <f>計算!S336</f>
        <v/>
      </c>
      <c r="G99" s="13">
        <f>計算!T336</f>
        <v/>
      </c>
      <c r="H99" s="17">
        <f>G99-D99</f>
        <v/>
      </c>
      <c r="I99" s="15">
        <f>計算!U336</f>
        <v/>
      </c>
    </row>
    <row r="100">
      <c r="A100" s="13" t="n">
        <v>2470000</v>
      </c>
      <c r="B100" s="13">
        <f>計算!R337</f>
        <v/>
      </c>
      <c r="C100" s="13">
        <f>計算!S337</f>
        <v/>
      </c>
      <c r="D100" s="13">
        <f>計算!T337</f>
        <v/>
      </c>
      <c r="E100" s="13">
        <f>計算!R338</f>
        <v/>
      </c>
      <c r="F100" s="13">
        <f>計算!S338</f>
        <v/>
      </c>
      <c r="G100" s="13">
        <f>計算!T338</f>
        <v/>
      </c>
      <c r="H100" s="17">
        <f>G100-D100</f>
        <v/>
      </c>
      <c r="I100" s="15">
        <f>計算!U338</f>
        <v/>
      </c>
    </row>
    <row r="101">
      <c r="A101" s="13" t="n">
        <v>2480000</v>
      </c>
      <c r="B101" s="13">
        <f>計算!R339</f>
        <v/>
      </c>
      <c r="C101" s="13">
        <f>計算!S339</f>
        <v/>
      </c>
      <c r="D101" s="13">
        <f>計算!T339</f>
        <v/>
      </c>
      <c r="E101" s="13">
        <f>計算!R340</f>
        <v/>
      </c>
      <c r="F101" s="13">
        <f>計算!S340</f>
        <v/>
      </c>
      <c r="G101" s="13">
        <f>計算!T340</f>
        <v/>
      </c>
      <c r="H101" s="17">
        <f>G101-D101</f>
        <v/>
      </c>
      <c r="I101" s="15">
        <f>計算!U340</f>
        <v/>
      </c>
    </row>
    <row r="102">
      <c r="A102" s="13" t="n">
        <v>2490000</v>
      </c>
      <c r="B102" s="13">
        <f>計算!R341</f>
        <v/>
      </c>
      <c r="C102" s="13">
        <f>計算!S341</f>
        <v/>
      </c>
      <c r="D102" s="13">
        <f>計算!T341</f>
        <v/>
      </c>
      <c r="E102" s="13">
        <f>計算!R342</f>
        <v/>
      </c>
      <c r="F102" s="13">
        <f>計算!S342</f>
        <v/>
      </c>
      <c r="G102" s="13">
        <f>計算!T342</f>
        <v/>
      </c>
      <c r="H102" s="17">
        <f>G102-D102</f>
        <v/>
      </c>
      <c r="I102" s="15">
        <f>計算!U342</f>
        <v/>
      </c>
    </row>
    <row r="103">
      <c r="A103" s="13" t="n">
        <v>2500000</v>
      </c>
      <c r="B103" s="13">
        <f>計算!R343</f>
        <v/>
      </c>
      <c r="C103" s="13">
        <f>計算!S343</f>
        <v/>
      </c>
      <c r="D103" s="13">
        <f>計算!T343</f>
        <v/>
      </c>
      <c r="E103" s="13">
        <f>計算!R344</f>
        <v/>
      </c>
      <c r="F103" s="13">
        <f>計算!S344</f>
        <v/>
      </c>
      <c r="G103" s="13">
        <f>計算!T344</f>
        <v/>
      </c>
      <c r="H103" s="17">
        <f>G103-D103</f>
        <v/>
      </c>
      <c r="I103" s="15">
        <f>計算!U344</f>
        <v/>
      </c>
    </row>
    <row r="104">
      <c r="A104" s="13" t="n">
        <v>2510000</v>
      </c>
      <c r="B104" s="13">
        <f>計算!R345</f>
        <v/>
      </c>
      <c r="C104" s="13">
        <f>計算!S345</f>
        <v/>
      </c>
      <c r="D104" s="13">
        <f>計算!T345</f>
        <v/>
      </c>
      <c r="E104" s="13">
        <f>計算!R346</f>
        <v/>
      </c>
      <c r="F104" s="13">
        <f>計算!S346</f>
        <v/>
      </c>
      <c r="G104" s="13">
        <f>計算!T346</f>
        <v/>
      </c>
      <c r="H104" s="17">
        <f>G104-D104</f>
        <v/>
      </c>
      <c r="I104" s="15">
        <f>計算!U346</f>
        <v/>
      </c>
    </row>
    <row r="105">
      <c r="A105" s="13" t="n">
        <v>2520000</v>
      </c>
      <c r="B105" s="13">
        <f>計算!R347</f>
        <v/>
      </c>
      <c r="C105" s="13">
        <f>計算!S347</f>
        <v/>
      </c>
      <c r="D105" s="13">
        <f>計算!T347</f>
        <v/>
      </c>
      <c r="E105" s="13">
        <f>計算!R348</f>
        <v/>
      </c>
      <c r="F105" s="13">
        <f>計算!S348</f>
        <v/>
      </c>
      <c r="G105" s="13">
        <f>計算!T348</f>
        <v/>
      </c>
      <c r="H105" s="17">
        <f>G105-D105</f>
        <v/>
      </c>
      <c r="I105" s="15">
        <f>計算!U348</f>
        <v/>
      </c>
    </row>
    <row r="106">
      <c r="A106" s="13" t="n">
        <v>2530000</v>
      </c>
      <c r="B106" s="13">
        <f>計算!R349</f>
        <v/>
      </c>
      <c r="C106" s="13">
        <f>計算!S349</f>
        <v/>
      </c>
      <c r="D106" s="13">
        <f>計算!T349</f>
        <v/>
      </c>
      <c r="E106" s="13">
        <f>計算!R350</f>
        <v/>
      </c>
      <c r="F106" s="13">
        <f>計算!S350</f>
        <v/>
      </c>
      <c r="G106" s="13">
        <f>計算!T350</f>
        <v/>
      </c>
      <c r="H106" s="17">
        <f>G106-D106</f>
        <v/>
      </c>
      <c r="I106" s="15">
        <f>計算!U350</f>
        <v/>
      </c>
    </row>
    <row r="107">
      <c r="A107" s="13" t="n">
        <v>2540000</v>
      </c>
      <c r="B107" s="13">
        <f>計算!R351</f>
        <v/>
      </c>
      <c r="C107" s="13">
        <f>計算!S351</f>
        <v/>
      </c>
      <c r="D107" s="13">
        <f>計算!T351</f>
        <v/>
      </c>
      <c r="E107" s="13">
        <f>計算!R352</f>
        <v/>
      </c>
      <c r="F107" s="13">
        <f>計算!S352</f>
        <v/>
      </c>
      <c r="G107" s="13">
        <f>計算!T352</f>
        <v/>
      </c>
      <c r="H107" s="17">
        <f>G107-D107</f>
        <v/>
      </c>
      <c r="I107" s="15">
        <f>計算!U352</f>
        <v/>
      </c>
    </row>
    <row r="108">
      <c r="A108" s="13" t="n">
        <v>2550000</v>
      </c>
      <c r="B108" s="13">
        <f>計算!R353</f>
        <v/>
      </c>
      <c r="C108" s="13">
        <f>計算!S353</f>
        <v/>
      </c>
      <c r="D108" s="13">
        <f>計算!T353</f>
        <v/>
      </c>
      <c r="E108" s="13">
        <f>計算!R354</f>
        <v/>
      </c>
      <c r="F108" s="13">
        <f>計算!S354</f>
        <v/>
      </c>
      <c r="G108" s="13">
        <f>計算!T354</f>
        <v/>
      </c>
      <c r="H108" s="17">
        <f>G108-D108</f>
        <v/>
      </c>
      <c r="I108" s="15">
        <f>計算!U354</f>
        <v/>
      </c>
    </row>
    <row r="109">
      <c r="A109" s="13" t="n">
        <v>2560000</v>
      </c>
      <c r="B109" s="13">
        <f>計算!R355</f>
        <v/>
      </c>
      <c r="C109" s="13">
        <f>計算!S355</f>
        <v/>
      </c>
      <c r="D109" s="13">
        <f>計算!T355</f>
        <v/>
      </c>
      <c r="E109" s="13">
        <f>計算!R356</f>
        <v/>
      </c>
      <c r="F109" s="13">
        <f>計算!S356</f>
        <v/>
      </c>
      <c r="G109" s="13">
        <f>計算!T356</f>
        <v/>
      </c>
      <c r="H109" s="17">
        <f>G109-D109</f>
        <v/>
      </c>
      <c r="I109" s="15">
        <f>計算!U356</f>
        <v/>
      </c>
    </row>
    <row r="110">
      <c r="A110" s="13" t="n">
        <v>2570000</v>
      </c>
      <c r="B110" s="13">
        <f>計算!R357</f>
        <v/>
      </c>
      <c r="C110" s="13">
        <f>計算!S357</f>
        <v/>
      </c>
      <c r="D110" s="13">
        <f>計算!T357</f>
        <v/>
      </c>
      <c r="E110" s="13">
        <f>計算!R358</f>
        <v/>
      </c>
      <c r="F110" s="13">
        <f>計算!S358</f>
        <v/>
      </c>
      <c r="G110" s="13">
        <f>計算!T358</f>
        <v/>
      </c>
      <c r="H110" s="17">
        <f>G110-D110</f>
        <v/>
      </c>
      <c r="I110" s="15">
        <f>計算!U358</f>
        <v/>
      </c>
    </row>
    <row r="111">
      <c r="A111" s="13" t="n">
        <v>2580000</v>
      </c>
      <c r="B111" s="13">
        <f>計算!R359</f>
        <v/>
      </c>
      <c r="C111" s="13">
        <f>計算!S359</f>
        <v/>
      </c>
      <c r="D111" s="13">
        <f>計算!T359</f>
        <v/>
      </c>
      <c r="E111" s="13">
        <f>計算!R360</f>
        <v/>
      </c>
      <c r="F111" s="13">
        <f>計算!S360</f>
        <v/>
      </c>
      <c r="G111" s="13">
        <f>計算!T360</f>
        <v/>
      </c>
      <c r="H111" s="17">
        <f>G111-D111</f>
        <v/>
      </c>
      <c r="I111" s="15">
        <f>計算!U360</f>
        <v/>
      </c>
    </row>
    <row r="112">
      <c r="A112" s="13" t="n">
        <v>2590000</v>
      </c>
      <c r="B112" s="13">
        <f>計算!R361</f>
        <v/>
      </c>
      <c r="C112" s="13">
        <f>計算!S361</f>
        <v/>
      </c>
      <c r="D112" s="13">
        <f>計算!T361</f>
        <v/>
      </c>
      <c r="E112" s="13">
        <f>計算!R362</f>
        <v/>
      </c>
      <c r="F112" s="13">
        <f>計算!S362</f>
        <v/>
      </c>
      <c r="G112" s="13">
        <f>計算!T362</f>
        <v/>
      </c>
      <c r="H112" s="17">
        <f>G112-D112</f>
        <v/>
      </c>
      <c r="I112" s="15">
        <f>計算!U362</f>
        <v/>
      </c>
    </row>
    <row r="113">
      <c r="A113" s="13" t="n">
        <v>2600000</v>
      </c>
      <c r="B113" s="13">
        <f>計算!R363</f>
        <v/>
      </c>
      <c r="C113" s="13">
        <f>計算!S363</f>
        <v/>
      </c>
      <c r="D113" s="13">
        <f>計算!T363</f>
        <v/>
      </c>
      <c r="E113" s="13">
        <f>計算!R364</f>
        <v/>
      </c>
      <c r="F113" s="13">
        <f>計算!S364</f>
        <v/>
      </c>
      <c r="G113" s="13">
        <f>計算!T364</f>
        <v/>
      </c>
      <c r="H113" s="17">
        <f>G113-D113</f>
        <v/>
      </c>
      <c r="I113" s="15">
        <f>計算!U364</f>
        <v/>
      </c>
    </row>
    <row r="114">
      <c r="A114" s="13" t="n">
        <v>2610000</v>
      </c>
      <c r="B114" s="13">
        <f>計算!R365</f>
        <v/>
      </c>
      <c r="C114" s="13">
        <f>計算!S365</f>
        <v/>
      </c>
      <c r="D114" s="13">
        <f>計算!T365</f>
        <v/>
      </c>
      <c r="E114" s="13">
        <f>計算!R366</f>
        <v/>
      </c>
      <c r="F114" s="13">
        <f>計算!S366</f>
        <v/>
      </c>
      <c r="G114" s="13">
        <f>計算!T366</f>
        <v/>
      </c>
      <c r="H114" s="17">
        <f>G114-D114</f>
        <v/>
      </c>
      <c r="I114" s="15">
        <f>計算!U366</f>
        <v/>
      </c>
    </row>
    <row r="115">
      <c r="A115" s="13" t="n">
        <v>2620000</v>
      </c>
      <c r="B115" s="13">
        <f>計算!R367</f>
        <v/>
      </c>
      <c r="C115" s="13">
        <f>計算!S367</f>
        <v/>
      </c>
      <c r="D115" s="13">
        <f>計算!T367</f>
        <v/>
      </c>
      <c r="E115" s="13">
        <f>計算!R368</f>
        <v/>
      </c>
      <c r="F115" s="13">
        <f>計算!S368</f>
        <v/>
      </c>
      <c r="G115" s="13">
        <f>計算!T368</f>
        <v/>
      </c>
      <c r="H115" s="17">
        <f>G115-D115</f>
        <v/>
      </c>
      <c r="I115" s="15">
        <f>計算!U368</f>
        <v/>
      </c>
    </row>
    <row r="116">
      <c r="A116" s="13" t="n">
        <v>2630000</v>
      </c>
      <c r="B116" s="13">
        <f>計算!R369</f>
        <v/>
      </c>
      <c r="C116" s="13">
        <f>計算!S369</f>
        <v/>
      </c>
      <c r="D116" s="13">
        <f>計算!T369</f>
        <v/>
      </c>
      <c r="E116" s="13">
        <f>計算!R370</f>
        <v/>
      </c>
      <c r="F116" s="13">
        <f>計算!S370</f>
        <v/>
      </c>
      <c r="G116" s="13">
        <f>計算!T370</f>
        <v/>
      </c>
      <c r="H116" s="17">
        <f>G116-D116</f>
        <v/>
      </c>
      <c r="I116" s="15">
        <f>計算!U370</f>
        <v/>
      </c>
    </row>
    <row r="117">
      <c r="A117" s="13" t="n">
        <v>2640000</v>
      </c>
      <c r="B117" s="13">
        <f>計算!R371</f>
        <v/>
      </c>
      <c r="C117" s="13">
        <f>計算!S371</f>
        <v/>
      </c>
      <c r="D117" s="13">
        <f>計算!T371</f>
        <v/>
      </c>
      <c r="E117" s="13">
        <f>計算!R372</f>
        <v/>
      </c>
      <c r="F117" s="13">
        <f>計算!S372</f>
        <v/>
      </c>
      <c r="G117" s="13">
        <f>計算!T372</f>
        <v/>
      </c>
      <c r="H117" s="17">
        <f>G117-D117</f>
        <v/>
      </c>
      <c r="I117" s="15">
        <f>計算!U372</f>
        <v/>
      </c>
    </row>
    <row r="118">
      <c r="A118" s="13" t="n">
        <v>2650000</v>
      </c>
      <c r="B118" s="13">
        <f>計算!R373</f>
        <v/>
      </c>
      <c r="C118" s="13">
        <f>計算!S373</f>
        <v/>
      </c>
      <c r="D118" s="13">
        <f>計算!T373</f>
        <v/>
      </c>
      <c r="E118" s="13">
        <f>計算!R374</f>
        <v/>
      </c>
      <c r="F118" s="13">
        <f>計算!S374</f>
        <v/>
      </c>
      <c r="G118" s="13">
        <f>計算!T374</f>
        <v/>
      </c>
      <c r="H118" s="17">
        <f>G118-D118</f>
        <v/>
      </c>
      <c r="I118" s="15">
        <f>計算!U374</f>
        <v/>
      </c>
    </row>
    <row r="119">
      <c r="A119" s="13" t="n">
        <v>2660000</v>
      </c>
      <c r="B119" s="13">
        <f>計算!R375</f>
        <v/>
      </c>
      <c r="C119" s="13">
        <f>計算!S375</f>
        <v/>
      </c>
      <c r="D119" s="13">
        <f>計算!T375</f>
        <v/>
      </c>
      <c r="E119" s="13">
        <f>計算!R376</f>
        <v/>
      </c>
      <c r="F119" s="13">
        <f>計算!S376</f>
        <v/>
      </c>
      <c r="G119" s="13">
        <f>計算!T376</f>
        <v/>
      </c>
      <c r="H119" s="17">
        <f>G119-D119</f>
        <v/>
      </c>
      <c r="I119" s="15">
        <f>計算!U376</f>
        <v/>
      </c>
    </row>
    <row r="120">
      <c r="A120" s="13" t="n">
        <v>2670000</v>
      </c>
      <c r="B120" s="13">
        <f>計算!R377</f>
        <v/>
      </c>
      <c r="C120" s="13">
        <f>計算!S377</f>
        <v/>
      </c>
      <c r="D120" s="13">
        <f>計算!T377</f>
        <v/>
      </c>
      <c r="E120" s="13">
        <f>計算!R378</f>
        <v/>
      </c>
      <c r="F120" s="13">
        <f>計算!S378</f>
        <v/>
      </c>
      <c r="G120" s="13">
        <f>計算!T378</f>
        <v/>
      </c>
      <c r="H120" s="17">
        <f>G120-D120</f>
        <v/>
      </c>
      <c r="I120" s="15">
        <f>計算!U378</f>
        <v/>
      </c>
    </row>
    <row r="121">
      <c r="A121" s="13" t="n">
        <v>2680000</v>
      </c>
      <c r="B121" s="13">
        <f>計算!R379</f>
        <v/>
      </c>
      <c r="C121" s="13">
        <f>計算!S379</f>
        <v/>
      </c>
      <c r="D121" s="13">
        <f>計算!T379</f>
        <v/>
      </c>
      <c r="E121" s="13">
        <f>計算!R380</f>
        <v/>
      </c>
      <c r="F121" s="13">
        <f>計算!S380</f>
        <v/>
      </c>
      <c r="G121" s="13">
        <f>計算!T380</f>
        <v/>
      </c>
      <c r="H121" s="17">
        <f>G121-D121</f>
        <v/>
      </c>
      <c r="I121" s="15">
        <f>計算!U380</f>
        <v/>
      </c>
    </row>
    <row r="122">
      <c r="A122" s="13" t="n">
        <v>2690000</v>
      </c>
      <c r="B122" s="13">
        <f>計算!R381</f>
        <v/>
      </c>
      <c r="C122" s="13">
        <f>計算!S381</f>
        <v/>
      </c>
      <c r="D122" s="13">
        <f>計算!T381</f>
        <v/>
      </c>
      <c r="E122" s="13">
        <f>計算!R382</f>
        <v/>
      </c>
      <c r="F122" s="13">
        <f>計算!S382</f>
        <v/>
      </c>
      <c r="G122" s="13">
        <f>計算!T382</f>
        <v/>
      </c>
      <c r="H122" s="17">
        <f>G122-D122</f>
        <v/>
      </c>
      <c r="I122" s="15">
        <f>計算!U382</f>
        <v/>
      </c>
    </row>
    <row r="123">
      <c r="A123" s="13" t="n">
        <v>2700000</v>
      </c>
      <c r="B123" s="13">
        <f>計算!R383</f>
        <v/>
      </c>
      <c r="C123" s="13">
        <f>計算!S383</f>
        <v/>
      </c>
      <c r="D123" s="13">
        <f>計算!T383</f>
        <v/>
      </c>
      <c r="E123" s="13">
        <f>計算!R384</f>
        <v/>
      </c>
      <c r="F123" s="13">
        <f>計算!S384</f>
        <v/>
      </c>
      <c r="G123" s="13">
        <f>計算!T384</f>
        <v/>
      </c>
      <c r="H123" s="17">
        <f>G123-D123</f>
        <v/>
      </c>
      <c r="I123" s="15">
        <f>計算!U384</f>
        <v/>
      </c>
    </row>
    <row r="124">
      <c r="A124" s="13" t="n">
        <v>2710000</v>
      </c>
      <c r="B124" s="13">
        <f>計算!R385</f>
        <v/>
      </c>
      <c r="C124" s="13">
        <f>計算!S385</f>
        <v/>
      </c>
      <c r="D124" s="13">
        <f>計算!T385</f>
        <v/>
      </c>
      <c r="E124" s="13">
        <f>計算!R386</f>
        <v/>
      </c>
      <c r="F124" s="13">
        <f>計算!S386</f>
        <v/>
      </c>
      <c r="G124" s="13">
        <f>計算!T386</f>
        <v/>
      </c>
      <c r="H124" s="17">
        <f>G124-D124</f>
        <v/>
      </c>
      <c r="I124" s="15">
        <f>計算!U386</f>
        <v/>
      </c>
    </row>
    <row r="125">
      <c r="A125" s="13" t="n">
        <v>2720000</v>
      </c>
      <c r="B125" s="13">
        <f>計算!R387</f>
        <v/>
      </c>
      <c r="C125" s="13">
        <f>計算!S387</f>
        <v/>
      </c>
      <c r="D125" s="13">
        <f>計算!T387</f>
        <v/>
      </c>
      <c r="E125" s="13">
        <f>計算!R388</f>
        <v/>
      </c>
      <c r="F125" s="13">
        <f>計算!S388</f>
        <v/>
      </c>
      <c r="G125" s="13">
        <f>計算!T388</f>
        <v/>
      </c>
      <c r="H125" s="17">
        <f>G125-D125</f>
        <v/>
      </c>
      <c r="I125" s="15">
        <f>計算!U388</f>
        <v/>
      </c>
    </row>
    <row r="126">
      <c r="A126" s="13" t="n">
        <v>2730000</v>
      </c>
      <c r="B126" s="13">
        <f>計算!R389</f>
        <v/>
      </c>
      <c r="C126" s="13">
        <f>計算!S389</f>
        <v/>
      </c>
      <c r="D126" s="13">
        <f>計算!T389</f>
        <v/>
      </c>
      <c r="E126" s="13">
        <f>計算!R390</f>
        <v/>
      </c>
      <c r="F126" s="13">
        <f>計算!S390</f>
        <v/>
      </c>
      <c r="G126" s="13">
        <f>計算!T390</f>
        <v/>
      </c>
      <c r="H126" s="17">
        <f>G126-D126</f>
        <v/>
      </c>
      <c r="I126" s="15">
        <f>計算!U390</f>
        <v/>
      </c>
    </row>
    <row r="127">
      <c r="A127" s="13" t="n">
        <v>2740000</v>
      </c>
      <c r="B127" s="13">
        <f>計算!R391</f>
        <v/>
      </c>
      <c r="C127" s="13">
        <f>計算!S391</f>
        <v/>
      </c>
      <c r="D127" s="13">
        <f>計算!T391</f>
        <v/>
      </c>
      <c r="E127" s="13">
        <f>計算!R392</f>
        <v/>
      </c>
      <c r="F127" s="13">
        <f>計算!S392</f>
        <v/>
      </c>
      <c r="G127" s="13">
        <f>計算!T392</f>
        <v/>
      </c>
      <c r="H127" s="17">
        <f>G127-D127</f>
        <v/>
      </c>
      <c r="I127" s="15">
        <f>計算!U392</f>
        <v/>
      </c>
    </row>
    <row r="128">
      <c r="A128" s="13" t="n">
        <v>2750000</v>
      </c>
      <c r="B128" s="13">
        <f>計算!R393</f>
        <v/>
      </c>
      <c r="C128" s="13">
        <f>計算!S393</f>
        <v/>
      </c>
      <c r="D128" s="13">
        <f>計算!T393</f>
        <v/>
      </c>
      <c r="E128" s="13">
        <f>計算!R394</f>
        <v/>
      </c>
      <c r="F128" s="13">
        <f>計算!S394</f>
        <v/>
      </c>
      <c r="G128" s="13">
        <f>計算!T394</f>
        <v/>
      </c>
      <c r="H128" s="17">
        <f>G128-D128</f>
        <v/>
      </c>
      <c r="I128" s="15">
        <f>計算!U394</f>
        <v/>
      </c>
    </row>
    <row r="129">
      <c r="A129" s="13" t="n">
        <v>2760000</v>
      </c>
      <c r="B129" s="13">
        <f>計算!R395</f>
        <v/>
      </c>
      <c r="C129" s="13">
        <f>計算!S395</f>
        <v/>
      </c>
      <c r="D129" s="13">
        <f>計算!T395</f>
        <v/>
      </c>
      <c r="E129" s="13">
        <f>計算!R396</f>
        <v/>
      </c>
      <c r="F129" s="13">
        <f>計算!S396</f>
        <v/>
      </c>
      <c r="G129" s="13">
        <f>計算!T396</f>
        <v/>
      </c>
      <c r="H129" s="17">
        <f>G129-D129</f>
        <v/>
      </c>
      <c r="I129" s="15">
        <f>計算!U396</f>
        <v/>
      </c>
    </row>
    <row r="130">
      <c r="A130" s="13" t="n">
        <v>2770000</v>
      </c>
      <c r="B130" s="13">
        <f>計算!R397</f>
        <v/>
      </c>
      <c r="C130" s="13">
        <f>計算!S397</f>
        <v/>
      </c>
      <c r="D130" s="13">
        <f>計算!T397</f>
        <v/>
      </c>
      <c r="E130" s="13">
        <f>計算!R398</f>
        <v/>
      </c>
      <c r="F130" s="13">
        <f>計算!S398</f>
        <v/>
      </c>
      <c r="G130" s="13">
        <f>計算!T398</f>
        <v/>
      </c>
      <c r="H130" s="17">
        <f>G130-D130</f>
        <v/>
      </c>
      <c r="I130" s="15">
        <f>計算!U398</f>
        <v/>
      </c>
    </row>
    <row r="131">
      <c r="A131" s="13" t="n">
        <v>2780000</v>
      </c>
      <c r="B131" s="13">
        <f>計算!R399</f>
        <v/>
      </c>
      <c r="C131" s="13">
        <f>計算!S399</f>
        <v/>
      </c>
      <c r="D131" s="13">
        <f>計算!T399</f>
        <v/>
      </c>
      <c r="E131" s="13">
        <f>計算!R400</f>
        <v/>
      </c>
      <c r="F131" s="13">
        <f>計算!S400</f>
        <v/>
      </c>
      <c r="G131" s="13">
        <f>計算!T400</f>
        <v/>
      </c>
      <c r="H131" s="17">
        <f>G131-D131</f>
        <v/>
      </c>
      <c r="I131" s="15">
        <f>計算!U400</f>
        <v/>
      </c>
    </row>
    <row r="132">
      <c r="A132" s="13" t="n">
        <v>2790000</v>
      </c>
      <c r="B132" s="13">
        <f>計算!R401</f>
        <v/>
      </c>
      <c r="C132" s="13">
        <f>計算!S401</f>
        <v/>
      </c>
      <c r="D132" s="13">
        <f>計算!T401</f>
        <v/>
      </c>
      <c r="E132" s="13">
        <f>計算!R402</f>
        <v/>
      </c>
      <c r="F132" s="13">
        <f>計算!S402</f>
        <v/>
      </c>
      <c r="G132" s="13">
        <f>計算!T402</f>
        <v/>
      </c>
      <c r="H132" s="17">
        <f>G132-D132</f>
        <v/>
      </c>
      <c r="I132" s="15">
        <f>計算!U402</f>
        <v/>
      </c>
    </row>
    <row r="133">
      <c r="A133" s="13" t="n">
        <v>2800000</v>
      </c>
      <c r="B133" s="13">
        <f>計算!R403</f>
        <v/>
      </c>
      <c r="C133" s="13">
        <f>計算!S403</f>
        <v/>
      </c>
      <c r="D133" s="13">
        <f>計算!T403</f>
        <v/>
      </c>
      <c r="E133" s="13">
        <f>計算!R404</f>
        <v/>
      </c>
      <c r="F133" s="13">
        <f>計算!S404</f>
        <v/>
      </c>
      <c r="G133" s="13">
        <f>計算!T404</f>
        <v/>
      </c>
      <c r="H133" s="17">
        <f>G133-D133</f>
        <v/>
      </c>
      <c r="I133" s="15">
        <f>計算!U404</f>
        <v/>
      </c>
    </row>
    <row r="134">
      <c r="A134" s="13" t="n">
        <v>2810000</v>
      </c>
      <c r="B134" s="13">
        <f>計算!R405</f>
        <v/>
      </c>
      <c r="C134" s="13">
        <f>計算!S405</f>
        <v/>
      </c>
      <c r="D134" s="13">
        <f>計算!T405</f>
        <v/>
      </c>
      <c r="E134" s="13">
        <f>計算!R406</f>
        <v/>
      </c>
      <c r="F134" s="13">
        <f>計算!S406</f>
        <v/>
      </c>
      <c r="G134" s="13">
        <f>計算!T406</f>
        <v/>
      </c>
      <c r="H134" s="17">
        <f>G134-D134</f>
        <v/>
      </c>
      <c r="I134" s="15">
        <f>計算!U406</f>
        <v/>
      </c>
    </row>
    <row r="135">
      <c r="A135" s="13" t="n">
        <v>2820000</v>
      </c>
      <c r="B135" s="13">
        <f>計算!R407</f>
        <v/>
      </c>
      <c r="C135" s="13">
        <f>計算!S407</f>
        <v/>
      </c>
      <c r="D135" s="13">
        <f>計算!T407</f>
        <v/>
      </c>
      <c r="E135" s="13">
        <f>計算!R408</f>
        <v/>
      </c>
      <c r="F135" s="13">
        <f>計算!S408</f>
        <v/>
      </c>
      <c r="G135" s="13">
        <f>計算!T408</f>
        <v/>
      </c>
      <c r="H135" s="17">
        <f>G135-D135</f>
        <v/>
      </c>
      <c r="I135" s="15">
        <f>計算!U408</f>
        <v/>
      </c>
    </row>
    <row r="136">
      <c r="A136" s="13" t="n">
        <v>2830000</v>
      </c>
      <c r="B136" s="13">
        <f>計算!R409</f>
        <v/>
      </c>
      <c r="C136" s="13">
        <f>計算!S409</f>
        <v/>
      </c>
      <c r="D136" s="13">
        <f>計算!T409</f>
        <v/>
      </c>
      <c r="E136" s="13">
        <f>計算!R410</f>
        <v/>
      </c>
      <c r="F136" s="13">
        <f>計算!S410</f>
        <v/>
      </c>
      <c r="G136" s="13">
        <f>計算!T410</f>
        <v/>
      </c>
      <c r="H136" s="17">
        <f>G136-D136</f>
        <v/>
      </c>
      <c r="I136" s="15">
        <f>計算!U410</f>
        <v/>
      </c>
    </row>
    <row r="137">
      <c r="A137" s="13" t="n">
        <v>2840000</v>
      </c>
      <c r="B137" s="13">
        <f>計算!R411</f>
        <v/>
      </c>
      <c r="C137" s="13">
        <f>計算!S411</f>
        <v/>
      </c>
      <c r="D137" s="13">
        <f>計算!T411</f>
        <v/>
      </c>
      <c r="E137" s="13">
        <f>計算!R412</f>
        <v/>
      </c>
      <c r="F137" s="13">
        <f>計算!S412</f>
        <v/>
      </c>
      <c r="G137" s="13">
        <f>計算!T412</f>
        <v/>
      </c>
      <c r="H137" s="17">
        <f>G137-D137</f>
        <v/>
      </c>
      <c r="I137" s="15">
        <f>計算!U412</f>
        <v/>
      </c>
    </row>
    <row r="138">
      <c r="A138" s="13" t="n">
        <v>2850000</v>
      </c>
      <c r="B138" s="13">
        <f>計算!R413</f>
        <v/>
      </c>
      <c r="C138" s="13">
        <f>計算!S413</f>
        <v/>
      </c>
      <c r="D138" s="13">
        <f>計算!T413</f>
        <v/>
      </c>
      <c r="E138" s="13">
        <f>計算!R414</f>
        <v/>
      </c>
      <c r="F138" s="13">
        <f>計算!S414</f>
        <v/>
      </c>
      <c r="G138" s="13">
        <f>計算!T414</f>
        <v/>
      </c>
      <c r="H138" s="17">
        <f>G138-D138</f>
        <v/>
      </c>
      <c r="I138" s="15">
        <f>計算!U414</f>
        <v/>
      </c>
    </row>
    <row r="139">
      <c r="A139" s="13" t="n">
        <v>2860000</v>
      </c>
      <c r="B139" s="13">
        <f>計算!R415</f>
        <v/>
      </c>
      <c r="C139" s="13">
        <f>計算!S415</f>
        <v/>
      </c>
      <c r="D139" s="13">
        <f>計算!T415</f>
        <v/>
      </c>
      <c r="E139" s="13">
        <f>計算!R416</f>
        <v/>
      </c>
      <c r="F139" s="13">
        <f>計算!S416</f>
        <v/>
      </c>
      <c r="G139" s="13">
        <f>計算!T416</f>
        <v/>
      </c>
      <c r="H139" s="17">
        <f>G139-D139</f>
        <v/>
      </c>
      <c r="I139" s="15">
        <f>計算!U416</f>
        <v/>
      </c>
    </row>
    <row r="140">
      <c r="A140" s="13" t="n">
        <v>2870000</v>
      </c>
      <c r="B140" s="13">
        <f>計算!R417</f>
        <v/>
      </c>
      <c r="C140" s="13">
        <f>計算!S417</f>
        <v/>
      </c>
      <c r="D140" s="13">
        <f>計算!T417</f>
        <v/>
      </c>
      <c r="E140" s="13">
        <f>計算!R418</f>
        <v/>
      </c>
      <c r="F140" s="13">
        <f>計算!S418</f>
        <v/>
      </c>
      <c r="G140" s="13">
        <f>計算!T418</f>
        <v/>
      </c>
      <c r="H140" s="17">
        <f>G140-D140</f>
        <v/>
      </c>
      <c r="I140" s="15">
        <f>計算!U418</f>
        <v/>
      </c>
    </row>
    <row r="141">
      <c r="A141" s="13" t="n">
        <v>2880000</v>
      </c>
      <c r="B141" s="13">
        <f>計算!R419</f>
        <v/>
      </c>
      <c r="C141" s="13">
        <f>計算!S419</f>
        <v/>
      </c>
      <c r="D141" s="13">
        <f>計算!T419</f>
        <v/>
      </c>
      <c r="E141" s="13">
        <f>計算!R420</f>
        <v/>
      </c>
      <c r="F141" s="13">
        <f>計算!S420</f>
        <v/>
      </c>
      <c r="G141" s="13">
        <f>計算!T420</f>
        <v/>
      </c>
      <c r="H141" s="17">
        <f>G141-D141</f>
        <v/>
      </c>
      <c r="I141" s="15">
        <f>計算!U420</f>
        <v/>
      </c>
    </row>
    <row r="142">
      <c r="A142" s="13" t="n">
        <v>2890000</v>
      </c>
      <c r="B142" s="13">
        <f>計算!R421</f>
        <v/>
      </c>
      <c r="C142" s="13">
        <f>計算!S421</f>
        <v/>
      </c>
      <c r="D142" s="13">
        <f>計算!T421</f>
        <v/>
      </c>
      <c r="E142" s="13">
        <f>計算!R422</f>
        <v/>
      </c>
      <c r="F142" s="13">
        <f>計算!S422</f>
        <v/>
      </c>
      <c r="G142" s="13">
        <f>計算!T422</f>
        <v/>
      </c>
      <c r="H142" s="17">
        <f>G142-D142</f>
        <v/>
      </c>
      <c r="I142" s="15">
        <f>計算!U422</f>
        <v/>
      </c>
    </row>
    <row r="143">
      <c r="A143" s="13" t="n">
        <v>2900000</v>
      </c>
      <c r="B143" s="13">
        <f>計算!R423</f>
        <v/>
      </c>
      <c r="C143" s="13">
        <f>計算!S423</f>
        <v/>
      </c>
      <c r="D143" s="13">
        <f>計算!T423</f>
        <v/>
      </c>
      <c r="E143" s="13">
        <f>計算!R424</f>
        <v/>
      </c>
      <c r="F143" s="13">
        <f>計算!S424</f>
        <v/>
      </c>
      <c r="G143" s="13">
        <f>計算!T424</f>
        <v/>
      </c>
      <c r="H143" s="17">
        <f>G143-D143</f>
        <v/>
      </c>
      <c r="I143" s="15">
        <f>計算!U424</f>
        <v/>
      </c>
    </row>
    <row r="144">
      <c r="A144" s="13" t="n">
        <v>2910000</v>
      </c>
      <c r="B144" s="13">
        <f>計算!R425</f>
        <v/>
      </c>
      <c r="C144" s="13">
        <f>計算!S425</f>
        <v/>
      </c>
      <c r="D144" s="13">
        <f>計算!T425</f>
        <v/>
      </c>
      <c r="E144" s="13">
        <f>計算!R426</f>
        <v/>
      </c>
      <c r="F144" s="13">
        <f>計算!S426</f>
        <v/>
      </c>
      <c r="G144" s="13">
        <f>計算!T426</f>
        <v/>
      </c>
      <c r="H144" s="17">
        <f>G144-D144</f>
        <v/>
      </c>
      <c r="I144" s="15">
        <f>計算!U426</f>
        <v/>
      </c>
    </row>
    <row r="145">
      <c r="A145" s="13" t="n">
        <v>2920000</v>
      </c>
      <c r="B145" s="13">
        <f>計算!R427</f>
        <v/>
      </c>
      <c r="C145" s="13">
        <f>計算!S427</f>
        <v/>
      </c>
      <c r="D145" s="13">
        <f>計算!T427</f>
        <v/>
      </c>
      <c r="E145" s="13">
        <f>計算!R428</f>
        <v/>
      </c>
      <c r="F145" s="13">
        <f>計算!S428</f>
        <v/>
      </c>
      <c r="G145" s="13">
        <f>計算!T428</f>
        <v/>
      </c>
      <c r="H145" s="17">
        <f>G145-D145</f>
        <v/>
      </c>
      <c r="I145" s="15">
        <f>計算!U428</f>
        <v/>
      </c>
    </row>
    <row r="146">
      <c r="A146" s="13" t="n">
        <v>2930000</v>
      </c>
      <c r="B146" s="13">
        <f>計算!R429</f>
        <v/>
      </c>
      <c r="C146" s="13">
        <f>計算!S429</f>
        <v/>
      </c>
      <c r="D146" s="13">
        <f>計算!T429</f>
        <v/>
      </c>
      <c r="E146" s="13">
        <f>計算!R430</f>
        <v/>
      </c>
      <c r="F146" s="13">
        <f>計算!S430</f>
        <v/>
      </c>
      <c r="G146" s="13">
        <f>計算!T430</f>
        <v/>
      </c>
      <c r="H146" s="17">
        <f>G146-D146</f>
        <v/>
      </c>
      <c r="I146" s="15">
        <f>計算!U430</f>
        <v/>
      </c>
    </row>
    <row r="147">
      <c r="A147" s="13" t="n">
        <v>2940000</v>
      </c>
      <c r="B147" s="13">
        <f>計算!R431</f>
        <v/>
      </c>
      <c r="C147" s="13">
        <f>計算!S431</f>
        <v/>
      </c>
      <c r="D147" s="13">
        <f>計算!T431</f>
        <v/>
      </c>
      <c r="E147" s="13">
        <f>計算!R432</f>
        <v/>
      </c>
      <c r="F147" s="13">
        <f>計算!S432</f>
        <v/>
      </c>
      <c r="G147" s="13">
        <f>計算!T432</f>
        <v/>
      </c>
      <c r="H147" s="17">
        <f>G147-D147</f>
        <v/>
      </c>
      <c r="I147" s="15">
        <f>計算!U432</f>
        <v/>
      </c>
    </row>
    <row r="148">
      <c r="A148" s="13" t="n">
        <v>2950000</v>
      </c>
      <c r="B148" s="13">
        <f>計算!R433</f>
        <v/>
      </c>
      <c r="C148" s="13">
        <f>計算!S433</f>
        <v/>
      </c>
      <c r="D148" s="13">
        <f>計算!T433</f>
        <v/>
      </c>
      <c r="E148" s="13">
        <f>計算!R434</f>
        <v/>
      </c>
      <c r="F148" s="13">
        <f>計算!S434</f>
        <v/>
      </c>
      <c r="G148" s="13">
        <f>計算!T434</f>
        <v/>
      </c>
      <c r="H148" s="17">
        <f>G148-D148</f>
        <v/>
      </c>
      <c r="I148" s="15">
        <f>計算!U434</f>
        <v/>
      </c>
    </row>
    <row r="149">
      <c r="A149" s="13" t="n">
        <v>2960000</v>
      </c>
      <c r="B149" s="13">
        <f>計算!R435</f>
        <v/>
      </c>
      <c r="C149" s="13">
        <f>計算!S435</f>
        <v/>
      </c>
      <c r="D149" s="13">
        <f>計算!T435</f>
        <v/>
      </c>
      <c r="E149" s="13">
        <f>計算!R436</f>
        <v/>
      </c>
      <c r="F149" s="13">
        <f>計算!S436</f>
        <v/>
      </c>
      <c r="G149" s="13">
        <f>計算!T436</f>
        <v/>
      </c>
      <c r="H149" s="17">
        <f>G149-D149</f>
        <v/>
      </c>
      <c r="I149" s="15">
        <f>計算!U436</f>
        <v/>
      </c>
    </row>
    <row r="150">
      <c r="A150" s="13" t="n">
        <v>2970000</v>
      </c>
      <c r="B150" s="13">
        <f>計算!R437</f>
        <v/>
      </c>
      <c r="C150" s="13">
        <f>計算!S437</f>
        <v/>
      </c>
      <c r="D150" s="13">
        <f>計算!T437</f>
        <v/>
      </c>
      <c r="E150" s="13">
        <f>計算!R438</f>
        <v/>
      </c>
      <c r="F150" s="13">
        <f>計算!S438</f>
        <v/>
      </c>
      <c r="G150" s="13">
        <f>計算!T438</f>
        <v/>
      </c>
      <c r="H150" s="17">
        <f>G150-D150</f>
        <v/>
      </c>
      <c r="I150" s="15">
        <f>計算!U438</f>
        <v/>
      </c>
    </row>
    <row r="151">
      <c r="A151" s="13" t="n">
        <v>2980000</v>
      </c>
      <c r="B151" s="13">
        <f>計算!R439</f>
        <v/>
      </c>
      <c r="C151" s="13">
        <f>計算!S439</f>
        <v/>
      </c>
      <c r="D151" s="13">
        <f>計算!T439</f>
        <v/>
      </c>
      <c r="E151" s="13">
        <f>計算!R440</f>
        <v/>
      </c>
      <c r="F151" s="13">
        <f>計算!S440</f>
        <v/>
      </c>
      <c r="G151" s="13">
        <f>計算!T440</f>
        <v/>
      </c>
      <c r="H151" s="17">
        <f>G151-D151</f>
        <v/>
      </c>
      <c r="I151" s="15">
        <f>計算!U440</f>
        <v/>
      </c>
    </row>
    <row r="152">
      <c r="A152" s="13" t="n">
        <v>2990000</v>
      </c>
      <c r="B152" s="13">
        <f>計算!R441</f>
        <v/>
      </c>
      <c r="C152" s="13">
        <f>計算!S441</f>
        <v/>
      </c>
      <c r="D152" s="13">
        <f>計算!T441</f>
        <v/>
      </c>
      <c r="E152" s="13">
        <f>計算!R442</f>
        <v/>
      </c>
      <c r="F152" s="13">
        <f>計算!S442</f>
        <v/>
      </c>
      <c r="G152" s="13">
        <f>計算!T442</f>
        <v/>
      </c>
      <c r="H152" s="17">
        <f>G152-D152</f>
        <v/>
      </c>
      <c r="I152" s="15">
        <f>計算!U442</f>
        <v/>
      </c>
    </row>
    <row r="153">
      <c r="A153" s="13" t="n">
        <v>3000000</v>
      </c>
      <c r="B153" s="13">
        <f>計算!R443</f>
        <v/>
      </c>
      <c r="C153" s="13">
        <f>計算!S443</f>
        <v/>
      </c>
      <c r="D153" s="13">
        <f>計算!T443</f>
        <v/>
      </c>
      <c r="E153" s="13">
        <f>計算!R444</f>
        <v/>
      </c>
      <c r="F153" s="13">
        <f>計算!S444</f>
        <v/>
      </c>
      <c r="G153" s="13">
        <f>計算!T444</f>
        <v/>
      </c>
      <c r="H153" s="17">
        <f>G153-D153</f>
        <v/>
      </c>
      <c r="I153" s="15">
        <f>計算!U444</f>
        <v/>
      </c>
    </row>
    <row r="154">
      <c r="A154" s="13" t="n">
        <v>3010000</v>
      </c>
      <c r="B154" s="13">
        <f>計算!R445</f>
        <v/>
      </c>
      <c r="C154" s="13">
        <f>計算!S445</f>
        <v/>
      </c>
      <c r="D154" s="13">
        <f>計算!T445</f>
        <v/>
      </c>
      <c r="E154" s="13">
        <f>計算!R446</f>
        <v/>
      </c>
      <c r="F154" s="13">
        <f>計算!S446</f>
        <v/>
      </c>
      <c r="G154" s="13">
        <f>計算!T446</f>
        <v/>
      </c>
      <c r="H154" s="17">
        <f>G154-D154</f>
        <v/>
      </c>
      <c r="I154" s="15">
        <f>計算!U446</f>
        <v/>
      </c>
    </row>
    <row r="155">
      <c r="A155" s="13" t="n">
        <v>3020000</v>
      </c>
      <c r="B155" s="13">
        <f>計算!R447</f>
        <v/>
      </c>
      <c r="C155" s="13">
        <f>計算!S447</f>
        <v/>
      </c>
      <c r="D155" s="13">
        <f>計算!T447</f>
        <v/>
      </c>
      <c r="E155" s="13">
        <f>計算!R448</f>
        <v/>
      </c>
      <c r="F155" s="13">
        <f>計算!S448</f>
        <v/>
      </c>
      <c r="G155" s="13">
        <f>計算!T448</f>
        <v/>
      </c>
      <c r="H155" s="17">
        <f>G155-D155</f>
        <v/>
      </c>
      <c r="I155" s="15">
        <f>計算!U448</f>
        <v/>
      </c>
    </row>
    <row r="156">
      <c r="A156" s="13" t="n">
        <v>3030000</v>
      </c>
      <c r="B156" s="13">
        <f>計算!R449</f>
        <v/>
      </c>
      <c r="C156" s="13">
        <f>計算!S449</f>
        <v/>
      </c>
      <c r="D156" s="13">
        <f>計算!T449</f>
        <v/>
      </c>
      <c r="E156" s="13">
        <f>計算!R450</f>
        <v/>
      </c>
      <c r="F156" s="13">
        <f>計算!S450</f>
        <v/>
      </c>
      <c r="G156" s="13">
        <f>計算!T450</f>
        <v/>
      </c>
      <c r="H156" s="17">
        <f>G156-D156</f>
        <v/>
      </c>
      <c r="I156" s="15">
        <f>計算!U450</f>
        <v/>
      </c>
    </row>
    <row r="157">
      <c r="A157" s="13" t="n">
        <v>3040000</v>
      </c>
      <c r="B157" s="13">
        <f>計算!R451</f>
        <v/>
      </c>
      <c r="C157" s="13">
        <f>計算!S451</f>
        <v/>
      </c>
      <c r="D157" s="13">
        <f>計算!T451</f>
        <v/>
      </c>
      <c r="E157" s="13">
        <f>計算!R452</f>
        <v/>
      </c>
      <c r="F157" s="13">
        <f>計算!S452</f>
        <v/>
      </c>
      <c r="G157" s="13">
        <f>計算!T452</f>
        <v/>
      </c>
      <c r="H157" s="17">
        <f>G157-D157</f>
        <v/>
      </c>
      <c r="I157" s="15">
        <f>計算!U452</f>
        <v/>
      </c>
    </row>
    <row r="158">
      <c r="A158" s="13" t="n">
        <v>3050000</v>
      </c>
      <c r="B158" s="13">
        <f>計算!R453</f>
        <v/>
      </c>
      <c r="C158" s="13">
        <f>計算!S453</f>
        <v/>
      </c>
      <c r="D158" s="13">
        <f>計算!T453</f>
        <v/>
      </c>
      <c r="E158" s="13">
        <f>計算!R454</f>
        <v/>
      </c>
      <c r="F158" s="13">
        <f>計算!S454</f>
        <v/>
      </c>
      <c r="G158" s="13">
        <f>計算!T454</f>
        <v/>
      </c>
      <c r="H158" s="17">
        <f>G158-D158</f>
        <v/>
      </c>
      <c r="I158" s="15">
        <f>計算!U454</f>
        <v/>
      </c>
    </row>
    <row r="159">
      <c r="A159" s="13" t="n">
        <v>3060000</v>
      </c>
      <c r="B159" s="13">
        <f>計算!R455</f>
        <v/>
      </c>
      <c r="C159" s="13">
        <f>計算!S455</f>
        <v/>
      </c>
      <c r="D159" s="13">
        <f>計算!T455</f>
        <v/>
      </c>
      <c r="E159" s="13">
        <f>計算!R456</f>
        <v/>
      </c>
      <c r="F159" s="13">
        <f>計算!S456</f>
        <v/>
      </c>
      <c r="G159" s="13">
        <f>計算!T456</f>
        <v/>
      </c>
      <c r="H159" s="17">
        <f>G159-D159</f>
        <v/>
      </c>
      <c r="I159" s="15">
        <f>計算!U456</f>
        <v/>
      </c>
    </row>
    <row r="160">
      <c r="A160" s="13" t="n">
        <v>3070000</v>
      </c>
      <c r="B160" s="13">
        <f>計算!R457</f>
        <v/>
      </c>
      <c r="C160" s="13">
        <f>計算!S457</f>
        <v/>
      </c>
      <c r="D160" s="13">
        <f>計算!T457</f>
        <v/>
      </c>
      <c r="E160" s="13">
        <f>計算!R458</f>
        <v/>
      </c>
      <c r="F160" s="13">
        <f>計算!S458</f>
        <v/>
      </c>
      <c r="G160" s="13">
        <f>計算!T458</f>
        <v/>
      </c>
      <c r="H160" s="17">
        <f>G160-D160</f>
        <v/>
      </c>
      <c r="I160" s="15">
        <f>計算!U458</f>
        <v/>
      </c>
    </row>
    <row r="161">
      <c r="A161" s="13" t="n">
        <v>3080000</v>
      </c>
      <c r="B161" s="13">
        <f>計算!R459</f>
        <v/>
      </c>
      <c r="C161" s="13">
        <f>計算!S459</f>
        <v/>
      </c>
      <c r="D161" s="13">
        <f>計算!T459</f>
        <v/>
      </c>
      <c r="E161" s="13">
        <f>計算!R460</f>
        <v/>
      </c>
      <c r="F161" s="13">
        <f>計算!S460</f>
        <v/>
      </c>
      <c r="G161" s="13">
        <f>計算!T460</f>
        <v/>
      </c>
      <c r="H161" s="17">
        <f>G161-D161</f>
        <v/>
      </c>
      <c r="I161" s="15">
        <f>計算!U460</f>
        <v/>
      </c>
    </row>
    <row r="162">
      <c r="A162" s="13" t="n">
        <v>3090000</v>
      </c>
      <c r="B162" s="13">
        <f>計算!R461</f>
        <v/>
      </c>
      <c r="C162" s="13">
        <f>計算!S461</f>
        <v/>
      </c>
      <c r="D162" s="13">
        <f>計算!T461</f>
        <v/>
      </c>
      <c r="E162" s="13">
        <f>計算!R462</f>
        <v/>
      </c>
      <c r="F162" s="13">
        <f>計算!S462</f>
        <v/>
      </c>
      <c r="G162" s="13">
        <f>計算!T462</f>
        <v/>
      </c>
      <c r="H162" s="17">
        <f>G162-D162</f>
        <v/>
      </c>
      <c r="I162" s="15">
        <f>計算!U462</f>
        <v/>
      </c>
    </row>
    <row r="163">
      <c r="A163" s="13" t="n">
        <v>3100000</v>
      </c>
      <c r="B163" s="13">
        <f>計算!R463</f>
        <v/>
      </c>
      <c r="C163" s="13">
        <f>計算!S463</f>
        <v/>
      </c>
      <c r="D163" s="13">
        <f>計算!T463</f>
        <v/>
      </c>
      <c r="E163" s="13">
        <f>計算!R464</f>
        <v/>
      </c>
      <c r="F163" s="13">
        <f>計算!S464</f>
        <v/>
      </c>
      <c r="G163" s="13">
        <f>計算!T464</f>
        <v/>
      </c>
      <c r="H163" s="17">
        <f>G163-D163</f>
        <v/>
      </c>
      <c r="I163" s="15">
        <f>計算!U464</f>
        <v/>
      </c>
    </row>
    <row r="164">
      <c r="A164" s="13" t="n">
        <v>3110000</v>
      </c>
      <c r="B164" s="13">
        <f>計算!R465</f>
        <v/>
      </c>
      <c r="C164" s="13">
        <f>計算!S465</f>
        <v/>
      </c>
      <c r="D164" s="13">
        <f>計算!T465</f>
        <v/>
      </c>
      <c r="E164" s="13">
        <f>計算!R466</f>
        <v/>
      </c>
      <c r="F164" s="13">
        <f>計算!S466</f>
        <v/>
      </c>
      <c r="G164" s="13">
        <f>計算!T466</f>
        <v/>
      </c>
      <c r="H164" s="17">
        <f>G164-D164</f>
        <v/>
      </c>
      <c r="I164" s="15">
        <f>計算!U466</f>
        <v/>
      </c>
    </row>
    <row r="165">
      <c r="A165" s="13" t="n">
        <v>3120000</v>
      </c>
      <c r="B165" s="13">
        <f>計算!R467</f>
        <v/>
      </c>
      <c r="C165" s="13">
        <f>計算!S467</f>
        <v/>
      </c>
      <c r="D165" s="13">
        <f>計算!T467</f>
        <v/>
      </c>
      <c r="E165" s="13">
        <f>計算!R468</f>
        <v/>
      </c>
      <c r="F165" s="13">
        <f>計算!S468</f>
        <v/>
      </c>
      <c r="G165" s="13">
        <f>計算!T468</f>
        <v/>
      </c>
      <c r="H165" s="17">
        <f>G165-D165</f>
        <v/>
      </c>
      <c r="I165" s="15">
        <f>計算!U468</f>
        <v/>
      </c>
    </row>
    <row r="166">
      <c r="A166" s="13" t="n">
        <v>3130000</v>
      </c>
      <c r="B166" s="13">
        <f>計算!R469</f>
        <v/>
      </c>
      <c r="C166" s="13">
        <f>計算!S469</f>
        <v/>
      </c>
      <c r="D166" s="13">
        <f>計算!T469</f>
        <v/>
      </c>
      <c r="E166" s="13">
        <f>計算!R470</f>
        <v/>
      </c>
      <c r="F166" s="13">
        <f>計算!S470</f>
        <v/>
      </c>
      <c r="G166" s="13">
        <f>計算!T470</f>
        <v/>
      </c>
      <c r="H166" s="17">
        <f>G166-D166</f>
        <v/>
      </c>
      <c r="I166" s="15">
        <f>計算!U470</f>
        <v/>
      </c>
    </row>
    <row r="167">
      <c r="A167" s="13" t="n">
        <v>3140000</v>
      </c>
      <c r="B167" s="13">
        <f>計算!R471</f>
        <v/>
      </c>
      <c r="C167" s="13">
        <f>計算!S471</f>
        <v/>
      </c>
      <c r="D167" s="13">
        <f>計算!T471</f>
        <v/>
      </c>
      <c r="E167" s="13">
        <f>計算!R472</f>
        <v/>
      </c>
      <c r="F167" s="13">
        <f>計算!S472</f>
        <v/>
      </c>
      <c r="G167" s="13">
        <f>計算!T472</f>
        <v/>
      </c>
      <c r="H167" s="17">
        <f>G167-D167</f>
        <v/>
      </c>
      <c r="I167" s="15">
        <f>計算!U472</f>
        <v/>
      </c>
    </row>
    <row r="168">
      <c r="A168" s="13" t="n">
        <v>3150000</v>
      </c>
      <c r="B168" s="13">
        <f>計算!R473</f>
        <v/>
      </c>
      <c r="C168" s="13">
        <f>計算!S473</f>
        <v/>
      </c>
      <c r="D168" s="13">
        <f>計算!T473</f>
        <v/>
      </c>
      <c r="E168" s="13">
        <f>計算!R474</f>
        <v/>
      </c>
      <c r="F168" s="13">
        <f>計算!S474</f>
        <v/>
      </c>
      <c r="G168" s="13">
        <f>計算!T474</f>
        <v/>
      </c>
      <c r="H168" s="17">
        <f>G168-D168</f>
        <v/>
      </c>
      <c r="I168" s="15">
        <f>計算!U474</f>
        <v/>
      </c>
    </row>
    <row r="169">
      <c r="A169" s="13" t="n">
        <v>3160000</v>
      </c>
      <c r="B169" s="13">
        <f>計算!R475</f>
        <v/>
      </c>
      <c r="C169" s="13">
        <f>計算!S475</f>
        <v/>
      </c>
      <c r="D169" s="13">
        <f>計算!T475</f>
        <v/>
      </c>
      <c r="E169" s="13">
        <f>計算!R476</f>
        <v/>
      </c>
      <c r="F169" s="13">
        <f>計算!S476</f>
        <v/>
      </c>
      <c r="G169" s="13">
        <f>計算!T476</f>
        <v/>
      </c>
      <c r="H169" s="17">
        <f>G169-D169</f>
        <v/>
      </c>
      <c r="I169" s="15">
        <f>計算!U476</f>
        <v/>
      </c>
    </row>
    <row r="170">
      <c r="A170" s="13" t="n">
        <v>3170000</v>
      </c>
      <c r="B170" s="13">
        <f>計算!R477</f>
        <v/>
      </c>
      <c r="C170" s="13">
        <f>計算!S477</f>
        <v/>
      </c>
      <c r="D170" s="13">
        <f>計算!T477</f>
        <v/>
      </c>
      <c r="E170" s="13">
        <f>計算!R478</f>
        <v/>
      </c>
      <c r="F170" s="13">
        <f>計算!S478</f>
        <v/>
      </c>
      <c r="G170" s="13">
        <f>計算!T478</f>
        <v/>
      </c>
      <c r="H170" s="17">
        <f>G170-D170</f>
        <v/>
      </c>
      <c r="I170" s="15">
        <f>計算!U478</f>
        <v/>
      </c>
    </row>
    <row r="171">
      <c r="A171" s="13" t="n">
        <v>3180000</v>
      </c>
      <c r="B171" s="13">
        <f>計算!R479</f>
        <v/>
      </c>
      <c r="C171" s="13">
        <f>計算!S479</f>
        <v/>
      </c>
      <c r="D171" s="13">
        <f>計算!T479</f>
        <v/>
      </c>
      <c r="E171" s="13">
        <f>計算!R480</f>
        <v/>
      </c>
      <c r="F171" s="13">
        <f>計算!S480</f>
        <v/>
      </c>
      <c r="G171" s="13">
        <f>計算!T480</f>
        <v/>
      </c>
      <c r="H171" s="17">
        <f>G171-D171</f>
        <v/>
      </c>
      <c r="I171" s="15">
        <f>計算!U480</f>
        <v/>
      </c>
    </row>
    <row r="172">
      <c r="A172" s="13" t="n">
        <v>3190000</v>
      </c>
      <c r="B172" s="13">
        <f>計算!R481</f>
        <v/>
      </c>
      <c r="C172" s="13">
        <f>計算!S481</f>
        <v/>
      </c>
      <c r="D172" s="13">
        <f>計算!T481</f>
        <v/>
      </c>
      <c r="E172" s="13">
        <f>計算!R482</f>
        <v/>
      </c>
      <c r="F172" s="13">
        <f>計算!S482</f>
        <v/>
      </c>
      <c r="G172" s="13">
        <f>計算!T482</f>
        <v/>
      </c>
      <c r="H172" s="17">
        <f>G172-D172</f>
        <v/>
      </c>
      <c r="I172" s="15">
        <f>計算!U482</f>
        <v/>
      </c>
    </row>
    <row r="173">
      <c r="A173" s="13" t="n">
        <v>3200000</v>
      </c>
      <c r="B173" s="13">
        <f>計算!R483</f>
        <v/>
      </c>
      <c r="C173" s="13">
        <f>計算!S483</f>
        <v/>
      </c>
      <c r="D173" s="13">
        <f>計算!T483</f>
        <v/>
      </c>
      <c r="E173" s="13">
        <f>計算!R484</f>
        <v/>
      </c>
      <c r="F173" s="13">
        <f>計算!S484</f>
        <v/>
      </c>
      <c r="G173" s="13">
        <f>計算!T484</f>
        <v/>
      </c>
      <c r="H173" s="17">
        <f>G173-D173</f>
        <v/>
      </c>
      <c r="I173" s="15">
        <f>計算!U484</f>
        <v/>
      </c>
    </row>
    <row r="174">
      <c r="A174" s="13" t="n">
        <v>3210000</v>
      </c>
      <c r="B174" s="13">
        <f>計算!R485</f>
        <v/>
      </c>
      <c r="C174" s="13">
        <f>計算!S485</f>
        <v/>
      </c>
      <c r="D174" s="13">
        <f>計算!T485</f>
        <v/>
      </c>
      <c r="E174" s="13">
        <f>計算!R486</f>
        <v/>
      </c>
      <c r="F174" s="13">
        <f>計算!S486</f>
        <v/>
      </c>
      <c r="G174" s="13">
        <f>計算!T486</f>
        <v/>
      </c>
      <c r="H174" s="17">
        <f>G174-D174</f>
        <v/>
      </c>
      <c r="I174" s="15">
        <f>計算!U486</f>
        <v/>
      </c>
    </row>
    <row r="175">
      <c r="A175" s="13" t="n">
        <v>3220000</v>
      </c>
      <c r="B175" s="13">
        <f>計算!R487</f>
        <v/>
      </c>
      <c r="C175" s="13">
        <f>計算!S487</f>
        <v/>
      </c>
      <c r="D175" s="13">
        <f>計算!T487</f>
        <v/>
      </c>
      <c r="E175" s="13">
        <f>計算!R488</f>
        <v/>
      </c>
      <c r="F175" s="13">
        <f>計算!S488</f>
        <v/>
      </c>
      <c r="G175" s="13">
        <f>計算!T488</f>
        <v/>
      </c>
      <c r="H175" s="17">
        <f>G175-D175</f>
        <v/>
      </c>
      <c r="I175" s="15">
        <f>計算!U488</f>
        <v/>
      </c>
    </row>
    <row r="176">
      <c r="A176" s="13" t="n">
        <v>3230000</v>
      </c>
      <c r="B176" s="13">
        <f>計算!R489</f>
        <v/>
      </c>
      <c r="C176" s="13">
        <f>計算!S489</f>
        <v/>
      </c>
      <c r="D176" s="13">
        <f>計算!T489</f>
        <v/>
      </c>
      <c r="E176" s="13">
        <f>計算!R490</f>
        <v/>
      </c>
      <c r="F176" s="13">
        <f>計算!S490</f>
        <v/>
      </c>
      <c r="G176" s="13">
        <f>計算!T490</f>
        <v/>
      </c>
      <c r="H176" s="17">
        <f>G176-D176</f>
        <v/>
      </c>
      <c r="I176" s="15">
        <f>計算!U490</f>
        <v/>
      </c>
    </row>
    <row r="177">
      <c r="A177" s="13" t="n">
        <v>3240000</v>
      </c>
      <c r="B177" s="13">
        <f>計算!R491</f>
        <v/>
      </c>
      <c r="C177" s="13">
        <f>計算!S491</f>
        <v/>
      </c>
      <c r="D177" s="13">
        <f>計算!T491</f>
        <v/>
      </c>
      <c r="E177" s="13">
        <f>計算!R492</f>
        <v/>
      </c>
      <c r="F177" s="13">
        <f>計算!S492</f>
        <v/>
      </c>
      <c r="G177" s="13">
        <f>計算!T492</f>
        <v/>
      </c>
      <c r="H177" s="17">
        <f>G177-D177</f>
        <v/>
      </c>
      <c r="I177" s="15">
        <f>計算!U492</f>
        <v/>
      </c>
    </row>
    <row r="178">
      <c r="A178" s="13" t="n">
        <v>3250000</v>
      </c>
      <c r="B178" s="13">
        <f>計算!R493</f>
        <v/>
      </c>
      <c r="C178" s="13">
        <f>計算!S493</f>
        <v/>
      </c>
      <c r="D178" s="13">
        <f>計算!T493</f>
        <v/>
      </c>
      <c r="E178" s="13">
        <f>計算!R494</f>
        <v/>
      </c>
      <c r="F178" s="13">
        <f>計算!S494</f>
        <v/>
      </c>
      <c r="G178" s="13">
        <f>計算!T494</f>
        <v/>
      </c>
      <c r="H178" s="17">
        <f>G178-D178</f>
        <v/>
      </c>
      <c r="I178" s="15">
        <f>計算!U494</f>
        <v/>
      </c>
    </row>
    <row r="179">
      <c r="A179" s="13" t="n">
        <v>3260000</v>
      </c>
      <c r="B179" s="13">
        <f>計算!R495</f>
        <v/>
      </c>
      <c r="C179" s="13">
        <f>計算!S495</f>
        <v/>
      </c>
      <c r="D179" s="13">
        <f>計算!T495</f>
        <v/>
      </c>
      <c r="E179" s="13">
        <f>計算!R496</f>
        <v/>
      </c>
      <c r="F179" s="13">
        <f>計算!S496</f>
        <v/>
      </c>
      <c r="G179" s="13">
        <f>計算!T496</f>
        <v/>
      </c>
      <c r="H179" s="17">
        <f>G179-D179</f>
        <v/>
      </c>
      <c r="I179" s="15">
        <f>計算!U496</f>
        <v/>
      </c>
    </row>
    <row r="180">
      <c r="A180" s="13" t="n">
        <v>3270000</v>
      </c>
      <c r="B180" s="13">
        <f>計算!R497</f>
        <v/>
      </c>
      <c r="C180" s="13">
        <f>計算!S497</f>
        <v/>
      </c>
      <c r="D180" s="13">
        <f>計算!T497</f>
        <v/>
      </c>
      <c r="E180" s="13">
        <f>計算!R498</f>
        <v/>
      </c>
      <c r="F180" s="13">
        <f>計算!S498</f>
        <v/>
      </c>
      <c r="G180" s="13">
        <f>計算!T498</f>
        <v/>
      </c>
      <c r="H180" s="17">
        <f>G180-D180</f>
        <v/>
      </c>
      <c r="I180" s="15">
        <f>計算!U498</f>
        <v/>
      </c>
    </row>
    <row r="181">
      <c r="A181" s="13" t="n">
        <v>3280000</v>
      </c>
      <c r="B181" s="13">
        <f>計算!R499</f>
        <v/>
      </c>
      <c r="C181" s="13">
        <f>計算!S499</f>
        <v/>
      </c>
      <c r="D181" s="13">
        <f>計算!T499</f>
        <v/>
      </c>
      <c r="E181" s="13">
        <f>計算!R500</f>
        <v/>
      </c>
      <c r="F181" s="13">
        <f>計算!S500</f>
        <v/>
      </c>
      <c r="G181" s="13">
        <f>計算!T500</f>
        <v/>
      </c>
      <c r="H181" s="17">
        <f>G181-D181</f>
        <v/>
      </c>
      <c r="I181" s="15">
        <f>計算!U500</f>
        <v/>
      </c>
    </row>
    <row r="182">
      <c r="A182" s="13" t="n">
        <v>3290000</v>
      </c>
      <c r="B182" s="13">
        <f>計算!R501</f>
        <v/>
      </c>
      <c r="C182" s="13">
        <f>計算!S501</f>
        <v/>
      </c>
      <c r="D182" s="13">
        <f>計算!T501</f>
        <v/>
      </c>
      <c r="E182" s="13">
        <f>計算!R502</f>
        <v/>
      </c>
      <c r="F182" s="13">
        <f>計算!S502</f>
        <v/>
      </c>
      <c r="G182" s="13">
        <f>計算!T502</f>
        <v/>
      </c>
      <c r="H182" s="17">
        <f>G182-D182</f>
        <v/>
      </c>
      <c r="I182" s="15">
        <f>計算!U502</f>
        <v/>
      </c>
    </row>
    <row r="183">
      <c r="A183" s="13" t="n">
        <v>3300000</v>
      </c>
      <c r="B183" s="13">
        <f>計算!R503</f>
        <v/>
      </c>
      <c r="C183" s="13">
        <f>計算!S503</f>
        <v/>
      </c>
      <c r="D183" s="13">
        <f>計算!T503</f>
        <v/>
      </c>
      <c r="E183" s="13">
        <f>計算!R504</f>
        <v/>
      </c>
      <c r="F183" s="13">
        <f>計算!S504</f>
        <v/>
      </c>
      <c r="G183" s="13">
        <f>計算!T504</f>
        <v/>
      </c>
      <c r="H183" s="17">
        <f>G183-D183</f>
        <v/>
      </c>
      <c r="I183" s="15">
        <f>計算!U504</f>
        <v/>
      </c>
    </row>
    <row r="184">
      <c r="A184" s="13" t="n">
        <v>3310000</v>
      </c>
      <c r="B184" s="13">
        <f>計算!R505</f>
        <v/>
      </c>
      <c r="C184" s="13">
        <f>計算!S505</f>
        <v/>
      </c>
      <c r="D184" s="13">
        <f>計算!T505</f>
        <v/>
      </c>
      <c r="E184" s="13">
        <f>計算!R506</f>
        <v/>
      </c>
      <c r="F184" s="13">
        <f>計算!S506</f>
        <v/>
      </c>
      <c r="G184" s="13">
        <f>計算!T506</f>
        <v/>
      </c>
      <c r="H184" s="17">
        <f>G184-D184</f>
        <v/>
      </c>
      <c r="I184" s="15">
        <f>計算!U506</f>
        <v/>
      </c>
    </row>
    <row r="185">
      <c r="A185" s="13" t="n">
        <v>3320000</v>
      </c>
      <c r="B185" s="13">
        <f>計算!R507</f>
        <v/>
      </c>
      <c r="C185" s="13">
        <f>計算!S507</f>
        <v/>
      </c>
      <c r="D185" s="13">
        <f>計算!T507</f>
        <v/>
      </c>
      <c r="E185" s="13">
        <f>計算!R508</f>
        <v/>
      </c>
      <c r="F185" s="13">
        <f>計算!S508</f>
        <v/>
      </c>
      <c r="G185" s="13">
        <f>計算!T508</f>
        <v/>
      </c>
      <c r="H185" s="17">
        <f>G185-D185</f>
        <v/>
      </c>
      <c r="I185" s="15">
        <f>計算!U508</f>
        <v/>
      </c>
    </row>
    <row r="186">
      <c r="A186" s="13" t="n">
        <v>3330000</v>
      </c>
      <c r="B186" s="13">
        <f>計算!R509</f>
        <v/>
      </c>
      <c r="C186" s="13">
        <f>計算!S509</f>
        <v/>
      </c>
      <c r="D186" s="13">
        <f>計算!T509</f>
        <v/>
      </c>
      <c r="E186" s="13">
        <f>計算!R510</f>
        <v/>
      </c>
      <c r="F186" s="13">
        <f>計算!S510</f>
        <v/>
      </c>
      <c r="G186" s="13">
        <f>計算!T510</f>
        <v/>
      </c>
      <c r="H186" s="17">
        <f>G186-D186</f>
        <v/>
      </c>
      <c r="I186" s="15">
        <f>計算!U510</f>
        <v/>
      </c>
    </row>
    <row r="187">
      <c r="A187" s="13" t="n">
        <v>3340000</v>
      </c>
      <c r="B187" s="13">
        <f>計算!R511</f>
        <v/>
      </c>
      <c r="C187" s="13">
        <f>計算!S511</f>
        <v/>
      </c>
      <c r="D187" s="13">
        <f>計算!T511</f>
        <v/>
      </c>
      <c r="E187" s="13">
        <f>計算!R512</f>
        <v/>
      </c>
      <c r="F187" s="13">
        <f>計算!S512</f>
        <v/>
      </c>
      <c r="G187" s="13">
        <f>計算!T512</f>
        <v/>
      </c>
      <c r="H187" s="17">
        <f>G187-D187</f>
        <v/>
      </c>
      <c r="I187" s="15">
        <f>計算!U512</f>
        <v/>
      </c>
    </row>
    <row r="188">
      <c r="A188" s="13" t="n">
        <v>3350000</v>
      </c>
      <c r="B188" s="13">
        <f>計算!R513</f>
        <v/>
      </c>
      <c r="C188" s="13">
        <f>計算!S513</f>
        <v/>
      </c>
      <c r="D188" s="13">
        <f>計算!T513</f>
        <v/>
      </c>
      <c r="E188" s="13">
        <f>計算!R514</f>
        <v/>
      </c>
      <c r="F188" s="13">
        <f>計算!S514</f>
        <v/>
      </c>
      <c r="G188" s="13">
        <f>計算!T514</f>
        <v/>
      </c>
      <c r="H188" s="17">
        <f>G188-D188</f>
        <v/>
      </c>
      <c r="I188" s="15">
        <f>計算!U514</f>
        <v/>
      </c>
    </row>
    <row r="189">
      <c r="A189" s="13" t="n">
        <v>3360000</v>
      </c>
      <c r="B189" s="13">
        <f>計算!R515</f>
        <v/>
      </c>
      <c r="C189" s="13">
        <f>計算!S515</f>
        <v/>
      </c>
      <c r="D189" s="13">
        <f>計算!T515</f>
        <v/>
      </c>
      <c r="E189" s="13">
        <f>計算!R516</f>
        <v/>
      </c>
      <c r="F189" s="13">
        <f>計算!S516</f>
        <v/>
      </c>
      <c r="G189" s="13">
        <f>計算!T516</f>
        <v/>
      </c>
      <c r="H189" s="17">
        <f>G189-D189</f>
        <v/>
      </c>
      <c r="I189" s="15">
        <f>計算!U516</f>
        <v/>
      </c>
    </row>
    <row r="190">
      <c r="A190" s="13" t="n">
        <v>3370000</v>
      </c>
      <c r="B190" s="13">
        <f>計算!R517</f>
        <v/>
      </c>
      <c r="C190" s="13">
        <f>計算!S517</f>
        <v/>
      </c>
      <c r="D190" s="13">
        <f>計算!T517</f>
        <v/>
      </c>
      <c r="E190" s="13">
        <f>計算!R518</f>
        <v/>
      </c>
      <c r="F190" s="13">
        <f>計算!S518</f>
        <v/>
      </c>
      <c r="G190" s="13">
        <f>計算!T518</f>
        <v/>
      </c>
      <c r="H190" s="17">
        <f>G190-D190</f>
        <v/>
      </c>
      <c r="I190" s="15">
        <f>計算!U518</f>
        <v/>
      </c>
    </row>
    <row r="191">
      <c r="A191" s="13" t="n">
        <v>3380000</v>
      </c>
      <c r="B191" s="13">
        <f>計算!R519</f>
        <v/>
      </c>
      <c r="C191" s="13">
        <f>計算!S519</f>
        <v/>
      </c>
      <c r="D191" s="13">
        <f>計算!T519</f>
        <v/>
      </c>
      <c r="E191" s="13">
        <f>計算!R520</f>
        <v/>
      </c>
      <c r="F191" s="13">
        <f>計算!S520</f>
        <v/>
      </c>
      <c r="G191" s="13">
        <f>計算!T520</f>
        <v/>
      </c>
      <c r="H191" s="17">
        <f>G191-D191</f>
        <v/>
      </c>
      <c r="I191" s="15">
        <f>計算!U520</f>
        <v/>
      </c>
    </row>
    <row r="192">
      <c r="A192" s="13" t="n">
        <v>3390000</v>
      </c>
      <c r="B192" s="13">
        <f>計算!R521</f>
        <v/>
      </c>
      <c r="C192" s="13">
        <f>計算!S521</f>
        <v/>
      </c>
      <c r="D192" s="13">
        <f>計算!T521</f>
        <v/>
      </c>
      <c r="E192" s="13">
        <f>計算!R522</f>
        <v/>
      </c>
      <c r="F192" s="13">
        <f>計算!S522</f>
        <v/>
      </c>
      <c r="G192" s="13">
        <f>計算!T522</f>
        <v/>
      </c>
      <c r="H192" s="17">
        <f>G192-D192</f>
        <v/>
      </c>
      <c r="I192" s="15">
        <f>計算!U522</f>
        <v/>
      </c>
    </row>
    <row r="193">
      <c r="A193" s="13" t="n">
        <v>3400000</v>
      </c>
      <c r="B193" s="13">
        <f>計算!R523</f>
        <v/>
      </c>
      <c r="C193" s="13">
        <f>計算!S523</f>
        <v/>
      </c>
      <c r="D193" s="13">
        <f>計算!T523</f>
        <v/>
      </c>
      <c r="E193" s="13">
        <f>計算!R524</f>
        <v/>
      </c>
      <c r="F193" s="13">
        <f>計算!S524</f>
        <v/>
      </c>
      <c r="G193" s="13">
        <f>計算!T524</f>
        <v/>
      </c>
      <c r="H193" s="17">
        <f>G193-D193</f>
        <v/>
      </c>
      <c r="I193" s="15">
        <f>計算!U524</f>
        <v/>
      </c>
    </row>
    <row r="194">
      <c r="A194" s="13" t="n">
        <v>3410000</v>
      </c>
      <c r="B194" s="13">
        <f>計算!R525</f>
        <v/>
      </c>
      <c r="C194" s="13">
        <f>計算!S525</f>
        <v/>
      </c>
      <c r="D194" s="13">
        <f>計算!T525</f>
        <v/>
      </c>
      <c r="E194" s="13">
        <f>計算!R526</f>
        <v/>
      </c>
      <c r="F194" s="13">
        <f>計算!S526</f>
        <v/>
      </c>
      <c r="G194" s="13">
        <f>計算!T526</f>
        <v/>
      </c>
      <c r="H194" s="17">
        <f>G194-D194</f>
        <v/>
      </c>
      <c r="I194" s="15">
        <f>計算!U526</f>
        <v/>
      </c>
    </row>
    <row r="195">
      <c r="A195" s="13" t="n">
        <v>3420000</v>
      </c>
      <c r="B195" s="13">
        <f>計算!R527</f>
        <v/>
      </c>
      <c r="C195" s="13">
        <f>計算!S527</f>
        <v/>
      </c>
      <c r="D195" s="13">
        <f>計算!T527</f>
        <v/>
      </c>
      <c r="E195" s="13">
        <f>計算!R528</f>
        <v/>
      </c>
      <c r="F195" s="13">
        <f>計算!S528</f>
        <v/>
      </c>
      <c r="G195" s="13">
        <f>計算!T528</f>
        <v/>
      </c>
      <c r="H195" s="17">
        <f>G195-D195</f>
        <v/>
      </c>
      <c r="I195" s="15">
        <f>計算!U528</f>
        <v/>
      </c>
    </row>
    <row r="196">
      <c r="A196" s="13" t="n">
        <v>3430000</v>
      </c>
      <c r="B196" s="13">
        <f>計算!R529</f>
        <v/>
      </c>
      <c r="C196" s="13">
        <f>計算!S529</f>
        <v/>
      </c>
      <c r="D196" s="13">
        <f>計算!T529</f>
        <v/>
      </c>
      <c r="E196" s="13">
        <f>計算!R530</f>
        <v/>
      </c>
      <c r="F196" s="13">
        <f>計算!S530</f>
        <v/>
      </c>
      <c r="G196" s="13">
        <f>計算!T530</f>
        <v/>
      </c>
      <c r="H196" s="17">
        <f>G196-D196</f>
        <v/>
      </c>
      <c r="I196" s="15">
        <f>計算!U530</f>
        <v/>
      </c>
    </row>
    <row r="197">
      <c r="A197" s="13" t="n">
        <v>3440000</v>
      </c>
      <c r="B197" s="13">
        <f>計算!R531</f>
        <v/>
      </c>
      <c r="C197" s="13">
        <f>計算!S531</f>
        <v/>
      </c>
      <c r="D197" s="13">
        <f>計算!T531</f>
        <v/>
      </c>
      <c r="E197" s="13">
        <f>計算!R532</f>
        <v/>
      </c>
      <c r="F197" s="13">
        <f>計算!S532</f>
        <v/>
      </c>
      <c r="G197" s="13">
        <f>計算!T532</f>
        <v/>
      </c>
      <c r="H197" s="17">
        <f>G197-D197</f>
        <v/>
      </c>
      <c r="I197" s="15">
        <f>計算!U532</f>
        <v/>
      </c>
    </row>
    <row r="198">
      <c r="A198" s="13" t="n">
        <v>3450000</v>
      </c>
      <c r="B198" s="13">
        <f>計算!R533</f>
        <v/>
      </c>
      <c r="C198" s="13">
        <f>計算!S533</f>
        <v/>
      </c>
      <c r="D198" s="13">
        <f>計算!T533</f>
        <v/>
      </c>
      <c r="E198" s="13">
        <f>計算!R534</f>
        <v/>
      </c>
      <c r="F198" s="13">
        <f>計算!S534</f>
        <v/>
      </c>
      <c r="G198" s="13">
        <f>計算!T534</f>
        <v/>
      </c>
      <c r="H198" s="17">
        <f>G198-D198</f>
        <v/>
      </c>
      <c r="I198" s="15">
        <f>計算!U534</f>
        <v/>
      </c>
    </row>
    <row r="199">
      <c r="A199" s="13" t="n">
        <v>3460000</v>
      </c>
      <c r="B199" s="13">
        <f>計算!R535</f>
        <v/>
      </c>
      <c r="C199" s="13">
        <f>計算!S535</f>
        <v/>
      </c>
      <c r="D199" s="13">
        <f>計算!T535</f>
        <v/>
      </c>
      <c r="E199" s="13">
        <f>計算!R536</f>
        <v/>
      </c>
      <c r="F199" s="13">
        <f>計算!S536</f>
        <v/>
      </c>
      <c r="G199" s="13">
        <f>計算!T536</f>
        <v/>
      </c>
      <c r="H199" s="17">
        <f>G199-D199</f>
        <v/>
      </c>
      <c r="I199" s="15">
        <f>計算!U536</f>
        <v/>
      </c>
    </row>
    <row r="200">
      <c r="A200" s="13" t="n">
        <v>3470000</v>
      </c>
      <c r="B200" s="13">
        <f>計算!R537</f>
        <v/>
      </c>
      <c r="C200" s="13">
        <f>計算!S537</f>
        <v/>
      </c>
      <c r="D200" s="13">
        <f>計算!T537</f>
        <v/>
      </c>
      <c r="E200" s="13">
        <f>計算!R538</f>
        <v/>
      </c>
      <c r="F200" s="13">
        <f>計算!S538</f>
        <v/>
      </c>
      <c r="G200" s="13">
        <f>計算!T538</f>
        <v/>
      </c>
      <c r="H200" s="17">
        <f>G200-D200</f>
        <v/>
      </c>
      <c r="I200" s="15">
        <f>計算!U538</f>
        <v/>
      </c>
    </row>
    <row r="201">
      <c r="A201" s="13" t="n">
        <v>3480000</v>
      </c>
      <c r="B201" s="13">
        <f>計算!R539</f>
        <v/>
      </c>
      <c r="C201" s="13">
        <f>計算!S539</f>
        <v/>
      </c>
      <c r="D201" s="13">
        <f>計算!T539</f>
        <v/>
      </c>
      <c r="E201" s="13">
        <f>計算!R540</f>
        <v/>
      </c>
      <c r="F201" s="13">
        <f>計算!S540</f>
        <v/>
      </c>
      <c r="G201" s="13">
        <f>計算!T540</f>
        <v/>
      </c>
      <c r="H201" s="17">
        <f>G201-D201</f>
        <v/>
      </c>
      <c r="I201" s="15">
        <f>計算!U540</f>
        <v/>
      </c>
    </row>
    <row r="202">
      <c r="A202" s="13" t="n">
        <v>3490000</v>
      </c>
      <c r="B202" s="13">
        <f>計算!R541</f>
        <v/>
      </c>
      <c r="C202" s="13">
        <f>計算!S541</f>
        <v/>
      </c>
      <c r="D202" s="13">
        <f>計算!T541</f>
        <v/>
      </c>
      <c r="E202" s="13">
        <f>計算!R542</f>
        <v/>
      </c>
      <c r="F202" s="13">
        <f>計算!S542</f>
        <v/>
      </c>
      <c r="G202" s="13">
        <f>計算!T542</f>
        <v/>
      </c>
      <c r="H202" s="17">
        <f>G202-D202</f>
        <v/>
      </c>
      <c r="I202" s="15">
        <f>計算!U542</f>
        <v/>
      </c>
    </row>
    <row r="203">
      <c r="A203" s="13" t="n">
        <v>3500000</v>
      </c>
      <c r="B203" s="13">
        <f>計算!R543</f>
        <v/>
      </c>
      <c r="C203" s="13">
        <f>計算!S543</f>
        <v/>
      </c>
      <c r="D203" s="13">
        <f>計算!T543</f>
        <v/>
      </c>
      <c r="E203" s="13">
        <f>計算!R544</f>
        <v/>
      </c>
      <c r="F203" s="13">
        <f>計算!S544</f>
        <v/>
      </c>
      <c r="G203" s="13">
        <f>計算!T544</f>
        <v/>
      </c>
      <c r="H203" s="17">
        <f>G203-D203</f>
        <v/>
      </c>
      <c r="I203" s="15">
        <f>計算!U544</f>
        <v/>
      </c>
    </row>
    <row r="204">
      <c r="A204" s="13" t="n">
        <v>3510000</v>
      </c>
      <c r="B204" s="13">
        <f>計算!R545</f>
        <v/>
      </c>
      <c r="C204" s="13">
        <f>計算!S545</f>
        <v/>
      </c>
      <c r="D204" s="13">
        <f>計算!T545</f>
        <v/>
      </c>
      <c r="E204" s="13">
        <f>計算!R546</f>
        <v/>
      </c>
      <c r="F204" s="13">
        <f>計算!S546</f>
        <v/>
      </c>
      <c r="G204" s="13">
        <f>計算!T546</f>
        <v/>
      </c>
      <c r="H204" s="17">
        <f>G204-D204</f>
        <v/>
      </c>
      <c r="I204" s="15">
        <f>計算!U546</f>
        <v/>
      </c>
    </row>
    <row r="205">
      <c r="A205" s="13" t="n">
        <v>3520000</v>
      </c>
      <c r="B205" s="13">
        <f>計算!R547</f>
        <v/>
      </c>
      <c r="C205" s="13">
        <f>計算!S547</f>
        <v/>
      </c>
      <c r="D205" s="13">
        <f>計算!T547</f>
        <v/>
      </c>
      <c r="E205" s="13">
        <f>計算!R548</f>
        <v/>
      </c>
      <c r="F205" s="13">
        <f>計算!S548</f>
        <v/>
      </c>
      <c r="G205" s="13">
        <f>計算!T548</f>
        <v/>
      </c>
      <c r="H205" s="17">
        <f>G205-D205</f>
        <v/>
      </c>
      <c r="I205" s="15">
        <f>計算!U548</f>
        <v/>
      </c>
    </row>
    <row r="206">
      <c r="A206" s="13" t="n">
        <v>3530000</v>
      </c>
      <c r="B206" s="13">
        <f>計算!R549</f>
        <v/>
      </c>
      <c r="C206" s="13">
        <f>計算!S549</f>
        <v/>
      </c>
      <c r="D206" s="13">
        <f>計算!T549</f>
        <v/>
      </c>
      <c r="E206" s="13">
        <f>計算!R550</f>
        <v/>
      </c>
      <c r="F206" s="13">
        <f>計算!S550</f>
        <v/>
      </c>
      <c r="G206" s="13">
        <f>計算!T550</f>
        <v/>
      </c>
      <c r="H206" s="17">
        <f>G206-D206</f>
        <v/>
      </c>
      <c r="I206" s="15">
        <f>計算!U550</f>
        <v/>
      </c>
    </row>
    <row r="207">
      <c r="A207" s="13" t="n">
        <v>3540000</v>
      </c>
      <c r="B207" s="13">
        <f>計算!R551</f>
        <v/>
      </c>
      <c r="C207" s="13">
        <f>計算!S551</f>
        <v/>
      </c>
      <c r="D207" s="13">
        <f>計算!T551</f>
        <v/>
      </c>
      <c r="E207" s="13">
        <f>計算!R552</f>
        <v/>
      </c>
      <c r="F207" s="13">
        <f>計算!S552</f>
        <v/>
      </c>
      <c r="G207" s="13">
        <f>計算!T552</f>
        <v/>
      </c>
      <c r="H207" s="17">
        <f>G207-D207</f>
        <v/>
      </c>
      <c r="I207" s="15">
        <f>計算!U552</f>
        <v/>
      </c>
    </row>
    <row r="208">
      <c r="A208" s="13" t="n">
        <v>3550000</v>
      </c>
      <c r="B208" s="13">
        <f>計算!R553</f>
        <v/>
      </c>
      <c r="C208" s="13">
        <f>計算!S553</f>
        <v/>
      </c>
      <c r="D208" s="13">
        <f>計算!T553</f>
        <v/>
      </c>
      <c r="E208" s="13">
        <f>計算!R554</f>
        <v/>
      </c>
      <c r="F208" s="13">
        <f>計算!S554</f>
        <v/>
      </c>
      <c r="G208" s="13">
        <f>計算!T554</f>
        <v/>
      </c>
      <c r="H208" s="17">
        <f>G208-D208</f>
        <v/>
      </c>
      <c r="I208" s="15">
        <f>計算!U554</f>
        <v/>
      </c>
    </row>
    <row r="209">
      <c r="A209" s="13" t="n">
        <v>3560000</v>
      </c>
      <c r="B209" s="13">
        <f>計算!R555</f>
        <v/>
      </c>
      <c r="C209" s="13">
        <f>計算!S555</f>
        <v/>
      </c>
      <c r="D209" s="13">
        <f>計算!T555</f>
        <v/>
      </c>
      <c r="E209" s="13">
        <f>計算!R556</f>
        <v/>
      </c>
      <c r="F209" s="13">
        <f>計算!S556</f>
        <v/>
      </c>
      <c r="G209" s="13">
        <f>計算!T556</f>
        <v/>
      </c>
      <c r="H209" s="17">
        <f>G209-D209</f>
        <v/>
      </c>
      <c r="I209" s="15">
        <f>計算!U556</f>
        <v/>
      </c>
    </row>
    <row r="210">
      <c r="A210" s="13" t="n">
        <v>3570000</v>
      </c>
      <c r="B210" s="13">
        <f>計算!R557</f>
        <v/>
      </c>
      <c r="C210" s="13">
        <f>計算!S557</f>
        <v/>
      </c>
      <c r="D210" s="13">
        <f>計算!T557</f>
        <v/>
      </c>
      <c r="E210" s="13">
        <f>計算!R558</f>
        <v/>
      </c>
      <c r="F210" s="13">
        <f>計算!S558</f>
        <v/>
      </c>
      <c r="G210" s="13">
        <f>計算!T558</f>
        <v/>
      </c>
      <c r="H210" s="17">
        <f>G210-D210</f>
        <v/>
      </c>
      <c r="I210" s="15">
        <f>計算!U558</f>
        <v/>
      </c>
    </row>
    <row r="211">
      <c r="A211" s="13" t="n">
        <v>3580000</v>
      </c>
      <c r="B211" s="13">
        <f>計算!R559</f>
        <v/>
      </c>
      <c r="C211" s="13">
        <f>計算!S559</f>
        <v/>
      </c>
      <c r="D211" s="13">
        <f>計算!T559</f>
        <v/>
      </c>
      <c r="E211" s="13">
        <f>計算!R560</f>
        <v/>
      </c>
      <c r="F211" s="13">
        <f>計算!S560</f>
        <v/>
      </c>
      <c r="G211" s="13">
        <f>計算!T560</f>
        <v/>
      </c>
      <c r="H211" s="17">
        <f>G211-D211</f>
        <v/>
      </c>
      <c r="I211" s="15">
        <f>計算!U560</f>
        <v/>
      </c>
    </row>
    <row r="212">
      <c r="A212" s="13" t="n">
        <v>3590000</v>
      </c>
      <c r="B212" s="13">
        <f>計算!R561</f>
        <v/>
      </c>
      <c r="C212" s="13">
        <f>計算!S561</f>
        <v/>
      </c>
      <c r="D212" s="13">
        <f>計算!T561</f>
        <v/>
      </c>
      <c r="E212" s="13">
        <f>計算!R562</f>
        <v/>
      </c>
      <c r="F212" s="13">
        <f>計算!S562</f>
        <v/>
      </c>
      <c r="G212" s="13">
        <f>計算!T562</f>
        <v/>
      </c>
      <c r="H212" s="17">
        <f>G212-D212</f>
        <v/>
      </c>
      <c r="I212" s="15">
        <f>計算!U562</f>
        <v/>
      </c>
    </row>
    <row r="213">
      <c r="A213" s="13" t="n">
        <v>3600000</v>
      </c>
      <c r="B213" s="13">
        <f>計算!R563</f>
        <v/>
      </c>
      <c r="C213" s="13">
        <f>計算!S563</f>
        <v/>
      </c>
      <c r="D213" s="13">
        <f>計算!T563</f>
        <v/>
      </c>
      <c r="E213" s="13">
        <f>計算!R564</f>
        <v/>
      </c>
      <c r="F213" s="13">
        <f>計算!S564</f>
        <v/>
      </c>
      <c r="G213" s="13">
        <f>計算!T564</f>
        <v/>
      </c>
      <c r="H213" s="17">
        <f>G213-D213</f>
        <v/>
      </c>
      <c r="I213" s="15">
        <f>計算!U564</f>
        <v/>
      </c>
    </row>
    <row r="214">
      <c r="A214" s="13" t="n">
        <v>3610000</v>
      </c>
      <c r="B214" s="13">
        <f>計算!R565</f>
        <v/>
      </c>
      <c r="C214" s="13">
        <f>計算!S565</f>
        <v/>
      </c>
      <c r="D214" s="13">
        <f>計算!T565</f>
        <v/>
      </c>
      <c r="E214" s="13">
        <f>計算!R566</f>
        <v/>
      </c>
      <c r="F214" s="13">
        <f>計算!S566</f>
        <v/>
      </c>
      <c r="G214" s="13">
        <f>計算!T566</f>
        <v/>
      </c>
      <c r="H214" s="17">
        <f>G214-D214</f>
        <v/>
      </c>
      <c r="I214" s="15">
        <f>計算!U566</f>
        <v/>
      </c>
    </row>
    <row r="215">
      <c r="A215" s="13" t="n">
        <v>3620000</v>
      </c>
      <c r="B215" s="13">
        <f>計算!R567</f>
        <v/>
      </c>
      <c r="C215" s="13">
        <f>計算!S567</f>
        <v/>
      </c>
      <c r="D215" s="13">
        <f>計算!T567</f>
        <v/>
      </c>
      <c r="E215" s="13">
        <f>計算!R568</f>
        <v/>
      </c>
      <c r="F215" s="13">
        <f>計算!S568</f>
        <v/>
      </c>
      <c r="G215" s="13">
        <f>計算!T568</f>
        <v/>
      </c>
      <c r="H215" s="17">
        <f>G215-D215</f>
        <v/>
      </c>
      <c r="I215" s="15">
        <f>計算!U568</f>
        <v/>
      </c>
    </row>
    <row r="216">
      <c r="A216" s="13" t="n">
        <v>3630000</v>
      </c>
      <c r="B216" s="13">
        <f>計算!R569</f>
        <v/>
      </c>
      <c r="C216" s="13">
        <f>計算!S569</f>
        <v/>
      </c>
      <c r="D216" s="13">
        <f>計算!T569</f>
        <v/>
      </c>
      <c r="E216" s="13">
        <f>計算!R570</f>
        <v/>
      </c>
      <c r="F216" s="13">
        <f>計算!S570</f>
        <v/>
      </c>
      <c r="G216" s="13">
        <f>計算!T570</f>
        <v/>
      </c>
      <c r="H216" s="17">
        <f>G216-D216</f>
        <v/>
      </c>
      <c r="I216" s="15">
        <f>計算!U570</f>
        <v/>
      </c>
    </row>
    <row r="217">
      <c r="A217" s="13" t="n">
        <v>3640000</v>
      </c>
      <c r="B217" s="13">
        <f>計算!R571</f>
        <v/>
      </c>
      <c r="C217" s="13">
        <f>計算!S571</f>
        <v/>
      </c>
      <c r="D217" s="13">
        <f>計算!T571</f>
        <v/>
      </c>
      <c r="E217" s="13">
        <f>計算!R572</f>
        <v/>
      </c>
      <c r="F217" s="13">
        <f>計算!S572</f>
        <v/>
      </c>
      <c r="G217" s="13">
        <f>計算!T572</f>
        <v/>
      </c>
      <c r="H217" s="17">
        <f>G217-D217</f>
        <v/>
      </c>
      <c r="I217" s="15">
        <f>計算!U572</f>
        <v/>
      </c>
    </row>
    <row r="218">
      <c r="A218" s="13" t="n">
        <v>3650000</v>
      </c>
      <c r="B218" s="13">
        <f>計算!R573</f>
        <v/>
      </c>
      <c r="C218" s="13">
        <f>計算!S573</f>
        <v/>
      </c>
      <c r="D218" s="13">
        <f>計算!T573</f>
        <v/>
      </c>
      <c r="E218" s="13">
        <f>計算!R574</f>
        <v/>
      </c>
      <c r="F218" s="13">
        <f>計算!S574</f>
        <v/>
      </c>
      <c r="G218" s="13">
        <f>計算!T574</f>
        <v/>
      </c>
      <c r="H218" s="17">
        <f>G218-D218</f>
        <v/>
      </c>
      <c r="I218" s="15">
        <f>計算!U574</f>
        <v/>
      </c>
    </row>
    <row r="219">
      <c r="A219" s="13" t="n">
        <v>3660000</v>
      </c>
      <c r="B219" s="13">
        <f>計算!R575</f>
        <v/>
      </c>
      <c r="C219" s="13">
        <f>計算!S575</f>
        <v/>
      </c>
      <c r="D219" s="13">
        <f>計算!T575</f>
        <v/>
      </c>
      <c r="E219" s="13">
        <f>計算!R576</f>
        <v/>
      </c>
      <c r="F219" s="13">
        <f>計算!S576</f>
        <v/>
      </c>
      <c r="G219" s="13">
        <f>計算!T576</f>
        <v/>
      </c>
      <c r="H219" s="17">
        <f>G219-D219</f>
        <v/>
      </c>
      <c r="I219" s="15">
        <f>計算!U576</f>
        <v/>
      </c>
    </row>
    <row r="220">
      <c r="A220" s="13" t="n">
        <v>3670000</v>
      </c>
      <c r="B220" s="13">
        <f>計算!R577</f>
        <v/>
      </c>
      <c r="C220" s="13">
        <f>計算!S577</f>
        <v/>
      </c>
      <c r="D220" s="13">
        <f>計算!T577</f>
        <v/>
      </c>
      <c r="E220" s="13">
        <f>計算!R578</f>
        <v/>
      </c>
      <c r="F220" s="13">
        <f>計算!S578</f>
        <v/>
      </c>
      <c r="G220" s="13">
        <f>計算!T578</f>
        <v/>
      </c>
      <c r="H220" s="17">
        <f>G220-D220</f>
        <v/>
      </c>
      <c r="I220" s="15">
        <f>計算!U578</f>
        <v/>
      </c>
    </row>
    <row r="221">
      <c r="A221" s="13" t="n">
        <v>3680000</v>
      </c>
      <c r="B221" s="13">
        <f>計算!R579</f>
        <v/>
      </c>
      <c r="C221" s="13">
        <f>計算!S579</f>
        <v/>
      </c>
      <c r="D221" s="13">
        <f>計算!T579</f>
        <v/>
      </c>
      <c r="E221" s="13">
        <f>計算!R580</f>
        <v/>
      </c>
      <c r="F221" s="13">
        <f>計算!S580</f>
        <v/>
      </c>
      <c r="G221" s="13">
        <f>計算!T580</f>
        <v/>
      </c>
      <c r="H221" s="17">
        <f>G221-D221</f>
        <v/>
      </c>
      <c r="I221" s="15">
        <f>計算!U580</f>
        <v/>
      </c>
    </row>
    <row r="222">
      <c r="A222" s="13" t="n">
        <v>3690000</v>
      </c>
      <c r="B222" s="13">
        <f>計算!R581</f>
        <v/>
      </c>
      <c r="C222" s="13">
        <f>計算!S581</f>
        <v/>
      </c>
      <c r="D222" s="13">
        <f>計算!T581</f>
        <v/>
      </c>
      <c r="E222" s="13">
        <f>計算!R582</f>
        <v/>
      </c>
      <c r="F222" s="13">
        <f>計算!S582</f>
        <v/>
      </c>
      <c r="G222" s="13">
        <f>計算!T582</f>
        <v/>
      </c>
      <c r="H222" s="17">
        <f>G222-D222</f>
        <v/>
      </c>
      <c r="I222" s="15">
        <f>計算!U582</f>
        <v/>
      </c>
    </row>
    <row r="223">
      <c r="A223" s="13" t="n">
        <v>3700000</v>
      </c>
      <c r="B223" s="13">
        <f>計算!R583</f>
        <v/>
      </c>
      <c r="C223" s="13">
        <f>計算!S583</f>
        <v/>
      </c>
      <c r="D223" s="13">
        <f>計算!T583</f>
        <v/>
      </c>
      <c r="E223" s="13">
        <f>計算!R584</f>
        <v/>
      </c>
      <c r="F223" s="13">
        <f>計算!S584</f>
        <v/>
      </c>
      <c r="G223" s="13">
        <f>計算!T584</f>
        <v/>
      </c>
      <c r="H223" s="17">
        <f>G223-D223</f>
        <v/>
      </c>
      <c r="I223" s="15">
        <f>計算!U584</f>
        <v/>
      </c>
    </row>
    <row r="224">
      <c r="A224" s="13" t="n">
        <v>3710000</v>
      </c>
      <c r="B224" s="13">
        <f>計算!R585</f>
        <v/>
      </c>
      <c r="C224" s="13">
        <f>計算!S585</f>
        <v/>
      </c>
      <c r="D224" s="13">
        <f>計算!T585</f>
        <v/>
      </c>
      <c r="E224" s="13">
        <f>計算!R586</f>
        <v/>
      </c>
      <c r="F224" s="13">
        <f>計算!S586</f>
        <v/>
      </c>
      <c r="G224" s="13">
        <f>計算!T586</f>
        <v/>
      </c>
      <c r="H224" s="17">
        <f>G224-D224</f>
        <v/>
      </c>
      <c r="I224" s="15">
        <f>計算!U586</f>
        <v/>
      </c>
    </row>
    <row r="225">
      <c r="A225" s="13" t="n">
        <v>3720000</v>
      </c>
      <c r="B225" s="13">
        <f>計算!R587</f>
        <v/>
      </c>
      <c r="C225" s="13">
        <f>計算!S587</f>
        <v/>
      </c>
      <c r="D225" s="13">
        <f>計算!T587</f>
        <v/>
      </c>
      <c r="E225" s="13">
        <f>計算!R588</f>
        <v/>
      </c>
      <c r="F225" s="13">
        <f>計算!S588</f>
        <v/>
      </c>
      <c r="G225" s="13">
        <f>計算!T588</f>
        <v/>
      </c>
      <c r="H225" s="17">
        <f>G225-D225</f>
        <v/>
      </c>
      <c r="I225" s="15">
        <f>計算!U588</f>
        <v/>
      </c>
    </row>
    <row r="226">
      <c r="A226" s="13" t="n">
        <v>3730000</v>
      </c>
      <c r="B226" s="13">
        <f>計算!R589</f>
        <v/>
      </c>
      <c r="C226" s="13">
        <f>計算!S589</f>
        <v/>
      </c>
      <c r="D226" s="13">
        <f>計算!T589</f>
        <v/>
      </c>
      <c r="E226" s="13">
        <f>計算!R590</f>
        <v/>
      </c>
      <c r="F226" s="13">
        <f>計算!S590</f>
        <v/>
      </c>
      <c r="G226" s="13">
        <f>計算!T590</f>
        <v/>
      </c>
      <c r="H226" s="17">
        <f>G226-D226</f>
        <v/>
      </c>
      <c r="I226" s="15">
        <f>計算!U590</f>
        <v/>
      </c>
    </row>
    <row r="227">
      <c r="A227" s="13" t="n">
        <v>3740000</v>
      </c>
      <c r="B227" s="13">
        <f>計算!R591</f>
        <v/>
      </c>
      <c r="C227" s="13">
        <f>計算!S591</f>
        <v/>
      </c>
      <c r="D227" s="13">
        <f>計算!T591</f>
        <v/>
      </c>
      <c r="E227" s="13">
        <f>計算!R592</f>
        <v/>
      </c>
      <c r="F227" s="13">
        <f>計算!S592</f>
        <v/>
      </c>
      <c r="G227" s="13">
        <f>計算!T592</f>
        <v/>
      </c>
      <c r="H227" s="17">
        <f>G227-D227</f>
        <v/>
      </c>
      <c r="I227" s="15">
        <f>計算!U592</f>
        <v/>
      </c>
    </row>
    <row r="228">
      <c r="A228" s="13" t="n">
        <v>3750000</v>
      </c>
      <c r="B228" s="13">
        <f>計算!R593</f>
        <v/>
      </c>
      <c r="C228" s="13">
        <f>計算!S593</f>
        <v/>
      </c>
      <c r="D228" s="13">
        <f>計算!T593</f>
        <v/>
      </c>
      <c r="E228" s="13">
        <f>計算!R594</f>
        <v/>
      </c>
      <c r="F228" s="13">
        <f>計算!S594</f>
        <v/>
      </c>
      <c r="G228" s="13">
        <f>計算!T594</f>
        <v/>
      </c>
      <c r="H228" s="17">
        <f>G228-D228</f>
        <v/>
      </c>
      <c r="I228" s="15">
        <f>計算!U594</f>
        <v/>
      </c>
    </row>
    <row r="229">
      <c r="A229" s="13" t="n">
        <v>3760000</v>
      </c>
      <c r="B229" s="13">
        <f>計算!R595</f>
        <v/>
      </c>
      <c r="C229" s="13">
        <f>計算!S595</f>
        <v/>
      </c>
      <c r="D229" s="13">
        <f>計算!T595</f>
        <v/>
      </c>
      <c r="E229" s="13">
        <f>計算!R596</f>
        <v/>
      </c>
      <c r="F229" s="13">
        <f>計算!S596</f>
        <v/>
      </c>
      <c r="G229" s="13">
        <f>計算!T596</f>
        <v/>
      </c>
      <c r="H229" s="17">
        <f>G229-D229</f>
        <v/>
      </c>
      <c r="I229" s="15">
        <f>計算!U596</f>
        <v/>
      </c>
    </row>
    <row r="230">
      <c r="A230" s="13" t="n">
        <v>3770000</v>
      </c>
      <c r="B230" s="13">
        <f>計算!R597</f>
        <v/>
      </c>
      <c r="C230" s="13">
        <f>計算!S597</f>
        <v/>
      </c>
      <c r="D230" s="13">
        <f>計算!T597</f>
        <v/>
      </c>
      <c r="E230" s="13">
        <f>計算!R598</f>
        <v/>
      </c>
      <c r="F230" s="13">
        <f>計算!S598</f>
        <v/>
      </c>
      <c r="G230" s="13">
        <f>計算!T598</f>
        <v/>
      </c>
      <c r="H230" s="17">
        <f>G230-D230</f>
        <v/>
      </c>
      <c r="I230" s="15">
        <f>計算!U598</f>
        <v/>
      </c>
    </row>
    <row r="231">
      <c r="A231" s="13" t="n">
        <v>3780000</v>
      </c>
      <c r="B231" s="13">
        <f>計算!R599</f>
        <v/>
      </c>
      <c r="C231" s="13">
        <f>計算!S599</f>
        <v/>
      </c>
      <c r="D231" s="13">
        <f>計算!T599</f>
        <v/>
      </c>
      <c r="E231" s="13">
        <f>計算!R600</f>
        <v/>
      </c>
      <c r="F231" s="13">
        <f>計算!S600</f>
        <v/>
      </c>
      <c r="G231" s="13">
        <f>計算!T600</f>
        <v/>
      </c>
      <c r="H231" s="17">
        <f>G231-D231</f>
        <v/>
      </c>
      <c r="I231" s="15">
        <f>計算!U600</f>
        <v/>
      </c>
    </row>
    <row r="232">
      <c r="A232" s="13" t="n">
        <v>3790000</v>
      </c>
      <c r="B232" s="13">
        <f>計算!R601</f>
        <v/>
      </c>
      <c r="C232" s="13">
        <f>計算!S601</f>
        <v/>
      </c>
      <c r="D232" s="13">
        <f>計算!T601</f>
        <v/>
      </c>
      <c r="E232" s="13">
        <f>計算!R602</f>
        <v/>
      </c>
      <c r="F232" s="13">
        <f>計算!S602</f>
        <v/>
      </c>
      <c r="G232" s="13">
        <f>計算!T602</f>
        <v/>
      </c>
      <c r="H232" s="17">
        <f>G232-D232</f>
        <v/>
      </c>
      <c r="I232" s="15">
        <f>計算!U602</f>
        <v/>
      </c>
    </row>
    <row r="233">
      <c r="A233" s="13" t="n">
        <v>3800000</v>
      </c>
      <c r="B233" s="13">
        <f>計算!R603</f>
        <v/>
      </c>
      <c r="C233" s="13">
        <f>計算!S603</f>
        <v/>
      </c>
      <c r="D233" s="13">
        <f>計算!T603</f>
        <v/>
      </c>
      <c r="E233" s="13">
        <f>計算!R604</f>
        <v/>
      </c>
      <c r="F233" s="13">
        <f>計算!S604</f>
        <v/>
      </c>
      <c r="G233" s="13">
        <f>計算!T604</f>
        <v/>
      </c>
      <c r="H233" s="17">
        <f>G233-D233</f>
        <v/>
      </c>
      <c r="I233" s="15">
        <f>計算!U604</f>
        <v/>
      </c>
    </row>
    <row r="234">
      <c r="A234" s="13" t="n">
        <v>3810000</v>
      </c>
      <c r="B234" s="13">
        <f>計算!R605</f>
        <v/>
      </c>
      <c r="C234" s="13">
        <f>計算!S605</f>
        <v/>
      </c>
      <c r="D234" s="13">
        <f>計算!T605</f>
        <v/>
      </c>
      <c r="E234" s="13">
        <f>計算!R606</f>
        <v/>
      </c>
      <c r="F234" s="13">
        <f>計算!S606</f>
        <v/>
      </c>
      <c r="G234" s="13">
        <f>計算!T606</f>
        <v/>
      </c>
      <c r="H234" s="17">
        <f>G234-D234</f>
        <v/>
      </c>
      <c r="I234" s="15">
        <f>計算!U606</f>
        <v/>
      </c>
    </row>
    <row r="235">
      <c r="A235" s="13" t="n">
        <v>3820000</v>
      </c>
      <c r="B235" s="13">
        <f>計算!R607</f>
        <v/>
      </c>
      <c r="C235" s="13">
        <f>計算!S607</f>
        <v/>
      </c>
      <c r="D235" s="13">
        <f>計算!T607</f>
        <v/>
      </c>
      <c r="E235" s="13">
        <f>計算!R608</f>
        <v/>
      </c>
      <c r="F235" s="13">
        <f>計算!S608</f>
        <v/>
      </c>
      <c r="G235" s="13">
        <f>計算!T608</f>
        <v/>
      </c>
      <c r="H235" s="17">
        <f>G235-D235</f>
        <v/>
      </c>
      <c r="I235" s="15">
        <f>計算!U608</f>
        <v/>
      </c>
    </row>
    <row r="236">
      <c r="A236" s="13" t="n">
        <v>3830000</v>
      </c>
      <c r="B236" s="13">
        <f>計算!R609</f>
        <v/>
      </c>
      <c r="C236" s="13">
        <f>計算!S609</f>
        <v/>
      </c>
      <c r="D236" s="13">
        <f>計算!T609</f>
        <v/>
      </c>
      <c r="E236" s="13">
        <f>計算!R610</f>
        <v/>
      </c>
      <c r="F236" s="13">
        <f>計算!S610</f>
        <v/>
      </c>
      <c r="G236" s="13">
        <f>計算!T610</f>
        <v/>
      </c>
      <c r="H236" s="17">
        <f>G236-D236</f>
        <v/>
      </c>
      <c r="I236" s="15">
        <f>計算!U610</f>
        <v/>
      </c>
    </row>
    <row r="237">
      <c r="A237" s="13" t="n">
        <v>3840000</v>
      </c>
      <c r="B237" s="13">
        <f>計算!R611</f>
        <v/>
      </c>
      <c r="C237" s="13">
        <f>計算!S611</f>
        <v/>
      </c>
      <c r="D237" s="13">
        <f>計算!T611</f>
        <v/>
      </c>
      <c r="E237" s="13">
        <f>計算!R612</f>
        <v/>
      </c>
      <c r="F237" s="13">
        <f>計算!S612</f>
        <v/>
      </c>
      <c r="G237" s="13">
        <f>計算!T612</f>
        <v/>
      </c>
      <c r="H237" s="17">
        <f>G237-D237</f>
        <v/>
      </c>
      <c r="I237" s="15">
        <f>計算!U612</f>
        <v/>
      </c>
    </row>
    <row r="238">
      <c r="A238" s="13" t="n">
        <v>3850000</v>
      </c>
      <c r="B238" s="13">
        <f>計算!R613</f>
        <v/>
      </c>
      <c r="C238" s="13">
        <f>計算!S613</f>
        <v/>
      </c>
      <c r="D238" s="13">
        <f>計算!T613</f>
        <v/>
      </c>
      <c r="E238" s="13">
        <f>計算!R614</f>
        <v/>
      </c>
      <c r="F238" s="13">
        <f>計算!S614</f>
        <v/>
      </c>
      <c r="G238" s="13">
        <f>計算!T614</f>
        <v/>
      </c>
      <c r="H238" s="17">
        <f>G238-D238</f>
        <v/>
      </c>
      <c r="I238" s="15">
        <f>計算!U614</f>
        <v/>
      </c>
    </row>
    <row r="239">
      <c r="A239" s="13" t="n">
        <v>3860000</v>
      </c>
      <c r="B239" s="13">
        <f>計算!R615</f>
        <v/>
      </c>
      <c r="C239" s="13">
        <f>計算!S615</f>
        <v/>
      </c>
      <c r="D239" s="13">
        <f>計算!T615</f>
        <v/>
      </c>
      <c r="E239" s="13">
        <f>計算!R616</f>
        <v/>
      </c>
      <c r="F239" s="13">
        <f>計算!S616</f>
        <v/>
      </c>
      <c r="G239" s="13">
        <f>計算!T616</f>
        <v/>
      </c>
      <c r="H239" s="17">
        <f>G239-D239</f>
        <v/>
      </c>
      <c r="I239" s="15">
        <f>計算!U616</f>
        <v/>
      </c>
    </row>
    <row r="240">
      <c r="A240" s="13" t="n">
        <v>3870000</v>
      </c>
      <c r="B240" s="13">
        <f>計算!R617</f>
        <v/>
      </c>
      <c r="C240" s="13">
        <f>計算!S617</f>
        <v/>
      </c>
      <c r="D240" s="13">
        <f>計算!T617</f>
        <v/>
      </c>
      <c r="E240" s="13">
        <f>計算!R618</f>
        <v/>
      </c>
      <c r="F240" s="13">
        <f>計算!S618</f>
        <v/>
      </c>
      <c r="G240" s="13">
        <f>計算!T618</f>
        <v/>
      </c>
      <c r="H240" s="17">
        <f>G240-D240</f>
        <v/>
      </c>
      <c r="I240" s="15">
        <f>計算!U618</f>
        <v/>
      </c>
    </row>
    <row r="241">
      <c r="A241" s="13" t="n">
        <v>3880000</v>
      </c>
      <c r="B241" s="13">
        <f>計算!R619</f>
        <v/>
      </c>
      <c r="C241" s="13">
        <f>計算!S619</f>
        <v/>
      </c>
      <c r="D241" s="13">
        <f>計算!T619</f>
        <v/>
      </c>
      <c r="E241" s="13">
        <f>計算!R620</f>
        <v/>
      </c>
      <c r="F241" s="13">
        <f>計算!S620</f>
        <v/>
      </c>
      <c r="G241" s="13">
        <f>計算!T620</f>
        <v/>
      </c>
      <c r="H241" s="17">
        <f>G241-D241</f>
        <v/>
      </c>
      <c r="I241" s="15">
        <f>計算!U620</f>
        <v/>
      </c>
    </row>
    <row r="242">
      <c r="A242" s="13" t="n">
        <v>3890000</v>
      </c>
      <c r="B242" s="13">
        <f>計算!R621</f>
        <v/>
      </c>
      <c r="C242" s="13">
        <f>計算!S621</f>
        <v/>
      </c>
      <c r="D242" s="13">
        <f>計算!T621</f>
        <v/>
      </c>
      <c r="E242" s="13">
        <f>計算!R622</f>
        <v/>
      </c>
      <c r="F242" s="13">
        <f>計算!S622</f>
        <v/>
      </c>
      <c r="G242" s="13">
        <f>計算!T622</f>
        <v/>
      </c>
      <c r="H242" s="17">
        <f>G242-D242</f>
        <v/>
      </c>
      <c r="I242" s="15">
        <f>計算!U622</f>
        <v/>
      </c>
    </row>
    <row r="243">
      <c r="A243" s="13" t="n">
        <v>3900000</v>
      </c>
      <c r="B243" s="13">
        <f>計算!R623</f>
        <v/>
      </c>
      <c r="C243" s="13">
        <f>計算!S623</f>
        <v/>
      </c>
      <c r="D243" s="13">
        <f>計算!T623</f>
        <v/>
      </c>
      <c r="E243" s="13">
        <f>計算!R624</f>
        <v/>
      </c>
      <c r="F243" s="13">
        <f>計算!S624</f>
        <v/>
      </c>
      <c r="G243" s="13">
        <f>計算!T624</f>
        <v/>
      </c>
      <c r="H243" s="17">
        <f>G243-D243</f>
        <v/>
      </c>
      <c r="I243" s="15">
        <f>計算!U624</f>
        <v/>
      </c>
    </row>
    <row r="244">
      <c r="A244" s="13" t="n">
        <v>3910000</v>
      </c>
      <c r="B244" s="13">
        <f>計算!R625</f>
        <v/>
      </c>
      <c r="C244" s="13">
        <f>計算!S625</f>
        <v/>
      </c>
      <c r="D244" s="13">
        <f>計算!T625</f>
        <v/>
      </c>
      <c r="E244" s="13">
        <f>計算!R626</f>
        <v/>
      </c>
      <c r="F244" s="13">
        <f>計算!S626</f>
        <v/>
      </c>
      <c r="G244" s="13">
        <f>計算!T626</f>
        <v/>
      </c>
      <c r="H244" s="17">
        <f>G244-D244</f>
        <v/>
      </c>
      <c r="I244" s="15">
        <f>計算!U626</f>
        <v/>
      </c>
    </row>
    <row r="245">
      <c r="A245" s="13" t="n">
        <v>3920000</v>
      </c>
      <c r="B245" s="13">
        <f>計算!R627</f>
        <v/>
      </c>
      <c r="C245" s="13">
        <f>計算!S627</f>
        <v/>
      </c>
      <c r="D245" s="13">
        <f>計算!T627</f>
        <v/>
      </c>
      <c r="E245" s="13">
        <f>計算!R628</f>
        <v/>
      </c>
      <c r="F245" s="13">
        <f>計算!S628</f>
        <v/>
      </c>
      <c r="G245" s="13">
        <f>計算!T628</f>
        <v/>
      </c>
      <c r="H245" s="17">
        <f>G245-D245</f>
        <v/>
      </c>
      <c r="I245" s="15">
        <f>計算!U628</f>
        <v/>
      </c>
    </row>
    <row r="246">
      <c r="A246" s="13" t="n">
        <v>3930000</v>
      </c>
      <c r="B246" s="13">
        <f>計算!R629</f>
        <v/>
      </c>
      <c r="C246" s="13">
        <f>計算!S629</f>
        <v/>
      </c>
      <c r="D246" s="13">
        <f>計算!T629</f>
        <v/>
      </c>
      <c r="E246" s="13">
        <f>計算!R630</f>
        <v/>
      </c>
      <c r="F246" s="13">
        <f>計算!S630</f>
        <v/>
      </c>
      <c r="G246" s="13">
        <f>計算!T630</f>
        <v/>
      </c>
      <c r="H246" s="17">
        <f>G246-D246</f>
        <v/>
      </c>
      <c r="I246" s="15">
        <f>計算!U630</f>
        <v/>
      </c>
    </row>
    <row r="247">
      <c r="A247" s="13" t="n">
        <v>3940000</v>
      </c>
      <c r="B247" s="13">
        <f>計算!R631</f>
        <v/>
      </c>
      <c r="C247" s="13">
        <f>計算!S631</f>
        <v/>
      </c>
      <c r="D247" s="13">
        <f>計算!T631</f>
        <v/>
      </c>
      <c r="E247" s="13">
        <f>計算!R632</f>
        <v/>
      </c>
      <c r="F247" s="13">
        <f>計算!S632</f>
        <v/>
      </c>
      <c r="G247" s="13">
        <f>計算!T632</f>
        <v/>
      </c>
      <c r="H247" s="17">
        <f>G247-D247</f>
        <v/>
      </c>
      <c r="I247" s="15">
        <f>計算!U632</f>
        <v/>
      </c>
    </row>
    <row r="248">
      <c r="A248" s="13" t="n">
        <v>3950000</v>
      </c>
      <c r="B248" s="13">
        <f>計算!R633</f>
        <v/>
      </c>
      <c r="C248" s="13">
        <f>計算!S633</f>
        <v/>
      </c>
      <c r="D248" s="13">
        <f>計算!T633</f>
        <v/>
      </c>
      <c r="E248" s="13">
        <f>計算!R634</f>
        <v/>
      </c>
      <c r="F248" s="13">
        <f>計算!S634</f>
        <v/>
      </c>
      <c r="G248" s="13">
        <f>計算!T634</f>
        <v/>
      </c>
      <c r="H248" s="17">
        <f>G248-D248</f>
        <v/>
      </c>
      <c r="I248" s="15">
        <f>計算!U634</f>
        <v/>
      </c>
    </row>
    <row r="249">
      <c r="A249" s="13" t="n">
        <v>3960000</v>
      </c>
      <c r="B249" s="13">
        <f>計算!R635</f>
        <v/>
      </c>
      <c r="C249" s="13">
        <f>計算!S635</f>
        <v/>
      </c>
      <c r="D249" s="13">
        <f>計算!T635</f>
        <v/>
      </c>
      <c r="E249" s="13">
        <f>計算!R636</f>
        <v/>
      </c>
      <c r="F249" s="13">
        <f>計算!S636</f>
        <v/>
      </c>
      <c r="G249" s="13">
        <f>計算!T636</f>
        <v/>
      </c>
      <c r="H249" s="17">
        <f>G249-D249</f>
        <v/>
      </c>
      <c r="I249" s="15">
        <f>計算!U636</f>
        <v/>
      </c>
    </row>
    <row r="250">
      <c r="A250" s="13" t="n">
        <v>3970000</v>
      </c>
      <c r="B250" s="13">
        <f>計算!R637</f>
        <v/>
      </c>
      <c r="C250" s="13">
        <f>計算!S637</f>
        <v/>
      </c>
      <c r="D250" s="13">
        <f>計算!T637</f>
        <v/>
      </c>
      <c r="E250" s="13">
        <f>計算!R638</f>
        <v/>
      </c>
      <c r="F250" s="13">
        <f>計算!S638</f>
        <v/>
      </c>
      <c r="G250" s="13">
        <f>計算!T638</f>
        <v/>
      </c>
      <c r="H250" s="17">
        <f>G250-D250</f>
        <v/>
      </c>
      <c r="I250" s="15">
        <f>計算!U638</f>
        <v/>
      </c>
    </row>
    <row r="251">
      <c r="A251" s="13" t="n">
        <v>3980000</v>
      </c>
      <c r="B251" s="13">
        <f>計算!R639</f>
        <v/>
      </c>
      <c r="C251" s="13">
        <f>計算!S639</f>
        <v/>
      </c>
      <c r="D251" s="13">
        <f>計算!T639</f>
        <v/>
      </c>
      <c r="E251" s="13">
        <f>計算!R640</f>
        <v/>
      </c>
      <c r="F251" s="13">
        <f>計算!S640</f>
        <v/>
      </c>
      <c r="G251" s="13">
        <f>計算!T640</f>
        <v/>
      </c>
      <c r="H251" s="17">
        <f>G251-D251</f>
        <v/>
      </c>
      <c r="I251" s="15">
        <f>計算!U640</f>
        <v/>
      </c>
    </row>
    <row r="252">
      <c r="A252" s="13" t="n">
        <v>3990000</v>
      </c>
      <c r="B252" s="13">
        <f>計算!R641</f>
        <v/>
      </c>
      <c r="C252" s="13">
        <f>計算!S641</f>
        <v/>
      </c>
      <c r="D252" s="13">
        <f>計算!T641</f>
        <v/>
      </c>
      <c r="E252" s="13">
        <f>計算!R642</f>
        <v/>
      </c>
      <c r="F252" s="13">
        <f>計算!S642</f>
        <v/>
      </c>
      <c r="G252" s="13">
        <f>計算!T642</f>
        <v/>
      </c>
      <c r="H252" s="17">
        <f>G252-D252</f>
        <v/>
      </c>
      <c r="I252" s="15">
        <f>計算!U642</f>
        <v/>
      </c>
    </row>
    <row r="253">
      <c r="A253" s="13" t="n">
        <v>4000000</v>
      </c>
      <c r="B253" s="13">
        <f>計算!R643</f>
        <v/>
      </c>
      <c r="C253" s="13">
        <f>計算!S643</f>
        <v/>
      </c>
      <c r="D253" s="13">
        <f>計算!T643</f>
        <v/>
      </c>
      <c r="E253" s="13">
        <f>計算!R644</f>
        <v/>
      </c>
      <c r="F253" s="13">
        <f>計算!S644</f>
        <v/>
      </c>
      <c r="G253" s="13">
        <f>計算!T644</f>
        <v/>
      </c>
      <c r="H253" s="17">
        <f>G253-D253</f>
        <v/>
      </c>
      <c r="I253" s="15">
        <f>計算!U644</f>
        <v/>
      </c>
    </row>
    <row r="254">
      <c r="A254" s="13" t="n">
        <v>4010000</v>
      </c>
      <c r="B254" s="13">
        <f>計算!R645</f>
        <v/>
      </c>
      <c r="C254" s="13">
        <f>計算!S645</f>
        <v/>
      </c>
      <c r="D254" s="13">
        <f>計算!T645</f>
        <v/>
      </c>
      <c r="E254" s="13">
        <f>計算!R646</f>
        <v/>
      </c>
      <c r="F254" s="13">
        <f>計算!S646</f>
        <v/>
      </c>
      <c r="G254" s="13">
        <f>計算!T646</f>
        <v/>
      </c>
      <c r="H254" s="17">
        <f>G254-D254</f>
        <v/>
      </c>
      <c r="I254" s="15">
        <f>計算!U646</f>
        <v/>
      </c>
    </row>
    <row r="255">
      <c r="A255" s="13" t="n">
        <v>4020000</v>
      </c>
      <c r="B255" s="13">
        <f>計算!R647</f>
        <v/>
      </c>
      <c r="C255" s="13">
        <f>計算!S647</f>
        <v/>
      </c>
      <c r="D255" s="13">
        <f>計算!T647</f>
        <v/>
      </c>
      <c r="E255" s="13">
        <f>計算!R648</f>
        <v/>
      </c>
      <c r="F255" s="13">
        <f>計算!S648</f>
        <v/>
      </c>
      <c r="G255" s="13">
        <f>計算!T648</f>
        <v/>
      </c>
      <c r="H255" s="17">
        <f>G255-D255</f>
        <v/>
      </c>
      <c r="I255" s="15">
        <f>計算!U648</f>
        <v/>
      </c>
    </row>
    <row r="256">
      <c r="A256" s="13" t="n">
        <v>4030000</v>
      </c>
      <c r="B256" s="13">
        <f>計算!R649</f>
        <v/>
      </c>
      <c r="C256" s="13">
        <f>計算!S649</f>
        <v/>
      </c>
      <c r="D256" s="13">
        <f>計算!T649</f>
        <v/>
      </c>
      <c r="E256" s="13">
        <f>計算!R650</f>
        <v/>
      </c>
      <c r="F256" s="13">
        <f>計算!S650</f>
        <v/>
      </c>
      <c r="G256" s="13">
        <f>計算!T650</f>
        <v/>
      </c>
      <c r="H256" s="17">
        <f>G256-D256</f>
        <v/>
      </c>
      <c r="I256" s="15">
        <f>計算!U650</f>
        <v/>
      </c>
    </row>
    <row r="257">
      <c r="A257" s="13" t="n">
        <v>4040000</v>
      </c>
      <c r="B257" s="13">
        <f>計算!R651</f>
        <v/>
      </c>
      <c r="C257" s="13">
        <f>計算!S651</f>
        <v/>
      </c>
      <c r="D257" s="13">
        <f>計算!T651</f>
        <v/>
      </c>
      <c r="E257" s="13">
        <f>計算!R652</f>
        <v/>
      </c>
      <c r="F257" s="13">
        <f>計算!S652</f>
        <v/>
      </c>
      <c r="G257" s="13">
        <f>計算!T652</f>
        <v/>
      </c>
      <c r="H257" s="17">
        <f>G257-D257</f>
        <v/>
      </c>
      <c r="I257" s="15">
        <f>計算!U652</f>
        <v/>
      </c>
    </row>
    <row r="258">
      <c r="A258" s="13" t="n">
        <v>4050000</v>
      </c>
      <c r="B258" s="13">
        <f>計算!R653</f>
        <v/>
      </c>
      <c r="C258" s="13">
        <f>計算!S653</f>
        <v/>
      </c>
      <c r="D258" s="13">
        <f>計算!T653</f>
        <v/>
      </c>
      <c r="E258" s="13">
        <f>計算!R654</f>
        <v/>
      </c>
      <c r="F258" s="13">
        <f>計算!S654</f>
        <v/>
      </c>
      <c r="G258" s="13">
        <f>計算!T654</f>
        <v/>
      </c>
      <c r="H258" s="17">
        <f>G258-D258</f>
        <v/>
      </c>
      <c r="I258" s="15">
        <f>計算!U654</f>
        <v/>
      </c>
    </row>
    <row r="259">
      <c r="A259" s="13" t="n">
        <v>4060000</v>
      </c>
      <c r="B259" s="13">
        <f>計算!R655</f>
        <v/>
      </c>
      <c r="C259" s="13">
        <f>計算!S655</f>
        <v/>
      </c>
      <c r="D259" s="13">
        <f>計算!T655</f>
        <v/>
      </c>
      <c r="E259" s="13">
        <f>計算!R656</f>
        <v/>
      </c>
      <c r="F259" s="13">
        <f>計算!S656</f>
        <v/>
      </c>
      <c r="G259" s="13">
        <f>計算!T656</f>
        <v/>
      </c>
      <c r="H259" s="17">
        <f>G259-D259</f>
        <v/>
      </c>
      <c r="I259" s="15">
        <f>計算!U656</f>
        <v/>
      </c>
    </row>
    <row r="260">
      <c r="A260" s="13" t="n">
        <v>4070000</v>
      </c>
      <c r="B260" s="13">
        <f>計算!R657</f>
        <v/>
      </c>
      <c r="C260" s="13">
        <f>計算!S657</f>
        <v/>
      </c>
      <c r="D260" s="13">
        <f>計算!T657</f>
        <v/>
      </c>
      <c r="E260" s="13">
        <f>計算!R658</f>
        <v/>
      </c>
      <c r="F260" s="13">
        <f>計算!S658</f>
        <v/>
      </c>
      <c r="G260" s="13">
        <f>計算!T658</f>
        <v/>
      </c>
      <c r="H260" s="17">
        <f>G260-D260</f>
        <v/>
      </c>
      <c r="I260" s="15">
        <f>計算!U658</f>
        <v/>
      </c>
    </row>
    <row r="261">
      <c r="A261" s="13" t="n">
        <v>4080000</v>
      </c>
      <c r="B261" s="13">
        <f>計算!R659</f>
        <v/>
      </c>
      <c r="C261" s="13">
        <f>計算!S659</f>
        <v/>
      </c>
      <c r="D261" s="13">
        <f>計算!T659</f>
        <v/>
      </c>
      <c r="E261" s="13">
        <f>計算!R660</f>
        <v/>
      </c>
      <c r="F261" s="13">
        <f>計算!S660</f>
        <v/>
      </c>
      <c r="G261" s="13">
        <f>計算!T660</f>
        <v/>
      </c>
      <c r="H261" s="17">
        <f>G261-D261</f>
        <v/>
      </c>
      <c r="I261" s="15">
        <f>計算!U660</f>
        <v/>
      </c>
    </row>
    <row r="262">
      <c r="A262" s="13" t="n">
        <v>4090000</v>
      </c>
      <c r="B262" s="13">
        <f>計算!R661</f>
        <v/>
      </c>
      <c r="C262" s="13">
        <f>計算!S661</f>
        <v/>
      </c>
      <c r="D262" s="13">
        <f>計算!T661</f>
        <v/>
      </c>
      <c r="E262" s="13">
        <f>計算!R662</f>
        <v/>
      </c>
      <c r="F262" s="13">
        <f>計算!S662</f>
        <v/>
      </c>
      <c r="G262" s="13">
        <f>計算!T662</f>
        <v/>
      </c>
      <c r="H262" s="17">
        <f>G262-D262</f>
        <v/>
      </c>
      <c r="I262" s="15">
        <f>計算!U662</f>
        <v/>
      </c>
    </row>
    <row r="263">
      <c r="A263" s="13" t="n">
        <v>4100000</v>
      </c>
      <c r="B263" s="13">
        <f>計算!R663</f>
        <v/>
      </c>
      <c r="C263" s="13">
        <f>計算!S663</f>
        <v/>
      </c>
      <c r="D263" s="13">
        <f>計算!T663</f>
        <v/>
      </c>
      <c r="E263" s="13">
        <f>計算!R664</f>
        <v/>
      </c>
      <c r="F263" s="13">
        <f>計算!S664</f>
        <v/>
      </c>
      <c r="G263" s="13">
        <f>計算!T664</f>
        <v/>
      </c>
      <c r="H263" s="17">
        <f>G263-D263</f>
        <v/>
      </c>
      <c r="I263" s="15">
        <f>計算!U664</f>
        <v/>
      </c>
    </row>
    <row r="264">
      <c r="A264" s="13" t="n">
        <v>4110000</v>
      </c>
      <c r="B264" s="13">
        <f>計算!R665</f>
        <v/>
      </c>
      <c r="C264" s="13">
        <f>計算!S665</f>
        <v/>
      </c>
      <c r="D264" s="13">
        <f>計算!T665</f>
        <v/>
      </c>
      <c r="E264" s="13">
        <f>計算!R666</f>
        <v/>
      </c>
      <c r="F264" s="13">
        <f>計算!S666</f>
        <v/>
      </c>
      <c r="G264" s="13">
        <f>計算!T666</f>
        <v/>
      </c>
      <c r="H264" s="17">
        <f>G264-D264</f>
        <v/>
      </c>
      <c r="I264" s="15">
        <f>計算!U666</f>
        <v/>
      </c>
    </row>
    <row r="265">
      <c r="A265" s="13" t="n">
        <v>4120000</v>
      </c>
      <c r="B265" s="13">
        <f>計算!R667</f>
        <v/>
      </c>
      <c r="C265" s="13">
        <f>計算!S667</f>
        <v/>
      </c>
      <c r="D265" s="13">
        <f>計算!T667</f>
        <v/>
      </c>
      <c r="E265" s="13">
        <f>計算!R668</f>
        <v/>
      </c>
      <c r="F265" s="13">
        <f>計算!S668</f>
        <v/>
      </c>
      <c r="G265" s="13">
        <f>計算!T668</f>
        <v/>
      </c>
      <c r="H265" s="17">
        <f>G265-D265</f>
        <v/>
      </c>
      <c r="I265" s="15">
        <f>計算!U668</f>
        <v/>
      </c>
    </row>
    <row r="266">
      <c r="A266" s="13" t="n">
        <v>4130000</v>
      </c>
      <c r="B266" s="13">
        <f>計算!R669</f>
        <v/>
      </c>
      <c r="C266" s="13">
        <f>計算!S669</f>
        <v/>
      </c>
      <c r="D266" s="13">
        <f>計算!T669</f>
        <v/>
      </c>
      <c r="E266" s="13">
        <f>計算!R670</f>
        <v/>
      </c>
      <c r="F266" s="13">
        <f>計算!S670</f>
        <v/>
      </c>
      <c r="G266" s="13">
        <f>計算!T670</f>
        <v/>
      </c>
      <c r="H266" s="17">
        <f>G266-D266</f>
        <v/>
      </c>
      <c r="I266" s="15">
        <f>計算!U670</f>
        <v/>
      </c>
    </row>
    <row r="267">
      <c r="A267" s="13" t="n">
        <v>4140000</v>
      </c>
      <c r="B267" s="13">
        <f>計算!R671</f>
        <v/>
      </c>
      <c r="C267" s="13">
        <f>計算!S671</f>
        <v/>
      </c>
      <c r="D267" s="13">
        <f>計算!T671</f>
        <v/>
      </c>
      <c r="E267" s="13">
        <f>計算!R672</f>
        <v/>
      </c>
      <c r="F267" s="13">
        <f>計算!S672</f>
        <v/>
      </c>
      <c r="G267" s="13">
        <f>計算!T672</f>
        <v/>
      </c>
      <c r="H267" s="17">
        <f>G267-D267</f>
        <v/>
      </c>
      <c r="I267" s="15">
        <f>計算!U672</f>
        <v/>
      </c>
    </row>
    <row r="268">
      <c r="A268" s="13" t="n">
        <v>4150000</v>
      </c>
      <c r="B268" s="13">
        <f>計算!R673</f>
        <v/>
      </c>
      <c r="C268" s="13">
        <f>計算!S673</f>
        <v/>
      </c>
      <c r="D268" s="13">
        <f>計算!T673</f>
        <v/>
      </c>
      <c r="E268" s="13">
        <f>計算!R674</f>
        <v/>
      </c>
      <c r="F268" s="13">
        <f>計算!S674</f>
        <v/>
      </c>
      <c r="G268" s="13">
        <f>計算!T674</f>
        <v/>
      </c>
      <c r="H268" s="17">
        <f>G268-D268</f>
        <v/>
      </c>
      <c r="I268" s="15">
        <f>計算!U674</f>
        <v/>
      </c>
    </row>
    <row r="269">
      <c r="A269" s="13" t="n">
        <v>4160000</v>
      </c>
      <c r="B269" s="13">
        <f>計算!R675</f>
        <v/>
      </c>
      <c r="C269" s="13">
        <f>計算!S675</f>
        <v/>
      </c>
      <c r="D269" s="13">
        <f>計算!T675</f>
        <v/>
      </c>
      <c r="E269" s="13">
        <f>計算!R676</f>
        <v/>
      </c>
      <c r="F269" s="13">
        <f>計算!S676</f>
        <v/>
      </c>
      <c r="G269" s="13">
        <f>計算!T676</f>
        <v/>
      </c>
      <c r="H269" s="17">
        <f>G269-D269</f>
        <v/>
      </c>
      <c r="I269" s="15">
        <f>計算!U676</f>
        <v/>
      </c>
    </row>
    <row r="270">
      <c r="A270" s="13" t="n">
        <v>4170000</v>
      </c>
      <c r="B270" s="13">
        <f>計算!R677</f>
        <v/>
      </c>
      <c r="C270" s="13">
        <f>計算!S677</f>
        <v/>
      </c>
      <c r="D270" s="13">
        <f>計算!T677</f>
        <v/>
      </c>
      <c r="E270" s="13">
        <f>計算!R678</f>
        <v/>
      </c>
      <c r="F270" s="13">
        <f>計算!S678</f>
        <v/>
      </c>
      <c r="G270" s="13">
        <f>計算!T678</f>
        <v/>
      </c>
      <c r="H270" s="17">
        <f>G270-D270</f>
        <v/>
      </c>
      <c r="I270" s="15">
        <f>計算!U678</f>
        <v/>
      </c>
    </row>
    <row r="271">
      <c r="A271" s="13" t="n">
        <v>4180000</v>
      </c>
      <c r="B271" s="13">
        <f>計算!R679</f>
        <v/>
      </c>
      <c r="C271" s="13">
        <f>計算!S679</f>
        <v/>
      </c>
      <c r="D271" s="13">
        <f>計算!T679</f>
        <v/>
      </c>
      <c r="E271" s="13">
        <f>計算!R680</f>
        <v/>
      </c>
      <c r="F271" s="13">
        <f>計算!S680</f>
        <v/>
      </c>
      <c r="G271" s="13">
        <f>計算!T680</f>
        <v/>
      </c>
      <c r="H271" s="17">
        <f>G271-D271</f>
        <v/>
      </c>
      <c r="I271" s="15">
        <f>計算!U680</f>
        <v/>
      </c>
    </row>
    <row r="272">
      <c r="A272" s="13" t="n">
        <v>4190000</v>
      </c>
      <c r="B272" s="13">
        <f>計算!R681</f>
        <v/>
      </c>
      <c r="C272" s="13">
        <f>計算!S681</f>
        <v/>
      </c>
      <c r="D272" s="13">
        <f>計算!T681</f>
        <v/>
      </c>
      <c r="E272" s="13">
        <f>計算!R682</f>
        <v/>
      </c>
      <c r="F272" s="13">
        <f>計算!S682</f>
        <v/>
      </c>
      <c r="G272" s="13">
        <f>計算!T682</f>
        <v/>
      </c>
      <c r="H272" s="17">
        <f>G272-D272</f>
        <v/>
      </c>
      <c r="I272" s="15">
        <f>計算!U682</f>
        <v/>
      </c>
    </row>
    <row r="273">
      <c r="A273" s="13" t="n">
        <v>4200000</v>
      </c>
      <c r="B273" s="13">
        <f>計算!R683</f>
        <v/>
      </c>
      <c r="C273" s="13">
        <f>計算!S683</f>
        <v/>
      </c>
      <c r="D273" s="13">
        <f>計算!T683</f>
        <v/>
      </c>
      <c r="E273" s="13">
        <f>計算!R684</f>
        <v/>
      </c>
      <c r="F273" s="13">
        <f>計算!S684</f>
        <v/>
      </c>
      <c r="G273" s="13">
        <f>計算!T684</f>
        <v/>
      </c>
      <c r="H273" s="17">
        <f>G273-D273</f>
        <v/>
      </c>
      <c r="I273" s="15">
        <f>計算!U684</f>
        <v/>
      </c>
    </row>
    <row r="274">
      <c r="A274" s="13" t="n">
        <v>4210000</v>
      </c>
      <c r="B274" s="13">
        <f>計算!R685</f>
        <v/>
      </c>
      <c r="C274" s="13">
        <f>計算!S685</f>
        <v/>
      </c>
      <c r="D274" s="13">
        <f>計算!T685</f>
        <v/>
      </c>
      <c r="E274" s="13">
        <f>計算!R686</f>
        <v/>
      </c>
      <c r="F274" s="13">
        <f>計算!S686</f>
        <v/>
      </c>
      <c r="G274" s="13">
        <f>計算!T686</f>
        <v/>
      </c>
      <c r="H274" s="17">
        <f>G274-D274</f>
        <v/>
      </c>
      <c r="I274" s="15">
        <f>計算!U686</f>
        <v/>
      </c>
    </row>
    <row r="275">
      <c r="A275" s="13" t="n">
        <v>4220000</v>
      </c>
      <c r="B275" s="13">
        <f>計算!R687</f>
        <v/>
      </c>
      <c r="C275" s="13">
        <f>計算!S687</f>
        <v/>
      </c>
      <c r="D275" s="13">
        <f>計算!T687</f>
        <v/>
      </c>
      <c r="E275" s="13">
        <f>計算!R688</f>
        <v/>
      </c>
      <c r="F275" s="13">
        <f>計算!S688</f>
        <v/>
      </c>
      <c r="G275" s="13">
        <f>計算!T688</f>
        <v/>
      </c>
      <c r="H275" s="17">
        <f>G275-D275</f>
        <v/>
      </c>
      <c r="I275" s="15">
        <f>計算!U688</f>
        <v/>
      </c>
    </row>
    <row r="276">
      <c r="A276" s="13" t="n">
        <v>4230000</v>
      </c>
      <c r="B276" s="13">
        <f>計算!R689</f>
        <v/>
      </c>
      <c r="C276" s="13">
        <f>計算!S689</f>
        <v/>
      </c>
      <c r="D276" s="13">
        <f>計算!T689</f>
        <v/>
      </c>
      <c r="E276" s="13">
        <f>計算!R690</f>
        <v/>
      </c>
      <c r="F276" s="13">
        <f>計算!S690</f>
        <v/>
      </c>
      <c r="G276" s="13">
        <f>計算!T690</f>
        <v/>
      </c>
      <c r="H276" s="17">
        <f>G276-D276</f>
        <v/>
      </c>
      <c r="I276" s="15">
        <f>計算!U690</f>
        <v/>
      </c>
    </row>
    <row r="277">
      <c r="A277" s="13" t="n">
        <v>4240000</v>
      </c>
      <c r="B277" s="13">
        <f>計算!R691</f>
        <v/>
      </c>
      <c r="C277" s="13">
        <f>計算!S691</f>
        <v/>
      </c>
      <c r="D277" s="13">
        <f>計算!T691</f>
        <v/>
      </c>
      <c r="E277" s="13">
        <f>計算!R692</f>
        <v/>
      </c>
      <c r="F277" s="13">
        <f>計算!S692</f>
        <v/>
      </c>
      <c r="G277" s="13">
        <f>計算!T692</f>
        <v/>
      </c>
      <c r="H277" s="17">
        <f>G277-D277</f>
        <v/>
      </c>
      <c r="I277" s="15">
        <f>計算!U692</f>
        <v/>
      </c>
    </row>
    <row r="278">
      <c r="A278" s="13" t="n">
        <v>4250000</v>
      </c>
      <c r="B278" s="13">
        <f>計算!R693</f>
        <v/>
      </c>
      <c r="C278" s="13">
        <f>計算!S693</f>
        <v/>
      </c>
      <c r="D278" s="13">
        <f>計算!T693</f>
        <v/>
      </c>
      <c r="E278" s="13">
        <f>計算!R694</f>
        <v/>
      </c>
      <c r="F278" s="13">
        <f>計算!S694</f>
        <v/>
      </c>
      <c r="G278" s="13">
        <f>計算!T694</f>
        <v/>
      </c>
      <c r="H278" s="17">
        <f>G278-D278</f>
        <v/>
      </c>
      <c r="I278" s="15">
        <f>計算!U694</f>
        <v/>
      </c>
    </row>
    <row r="279">
      <c r="A279" s="13" t="n">
        <v>4260000</v>
      </c>
      <c r="B279" s="13">
        <f>計算!R695</f>
        <v/>
      </c>
      <c r="C279" s="13">
        <f>計算!S695</f>
        <v/>
      </c>
      <c r="D279" s="13">
        <f>計算!T695</f>
        <v/>
      </c>
      <c r="E279" s="13">
        <f>計算!R696</f>
        <v/>
      </c>
      <c r="F279" s="13">
        <f>計算!S696</f>
        <v/>
      </c>
      <c r="G279" s="13">
        <f>計算!T696</f>
        <v/>
      </c>
      <c r="H279" s="17">
        <f>G279-D279</f>
        <v/>
      </c>
      <c r="I279" s="15">
        <f>計算!U696</f>
        <v/>
      </c>
    </row>
    <row r="280">
      <c r="A280" s="13" t="n">
        <v>4270000</v>
      </c>
      <c r="B280" s="13">
        <f>計算!R697</f>
        <v/>
      </c>
      <c r="C280" s="13">
        <f>計算!S697</f>
        <v/>
      </c>
      <c r="D280" s="13">
        <f>計算!T697</f>
        <v/>
      </c>
      <c r="E280" s="13">
        <f>計算!R698</f>
        <v/>
      </c>
      <c r="F280" s="13">
        <f>計算!S698</f>
        <v/>
      </c>
      <c r="G280" s="13">
        <f>計算!T698</f>
        <v/>
      </c>
      <c r="H280" s="17">
        <f>G280-D280</f>
        <v/>
      </c>
      <c r="I280" s="15">
        <f>計算!U698</f>
        <v/>
      </c>
    </row>
    <row r="281">
      <c r="A281" s="13" t="n">
        <v>4280000</v>
      </c>
      <c r="B281" s="13">
        <f>計算!R699</f>
        <v/>
      </c>
      <c r="C281" s="13">
        <f>計算!S699</f>
        <v/>
      </c>
      <c r="D281" s="13">
        <f>計算!T699</f>
        <v/>
      </c>
      <c r="E281" s="13">
        <f>計算!R700</f>
        <v/>
      </c>
      <c r="F281" s="13">
        <f>計算!S700</f>
        <v/>
      </c>
      <c r="G281" s="13">
        <f>計算!T700</f>
        <v/>
      </c>
      <c r="H281" s="17">
        <f>G281-D281</f>
        <v/>
      </c>
      <c r="I281" s="15">
        <f>計算!U700</f>
        <v/>
      </c>
    </row>
    <row r="282">
      <c r="A282" s="13" t="n">
        <v>4290000</v>
      </c>
      <c r="B282" s="13">
        <f>計算!R701</f>
        <v/>
      </c>
      <c r="C282" s="13">
        <f>計算!S701</f>
        <v/>
      </c>
      <c r="D282" s="13">
        <f>計算!T701</f>
        <v/>
      </c>
      <c r="E282" s="13">
        <f>計算!R702</f>
        <v/>
      </c>
      <c r="F282" s="13">
        <f>計算!S702</f>
        <v/>
      </c>
      <c r="G282" s="13">
        <f>計算!T702</f>
        <v/>
      </c>
      <c r="H282" s="17">
        <f>G282-D282</f>
        <v/>
      </c>
      <c r="I282" s="15">
        <f>計算!U702</f>
        <v/>
      </c>
    </row>
    <row r="283">
      <c r="A283" s="13" t="n">
        <v>4300000</v>
      </c>
      <c r="B283" s="13">
        <f>計算!R703</f>
        <v/>
      </c>
      <c r="C283" s="13">
        <f>計算!S703</f>
        <v/>
      </c>
      <c r="D283" s="13">
        <f>計算!T703</f>
        <v/>
      </c>
      <c r="E283" s="13">
        <f>計算!R704</f>
        <v/>
      </c>
      <c r="F283" s="13">
        <f>計算!S704</f>
        <v/>
      </c>
      <c r="G283" s="13">
        <f>計算!T704</f>
        <v/>
      </c>
      <c r="H283" s="17">
        <f>G283-D283</f>
        <v/>
      </c>
      <c r="I283" s="15">
        <f>計算!U704</f>
        <v/>
      </c>
    </row>
    <row r="284">
      <c r="A284" s="13" t="n">
        <v>4310000</v>
      </c>
      <c r="B284" s="13">
        <f>計算!R705</f>
        <v/>
      </c>
      <c r="C284" s="13">
        <f>計算!S705</f>
        <v/>
      </c>
      <c r="D284" s="13">
        <f>計算!T705</f>
        <v/>
      </c>
      <c r="E284" s="13">
        <f>計算!R706</f>
        <v/>
      </c>
      <c r="F284" s="13">
        <f>計算!S706</f>
        <v/>
      </c>
      <c r="G284" s="13">
        <f>計算!T706</f>
        <v/>
      </c>
      <c r="H284" s="17">
        <f>G284-D284</f>
        <v/>
      </c>
      <c r="I284" s="15">
        <f>計算!U706</f>
        <v/>
      </c>
    </row>
    <row r="285">
      <c r="A285" s="13" t="n">
        <v>4320000</v>
      </c>
      <c r="B285" s="13">
        <f>計算!R707</f>
        <v/>
      </c>
      <c r="C285" s="13">
        <f>計算!S707</f>
        <v/>
      </c>
      <c r="D285" s="13">
        <f>計算!T707</f>
        <v/>
      </c>
      <c r="E285" s="13">
        <f>計算!R708</f>
        <v/>
      </c>
      <c r="F285" s="13">
        <f>計算!S708</f>
        <v/>
      </c>
      <c r="G285" s="13">
        <f>計算!T708</f>
        <v/>
      </c>
      <c r="H285" s="17">
        <f>G285-D285</f>
        <v/>
      </c>
      <c r="I285" s="15">
        <f>計算!U708</f>
        <v/>
      </c>
    </row>
    <row r="286">
      <c r="A286" s="13" t="n">
        <v>4330000</v>
      </c>
      <c r="B286" s="13">
        <f>計算!R709</f>
        <v/>
      </c>
      <c r="C286" s="13">
        <f>計算!S709</f>
        <v/>
      </c>
      <c r="D286" s="13">
        <f>計算!T709</f>
        <v/>
      </c>
      <c r="E286" s="13">
        <f>計算!R710</f>
        <v/>
      </c>
      <c r="F286" s="13">
        <f>計算!S710</f>
        <v/>
      </c>
      <c r="G286" s="13">
        <f>計算!T710</f>
        <v/>
      </c>
      <c r="H286" s="17">
        <f>G286-D286</f>
        <v/>
      </c>
      <c r="I286" s="15">
        <f>計算!U710</f>
        <v/>
      </c>
    </row>
    <row r="287">
      <c r="A287" s="13" t="n">
        <v>4340000</v>
      </c>
      <c r="B287" s="13">
        <f>計算!R711</f>
        <v/>
      </c>
      <c r="C287" s="13">
        <f>計算!S711</f>
        <v/>
      </c>
      <c r="D287" s="13">
        <f>計算!T711</f>
        <v/>
      </c>
      <c r="E287" s="13">
        <f>計算!R712</f>
        <v/>
      </c>
      <c r="F287" s="13">
        <f>計算!S712</f>
        <v/>
      </c>
      <c r="G287" s="13">
        <f>計算!T712</f>
        <v/>
      </c>
      <c r="H287" s="17">
        <f>G287-D287</f>
        <v/>
      </c>
      <c r="I287" s="15">
        <f>計算!U712</f>
        <v/>
      </c>
    </row>
    <row r="288">
      <c r="A288" s="13" t="n">
        <v>4350000</v>
      </c>
      <c r="B288" s="13">
        <f>計算!R713</f>
        <v/>
      </c>
      <c r="C288" s="13">
        <f>計算!S713</f>
        <v/>
      </c>
      <c r="D288" s="13">
        <f>計算!T713</f>
        <v/>
      </c>
      <c r="E288" s="13">
        <f>計算!R714</f>
        <v/>
      </c>
      <c r="F288" s="13">
        <f>計算!S714</f>
        <v/>
      </c>
      <c r="G288" s="13">
        <f>計算!T714</f>
        <v/>
      </c>
      <c r="H288" s="17">
        <f>G288-D288</f>
        <v/>
      </c>
      <c r="I288" s="15">
        <f>計算!U714</f>
        <v/>
      </c>
    </row>
    <row r="289">
      <c r="A289" s="13" t="n">
        <v>4360000</v>
      </c>
      <c r="B289" s="13">
        <f>計算!R715</f>
        <v/>
      </c>
      <c r="C289" s="13">
        <f>計算!S715</f>
        <v/>
      </c>
      <c r="D289" s="13">
        <f>計算!T715</f>
        <v/>
      </c>
      <c r="E289" s="13">
        <f>計算!R716</f>
        <v/>
      </c>
      <c r="F289" s="13">
        <f>計算!S716</f>
        <v/>
      </c>
      <c r="G289" s="13">
        <f>計算!T716</f>
        <v/>
      </c>
      <c r="H289" s="17">
        <f>G289-D289</f>
        <v/>
      </c>
      <c r="I289" s="15">
        <f>計算!U716</f>
        <v/>
      </c>
    </row>
    <row r="290">
      <c r="A290" s="13" t="n">
        <v>4370000</v>
      </c>
      <c r="B290" s="13">
        <f>計算!R717</f>
        <v/>
      </c>
      <c r="C290" s="13">
        <f>計算!S717</f>
        <v/>
      </c>
      <c r="D290" s="13">
        <f>計算!T717</f>
        <v/>
      </c>
      <c r="E290" s="13">
        <f>計算!R718</f>
        <v/>
      </c>
      <c r="F290" s="13">
        <f>計算!S718</f>
        <v/>
      </c>
      <c r="G290" s="13">
        <f>計算!T718</f>
        <v/>
      </c>
      <c r="H290" s="17">
        <f>G290-D290</f>
        <v/>
      </c>
      <c r="I290" s="15">
        <f>計算!U718</f>
        <v/>
      </c>
    </row>
    <row r="291">
      <c r="A291" s="13" t="n">
        <v>4380000</v>
      </c>
      <c r="B291" s="13">
        <f>計算!R719</f>
        <v/>
      </c>
      <c r="C291" s="13">
        <f>計算!S719</f>
        <v/>
      </c>
      <c r="D291" s="13">
        <f>計算!T719</f>
        <v/>
      </c>
      <c r="E291" s="13">
        <f>計算!R720</f>
        <v/>
      </c>
      <c r="F291" s="13">
        <f>計算!S720</f>
        <v/>
      </c>
      <c r="G291" s="13">
        <f>計算!T720</f>
        <v/>
      </c>
      <c r="H291" s="17">
        <f>G291-D291</f>
        <v/>
      </c>
      <c r="I291" s="15">
        <f>計算!U720</f>
        <v/>
      </c>
    </row>
    <row r="292">
      <c r="A292" s="13" t="n">
        <v>4390000</v>
      </c>
      <c r="B292" s="13">
        <f>計算!R721</f>
        <v/>
      </c>
      <c r="C292" s="13">
        <f>計算!S721</f>
        <v/>
      </c>
      <c r="D292" s="13">
        <f>計算!T721</f>
        <v/>
      </c>
      <c r="E292" s="13">
        <f>計算!R722</f>
        <v/>
      </c>
      <c r="F292" s="13">
        <f>計算!S722</f>
        <v/>
      </c>
      <c r="G292" s="13">
        <f>計算!T722</f>
        <v/>
      </c>
      <c r="H292" s="17">
        <f>G292-D292</f>
        <v/>
      </c>
      <c r="I292" s="15">
        <f>計算!U722</f>
        <v/>
      </c>
    </row>
    <row r="293">
      <c r="A293" s="13" t="n">
        <v>4400000</v>
      </c>
      <c r="B293" s="13">
        <f>計算!R723</f>
        <v/>
      </c>
      <c r="C293" s="13">
        <f>計算!S723</f>
        <v/>
      </c>
      <c r="D293" s="13">
        <f>計算!T723</f>
        <v/>
      </c>
      <c r="E293" s="13">
        <f>計算!R724</f>
        <v/>
      </c>
      <c r="F293" s="13">
        <f>計算!S724</f>
        <v/>
      </c>
      <c r="G293" s="13">
        <f>計算!T724</f>
        <v/>
      </c>
      <c r="H293" s="17">
        <f>G293-D293</f>
        <v/>
      </c>
      <c r="I293" s="15">
        <f>計算!U724</f>
        <v/>
      </c>
    </row>
    <row r="294">
      <c r="A294" s="13" t="n">
        <v>4410000</v>
      </c>
      <c r="B294" s="13">
        <f>計算!R725</f>
        <v/>
      </c>
      <c r="C294" s="13">
        <f>計算!S725</f>
        <v/>
      </c>
      <c r="D294" s="13">
        <f>計算!T725</f>
        <v/>
      </c>
      <c r="E294" s="13">
        <f>計算!R726</f>
        <v/>
      </c>
      <c r="F294" s="13">
        <f>計算!S726</f>
        <v/>
      </c>
      <c r="G294" s="13">
        <f>計算!T726</f>
        <v/>
      </c>
      <c r="H294" s="17">
        <f>G294-D294</f>
        <v/>
      </c>
      <c r="I294" s="15">
        <f>計算!U726</f>
        <v/>
      </c>
    </row>
    <row r="295">
      <c r="A295" s="13" t="n">
        <v>4420000</v>
      </c>
      <c r="B295" s="13">
        <f>計算!R727</f>
        <v/>
      </c>
      <c r="C295" s="13">
        <f>計算!S727</f>
        <v/>
      </c>
      <c r="D295" s="13">
        <f>計算!T727</f>
        <v/>
      </c>
      <c r="E295" s="13">
        <f>計算!R728</f>
        <v/>
      </c>
      <c r="F295" s="13">
        <f>計算!S728</f>
        <v/>
      </c>
      <c r="G295" s="13">
        <f>計算!T728</f>
        <v/>
      </c>
      <c r="H295" s="17">
        <f>G295-D295</f>
        <v/>
      </c>
      <c r="I295" s="15">
        <f>計算!U728</f>
        <v/>
      </c>
    </row>
    <row r="296">
      <c r="A296" s="13" t="n">
        <v>4430000</v>
      </c>
      <c r="B296" s="13">
        <f>計算!R729</f>
        <v/>
      </c>
      <c r="C296" s="13">
        <f>計算!S729</f>
        <v/>
      </c>
      <c r="D296" s="13">
        <f>計算!T729</f>
        <v/>
      </c>
      <c r="E296" s="13">
        <f>計算!R730</f>
        <v/>
      </c>
      <c r="F296" s="13">
        <f>計算!S730</f>
        <v/>
      </c>
      <c r="G296" s="13">
        <f>計算!T730</f>
        <v/>
      </c>
      <c r="H296" s="17">
        <f>G296-D296</f>
        <v/>
      </c>
      <c r="I296" s="15">
        <f>計算!U730</f>
        <v/>
      </c>
    </row>
    <row r="297">
      <c r="A297" s="13" t="n">
        <v>4440000</v>
      </c>
      <c r="B297" s="13">
        <f>計算!R731</f>
        <v/>
      </c>
      <c r="C297" s="13">
        <f>計算!S731</f>
        <v/>
      </c>
      <c r="D297" s="13">
        <f>計算!T731</f>
        <v/>
      </c>
      <c r="E297" s="13">
        <f>計算!R732</f>
        <v/>
      </c>
      <c r="F297" s="13">
        <f>計算!S732</f>
        <v/>
      </c>
      <c r="G297" s="13">
        <f>計算!T732</f>
        <v/>
      </c>
      <c r="H297" s="17">
        <f>G297-D297</f>
        <v/>
      </c>
      <c r="I297" s="15">
        <f>計算!U732</f>
        <v/>
      </c>
    </row>
    <row r="298">
      <c r="A298" s="13" t="n">
        <v>4450000</v>
      </c>
      <c r="B298" s="13">
        <f>計算!R733</f>
        <v/>
      </c>
      <c r="C298" s="13">
        <f>計算!S733</f>
        <v/>
      </c>
      <c r="D298" s="13">
        <f>計算!T733</f>
        <v/>
      </c>
      <c r="E298" s="13">
        <f>計算!R734</f>
        <v/>
      </c>
      <c r="F298" s="13">
        <f>計算!S734</f>
        <v/>
      </c>
      <c r="G298" s="13">
        <f>計算!T734</f>
        <v/>
      </c>
      <c r="H298" s="17">
        <f>G298-D298</f>
        <v/>
      </c>
      <c r="I298" s="15">
        <f>計算!U734</f>
        <v/>
      </c>
    </row>
    <row r="299">
      <c r="A299" s="13" t="n">
        <v>4460000</v>
      </c>
      <c r="B299" s="13">
        <f>計算!R735</f>
        <v/>
      </c>
      <c r="C299" s="13">
        <f>計算!S735</f>
        <v/>
      </c>
      <c r="D299" s="13">
        <f>計算!T735</f>
        <v/>
      </c>
      <c r="E299" s="13">
        <f>計算!R736</f>
        <v/>
      </c>
      <c r="F299" s="13">
        <f>計算!S736</f>
        <v/>
      </c>
      <c r="G299" s="13">
        <f>計算!T736</f>
        <v/>
      </c>
      <c r="H299" s="17">
        <f>G299-D299</f>
        <v/>
      </c>
      <c r="I299" s="15">
        <f>計算!U736</f>
        <v/>
      </c>
    </row>
    <row r="300">
      <c r="A300" s="13" t="n">
        <v>4470000</v>
      </c>
      <c r="B300" s="13">
        <f>計算!R737</f>
        <v/>
      </c>
      <c r="C300" s="13">
        <f>計算!S737</f>
        <v/>
      </c>
      <c r="D300" s="13">
        <f>計算!T737</f>
        <v/>
      </c>
      <c r="E300" s="13">
        <f>計算!R738</f>
        <v/>
      </c>
      <c r="F300" s="13">
        <f>計算!S738</f>
        <v/>
      </c>
      <c r="G300" s="13">
        <f>計算!T738</f>
        <v/>
      </c>
      <c r="H300" s="17">
        <f>G300-D300</f>
        <v/>
      </c>
      <c r="I300" s="15">
        <f>計算!U738</f>
        <v/>
      </c>
    </row>
    <row r="301">
      <c r="A301" s="13" t="n">
        <v>4480000</v>
      </c>
      <c r="B301" s="13">
        <f>計算!R739</f>
        <v/>
      </c>
      <c r="C301" s="13">
        <f>計算!S739</f>
        <v/>
      </c>
      <c r="D301" s="13">
        <f>計算!T739</f>
        <v/>
      </c>
      <c r="E301" s="13">
        <f>計算!R740</f>
        <v/>
      </c>
      <c r="F301" s="13">
        <f>計算!S740</f>
        <v/>
      </c>
      <c r="G301" s="13">
        <f>計算!T740</f>
        <v/>
      </c>
      <c r="H301" s="17">
        <f>G301-D301</f>
        <v/>
      </c>
      <c r="I301" s="15">
        <f>計算!U740</f>
        <v/>
      </c>
    </row>
    <row r="302">
      <c r="A302" s="13" t="n">
        <v>4490000</v>
      </c>
      <c r="B302" s="13">
        <f>計算!R741</f>
        <v/>
      </c>
      <c r="C302" s="13">
        <f>計算!S741</f>
        <v/>
      </c>
      <c r="D302" s="13">
        <f>計算!T741</f>
        <v/>
      </c>
      <c r="E302" s="13">
        <f>計算!R742</f>
        <v/>
      </c>
      <c r="F302" s="13">
        <f>計算!S742</f>
        <v/>
      </c>
      <c r="G302" s="13">
        <f>計算!T742</f>
        <v/>
      </c>
      <c r="H302" s="17">
        <f>G302-D302</f>
        <v/>
      </c>
      <c r="I302" s="15">
        <f>計算!U742</f>
        <v/>
      </c>
    </row>
    <row r="303">
      <c r="A303" s="13" t="n">
        <v>4500000</v>
      </c>
      <c r="B303" s="13">
        <f>計算!R743</f>
        <v/>
      </c>
      <c r="C303" s="13">
        <f>計算!S743</f>
        <v/>
      </c>
      <c r="D303" s="13">
        <f>計算!T743</f>
        <v/>
      </c>
      <c r="E303" s="13">
        <f>計算!R744</f>
        <v/>
      </c>
      <c r="F303" s="13">
        <f>計算!S744</f>
        <v/>
      </c>
      <c r="G303" s="13">
        <f>計算!T744</f>
        <v/>
      </c>
      <c r="H303" s="17">
        <f>G303-D303</f>
        <v/>
      </c>
      <c r="I303" s="15">
        <f>計算!U744</f>
        <v/>
      </c>
    </row>
    <row r="304">
      <c r="A304" s="13" t="n">
        <v>4510000</v>
      </c>
      <c r="B304" s="13">
        <f>計算!R745</f>
        <v/>
      </c>
      <c r="C304" s="13">
        <f>計算!S745</f>
        <v/>
      </c>
      <c r="D304" s="13">
        <f>計算!T745</f>
        <v/>
      </c>
      <c r="E304" s="13">
        <f>計算!R746</f>
        <v/>
      </c>
      <c r="F304" s="13">
        <f>計算!S746</f>
        <v/>
      </c>
      <c r="G304" s="13">
        <f>計算!T746</f>
        <v/>
      </c>
      <c r="H304" s="17">
        <f>G304-D304</f>
        <v/>
      </c>
      <c r="I304" s="15">
        <f>計算!U746</f>
        <v/>
      </c>
    </row>
    <row r="305">
      <c r="A305" s="13" t="n">
        <v>4520000</v>
      </c>
      <c r="B305" s="13">
        <f>計算!R747</f>
        <v/>
      </c>
      <c r="C305" s="13">
        <f>計算!S747</f>
        <v/>
      </c>
      <c r="D305" s="13">
        <f>計算!T747</f>
        <v/>
      </c>
      <c r="E305" s="13">
        <f>計算!R748</f>
        <v/>
      </c>
      <c r="F305" s="13">
        <f>計算!S748</f>
        <v/>
      </c>
      <c r="G305" s="13">
        <f>計算!T748</f>
        <v/>
      </c>
      <c r="H305" s="17">
        <f>G305-D305</f>
        <v/>
      </c>
      <c r="I305" s="15">
        <f>計算!U748</f>
        <v/>
      </c>
    </row>
    <row r="306">
      <c r="A306" s="13" t="n">
        <v>4530000</v>
      </c>
      <c r="B306" s="13">
        <f>計算!R749</f>
        <v/>
      </c>
      <c r="C306" s="13">
        <f>計算!S749</f>
        <v/>
      </c>
      <c r="D306" s="13">
        <f>計算!T749</f>
        <v/>
      </c>
      <c r="E306" s="13">
        <f>計算!R750</f>
        <v/>
      </c>
      <c r="F306" s="13">
        <f>計算!S750</f>
        <v/>
      </c>
      <c r="G306" s="13">
        <f>計算!T750</f>
        <v/>
      </c>
      <c r="H306" s="17">
        <f>G306-D306</f>
        <v/>
      </c>
      <c r="I306" s="15">
        <f>計算!U750</f>
        <v/>
      </c>
    </row>
    <row r="307">
      <c r="A307" s="13" t="n">
        <v>4540000</v>
      </c>
      <c r="B307" s="13">
        <f>計算!R751</f>
        <v/>
      </c>
      <c r="C307" s="13">
        <f>計算!S751</f>
        <v/>
      </c>
      <c r="D307" s="13">
        <f>計算!T751</f>
        <v/>
      </c>
      <c r="E307" s="13">
        <f>計算!R752</f>
        <v/>
      </c>
      <c r="F307" s="13">
        <f>計算!S752</f>
        <v/>
      </c>
      <c r="G307" s="13">
        <f>計算!T752</f>
        <v/>
      </c>
      <c r="H307" s="17">
        <f>G307-D307</f>
        <v/>
      </c>
      <c r="I307" s="15">
        <f>計算!U752</f>
        <v/>
      </c>
    </row>
    <row r="308">
      <c r="A308" s="13" t="n">
        <v>4550000</v>
      </c>
      <c r="B308" s="13">
        <f>計算!R753</f>
        <v/>
      </c>
      <c r="C308" s="13">
        <f>計算!S753</f>
        <v/>
      </c>
      <c r="D308" s="13">
        <f>計算!T753</f>
        <v/>
      </c>
      <c r="E308" s="13">
        <f>計算!R754</f>
        <v/>
      </c>
      <c r="F308" s="13">
        <f>計算!S754</f>
        <v/>
      </c>
      <c r="G308" s="13">
        <f>計算!T754</f>
        <v/>
      </c>
      <c r="H308" s="17">
        <f>G308-D308</f>
        <v/>
      </c>
      <c r="I308" s="15">
        <f>計算!U754</f>
        <v/>
      </c>
    </row>
    <row r="309">
      <c r="A309" s="13" t="n">
        <v>4560000</v>
      </c>
      <c r="B309" s="13">
        <f>計算!R755</f>
        <v/>
      </c>
      <c r="C309" s="13">
        <f>計算!S755</f>
        <v/>
      </c>
      <c r="D309" s="13">
        <f>計算!T755</f>
        <v/>
      </c>
      <c r="E309" s="13">
        <f>計算!R756</f>
        <v/>
      </c>
      <c r="F309" s="13">
        <f>計算!S756</f>
        <v/>
      </c>
      <c r="G309" s="13">
        <f>計算!T756</f>
        <v/>
      </c>
      <c r="H309" s="17">
        <f>G309-D309</f>
        <v/>
      </c>
      <c r="I309" s="15">
        <f>計算!U756</f>
        <v/>
      </c>
    </row>
    <row r="310">
      <c r="A310" s="13" t="n">
        <v>4570000</v>
      </c>
      <c r="B310" s="13">
        <f>計算!R757</f>
        <v/>
      </c>
      <c r="C310" s="13">
        <f>計算!S757</f>
        <v/>
      </c>
      <c r="D310" s="13">
        <f>計算!T757</f>
        <v/>
      </c>
      <c r="E310" s="13">
        <f>計算!R758</f>
        <v/>
      </c>
      <c r="F310" s="13">
        <f>計算!S758</f>
        <v/>
      </c>
      <c r="G310" s="13">
        <f>計算!T758</f>
        <v/>
      </c>
      <c r="H310" s="17">
        <f>G310-D310</f>
        <v/>
      </c>
      <c r="I310" s="15">
        <f>計算!U758</f>
        <v/>
      </c>
    </row>
    <row r="311">
      <c r="A311" s="13" t="n">
        <v>4580000</v>
      </c>
      <c r="B311" s="13">
        <f>計算!R759</f>
        <v/>
      </c>
      <c r="C311" s="13">
        <f>計算!S759</f>
        <v/>
      </c>
      <c r="D311" s="13">
        <f>計算!T759</f>
        <v/>
      </c>
      <c r="E311" s="13">
        <f>計算!R760</f>
        <v/>
      </c>
      <c r="F311" s="13">
        <f>計算!S760</f>
        <v/>
      </c>
      <c r="G311" s="13">
        <f>計算!T760</f>
        <v/>
      </c>
      <c r="H311" s="17">
        <f>G311-D311</f>
        <v/>
      </c>
      <c r="I311" s="15">
        <f>計算!U760</f>
        <v/>
      </c>
    </row>
    <row r="312">
      <c r="A312" s="13" t="n">
        <v>4590000</v>
      </c>
      <c r="B312" s="13">
        <f>計算!R761</f>
        <v/>
      </c>
      <c r="C312" s="13">
        <f>計算!S761</f>
        <v/>
      </c>
      <c r="D312" s="13">
        <f>計算!T761</f>
        <v/>
      </c>
      <c r="E312" s="13">
        <f>計算!R762</f>
        <v/>
      </c>
      <c r="F312" s="13">
        <f>計算!S762</f>
        <v/>
      </c>
      <c r="G312" s="13">
        <f>計算!T762</f>
        <v/>
      </c>
      <c r="H312" s="17">
        <f>G312-D312</f>
        <v/>
      </c>
      <c r="I312" s="15">
        <f>計算!U762</f>
        <v/>
      </c>
    </row>
    <row r="313">
      <c r="A313" s="13" t="n">
        <v>4600000</v>
      </c>
      <c r="B313" s="13">
        <f>計算!R763</f>
        <v/>
      </c>
      <c r="C313" s="13">
        <f>計算!S763</f>
        <v/>
      </c>
      <c r="D313" s="13">
        <f>計算!T763</f>
        <v/>
      </c>
      <c r="E313" s="13">
        <f>計算!R764</f>
        <v/>
      </c>
      <c r="F313" s="13">
        <f>計算!S764</f>
        <v/>
      </c>
      <c r="G313" s="13">
        <f>計算!T764</f>
        <v/>
      </c>
      <c r="H313" s="17">
        <f>G313-D313</f>
        <v/>
      </c>
      <c r="I313" s="15">
        <f>計算!U764</f>
        <v/>
      </c>
    </row>
    <row r="314">
      <c r="A314" s="13" t="n">
        <v>4610000</v>
      </c>
      <c r="B314" s="13">
        <f>計算!R765</f>
        <v/>
      </c>
      <c r="C314" s="13">
        <f>計算!S765</f>
        <v/>
      </c>
      <c r="D314" s="13">
        <f>計算!T765</f>
        <v/>
      </c>
      <c r="E314" s="13">
        <f>計算!R766</f>
        <v/>
      </c>
      <c r="F314" s="13">
        <f>計算!S766</f>
        <v/>
      </c>
      <c r="G314" s="13">
        <f>計算!T766</f>
        <v/>
      </c>
      <c r="H314" s="17">
        <f>G314-D314</f>
        <v/>
      </c>
      <c r="I314" s="15">
        <f>計算!U766</f>
        <v/>
      </c>
    </row>
    <row r="315">
      <c r="A315" s="13" t="n">
        <v>4620000</v>
      </c>
      <c r="B315" s="13">
        <f>計算!R767</f>
        <v/>
      </c>
      <c r="C315" s="13">
        <f>計算!S767</f>
        <v/>
      </c>
      <c r="D315" s="13">
        <f>計算!T767</f>
        <v/>
      </c>
      <c r="E315" s="13">
        <f>計算!R768</f>
        <v/>
      </c>
      <c r="F315" s="13">
        <f>計算!S768</f>
        <v/>
      </c>
      <c r="G315" s="13">
        <f>計算!T768</f>
        <v/>
      </c>
      <c r="H315" s="17">
        <f>G315-D315</f>
        <v/>
      </c>
      <c r="I315" s="15">
        <f>計算!U768</f>
        <v/>
      </c>
    </row>
    <row r="316">
      <c r="A316" s="13" t="n">
        <v>4630000</v>
      </c>
      <c r="B316" s="13">
        <f>計算!R769</f>
        <v/>
      </c>
      <c r="C316" s="13">
        <f>計算!S769</f>
        <v/>
      </c>
      <c r="D316" s="13">
        <f>計算!T769</f>
        <v/>
      </c>
      <c r="E316" s="13">
        <f>計算!R770</f>
        <v/>
      </c>
      <c r="F316" s="13">
        <f>計算!S770</f>
        <v/>
      </c>
      <c r="G316" s="13">
        <f>計算!T770</f>
        <v/>
      </c>
      <c r="H316" s="17">
        <f>G316-D316</f>
        <v/>
      </c>
      <c r="I316" s="15">
        <f>計算!U770</f>
        <v/>
      </c>
    </row>
    <row r="317">
      <c r="A317" s="13" t="n">
        <v>4640000</v>
      </c>
      <c r="B317" s="13">
        <f>計算!R771</f>
        <v/>
      </c>
      <c r="C317" s="13">
        <f>計算!S771</f>
        <v/>
      </c>
      <c r="D317" s="13">
        <f>計算!T771</f>
        <v/>
      </c>
      <c r="E317" s="13">
        <f>計算!R772</f>
        <v/>
      </c>
      <c r="F317" s="13">
        <f>計算!S772</f>
        <v/>
      </c>
      <c r="G317" s="13">
        <f>計算!T772</f>
        <v/>
      </c>
      <c r="H317" s="17">
        <f>G317-D317</f>
        <v/>
      </c>
      <c r="I317" s="15">
        <f>計算!U772</f>
        <v/>
      </c>
    </row>
    <row r="318">
      <c r="A318" s="13" t="n">
        <v>4650000</v>
      </c>
      <c r="B318" s="13">
        <f>計算!R773</f>
        <v/>
      </c>
      <c r="C318" s="13">
        <f>計算!S773</f>
        <v/>
      </c>
      <c r="D318" s="13">
        <f>計算!T773</f>
        <v/>
      </c>
      <c r="E318" s="13">
        <f>計算!R774</f>
        <v/>
      </c>
      <c r="F318" s="13">
        <f>計算!S774</f>
        <v/>
      </c>
      <c r="G318" s="13">
        <f>計算!T774</f>
        <v/>
      </c>
      <c r="H318" s="17">
        <f>G318-D318</f>
        <v/>
      </c>
      <c r="I318" s="15">
        <f>計算!U774</f>
        <v/>
      </c>
    </row>
    <row r="319">
      <c r="A319" s="13" t="n">
        <v>4660000</v>
      </c>
      <c r="B319" s="13">
        <f>計算!R775</f>
        <v/>
      </c>
      <c r="C319" s="13">
        <f>計算!S775</f>
        <v/>
      </c>
      <c r="D319" s="13">
        <f>計算!T775</f>
        <v/>
      </c>
      <c r="E319" s="13">
        <f>計算!R776</f>
        <v/>
      </c>
      <c r="F319" s="13">
        <f>計算!S776</f>
        <v/>
      </c>
      <c r="G319" s="13">
        <f>計算!T776</f>
        <v/>
      </c>
      <c r="H319" s="17">
        <f>G319-D319</f>
        <v/>
      </c>
      <c r="I319" s="15">
        <f>計算!U776</f>
        <v/>
      </c>
    </row>
    <row r="320">
      <c r="A320" s="13" t="n">
        <v>4670000</v>
      </c>
      <c r="B320" s="13">
        <f>計算!R777</f>
        <v/>
      </c>
      <c r="C320" s="13">
        <f>計算!S777</f>
        <v/>
      </c>
      <c r="D320" s="13">
        <f>計算!T777</f>
        <v/>
      </c>
      <c r="E320" s="13">
        <f>計算!R778</f>
        <v/>
      </c>
      <c r="F320" s="13">
        <f>計算!S778</f>
        <v/>
      </c>
      <c r="G320" s="13">
        <f>計算!T778</f>
        <v/>
      </c>
      <c r="H320" s="17">
        <f>G320-D320</f>
        <v/>
      </c>
      <c r="I320" s="15">
        <f>計算!U778</f>
        <v/>
      </c>
    </row>
    <row r="321">
      <c r="A321" s="13" t="n">
        <v>4680000</v>
      </c>
      <c r="B321" s="13">
        <f>計算!R779</f>
        <v/>
      </c>
      <c r="C321" s="13">
        <f>計算!S779</f>
        <v/>
      </c>
      <c r="D321" s="13">
        <f>計算!T779</f>
        <v/>
      </c>
      <c r="E321" s="13">
        <f>計算!R780</f>
        <v/>
      </c>
      <c r="F321" s="13">
        <f>計算!S780</f>
        <v/>
      </c>
      <c r="G321" s="13">
        <f>計算!T780</f>
        <v/>
      </c>
      <c r="H321" s="17">
        <f>G321-D321</f>
        <v/>
      </c>
      <c r="I321" s="15">
        <f>計算!U780</f>
        <v/>
      </c>
    </row>
    <row r="322">
      <c r="A322" s="13" t="n">
        <v>4690000</v>
      </c>
      <c r="B322" s="13">
        <f>計算!R781</f>
        <v/>
      </c>
      <c r="C322" s="13">
        <f>計算!S781</f>
        <v/>
      </c>
      <c r="D322" s="13">
        <f>計算!T781</f>
        <v/>
      </c>
      <c r="E322" s="13">
        <f>計算!R782</f>
        <v/>
      </c>
      <c r="F322" s="13">
        <f>計算!S782</f>
        <v/>
      </c>
      <c r="G322" s="13">
        <f>計算!T782</f>
        <v/>
      </c>
      <c r="H322" s="17">
        <f>G322-D322</f>
        <v/>
      </c>
      <c r="I322" s="15">
        <f>計算!U782</f>
        <v/>
      </c>
    </row>
    <row r="323">
      <c r="A323" s="13" t="n">
        <v>4700000</v>
      </c>
      <c r="B323" s="13">
        <f>計算!R783</f>
        <v/>
      </c>
      <c r="C323" s="13">
        <f>計算!S783</f>
        <v/>
      </c>
      <c r="D323" s="13">
        <f>計算!T783</f>
        <v/>
      </c>
      <c r="E323" s="13">
        <f>計算!R784</f>
        <v/>
      </c>
      <c r="F323" s="13">
        <f>計算!S784</f>
        <v/>
      </c>
      <c r="G323" s="13">
        <f>計算!T784</f>
        <v/>
      </c>
      <c r="H323" s="17">
        <f>G323-D323</f>
        <v/>
      </c>
      <c r="I323" s="15">
        <f>計算!U784</f>
        <v/>
      </c>
    </row>
    <row r="324">
      <c r="A324" s="13" t="n">
        <v>4710000</v>
      </c>
      <c r="B324" s="13">
        <f>計算!R785</f>
        <v/>
      </c>
      <c r="C324" s="13">
        <f>計算!S785</f>
        <v/>
      </c>
      <c r="D324" s="13">
        <f>計算!T785</f>
        <v/>
      </c>
      <c r="E324" s="13">
        <f>計算!R786</f>
        <v/>
      </c>
      <c r="F324" s="13">
        <f>計算!S786</f>
        <v/>
      </c>
      <c r="G324" s="13">
        <f>計算!T786</f>
        <v/>
      </c>
      <c r="H324" s="17">
        <f>G324-D324</f>
        <v/>
      </c>
      <c r="I324" s="15">
        <f>計算!U786</f>
        <v/>
      </c>
    </row>
    <row r="325">
      <c r="A325" s="13" t="n">
        <v>4720000</v>
      </c>
      <c r="B325" s="13">
        <f>計算!R787</f>
        <v/>
      </c>
      <c r="C325" s="13">
        <f>計算!S787</f>
        <v/>
      </c>
      <c r="D325" s="13">
        <f>計算!T787</f>
        <v/>
      </c>
      <c r="E325" s="13">
        <f>計算!R788</f>
        <v/>
      </c>
      <c r="F325" s="13">
        <f>計算!S788</f>
        <v/>
      </c>
      <c r="G325" s="13">
        <f>計算!T788</f>
        <v/>
      </c>
      <c r="H325" s="17">
        <f>G325-D325</f>
        <v/>
      </c>
      <c r="I325" s="15">
        <f>計算!U788</f>
        <v/>
      </c>
    </row>
    <row r="326">
      <c r="A326" s="13" t="n">
        <v>4730000</v>
      </c>
      <c r="B326" s="13">
        <f>計算!R789</f>
        <v/>
      </c>
      <c r="C326" s="13">
        <f>計算!S789</f>
        <v/>
      </c>
      <c r="D326" s="13">
        <f>計算!T789</f>
        <v/>
      </c>
      <c r="E326" s="13">
        <f>計算!R790</f>
        <v/>
      </c>
      <c r="F326" s="13">
        <f>計算!S790</f>
        <v/>
      </c>
      <c r="G326" s="13">
        <f>計算!T790</f>
        <v/>
      </c>
      <c r="H326" s="17">
        <f>G326-D326</f>
        <v/>
      </c>
      <c r="I326" s="15">
        <f>計算!U790</f>
        <v/>
      </c>
    </row>
    <row r="327">
      <c r="A327" s="13" t="n">
        <v>4740000</v>
      </c>
      <c r="B327" s="13">
        <f>計算!R791</f>
        <v/>
      </c>
      <c r="C327" s="13">
        <f>計算!S791</f>
        <v/>
      </c>
      <c r="D327" s="13">
        <f>計算!T791</f>
        <v/>
      </c>
      <c r="E327" s="13">
        <f>計算!R792</f>
        <v/>
      </c>
      <c r="F327" s="13">
        <f>計算!S792</f>
        <v/>
      </c>
      <c r="G327" s="13">
        <f>計算!T792</f>
        <v/>
      </c>
      <c r="H327" s="17">
        <f>G327-D327</f>
        <v/>
      </c>
      <c r="I327" s="15">
        <f>計算!U792</f>
        <v/>
      </c>
    </row>
    <row r="328">
      <c r="A328" s="13" t="n">
        <v>4750000</v>
      </c>
      <c r="B328" s="13">
        <f>計算!R793</f>
        <v/>
      </c>
      <c r="C328" s="13">
        <f>計算!S793</f>
        <v/>
      </c>
      <c r="D328" s="13">
        <f>計算!T793</f>
        <v/>
      </c>
      <c r="E328" s="13">
        <f>計算!R794</f>
        <v/>
      </c>
      <c r="F328" s="13">
        <f>計算!S794</f>
        <v/>
      </c>
      <c r="G328" s="13">
        <f>計算!T794</f>
        <v/>
      </c>
      <c r="H328" s="17">
        <f>G328-D328</f>
        <v/>
      </c>
      <c r="I328" s="15">
        <f>計算!U794</f>
        <v/>
      </c>
    </row>
    <row r="329">
      <c r="A329" s="13" t="n">
        <v>4760000</v>
      </c>
      <c r="B329" s="13">
        <f>計算!R795</f>
        <v/>
      </c>
      <c r="C329" s="13">
        <f>計算!S795</f>
        <v/>
      </c>
      <c r="D329" s="13">
        <f>計算!T795</f>
        <v/>
      </c>
      <c r="E329" s="13">
        <f>計算!R796</f>
        <v/>
      </c>
      <c r="F329" s="13">
        <f>計算!S796</f>
        <v/>
      </c>
      <c r="G329" s="13">
        <f>計算!T796</f>
        <v/>
      </c>
      <c r="H329" s="17">
        <f>G329-D329</f>
        <v/>
      </c>
      <c r="I329" s="15">
        <f>計算!U796</f>
        <v/>
      </c>
    </row>
    <row r="330">
      <c r="A330" s="13" t="n">
        <v>4770000</v>
      </c>
      <c r="B330" s="13">
        <f>計算!R797</f>
        <v/>
      </c>
      <c r="C330" s="13">
        <f>計算!S797</f>
        <v/>
      </c>
      <c r="D330" s="13">
        <f>計算!T797</f>
        <v/>
      </c>
      <c r="E330" s="13">
        <f>計算!R798</f>
        <v/>
      </c>
      <c r="F330" s="13">
        <f>計算!S798</f>
        <v/>
      </c>
      <c r="G330" s="13">
        <f>計算!T798</f>
        <v/>
      </c>
      <c r="H330" s="17">
        <f>G330-D330</f>
        <v/>
      </c>
      <c r="I330" s="15">
        <f>計算!U798</f>
        <v/>
      </c>
    </row>
    <row r="331">
      <c r="A331" s="13" t="n">
        <v>4780000</v>
      </c>
      <c r="B331" s="13">
        <f>計算!R799</f>
        <v/>
      </c>
      <c r="C331" s="13">
        <f>計算!S799</f>
        <v/>
      </c>
      <c r="D331" s="13">
        <f>計算!T799</f>
        <v/>
      </c>
      <c r="E331" s="13">
        <f>計算!R800</f>
        <v/>
      </c>
      <c r="F331" s="13">
        <f>計算!S800</f>
        <v/>
      </c>
      <c r="G331" s="13">
        <f>計算!T800</f>
        <v/>
      </c>
      <c r="H331" s="17">
        <f>G331-D331</f>
        <v/>
      </c>
      <c r="I331" s="15">
        <f>計算!U800</f>
        <v/>
      </c>
    </row>
    <row r="332">
      <c r="A332" s="13" t="n">
        <v>4790000</v>
      </c>
      <c r="B332" s="13">
        <f>計算!R801</f>
        <v/>
      </c>
      <c r="C332" s="13">
        <f>計算!S801</f>
        <v/>
      </c>
      <c r="D332" s="13">
        <f>計算!T801</f>
        <v/>
      </c>
      <c r="E332" s="13">
        <f>計算!R802</f>
        <v/>
      </c>
      <c r="F332" s="13">
        <f>計算!S802</f>
        <v/>
      </c>
      <c r="G332" s="13">
        <f>計算!T802</f>
        <v/>
      </c>
      <c r="H332" s="17">
        <f>G332-D332</f>
        <v/>
      </c>
      <c r="I332" s="15">
        <f>計算!U802</f>
        <v/>
      </c>
    </row>
    <row r="333">
      <c r="A333" s="13" t="n">
        <v>4800000</v>
      </c>
      <c r="B333" s="13">
        <f>計算!R803</f>
        <v/>
      </c>
      <c r="C333" s="13">
        <f>計算!S803</f>
        <v/>
      </c>
      <c r="D333" s="13">
        <f>計算!T803</f>
        <v/>
      </c>
      <c r="E333" s="13">
        <f>計算!R804</f>
        <v/>
      </c>
      <c r="F333" s="13">
        <f>計算!S804</f>
        <v/>
      </c>
      <c r="G333" s="13">
        <f>計算!T804</f>
        <v/>
      </c>
      <c r="H333" s="17">
        <f>G333-D333</f>
        <v/>
      </c>
      <c r="I333" s="15">
        <f>計算!U804</f>
        <v/>
      </c>
    </row>
    <row r="334">
      <c r="A334" s="13" t="n">
        <v>4810000</v>
      </c>
      <c r="B334" s="13">
        <f>計算!R805</f>
        <v/>
      </c>
      <c r="C334" s="13">
        <f>計算!S805</f>
        <v/>
      </c>
      <c r="D334" s="13">
        <f>計算!T805</f>
        <v/>
      </c>
      <c r="E334" s="13">
        <f>計算!R806</f>
        <v/>
      </c>
      <c r="F334" s="13">
        <f>計算!S806</f>
        <v/>
      </c>
      <c r="G334" s="13">
        <f>計算!T806</f>
        <v/>
      </c>
      <c r="H334" s="17">
        <f>G334-D334</f>
        <v/>
      </c>
      <c r="I334" s="15">
        <f>計算!U806</f>
        <v/>
      </c>
    </row>
    <row r="335">
      <c r="A335" s="13" t="n">
        <v>4820000</v>
      </c>
      <c r="B335" s="13">
        <f>計算!R807</f>
        <v/>
      </c>
      <c r="C335" s="13">
        <f>計算!S807</f>
        <v/>
      </c>
      <c r="D335" s="13">
        <f>計算!T807</f>
        <v/>
      </c>
      <c r="E335" s="13">
        <f>計算!R808</f>
        <v/>
      </c>
      <c r="F335" s="13">
        <f>計算!S808</f>
        <v/>
      </c>
      <c r="G335" s="13">
        <f>計算!T808</f>
        <v/>
      </c>
      <c r="H335" s="17">
        <f>G335-D335</f>
        <v/>
      </c>
      <c r="I335" s="15">
        <f>計算!U808</f>
        <v/>
      </c>
    </row>
    <row r="336">
      <c r="A336" s="13" t="n">
        <v>4830000</v>
      </c>
      <c r="B336" s="13">
        <f>計算!R809</f>
        <v/>
      </c>
      <c r="C336" s="13">
        <f>計算!S809</f>
        <v/>
      </c>
      <c r="D336" s="13">
        <f>計算!T809</f>
        <v/>
      </c>
      <c r="E336" s="13">
        <f>計算!R810</f>
        <v/>
      </c>
      <c r="F336" s="13">
        <f>計算!S810</f>
        <v/>
      </c>
      <c r="G336" s="13">
        <f>計算!T810</f>
        <v/>
      </c>
      <c r="H336" s="17">
        <f>G336-D336</f>
        <v/>
      </c>
      <c r="I336" s="15">
        <f>計算!U810</f>
        <v/>
      </c>
    </row>
    <row r="337">
      <c r="A337" s="13" t="n">
        <v>4840000</v>
      </c>
      <c r="B337" s="13">
        <f>計算!R811</f>
        <v/>
      </c>
      <c r="C337" s="13">
        <f>計算!S811</f>
        <v/>
      </c>
      <c r="D337" s="13">
        <f>計算!T811</f>
        <v/>
      </c>
      <c r="E337" s="13">
        <f>計算!R812</f>
        <v/>
      </c>
      <c r="F337" s="13">
        <f>計算!S812</f>
        <v/>
      </c>
      <c r="G337" s="13">
        <f>計算!T812</f>
        <v/>
      </c>
      <c r="H337" s="17">
        <f>G337-D337</f>
        <v/>
      </c>
      <c r="I337" s="15">
        <f>計算!U812</f>
        <v/>
      </c>
    </row>
    <row r="338">
      <c r="A338" s="13" t="n">
        <v>4850000</v>
      </c>
      <c r="B338" s="13">
        <f>計算!R813</f>
        <v/>
      </c>
      <c r="C338" s="13">
        <f>計算!S813</f>
        <v/>
      </c>
      <c r="D338" s="13">
        <f>計算!T813</f>
        <v/>
      </c>
      <c r="E338" s="13">
        <f>計算!R814</f>
        <v/>
      </c>
      <c r="F338" s="13">
        <f>計算!S814</f>
        <v/>
      </c>
      <c r="G338" s="13">
        <f>計算!T814</f>
        <v/>
      </c>
      <c r="H338" s="17">
        <f>G338-D338</f>
        <v/>
      </c>
      <c r="I338" s="15">
        <f>計算!U814</f>
        <v/>
      </c>
    </row>
    <row r="339">
      <c r="A339" s="13" t="n">
        <v>4860000</v>
      </c>
      <c r="B339" s="13">
        <f>計算!R815</f>
        <v/>
      </c>
      <c r="C339" s="13">
        <f>計算!S815</f>
        <v/>
      </c>
      <c r="D339" s="13">
        <f>計算!T815</f>
        <v/>
      </c>
      <c r="E339" s="13">
        <f>計算!R816</f>
        <v/>
      </c>
      <c r="F339" s="13">
        <f>計算!S816</f>
        <v/>
      </c>
      <c r="G339" s="13">
        <f>計算!T816</f>
        <v/>
      </c>
      <c r="H339" s="17">
        <f>G339-D339</f>
        <v/>
      </c>
      <c r="I339" s="15">
        <f>計算!U816</f>
        <v/>
      </c>
    </row>
    <row r="340">
      <c r="A340" s="13" t="n">
        <v>4870000</v>
      </c>
      <c r="B340" s="13">
        <f>計算!R817</f>
        <v/>
      </c>
      <c r="C340" s="13">
        <f>計算!S817</f>
        <v/>
      </c>
      <c r="D340" s="13">
        <f>計算!T817</f>
        <v/>
      </c>
      <c r="E340" s="13">
        <f>計算!R818</f>
        <v/>
      </c>
      <c r="F340" s="13">
        <f>計算!S818</f>
        <v/>
      </c>
      <c r="G340" s="13">
        <f>計算!T818</f>
        <v/>
      </c>
      <c r="H340" s="17">
        <f>G340-D340</f>
        <v/>
      </c>
      <c r="I340" s="15">
        <f>計算!U818</f>
        <v/>
      </c>
    </row>
    <row r="341">
      <c r="A341" s="13" t="n">
        <v>4880000</v>
      </c>
      <c r="B341" s="13">
        <f>計算!R819</f>
        <v/>
      </c>
      <c r="C341" s="13">
        <f>計算!S819</f>
        <v/>
      </c>
      <c r="D341" s="13">
        <f>計算!T819</f>
        <v/>
      </c>
      <c r="E341" s="13">
        <f>計算!R820</f>
        <v/>
      </c>
      <c r="F341" s="13">
        <f>計算!S820</f>
        <v/>
      </c>
      <c r="G341" s="13">
        <f>計算!T820</f>
        <v/>
      </c>
      <c r="H341" s="17">
        <f>G341-D341</f>
        <v/>
      </c>
      <c r="I341" s="15">
        <f>計算!U820</f>
        <v/>
      </c>
    </row>
    <row r="342">
      <c r="A342" s="13" t="n">
        <v>4890000</v>
      </c>
      <c r="B342" s="13">
        <f>計算!R821</f>
        <v/>
      </c>
      <c r="C342" s="13">
        <f>計算!S821</f>
        <v/>
      </c>
      <c r="D342" s="13">
        <f>計算!T821</f>
        <v/>
      </c>
      <c r="E342" s="13">
        <f>計算!R822</f>
        <v/>
      </c>
      <c r="F342" s="13">
        <f>計算!S822</f>
        <v/>
      </c>
      <c r="G342" s="13">
        <f>計算!T822</f>
        <v/>
      </c>
      <c r="H342" s="17">
        <f>G342-D342</f>
        <v/>
      </c>
      <c r="I342" s="15">
        <f>計算!U822</f>
        <v/>
      </c>
    </row>
    <row r="343">
      <c r="A343" s="13" t="n">
        <v>4900000</v>
      </c>
      <c r="B343" s="13">
        <f>計算!R823</f>
        <v/>
      </c>
      <c r="C343" s="13">
        <f>計算!S823</f>
        <v/>
      </c>
      <c r="D343" s="13">
        <f>計算!T823</f>
        <v/>
      </c>
      <c r="E343" s="13">
        <f>計算!R824</f>
        <v/>
      </c>
      <c r="F343" s="13">
        <f>計算!S824</f>
        <v/>
      </c>
      <c r="G343" s="13">
        <f>計算!T824</f>
        <v/>
      </c>
      <c r="H343" s="17">
        <f>G343-D343</f>
        <v/>
      </c>
      <c r="I343" s="15">
        <f>計算!U824</f>
        <v/>
      </c>
    </row>
    <row r="344">
      <c r="A344" s="13" t="n">
        <v>4910000</v>
      </c>
      <c r="B344" s="13">
        <f>計算!R825</f>
        <v/>
      </c>
      <c r="C344" s="13">
        <f>計算!S825</f>
        <v/>
      </c>
      <c r="D344" s="13">
        <f>計算!T825</f>
        <v/>
      </c>
      <c r="E344" s="13">
        <f>計算!R826</f>
        <v/>
      </c>
      <c r="F344" s="13">
        <f>計算!S826</f>
        <v/>
      </c>
      <c r="G344" s="13">
        <f>計算!T826</f>
        <v/>
      </c>
      <c r="H344" s="17">
        <f>G344-D344</f>
        <v/>
      </c>
      <c r="I344" s="15">
        <f>計算!U826</f>
        <v/>
      </c>
    </row>
    <row r="345">
      <c r="A345" s="13" t="n">
        <v>4920000</v>
      </c>
      <c r="B345" s="13">
        <f>計算!R827</f>
        <v/>
      </c>
      <c r="C345" s="13">
        <f>計算!S827</f>
        <v/>
      </c>
      <c r="D345" s="13">
        <f>計算!T827</f>
        <v/>
      </c>
      <c r="E345" s="13">
        <f>計算!R828</f>
        <v/>
      </c>
      <c r="F345" s="13">
        <f>計算!S828</f>
        <v/>
      </c>
      <c r="G345" s="13">
        <f>計算!T828</f>
        <v/>
      </c>
      <c r="H345" s="17">
        <f>G345-D345</f>
        <v/>
      </c>
      <c r="I345" s="15">
        <f>計算!U828</f>
        <v/>
      </c>
    </row>
    <row r="346">
      <c r="A346" s="13" t="n">
        <v>4930000</v>
      </c>
      <c r="B346" s="13">
        <f>計算!R829</f>
        <v/>
      </c>
      <c r="C346" s="13">
        <f>計算!S829</f>
        <v/>
      </c>
      <c r="D346" s="13">
        <f>計算!T829</f>
        <v/>
      </c>
      <c r="E346" s="13">
        <f>計算!R830</f>
        <v/>
      </c>
      <c r="F346" s="13">
        <f>計算!S830</f>
        <v/>
      </c>
      <c r="G346" s="13">
        <f>計算!T830</f>
        <v/>
      </c>
      <c r="H346" s="17">
        <f>G346-D346</f>
        <v/>
      </c>
      <c r="I346" s="15">
        <f>計算!U830</f>
        <v/>
      </c>
    </row>
    <row r="347">
      <c r="A347" s="13" t="n">
        <v>4940000</v>
      </c>
      <c r="B347" s="13">
        <f>計算!R831</f>
        <v/>
      </c>
      <c r="C347" s="13">
        <f>計算!S831</f>
        <v/>
      </c>
      <c r="D347" s="13">
        <f>計算!T831</f>
        <v/>
      </c>
      <c r="E347" s="13">
        <f>計算!R832</f>
        <v/>
      </c>
      <c r="F347" s="13">
        <f>計算!S832</f>
        <v/>
      </c>
      <c r="G347" s="13">
        <f>計算!T832</f>
        <v/>
      </c>
      <c r="H347" s="17">
        <f>G347-D347</f>
        <v/>
      </c>
      <c r="I347" s="15">
        <f>計算!U832</f>
        <v/>
      </c>
    </row>
    <row r="348">
      <c r="A348" s="13" t="n">
        <v>4950000</v>
      </c>
      <c r="B348" s="13">
        <f>計算!R833</f>
        <v/>
      </c>
      <c r="C348" s="13">
        <f>計算!S833</f>
        <v/>
      </c>
      <c r="D348" s="13">
        <f>計算!T833</f>
        <v/>
      </c>
      <c r="E348" s="13">
        <f>計算!R834</f>
        <v/>
      </c>
      <c r="F348" s="13">
        <f>計算!S834</f>
        <v/>
      </c>
      <c r="G348" s="13">
        <f>計算!T834</f>
        <v/>
      </c>
      <c r="H348" s="17">
        <f>G348-D348</f>
        <v/>
      </c>
      <c r="I348" s="15">
        <f>計算!U834</f>
        <v/>
      </c>
    </row>
    <row r="349">
      <c r="A349" s="13" t="n">
        <v>4960000</v>
      </c>
      <c r="B349" s="13">
        <f>計算!R835</f>
        <v/>
      </c>
      <c r="C349" s="13">
        <f>計算!S835</f>
        <v/>
      </c>
      <c r="D349" s="13">
        <f>計算!T835</f>
        <v/>
      </c>
      <c r="E349" s="13">
        <f>計算!R836</f>
        <v/>
      </c>
      <c r="F349" s="13">
        <f>計算!S836</f>
        <v/>
      </c>
      <c r="G349" s="13">
        <f>計算!T836</f>
        <v/>
      </c>
      <c r="H349" s="17">
        <f>G349-D349</f>
        <v/>
      </c>
      <c r="I349" s="15">
        <f>計算!U836</f>
        <v/>
      </c>
    </row>
    <row r="350">
      <c r="A350" s="13" t="n">
        <v>4970000</v>
      </c>
      <c r="B350" s="13">
        <f>計算!R837</f>
        <v/>
      </c>
      <c r="C350" s="13">
        <f>計算!S837</f>
        <v/>
      </c>
      <c r="D350" s="13">
        <f>計算!T837</f>
        <v/>
      </c>
      <c r="E350" s="13">
        <f>計算!R838</f>
        <v/>
      </c>
      <c r="F350" s="13">
        <f>計算!S838</f>
        <v/>
      </c>
      <c r="G350" s="13">
        <f>計算!T838</f>
        <v/>
      </c>
      <c r="H350" s="17">
        <f>G350-D350</f>
        <v/>
      </c>
      <c r="I350" s="15">
        <f>計算!U838</f>
        <v/>
      </c>
    </row>
    <row r="351">
      <c r="A351" s="13" t="n">
        <v>4980000</v>
      </c>
      <c r="B351" s="13">
        <f>計算!R839</f>
        <v/>
      </c>
      <c r="C351" s="13">
        <f>計算!S839</f>
        <v/>
      </c>
      <c r="D351" s="13">
        <f>計算!T839</f>
        <v/>
      </c>
      <c r="E351" s="13">
        <f>計算!R840</f>
        <v/>
      </c>
      <c r="F351" s="13">
        <f>計算!S840</f>
        <v/>
      </c>
      <c r="G351" s="13">
        <f>計算!T840</f>
        <v/>
      </c>
      <c r="H351" s="17">
        <f>G351-D351</f>
        <v/>
      </c>
      <c r="I351" s="15">
        <f>計算!U840</f>
        <v/>
      </c>
    </row>
    <row r="352">
      <c r="A352" s="13" t="n">
        <v>4990000</v>
      </c>
      <c r="B352" s="13">
        <f>計算!R841</f>
        <v/>
      </c>
      <c r="C352" s="13">
        <f>計算!S841</f>
        <v/>
      </c>
      <c r="D352" s="13">
        <f>計算!T841</f>
        <v/>
      </c>
      <c r="E352" s="13">
        <f>計算!R842</f>
        <v/>
      </c>
      <c r="F352" s="13">
        <f>計算!S842</f>
        <v/>
      </c>
      <c r="G352" s="13">
        <f>計算!T842</f>
        <v/>
      </c>
      <c r="H352" s="17">
        <f>G352-D352</f>
        <v/>
      </c>
      <c r="I352" s="15">
        <f>計算!U842</f>
        <v/>
      </c>
    </row>
    <row r="353">
      <c r="A353" s="13" t="n">
        <v>5000000</v>
      </c>
      <c r="B353" s="13">
        <f>計算!R843</f>
        <v/>
      </c>
      <c r="C353" s="13">
        <f>計算!S843</f>
        <v/>
      </c>
      <c r="D353" s="13">
        <f>計算!T843</f>
        <v/>
      </c>
      <c r="E353" s="13">
        <f>計算!R844</f>
        <v/>
      </c>
      <c r="F353" s="13">
        <f>計算!S844</f>
        <v/>
      </c>
      <c r="G353" s="13">
        <f>計算!T844</f>
        <v/>
      </c>
      <c r="H353" s="17">
        <f>G353-D353</f>
        <v/>
      </c>
      <c r="I353" s="15">
        <f>計算!U844</f>
        <v/>
      </c>
    </row>
    <row r="354">
      <c r="A354" s="13" t="n">
        <v>5010000</v>
      </c>
      <c r="B354" s="13">
        <f>計算!R845</f>
        <v/>
      </c>
      <c r="C354" s="13">
        <f>計算!S845</f>
        <v/>
      </c>
      <c r="D354" s="13">
        <f>計算!T845</f>
        <v/>
      </c>
      <c r="E354" s="13">
        <f>計算!R846</f>
        <v/>
      </c>
      <c r="F354" s="13">
        <f>計算!S846</f>
        <v/>
      </c>
      <c r="G354" s="13">
        <f>計算!T846</f>
        <v/>
      </c>
      <c r="H354" s="17">
        <f>G354-D354</f>
        <v/>
      </c>
      <c r="I354" s="15">
        <f>計算!U846</f>
        <v/>
      </c>
    </row>
    <row r="355">
      <c r="A355" s="13" t="n">
        <v>5020000</v>
      </c>
      <c r="B355" s="13">
        <f>計算!R847</f>
        <v/>
      </c>
      <c r="C355" s="13">
        <f>計算!S847</f>
        <v/>
      </c>
      <c r="D355" s="13">
        <f>計算!T847</f>
        <v/>
      </c>
      <c r="E355" s="13">
        <f>計算!R848</f>
        <v/>
      </c>
      <c r="F355" s="13">
        <f>計算!S848</f>
        <v/>
      </c>
      <c r="G355" s="13">
        <f>計算!T848</f>
        <v/>
      </c>
      <c r="H355" s="17">
        <f>G355-D355</f>
        <v/>
      </c>
      <c r="I355" s="15">
        <f>計算!U848</f>
        <v/>
      </c>
    </row>
    <row r="356">
      <c r="A356" s="13" t="n">
        <v>5030000</v>
      </c>
      <c r="B356" s="13">
        <f>計算!R849</f>
        <v/>
      </c>
      <c r="C356" s="13">
        <f>計算!S849</f>
        <v/>
      </c>
      <c r="D356" s="13">
        <f>計算!T849</f>
        <v/>
      </c>
      <c r="E356" s="13">
        <f>計算!R850</f>
        <v/>
      </c>
      <c r="F356" s="13">
        <f>計算!S850</f>
        <v/>
      </c>
      <c r="G356" s="13">
        <f>計算!T850</f>
        <v/>
      </c>
      <c r="H356" s="17">
        <f>G356-D356</f>
        <v/>
      </c>
      <c r="I356" s="15">
        <f>計算!U850</f>
        <v/>
      </c>
    </row>
    <row r="357">
      <c r="A357" s="13" t="n">
        <v>5040000</v>
      </c>
      <c r="B357" s="13">
        <f>計算!R851</f>
        <v/>
      </c>
      <c r="C357" s="13">
        <f>計算!S851</f>
        <v/>
      </c>
      <c r="D357" s="13">
        <f>計算!T851</f>
        <v/>
      </c>
      <c r="E357" s="13">
        <f>計算!R852</f>
        <v/>
      </c>
      <c r="F357" s="13">
        <f>計算!S852</f>
        <v/>
      </c>
      <c r="G357" s="13">
        <f>計算!T852</f>
        <v/>
      </c>
      <c r="H357" s="17">
        <f>G357-D357</f>
        <v/>
      </c>
      <c r="I357" s="15">
        <f>計算!U852</f>
        <v/>
      </c>
    </row>
    <row r="358">
      <c r="A358" s="13" t="n">
        <v>5050000</v>
      </c>
      <c r="B358" s="13">
        <f>計算!R853</f>
        <v/>
      </c>
      <c r="C358" s="13">
        <f>計算!S853</f>
        <v/>
      </c>
      <c r="D358" s="13">
        <f>計算!T853</f>
        <v/>
      </c>
      <c r="E358" s="13">
        <f>計算!R854</f>
        <v/>
      </c>
      <c r="F358" s="13">
        <f>計算!S854</f>
        <v/>
      </c>
      <c r="G358" s="13">
        <f>計算!T854</f>
        <v/>
      </c>
      <c r="H358" s="17">
        <f>G358-D358</f>
        <v/>
      </c>
      <c r="I358" s="15">
        <f>計算!U854</f>
        <v/>
      </c>
    </row>
    <row r="359">
      <c r="A359" s="13" t="n">
        <v>5060000</v>
      </c>
      <c r="B359" s="13">
        <f>計算!R855</f>
        <v/>
      </c>
      <c r="C359" s="13">
        <f>計算!S855</f>
        <v/>
      </c>
      <c r="D359" s="13">
        <f>計算!T855</f>
        <v/>
      </c>
      <c r="E359" s="13">
        <f>計算!R856</f>
        <v/>
      </c>
      <c r="F359" s="13">
        <f>計算!S856</f>
        <v/>
      </c>
      <c r="G359" s="13">
        <f>計算!T856</f>
        <v/>
      </c>
      <c r="H359" s="17">
        <f>G359-D359</f>
        <v/>
      </c>
      <c r="I359" s="15">
        <f>計算!U856</f>
        <v/>
      </c>
    </row>
    <row r="360">
      <c r="A360" s="13" t="n">
        <v>5070000</v>
      </c>
      <c r="B360" s="13">
        <f>計算!R857</f>
        <v/>
      </c>
      <c r="C360" s="13">
        <f>計算!S857</f>
        <v/>
      </c>
      <c r="D360" s="13">
        <f>計算!T857</f>
        <v/>
      </c>
      <c r="E360" s="13">
        <f>計算!R858</f>
        <v/>
      </c>
      <c r="F360" s="13">
        <f>計算!S858</f>
        <v/>
      </c>
      <c r="G360" s="13">
        <f>計算!T858</f>
        <v/>
      </c>
      <c r="H360" s="17">
        <f>G360-D360</f>
        <v/>
      </c>
      <c r="I360" s="15">
        <f>計算!U858</f>
        <v/>
      </c>
    </row>
    <row r="361">
      <c r="A361" s="13" t="n">
        <v>5080000</v>
      </c>
      <c r="B361" s="13">
        <f>計算!R859</f>
        <v/>
      </c>
      <c r="C361" s="13">
        <f>計算!S859</f>
        <v/>
      </c>
      <c r="D361" s="13">
        <f>計算!T859</f>
        <v/>
      </c>
      <c r="E361" s="13">
        <f>計算!R860</f>
        <v/>
      </c>
      <c r="F361" s="13">
        <f>計算!S860</f>
        <v/>
      </c>
      <c r="G361" s="13">
        <f>計算!T860</f>
        <v/>
      </c>
      <c r="H361" s="17">
        <f>G361-D361</f>
        <v/>
      </c>
      <c r="I361" s="15">
        <f>計算!U860</f>
        <v/>
      </c>
    </row>
    <row r="362">
      <c r="A362" s="13" t="n">
        <v>5090000</v>
      </c>
      <c r="B362" s="13">
        <f>計算!R861</f>
        <v/>
      </c>
      <c r="C362" s="13">
        <f>計算!S861</f>
        <v/>
      </c>
      <c r="D362" s="13">
        <f>計算!T861</f>
        <v/>
      </c>
      <c r="E362" s="13">
        <f>計算!R862</f>
        <v/>
      </c>
      <c r="F362" s="13">
        <f>計算!S862</f>
        <v/>
      </c>
      <c r="G362" s="13">
        <f>計算!T862</f>
        <v/>
      </c>
      <c r="H362" s="17">
        <f>G362-D362</f>
        <v/>
      </c>
      <c r="I362" s="15">
        <f>計算!U862</f>
        <v/>
      </c>
    </row>
    <row r="363">
      <c r="A363" s="13" t="n">
        <v>5100000</v>
      </c>
      <c r="B363" s="13">
        <f>計算!R863</f>
        <v/>
      </c>
      <c r="C363" s="13">
        <f>計算!S863</f>
        <v/>
      </c>
      <c r="D363" s="13">
        <f>計算!T863</f>
        <v/>
      </c>
      <c r="E363" s="13">
        <f>計算!R864</f>
        <v/>
      </c>
      <c r="F363" s="13">
        <f>計算!S864</f>
        <v/>
      </c>
      <c r="G363" s="13">
        <f>計算!T864</f>
        <v/>
      </c>
      <c r="H363" s="17">
        <f>G363-D363</f>
        <v/>
      </c>
      <c r="I363" s="15">
        <f>計算!U864</f>
        <v/>
      </c>
    </row>
    <row r="364">
      <c r="A364" s="13" t="n">
        <v>5110000</v>
      </c>
      <c r="B364" s="13">
        <f>計算!R865</f>
        <v/>
      </c>
      <c r="C364" s="13">
        <f>計算!S865</f>
        <v/>
      </c>
      <c r="D364" s="13">
        <f>計算!T865</f>
        <v/>
      </c>
      <c r="E364" s="13">
        <f>計算!R866</f>
        <v/>
      </c>
      <c r="F364" s="13">
        <f>計算!S866</f>
        <v/>
      </c>
      <c r="G364" s="13">
        <f>計算!T866</f>
        <v/>
      </c>
      <c r="H364" s="17">
        <f>G364-D364</f>
        <v/>
      </c>
      <c r="I364" s="15">
        <f>計算!U866</f>
        <v/>
      </c>
    </row>
    <row r="365">
      <c r="A365" s="13" t="n">
        <v>5120000</v>
      </c>
      <c r="B365" s="13">
        <f>計算!R867</f>
        <v/>
      </c>
      <c r="C365" s="13">
        <f>計算!S867</f>
        <v/>
      </c>
      <c r="D365" s="13">
        <f>計算!T867</f>
        <v/>
      </c>
      <c r="E365" s="13">
        <f>計算!R868</f>
        <v/>
      </c>
      <c r="F365" s="13">
        <f>計算!S868</f>
        <v/>
      </c>
      <c r="G365" s="13">
        <f>計算!T868</f>
        <v/>
      </c>
      <c r="H365" s="17">
        <f>G365-D365</f>
        <v/>
      </c>
      <c r="I365" s="15">
        <f>計算!U868</f>
        <v/>
      </c>
    </row>
    <row r="366">
      <c r="A366" s="13" t="n">
        <v>5130000</v>
      </c>
      <c r="B366" s="13">
        <f>計算!R869</f>
        <v/>
      </c>
      <c r="C366" s="13">
        <f>計算!S869</f>
        <v/>
      </c>
      <c r="D366" s="13">
        <f>計算!T869</f>
        <v/>
      </c>
      <c r="E366" s="13">
        <f>計算!R870</f>
        <v/>
      </c>
      <c r="F366" s="13">
        <f>計算!S870</f>
        <v/>
      </c>
      <c r="G366" s="13">
        <f>計算!T870</f>
        <v/>
      </c>
      <c r="H366" s="17">
        <f>G366-D366</f>
        <v/>
      </c>
      <c r="I366" s="15">
        <f>計算!U870</f>
        <v/>
      </c>
    </row>
    <row r="367">
      <c r="A367" s="13" t="n">
        <v>5140000</v>
      </c>
      <c r="B367" s="13">
        <f>計算!R871</f>
        <v/>
      </c>
      <c r="C367" s="13">
        <f>計算!S871</f>
        <v/>
      </c>
      <c r="D367" s="13">
        <f>計算!T871</f>
        <v/>
      </c>
      <c r="E367" s="13">
        <f>計算!R872</f>
        <v/>
      </c>
      <c r="F367" s="13">
        <f>計算!S872</f>
        <v/>
      </c>
      <c r="G367" s="13">
        <f>計算!T872</f>
        <v/>
      </c>
      <c r="H367" s="17">
        <f>G367-D367</f>
        <v/>
      </c>
      <c r="I367" s="15">
        <f>計算!U872</f>
        <v/>
      </c>
    </row>
    <row r="368">
      <c r="A368" s="13" t="n">
        <v>5150000</v>
      </c>
      <c r="B368" s="13">
        <f>計算!R873</f>
        <v/>
      </c>
      <c r="C368" s="13">
        <f>計算!S873</f>
        <v/>
      </c>
      <c r="D368" s="13">
        <f>計算!T873</f>
        <v/>
      </c>
      <c r="E368" s="13">
        <f>計算!R874</f>
        <v/>
      </c>
      <c r="F368" s="13">
        <f>計算!S874</f>
        <v/>
      </c>
      <c r="G368" s="13">
        <f>計算!T874</f>
        <v/>
      </c>
      <c r="H368" s="17">
        <f>G368-D368</f>
        <v/>
      </c>
      <c r="I368" s="15">
        <f>計算!U874</f>
        <v/>
      </c>
    </row>
    <row r="369">
      <c r="A369" s="13" t="n">
        <v>5160000</v>
      </c>
      <c r="B369" s="13">
        <f>計算!R875</f>
        <v/>
      </c>
      <c r="C369" s="13">
        <f>計算!S875</f>
        <v/>
      </c>
      <c r="D369" s="13">
        <f>計算!T875</f>
        <v/>
      </c>
      <c r="E369" s="13">
        <f>計算!R876</f>
        <v/>
      </c>
      <c r="F369" s="13">
        <f>計算!S876</f>
        <v/>
      </c>
      <c r="G369" s="13">
        <f>計算!T876</f>
        <v/>
      </c>
      <c r="H369" s="17">
        <f>G369-D369</f>
        <v/>
      </c>
      <c r="I369" s="15">
        <f>計算!U876</f>
        <v/>
      </c>
    </row>
    <row r="370">
      <c r="A370" s="13" t="n">
        <v>5170000</v>
      </c>
      <c r="B370" s="13">
        <f>計算!R877</f>
        <v/>
      </c>
      <c r="C370" s="13">
        <f>計算!S877</f>
        <v/>
      </c>
      <c r="D370" s="13">
        <f>計算!T877</f>
        <v/>
      </c>
      <c r="E370" s="13">
        <f>計算!R878</f>
        <v/>
      </c>
      <c r="F370" s="13">
        <f>計算!S878</f>
        <v/>
      </c>
      <c r="G370" s="13">
        <f>計算!T878</f>
        <v/>
      </c>
      <c r="H370" s="17">
        <f>G370-D370</f>
        <v/>
      </c>
      <c r="I370" s="15">
        <f>計算!U878</f>
        <v/>
      </c>
    </row>
    <row r="371">
      <c r="A371" s="13" t="n">
        <v>5180000</v>
      </c>
      <c r="B371" s="13">
        <f>計算!R879</f>
        <v/>
      </c>
      <c r="C371" s="13">
        <f>計算!S879</f>
        <v/>
      </c>
      <c r="D371" s="13">
        <f>計算!T879</f>
        <v/>
      </c>
      <c r="E371" s="13">
        <f>計算!R880</f>
        <v/>
      </c>
      <c r="F371" s="13">
        <f>計算!S880</f>
        <v/>
      </c>
      <c r="G371" s="13">
        <f>計算!T880</f>
        <v/>
      </c>
      <c r="H371" s="17">
        <f>G371-D371</f>
        <v/>
      </c>
      <c r="I371" s="15">
        <f>計算!U880</f>
        <v/>
      </c>
    </row>
    <row r="372">
      <c r="A372" s="13" t="n">
        <v>5190000</v>
      </c>
      <c r="B372" s="13">
        <f>計算!R881</f>
        <v/>
      </c>
      <c r="C372" s="13">
        <f>計算!S881</f>
        <v/>
      </c>
      <c r="D372" s="13">
        <f>計算!T881</f>
        <v/>
      </c>
      <c r="E372" s="13">
        <f>計算!R882</f>
        <v/>
      </c>
      <c r="F372" s="13">
        <f>計算!S882</f>
        <v/>
      </c>
      <c r="G372" s="13">
        <f>計算!T882</f>
        <v/>
      </c>
      <c r="H372" s="17">
        <f>G372-D372</f>
        <v/>
      </c>
      <c r="I372" s="15">
        <f>計算!U882</f>
        <v/>
      </c>
    </row>
    <row r="373">
      <c r="A373" s="13" t="n">
        <v>5200000</v>
      </c>
      <c r="B373" s="13">
        <f>計算!R883</f>
        <v/>
      </c>
      <c r="C373" s="13">
        <f>計算!S883</f>
        <v/>
      </c>
      <c r="D373" s="13">
        <f>計算!T883</f>
        <v/>
      </c>
      <c r="E373" s="13">
        <f>計算!R884</f>
        <v/>
      </c>
      <c r="F373" s="13">
        <f>計算!S884</f>
        <v/>
      </c>
      <c r="G373" s="13">
        <f>計算!T884</f>
        <v/>
      </c>
      <c r="H373" s="17">
        <f>G373-D373</f>
        <v/>
      </c>
      <c r="I373" s="15">
        <f>計算!U884</f>
        <v/>
      </c>
    </row>
    <row r="374">
      <c r="A374" s="13" t="n">
        <v>5210000</v>
      </c>
      <c r="B374" s="13">
        <f>計算!R885</f>
        <v/>
      </c>
      <c r="C374" s="13">
        <f>計算!S885</f>
        <v/>
      </c>
      <c r="D374" s="13">
        <f>計算!T885</f>
        <v/>
      </c>
      <c r="E374" s="13">
        <f>計算!R886</f>
        <v/>
      </c>
      <c r="F374" s="13">
        <f>計算!S886</f>
        <v/>
      </c>
      <c r="G374" s="13">
        <f>計算!T886</f>
        <v/>
      </c>
      <c r="H374" s="17">
        <f>G374-D374</f>
        <v/>
      </c>
      <c r="I374" s="15">
        <f>計算!U886</f>
        <v/>
      </c>
    </row>
    <row r="375">
      <c r="A375" s="13" t="n">
        <v>5220000</v>
      </c>
      <c r="B375" s="13">
        <f>計算!R887</f>
        <v/>
      </c>
      <c r="C375" s="13">
        <f>計算!S887</f>
        <v/>
      </c>
      <c r="D375" s="13">
        <f>計算!T887</f>
        <v/>
      </c>
      <c r="E375" s="13">
        <f>計算!R888</f>
        <v/>
      </c>
      <c r="F375" s="13">
        <f>計算!S888</f>
        <v/>
      </c>
      <c r="G375" s="13">
        <f>計算!T888</f>
        <v/>
      </c>
      <c r="H375" s="17">
        <f>G375-D375</f>
        <v/>
      </c>
      <c r="I375" s="15">
        <f>計算!U888</f>
        <v/>
      </c>
    </row>
    <row r="376">
      <c r="A376" s="13" t="n">
        <v>5230000</v>
      </c>
      <c r="B376" s="13">
        <f>計算!R889</f>
        <v/>
      </c>
      <c r="C376" s="13">
        <f>計算!S889</f>
        <v/>
      </c>
      <c r="D376" s="13">
        <f>計算!T889</f>
        <v/>
      </c>
      <c r="E376" s="13">
        <f>計算!R890</f>
        <v/>
      </c>
      <c r="F376" s="13">
        <f>計算!S890</f>
        <v/>
      </c>
      <c r="G376" s="13">
        <f>計算!T890</f>
        <v/>
      </c>
      <c r="H376" s="17">
        <f>G376-D376</f>
        <v/>
      </c>
      <c r="I376" s="15">
        <f>計算!U890</f>
        <v/>
      </c>
    </row>
    <row r="377">
      <c r="A377" s="13" t="n">
        <v>5240000</v>
      </c>
      <c r="B377" s="13">
        <f>計算!R891</f>
        <v/>
      </c>
      <c r="C377" s="13">
        <f>計算!S891</f>
        <v/>
      </c>
      <c r="D377" s="13">
        <f>計算!T891</f>
        <v/>
      </c>
      <c r="E377" s="13">
        <f>計算!R892</f>
        <v/>
      </c>
      <c r="F377" s="13">
        <f>計算!S892</f>
        <v/>
      </c>
      <c r="G377" s="13">
        <f>計算!T892</f>
        <v/>
      </c>
      <c r="H377" s="17">
        <f>G377-D377</f>
        <v/>
      </c>
      <c r="I377" s="15">
        <f>計算!U892</f>
        <v/>
      </c>
    </row>
    <row r="378">
      <c r="A378" s="13" t="n">
        <v>5250000</v>
      </c>
      <c r="B378" s="13">
        <f>計算!R893</f>
        <v/>
      </c>
      <c r="C378" s="13">
        <f>計算!S893</f>
        <v/>
      </c>
      <c r="D378" s="13">
        <f>計算!T893</f>
        <v/>
      </c>
      <c r="E378" s="13">
        <f>計算!R894</f>
        <v/>
      </c>
      <c r="F378" s="13">
        <f>計算!S894</f>
        <v/>
      </c>
      <c r="G378" s="13">
        <f>計算!T894</f>
        <v/>
      </c>
      <c r="H378" s="17">
        <f>G378-D378</f>
        <v/>
      </c>
      <c r="I378" s="15">
        <f>計算!U894</f>
        <v/>
      </c>
    </row>
    <row r="379">
      <c r="A379" s="13" t="n">
        <v>5260000</v>
      </c>
      <c r="B379" s="13">
        <f>計算!R895</f>
        <v/>
      </c>
      <c r="C379" s="13">
        <f>計算!S895</f>
        <v/>
      </c>
      <c r="D379" s="13">
        <f>計算!T895</f>
        <v/>
      </c>
      <c r="E379" s="13">
        <f>計算!R896</f>
        <v/>
      </c>
      <c r="F379" s="13">
        <f>計算!S896</f>
        <v/>
      </c>
      <c r="G379" s="13">
        <f>計算!T896</f>
        <v/>
      </c>
      <c r="H379" s="17">
        <f>G379-D379</f>
        <v/>
      </c>
      <c r="I379" s="15">
        <f>計算!U896</f>
        <v/>
      </c>
    </row>
    <row r="380">
      <c r="A380" s="13" t="n">
        <v>5270000</v>
      </c>
      <c r="B380" s="13">
        <f>計算!R897</f>
        <v/>
      </c>
      <c r="C380" s="13">
        <f>計算!S897</f>
        <v/>
      </c>
      <c r="D380" s="13">
        <f>計算!T897</f>
        <v/>
      </c>
      <c r="E380" s="13">
        <f>計算!R898</f>
        <v/>
      </c>
      <c r="F380" s="13">
        <f>計算!S898</f>
        <v/>
      </c>
      <c r="G380" s="13">
        <f>計算!T898</f>
        <v/>
      </c>
      <c r="H380" s="17">
        <f>G380-D380</f>
        <v/>
      </c>
      <c r="I380" s="15">
        <f>計算!U898</f>
        <v/>
      </c>
    </row>
    <row r="381">
      <c r="A381" s="13" t="n">
        <v>5280000</v>
      </c>
      <c r="B381" s="13">
        <f>計算!R899</f>
        <v/>
      </c>
      <c r="C381" s="13">
        <f>計算!S899</f>
        <v/>
      </c>
      <c r="D381" s="13">
        <f>計算!T899</f>
        <v/>
      </c>
      <c r="E381" s="13">
        <f>計算!R900</f>
        <v/>
      </c>
      <c r="F381" s="13">
        <f>計算!S900</f>
        <v/>
      </c>
      <c r="G381" s="13">
        <f>計算!T900</f>
        <v/>
      </c>
      <c r="H381" s="17">
        <f>G381-D381</f>
        <v/>
      </c>
      <c r="I381" s="15">
        <f>計算!U900</f>
        <v/>
      </c>
    </row>
    <row r="382">
      <c r="A382" s="13" t="n">
        <v>5290000</v>
      </c>
      <c r="B382" s="13">
        <f>計算!R901</f>
        <v/>
      </c>
      <c r="C382" s="13">
        <f>計算!S901</f>
        <v/>
      </c>
      <c r="D382" s="13">
        <f>計算!T901</f>
        <v/>
      </c>
      <c r="E382" s="13">
        <f>計算!R902</f>
        <v/>
      </c>
      <c r="F382" s="13">
        <f>計算!S902</f>
        <v/>
      </c>
      <c r="G382" s="13">
        <f>計算!T902</f>
        <v/>
      </c>
      <c r="H382" s="17">
        <f>G382-D382</f>
        <v/>
      </c>
      <c r="I382" s="15">
        <f>計算!U902</f>
        <v/>
      </c>
    </row>
    <row r="383">
      <c r="A383" s="13" t="n">
        <v>5300000</v>
      </c>
      <c r="B383" s="13">
        <f>計算!R903</f>
        <v/>
      </c>
      <c r="C383" s="13">
        <f>計算!S903</f>
        <v/>
      </c>
      <c r="D383" s="13">
        <f>計算!T903</f>
        <v/>
      </c>
      <c r="E383" s="13">
        <f>計算!R904</f>
        <v/>
      </c>
      <c r="F383" s="13">
        <f>計算!S904</f>
        <v/>
      </c>
      <c r="G383" s="13">
        <f>計算!T904</f>
        <v/>
      </c>
      <c r="H383" s="17">
        <f>G383-D383</f>
        <v/>
      </c>
      <c r="I383" s="15">
        <f>計算!U904</f>
        <v/>
      </c>
    </row>
    <row r="384">
      <c r="A384" s="13" t="n">
        <v>5310000</v>
      </c>
      <c r="B384" s="13">
        <f>計算!R905</f>
        <v/>
      </c>
      <c r="C384" s="13">
        <f>計算!S905</f>
        <v/>
      </c>
      <c r="D384" s="13">
        <f>計算!T905</f>
        <v/>
      </c>
      <c r="E384" s="13">
        <f>計算!R906</f>
        <v/>
      </c>
      <c r="F384" s="13">
        <f>計算!S906</f>
        <v/>
      </c>
      <c r="G384" s="13">
        <f>計算!T906</f>
        <v/>
      </c>
      <c r="H384" s="17">
        <f>G384-D384</f>
        <v/>
      </c>
      <c r="I384" s="15">
        <f>計算!U906</f>
        <v/>
      </c>
    </row>
    <row r="385">
      <c r="A385" s="13" t="n">
        <v>5320000</v>
      </c>
      <c r="B385" s="13">
        <f>計算!R907</f>
        <v/>
      </c>
      <c r="C385" s="13">
        <f>計算!S907</f>
        <v/>
      </c>
      <c r="D385" s="13">
        <f>計算!T907</f>
        <v/>
      </c>
      <c r="E385" s="13">
        <f>計算!R908</f>
        <v/>
      </c>
      <c r="F385" s="13">
        <f>計算!S908</f>
        <v/>
      </c>
      <c r="G385" s="13">
        <f>計算!T908</f>
        <v/>
      </c>
      <c r="H385" s="17">
        <f>G385-D385</f>
        <v/>
      </c>
      <c r="I385" s="15">
        <f>計算!U908</f>
        <v/>
      </c>
    </row>
    <row r="386">
      <c r="A386" s="13" t="n">
        <v>5330000</v>
      </c>
      <c r="B386" s="13">
        <f>計算!R909</f>
        <v/>
      </c>
      <c r="C386" s="13">
        <f>計算!S909</f>
        <v/>
      </c>
      <c r="D386" s="13">
        <f>計算!T909</f>
        <v/>
      </c>
      <c r="E386" s="13">
        <f>計算!R910</f>
        <v/>
      </c>
      <c r="F386" s="13">
        <f>計算!S910</f>
        <v/>
      </c>
      <c r="G386" s="13">
        <f>計算!T910</f>
        <v/>
      </c>
      <c r="H386" s="17">
        <f>G386-D386</f>
        <v/>
      </c>
      <c r="I386" s="15">
        <f>計算!U910</f>
        <v/>
      </c>
    </row>
    <row r="387">
      <c r="A387" s="13" t="n">
        <v>5340000</v>
      </c>
      <c r="B387" s="13">
        <f>計算!R911</f>
        <v/>
      </c>
      <c r="C387" s="13">
        <f>計算!S911</f>
        <v/>
      </c>
      <c r="D387" s="13">
        <f>計算!T911</f>
        <v/>
      </c>
      <c r="E387" s="13">
        <f>計算!R912</f>
        <v/>
      </c>
      <c r="F387" s="13">
        <f>計算!S912</f>
        <v/>
      </c>
      <c r="G387" s="13">
        <f>計算!T912</f>
        <v/>
      </c>
      <c r="H387" s="17">
        <f>G387-D387</f>
        <v/>
      </c>
      <c r="I387" s="15">
        <f>計算!U912</f>
        <v/>
      </c>
    </row>
    <row r="388">
      <c r="A388" s="13" t="n">
        <v>5350000</v>
      </c>
      <c r="B388" s="13">
        <f>計算!R913</f>
        <v/>
      </c>
      <c r="C388" s="13">
        <f>計算!S913</f>
        <v/>
      </c>
      <c r="D388" s="13">
        <f>計算!T913</f>
        <v/>
      </c>
      <c r="E388" s="13">
        <f>計算!R914</f>
        <v/>
      </c>
      <c r="F388" s="13">
        <f>計算!S914</f>
        <v/>
      </c>
      <c r="G388" s="13">
        <f>計算!T914</f>
        <v/>
      </c>
      <c r="H388" s="17">
        <f>G388-D388</f>
        <v/>
      </c>
      <c r="I388" s="15">
        <f>計算!U914</f>
        <v/>
      </c>
    </row>
    <row r="389">
      <c r="A389" s="13" t="n">
        <v>5360000</v>
      </c>
      <c r="B389" s="13">
        <f>計算!R915</f>
        <v/>
      </c>
      <c r="C389" s="13">
        <f>計算!S915</f>
        <v/>
      </c>
      <c r="D389" s="13">
        <f>計算!T915</f>
        <v/>
      </c>
      <c r="E389" s="13">
        <f>計算!R916</f>
        <v/>
      </c>
      <c r="F389" s="13">
        <f>計算!S916</f>
        <v/>
      </c>
      <c r="G389" s="13">
        <f>計算!T916</f>
        <v/>
      </c>
      <c r="H389" s="17">
        <f>G389-D389</f>
        <v/>
      </c>
      <c r="I389" s="15">
        <f>計算!U916</f>
        <v/>
      </c>
    </row>
    <row r="390">
      <c r="A390" s="13" t="n">
        <v>5370000</v>
      </c>
      <c r="B390" s="13">
        <f>計算!R917</f>
        <v/>
      </c>
      <c r="C390" s="13">
        <f>計算!S917</f>
        <v/>
      </c>
      <c r="D390" s="13">
        <f>計算!T917</f>
        <v/>
      </c>
      <c r="E390" s="13">
        <f>計算!R918</f>
        <v/>
      </c>
      <c r="F390" s="13">
        <f>計算!S918</f>
        <v/>
      </c>
      <c r="G390" s="13">
        <f>計算!T918</f>
        <v/>
      </c>
      <c r="H390" s="17">
        <f>G390-D390</f>
        <v/>
      </c>
      <c r="I390" s="15">
        <f>計算!U918</f>
        <v/>
      </c>
    </row>
    <row r="391">
      <c r="A391" s="13" t="n">
        <v>5380000</v>
      </c>
      <c r="B391" s="13">
        <f>計算!R919</f>
        <v/>
      </c>
      <c r="C391" s="13">
        <f>計算!S919</f>
        <v/>
      </c>
      <c r="D391" s="13">
        <f>計算!T919</f>
        <v/>
      </c>
      <c r="E391" s="13">
        <f>計算!R920</f>
        <v/>
      </c>
      <c r="F391" s="13">
        <f>計算!S920</f>
        <v/>
      </c>
      <c r="G391" s="13">
        <f>計算!T920</f>
        <v/>
      </c>
      <c r="H391" s="17">
        <f>G391-D391</f>
        <v/>
      </c>
      <c r="I391" s="15">
        <f>計算!U920</f>
        <v/>
      </c>
    </row>
    <row r="392">
      <c r="A392" s="13" t="n">
        <v>5390000</v>
      </c>
      <c r="B392" s="13">
        <f>計算!R921</f>
        <v/>
      </c>
      <c r="C392" s="13">
        <f>計算!S921</f>
        <v/>
      </c>
      <c r="D392" s="13">
        <f>計算!T921</f>
        <v/>
      </c>
      <c r="E392" s="13">
        <f>計算!R922</f>
        <v/>
      </c>
      <c r="F392" s="13">
        <f>計算!S922</f>
        <v/>
      </c>
      <c r="G392" s="13">
        <f>計算!T922</f>
        <v/>
      </c>
      <c r="H392" s="17">
        <f>G392-D392</f>
        <v/>
      </c>
      <c r="I392" s="15">
        <f>計算!U922</f>
        <v/>
      </c>
    </row>
    <row r="393">
      <c r="A393" s="13" t="n">
        <v>5400000</v>
      </c>
      <c r="B393" s="13">
        <f>計算!R923</f>
        <v/>
      </c>
      <c r="C393" s="13">
        <f>計算!S923</f>
        <v/>
      </c>
      <c r="D393" s="13">
        <f>計算!T923</f>
        <v/>
      </c>
      <c r="E393" s="13">
        <f>計算!R924</f>
        <v/>
      </c>
      <c r="F393" s="13">
        <f>計算!S924</f>
        <v/>
      </c>
      <c r="G393" s="13">
        <f>計算!T924</f>
        <v/>
      </c>
      <c r="H393" s="17">
        <f>G393-D393</f>
        <v/>
      </c>
      <c r="I393" s="15">
        <f>計算!U924</f>
        <v/>
      </c>
    </row>
    <row r="394">
      <c r="A394" s="13" t="n">
        <v>5410000</v>
      </c>
      <c r="B394" s="13">
        <f>計算!R925</f>
        <v/>
      </c>
      <c r="C394" s="13">
        <f>計算!S925</f>
        <v/>
      </c>
      <c r="D394" s="13">
        <f>計算!T925</f>
        <v/>
      </c>
      <c r="E394" s="13">
        <f>計算!R926</f>
        <v/>
      </c>
      <c r="F394" s="13">
        <f>計算!S926</f>
        <v/>
      </c>
      <c r="G394" s="13">
        <f>計算!T926</f>
        <v/>
      </c>
      <c r="H394" s="17">
        <f>G394-D394</f>
        <v/>
      </c>
      <c r="I394" s="15">
        <f>計算!U926</f>
        <v/>
      </c>
    </row>
    <row r="395">
      <c r="A395" s="13" t="n">
        <v>5420000</v>
      </c>
      <c r="B395" s="13">
        <f>計算!R927</f>
        <v/>
      </c>
      <c r="C395" s="13">
        <f>計算!S927</f>
        <v/>
      </c>
      <c r="D395" s="13">
        <f>計算!T927</f>
        <v/>
      </c>
      <c r="E395" s="13">
        <f>計算!R928</f>
        <v/>
      </c>
      <c r="F395" s="13">
        <f>計算!S928</f>
        <v/>
      </c>
      <c r="G395" s="13">
        <f>計算!T928</f>
        <v/>
      </c>
      <c r="H395" s="17">
        <f>G395-D395</f>
        <v/>
      </c>
      <c r="I395" s="15">
        <f>計算!U928</f>
        <v/>
      </c>
    </row>
    <row r="396">
      <c r="A396" s="13" t="n">
        <v>5430000</v>
      </c>
      <c r="B396" s="13">
        <f>計算!R929</f>
        <v/>
      </c>
      <c r="C396" s="13">
        <f>計算!S929</f>
        <v/>
      </c>
      <c r="D396" s="13">
        <f>計算!T929</f>
        <v/>
      </c>
      <c r="E396" s="13">
        <f>計算!R930</f>
        <v/>
      </c>
      <c r="F396" s="13">
        <f>計算!S930</f>
        <v/>
      </c>
      <c r="G396" s="13">
        <f>計算!T930</f>
        <v/>
      </c>
      <c r="H396" s="17">
        <f>G396-D396</f>
        <v/>
      </c>
      <c r="I396" s="15">
        <f>計算!U930</f>
        <v/>
      </c>
    </row>
    <row r="397">
      <c r="A397" s="13" t="n">
        <v>5440000</v>
      </c>
      <c r="B397" s="13">
        <f>計算!R931</f>
        <v/>
      </c>
      <c r="C397" s="13">
        <f>計算!S931</f>
        <v/>
      </c>
      <c r="D397" s="13">
        <f>計算!T931</f>
        <v/>
      </c>
      <c r="E397" s="13">
        <f>計算!R932</f>
        <v/>
      </c>
      <c r="F397" s="13">
        <f>計算!S932</f>
        <v/>
      </c>
      <c r="G397" s="13">
        <f>計算!T932</f>
        <v/>
      </c>
      <c r="H397" s="17">
        <f>G397-D397</f>
        <v/>
      </c>
      <c r="I397" s="15">
        <f>計算!U932</f>
        <v/>
      </c>
    </row>
    <row r="398">
      <c r="A398" s="13" t="n">
        <v>5450000</v>
      </c>
      <c r="B398" s="13">
        <f>計算!R933</f>
        <v/>
      </c>
      <c r="C398" s="13">
        <f>計算!S933</f>
        <v/>
      </c>
      <c r="D398" s="13">
        <f>計算!T933</f>
        <v/>
      </c>
      <c r="E398" s="13">
        <f>計算!R934</f>
        <v/>
      </c>
      <c r="F398" s="13">
        <f>計算!S934</f>
        <v/>
      </c>
      <c r="G398" s="13">
        <f>計算!T934</f>
        <v/>
      </c>
      <c r="H398" s="17">
        <f>G398-D398</f>
        <v/>
      </c>
      <c r="I398" s="15">
        <f>計算!U934</f>
        <v/>
      </c>
    </row>
    <row r="399">
      <c r="A399" s="13" t="n">
        <v>5460000</v>
      </c>
      <c r="B399" s="13">
        <f>計算!R935</f>
        <v/>
      </c>
      <c r="C399" s="13">
        <f>計算!S935</f>
        <v/>
      </c>
      <c r="D399" s="13">
        <f>計算!T935</f>
        <v/>
      </c>
      <c r="E399" s="13">
        <f>計算!R936</f>
        <v/>
      </c>
      <c r="F399" s="13">
        <f>計算!S936</f>
        <v/>
      </c>
      <c r="G399" s="13">
        <f>計算!T936</f>
        <v/>
      </c>
      <c r="H399" s="17">
        <f>G399-D399</f>
        <v/>
      </c>
      <c r="I399" s="15">
        <f>計算!U936</f>
        <v/>
      </c>
    </row>
    <row r="400">
      <c r="A400" s="13" t="n">
        <v>5470000</v>
      </c>
      <c r="B400" s="13">
        <f>計算!R937</f>
        <v/>
      </c>
      <c r="C400" s="13">
        <f>計算!S937</f>
        <v/>
      </c>
      <c r="D400" s="13">
        <f>計算!T937</f>
        <v/>
      </c>
      <c r="E400" s="13">
        <f>計算!R938</f>
        <v/>
      </c>
      <c r="F400" s="13">
        <f>計算!S938</f>
        <v/>
      </c>
      <c r="G400" s="13">
        <f>計算!T938</f>
        <v/>
      </c>
      <c r="H400" s="17">
        <f>G400-D400</f>
        <v/>
      </c>
      <c r="I400" s="15">
        <f>計算!U938</f>
        <v/>
      </c>
    </row>
    <row r="401">
      <c r="A401" s="13" t="n">
        <v>5480000</v>
      </c>
      <c r="B401" s="13">
        <f>計算!R939</f>
        <v/>
      </c>
      <c r="C401" s="13">
        <f>計算!S939</f>
        <v/>
      </c>
      <c r="D401" s="13">
        <f>計算!T939</f>
        <v/>
      </c>
      <c r="E401" s="13">
        <f>計算!R940</f>
        <v/>
      </c>
      <c r="F401" s="13">
        <f>計算!S940</f>
        <v/>
      </c>
      <c r="G401" s="13">
        <f>計算!T940</f>
        <v/>
      </c>
      <c r="H401" s="17">
        <f>G401-D401</f>
        <v/>
      </c>
      <c r="I401" s="15">
        <f>計算!U940</f>
        <v/>
      </c>
    </row>
    <row r="402">
      <c r="A402" s="13" t="n">
        <v>5490000</v>
      </c>
      <c r="B402" s="13">
        <f>計算!R941</f>
        <v/>
      </c>
      <c r="C402" s="13">
        <f>計算!S941</f>
        <v/>
      </c>
      <c r="D402" s="13">
        <f>計算!T941</f>
        <v/>
      </c>
      <c r="E402" s="13">
        <f>計算!R942</f>
        <v/>
      </c>
      <c r="F402" s="13">
        <f>計算!S942</f>
        <v/>
      </c>
      <c r="G402" s="13">
        <f>計算!T942</f>
        <v/>
      </c>
      <c r="H402" s="17">
        <f>G402-D402</f>
        <v/>
      </c>
      <c r="I402" s="15">
        <f>計算!U942</f>
        <v/>
      </c>
    </row>
    <row r="403">
      <c r="A403" s="13" t="n">
        <v>5500000</v>
      </c>
      <c r="B403" s="13">
        <f>計算!R943</f>
        <v/>
      </c>
      <c r="C403" s="13">
        <f>計算!S943</f>
        <v/>
      </c>
      <c r="D403" s="13">
        <f>計算!T943</f>
        <v/>
      </c>
      <c r="E403" s="13">
        <f>計算!R944</f>
        <v/>
      </c>
      <c r="F403" s="13">
        <f>計算!S944</f>
        <v/>
      </c>
      <c r="G403" s="13">
        <f>計算!T944</f>
        <v/>
      </c>
      <c r="H403" s="17">
        <f>G403-D403</f>
        <v/>
      </c>
      <c r="I403" s="15">
        <f>計算!U944</f>
        <v/>
      </c>
    </row>
    <row r="404">
      <c r="A404" s="13" t="n">
        <v>5510000</v>
      </c>
      <c r="B404" s="13">
        <f>計算!R945</f>
        <v/>
      </c>
      <c r="C404" s="13">
        <f>計算!S945</f>
        <v/>
      </c>
      <c r="D404" s="13">
        <f>計算!T945</f>
        <v/>
      </c>
      <c r="E404" s="13">
        <f>計算!R946</f>
        <v/>
      </c>
      <c r="F404" s="13">
        <f>計算!S946</f>
        <v/>
      </c>
      <c r="G404" s="13">
        <f>計算!T946</f>
        <v/>
      </c>
      <c r="H404" s="17">
        <f>G404-D404</f>
        <v/>
      </c>
      <c r="I404" s="15">
        <f>計算!U946</f>
        <v/>
      </c>
    </row>
    <row r="405">
      <c r="A405" s="13" t="n">
        <v>5520000</v>
      </c>
      <c r="B405" s="13">
        <f>計算!R947</f>
        <v/>
      </c>
      <c r="C405" s="13">
        <f>計算!S947</f>
        <v/>
      </c>
      <c r="D405" s="13">
        <f>計算!T947</f>
        <v/>
      </c>
      <c r="E405" s="13">
        <f>計算!R948</f>
        <v/>
      </c>
      <c r="F405" s="13">
        <f>計算!S948</f>
        <v/>
      </c>
      <c r="G405" s="13">
        <f>計算!T948</f>
        <v/>
      </c>
      <c r="H405" s="17">
        <f>G405-D405</f>
        <v/>
      </c>
      <c r="I405" s="15">
        <f>計算!U948</f>
        <v/>
      </c>
    </row>
    <row r="406">
      <c r="A406" s="13" t="n">
        <v>5530000</v>
      </c>
      <c r="B406" s="13">
        <f>計算!R949</f>
        <v/>
      </c>
      <c r="C406" s="13">
        <f>計算!S949</f>
        <v/>
      </c>
      <c r="D406" s="13">
        <f>計算!T949</f>
        <v/>
      </c>
      <c r="E406" s="13">
        <f>計算!R950</f>
        <v/>
      </c>
      <c r="F406" s="13">
        <f>計算!S950</f>
        <v/>
      </c>
      <c r="G406" s="13">
        <f>計算!T950</f>
        <v/>
      </c>
      <c r="H406" s="17">
        <f>G406-D406</f>
        <v/>
      </c>
      <c r="I406" s="15">
        <f>計算!U950</f>
        <v/>
      </c>
    </row>
    <row r="407">
      <c r="A407" s="13" t="n">
        <v>5540000</v>
      </c>
      <c r="B407" s="13">
        <f>計算!R951</f>
        <v/>
      </c>
      <c r="C407" s="13">
        <f>計算!S951</f>
        <v/>
      </c>
      <c r="D407" s="13">
        <f>計算!T951</f>
        <v/>
      </c>
      <c r="E407" s="13">
        <f>計算!R952</f>
        <v/>
      </c>
      <c r="F407" s="13">
        <f>計算!S952</f>
        <v/>
      </c>
      <c r="G407" s="13">
        <f>計算!T952</f>
        <v/>
      </c>
      <c r="H407" s="17">
        <f>G407-D407</f>
        <v/>
      </c>
      <c r="I407" s="15">
        <f>計算!U952</f>
        <v/>
      </c>
    </row>
    <row r="408">
      <c r="A408" s="13" t="n">
        <v>5550000</v>
      </c>
      <c r="B408" s="13">
        <f>計算!R953</f>
        <v/>
      </c>
      <c r="C408" s="13">
        <f>計算!S953</f>
        <v/>
      </c>
      <c r="D408" s="13">
        <f>計算!T953</f>
        <v/>
      </c>
      <c r="E408" s="13">
        <f>計算!R954</f>
        <v/>
      </c>
      <c r="F408" s="13">
        <f>計算!S954</f>
        <v/>
      </c>
      <c r="G408" s="13">
        <f>計算!T954</f>
        <v/>
      </c>
      <c r="H408" s="17">
        <f>G408-D408</f>
        <v/>
      </c>
      <c r="I408" s="15">
        <f>計算!U954</f>
        <v/>
      </c>
    </row>
    <row r="409">
      <c r="A409" s="13" t="n">
        <v>5560000</v>
      </c>
      <c r="B409" s="13">
        <f>計算!R955</f>
        <v/>
      </c>
      <c r="C409" s="13">
        <f>計算!S955</f>
        <v/>
      </c>
      <c r="D409" s="13">
        <f>計算!T955</f>
        <v/>
      </c>
      <c r="E409" s="13">
        <f>計算!R956</f>
        <v/>
      </c>
      <c r="F409" s="13">
        <f>計算!S956</f>
        <v/>
      </c>
      <c r="G409" s="13">
        <f>計算!T956</f>
        <v/>
      </c>
      <c r="H409" s="17">
        <f>G409-D409</f>
        <v/>
      </c>
      <c r="I409" s="15">
        <f>計算!U956</f>
        <v/>
      </c>
    </row>
    <row r="410">
      <c r="A410" s="13" t="n">
        <v>5570000</v>
      </c>
      <c r="B410" s="13">
        <f>計算!R957</f>
        <v/>
      </c>
      <c r="C410" s="13">
        <f>計算!S957</f>
        <v/>
      </c>
      <c r="D410" s="13">
        <f>計算!T957</f>
        <v/>
      </c>
      <c r="E410" s="13">
        <f>計算!R958</f>
        <v/>
      </c>
      <c r="F410" s="13">
        <f>計算!S958</f>
        <v/>
      </c>
      <c r="G410" s="13">
        <f>計算!T958</f>
        <v/>
      </c>
      <c r="H410" s="17">
        <f>G410-D410</f>
        <v/>
      </c>
      <c r="I410" s="15">
        <f>計算!U958</f>
        <v/>
      </c>
    </row>
    <row r="411">
      <c r="A411" s="13" t="n">
        <v>5580000</v>
      </c>
      <c r="B411" s="13">
        <f>計算!R959</f>
        <v/>
      </c>
      <c r="C411" s="13">
        <f>計算!S959</f>
        <v/>
      </c>
      <c r="D411" s="13">
        <f>計算!T959</f>
        <v/>
      </c>
      <c r="E411" s="13">
        <f>計算!R960</f>
        <v/>
      </c>
      <c r="F411" s="13">
        <f>計算!S960</f>
        <v/>
      </c>
      <c r="G411" s="13">
        <f>計算!T960</f>
        <v/>
      </c>
      <c r="H411" s="17">
        <f>G411-D411</f>
        <v/>
      </c>
      <c r="I411" s="15">
        <f>計算!U960</f>
        <v/>
      </c>
    </row>
    <row r="412">
      <c r="A412" s="13" t="n">
        <v>5590000</v>
      </c>
      <c r="B412" s="13">
        <f>計算!R961</f>
        <v/>
      </c>
      <c r="C412" s="13">
        <f>計算!S961</f>
        <v/>
      </c>
      <c r="D412" s="13">
        <f>計算!T961</f>
        <v/>
      </c>
      <c r="E412" s="13">
        <f>計算!R962</f>
        <v/>
      </c>
      <c r="F412" s="13">
        <f>計算!S962</f>
        <v/>
      </c>
      <c r="G412" s="13">
        <f>計算!T962</f>
        <v/>
      </c>
      <c r="H412" s="17">
        <f>G412-D412</f>
        <v/>
      </c>
      <c r="I412" s="15">
        <f>計算!U962</f>
        <v/>
      </c>
    </row>
    <row r="413">
      <c r="A413" s="13" t="n">
        <v>5600000</v>
      </c>
      <c r="B413" s="13">
        <f>計算!R963</f>
        <v/>
      </c>
      <c r="C413" s="13">
        <f>計算!S963</f>
        <v/>
      </c>
      <c r="D413" s="13">
        <f>計算!T963</f>
        <v/>
      </c>
      <c r="E413" s="13">
        <f>計算!R964</f>
        <v/>
      </c>
      <c r="F413" s="13">
        <f>計算!S964</f>
        <v/>
      </c>
      <c r="G413" s="13">
        <f>計算!T964</f>
        <v/>
      </c>
      <c r="H413" s="17">
        <f>G413-D413</f>
        <v/>
      </c>
      <c r="I413" s="15">
        <f>計算!U964</f>
        <v/>
      </c>
    </row>
    <row r="414">
      <c r="A414" s="13" t="n">
        <v>5610000</v>
      </c>
      <c r="B414" s="13">
        <f>計算!R965</f>
        <v/>
      </c>
      <c r="C414" s="13">
        <f>計算!S965</f>
        <v/>
      </c>
      <c r="D414" s="13">
        <f>計算!T965</f>
        <v/>
      </c>
      <c r="E414" s="13">
        <f>計算!R966</f>
        <v/>
      </c>
      <c r="F414" s="13">
        <f>計算!S966</f>
        <v/>
      </c>
      <c r="G414" s="13">
        <f>計算!T966</f>
        <v/>
      </c>
      <c r="H414" s="17">
        <f>G414-D414</f>
        <v/>
      </c>
      <c r="I414" s="15">
        <f>計算!U966</f>
        <v/>
      </c>
    </row>
    <row r="415">
      <c r="A415" s="13" t="n">
        <v>5620000</v>
      </c>
      <c r="B415" s="13">
        <f>計算!R967</f>
        <v/>
      </c>
      <c r="C415" s="13">
        <f>計算!S967</f>
        <v/>
      </c>
      <c r="D415" s="13">
        <f>計算!T967</f>
        <v/>
      </c>
      <c r="E415" s="13">
        <f>計算!R968</f>
        <v/>
      </c>
      <c r="F415" s="13">
        <f>計算!S968</f>
        <v/>
      </c>
      <c r="G415" s="13">
        <f>計算!T968</f>
        <v/>
      </c>
      <c r="H415" s="17">
        <f>G415-D415</f>
        <v/>
      </c>
      <c r="I415" s="15">
        <f>計算!U968</f>
        <v/>
      </c>
    </row>
    <row r="416">
      <c r="A416" s="13" t="n">
        <v>5630000</v>
      </c>
      <c r="B416" s="13">
        <f>計算!R969</f>
        <v/>
      </c>
      <c r="C416" s="13">
        <f>計算!S969</f>
        <v/>
      </c>
      <c r="D416" s="13">
        <f>計算!T969</f>
        <v/>
      </c>
      <c r="E416" s="13">
        <f>計算!R970</f>
        <v/>
      </c>
      <c r="F416" s="13">
        <f>計算!S970</f>
        <v/>
      </c>
      <c r="G416" s="13">
        <f>計算!T970</f>
        <v/>
      </c>
      <c r="H416" s="17">
        <f>G416-D416</f>
        <v/>
      </c>
      <c r="I416" s="15">
        <f>計算!U970</f>
        <v/>
      </c>
    </row>
    <row r="417">
      <c r="A417" s="13" t="n">
        <v>5640000</v>
      </c>
      <c r="B417" s="13">
        <f>計算!R971</f>
        <v/>
      </c>
      <c r="C417" s="13">
        <f>計算!S971</f>
        <v/>
      </c>
      <c r="D417" s="13">
        <f>計算!T971</f>
        <v/>
      </c>
      <c r="E417" s="13">
        <f>計算!R972</f>
        <v/>
      </c>
      <c r="F417" s="13">
        <f>計算!S972</f>
        <v/>
      </c>
      <c r="G417" s="13">
        <f>計算!T972</f>
        <v/>
      </c>
      <c r="H417" s="17">
        <f>G417-D417</f>
        <v/>
      </c>
      <c r="I417" s="15">
        <f>計算!U972</f>
        <v/>
      </c>
    </row>
    <row r="418">
      <c r="A418" s="13" t="n">
        <v>5650000</v>
      </c>
      <c r="B418" s="13">
        <f>計算!R973</f>
        <v/>
      </c>
      <c r="C418" s="13">
        <f>計算!S973</f>
        <v/>
      </c>
      <c r="D418" s="13">
        <f>計算!T973</f>
        <v/>
      </c>
      <c r="E418" s="13">
        <f>計算!R974</f>
        <v/>
      </c>
      <c r="F418" s="13">
        <f>計算!S974</f>
        <v/>
      </c>
      <c r="G418" s="13">
        <f>計算!T974</f>
        <v/>
      </c>
      <c r="H418" s="17">
        <f>G418-D418</f>
        <v/>
      </c>
      <c r="I418" s="15">
        <f>計算!U974</f>
        <v/>
      </c>
    </row>
    <row r="419">
      <c r="A419" s="13" t="n">
        <v>5660000</v>
      </c>
      <c r="B419" s="13">
        <f>計算!R975</f>
        <v/>
      </c>
      <c r="C419" s="13">
        <f>計算!S975</f>
        <v/>
      </c>
      <c r="D419" s="13">
        <f>計算!T975</f>
        <v/>
      </c>
      <c r="E419" s="13">
        <f>計算!R976</f>
        <v/>
      </c>
      <c r="F419" s="13">
        <f>計算!S976</f>
        <v/>
      </c>
      <c r="G419" s="13">
        <f>計算!T976</f>
        <v/>
      </c>
      <c r="H419" s="17">
        <f>G419-D419</f>
        <v/>
      </c>
      <c r="I419" s="15">
        <f>計算!U976</f>
        <v/>
      </c>
    </row>
    <row r="420">
      <c r="A420" s="13" t="n">
        <v>5670000</v>
      </c>
      <c r="B420" s="13">
        <f>計算!R977</f>
        <v/>
      </c>
      <c r="C420" s="13">
        <f>計算!S977</f>
        <v/>
      </c>
      <c r="D420" s="13">
        <f>計算!T977</f>
        <v/>
      </c>
      <c r="E420" s="13">
        <f>計算!R978</f>
        <v/>
      </c>
      <c r="F420" s="13">
        <f>計算!S978</f>
        <v/>
      </c>
      <c r="G420" s="13">
        <f>計算!T978</f>
        <v/>
      </c>
      <c r="H420" s="17">
        <f>G420-D420</f>
        <v/>
      </c>
      <c r="I420" s="15">
        <f>計算!U978</f>
        <v/>
      </c>
    </row>
    <row r="421">
      <c r="A421" s="13" t="n">
        <v>5680000</v>
      </c>
      <c r="B421" s="13">
        <f>計算!R979</f>
        <v/>
      </c>
      <c r="C421" s="13">
        <f>計算!S979</f>
        <v/>
      </c>
      <c r="D421" s="13">
        <f>計算!T979</f>
        <v/>
      </c>
      <c r="E421" s="13">
        <f>計算!R980</f>
        <v/>
      </c>
      <c r="F421" s="13">
        <f>計算!S980</f>
        <v/>
      </c>
      <c r="G421" s="13">
        <f>計算!T980</f>
        <v/>
      </c>
      <c r="H421" s="17">
        <f>G421-D421</f>
        <v/>
      </c>
      <c r="I421" s="15">
        <f>計算!U980</f>
        <v/>
      </c>
    </row>
    <row r="422">
      <c r="A422" s="13" t="n">
        <v>5690000</v>
      </c>
      <c r="B422" s="13">
        <f>計算!R981</f>
        <v/>
      </c>
      <c r="C422" s="13">
        <f>計算!S981</f>
        <v/>
      </c>
      <c r="D422" s="13">
        <f>計算!T981</f>
        <v/>
      </c>
      <c r="E422" s="13">
        <f>計算!R982</f>
        <v/>
      </c>
      <c r="F422" s="13">
        <f>計算!S982</f>
        <v/>
      </c>
      <c r="G422" s="13">
        <f>計算!T982</f>
        <v/>
      </c>
      <c r="H422" s="17">
        <f>G422-D422</f>
        <v/>
      </c>
      <c r="I422" s="15">
        <f>計算!U982</f>
        <v/>
      </c>
    </row>
    <row r="423">
      <c r="A423" s="13" t="n">
        <v>5700000</v>
      </c>
      <c r="B423" s="13">
        <f>計算!R983</f>
        <v/>
      </c>
      <c r="C423" s="13">
        <f>計算!S983</f>
        <v/>
      </c>
      <c r="D423" s="13">
        <f>計算!T983</f>
        <v/>
      </c>
      <c r="E423" s="13">
        <f>計算!R984</f>
        <v/>
      </c>
      <c r="F423" s="13">
        <f>計算!S984</f>
        <v/>
      </c>
      <c r="G423" s="13">
        <f>計算!T984</f>
        <v/>
      </c>
      <c r="H423" s="17">
        <f>G423-D423</f>
        <v/>
      </c>
      <c r="I423" s="15">
        <f>計算!U984</f>
        <v/>
      </c>
    </row>
    <row r="424">
      <c r="A424" s="13" t="n">
        <v>5710000</v>
      </c>
      <c r="B424" s="13">
        <f>計算!R985</f>
        <v/>
      </c>
      <c r="C424" s="13">
        <f>計算!S985</f>
        <v/>
      </c>
      <c r="D424" s="13">
        <f>計算!T985</f>
        <v/>
      </c>
      <c r="E424" s="13">
        <f>計算!R986</f>
        <v/>
      </c>
      <c r="F424" s="13">
        <f>計算!S986</f>
        <v/>
      </c>
      <c r="G424" s="13">
        <f>計算!T986</f>
        <v/>
      </c>
      <c r="H424" s="17">
        <f>G424-D424</f>
        <v/>
      </c>
      <c r="I424" s="15">
        <f>計算!U986</f>
        <v/>
      </c>
    </row>
    <row r="425">
      <c r="A425" s="13" t="n">
        <v>5720000</v>
      </c>
      <c r="B425" s="13">
        <f>計算!R987</f>
        <v/>
      </c>
      <c r="C425" s="13">
        <f>計算!S987</f>
        <v/>
      </c>
      <c r="D425" s="13">
        <f>計算!T987</f>
        <v/>
      </c>
      <c r="E425" s="13">
        <f>計算!R988</f>
        <v/>
      </c>
      <c r="F425" s="13">
        <f>計算!S988</f>
        <v/>
      </c>
      <c r="G425" s="13">
        <f>計算!T988</f>
        <v/>
      </c>
      <c r="H425" s="17">
        <f>G425-D425</f>
        <v/>
      </c>
      <c r="I425" s="15">
        <f>計算!U988</f>
        <v/>
      </c>
    </row>
    <row r="426">
      <c r="A426" s="13" t="n">
        <v>5730000</v>
      </c>
      <c r="B426" s="13">
        <f>計算!R989</f>
        <v/>
      </c>
      <c r="C426" s="13">
        <f>計算!S989</f>
        <v/>
      </c>
      <c r="D426" s="13">
        <f>計算!T989</f>
        <v/>
      </c>
      <c r="E426" s="13">
        <f>計算!R990</f>
        <v/>
      </c>
      <c r="F426" s="13">
        <f>計算!S990</f>
        <v/>
      </c>
      <c r="G426" s="13">
        <f>計算!T990</f>
        <v/>
      </c>
      <c r="H426" s="17">
        <f>G426-D426</f>
        <v/>
      </c>
      <c r="I426" s="15">
        <f>計算!U990</f>
        <v/>
      </c>
    </row>
    <row r="427">
      <c r="A427" s="13" t="n">
        <v>5740000</v>
      </c>
      <c r="B427" s="13">
        <f>計算!R991</f>
        <v/>
      </c>
      <c r="C427" s="13">
        <f>計算!S991</f>
        <v/>
      </c>
      <c r="D427" s="13">
        <f>計算!T991</f>
        <v/>
      </c>
      <c r="E427" s="13">
        <f>計算!R992</f>
        <v/>
      </c>
      <c r="F427" s="13">
        <f>計算!S992</f>
        <v/>
      </c>
      <c r="G427" s="13">
        <f>計算!T992</f>
        <v/>
      </c>
      <c r="H427" s="17">
        <f>G427-D427</f>
        <v/>
      </c>
      <c r="I427" s="15">
        <f>計算!U992</f>
        <v/>
      </c>
    </row>
    <row r="428">
      <c r="A428" s="13" t="n">
        <v>5750000</v>
      </c>
      <c r="B428" s="13">
        <f>計算!R993</f>
        <v/>
      </c>
      <c r="C428" s="13">
        <f>計算!S993</f>
        <v/>
      </c>
      <c r="D428" s="13">
        <f>計算!T993</f>
        <v/>
      </c>
      <c r="E428" s="13">
        <f>計算!R994</f>
        <v/>
      </c>
      <c r="F428" s="13">
        <f>計算!S994</f>
        <v/>
      </c>
      <c r="G428" s="13">
        <f>計算!T994</f>
        <v/>
      </c>
      <c r="H428" s="17">
        <f>G428-D428</f>
        <v/>
      </c>
      <c r="I428" s="15">
        <f>計算!U994</f>
        <v/>
      </c>
    </row>
    <row r="429">
      <c r="A429" s="13" t="n">
        <v>5760000</v>
      </c>
      <c r="B429" s="13">
        <f>計算!R995</f>
        <v/>
      </c>
      <c r="C429" s="13">
        <f>計算!S995</f>
        <v/>
      </c>
      <c r="D429" s="13">
        <f>計算!T995</f>
        <v/>
      </c>
      <c r="E429" s="13">
        <f>計算!R996</f>
        <v/>
      </c>
      <c r="F429" s="13">
        <f>計算!S996</f>
        <v/>
      </c>
      <c r="G429" s="13">
        <f>計算!T996</f>
        <v/>
      </c>
      <c r="H429" s="17">
        <f>G429-D429</f>
        <v/>
      </c>
      <c r="I429" s="15">
        <f>計算!U996</f>
        <v/>
      </c>
    </row>
    <row r="430">
      <c r="A430" s="13" t="n">
        <v>5770000</v>
      </c>
      <c r="B430" s="13">
        <f>計算!R997</f>
        <v/>
      </c>
      <c r="C430" s="13">
        <f>計算!S997</f>
        <v/>
      </c>
      <c r="D430" s="13">
        <f>計算!T997</f>
        <v/>
      </c>
      <c r="E430" s="13">
        <f>計算!R998</f>
        <v/>
      </c>
      <c r="F430" s="13">
        <f>計算!S998</f>
        <v/>
      </c>
      <c r="G430" s="13">
        <f>計算!T998</f>
        <v/>
      </c>
      <c r="H430" s="17">
        <f>G430-D430</f>
        <v/>
      </c>
      <c r="I430" s="15">
        <f>計算!U998</f>
        <v/>
      </c>
    </row>
    <row r="431">
      <c r="A431" s="13" t="n">
        <v>5780000</v>
      </c>
      <c r="B431" s="13">
        <f>計算!R999</f>
        <v/>
      </c>
      <c r="C431" s="13">
        <f>計算!S999</f>
        <v/>
      </c>
      <c r="D431" s="13">
        <f>計算!T999</f>
        <v/>
      </c>
      <c r="E431" s="13">
        <f>計算!R1000</f>
        <v/>
      </c>
      <c r="F431" s="13">
        <f>計算!S1000</f>
        <v/>
      </c>
      <c r="G431" s="13">
        <f>計算!T1000</f>
        <v/>
      </c>
      <c r="H431" s="17">
        <f>G431-D431</f>
        <v/>
      </c>
      <c r="I431" s="15">
        <f>計算!U1000</f>
        <v/>
      </c>
    </row>
    <row r="432">
      <c r="A432" s="13" t="n">
        <v>5790000</v>
      </c>
      <c r="B432" s="13">
        <f>計算!R1001</f>
        <v/>
      </c>
      <c r="C432" s="13">
        <f>計算!S1001</f>
        <v/>
      </c>
      <c r="D432" s="13">
        <f>計算!T1001</f>
        <v/>
      </c>
      <c r="E432" s="13">
        <f>計算!R1002</f>
        <v/>
      </c>
      <c r="F432" s="13">
        <f>計算!S1002</f>
        <v/>
      </c>
      <c r="G432" s="13">
        <f>計算!T1002</f>
        <v/>
      </c>
      <c r="H432" s="17">
        <f>G432-D432</f>
        <v/>
      </c>
      <c r="I432" s="15">
        <f>計算!U1002</f>
        <v/>
      </c>
    </row>
    <row r="433">
      <c r="A433" s="13" t="n">
        <v>5800000</v>
      </c>
      <c r="B433" s="13">
        <f>計算!R1003</f>
        <v/>
      </c>
      <c r="C433" s="13">
        <f>計算!S1003</f>
        <v/>
      </c>
      <c r="D433" s="13">
        <f>計算!T1003</f>
        <v/>
      </c>
      <c r="E433" s="13">
        <f>計算!R1004</f>
        <v/>
      </c>
      <c r="F433" s="13">
        <f>計算!S1004</f>
        <v/>
      </c>
      <c r="G433" s="13">
        <f>計算!T1004</f>
        <v/>
      </c>
      <c r="H433" s="17">
        <f>G433-D433</f>
        <v/>
      </c>
      <c r="I433" s="15">
        <f>計算!U1004</f>
        <v/>
      </c>
    </row>
    <row r="434">
      <c r="A434" s="13" t="n">
        <v>5810000</v>
      </c>
      <c r="B434" s="13">
        <f>計算!R1005</f>
        <v/>
      </c>
      <c r="C434" s="13">
        <f>計算!S1005</f>
        <v/>
      </c>
      <c r="D434" s="13">
        <f>計算!T1005</f>
        <v/>
      </c>
      <c r="E434" s="13">
        <f>計算!R1006</f>
        <v/>
      </c>
      <c r="F434" s="13">
        <f>計算!S1006</f>
        <v/>
      </c>
      <c r="G434" s="13">
        <f>計算!T1006</f>
        <v/>
      </c>
      <c r="H434" s="17">
        <f>G434-D434</f>
        <v/>
      </c>
      <c r="I434" s="15">
        <f>計算!U1006</f>
        <v/>
      </c>
    </row>
    <row r="435">
      <c r="A435" s="13" t="n">
        <v>5820000</v>
      </c>
      <c r="B435" s="13">
        <f>計算!R1007</f>
        <v/>
      </c>
      <c r="C435" s="13">
        <f>計算!S1007</f>
        <v/>
      </c>
      <c r="D435" s="13">
        <f>計算!T1007</f>
        <v/>
      </c>
      <c r="E435" s="13">
        <f>計算!R1008</f>
        <v/>
      </c>
      <c r="F435" s="13">
        <f>計算!S1008</f>
        <v/>
      </c>
      <c r="G435" s="13">
        <f>計算!T1008</f>
        <v/>
      </c>
      <c r="H435" s="17">
        <f>G435-D435</f>
        <v/>
      </c>
      <c r="I435" s="15">
        <f>計算!U1008</f>
        <v/>
      </c>
    </row>
    <row r="436">
      <c r="A436" s="13" t="n">
        <v>5830000</v>
      </c>
      <c r="B436" s="13">
        <f>計算!R1009</f>
        <v/>
      </c>
      <c r="C436" s="13">
        <f>計算!S1009</f>
        <v/>
      </c>
      <c r="D436" s="13">
        <f>計算!T1009</f>
        <v/>
      </c>
      <c r="E436" s="13">
        <f>計算!R1010</f>
        <v/>
      </c>
      <c r="F436" s="13">
        <f>計算!S1010</f>
        <v/>
      </c>
      <c r="G436" s="13">
        <f>計算!T1010</f>
        <v/>
      </c>
      <c r="H436" s="17">
        <f>G436-D436</f>
        <v/>
      </c>
      <c r="I436" s="15">
        <f>計算!U1010</f>
        <v/>
      </c>
    </row>
    <row r="437">
      <c r="A437" s="13" t="n">
        <v>5840000</v>
      </c>
      <c r="B437" s="13">
        <f>計算!R1011</f>
        <v/>
      </c>
      <c r="C437" s="13">
        <f>計算!S1011</f>
        <v/>
      </c>
      <c r="D437" s="13">
        <f>計算!T1011</f>
        <v/>
      </c>
      <c r="E437" s="13">
        <f>計算!R1012</f>
        <v/>
      </c>
      <c r="F437" s="13">
        <f>計算!S1012</f>
        <v/>
      </c>
      <c r="G437" s="13">
        <f>計算!T1012</f>
        <v/>
      </c>
      <c r="H437" s="17">
        <f>G437-D437</f>
        <v/>
      </c>
      <c r="I437" s="15">
        <f>計算!U1012</f>
        <v/>
      </c>
    </row>
    <row r="438">
      <c r="A438" s="13" t="n">
        <v>5850000</v>
      </c>
      <c r="B438" s="13">
        <f>計算!R1013</f>
        <v/>
      </c>
      <c r="C438" s="13">
        <f>計算!S1013</f>
        <v/>
      </c>
      <c r="D438" s="13">
        <f>計算!T1013</f>
        <v/>
      </c>
      <c r="E438" s="13">
        <f>計算!R1014</f>
        <v/>
      </c>
      <c r="F438" s="13">
        <f>計算!S1014</f>
        <v/>
      </c>
      <c r="G438" s="13">
        <f>計算!T1014</f>
        <v/>
      </c>
      <c r="H438" s="17">
        <f>G438-D438</f>
        <v/>
      </c>
      <c r="I438" s="15">
        <f>計算!U1014</f>
        <v/>
      </c>
    </row>
    <row r="439">
      <c r="A439" s="13" t="n">
        <v>5860000</v>
      </c>
      <c r="B439" s="13">
        <f>計算!R1015</f>
        <v/>
      </c>
      <c r="C439" s="13">
        <f>計算!S1015</f>
        <v/>
      </c>
      <c r="D439" s="13">
        <f>計算!T1015</f>
        <v/>
      </c>
      <c r="E439" s="13">
        <f>計算!R1016</f>
        <v/>
      </c>
      <c r="F439" s="13">
        <f>計算!S1016</f>
        <v/>
      </c>
      <c r="G439" s="13">
        <f>計算!T1016</f>
        <v/>
      </c>
      <c r="H439" s="17">
        <f>G439-D439</f>
        <v/>
      </c>
      <c r="I439" s="15">
        <f>計算!U1016</f>
        <v/>
      </c>
    </row>
    <row r="440">
      <c r="A440" s="13" t="n">
        <v>5870000</v>
      </c>
      <c r="B440" s="13">
        <f>計算!R1017</f>
        <v/>
      </c>
      <c r="C440" s="13">
        <f>計算!S1017</f>
        <v/>
      </c>
      <c r="D440" s="13">
        <f>計算!T1017</f>
        <v/>
      </c>
      <c r="E440" s="13">
        <f>計算!R1018</f>
        <v/>
      </c>
      <c r="F440" s="13">
        <f>計算!S1018</f>
        <v/>
      </c>
      <c r="G440" s="13">
        <f>計算!T1018</f>
        <v/>
      </c>
      <c r="H440" s="17">
        <f>G440-D440</f>
        <v/>
      </c>
      <c r="I440" s="15">
        <f>計算!U1018</f>
        <v/>
      </c>
    </row>
    <row r="441">
      <c r="A441" s="13" t="n">
        <v>5880000</v>
      </c>
      <c r="B441" s="13">
        <f>計算!R1019</f>
        <v/>
      </c>
      <c r="C441" s="13">
        <f>計算!S1019</f>
        <v/>
      </c>
      <c r="D441" s="13">
        <f>計算!T1019</f>
        <v/>
      </c>
      <c r="E441" s="13">
        <f>計算!R1020</f>
        <v/>
      </c>
      <c r="F441" s="13">
        <f>計算!S1020</f>
        <v/>
      </c>
      <c r="G441" s="13">
        <f>計算!T1020</f>
        <v/>
      </c>
      <c r="H441" s="17">
        <f>G441-D441</f>
        <v/>
      </c>
      <c r="I441" s="15">
        <f>計算!U1020</f>
        <v/>
      </c>
    </row>
    <row r="442">
      <c r="A442" s="13" t="n">
        <v>5890000</v>
      </c>
      <c r="B442" s="13">
        <f>計算!R1021</f>
        <v/>
      </c>
      <c r="C442" s="13">
        <f>計算!S1021</f>
        <v/>
      </c>
      <c r="D442" s="13">
        <f>計算!T1021</f>
        <v/>
      </c>
      <c r="E442" s="13">
        <f>計算!R1022</f>
        <v/>
      </c>
      <c r="F442" s="13">
        <f>計算!S1022</f>
        <v/>
      </c>
      <c r="G442" s="13">
        <f>計算!T1022</f>
        <v/>
      </c>
      <c r="H442" s="17">
        <f>G442-D442</f>
        <v/>
      </c>
      <c r="I442" s="15">
        <f>計算!U1022</f>
        <v/>
      </c>
    </row>
    <row r="443">
      <c r="A443" s="13" t="n">
        <v>5900000</v>
      </c>
      <c r="B443" s="13">
        <f>計算!R1023</f>
        <v/>
      </c>
      <c r="C443" s="13">
        <f>計算!S1023</f>
        <v/>
      </c>
      <c r="D443" s="13">
        <f>計算!T1023</f>
        <v/>
      </c>
      <c r="E443" s="13">
        <f>計算!R1024</f>
        <v/>
      </c>
      <c r="F443" s="13">
        <f>計算!S1024</f>
        <v/>
      </c>
      <c r="G443" s="13">
        <f>計算!T1024</f>
        <v/>
      </c>
      <c r="H443" s="17">
        <f>G443-D443</f>
        <v/>
      </c>
      <c r="I443" s="15">
        <f>計算!U1024</f>
        <v/>
      </c>
    </row>
    <row r="444">
      <c r="A444" s="13" t="n">
        <v>5910000</v>
      </c>
      <c r="B444" s="13">
        <f>計算!R1025</f>
        <v/>
      </c>
      <c r="C444" s="13">
        <f>計算!S1025</f>
        <v/>
      </c>
      <c r="D444" s="13">
        <f>計算!T1025</f>
        <v/>
      </c>
      <c r="E444" s="13">
        <f>計算!R1026</f>
        <v/>
      </c>
      <c r="F444" s="13">
        <f>計算!S1026</f>
        <v/>
      </c>
      <c r="G444" s="13">
        <f>計算!T1026</f>
        <v/>
      </c>
      <c r="H444" s="17">
        <f>G444-D444</f>
        <v/>
      </c>
      <c r="I444" s="15">
        <f>計算!U1026</f>
        <v/>
      </c>
    </row>
    <row r="445">
      <c r="A445" s="13" t="n">
        <v>5920000</v>
      </c>
      <c r="B445" s="13">
        <f>計算!R1027</f>
        <v/>
      </c>
      <c r="C445" s="13">
        <f>計算!S1027</f>
        <v/>
      </c>
      <c r="D445" s="13">
        <f>計算!T1027</f>
        <v/>
      </c>
      <c r="E445" s="13">
        <f>計算!R1028</f>
        <v/>
      </c>
      <c r="F445" s="13">
        <f>計算!S1028</f>
        <v/>
      </c>
      <c r="G445" s="13">
        <f>計算!T1028</f>
        <v/>
      </c>
      <c r="H445" s="17">
        <f>G445-D445</f>
        <v/>
      </c>
      <c r="I445" s="15">
        <f>計算!U1028</f>
        <v/>
      </c>
    </row>
    <row r="446">
      <c r="A446" s="13" t="n">
        <v>5930000</v>
      </c>
      <c r="B446" s="13">
        <f>計算!R1029</f>
        <v/>
      </c>
      <c r="C446" s="13">
        <f>計算!S1029</f>
        <v/>
      </c>
      <c r="D446" s="13">
        <f>計算!T1029</f>
        <v/>
      </c>
      <c r="E446" s="13">
        <f>計算!R1030</f>
        <v/>
      </c>
      <c r="F446" s="13">
        <f>計算!S1030</f>
        <v/>
      </c>
      <c r="G446" s="13">
        <f>計算!T1030</f>
        <v/>
      </c>
      <c r="H446" s="17">
        <f>G446-D446</f>
        <v/>
      </c>
      <c r="I446" s="15">
        <f>計算!U1030</f>
        <v/>
      </c>
    </row>
    <row r="447">
      <c r="A447" s="13" t="n">
        <v>5940000</v>
      </c>
      <c r="B447" s="13">
        <f>計算!R1031</f>
        <v/>
      </c>
      <c r="C447" s="13">
        <f>計算!S1031</f>
        <v/>
      </c>
      <c r="D447" s="13">
        <f>計算!T1031</f>
        <v/>
      </c>
      <c r="E447" s="13">
        <f>計算!R1032</f>
        <v/>
      </c>
      <c r="F447" s="13">
        <f>計算!S1032</f>
        <v/>
      </c>
      <c r="G447" s="13">
        <f>計算!T1032</f>
        <v/>
      </c>
      <c r="H447" s="17">
        <f>G447-D447</f>
        <v/>
      </c>
      <c r="I447" s="15">
        <f>計算!U1032</f>
        <v/>
      </c>
    </row>
    <row r="448">
      <c r="A448" s="13" t="n">
        <v>5950000</v>
      </c>
      <c r="B448" s="13">
        <f>計算!R1033</f>
        <v/>
      </c>
      <c r="C448" s="13">
        <f>計算!S1033</f>
        <v/>
      </c>
      <c r="D448" s="13">
        <f>計算!T1033</f>
        <v/>
      </c>
      <c r="E448" s="13">
        <f>計算!R1034</f>
        <v/>
      </c>
      <c r="F448" s="13">
        <f>計算!S1034</f>
        <v/>
      </c>
      <c r="G448" s="13">
        <f>計算!T1034</f>
        <v/>
      </c>
      <c r="H448" s="17">
        <f>G448-D448</f>
        <v/>
      </c>
      <c r="I448" s="15">
        <f>計算!U1034</f>
        <v/>
      </c>
    </row>
    <row r="449">
      <c r="A449" s="13" t="n">
        <v>5960000</v>
      </c>
      <c r="B449" s="13">
        <f>計算!R1035</f>
        <v/>
      </c>
      <c r="C449" s="13">
        <f>計算!S1035</f>
        <v/>
      </c>
      <c r="D449" s="13">
        <f>計算!T1035</f>
        <v/>
      </c>
      <c r="E449" s="13">
        <f>計算!R1036</f>
        <v/>
      </c>
      <c r="F449" s="13">
        <f>計算!S1036</f>
        <v/>
      </c>
      <c r="G449" s="13">
        <f>計算!T1036</f>
        <v/>
      </c>
      <c r="H449" s="17">
        <f>G449-D449</f>
        <v/>
      </c>
      <c r="I449" s="15">
        <f>計算!U1036</f>
        <v/>
      </c>
    </row>
    <row r="450">
      <c r="A450" s="13" t="n">
        <v>5970000</v>
      </c>
      <c r="B450" s="13">
        <f>計算!R1037</f>
        <v/>
      </c>
      <c r="C450" s="13">
        <f>計算!S1037</f>
        <v/>
      </c>
      <c r="D450" s="13">
        <f>計算!T1037</f>
        <v/>
      </c>
      <c r="E450" s="13">
        <f>計算!R1038</f>
        <v/>
      </c>
      <c r="F450" s="13">
        <f>計算!S1038</f>
        <v/>
      </c>
      <c r="G450" s="13">
        <f>計算!T1038</f>
        <v/>
      </c>
      <c r="H450" s="17">
        <f>G450-D450</f>
        <v/>
      </c>
      <c r="I450" s="15">
        <f>計算!U1038</f>
        <v/>
      </c>
    </row>
    <row r="451">
      <c r="A451" s="13" t="n">
        <v>5980000</v>
      </c>
      <c r="B451" s="13">
        <f>計算!R1039</f>
        <v/>
      </c>
      <c r="C451" s="13">
        <f>計算!S1039</f>
        <v/>
      </c>
      <c r="D451" s="13">
        <f>計算!T1039</f>
        <v/>
      </c>
      <c r="E451" s="13">
        <f>計算!R1040</f>
        <v/>
      </c>
      <c r="F451" s="13">
        <f>計算!S1040</f>
        <v/>
      </c>
      <c r="G451" s="13">
        <f>計算!T1040</f>
        <v/>
      </c>
      <c r="H451" s="17">
        <f>G451-D451</f>
        <v/>
      </c>
      <c r="I451" s="15">
        <f>計算!U1040</f>
        <v/>
      </c>
    </row>
    <row r="452">
      <c r="A452" s="13" t="n">
        <v>5990000</v>
      </c>
      <c r="B452" s="13">
        <f>計算!R1041</f>
        <v/>
      </c>
      <c r="C452" s="13">
        <f>計算!S1041</f>
        <v/>
      </c>
      <c r="D452" s="13">
        <f>計算!T1041</f>
        <v/>
      </c>
      <c r="E452" s="13">
        <f>計算!R1042</f>
        <v/>
      </c>
      <c r="F452" s="13">
        <f>計算!S1042</f>
        <v/>
      </c>
      <c r="G452" s="13">
        <f>計算!T1042</f>
        <v/>
      </c>
      <c r="H452" s="17">
        <f>G452-D452</f>
        <v/>
      </c>
      <c r="I452" s="15">
        <f>計算!U1042</f>
        <v/>
      </c>
    </row>
    <row r="453">
      <c r="A453" s="13" t="n">
        <v>6000000</v>
      </c>
      <c r="B453" s="13">
        <f>計算!R1043</f>
        <v/>
      </c>
      <c r="C453" s="13">
        <f>計算!S1043</f>
        <v/>
      </c>
      <c r="D453" s="13">
        <f>計算!T1043</f>
        <v/>
      </c>
      <c r="E453" s="13">
        <f>計算!R1044</f>
        <v/>
      </c>
      <c r="F453" s="13">
        <f>計算!S1044</f>
        <v/>
      </c>
      <c r="G453" s="13">
        <f>計算!T1044</f>
        <v/>
      </c>
      <c r="H453" s="17">
        <f>G453-D453</f>
        <v/>
      </c>
      <c r="I453" s="15">
        <f>計算!U1044</f>
        <v/>
      </c>
    </row>
    <row r="454">
      <c r="A454" s="13" t="n">
        <v>6010000</v>
      </c>
      <c r="B454" s="13">
        <f>計算!R1045</f>
        <v/>
      </c>
      <c r="C454" s="13">
        <f>計算!S1045</f>
        <v/>
      </c>
      <c r="D454" s="13">
        <f>計算!T1045</f>
        <v/>
      </c>
      <c r="E454" s="13">
        <f>計算!R1046</f>
        <v/>
      </c>
      <c r="F454" s="13">
        <f>計算!S1046</f>
        <v/>
      </c>
      <c r="G454" s="13">
        <f>計算!T1046</f>
        <v/>
      </c>
      <c r="H454" s="17">
        <f>G454-D454</f>
        <v/>
      </c>
      <c r="I454" s="15">
        <f>計算!U1046</f>
        <v/>
      </c>
    </row>
    <row r="455">
      <c r="A455" s="13" t="n">
        <v>6020000</v>
      </c>
      <c r="B455" s="13">
        <f>計算!R1047</f>
        <v/>
      </c>
      <c r="C455" s="13">
        <f>計算!S1047</f>
        <v/>
      </c>
      <c r="D455" s="13">
        <f>計算!T1047</f>
        <v/>
      </c>
      <c r="E455" s="13">
        <f>計算!R1048</f>
        <v/>
      </c>
      <c r="F455" s="13">
        <f>計算!S1048</f>
        <v/>
      </c>
      <c r="G455" s="13">
        <f>計算!T1048</f>
        <v/>
      </c>
      <c r="H455" s="17">
        <f>G455-D455</f>
        <v/>
      </c>
      <c r="I455" s="15">
        <f>計算!U1048</f>
        <v/>
      </c>
    </row>
    <row r="456">
      <c r="A456" s="13" t="n">
        <v>6030000</v>
      </c>
      <c r="B456" s="13">
        <f>計算!R1049</f>
        <v/>
      </c>
      <c r="C456" s="13">
        <f>計算!S1049</f>
        <v/>
      </c>
      <c r="D456" s="13">
        <f>計算!T1049</f>
        <v/>
      </c>
      <c r="E456" s="13">
        <f>計算!R1050</f>
        <v/>
      </c>
      <c r="F456" s="13">
        <f>計算!S1050</f>
        <v/>
      </c>
      <c r="G456" s="13">
        <f>計算!T1050</f>
        <v/>
      </c>
      <c r="H456" s="17">
        <f>G456-D456</f>
        <v/>
      </c>
      <c r="I456" s="15">
        <f>計算!U1050</f>
        <v/>
      </c>
    </row>
    <row r="457">
      <c r="A457" s="13" t="n">
        <v>6040000</v>
      </c>
      <c r="B457" s="13">
        <f>計算!R1051</f>
        <v/>
      </c>
      <c r="C457" s="13">
        <f>計算!S1051</f>
        <v/>
      </c>
      <c r="D457" s="13">
        <f>計算!T1051</f>
        <v/>
      </c>
      <c r="E457" s="13">
        <f>計算!R1052</f>
        <v/>
      </c>
      <c r="F457" s="13">
        <f>計算!S1052</f>
        <v/>
      </c>
      <c r="G457" s="13">
        <f>計算!T1052</f>
        <v/>
      </c>
      <c r="H457" s="17">
        <f>G457-D457</f>
        <v/>
      </c>
      <c r="I457" s="15">
        <f>計算!U1052</f>
        <v/>
      </c>
    </row>
    <row r="458">
      <c r="A458" s="13" t="n">
        <v>6050000</v>
      </c>
      <c r="B458" s="13">
        <f>計算!R1053</f>
        <v/>
      </c>
      <c r="C458" s="13">
        <f>計算!S1053</f>
        <v/>
      </c>
      <c r="D458" s="13">
        <f>計算!T1053</f>
        <v/>
      </c>
      <c r="E458" s="13">
        <f>計算!R1054</f>
        <v/>
      </c>
      <c r="F458" s="13">
        <f>計算!S1054</f>
        <v/>
      </c>
      <c r="G458" s="13">
        <f>計算!T1054</f>
        <v/>
      </c>
      <c r="H458" s="17">
        <f>G458-D458</f>
        <v/>
      </c>
      <c r="I458" s="15">
        <f>計算!U1054</f>
        <v/>
      </c>
    </row>
    <row r="459">
      <c r="A459" s="13" t="n">
        <v>6060000</v>
      </c>
      <c r="B459" s="13">
        <f>計算!R1055</f>
        <v/>
      </c>
      <c r="C459" s="13">
        <f>計算!S1055</f>
        <v/>
      </c>
      <c r="D459" s="13">
        <f>計算!T1055</f>
        <v/>
      </c>
      <c r="E459" s="13">
        <f>計算!R1056</f>
        <v/>
      </c>
      <c r="F459" s="13">
        <f>計算!S1056</f>
        <v/>
      </c>
      <c r="G459" s="13">
        <f>計算!T1056</f>
        <v/>
      </c>
      <c r="H459" s="17">
        <f>G459-D459</f>
        <v/>
      </c>
      <c r="I459" s="15">
        <f>計算!U1056</f>
        <v/>
      </c>
    </row>
    <row r="460">
      <c r="A460" s="13" t="n">
        <v>6070000</v>
      </c>
      <c r="B460" s="13">
        <f>計算!R1057</f>
        <v/>
      </c>
      <c r="C460" s="13">
        <f>計算!S1057</f>
        <v/>
      </c>
      <c r="D460" s="13">
        <f>計算!T1057</f>
        <v/>
      </c>
      <c r="E460" s="13">
        <f>計算!R1058</f>
        <v/>
      </c>
      <c r="F460" s="13">
        <f>計算!S1058</f>
        <v/>
      </c>
      <c r="G460" s="13">
        <f>計算!T1058</f>
        <v/>
      </c>
      <c r="H460" s="17">
        <f>G460-D460</f>
        <v/>
      </c>
      <c r="I460" s="15">
        <f>計算!U1058</f>
        <v/>
      </c>
    </row>
    <row r="461">
      <c r="A461" s="13" t="n">
        <v>6080000</v>
      </c>
      <c r="B461" s="13">
        <f>計算!R1059</f>
        <v/>
      </c>
      <c r="C461" s="13">
        <f>計算!S1059</f>
        <v/>
      </c>
      <c r="D461" s="13">
        <f>計算!T1059</f>
        <v/>
      </c>
      <c r="E461" s="13">
        <f>計算!R1060</f>
        <v/>
      </c>
      <c r="F461" s="13">
        <f>計算!S1060</f>
        <v/>
      </c>
      <c r="G461" s="13">
        <f>計算!T1060</f>
        <v/>
      </c>
      <c r="H461" s="17">
        <f>G461-D461</f>
        <v/>
      </c>
      <c r="I461" s="15">
        <f>計算!U1060</f>
        <v/>
      </c>
    </row>
    <row r="462">
      <c r="A462" s="13" t="n">
        <v>6090000</v>
      </c>
      <c r="B462" s="13">
        <f>計算!R1061</f>
        <v/>
      </c>
      <c r="C462" s="13">
        <f>計算!S1061</f>
        <v/>
      </c>
      <c r="D462" s="13">
        <f>計算!T1061</f>
        <v/>
      </c>
      <c r="E462" s="13">
        <f>計算!R1062</f>
        <v/>
      </c>
      <c r="F462" s="13">
        <f>計算!S1062</f>
        <v/>
      </c>
      <c r="G462" s="13">
        <f>計算!T1062</f>
        <v/>
      </c>
      <c r="H462" s="17">
        <f>G462-D462</f>
        <v/>
      </c>
      <c r="I462" s="15">
        <f>計算!U1062</f>
        <v/>
      </c>
    </row>
    <row r="463">
      <c r="A463" s="13" t="n">
        <v>6100000</v>
      </c>
      <c r="B463" s="13">
        <f>計算!R1063</f>
        <v/>
      </c>
      <c r="C463" s="13">
        <f>計算!S1063</f>
        <v/>
      </c>
      <c r="D463" s="13">
        <f>計算!T1063</f>
        <v/>
      </c>
      <c r="E463" s="13">
        <f>計算!R1064</f>
        <v/>
      </c>
      <c r="F463" s="13">
        <f>計算!S1064</f>
        <v/>
      </c>
      <c r="G463" s="13">
        <f>計算!T1064</f>
        <v/>
      </c>
      <c r="H463" s="17">
        <f>G463-D463</f>
        <v/>
      </c>
      <c r="I463" s="15">
        <f>計算!U1064</f>
        <v/>
      </c>
    </row>
    <row r="464">
      <c r="A464" s="13" t="n">
        <v>6110000</v>
      </c>
      <c r="B464" s="13">
        <f>計算!R1065</f>
        <v/>
      </c>
      <c r="C464" s="13">
        <f>計算!S1065</f>
        <v/>
      </c>
      <c r="D464" s="13">
        <f>計算!T1065</f>
        <v/>
      </c>
      <c r="E464" s="13">
        <f>計算!R1066</f>
        <v/>
      </c>
      <c r="F464" s="13">
        <f>計算!S1066</f>
        <v/>
      </c>
      <c r="G464" s="13">
        <f>計算!T1066</f>
        <v/>
      </c>
      <c r="H464" s="17">
        <f>G464-D464</f>
        <v/>
      </c>
      <c r="I464" s="15">
        <f>計算!U1066</f>
        <v/>
      </c>
    </row>
    <row r="465">
      <c r="A465" s="13" t="n">
        <v>6120000</v>
      </c>
      <c r="B465" s="13">
        <f>計算!R1067</f>
        <v/>
      </c>
      <c r="C465" s="13">
        <f>計算!S1067</f>
        <v/>
      </c>
      <c r="D465" s="13">
        <f>計算!T1067</f>
        <v/>
      </c>
      <c r="E465" s="13">
        <f>計算!R1068</f>
        <v/>
      </c>
      <c r="F465" s="13">
        <f>計算!S1068</f>
        <v/>
      </c>
      <c r="G465" s="13">
        <f>計算!T1068</f>
        <v/>
      </c>
      <c r="H465" s="17">
        <f>G465-D465</f>
        <v/>
      </c>
      <c r="I465" s="15">
        <f>計算!U1068</f>
        <v/>
      </c>
    </row>
    <row r="466">
      <c r="A466" s="13" t="n">
        <v>6130000</v>
      </c>
      <c r="B466" s="13">
        <f>計算!R1069</f>
        <v/>
      </c>
      <c r="C466" s="13">
        <f>計算!S1069</f>
        <v/>
      </c>
      <c r="D466" s="13">
        <f>計算!T1069</f>
        <v/>
      </c>
      <c r="E466" s="13">
        <f>計算!R1070</f>
        <v/>
      </c>
      <c r="F466" s="13">
        <f>計算!S1070</f>
        <v/>
      </c>
      <c r="G466" s="13">
        <f>計算!T1070</f>
        <v/>
      </c>
      <c r="H466" s="17">
        <f>G466-D466</f>
        <v/>
      </c>
      <c r="I466" s="15">
        <f>計算!U1070</f>
        <v/>
      </c>
    </row>
    <row r="467">
      <c r="A467" s="13" t="n">
        <v>6140000</v>
      </c>
      <c r="B467" s="13">
        <f>計算!R1071</f>
        <v/>
      </c>
      <c r="C467" s="13">
        <f>計算!S1071</f>
        <v/>
      </c>
      <c r="D467" s="13">
        <f>計算!T1071</f>
        <v/>
      </c>
      <c r="E467" s="13">
        <f>計算!R1072</f>
        <v/>
      </c>
      <c r="F467" s="13">
        <f>計算!S1072</f>
        <v/>
      </c>
      <c r="G467" s="13">
        <f>計算!T1072</f>
        <v/>
      </c>
      <c r="H467" s="17">
        <f>G467-D467</f>
        <v/>
      </c>
      <c r="I467" s="15">
        <f>計算!U1072</f>
        <v/>
      </c>
    </row>
    <row r="468">
      <c r="A468" s="13" t="n">
        <v>6150000</v>
      </c>
      <c r="B468" s="13">
        <f>計算!R1073</f>
        <v/>
      </c>
      <c r="C468" s="13">
        <f>計算!S1073</f>
        <v/>
      </c>
      <c r="D468" s="13">
        <f>計算!T1073</f>
        <v/>
      </c>
      <c r="E468" s="13">
        <f>計算!R1074</f>
        <v/>
      </c>
      <c r="F468" s="13">
        <f>計算!S1074</f>
        <v/>
      </c>
      <c r="G468" s="13">
        <f>計算!T1074</f>
        <v/>
      </c>
      <c r="H468" s="17">
        <f>G468-D468</f>
        <v/>
      </c>
      <c r="I468" s="15">
        <f>計算!U1074</f>
        <v/>
      </c>
    </row>
    <row r="469">
      <c r="A469" s="13" t="n">
        <v>6160000</v>
      </c>
      <c r="B469" s="13">
        <f>計算!R1075</f>
        <v/>
      </c>
      <c r="C469" s="13">
        <f>計算!S1075</f>
        <v/>
      </c>
      <c r="D469" s="13">
        <f>計算!T1075</f>
        <v/>
      </c>
      <c r="E469" s="13">
        <f>計算!R1076</f>
        <v/>
      </c>
      <c r="F469" s="13">
        <f>計算!S1076</f>
        <v/>
      </c>
      <c r="G469" s="13">
        <f>計算!T1076</f>
        <v/>
      </c>
      <c r="H469" s="17">
        <f>G469-D469</f>
        <v/>
      </c>
      <c r="I469" s="15">
        <f>計算!U1076</f>
        <v/>
      </c>
    </row>
    <row r="470">
      <c r="A470" s="13" t="n">
        <v>6170000</v>
      </c>
      <c r="B470" s="13">
        <f>計算!R1077</f>
        <v/>
      </c>
      <c r="C470" s="13">
        <f>計算!S1077</f>
        <v/>
      </c>
      <c r="D470" s="13">
        <f>計算!T1077</f>
        <v/>
      </c>
      <c r="E470" s="13">
        <f>計算!R1078</f>
        <v/>
      </c>
      <c r="F470" s="13">
        <f>計算!S1078</f>
        <v/>
      </c>
      <c r="G470" s="13">
        <f>計算!T1078</f>
        <v/>
      </c>
      <c r="H470" s="17">
        <f>G470-D470</f>
        <v/>
      </c>
      <c r="I470" s="15">
        <f>計算!U1078</f>
        <v/>
      </c>
    </row>
    <row r="471">
      <c r="A471" s="13" t="n">
        <v>6180000</v>
      </c>
      <c r="B471" s="13">
        <f>計算!R1079</f>
        <v/>
      </c>
      <c r="C471" s="13">
        <f>計算!S1079</f>
        <v/>
      </c>
      <c r="D471" s="13">
        <f>計算!T1079</f>
        <v/>
      </c>
      <c r="E471" s="13">
        <f>計算!R1080</f>
        <v/>
      </c>
      <c r="F471" s="13">
        <f>計算!S1080</f>
        <v/>
      </c>
      <c r="G471" s="13">
        <f>計算!T1080</f>
        <v/>
      </c>
      <c r="H471" s="17">
        <f>G471-D471</f>
        <v/>
      </c>
      <c r="I471" s="15">
        <f>計算!U1080</f>
        <v/>
      </c>
    </row>
    <row r="472">
      <c r="A472" s="13" t="n">
        <v>6190000</v>
      </c>
      <c r="B472" s="13">
        <f>計算!R1081</f>
        <v/>
      </c>
      <c r="C472" s="13">
        <f>計算!S1081</f>
        <v/>
      </c>
      <c r="D472" s="13">
        <f>計算!T1081</f>
        <v/>
      </c>
      <c r="E472" s="13">
        <f>計算!R1082</f>
        <v/>
      </c>
      <c r="F472" s="13">
        <f>計算!S1082</f>
        <v/>
      </c>
      <c r="G472" s="13">
        <f>計算!T1082</f>
        <v/>
      </c>
      <c r="H472" s="17">
        <f>G472-D472</f>
        <v/>
      </c>
      <c r="I472" s="15">
        <f>計算!U1082</f>
        <v/>
      </c>
    </row>
    <row r="473">
      <c r="A473" s="13" t="n">
        <v>6200000</v>
      </c>
      <c r="B473" s="13">
        <f>計算!R1083</f>
        <v/>
      </c>
      <c r="C473" s="13">
        <f>計算!S1083</f>
        <v/>
      </c>
      <c r="D473" s="13">
        <f>計算!T1083</f>
        <v/>
      </c>
      <c r="E473" s="13">
        <f>計算!R1084</f>
        <v/>
      </c>
      <c r="F473" s="13">
        <f>計算!S1084</f>
        <v/>
      </c>
      <c r="G473" s="13">
        <f>計算!T1084</f>
        <v/>
      </c>
      <c r="H473" s="17">
        <f>G473-D473</f>
        <v/>
      </c>
      <c r="I473" s="15">
        <f>計算!U1084</f>
        <v/>
      </c>
    </row>
    <row r="474">
      <c r="A474" s="13" t="n">
        <v>6210000</v>
      </c>
      <c r="B474" s="13">
        <f>計算!R1085</f>
        <v/>
      </c>
      <c r="C474" s="13">
        <f>計算!S1085</f>
        <v/>
      </c>
      <c r="D474" s="13">
        <f>計算!T1085</f>
        <v/>
      </c>
      <c r="E474" s="13">
        <f>計算!R1086</f>
        <v/>
      </c>
      <c r="F474" s="13">
        <f>計算!S1086</f>
        <v/>
      </c>
      <c r="G474" s="13">
        <f>計算!T1086</f>
        <v/>
      </c>
      <c r="H474" s="17">
        <f>G474-D474</f>
        <v/>
      </c>
      <c r="I474" s="15">
        <f>計算!U1086</f>
        <v/>
      </c>
    </row>
    <row r="475">
      <c r="A475" s="13" t="n">
        <v>6220000</v>
      </c>
      <c r="B475" s="13">
        <f>計算!R1087</f>
        <v/>
      </c>
      <c r="C475" s="13">
        <f>計算!S1087</f>
        <v/>
      </c>
      <c r="D475" s="13">
        <f>計算!T1087</f>
        <v/>
      </c>
      <c r="E475" s="13">
        <f>計算!R1088</f>
        <v/>
      </c>
      <c r="F475" s="13">
        <f>計算!S1088</f>
        <v/>
      </c>
      <c r="G475" s="13">
        <f>計算!T1088</f>
        <v/>
      </c>
      <c r="H475" s="17">
        <f>G475-D475</f>
        <v/>
      </c>
      <c r="I475" s="15">
        <f>計算!U1088</f>
        <v/>
      </c>
    </row>
    <row r="476">
      <c r="A476" s="13" t="n">
        <v>6230000</v>
      </c>
      <c r="B476" s="13">
        <f>計算!R1089</f>
        <v/>
      </c>
      <c r="C476" s="13">
        <f>計算!S1089</f>
        <v/>
      </c>
      <c r="D476" s="13">
        <f>計算!T1089</f>
        <v/>
      </c>
      <c r="E476" s="13">
        <f>計算!R1090</f>
        <v/>
      </c>
      <c r="F476" s="13">
        <f>計算!S1090</f>
        <v/>
      </c>
      <c r="G476" s="13">
        <f>計算!T1090</f>
        <v/>
      </c>
      <c r="H476" s="17">
        <f>G476-D476</f>
        <v/>
      </c>
      <c r="I476" s="15">
        <f>計算!U1090</f>
        <v/>
      </c>
    </row>
    <row r="477">
      <c r="A477" s="13" t="n">
        <v>6240000</v>
      </c>
      <c r="B477" s="13">
        <f>計算!R1091</f>
        <v/>
      </c>
      <c r="C477" s="13">
        <f>計算!S1091</f>
        <v/>
      </c>
      <c r="D477" s="13">
        <f>計算!T1091</f>
        <v/>
      </c>
      <c r="E477" s="13">
        <f>計算!R1092</f>
        <v/>
      </c>
      <c r="F477" s="13">
        <f>計算!S1092</f>
        <v/>
      </c>
      <c r="G477" s="13">
        <f>計算!T1092</f>
        <v/>
      </c>
      <c r="H477" s="17">
        <f>G477-D477</f>
        <v/>
      </c>
      <c r="I477" s="15">
        <f>計算!U1092</f>
        <v/>
      </c>
    </row>
    <row r="478">
      <c r="A478" s="13" t="n">
        <v>6250000</v>
      </c>
      <c r="B478" s="13">
        <f>計算!R1093</f>
        <v/>
      </c>
      <c r="C478" s="13">
        <f>計算!S1093</f>
        <v/>
      </c>
      <c r="D478" s="13">
        <f>計算!T1093</f>
        <v/>
      </c>
      <c r="E478" s="13">
        <f>計算!R1094</f>
        <v/>
      </c>
      <c r="F478" s="13">
        <f>計算!S1094</f>
        <v/>
      </c>
      <c r="G478" s="13">
        <f>計算!T1094</f>
        <v/>
      </c>
      <c r="H478" s="17">
        <f>G478-D478</f>
        <v/>
      </c>
      <c r="I478" s="15">
        <f>計算!U1094</f>
        <v/>
      </c>
    </row>
    <row r="479">
      <c r="A479" s="13" t="n">
        <v>6260000</v>
      </c>
      <c r="B479" s="13">
        <f>計算!R1095</f>
        <v/>
      </c>
      <c r="C479" s="13">
        <f>計算!S1095</f>
        <v/>
      </c>
      <c r="D479" s="13">
        <f>計算!T1095</f>
        <v/>
      </c>
      <c r="E479" s="13">
        <f>計算!R1096</f>
        <v/>
      </c>
      <c r="F479" s="13">
        <f>計算!S1096</f>
        <v/>
      </c>
      <c r="G479" s="13">
        <f>計算!T1096</f>
        <v/>
      </c>
      <c r="H479" s="17">
        <f>G479-D479</f>
        <v/>
      </c>
      <c r="I479" s="15">
        <f>計算!U1096</f>
        <v/>
      </c>
    </row>
    <row r="480">
      <c r="A480" s="13" t="n">
        <v>6270000</v>
      </c>
      <c r="B480" s="13">
        <f>計算!R1097</f>
        <v/>
      </c>
      <c r="C480" s="13">
        <f>計算!S1097</f>
        <v/>
      </c>
      <c r="D480" s="13">
        <f>計算!T1097</f>
        <v/>
      </c>
      <c r="E480" s="13">
        <f>計算!R1098</f>
        <v/>
      </c>
      <c r="F480" s="13">
        <f>計算!S1098</f>
        <v/>
      </c>
      <c r="G480" s="13">
        <f>計算!T1098</f>
        <v/>
      </c>
      <c r="H480" s="17">
        <f>G480-D480</f>
        <v/>
      </c>
      <c r="I480" s="15">
        <f>計算!U1098</f>
        <v/>
      </c>
    </row>
    <row r="481">
      <c r="A481" s="13" t="n">
        <v>6280000</v>
      </c>
      <c r="B481" s="13">
        <f>計算!R1099</f>
        <v/>
      </c>
      <c r="C481" s="13">
        <f>計算!S1099</f>
        <v/>
      </c>
      <c r="D481" s="13">
        <f>計算!T1099</f>
        <v/>
      </c>
      <c r="E481" s="13">
        <f>計算!R1100</f>
        <v/>
      </c>
      <c r="F481" s="13">
        <f>計算!S1100</f>
        <v/>
      </c>
      <c r="G481" s="13">
        <f>計算!T1100</f>
        <v/>
      </c>
      <c r="H481" s="17">
        <f>G481-D481</f>
        <v/>
      </c>
      <c r="I481" s="15">
        <f>計算!U1100</f>
        <v/>
      </c>
    </row>
    <row r="482">
      <c r="A482" s="13" t="n">
        <v>6290000</v>
      </c>
      <c r="B482" s="13">
        <f>計算!R1101</f>
        <v/>
      </c>
      <c r="C482" s="13">
        <f>計算!S1101</f>
        <v/>
      </c>
      <c r="D482" s="13">
        <f>計算!T1101</f>
        <v/>
      </c>
      <c r="E482" s="13">
        <f>計算!R1102</f>
        <v/>
      </c>
      <c r="F482" s="13">
        <f>計算!S1102</f>
        <v/>
      </c>
      <c r="G482" s="13">
        <f>計算!T1102</f>
        <v/>
      </c>
      <c r="H482" s="17">
        <f>G482-D482</f>
        <v/>
      </c>
      <c r="I482" s="15">
        <f>計算!U1102</f>
        <v/>
      </c>
    </row>
    <row r="483">
      <c r="A483" s="13" t="n">
        <v>6300000</v>
      </c>
      <c r="B483" s="13">
        <f>計算!R1103</f>
        <v/>
      </c>
      <c r="C483" s="13">
        <f>計算!S1103</f>
        <v/>
      </c>
      <c r="D483" s="13">
        <f>計算!T1103</f>
        <v/>
      </c>
      <c r="E483" s="13">
        <f>計算!R1104</f>
        <v/>
      </c>
      <c r="F483" s="13">
        <f>計算!S1104</f>
        <v/>
      </c>
      <c r="G483" s="13">
        <f>計算!T1104</f>
        <v/>
      </c>
      <c r="H483" s="17">
        <f>G483-D483</f>
        <v/>
      </c>
      <c r="I483" s="15">
        <f>計算!U1104</f>
        <v/>
      </c>
    </row>
    <row r="484">
      <c r="A484" s="13" t="n">
        <v>6310000</v>
      </c>
      <c r="B484" s="13">
        <f>計算!R1105</f>
        <v/>
      </c>
      <c r="C484" s="13">
        <f>計算!S1105</f>
        <v/>
      </c>
      <c r="D484" s="13">
        <f>計算!T1105</f>
        <v/>
      </c>
      <c r="E484" s="13">
        <f>計算!R1106</f>
        <v/>
      </c>
      <c r="F484" s="13">
        <f>計算!S1106</f>
        <v/>
      </c>
      <c r="G484" s="13">
        <f>計算!T1106</f>
        <v/>
      </c>
      <c r="H484" s="17">
        <f>G484-D484</f>
        <v/>
      </c>
      <c r="I484" s="15">
        <f>計算!U1106</f>
        <v/>
      </c>
    </row>
    <row r="485">
      <c r="A485" s="13" t="n">
        <v>6320000</v>
      </c>
      <c r="B485" s="13">
        <f>計算!R1107</f>
        <v/>
      </c>
      <c r="C485" s="13">
        <f>計算!S1107</f>
        <v/>
      </c>
      <c r="D485" s="13">
        <f>計算!T1107</f>
        <v/>
      </c>
      <c r="E485" s="13">
        <f>計算!R1108</f>
        <v/>
      </c>
      <c r="F485" s="13">
        <f>計算!S1108</f>
        <v/>
      </c>
      <c r="G485" s="13">
        <f>計算!T1108</f>
        <v/>
      </c>
      <c r="H485" s="17">
        <f>G485-D485</f>
        <v/>
      </c>
      <c r="I485" s="15">
        <f>計算!U1108</f>
        <v/>
      </c>
    </row>
    <row r="486">
      <c r="A486" s="13" t="n">
        <v>6330000</v>
      </c>
      <c r="B486" s="13">
        <f>計算!R1109</f>
        <v/>
      </c>
      <c r="C486" s="13">
        <f>計算!S1109</f>
        <v/>
      </c>
      <c r="D486" s="13">
        <f>計算!T1109</f>
        <v/>
      </c>
      <c r="E486" s="13">
        <f>計算!R1110</f>
        <v/>
      </c>
      <c r="F486" s="13">
        <f>計算!S1110</f>
        <v/>
      </c>
      <c r="G486" s="13">
        <f>計算!T1110</f>
        <v/>
      </c>
      <c r="H486" s="17">
        <f>G486-D486</f>
        <v/>
      </c>
      <c r="I486" s="15">
        <f>計算!U1110</f>
        <v/>
      </c>
    </row>
    <row r="487">
      <c r="A487" s="13" t="n">
        <v>6340000</v>
      </c>
      <c r="B487" s="13">
        <f>計算!R1111</f>
        <v/>
      </c>
      <c r="C487" s="13">
        <f>計算!S1111</f>
        <v/>
      </c>
      <c r="D487" s="13">
        <f>計算!T1111</f>
        <v/>
      </c>
      <c r="E487" s="13">
        <f>計算!R1112</f>
        <v/>
      </c>
      <c r="F487" s="13">
        <f>計算!S1112</f>
        <v/>
      </c>
      <c r="G487" s="13">
        <f>計算!T1112</f>
        <v/>
      </c>
      <c r="H487" s="17">
        <f>G487-D487</f>
        <v/>
      </c>
      <c r="I487" s="15">
        <f>計算!U1112</f>
        <v/>
      </c>
    </row>
    <row r="488">
      <c r="A488" s="13" t="n">
        <v>6350000</v>
      </c>
      <c r="B488" s="13">
        <f>計算!R1113</f>
        <v/>
      </c>
      <c r="C488" s="13">
        <f>計算!S1113</f>
        <v/>
      </c>
      <c r="D488" s="13">
        <f>計算!T1113</f>
        <v/>
      </c>
      <c r="E488" s="13">
        <f>計算!R1114</f>
        <v/>
      </c>
      <c r="F488" s="13">
        <f>計算!S1114</f>
        <v/>
      </c>
      <c r="G488" s="13">
        <f>計算!T1114</f>
        <v/>
      </c>
      <c r="H488" s="17">
        <f>G488-D488</f>
        <v/>
      </c>
      <c r="I488" s="15">
        <f>計算!U1114</f>
        <v/>
      </c>
    </row>
    <row r="489">
      <c r="A489" s="13" t="n">
        <v>6360000</v>
      </c>
      <c r="B489" s="13">
        <f>計算!R1115</f>
        <v/>
      </c>
      <c r="C489" s="13">
        <f>計算!S1115</f>
        <v/>
      </c>
      <c r="D489" s="13">
        <f>計算!T1115</f>
        <v/>
      </c>
      <c r="E489" s="13">
        <f>計算!R1116</f>
        <v/>
      </c>
      <c r="F489" s="13">
        <f>計算!S1116</f>
        <v/>
      </c>
      <c r="G489" s="13">
        <f>計算!T1116</f>
        <v/>
      </c>
      <c r="H489" s="17">
        <f>G489-D489</f>
        <v/>
      </c>
      <c r="I489" s="15">
        <f>計算!U1116</f>
        <v/>
      </c>
    </row>
    <row r="490">
      <c r="A490" s="13" t="n">
        <v>6370000</v>
      </c>
      <c r="B490" s="13">
        <f>計算!R1117</f>
        <v/>
      </c>
      <c r="C490" s="13">
        <f>計算!S1117</f>
        <v/>
      </c>
      <c r="D490" s="13">
        <f>計算!T1117</f>
        <v/>
      </c>
      <c r="E490" s="13">
        <f>計算!R1118</f>
        <v/>
      </c>
      <c r="F490" s="13">
        <f>計算!S1118</f>
        <v/>
      </c>
      <c r="G490" s="13">
        <f>計算!T1118</f>
        <v/>
      </c>
      <c r="H490" s="17">
        <f>G490-D490</f>
        <v/>
      </c>
      <c r="I490" s="15">
        <f>計算!U1118</f>
        <v/>
      </c>
    </row>
    <row r="491">
      <c r="A491" s="13" t="n">
        <v>6380000</v>
      </c>
      <c r="B491" s="13">
        <f>計算!R1119</f>
        <v/>
      </c>
      <c r="C491" s="13">
        <f>計算!S1119</f>
        <v/>
      </c>
      <c r="D491" s="13">
        <f>計算!T1119</f>
        <v/>
      </c>
      <c r="E491" s="13">
        <f>計算!R1120</f>
        <v/>
      </c>
      <c r="F491" s="13">
        <f>計算!S1120</f>
        <v/>
      </c>
      <c r="G491" s="13">
        <f>計算!T1120</f>
        <v/>
      </c>
      <c r="H491" s="17">
        <f>G491-D491</f>
        <v/>
      </c>
      <c r="I491" s="15">
        <f>計算!U1120</f>
        <v/>
      </c>
    </row>
    <row r="492">
      <c r="A492" s="13" t="n">
        <v>6390000</v>
      </c>
      <c r="B492" s="13">
        <f>計算!R1121</f>
        <v/>
      </c>
      <c r="C492" s="13">
        <f>計算!S1121</f>
        <v/>
      </c>
      <c r="D492" s="13">
        <f>計算!T1121</f>
        <v/>
      </c>
      <c r="E492" s="13">
        <f>計算!R1122</f>
        <v/>
      </c>
      <c r="F492" s="13">
        <f>計算!S1122</f>
        <v/>
      </c>
      <c r="G492" s="13">
        <f>計算!T1122</f>
        <v/>
      </c>
      <c r="H492" s="17">
        <f>G492-D492</f>
        <v/>
      </c>
      <c r="I492" s="15">
        <f>計算!U1122</f>
        <v/>
      </c>
    </row>
    <row r="493">
      <c r="A493" s="13" t="n">
        <v>6400000</v>
      </c>
      <c r="B493" s="13">
        <f>計算!R1123</f>
        <v/>
      </c>
      <c r="C493" s="13">
        <f>計算!S1123</f>
        <v/>
      </c>
      <c r="D493" s="13">
        <f>計算!T1123</f>
        <v/>
      </c>
      <c r="E493" s="13">
        <f>計算!R1124</f>
        <v/>
      </c>
      <c r="F493" s="13">
        <f>計算!S1124</f>
        <v/>
      </c>
      <c r="G493" s="13">
        <f>計算!T1124</f>
        <v/>
      </c>
      <c r="H493" s="17">
        <f>G493-D493</f>
        <v/>
      </c>
      <c r="I493" s="15">
        <f>計算!U1124</f>
        <v/>
      </c>
    </row>
    <row r="494">
      <c r="A494" s="13" t="n">
        <v>6410000</v>
      </c>
      <c r="B494" s="13">
        <f>計算!R1125</f>
        <v/>
      </c>
      <c r="C494" s="13">
        <f>計算!S1125</f>
        <v/>
      </c>
      <c r="D494" s="13">
        <f>計算!T1125</f>
        <v/>
      </c>
      <c r="E494" s="13">
        <f>計算!R1126</f>
        <v/>
      </c>
      <c r="F494" s="13">
        <f>計算!S1126</f>
        <v/>
      </c>
      <c r="G494" s="13">
        <f>計算!T1126</f>
        <v/>
      </c>
      <c r="H494" s="17">
        <f>G494-D494</f>
        <v/>
      </c>
      <c r="I494" s="15">
        <f>計算!U1126</f>
        <v/>
      </c>
    </row>
    <row r="495">
      <c r="A495" s="13" t="n">
        <v>6420000</v>
      </c>
      <c r="B495" s="13">
        <f>計算!R1127</f>
        <v/>
      </c>
      <c r="C495" s="13">
        <f>計算!S1127</f>
        <v/>
      </c>
      <c r="D495" s="13">
        <f>計算!T1127</f>
        <v/>
      </c>
      <c r="E495" s="13">
        <f>計算!R1128</f>
        <v/>
      </c>
      <c r="F495" s="13">
        <f>計算!S1128</f>
        <v/>
      </c>
      <c r="G495" s="13">
        <f>計算!T1128</f>
        <v/>
      </c>
      <c r="H495" s="17">
        <f>G495-D495</f>
        <v/>
      </c>
      <c r="I495" s="15">
        <f>計算!U1128</f>
        <v/>
      </c>
    </row>
    <row r="496">
      <c r="A496" s="13" t="n">
        <v>6430000</v>
      </c>
      <c r="B496" s="13">
        <f>計算!R1129</f>
        <v/>
      </c>
      <c r="C496" s="13">
        <f>計算!S1129</f>
        <v/>
      </c>
      <c r="D496" s="13">
        <f>計算!T1129</f>
        <v/>
      </c>
      <c r="E496" s="13">
        <f>計算!R1130</f>
        <v/>
      </c>
      <c r="F496" s="13">
        <f>計算!S1130</f>
        <v/>
      </c>
      <c r="G496" s="13">
        <f>計算!T1130</f>
        <v/>
      </c>
      <c r="H496" s="17">
        <f>G496-D496</f>
        <v/>
      </c>
      <c r="I496" s="15">
        <f>計算!U1130</f>
        <v/>
      </c>
    </row>
    <row r="497">
      <c r="A497" s="13" t="n">
        <v>6440000</v>
      </c>
      <c r="B497" s="13">
        <f>計算!R1131</f>
        <v/>
      </c>
      <c r="C497" s="13">
        <f>計算!S1131</f>
        <v/>
      </c>
      <c r="D497" s="13">
        <f>計算!T1131</f>
        <v/>
      </c>
      <c r="E497" s="13">
        <f>計算!R1132</f>
        <v/>
      </c>
      <c r="F497" s="13">
        <f>計算!S1132</f>
        <v/>
      </c>
      <c r="G497" s="13">
        <f>計算!T1132</f>
        <v/>
      </c>
      <c r="H497" s="17">
        <f>G497-D497</f>
        <v/>
      </c>
      <c r="I497" s="15">
        <f>計算!U1132</f>
        <v/>
      </c>
    </row>
    <row r="498">
      <c r="A498" s="13" t="n">
        <v>6450000</v>
      </c>
      <c r="B498" s="13">
        <f>計算!R1133</f>
        <v/>
      </c>
      <c r="C498" s="13">
        <f>計算!S1133</f>
        <v/>
      </c>
      <c r="D498" s="13">
        <f>計算!T1133</f>
        <v/>
      </c>
      <c r="E498" s="13">
        <f>計算!R1134</f>
        <v/>
      </c>
      <c r="F498" s="13">
        <f>計算!S1134</f>
        <v/>
      </c>
      <c r="G498" s="13">
        <f>計算!T1134</f>
        <v/>
      </c>
      <c r="H498" s="17">
        <f>G498-D498</f>
        <v/>
      </c>
      <c r="I498" s="15">
        <f>計算!U1134</f>
        <v/>
      </c>
    </row>
    <row r="499">
      <c r="A499" s="13" t="n">
        <v>6460000</v>
      </c>
      <c r="B499" s="13">
        <f>計算!R1135</f>
        <v/>
      </c>
      <c r="C499" s="13">
        <f>計算!S1135</f>
        <v/>
      </c>
      <c r="D499" s="13">
        <f>計算!T1135</f>
        <v/>
      </c>
      <c r="E499" s="13">
        <f>計算!R1136</f>
        <v/>
      </c>
      <c r="F499" s="13">
        <f>計算!S1136</f>
        <v/>
      </c>
      <c r="G499" s="13">
        <f>計算!T1136</f>
        <v/>
      </c>
      <c r="H499" s="17">
        <f>G499-D499</f>
        <v/>
      </c>
      <c r="I499" s="15">
        <f>計算!U1136</f>
        <v/>
      </c>
    </row>
    <row r="500">
      <c r="A500" s="13" t="n">
        <v>6470000</v>
      </c>
      <c r="B500" s="13">
        <f>計算!R1137</f>
        <v/>
      </c>
      <c r="C500" s="13">
        <f>計算!S1137</f>
        <v/>
      </c>
      <c r="D500" s="13">
        <f>計算!T1137</f>
        <v/>
      </c>
      <c r="E500" s="13">
        <f>計算!R1138</f>
        <v/>
      </c>
      <c r="F500" s="13">
        <f>計算!S1138</f>
        <v/>
      </c>
      <c r="G500" s="13">
        <f>計算!T1138</f>
        <v/>
      </c>
      <c r="H500" s="17">
        <f>G500-D500</f>
        <v/>
      </c>
      <c r="I500" s="15">
        <f>計算!U1138</f>
        <v/>
      </c>
    </row>
    <row r="501">
      <c r="A501" s="13" t="n">
        <v>6480000</v>
      </c>
      <c r="B501" s="13">
        <f>計算!R1139</f>
        <v/>
      </c>
      <c r="C501" s="13">
        <f>計算!S1139</f>
        <v/>
      </c>
      <c r="D501" s="13">
        <f>計算!T1139</f>
        <v/>
      </c>
      <c r="E501" s="13">
        <f>計算!R1140</f>
        <v/>
      </c>
      <c r="F501" s="13">
        <f>計算!S1140</f>
        <v/>
      </c>
      <c r="G501" s="13">
        <f>計算!T1140</f>
        <v/>
      </c>
      <c r="H501" s="17">
        <f>G501-D501</f>
        <v/>
      </c>
      <c r="I501" s="15">
        <f>計算!U1140</f>
        <v/>
      </c>
    </row>
    <row r="502">
      <c r="A502" s="13" t="n">
        <v>6490000</v>
      </c>
      <c r="B502" s="13">
        <f>計算!R1141</f>
        <v/>
      </c>
      <c r="C502" s="13">
        <f>計算!S1141</f>
        <v/>
      </c>
      <c r="D502" s="13">
        <f>計算!T1141</f>
        <v/>
      </c>
      <c r="E502" s="13">
        <f>計算!R1142</f>
        <v/>
      </c>
      <c r="F502" s="13">
        <f>計算!S1142</f>
        <v/>
      </c>
      <c r="G502" s="13">
        <f>計算!T1142</f>
        <v/>
      </c>
      <c r="H502" s="17">
        <f>G502-D502</f>
        <v/>
      </c>
      <c r="I502" s="15">
        <f>計算!U1142</f>
        <v/>
      </c>
    </row>
    <row r="503">
      <c r="A503" s="13" t="n">
        <v>6500000</v>
      </c>
      <c r="B503" s="13">
        <f>計算!R1143</f>
        <v/>
      </c>
      <c r="C503" s="13">
        <f>計算!S1143</f>
        <v/>
      </c>
      <c r="D503" s="13">
        <f>計算!T1143</f>
        <v/>
      </c>
      <c r="E503" s="13">
        <f>計算!R1144</f>
        <v/>
      </c>
      <c r="F503" s="13">
        <f>計算!S1144</f>
        <v/>
      </c>
      <c r="G503" s="13">
        <f>計算!T1144</f>
        <v/>
      </c>
      <c r="H503" s="17">
        <f>G503-D503</f>
        <v/>
      </c>
      <c r="I503" s="15">
        <f>計算!U1144</f>
        <v/>
      </c>
    </row>
    <row r="504">
      <c r="A504" s="13" t="n">
        <v>6510000</v>
      </c>
      <c r="B504" s="13">
        <f>計算!R1145</f>
        <v/>
      </c>
      <c r="C504" s="13">
        <f>計算!S1145</f>
        <v/>
      </c>
      <c r="D504" s="13">
        <f>計算!T1145</f>
        <v/>
      </c>
      <c r="E504" s="13">
        <f>計算!R1146</f>
        <v/>
      </c>
      <c r="F504" s="13">
        <f>計算!S1146</f>
        <v/>
      </c>
      <c r="G504" s="13">
        <f>計算!T1146</f>
        <v/>
      </c>
      <c r="H504" s="17">
        <f>G504-D504</f>
        <v/>
      </c>
      <c r="I504" s="15">
        <f>計算!U1146</f>
        <v/>
      </c>
    </row>
    <row r="505">
      <c r="A505" s="13" t="n">
        <v>6520000</v>
      </c>
      <c r="B505" s="13">
        <f>計算!R1147</f>
        <v/>
      </c>
      <c r="C505" s="13">
        <f>計算!S1147</f>
        <v/>
      </c>
      <c r="D505" s="13">
        <f>計算!T1147</f>
        <v/>
      </c>
      <c r="E505" s="13">
        <f>計算!R1148</f>
        <v/>
      </c>
      <c r="F505" s="13">
        <f>計算!S1148</f>
        <v/>
      </c>
      <c r="G505" s="13">
        <f>計算!T1148</f>
        <v/>
      </c>
      <c r="H505" s="17">
        <f>G505-D505</f>
        <v/>
      </c>
      <c r="I505" s="15">
        <f>計算!U1148</f>
        <v/>
      </c>
    </row>
    <row r="506">
      <c r="A506" s="13" t="n">
        <v>6530000</v>
      </c>
      <c r="B506" s="13">
        <f>計算!R1149</f>
        <v/>
      </c>
      <c r="C506" s="13">
        <f>計算!S1149</f>
        <v/>
      </c>
      <c r="D506" s="13">
        <f>計算!T1149</f>
        <v/>
      </c>
      <c r="E506" s="13">
        <f>計算!R1150</f>
        <v/>
      </c>
      <c r="F506" s="13">
        <f>計算!S1150</f>
        <v/>
      </c>
      <c r="G506" s="13">
        <f>計算!T1150</f>
        <v/>
      </c>
      <c r="H506" s="17">
        <f>G506-D506</f>
        <v/>
      </c>
      <c r="I506" s="15">
        <f>計算!U1150</f>
        <v/>
      </c>
    </row>
    <row r="507">
      <c r="A507" s="13" t="n">
        <v>6540000</v>
      </c>
      <c r="B507" s="13">
        <f>計算!R1151</f>
        <v/>
      </c>
      <c r="C507" s="13">
        <f>計算!S1151</f>
        <v/>
      </c>
      <c r="D507" s="13">
        <f>計算!T1151</f>
        <v/>
      </c>
      <c r="E507" s="13">
        <f>計算!R1152</f>
        <v/>
      </c>
      <c r="F507" s="13">
        <f>計算!S1152</f>
        <v/>
      </c>
      <c r="G507" s="13">
        <f>計算!T1152</f>
        <v/>
      </c>
      <c r="H507" s="17">
        <f>G507-D507</f>
        <v/>
      </c>
      <c r="I507" s="15">
        <f>計算!U1152</f>
        <v/>
      </c>
    </row>
    <row r="508">
      <c r="A508" s="13" t="n">
        <v>6550000</v>
      </c>
      <c r="B508" s="13">
        <f>計算!R1153</f>
        <v/>
      </c>
      <c r="C508" s="13">
        <f>計算!S1153</f>
        <v/>
      </c>
      <c r="D508" s="13">
        <f>計算!T1153</f>
        <v/>
      </c>
      <c r="E508" s="13">
        <f>計算!R1154</f>
        <v/>
      </c>
      <c r="F508" s="13">
        <f>計算!S1154</f>
        <v/>
      </c>
      <c r="G508" s="13">
        <f>計算!T1154</f>
        <v/>
      </c>
      <c r="H508" s="17">
        <f>G508-D508</f>
        <v/>
      </c>
      <c r="I508" s="15">
        <f>計算!U1154</f>
        <v/>
      </c>
    </row>
    <row r="509">
      <c r="A509" s="13" t="n">
        <v>6560000</v>
      </c>
      <c r="B509" s="13">
        <f>計算!R1155</f>
        <v/>
      </c>
      <c r="C509" s="13">
        <f>計算!S1155</f>
        <v/>
      </c>
      <c r="D509" s="13">
        <f>計算!T1155</f>
        <v/>
      </c>
      <c r="E509" s="13">
        <f>計算!R1156</f>
        <v/>
      </c>
      <c r="F509" s="13">
        <f>計算!S1156</f>
        <v/>
      </c>
      <c r="G509" s="13">
        <f>計算!T1156</f>
        <v/>
      </c>
      <c r="H509" s="17">
        <f>G509-D509</f>
        <v/>
      </c>
      <c r="I509" s="15">
        <f>計算!U1156</f>
        <v/>
      </c>
    </row>
    <row r="510">
      <c r="A510" s="13" t="n">
        <v>6570000</v>
      </c>
      <c r="B510" s="13">
        <f>計算!R1157</f>
        <v/>
      </c>
      <c r="C510" s="13">
        <f>計算!S1157</f>
        <v/>
      </c>
      <c r="D510" s="13">
        <f>計算!T1157</f>
        <v/>
      </c>
      <c r="E510" s="13">
        <f>計算!R1158</f>
        <v/>
      </c>
      <c r="F510" s="13">
        <f>計算!S1158</f>
        <v/>
      </c>
      <c r="G510" s="13">
        <f>計算!T1158</f>
        <v/>
      </c>
      <c r="H510" s="17">
        <f>G510-D510</f>
        <v/>
      </c>
      <c r="I510" s="15">
        <f>計算!U1158</f>
        <v/>
      </c>
    </row>
    <row r="511">
      <c r="A511" s="13" t="n">
        <v>6580000</v>
      </c>
      <c r="B511" s="13">
        <f>計算!R1159</f>
        <v/>
      </c>
      <c r="C511" s="13">
        <f>計算!S1159</f>
        <v/>
      </c>
      <c r="D511" s="13">
        <f>計算!T1159</f>
        <v/>
      </c>
      <c r="E511" s="13">
        <f>計算!R1160</f>
        <v/>
      </c>
      <c r="F511" s="13">
        <f>計算!S1160</f>
        <v/>
      </c>
      <c r="G511" s="13">
        <f>計算!T1160</f>
        <v/>
      </c>
      <c r="H511" s="17">
        <f>G511-D511</f>
        <v/>
      </c>
      <c r="I511" s="15">
        <f>計算!U1160</f>
        <v/>
      </c>
    </row>
    <row r="512">
      <c r="A512" s="13" t="n">
        <v>6590000</v>
      </c>
      <c r="B512" s="13">
        <f>計算!R1161</f>
        <v/>
      </c>
      <c r="C512" s="13">
        <f>計算!S1161</f>
        <v/>
      </c>
      <c r="D512" s="13">
        <f>計算!T1161</f>
        <v/>
      </c>
      <c r="E512" s="13">
        <f>計算!R1162</f>
        <v/>
      </c>
      <c r="F512" s="13">
        <f>計算!S1162</f>
        <v/>
      </c>
      <c r="G512" s="13">
        <f>計算!T1162</f>
        <v/>
      </c>
      <c r="H512" s="17">
        <f>G512-D512</f>
        <v/>
      </c>
      <c r="I512" s="15">
        <f>計算!U1162</f>
        <v/>
      </c>
    </row>
    <row r="513">
      <c r="A513" s="13" t="n">
        <v>6600000</v>
      </c>
      <c r="B513" s="13">
        <f>計算!R1163</f>
        <v/>
      </c>
      <c r="C513" s="13">
        <f>計算!S1163</f>
        <v/>
      </c>
      <c r="D513" s="13">
        <f>計算!T1163</f>
        <v/>
      </c>
      <c r="E513" s="13">
        <f>計算!R1164</f>
        <v/>
      </c>
      <c r="F513" s="13">
        <f>計算!S1164</f>
        <v/>
      </c>
      <c r="G513" s="13">
        <f>計算!T1164</f>
        <v/>
      </c>
      <c r="H513" s="17">
        <f>G513-D513</f>
        <v/>
      </c>
      <c r="I513" s="15">
        <f>計算!U1164</f>
        <v/>
      </c>
    </row>
    <row r="514">
      <c r="A514" s="13" t="n">
        <v>6610000</v>
      </c>
      <c r="B514" s="13">
        <f>計算!R1165</f>
        <v/>
      </c>
      <c r="C514" s="13">
        <f>計算!S1165</f>
        <v/>
      </c>
      <c r="D514" s="13">
        <f>計算!T1165</f>
        <v/>
      </c>
      <c r="E514" s="13">
        <f>計算!R1166</f>
        <v/>
      </c>
      <c r="F514" s="13">
        <f>計算!S1166</f>
        <v/>
      </c>
      <c r="G514" s="13">
        <f>計算!T1166</f>
        <v/>
      </c>
      <c r="H514" s="17">
        <f>G514-D514</f>
        <v/>
      </c>
      <c r="I514" s="15">
        <f>計算!U1166</f>
        <v/>
      </c>
    </row>
    <row r="515">
      <c r="A515" s="13" t="n">
        <v>6620000</v>
      </c>
      <c r="B515" s="13">
        <f>計算!R1167</f>
        <v/>
      </c>
      <c r="C515" s="13">
        <f>計算!S1167</f>
        <v/>
      </c>
      <c r="D515" s="13">
        <f>計算!T1167</f>
        <v/>
      </c>
      <c r="E515" s="13">
        <f>計算!R1168</f>
        <v/>
      </c>
      <c r="F515" s="13">
        <f>計算!S1168</f>
        <v/>
      </c>
      <c r="G515" s="13">
        <f>計算!T1168</f>
        <v/>
      </c>
      <c r="H515" s="17">
        <f>G515-D515</f>
        <v/>
      </c>
      <c r="I515" s="15">
        <f>計算!U1168</f>
        <v/>
      </c>
    </row>
    <row r="516">
      <c r="A516" s="13" t="n">
        <v>6630000</v>
      </c>
      <c r="B516" s="13">
        <f>計算!R1169</f>
        <v/>
      </c>
      <c r="C516" s="13">
        <f>計算!S1169</f>
        <v/>
      </c>
      <c r="D516" s="13">
        <f>計算!T1169</f>
        <v/>
      </c>
      <c r="E516" s="13">
        <f>計算!R1170</f>
        <v/>
      </c>
      <c r="F516" s="13">
        <f>計算!S1170</f>
        <v/>
      </c>
      <c r="G516" s="13">
        <f>計算!T1170</f>
        <v/>
      </c>
      <c r="H516" s="17">
        <f>G516-D516</f>
        <v/>
      </c>
      <c r="I516" s="15">
        <f>計算!U1170</f>
        <v/>
      </c>
    </row>
    <row r="517">
      <c r="A517" s="13" t="n">
        <v>6640000</v>
      </c>
      <c r="B517" s="13">
        <f>計算!R1171</f>
        <v/>
      </c>
      <c r="C517" s="13">
        <f>計算!S1171</f>
        <v/>
      </c>
      <c r="D517" s="13">
        <f>計算!T1171</f>
        <v/>
      </c>
      <c r="E517" s="13">
        <f>計算!R1172</f>
        <v/>
      </c>
      <c r="F517" s="13">
        <f>計算!S1172</f>
        <v/>
      </c>
      <c r="G517" s="13">
        <f>計算!T1172</f>
        <v/>
      </c>
      <c r="H517" s="17">
        <f>G517-D517</f>
        <v/>
      </c>
      <c r="I517" s="15">
        <f>計算!U1172</f>
        <v/>
      </c>
    </row>
    <row r="518">
      <c r="A518" s="13" t="n">
        <v>6650000</v>
      </c>
      <c r="B518" s="13">
        <f>計算!R1173</f>
        <v/>
      </c>
      <c r="C518" s="13">
        <f>計算!S1173</f>
        <v/>
      </c>
      <c r="D518" s="13">
        <f>計算!T1173</f>
        <v/>
      </c>
      <c r="E518" s="13">
        <f>計算!R1174</f>
        <v/>
      </c>
      <c r="F518" s="13">
        <f>計算!S1174</f>
        <v/>
      </c>
      <c r="G518" s="13">
        <f>計算!T1174</f>
        <v/>
      </c>
      <c r="H518" s="17">
        <f>G518-D518</f>
        <v/>
      </c>
      <c r="I518" s="15">
        <f>計算!U1174</f>
        <v/>
      </c>
    </row>
    <row r="519">
      <c r="A519" s="13" t="n">
        <v>6660000</v>
      </c>
      <c r="B519" s="13">
        <f>計算!R1175</f>
        <v/>
      </c>
      <c r="C519" s="13">
        <f>計算!S1175</f>
        <v/>
      </c>
      <c r="D519" s="13">
        <f>計算!T1175</f>
        <v/>
      </c>
      <c r="E519" s="13">
        <f>計算!R1176</f>
        <v/>
      </c>
      <c r="F519" s="13">
        <f>計算!S1176</f>
        <v/>
      </c>
      <c r="G519" s="13">
        <f>計算!T1176</f>
        <v/>
      </c>
      <c r="H519" s="17">
        <f>G519-D519</f>
        <v/>
      </c>
      <c r="I519" s="15">
        <f>計算!U1176</f>
        <v/>
      </c>
    </row>
    <row r="520">
      <c r="A520" s="13" t="n">
        <v>6670000</v>
      </c>
      <c r="B520" s="13">
        <f>計算!R1177</f>
        <v/>
      </c>
      <c r="C520" s="13">
        <f>計算!S1177</f>
        <v/>
      </c>
      <c r="D520" s="13">
        <f>計算!T1177</f>
        <v/>
      </c>
      <c r="E520" s="13">
        <f>計算!R1178</f>
        <v/>
      </c>
      <c r="F520" s="13">
        <f>計算!S1178</f>
        <v/>
      </c>
      <c r="G520" s="13">
        <f>計算!T1178</f>
        <v/>
      </c>
      <c r="H520" s="17">
        <f>G520-D520</f>
        <v/>
      </c>
      <c r="I520" s="15">
        <f>計算!U1178</f>
        <v/>
      </c>
    </row>
    <row r="521">
      <c r="A521" s="13" t="n">
        <v>6680000</v>
      </c>
      <c r="B521" s="13">
        <f>計算!R1179</f>
        <v/>
      </c>
      <c r="C521" s="13">
        <f>計算!S1179</f>
        <v/>
      </c>
      <c r="D521" s="13">
        <f>計算!T1179</f>
        <v/>
      </c>
      <c r="E521" s="13">
        <f>計算!R1180</f>
        <v/>
      </c>
      <c r="F521" s="13">
        <f>計算!S1180</f>
        <v/>
      </c>
      <c r="G521" s="13">
        <f>計算!T1180</f>
        <v/>
      </c>
      <c r="H521" s="17">
        <f>G521-D521</f>
        <v/>
      </c>
      <c r="I521" s="15">
        <f>計算!U1180</f>
        <v/>
      </c>
    </row>
    <row r="522">
      <c r="A522" s="13" t="n">
        <v>6690000</v>
      </c>
      <c r="B522" s="13">
        <f>計算!R1181</f>
        <v/>
      </c>
      <c r="C522" s="13">
        <f>計算!S1181</f>
        <v/>
      </c>
      <c r="D522" s="13">
        <f>計算!T1181</f>
        <v/>
      </c>
      <c r="E522" s="13">
        <f>計算!R1182</f>
        <v/>
      </c>
      <c r="F522" s="13">
        <f>計算!S1182</f>
        <v/>
      </c>
      <c r="G522" s="13">
        <f>計算!T1182</f>
        <v/>
      </c>
      <c r="H522" s="17">
        <f>G522-D522</f>
        <v/>
      </c>
      <c r="I522" s="15">
        <f>計算!U1182</f>
        <v/>
      </c>
    </row>
    <row r="523">
      <c r="A523" s="13" t="n">
        <v>6700000</v>
      </c>
      <c r="B523" s="13">
        <f>計算!R1183</f>
        <v/>
      </c>
      <c r="C523" s="13">
        <f>計算!S1183</f>
        <v/>
      </c>
      <c r="D523" s="13">
        <f>計算!T1183</f>
        <v/>
      </c>
      <c r="E523" s="13">
        <f>計算!R1184</f>
        <v/>
      </c>
      <c r="F523" s="13">
        <f>計算!S1184</f>
        <v/>
      </c>
      <c r="G523" s="13">
        <f>計算!T1184</f>
        <v/>
      </c>
      <c r="H523" s="17">
        <f>G523-D523</f>
        <v/>
      </c>
      <c r="I523" s="15">
        <f>計算!U1184</f>
        <v/>
      </c>
    </row>
    <row r="524">
      <c r="A524" s="13" t="n">
        <v>6710000</v>
      </c>
      <c r="B524" s="13">
        <f>計算!R1185</f>
        <v/>
      </c>
      <c r="C524" s="13">
        <f>計算!S1185</f>
        <v/>
      </c>
      <c r="D524" s="13">
        <f>計算!T1185</f>
        <v/>
      </c>
      <c r="E524" s="13">
        <f>計算!R1186</f>
        <v/>
      </c>
      <c r="F524" s="13">
        <f>計算!S1186</f>
        <v/>
      </c>
      <c r="G524" s="13">
        <f>計算!T1186</f>
        <v/>
      </c>
      <c r="H524" s="17">
        <f>G524-D524</f>
        <v/>
      </c>
      <c r="I524" s="15">
        <f>計算!U1186</f>
        <v/>
      </c>
    </row>
    <row r="525">
      <c r="A525" s="13" t="n">
        <v>6720000</v>
      </c>
      <c r="B525" s="13">
        <f>計算!R1187</f>
        <v/>
      </c>
      <c r="C525" s="13">
        <f>計算!S1187</f>
        <v/>
      </c>
      <c r="D525" s="13">
        <f>計算!T1187</f>
        <v/>
      </c>
      <c r="E525" s="13">
        <f>計算!R1188</f>
        <v/>
      </c>
      <c r="F525" s="13">
        <f>計算!S1188</f>
        <v/>
      </c>
      <c r="G525" s="13">
        <f>計算!T1188</f>
        <v/>
      </c>
      <c r="H525" s="17">
        <f>G525-D525</f>
        <v/>
      </c>
      <c r="I525" s="15">
        <f>計算!U1188</f>
        <v/>
      </c>
    </row>
    <row r="526">
      <c r="A526" s="13" t="n">
        <v>6730000</v>
      </c>
      <c r="B526" s="13">
        <f>計算!R1189</f>
        <v/>
      </c>
      <c r="C526" s="13">
        <f>計算!S1189</f>
        <v/>
      </c>
      <c r="D526" s="13">
        <f>計算!T1189</f>
        <v/>
      </c>
      <c r="E526" s="13">
        <f>計算!R1190</f>
        <v/>
      </c>
      <c r="F526" s="13">
        <f>計算!S1190</f>
        <v/>
      </c>
      <c r="G526" s="13">
        <f>計算!T1190</f>
        <v/>
      </c>
      <c r="H526" s="17">
        <f>G526-D526</f>
        <v/>
      </c>
      <c r="I526" s="15">
        <f>計算!U1190</f>
        <v/>
      </c>
    </row>
    <row r="527">
      <c r="A527" s="13" t="n">
        <v>6740000</v>
      </c>
      <c r="B527" s="13">
        <f>計算!R1191</f>
        <v/>
      </c>
      <c r="C527" s="13">
        <f>計算!S1191</f>
        <v/>
      </c>
      <c r="D527" s="13">
        <f>計算!T1191</f>
        <v/>
      </c>
      <c r="E527" s="13">
        <f>計算!R1192</f>
        <v/>
      </c>
      <c r="F527" s="13">
        <f>計算!S1192</f>
        <v/>
      </c>
      <c r="G527" s="13">
        <f>計算!T1192</f>
        <v/>
      </c>
      <c r="H527" s="17">
        <f>G527-D527</f>
        <v/>
      </c>
      <c r="I527" s="15">
        <f>計算!U1192</f>
        <v/>
      </c>
    </row>
    <row r="528">
      <c r="A528" s="13" t="n">
        <v>6750000</v>
      </c>
      <c r="B528" s="13">
        <f>計算!R1193</f>
        <v/>
      </c>
      <c r="C528" s="13">
        <f>計算!S1193</f>
        <v/>
      </c>
      <c r="D528" s="13">
        <f>計算!T1193</f>
        <v/>
      </c>
      <c r="E528" s="13">
        <f>計算!R1194</f>
        <v/>
      </c>
      <c r="F528" s="13">
        <f>計算!S1194</f>
        <v/>
      </c>
      <c r="G528" s="13">
        <f>計算!T1194</f>
        <v/>
      </c>
      <c r="H528" s="17">
        <f>G528-D528</f>
        <v/>
      </c>
      <c r="I528" s="15">
        <f>計算!U1194</f>
        <v/>
      </c>
    </row>
    <row r="529">
      <c r="A529" s="13" t="n">
        <v>6760000</v>
      </c>
      <c r="B529" s="13">
        <f>計算!R1195</f>
        <v/>
      </c>
      <c r="C529" s="13">
        <f>計算!S1195</f>
        <v/>
      </c>
      <c r="D529" s="13">
        <f>計算!T1195</f>
        <v/>
      </c>
      <c r="E529" s="13">
        <f>計算!R1196</f>
        <v/>
      </c>
      <c r="F529" s="13">
        <f>計算!S1196</f>
        <v/>
      </c>
      <c r="G529" s="13">
        <f>計算!T1196</f>
        <v/>
      </c>
      <c r="H529" s="17">
        <f>G529-D529</f>
        <v/>
      </c>
      <c r="I529" s="15">
        <f>計算!U1196</f>
        <v/>
      </c>
    </row>
    <row r="530">
      <c r="A530" s="13" t="n">
        <v>6770000</v>
      </c>
      <c r="B530" s="13">
        <f>計算!R1197</f>
        <v/>
      </c>
      <c r="C530" s="13">
        <f>計算!S1197</f>
        <v/>
      </c>
      <c r="D530" s="13">
        <f>計算!T1197</f>
        <v/>
      </c>
      <c r="E530" s="13">
        <f>計算!R1198</f>
        <v/>
      </c>
      <c r="F530" s="13">
        <f>計算!S1198</f>
        <v/>
      </c>
      <c r="G530" s="13">
        <f>計算!T1198</f>
        <v/>
      </c>
      <c r="H530" s="17">
        <f>G530-D530</f>
        <v/>
      </c>
      <c r="I530" s="15">
        <f>計算!U1198</f>
        <v/>
      </c>
    </row>
    <row r="531">
      <c r="A531" s="13" t="n">
        <v>6780000</v>
      </c>
      <c r="B531" s="13">
        <f>計算!R1199</f>
        <v/>
      </c>
      <c r="C531" s="13">
        <f>計算!S1199</f>
        <v/>
      </c>
      <c r="D531" s="13">
        <f>計算!T1199</f>
        <v/>
      </c>
      <c r="E531" s="13">
        <f>計算!R1200</f>
        <v/>
      </c>
      <c r="F531" s="13">
        <f>計算!S1200</f>
        <v/>
      </c>
      <c r="G531" s="13">
        <f>計算!T1200</f>
        <v/>
      </c>
      <c r="H531" s="17">
        <f>G531-D531</f>
        <v/>
      </c>
      <c r="I531" s="15">
        <f>計算!U1200</f>
        <v/>
      </c>
    </row>
    <row r="532">
      <c r="A532" s="13" t="n">
        <v>6790000</v>
      </c>
      <c r="B532" s="13">
        <f>計算!R1201</f>
        <v/>
      </c>
      <c r="C532" s="13">
        <f>計算!S1201</f>
        <v/>
      </c>
      <c r="D532" s="13">
        <f>計算!T1201</f>
        <v/>
      </c>
      <c r="E532" s="13">
        <f>計算!R1202</f>
        <v/>
      </c>
      <c r="F532" s="13">
        <f>計算!S1202</f>
        <v/>
      </c>
      <c r="G532" s="13">
        <f>計算!T1202</f>
        <v/>
      </c>
      <c r="H532" s="17">
        <f>G532-D532</f>
        <v/>
      </c>
      <c r="I532" s="15">
        <f>計算!U1202</f>
        <v/>
      </c>
    </row>
    <row r="533">
      <c r="A533" s="13" t="n">
        <v>6800000</v>
      </c>
      <c r="B533" s="13">
        <f>計算!R1203</f>
        <v/>
      </c>
      <c r="C533" s="13">
        <f>計算!S1203</f>
        <v/>
      </c>
      <c r="D533" s="13">
        <f>計算!T1203</f>
        <v/>
      </c>
      <c r="E533" s="13">
        <f>計算!R1204</f>
        <v/>
      </c>
      <c r="F533" s="13">
        <f>計算!S1204</f>
        <v/>
      </c>
      <c r="G533" s="13">
        <f>計算!T1204</f>
        <v/>
      </c>
      <c r="H533" s="17">
        <f>G533-D533</f>
        <v/>
      </c>
      <c r="I533" s="15">
        <f>計算!U1204</f>
        <v/>
      </c>
    </row>
    <row r="534">
      <c r="A534" s="13" t="n">
        <v>6810000</v>
      </c>
      <c r="B534" s="13">
        <f>計算!R1205</f>
        <v/>
      </c>
      <c r="C534" s="13">
        <f>計算!S1205</f>
        <v/>
      </c>
      <c r="D534" s="13">
        <f>計算!T1205</f>
        <v/>
      </c>
      <c r="E534" s="13">
        <f>計算!R1206</f>
        <v/>
      </c>
      <c r="F534" s="13">
        <f>計算!S1206</f>
        <v/>
      </c>
      <c r="G534" s="13">
        <f>計算!T1206</f>
        <v/>
      </c>
      <c r="H534" s="17">
        <f>G534-D534</f>
        <v/>
      </c>
      <c r="I534" s="15">
        <f>計算!U1206</f>
        <v/>
      </c>
    </row>
    <row r="535">
      <c r="A535" s="13" t="n">
        <v>6820000</v>
      </c>
      <c r="B535" s="13">
        <f>計算!R1207</f>
        <v/>
      </c>
      <c r="C535" s="13">
        <f>計算!S1207</f>
        <v/>
      </c>
      <c r="D535" s="13">
        <f>計算!T1207</f>
        <v/>
      </c>
      <c r="E535" s="13">
        <f>計算!R1208</f>
        <v/>
      </c>
      <c r="F535" s="13">
        <f>計算!S1208</f>
        <v/>
      </c>
      <c r="G535" s="13">
        <f>計算!T1208</f>
        <v/>
      </c>
      <c r="H535" s="17">
        <f>G535-D535</f>
        <v/>
      </c>
      <c r="I535" s="15">
        <f>計算!U1208</f>
        <v/>
      </c>
    </row>
    <row r="536">
      <c r="A536" s="13" t="n">
        <v>6830000</v>
      </c>
      <c r="B536" s="13">
        <f>計算!R1209</f>
        <v/>
      </c>
      <c r="C536" s="13">
        <f>計算!S1209</f>
        <v/>
      </c>
      <c r="D536" s="13">
        <f>計算!T1209</f>
        <v/>
      </c>
      <c r="E536" s="13">
        <f>計算!R1210</f>
        <v/>
      </c>
      <c r="F536" s="13">
        <f>計算!S1210</f>
        <v/>
      </c>
      <c r="G536" s="13">
        <f>計算!T1210</f>
        <v/>
      </c>
      <c r="H536" s="17">
        <f>G536-D536</f>
        <v/>
      </c>
      <c r="I536" s="15">
        <f>計算!U1210</f>
        <v/>
      </c>
    </row>
    <row r="537">
      <c r="A537" s="13" t="n">
        <v>6840000</v>
      </c>
      <c r="B537" s="13">
        <f>計算!R1211</f>
        <v/>
      </c>
      <c r="C537" s="13">
        <f>計算!S1211</f>
        <v/>
      </c>
      <c r="D537" s="13">
        <f>計算!T1211</f>
        <v/>
      </c>
      <c r="E537" s="13">
        <f>計算!R1212</f>
        <v/>
      </c>
      <c r="F537" s="13">
        <f>計算!S1212</f>
        <v/>
      </c>
      <c r="G537" s="13">
        <f>計算!T1212</f>
        <v/>
      </c>
      <c r="H537" s="17">
        <f>G537-D537</f>
        <v/>
      </c>
      <c r="I537" s="15">
        <f>計算!U1212</f>
        <v/>
      </c>
    </row>
    <row r="538">
      <c r="A538" s="13" t="n">
        <v>6850000</v>
      </c>
      <c r="B538" s="13">
        <f>計算!R1213</f>
        <v/>
      </c>
      <c r="C538" s="13">
        <f>計算!S1213</f>
        <v/>
      </c>
      <c r="D538" s="13">
        <f>計算!T1213</f>
        <v/>
      </c>
      <c r="E538" s="13">
        <f>計算!R1214</f>
        <v/>
      </c>
      <c r="F538" s="13">
        <f>計算!S1214</f>
        <v/>
      </c>
      <c r="G538" s="13">
        <f>計算!T1214</f>
        <v/>
      </c>
      <c r="H538" s="17">
        <f>G538-D538</f>
        <v/>
      </c>
      <c r="I538" s="15">
        <f>計算!U1214</f>
        <v/>
      </c>
    </row>
    <row r="539">
      <c r="A539" s="13" t="n">
        <v>6860000</v>
      </c>
      <c r="B539" s="13">
        <f>計算!R1215</f>
        <v/>
      </c>
      <c r="C539" s="13">
        <f>計算!S1215</f>
        <v/>
      </c>
      <c r="D539" s="13">
        <f>計算!T1215</f>
        <v/>
      </c>
      <c r="E539" s="13">
        <f>計算!R1216</f>
        <v/>
      </c>
      <c r="F539" s="13">
        <f>計算!S1216</f>
        <v/>
      </c>
      <c r="G539" s="13">
        <f>計算!T1216</f>
        <v/>
      </c>
      <c r="H539" s="17">
        <f>G539-D539</f>
        <v/>
      </c>
      <c r="I539" s="15">
        <f>計算!U1216</f>
        <v/>
      </c>
    </row>
    <row r="540">
      <c r="A540" s="13" t="n">
        <v>6870000</v>
      </c>
      <c r="B540" s="13">
        <f>計算!R1217</f>
        <v/>
      </c>
      <c r="C540" s="13">
        <f>計算!S1217</f>
        <v/>
      </c>
      <c r="D540" s="13">
        <f>計算!T1217</f>
        <v/>
      </c>
      <c r="E540" s="13">
        <f>計算!R1218</f>
        <v/>
      </c>
      <c r="F540" s="13">
        <f>計算!S1218</f>
        <v/>
      </c>
      <c r="G540" s="13">
        <f>計算!T1218</f>
        <v/>
      </c>
      <c r="H540" s="17">
        <f>G540-D540</f>
        <v/>
      </c>
      <c r="I540" s="15">
        <f>計算!U1218</f>
        <v/>
      </c>
    </row>
    <row r="541">
      <c r="A541" s="13" t="n">
        <v>6880000</v>
      </c>
      <c r="B541" s="13">
        <f>計算!R1219</f>
        <v/>
      </c>
      <c r="C541" s="13">
        <f>計算!S1219</f>
        <v/>
      </c>
      <c r="D541" s="13">
        <f>計算!T1219</f>
        <v/>
      </c>
      <c r="E541" s="13">
        <f>計算!R1220</f>
        <v/>
      </c>
      <c r="F541" s="13">
        <f>計算!S1220</f>
        <v/>
      </c>
      <c r="G541" s="13">
        <f>計算!T1220</f>
        <v/>
      </c>
      <c r="H541" s="17">
        <f>G541-D541</f>
        <v/>
      </c>
      <c r="I541" s="15">
        <f>計算!U1220</f>
        <v/>
      </c>
    </row>
    <row r="542">
      <c r="A542" s="13" t="n">
        <v>6890000</v>
      </c>
      <c r="B542" s="13">
        <f>計算!R1221</f>
        <v/>
      </c>
      <c r="C542" s="13">
        <f>計算!S1221</f>
        <v/>
      </c>
      <c r="D542" s="13">
        <f>計算!T1221</f>
        <v/>
      </c>
      <c r="E542" s="13">
        <f>計算!R1222</f>
        <v/>
      </c>
      <c r="F542" s="13">
        <f>計算!S1222</f>
        <v/>
      </c>
      <c r="G542" s="13">
        <f>計算!T1222</f>
        <v/>
      </c>
      <c r="H542" s="17">
        <f>G542-D542</f>
        <v/>
      </c>
      <c r="I542" s="15">
        <f>計算!U1222</f>
        <v/>
      </c>
    </row>
    <row r="543">
      <c r="A543" s="13" t="n">
        <v>6900000</v>
      </c>
      <c r="B543" s="13">
        <f>計算!R1223</f>
        <v/>
      </c>
      <c r="C543" s="13">
        <f>計算!S1223</f>
        <v/>
      </c>
      <c r="D543" s="13">
        <f>計算!T1223</f>
        <v/>
      </c>
      <c r="E543" s="13">
        <f>計算!R1224</f>
        <v/>
      </c>
      <c r="F543" s="13">
        <f>計算!S1224</f>
        <v/>
      </c>
      <c r="G543" s="13">
        <f>計算!T1224</f>
        <v/>
      </c>
      <c r="H543" s="17">
        <f>G543-D543</f>
        <v/>
      </c>
      <c r="I543" s="15">
        <f>計算!U1224</f>
        <v/>
      </c>
    </row>
    <row r="544">
      <c r="A544" s="13" t="n">
        <v>6910000</v>
      </c>
      <c r="B544" s="13">
        <f>計算!R1225</f>
        <v/>
      </c>
      <c r="C544" s="13">
        <f>計算!S1225</f>
        <v/>
      </c>
      <c r="D544" s="13">
        <f>計算!T1225</f>
        <v/>
      </c>
      <c r="E544" s="13">
        <f>計算!R1226</f>
        <v/>
      </c>
      <c r="F544" s="13">
        <f>計算!S1226</f>
        <v/>
      </c>
      <c r="G544" s="13">
        <f>計算!T1226</f>
        <v/>
      </c>
      <c r="H544" s="17">
        <f>G544-D544</f>
        <v/>
      </c>
      <c r="I544" s="15">
        <f>計算!U1226</f>
        <v/>
      </c>
    </row>
    <row r="545">
      <c r="A545" s="13" t="n">
        <v>6920000</v>
      </c>
      <c r="B545" s="13">
        <f>計算!R1227</f>
        <v/>
      </c>
      <c r="C545" s="13">
        <f>計算!S1227</f>
        <v/>
      </c>
      <c r="D545" s="13">
        <f>計算!T1227</f>
        <v/>
      </c>
      <c r="E545" s="13">
        <f>計算!R1228</f>
        <v/>
      </c>
      <c r="F545" s="13">
        <f>計算!S1228</f>
        <v/>
      </c>
      <c r="G545" s="13">
        <f>計算!T1228</f>
        <v/>
      </c>
      <c r="H545" s="17">
        <f>G545-D545</f>
        <v/>
      </c>
      <c r="I545" s="15">
        <f>計算!U1228</f>
        <v/>
      </c>
    </row>
    <row r="546">
      <c r="A546" s="13" t="n">
        <v>6930000</v>
      </c>
      <c r="B546" s="13">
        <f>計算!R1229</f>
        <v/>
      </c>
      <c r="C546" s="13">
        <f>計算!S1229</f>
        <v/>
      </c>
      <c r="D546" s="13">
        <f>計算!T1229</f>
        <v/>
      </c>
      <c r="E546" s="13">
        <f>計算!R1230</f>
        <v/>
      </c>
      <c r="F546" s="13">
        <f>計算!S1230</f>
        <v/>
      </c>
      <c r="G546" s="13">
        <f>計算!T1230</f>
        <v/>
      </c>
      <c r="H546" s="17">
        <f>G546-D546</f>
        <v/>
      </c>
      <c r="I546" s="15">
        <f>計算!U1230</f>
        <v/>
      </c>
    </row>
    <row r="547">
      <c r="A547" s="13" t="n">
        <v>6940000</v>
      </c>
      <c r="B547" s="13">
        <f>計算!R1231</f>
        <v/>
      </c>
      <c r="C547" s="13">
        <f>計算!S1231</f>
        <v/>
      </c>
      <c r="D547" s="13">
        <f>計算!T1231</f>
        <v/>
      </c>
      <c r="E547" s="13">
        <f>計算!R1232</f>
        <v/>
      </c>
      <c r="F547" s="13">
        <f>計算!S1232</f>
        <v/>
      </c>
      <c r="G547" s="13">
        <f>計算!T1232</f>
        <v/>
      </c>
      <c r="H547" s="17">
        <f>G547-D547</f>
        <v/>
      </c>
      <c r="I547" s="15">
        <f>計算!U1232</f>
        <v/>
      </c>
    </row>
    <row r="548">
      <c r="A548" s="13" t="n">
        <v>6950000</v>
      </c>
      <c r="B548" s="13">
        <f>計算!R1233</f>
        <v/>
      </c>
      <c r="C548" s="13">
        <f>計算!S1233</f>
        <v/>
      </c>
      <c r="D548" s="13">
        <f>計算!T1233</f>
        <v/>
      </c>
      <c r="E548" s="13">
        <f>計算!R1234</f>
        <v/>
      </c>
      <c r="F548" s="13">
        <f>計算!S1234</f>
        <v/>
      </c>
      <c r="G548" s="13">
        <f>計算!T1234</f>
        <v/>
      </c>
      <c r="H548" s="17">
        <f>G548-D548</f>
        <v/>
      </c>
      <c r="I548" s="15">
        <f>計算!U1234</f>
        <v/>
      </c>
    </row>
    <row r="549">
      <c r="A549" s="13" t="n">
        <v>6960000</v>
      </c>
      <c r="B549" s="13">
        <f>計算!R1235</f>
        <v/>
      </c>
      <c r="C549" s="13">
        <f>計算!S1235</f>
        <v/>
      </c>
      <c r="D549" s="13">
        <f>計算!T1235</f>
        <v/>
      </c>
      <c r="E549" s="13">
        <f>計算!R1236</f>
        <v/>
      </c>
      <c r="F549" s="13">
        <f>計算!S1236</f>
        <v/>
      </c>
      <c r="G549" s="13">
        <f>計算!T1236</f>
        <v/>
      </c>
      <c r="H549" s="17">
        <f>G549-D549</f>
        <v/>
      </c>
      <c r="I549" s="15">
        <f>計算!U1236</f>
        <v/>
      </c>
    </row>
    <row r="550">
      <c r="A550" s="13" t="n">
        <v>6970000</v>
      </c>
      <c r="B550" s="13">
        <f>計算!R1237</f>
        <v/>
      </c>
      <c r="C550" s="13">
        <f>計算!S1237</f>
        <v/>
      </c>
      <c r="D550" s="13">
        <f>計算!T1237</f>
        <v/>
      </c>
      <c r="E550" s="13">
        <f>計算!R1238</f>
        <v/>
      </c>
      <c r="F550" s="13">
        <f>計算!S1238</f>
        <v/>
      </c>
      <c r="G550" s="13">
        <f>計算!T1238</f>
        <v/>
      </c>
      <c r="H550" s="17">
        <f>G550-D550</f>
        <v/>
      </c>
      <c r="I550" s="15">
        <f>計算!U1238</f>
        <v/>
      </c>
    </row>
    <row r="551">
      <c r="A551" s="13" t="n">
        <v>6980000</v>
      </c>
      <c r="B551" s="13">
        <f>計算!R1239</f>
        <v/>
      </c>
      <c r="C551" s="13">
        <f>計算!S1239</f>
        <v/>
      </c>
      <c r="D551" s="13">
        <f>計算!T1239</f>
        <v/>
      </c>
      <c r="E551" s="13">
        <f>計算!R1240</f>
        <v/>
      </c>
      <c r="F551" s="13">
        <f>計算!S1240</f>
        <v/>
      </c>
      <c r="G551" s="13">
        <f>計算!T1240</f>
        <v/>
      </c>
      <c r="H551" s="17">
        <f>G551-D551</f>
        <v/>
      </c>
      <c r="I551" s="15">
        <f>計算!U1240</f>
        <v/>
      </c>
    </row>
    <row r="552">
      <c r="A552" s="13" t="n">
        <v>6990000</v>
      </c>
      <c r="B552" s="13">
        <f>計算!R1241</f>
        <v/>
      </c>
      <c r="C552" s="13">
        <f>計算!S1241</f>
        <v/>
      </c>
      <c r="D552" s="13">
        <f>計算!T1241</f>
        <v/>
      </c>
      <c r="E552" s="13">
        <f>計算!R1242</f>
        <v/>
      </c>
      <c r="F552" s="13">
        <f>計算!S1242</f>
        <v/>
      </c>
      <c r="G552" s="13">
        <f>計算!T1242</f>
        <v/>
      </c>
      <c r="H552" s="17">
        <f>G552-D552</f>
        <v/>
      </c>
      <c r="I552" s="15">
        <f>計算!U1242</f>
        <v/>
      </c>
    </row>
    <row r="553">
      <c r="A553" s="13" t="n">
        <v>7000000</v>
      </c>
      <c r="B553" s="13">
        <f>計算!R1243</f>
        <v/>
      </c>
      <c r="C553" s="13">
        <f>計算!S1243</f>
        <v/>
      </c>
      <c r="D553" s="13">
        <f>計算!T1243</f>
        <v/>
      </c>
      <c r="E553" s="13">
        <f>計算!R1244</f>
        <v/>
      </c>
      <c r="F553" s="13">
        <f>計算!S1244</f>
        <v/>
      </c>
      <c r="G553" s="13">
        <f>計算!T1244</f>
        <v/>
      </c>
      <c r="H553" s="17">
        <f>G553-D553</f>
        <v/>
      </c>
      <c r="I553" s="15">
        <f>計算!U1244</f>
        <v/>
      </c>
    </row>
    <row r="554">
      <c r="A554" s="13" t="n">
        <v>7010000</v>
      </c>
      <c r="B554" s="13">
        <f>計算!R1245</f>
        <v/>
      </c>
      <c r="C554" s="13">
        <f>計算!S1245</f>
        <v/>
      </c>
      <c r="D554" s="13">
        <f>計算!T1245</f>
        <v/>
      </c>
      <c r="E554" s="13">
        <f>計算!R1246</f>
        <v/>
      </c>
      <c r="F554" s="13">
        <f>計算!S1246</f>
        <v/>
      </c>
      <c r="G554" s="13">
        <f>計算!T1246</f>
        <v/>
      </c>
      <c r="H554" s="17">
        <f>G554-D554</f>
        <v/>
      </c>
      <c r="I554" s="15">
        <f>計算!U1246</f>
        <v/>
      </c>
    </row>
    <row r="555">
      <c r="A555" s="13" t="n">
        <v>7020000</v>
      </c>
      <c r="B555" s="13">
        <f>計算!R1247</f>
        <v/>
      </c>
      <c r="C555" s="13">
        <f>計算!S1247</f>
        <v/>
      </c>
      <c r="D555" s="13">
        <f>計算!T1247</f>
        <v/>
      </c>
      <c r="E555" s="13">
        <f>計算!R1248</f>
        <v/>
      </c>
      <c r="F555" s="13">
        <f>計算!S1248</f>
        <v/>
      </c>
      <c r="G555" s="13">
        <f>計算!T1248</f>
        <v/>
      </c>
      <c r="H555" s="17">
        <f>G555-D555</f>
        <v/>
      </c>
      <c r="I555" s="15">
        <f>計算!U1248</f>
        <v/>
      </c>
    </row>
    <row r="556">
      <c r="A556" s="13" t="n">
        <v>7030000</v>
      </c>
      <c r="B556" s="13">
        <f>計算!R1249</f>
        <v/>
      </c>
      <c r="C556" s="13">
        <f>計算!S1249</f>
        <v/>
      </c>
      <c r="D556" s="13">
        <f>計算!T1249</f>
        <v/>
      </c>
      <c r="E556" s="13">
        <f>計算!R1250</f>
        <v/>
      </c>
      <c r="F556" s="13">
        <f>計算!S1250</f>
        <v/>
      </c>
      <c r="G556" s="13">
        <f>計算!T1250</f>
        <v/>
      </c>
      <c r="H556" s="17">
        <f>G556-D556</f>
        <v/>
      </c>
      <c r="I556" s="15">
        <f>計算!U1250</f>
        <v/>
      </c>
    </row>
    <row r="557">
      <c r="A557" s="13" t="n">
        <v>7040000</v>
      </c>
      <c r="B557" s="13">
        <f>計算!R1251</f>
        <v/>
      </c>
      <c r="C557" s="13">
        <f>計算!S1251</f>
        <v/>
      </c>
      <c r="D557" s="13">
        <f>計算!T1251</f>
        <v/>
      </c>
      <c r="E557" s="13">
        <f>計算!R1252</f>
        <v/>
      </c>
      <c r="F557" s="13">
        <f>計算!S1252</f>
        <v/>
      </c>
      <c r="G557" s="13">
        <f>計算!T1252</f>
        <v/>
      </c>
      <c r="H557" s="17">
        <f>G557-D557</f>
        <v/>
      </c>
      <c r="I557" s="15">
        <f>計算!U1252</f>
        <v/>
      </c>
    </row>
    <row r="558">
      <c r="A558" s="13" t="n">
        <v>7050000</v>
      </c>
      <c r="B558" s="13">
        <f>計算!R1253</f>
        <v/>
      </c>
      <c r="C558" s="13">
        <f>計算!S1253</f>
        <v/>
      </c>
      <c r="D558" s="13">
        <f>計算!T1253</f>
        <v/>
      </c>
      <c r="E558" s="13">
        <f>計算!R1254</f>
        <v/>
      </c>
      <c r="F558" s="13">
        <f>計算!S1254</f>
        <v/>
      </c>
      <c r="G558" s="13">
        <f>計算!T1254</f>
        <v/>
      </c>
      <c r="H558" s="17">
        <f>G558-D558</f>
        <v/>
      </c>
      <c r="I558" s="15">
        <f>計算!U1254</f>
        <v/>
      </c>
    </row>
    <row r="559">
      <c r="A559" s="13" t="n">
        <v>7060000</v>
      </c>
      <c r="B559" s="13">
        <f>計算!R1255</f>
        <v/>
      </c>
      <c r="C559" s="13">
        <f>計算!S1255</f>
        <v/>
      </c>
      <c r="D559" s="13">
        <f>計算!T1255</f>
        <v/>
      </c>
      <c r="E559" s="13">
        <f>計算!R1256</f>
        <v/>
      </c>
      <c r="F559" s="13">
        <f>計算!S1256</f>
        <v/>
      </c>
      <c r="G559" s="13">
        <f>計算!T1256</f>
        <v/>
      </c>
      <c r="H559" s="17">
        <f>G559-D559</f>
        <v/>
      </c>
      <c r="I559" s="15">
        <f>計算!U1256</f>
        <v/>
      </c>
    </row>
    <row r="560">
      <c r="A560" s="13" t="n">
        <v>7070000</v>
      </c>
      <c r="B560" s="13">
        <f>計算!R1257</f>
        <v/>
      </c>
      <c r="C560" s="13">
        <f>計算!S1257</f>
        <v/>
      </c>
      <c r="D560" s="13">
        <f>計算!T1257</f>
        <v/>
      </c>
      <c r="E560" s="13">
        <f>計算!R1258</f>
        <v/>
      </c>
      <c r="F560" s="13">
        <f>計算!S1258</f>
        <v/>
      </c>
      <c r="G560" s="13">
        <f>計算!T1258</f>
        <v/>
      </c>
      <c r="H560" s="17">
        <f>G560-D560</f>
        <v/>
      </c>
      <c r="I560" s="15">
        <f>計算!U1258</f>
        <v/>
      </c>
    </row>
    <row r="561">
      <c r="A561" s="13" t="n">
        <v>7080000</v>
      </c>
      <c r="B561" s="13">
        <f>計算!R1259</f>
        <v/>
      </c>
      <c r="C561" s="13">
        <f>計算!S1259</f>
        <v/>
      </c>
      <c r="D561" s="13">
        <f>計算!T1259</f>
        <v/>
      </c>
      <c r="E561" s="13">
        <f>計算!R1260</f>
        <v/>
      </c>
      <c r="F561" s="13">
        <f>計算!S1260</f>
        <v/>
      </c>
      <c r="G561" s="13">
        <f>計算!T1260</f>
        <v/>
      </c>
      <c r="H561" s="17">
        <f>G561-D561</f>
        <v/>
      </c>
      <c r="I561" s="15">
        <f>計算!U1260</f>
        <v/>
      </c>
    </row>
    <row r="562">
      <c r="A562" s="13" t="n">
        <v>7090000</v>
      </c>
      <c r="B562" s="13">
        <f>計算!R1261</f>
        <v/>
      </c>
      <c r="C562" s="13">
        <f>計算!S1261</f>
        <v/>
      </c>
      <c r="D562" s="13">
        <f>計算!T1261</f>
        <v/>
      </c>
      <c r="E562" s="13">
        <f>計算!R1262</f>
        <v/>
      </c>
      <c r="F562" s="13">
        <f>計算!S1262</f>
        <v/>
      </c>
      <c r="G562" s="13">
        <f>計算!T1262</f>
        <v/>
      </c>
      <c r="H562" s="17">
        <f>G562-D562</f>
        <v/>
      </c>
      <c r="I562" s="15">
        <f>計算!U1262</f>
        <v/>
      </c>
    </row>
    <row r="563">
      <c r="A563" s="13" t="n">
        <v>7100000</v>
      </c>
      <c r="B563" s="13">
        <f>計算!R1263</f>
        <v/>
      </c>
      <c r="C563" s="13">
        <f>計算!S1263</f>
        <v/>
      </c>
      <c r="D563" s="13">
        <f>計算!T1263</f>
        <v/>
      </c>
      <c r="E563" s="13">
        <f>計算!R1264</f>
        <v/>
      </c>
      <c r="F563" s="13">
        <f>計算!S1264</f>
        <v/>
      </c>
      <c r="G563" s="13">
        <f>計算!T1264</f>
        <v/>
      </c>
      <c r="H563" s="17">
        <f>G563-D563</f>
        <v/>
      </c>
      <c r="I563" s="15">
        <f>計算!U1264</f>
        <v/>
      </c>
    </row>
    <row r="564">
      <c r="A564" s="13" t="n">
        <v>7110000</v>
      </c>
      <c r="B564" s="13">
        <f>計算!R1265</f>
        <v/>
      </c>
      <c r="C564" s="13">
        <f>計算!S1265</f>
        <v/>
      </c>
      <c r="D564" s="13">
        <f>計算!T1265</f>
        <v/>
      </c>
      <c r="E564" s="13">
        <f>計算!R1266</f>
        <v/>
      </c>
      <c r="F564" s="13">
        <f>計算!S1266</f>
        <v/>
      </c>
      <c r="G564" s="13">
        <f>計算!T1266</f>
        <v/>
      </c>
      <c r="H564" s="17">
        <f>G564-D564</f>
        <v/>
      </c>
      <c r="I564" s="15">
        <f>計算!U1266</f>
        <v/>
      </c>
    </row>
    <row r="565">
      <c r="A565" s="13" t="n">
        <v>7120000</v>
      </c>
      <c r="B565" s="13">
        <f>計算!R1267</f>
        <v/>
      </c>
      <c r="C565" s="13">
        <f>計算!S1267</f>
        <v/>
      </c>
      <c r="D565" s="13">
        <f>計算!T1267</f>
        <v/>
      </c>
      <c r="E565" s="13">
        <f>計算!R1268</f>
        <v/>
      </c>
      <c r="F565" s="13">
        <f>計算!S1268</f>
        <v/>
      </c>
      <c r="G565" s="13">
        <f>計算!T1268</f>
        <v/>
      </c>
      <c r="H565" s="17">
        <f>G565-D565</f>
        <v/>
      </c>
      <c r="I565" s="15">
        <f>計算!U1268</f>
        <v/>
      </c>
    </row>
    <row r="566">
      <c r="A566" s="13" t="n">
        <v>7130000</v>
      </c>
      <c r="B566" s="13">
        <f>計算!R1269</f>
        <v/>
      </c>
      <c r="C566" s="13">
        <f>計算!S1269</f>
        <v/>
      </c>
      <c r="D566" s="13">
        <f>計算!T1269</f>
        <v/>
      </c>
      <c r="E566" s="13">
        <f>計算!R1270</f>
        <v/>
      </c>
      <c r="F566" s="13">
        <f>計算!S1270</f>
        <v/>
      </c>
      <c r="G566" s="13">
        <f>計算!T1270</f>
        <v/>
      </c>
      <c r="H566" s="17">
        <f>G566-D566</f>
        <v/>
      </c>
      <c r="I566" s="15">
        <f>計算!U1270</f>
        <v/>
      </c>
    </row>
    <row r="567">
      <c r="A567" s="13" t="n">
        <v>7140000</v>
      </c>
      <c r="B567" s="13">
        <f>計算!R1271</f>
        <v/>
      </c>
      <c r="C567" s="13">
        <f>計算!S1271</f>
        <v/>
      </c>
      <c r="D567" s="13">
        <f>計算!T1271</f>
        <v/>
      </c>
      <c r="E567" s="13">
        <f>計算!R1272</f>
        <v/>
      </c>
      <c r="F567" s="13">
        <f>計算!S1272</f>
        <v/>
      </c>
      <c r="G567" s="13">
        <f>計算!T1272</f>
        <v/>
      </c>
      <c r="H567" s="17">
        <f>G567-D567</f>
        <v/>
      </c>
      <c r="I567" s="15">
        <f>計算!U1272</f>
        <v/>
      </c>
    </row>
    <row r="568">
      <c r="A568" s="13" t="n">
        <v>7150000</v>
      </c>
      <c r="B568" s="13">
        <f>計算!R1273</f>
        <v/>
      </c>
      <c r="C568" s="13">
        <f>計算!S1273</f>
        <v/>
      </c>
      <c r="D568" s="13">
        <f>計算!T1273</f>
        <v/>
      </c>
      <c r="E568" s="13">
        <f>計算!R1274</f>
        <v/>
      </c>
      <c r="F568" s="13">
        <f>計算!S1274</f>
        <v/>
      </c>
      <c r="G568" s="13">
        <f>計算!T1274</f>
        <v/>
      </c>
      <c r="H568" s="17">
        <f>G568-D568</f>
        <v/>
      </c>
      <c r="I568" s="15">
        <f>計算!U1274</f>
        <v/>
      </c>
    </row>
    <row r="569">
      <c r="A569" s="13" t="n">
        <v>7160000</v>
      </c>
      <c r="B569" s="13">
        <f>計算!R1275</f>
        <v/>
      </c>
      <c r="C569" s="13">
        <f>計算!S1275</f>
        <v/>
      </c>
      <c r="D569" s="13">
        <f>計算!T1275</f>
        <v/>
      </c>
      <c r="E569" s="13">
        <f>計算!R1276</f>
        <v/>
      </c>
      <c r="F569" s="13">
        <f>計算!S1276</f>
        <v/>
      </c>
      <c r="G569" s="13">
        <f>計算!T1276</f>
        <v/>
      </c>
      <c r="H569" s="17">
        <f>G569-D569</f>
        <v/>
      </c>
      <c r="I569" s="15">
        <f>計算!U1276</f>
        <v/>
      </c>
    </row>
    <row r="570">
      <c r="A570" s="13" t="n">
        <v>7170000</v>
      </c>
      <c r="B570" s="13">
        <f>計算!R1277</f>
        <v/>
      </c>
      <c r="C570" s="13">
        <f>計算!S1277</f>
        <v/>
      </c>
      <c r="D570" s="13">
        <f>計算!T1277</f>
        <v/>
      </c>
      <c r="E570" s="13">
        <f>計算!R1278</f>
        <v/>
      </c>
      <c r="F570" s="13">
        <f>計算!S1278</f>
        <v/>
      </c>
      <c r="G570" s="13">
        <f>計算!T1278</f>
        <v/>
      </c>
      <c r="H570" s="17">
        <f>G570-D570</f>
        <v/>
      </c>
      <c r="I570" s="15">
        <f>計算!U1278</f>
        <v/>
      </c>
    </row>
    <row r="571">
      <c r="A571" s="13" t="n">
        <v>7180000</v>
      </c>
      <c r="B571" s="13">
        <f>計算!R1279</f>
        <v/>
      </c>
      <c r="C571" s="13">
        <f>計算!S1279</f>
        <v/>
      </c>
      <c r="D571" s="13">
        <f>計算!T1279</f>
        <v/>
      </c>
      <c r="E571" s="13">
        <f>計算!R1280</f>
        <v/>
      </c>
      <c r="F571" s="13">
        <f>計算!S1280</f>
        <v/>
      </c>
      <c r="G571" s="13">
        <f>計算!T1280</f>
        <v/>
      </c>
      <c r="H571" s="17">
        <f>G571-D571</f>
        <v/>
      </c>
      <c r="I571" s="15">
        <f>計算!U1280</f>
        <v/>
      </c>
    </row>
    <row r="572">
      <c r="A572" s="13" t="n">
        <v>7190000</v>
      </c>
      <c r="B572" s="13">
        <f>計算!R1281</f>
        <v/>
      </c>
      <c r="C572" s="13">
        <f>計算!S1281</f>
        <v/>
      </c>
      <c r="D572" s="13">
        <f>計算!T1281</f>
        <v/>
      </c>
      <c r="E572" s="13">
        <f>計算!R1282</f>
        <v/>
      </c>
      <c r="F572" s="13">
        <f>計算!S1282</f>
        <v/>
      </c>
      <c r="G572" s="13">
        <f>計算!T1282</f>
        <v/>
      </c>
      <c r="H572" s="17">
        <f>G572-D572</f>
        <v/>
      </c>
      <c r="I572" s="15">
        <f>計算!U1282</f>
        <v/>
      </c>
    </row>
    <row r="573">
      <c r="A573" s="13" t="n">
        <v>7200000</v>
      </c>
      <c r="B573" s="13">
        <f>計算!R1283</f>
        <v/>
      </c>
      <c r="C573" s="13">
        <f>計算!S1283</f>
        <v/>
      </c>
      <c r="D573" s="13">
        <f>計算!T1283</f>
        <v/>
      </c>
      <c r="E573" s="13">
        <f>計算!R1284</f>
        <v/>
      </c>
      <c r="F573" s="13">
        <f>計算!S1284</f>
        <v/>
      </c>
      <c r="G573" s="13">
        <f>計算!T1284</f>
        <v/>
      </c>
      <c r="H573" s="17">
        <f>G573-D573</f>
        <v/>
      </c>
      <c r="I573" s="15">
        <f>計算!U1284</f>
        <v/>
      </c>
    </row>
    <row r="574">
      <c r="A574" s="13" t="n">
        <v>7210000</v>
      </c>
      <c r="B574" s="13">
        <f>計算!R1285</f>
        <v/>
      </c>
      <c r="C574" s="13">
        <f>計算!S1285</f>
        <v/>
      </c>
      <c r="D574" s="13">
        <f>計算!T1285</f>
        <v/>
      </c>
      <c r="E574" s="13">
        <f>計算!R1286</f>
        <v/>
      </c>
      <c r="F574" s="13">
        <f>計算!S1286</f>
        <v/>
      </c>
      <c r="G574" s="13">
        <f>計算!T1286</f>
        <v/>
      </c>
      <c r="H574" s="17">
        <f>G574-D574</f>
        <v/>
      </c>
      <c r="I574" s="15">
        <f>計算!U1286</f>
        <v/>
      </c>
    </row>
    <row r="575">
      <c r="A575" s="13" t="n">
        <v>7220000</v>
      </c>
      <c r="B575" s="13">
        <f>計算!R1287</f>
        <v/>
      </c>
      <c r="C575" s="13">
        <f>計算!S1287</f>
        <v/>
      </c>
      <c r="D575" s="13">
        <f>計算!T1287</f>
        <v/>
      </c>
      <c r="E575" s="13">
        <f>計算!R1288</f>
        <v/>
      </c>
      <c r="F575" s="13">
        <f>計算!S1288</f>
        <v/>
      </c>
      <c r="G575" s="13">
        <f>計算!T1288</f>
        <v/>
      </c>
      <c r="H575" s="17">
        <f>G575-D575</f>
        <v/>
      </c>
      <c r="I575" s="15">
        <f>計算!U1288</f>
        <v/>
      </c>
    </row>
    <row r="576">
      <c r="A576" s="13" t="n">
        <v>7230000</v>
      </c>
      <c r="B576" s="13">
        <f>計算!R1289</f>
        <v/>
      </c>
      <c r="C576" s="13">
        <f>計算!S1289</f>
        <v/>
      </c>
      <c r="D576" s="13">
        <f>計算!T1289</f>
        <v/>
      </c>
      <c r="E576" s="13">
        <f>計算!R1290</f>
        <v/>
      </c>
      <c r="F576" s="13">
        <f>計算!S1290</f>
        <v/>
      </c>
      <c r="G576" s="13">
        <f>計算!T1290</f>
        <v/>
      </c>
      <c r="H576" s="17">
        <f>G576-D576</f>
        <v/>
      </c>
      <c r="I576" s="15">
        <f>計算!U1290</f>
        <v/>
      </c>
    </row>
    <row r="577">
      <c r="A577" s="13" t="n">
        <v>7240000</v>
      </c>
      <c r="B577" s="13">
        <f>計算!R1291</f>
        <v/>
      </c>
      <c r="C577" s="13">
        <f>計算!S1291</f>
        <v/>
      </c>
      <c r="D577" s="13">
        <f>計算!T1291</f>
        <v/>
      </c>
      <c r="E577" s="13">
        <f>計算!R1292</f>
        <v/>
      </c>
      <c r="F577" s="13">
        <f>計算!S1292</f>
        <v/>
      </c>
      <c r="G577" s="13">
        <f>計算!T1292</f>
        <v/>
      </c>
      <c r="H577" s="17">
        <f>G577-D577</f>
        <v/>
      </c>
      <c r="I577" s="15">
        <f>計算!U1292</f>
        <v/>
      </c>
    </row>
    <row r="578">
      <c r="A578" s="13" t="n">
        <v>7250000</v>
      </c>
      <c r="B578" s="13">
        <f>計算!R1293</f>
        <v/>
      </c>
      <c r="C578" s="13">
        <f>計算!S1293</f>
        <v/>
      </c>
      <c r="D578" s="13">
        <f>計算!T1293</f>
        <v/>
      </c>
      <c r="E578" s="13">
        <f>計算!R1294</f>
        <v/>
      </c>
      <c r="F578" s="13">
        <f>計算!S1294</f>
        <v/>
      </c>
      <c r="G578" s="13">
        <f>計算!T1294</f>
        <v/>
      </c>
      <c r="H578" s="17">
        <f>G578-D578</f>
        <v/>
      </c>
      <c r="I578" s="15">
        <f>計算!U1294</f>
        <v/>
      </c>
    </row>
    <row r="579">
      <c r="A579" s="13" t="n">
        <v>7260000</v>
      </c>
      <c r="B579" s="13">
        <f>計算!R1295</f>
        <v/>
      </c>
      <c r="C579" s="13">
        <f>計算!S1295</f>
        <v/>
      </c>
      <c r="D579" s="13">
        <f>計算!T1295</f>
        <v/>
      </c>
      <c r="E579" s="13">
        <f>計算!R1296</f>
        <v/>
      </c>
      <c r="F579" s="13">
        <f>計算!S1296</f>
        <v/>
      </c>
      <c r="G579" s="13">
        <f>計算!T1296</f>
        <v/>
      </c>
      <c r="H579" s="17">
        <f>G579-D579</f>
        <v/>
      </c>
      <c r="I579" s="15">
        <f>計算!U1296</f>
        <v/>
      </c>
    </row>
    <row r="580">
      <c r="A580" s="13" t="n">
        <v>7270000</v>
      </c>
      <c r="B580" s="13">
        <f>計算!R1297</f>
        <v/>
      </c>
      <c r="C580" s="13">
        <f>計算!S1297</f>
        <v/>
      </c>
      <c r="D580" s="13">
        <f>計算!T1297</f>
        <v/>
      </c>
      <c r="E580" s="13">
        <f>計算!R1298</f>
        <v/>
      </c>
      <c r="F580" s="13">
        <f>計算!S1298</f>
        <v/>
      </c>
      <c r="G580" s="13">
        <f>計算!T1298</f>
        <v/>
      </c>
      <c r="H580" s="17">
        <f>G580-D580</f>
        <v/>
      </c>
      <c r="I580" s="15">
        <f>計算!U1298</f>
        <v/>
      </c>
    </row>
    <row r="581">
      <c r="A581" s="13" t="n">
        <v>7280000</v>
      </c>
      <c r="B581" s="13">
        <f>計算!R1299</f>
        <v/>
      </c>
      <c r="C581" s="13">
        <f>計算!S1299</f>
        <v/>
      </c>
      <c r="D581" s="13">
        <f>計算!T1299</f>
        <v/>
      </c>
      <c r="E581" s="13">
        <f>計算!R1300</f>
        <v/>
      </c>
      <c r="F581" s="13">
        <f>計算!S1300</f>
        <v/>
      </c>
      <c r="G581" s="13">
        <f>計算!T1300</f>
        <v/>
      </c>
      <c r="H581" s="17">
        <f>G581-D581</f>
        <v/>
      </c>
      <c r="I581" s="15">
        <f>計算!U1300</f>
        <v/>
      </c>
    </row>
    <row r="582">
      <c r="A582" s="13" t="n">
        <v>7290000</v>
      </c>
      <c r="B582" s="13">
        <f>計算!R1301</f>
        <v/>
      </c>
      <c r="C582" s="13">
        <f>計算!S1301</f>
        <v/>
      </c>
      <c r="D582" s="13">
        <f>計算!T1301</f>
        <v/>
      </c>
      <c r="E582" s="13">
        <f>計算!R1302</f>
        <v/>
      </c>
      <c r="F582" s="13">
        <f>計算!S1302</f>
        <v/>
      </c>
      <c r="G582" s="13">
        <f>計算!T1302</f>
        <v/>
      </c>
      <c r="H582" s="17">
        <f>G582-D582</f>
        <v/>
      </c>
      <c r="I582" s="15">
        <f>計算!U1302</f>
        <v/>
      </c>
    </row>
    <row r="583">
      <c r="A583" s="13" t="n">
        <v>7300000</v>
      </c>
      <c r="B583" s="13">
        <f>計算!R1303</f>
        <v/>
      </c>
      <c r="C583" s="13">
        <f>計算!S1303</f>
        <v/>
      </c>
      <c r="D583" s="13">
        <f>計算!T1303</f>
        <v/>
      </c>
      <c r="E583" s="13">
        <f>計算!R1304</f>
        <v/>
      </c>
      <c r="F583" s="13">
        <f>計算!S1304</f>
        <v/>
      </c>
      <c r="G583" s="13">
        <f>計算!T1304</f>
        <v/>
      </c>
      <c r="H583" s="17">
        <f>G583-D583</f>
        <v/>
      </c>
      <c r="I583" s="15">
        <f>計算!U1304</f>
        <v/>
      </c>
    </row>
    <row r="584">
      <c r="A584" s="13" t="n">
        <v>7310000</v>
      </c>
      <c r="B584" s="13">
        <f>計算!R1305</f>
        <v/>
      </c>
      <c r="C584" s="13">
        <f>計算!S1305</f>
        <v/>
      </c>
      <c r="D584" s="13">
        <f>計算!T1305</f>
        <v/>
      </c>
      <c r="E584" s="13">
        <f>計算!R1306</f>
        <v/>
      </c>
      <c r="F584" s="13">
        <f>計算!S1306</f>
        <v/>
      </c>
      <c r="G584" s="13">
        <f>計算!T1306</f>
        <v/>
      </c>
      <c r="H584" s="17">
        <f>G584-D584</f>
        <v/>
      </c>
      <c r="I584" s="15">
        <f>計算!U1306</f>
        <v/>
      </c>
    </row>
    <row r="585">
      <c r="A585" s="13" t="n">
        <v>7320000</v>
      </c>
      <c r="B585" s="13">
        <f>計算!R1307</f>
        <v/>
      </c>
      <c r="C585" s="13">
        <f>計算!S1307</f>
        <v/>
      </c>
      <c r="D585" s="13">
        <f>計算!T1307</f>
        <v/>
      </c>
      <c r="E585" s="13">
        <f>計算!R1308</f>
        <v/>
      </c>
      <c r="F585" s="13">
        <f>計算!S1308</f>
        <v/>
      </c>
      <c r="G585" s="13">
        <f>計算!T1308</f>
        <v/>
      </c>
      <c r="H585" s="17">
        <f>G585-D585</f>
        <v/>
      </c>
      <c r="I585" s="15">
        <f>計算!U1308</f>
        <v/>
      </c>
    </row>
    <row r="586">
      <c r="A586" s="13" t="n">
        <v>7330000</v>
      </c>
      <c r="B586" s="13">
        <f>計算!R1309</f>
        <v/>
      </c>
      <c r="C586" s="13">
        <f>計算!S1309</f>
        <v/>
      </c>
      <c r="D586" s="13">
        <f>計算!T1309</f>
        <v/>
      </c>
      <c r="E586" s="13">
        <f>計算!R1310</f>
        <v/>
      </c>
      <c r="F586" s="13">
        <f>計算!S1310</f>
        <v/>
      </c>
      <c r="G586" s="13">
        <f>計算!T1310</f>
        <v/>
      </c>
      <c r="H586" s="17">
        <f>G586-D586</f>
        <v/>
      </c>
      <c r="I586" s="15">
        <f>計算!U1310</f>
        <v/>
      </c>
    </row>
    <row r="587">
      <c r="A587" s="13" t="n">
        <v>7340000</v>
      </c>
      <c r="B587" s="13">
        <f>計算!R1311</f>
        <v/>
      </c>
      <c r="C587" s="13">
        <f>計算!S1311</f>
        <v/>
      </c>
      <c r="D587" s="13">
        <f>計算!T1311</f>
        <v/>
      </c>
      <c r="E587" s="13">
        <f>計算!R1312</f>
        <v/>
      </c>
      <c r="F587" s="13">
        <f>計算!S1312</f>
        <v/>
      </c>
      <c r="G587" s="13">
        <f>計算!T1312</f>
        <v/>
      </c>
      <c r="H587" s="17">
        <f>G587-D587</f>
        <v/>
      </c>
      <c r="I587" s="15">
        <f>計算!U1312</f>
        <v/>
      </c>
    </row>
    <row r="588">
      <c r="A588" s="13" t="n">
        <v>7350000</v>
      </c>
      <c r="B588" s="13">
        <f>計算!R1313</f>
        <v/>
      </c>
      <c r="C588" s="13">
        <f>計算!S1313</f>
        <v/>
      </c>
      <c r="D588" s="13">
        <f>計算!T1313</f>
        <v/>
      </c>
      <c r="E588" s="13">
        <f>計算!R1314</f>
        <v/>
      </c>
      <c r="F588" s="13">
        <f>計算!S1314</f>
        <v/>
      </c>
      <c r="G588" s="13">
        <f>計算!T1314</f>
        <v/>
      </c>
      <c r="H588" s="17">
        <f>G588-D588</f>
        <v/>
      </c>
      <c r="I588" s="15">
        <f>計算!U1314</f>
        <v/>
      </c>
    </row>
    <row r="589">
      <c r="A589" s="13" t="n">
        <v>7360000</v>
      </c>
      <c r="B589" s="13">
        <f>計算!R1315</f>
        <v/>
      </c>
      <c r="C589" s="13">
        <f>計算!S1315</f>
        <v/>
      </c>
      <c r="D589" s="13">
        <f>計算!T1315</f>
        <v/>
      </c>
      <c r="E589" s="13">
        <f>計算!R1316</f>
        <v/>
      </c>
      <c r="F589" s="13">
        <f>計算!S1316</f>
        <v/>
      </c>
      <c r="G589" s="13">
        <f>計算!T1316</f>
        <v/>
      </c>
      <c r="H589" s="17">
        <f>G589-D589</f>
        <v/>
      </c>
      <c r="I589" s="15">
        <f>計算!U1316</f>
        <v/>
      </c>
    </row>
    <row r="590">
      <c r="A590" s="13" t="n">
        <v>7370000</v>
      </c>
      <c r="B590" s="13">
        <f>計算!R1317</f>
        <v/>
      </c>
      <c r="C590" s="13">
        <f>計算!S1317</f>
        <v/>
      </c>
      <c r="D590" s="13">
        <f>計算!T1317</f>
        <v/>
      </c>
      <c r="E590" s="13">
        <f>計算!R1318</f>
        <v/>
      </c>
      <c r="F590" s="13">
        <f>計算!S1318</f>
        <v/>
      </c>
      <c r="G590" s="13">
        <f>計算!T1318</f>
        <v/>
      </c>
      <c r="H590" s="17">
        <f>G590-D590</f>
        <v/>
      </c>
      <c r="I590" s="15">
        <f>計算!U1318</f>
        <v/>
      </c>
    </row>
    <row r="591">
      <c r="A591" s="13" t="n">
        <v>7380000</v>
      </c>
      <c r="B591" s="13">
        <f>計算!R1319</f>
        <v/>
      </c>
      <c r="C591" s="13">
        <f>計算!S1319</f>
        <v/>
      </c>
      <c r="D591" s="13">
        <f>計算!T1319</f>
        <v/>
      </c>
      <c r="E591" s="13">
        <f>計算!R1320</f>
        <v/>
      </c>
      <c r="F591" s="13">
        <f>計算!S1320</f>
        <v/>
      </c>
      <c r="G591" s="13">
        <f>計算!T1320</f>
        <v/>
      </c>
      <c r="H591" s="17">
        <f>G591-D591</f>
        <v/>
      </c>
      <c r="I591" s="15">
        <f>計算!U1320</f>
        <v/>
      </c>
    </row>
    <row r="592">
      <c r="A592" s="13" t="n">
        <v>7390000</v>
      </c>
      <c r="B592" s="13">
        <f>計算!R1321</f>
        <v/>
      </c>
      <c r="C592" s="13">
        <f>計算!S1321</f>
        <v/>
      </c>
      <c r="D592" s="13">
        <f>計算!T1321</f>
        <v/>
      </c>
      <c r="E592" s="13">
        <f>計算!R1322</f>
        <v/>
      </c>
      <c r="F592" s="13">
        <f>計算!S1322</f>
        <v/>
      </c>
      <c r="G592" s="13">
        <f>計算!T1322</f>
        <v/>
      </c>
      <c r="H592" s="17">
        <f>G592-D592</f>
        <v/>
      </c>
      <c r="I592" s="15">
        <f>計算!U1322</f>
        <v/>
      </c>
    </row>
    <row r="593">
      <c r="A593" s="13" t="n">
        <v>7400000</v>
      </c>
      <c r="B593" s="13">
        <f>計算!R1323</f>
        <v/>
      </c>
      <c r="C593" s="13">
        <f>計算!S1323</f>
        <v/>
      </c>
      <c r="D593" s="13">
        <f>計算!T1323</f>
        <v/>
      </c>
      <c r="E593" s="13">
        <f>計算!R1324</f>
        <v/>
      </c>
      <c r="F593" s="13">
        <f>計算!S1324</f>
        <v/>
      </c>
      <c r="G593" s="13">
        <f>計算!T1324</f>
        <v/>
      </c>
      <c r="H593" s="17">
        <f>G593-D593</f>
        <v/>
      </c>
      <c r="I593" s="15">
        <f>計算!U1324</f>
        <v/>
      </c>
    </row>
    <row r="594">
      <c r="A594" s="13" t="n">
        <v>7410000</v>
      </c>
      <c r="B594" s="13">
        <f>計算!R1325</f>
        <v/>
      </c>
      <c r="C594" s="13">
        <f>計算!S1325</f>
        <v/>
      </c>
      <c r="D594" s="13">
        <f>計算!T1325</f>
        <v/>
      </c>
      <c r="E594" s="13">
        <f>計算!R1326</f>
        <v/>
      </c>
      <c r="F594" s="13">
        <f>計算!S1326</f>
        <v/>
      </c>
      <c r="G594" s="13">
        <f>計算!T1326</f>
        <v/>
      </c>
      <c r="H594" s="17">
        <f>G594-D594</f>
        <v/>
      </c>
      <c r="I594" s="15">
        <f>計算!U1326</f>
        <v/>
      </c>
    </row>
    <row r="595">
      <c r="A595" s="13" t="n">
        <v>7420000</v>
      </c>
      <c r="B595" s="13">
        <f>計算!R1327</f>
        <v/>
      </c>
      <c r="C595" s="13">
        <f>計算!S1327</f>
        <v/>
      </c>
      <c r="D595" s="13">
        <f>計算!T1327</f>
        <v/>
      </c>
      <c r="E595" s="13">
        <f>計算!R1328</f>
        <v/>
      </c>
      <c r="F595" s="13">
        <f>計算!S1328</f>
        <v/>
      </c>
      <c r="G595" s="13">
        <f>計算!T1328</f>
        <v/>
      </c>
      <c r="H595" s="17">
        <f>G595-D595</f>
        <v/>
      </c>
      <c r="I595" s="15">
        <f>計算!U1328</f>
        <v/>
      </c>
    </row>
    <row r="596">
      <c r="A596" s="13" t="n">
        <v>7430000</v>
      </c>
      <c r="B596" s="13">
        <f>計算!R1329</f>
        <v/>
      </c>
      <c r="C596" s="13">
        <f>計算!S1329</f>
        <v/>
      </c>
      <c r="D596" s="13">
        <f>計算!T1329</f>
        <v/>
      </c>
      <c r="E596" s="13">
        <f>計算!R1330</f>
        <v/>
      </c>
      <c r="F596" s="13">
        <f>計算!S1330</f>
        <v/>
      </c>
      <c r="G596" s="13">
        <f>計算!T1330</f>
        <v/>
      </c>
      <c r="H596" s="17">
        <f>G596-D596</f>
        <v/>
      </c>
      <c r="I596" s="15">
        <f>計算!U1330</f>
        <v/>
      </c>
    </row>
    <row r="597">
      <c r="A597" s="13" t="n">
        <v>7440000</v>
      </c>
      <c r="B597" s="13">
        <f>計算!R1331</f>
        <v/>
      </c>
      <c r="C597" s="13">
        <f>計算!S1331</f>
        <v/>
      </c>
      <c r="D597" s="13">
        <f>計算!T1331</f>
        <v/>
      </c>
      <c r="E597" s="13">
        <f>計算!R1332</f>
        <v/>
      </c>
      <c r="F597" s="13">
        <f>計算!S1332</f>
        <v/>
      </c>
      <c r="G597" s="13">
        <f>計算!T1332</f>
        <v/>
      </c>
      <c r="H597" s="17">
        <f>G597-D597</f>
        <v/>
      </c>
      <c r="I597" s="15">
        <f>計算!U1332</f>
        <v/>
      </c>
    </row>
    <row r="598">
      <c r="A598" s="13" t="n">
        <v>7450000</v>
      </c>
      <c r="B598" s="13">
        <f>計算!R1333</f>
        <v/>
      </c>
      <c r="C598" s="13">
        <f>計算!S1333</f>
        <v/>
      </c>
      <c r="D598" s="13">
        <f>計算!T1333</f>
        <v/>
      </c>
      <c r="E598" s="13">
        <f>計算!R1334</f>
        <v/>
      </c>
      <c r="F598" s="13">
        <f>計算!S1334</f>
        <v/>
      </c>
      <c r="G598" s="13">
        <f>計算!T1334</f>
        <v/>
      </c>
      <c r="H598" s="17">
        <f>G598-D598</f>
        <v/>
      </c>
      <c r="I598" s="15">
        <f>計算!U1334</f>
        <v/>
      </c>
    </row>
    <row r="599">
      <c r="A599" s="13" t="n">
        <v>7460000</v>
      </c>
      <c r="B599" s="13">
        <f>計算!R1335</f>
        <v/>
      </c>
      <c r="C599" s="13">
        <f>計算!S1335</f>
        <v/>
      </c>
      <c r="D599" s="13">
        <f>計算!T1335</f>
        <v/>
      </c>
      <c r="E599" s="13">
        <f>計算!R1336</f>
        <v/>
      </c>
      <c r="F599" s="13">
        <f>計算!S1336</f>
        <v/>
      </c>
      <c r="G599" s="13">
        <f>計算!T1336</f>
        <v/>
      </c>
      <c r="H599" s="17">
        <f>G599-D599</f>
        <v/>
      </c>
      <c r="I599" s="15">
        <f>計算!U1336</f>
        <v/>
      </c>
    </row>
    <row r="600">
      <c r="A600" s="13" t="n">
        <v>7470000</v>
      </c>
      <c r="B600" s="13">
        <f>計算!R1337</f>
        <v/>
      </c>
      <c r="C600" s="13">
        <f>計算!S1337</f>
        <v/>
      </c>
      <c r="D600" s="13">
        <f>計算!T1337</f>
        <v/>
      </c>
      <c r="E600" s="13">
        <f>計算!R1338</f>
        <v/>
      </c>
      <c r="F600" s="13">
        <f>計算!S1338</f>
        <v/>
      </c>
      <c r="G600" s="13">
        <f>計算!T1338</f>
        <v/>
      </c>
      <c r="H600" s="17">
        <f>G600-D600</f>
        <v/>
      </c>
      <c r="I600" s="15">
        <f>計算!U1338</f>
        <v/>
      </c>
    </row>
    <row r="601">
      <c r="A601" s="13" t="n">
        <v>7480000</v>
      </c>
      <c r="B601" s="13">
        <f>計算!R1339</f>
        <v/>
      </c>
      <c r="C601" s="13">
        <f>計算!S1339</f>
        <v/>
      </c>
      <c r="D601" s="13">
        <f>計算!T1339</f>
        <v/>
      </c>
      <c r="E601" s="13">
        <f>計算!R1340</f>
        <v/>
      </c>
      <c r="F601" s="13">
        <f>計算!S1340</f>
        <v/>
      </c>
      <c r="G601" s="13">
        <f>計算!T1340</f>
        <v/>
      </c>
      <c r="H601" s="17">
        <f>G601-D601</f>
        <v/>
      </c>
      <c r="I601" s="15">
        <f>計算!U1340</f>
        <v/>
      </c>
    </row>
    <row r="602">
      <c r="A602" s="13" t="n">
        <v>7490000</v>
      </c>
      <c r="B602" s="13">
        <f>計算!R1341</f>
        <v/>
      </c>
      <c r="C602" s="13">
        <f>計算!S1341</f>
        <v/>
      </c>
      <c r="D602" s="13">
        <f>計算!T1341</f>
        <v/>
      </c>
      <c r="E602" s="13">
        <f>計算!R1342</f>
        <v/>
      </c>
      <c r="F602" s="13">
        <f>計算!S1342</f>
        <v/>
      </c>
      <c r="G602" s="13">
        <f>計算!T1342</f>
        <v/>
      </c>
      <c r="H602" s="17">
        <f>G602-D602</f>
        <v/>
      </c>
      <c r="I602" s="15">
        <f>計算!U1342</f>
        <v/>
      </c>
    </row>
    <row r="603">
      <c r="A603" s="13" t="n">
        <v>7500000</v>
      </c>
      <c r="B603" s="13">
        <f>計算!R1343</f>
        <v/>
      </c>
      <c r="C603" s="13">
        <f>計算!S1343</f>
        <v/>
      </c>
      <c r="D603" s="13">
        <f>計算!T1343</f>
        <v/>
      </c>
      <c r="E603" s="13">
        <f>計算!R1344</f>
        <v/>
      </c>
      <c r="F603" s="13">
        <f>計算!S1344</f>
        <v/>
      </c>
      <c r="G603" s="13">
        <f>計算!T1344</f>
        <v/>
      </c>
      <c r="H603" s="17">
        <f>G603-D603</f>
        <v/>
      </c>
      <c r="I603" s="15">
        <f>計算!U1344</f>
        <v/>
      </c>
    </row>
    <row r="604">
      <c r="A604" s="13" t="n">
        <v>7510000</v>
      </c>
      <c r="B604" s="13">
        <f>計算!R1345</f>
        <v/>
      </c>
      <c r="C604" s="13">
        <f>計算!S1345</f>
        <v/>
      </c>
      <c r="D604" s="13">
        <f>計算!T1345</f>
        <v/>
      </c>
      <c r="E604" s="13">
        <f>計算!R1346</f>
        <v/>
      </c>
      <c r="F604" s="13">
        <f>計算!S1346</f>
        <v/>
      </c>
      <c r="G604" s="13">
        <f>計算!T1346</f>
        <v/>
      </c>
      <c r="H604" s="17">
        <f>G604-D604</f>
        <v/>
      </c>
      <c r="I604" s="15">
        <f>計算!U1346</f>
        <v/>
      </c>
    </row>
    <row r="605">
      <c r="A605" s="13" t="n">
        <v>7520000</v>
      </c>
      <c r="B605" s="13">
        <f>計算!R1347</f>
        <v/>
      </c>
      <c r="C605" s="13">
        <f>計算!S1347</f>
        <v/>
      </c>
      <c r="D605" s="13">
        <f>計算!T1347</f>
        <v/>
      </c>
      <c r="E605" s="13">
        <f>計算!R1348</f>
        <v/>
      </c>
      <c r="F605" s="13">
        <f>計算!S1348</f>
        <v/>
      </c>
      <c r="G605" s="13">
        <f>計算!T1348</f>
        <v/>
      </c>
      <c r="H605" s="17">
        <f>G605-D605</f>
        <v/>
      </c>
      <c r="I605" s="15">
        <f>計算!U1348</f>
        <v/>
      </c>
    </row>
    <row r="606">
      <c r="A606" s="13" t="n">
        <v>7530000</v>
      </c>
      <c r="B606" s="13">
        <f>計算!R1349</f>
        <v/>
      </c>
      <c r="C606" s="13">
        <f>計算!S1349</f>
        <v/>
      </c>
      <c r="D606" s="13">
        <f>計算!T1349</f>
        <v/>
      </c>
      <c r="E606" s="13">
        <f>計算!R1350</f>
        <v/>
      </c>
      <c r="F606" s="13">
        <f>計算!S1350</f>
        <v/>
      </c>
      <c r="G606" s="13">
        <f>計算!T1350</f>
        <v/>
      </c>
      <c r="H606" s="17">
        <f>G606-D606</f>
        <v/>
      </c>
      <c r="I606" s="15">
        <f>計算!U1350</f>
        <v/>
      </c>
    </row>
    <row r="607">
      <c r="A607" s="13" t="n">
        <v>7540000</v>
      </c>
      <c r="B607" s="13">
        <f>計算!R1351</f>
        <v/>
      </c>
      <c r="C607" s="13">
        <f>計算!S1351</f>
        <v/>
      </c>
      <c r="D607" s="13">
        <f>計算!T1351</f>
        <v/>
      </c>
      <c r="E607" s="13">
        <f>計算!R1352</f>
        <v/>
      </c>
      <c r="F607" s="13">
        <f>計算!S1352</f>
        <v/>
      </c>
      <c r="G607" s="13">
        <f>計算!T1352</f>
        <v/>
      </c>
      <c r="H607" s="17">
        <f>G607-D607</f>
        <v/>
      </c>
      <c r="I607" s="15">
        <f>計算!U1352</f>
        <v/>
      </c>
    </row>
    <row r="608">
      <c r="A608" s="13" t="n">
        <v>7550000</v>
      </c>
      <c r="B608" s="13">
        <f>計算!R1353</f>
        <v/>
      </c>
      <c r="C608" s="13">
        <f>計算!S1353</f>
        <v/>
      </c>
      <c r="D608" s="13">
        <f>計算!T1353</f>
        <v/>
      </c>
      <c r="E608" s="13">
        <f>計算!R1354</f>
        <v/>
      </c>
      <c r="F608" s="13">
        <f>計算!S1354</f>
        <v/>
      </c>
      <c r="G608" s="13">
        <f>計算!T1354</f>
        <v/>
      </c>
      <c r="H608" s="17">
        <f>G608-D608</f>
        <v/>
      </c>
      <c r="I608" s="15">
        <f>計算!U1354</f>
        <v/>
      </c>
    </row>
    <row r="609">
      <c r="A609" s="13" t="n">
        <v>7560000</v>
      </c>
      <c r="B609" s="13">
        <f>計算!R1355</f>
        <v/>
      </c>
      <c r="C609" s="13">
        <f>計算!S1355</f>
        <v/>
      </c>
      <c r="D609" s="13">
        <f>計算!T1355</f>
        <v/>
      </c>
      <c r="E609" s="13">
        <f>計算!R1356</f>
        <v/>
      </c>
      <c r="F609" s="13">
        <f>計算!S1356</f>
        <v/>
      </c>
      <c r="G609" s="13">
        <f>計算!T1356</f>
        <v/>
      </c>
      <c r="H609" s="17">
        <f>G609-D609</f>
        <v/>
      </c>
      <c r="I609" s="15">
        <f>計算!U1356</f>
        <v/>
      </c>
    </row>
    <row r="610">
      <c r="A610" s="13" t="n">
        <v>7570000</v>
      </c>
      <c r="B610" s="13">
        <f>計算!R1357</f>
        <v/>
      </c>
      <c r="C610" s="13">
        <f>計算!S1357</f>
        <v/>
      </c>
      <c r="D610" s="13">
        <f>計算!T1357</f>
        <v/>
      </c>
      <c r="E610" s="13">
        <f>計算!R1358</f>
        <v/>
      </c>
      <c r="F610" s="13">
        <f>計算!S1358</f>
        <v/>
      </c>
      <c r="G610" s="13">
        <f>計算!T1358</f>
        <v/>
      </c>
      <c r="H610" s="17">
        <f>G610-D610</f>
        <v/>
      </c>
      <c r="I610" s="15">
        <f>計算!U1358</f>
        <v/>
      </c>
    </row>
    <row r="611">
      <c r="A611" s="13" t="n">
        <v>7580000</v>
      </c>
      <c r="B611" s="13">
        <f>計算!R1359</f>
        <v/>
      </c>
      <c r="C611" s="13">
        <f>計算!S1359</f>
        <v/>
      </c>
      <c r="D611" s="13">
        <f>計算!T1359</f>
        <v/>
      </c>
      <c r="E611" s="13">
        <f>計算!R1360</f>
        <v/>
      </c>
      <c r="F611" s="13">
        <f>計算!S1360</f>
        <v/>
      </c>
      <c r="G611" s="13">
        <f>計算!T1360</f>
        <v/>
      </c>
      <c r="H611" s="17">
        <f>G611-D611</f>
        <v/>
      </c>
      <c r="I611" s="15">
        <f>計算!U1360</f>
        <v/>
      </c>
    </row>
    <row r="612">
      <c r="A612" s="13" t="n">
        <v>7590000</v>
      </c>
      <c r="B612" s="13">
        <f>計算!R1361</f>
        <v/>
      </c>
      <c r="C612" s="13">
        <f>計算!S1361</f>
        <v/>
      </c>
      <c r="D612" s="13">
        <f>計算!T1361</f>
        <v/>
      </c>
      <c r="E612" s="13">
        <f>計算!R1362</f>
        <v/>
      </c>
      <c r="F612" s="13">
        <f>計算!S1362</f>
        <v/>
      </c>
      <c r="G612" s="13">
        <f>計算!T1362</f>
        <v/>
      </c>
      <c r="H612" s="17">
        <f>G612-D612</f>
        <v/>
      </c>
      <c r="I612" s="15">
        <f>計算!U1362</f>
        <v/>
      </c>
    </row>
    <row r="613">
      <c r="A613" s="13" t="n">
        <v>7600000</v>
      </c>
      <c r="B613" s="13">
        <f>計算!R1363</f>
        <v/>
      </c>
      <c r="C613" s="13">
        <f>計算!S1363</f>
        <v/>
      </c>
      <c r="D613" s="13">
        <f>計算!T1363</f>
        <v/>
      </c>
      <c r="E613" s="13">
        <f>計算!R1364</f>
        <v/>
      </c>
      <c r="F613" s="13">
        <f>計算!S1364</f>
        <v/>
      </c>
      <c r="G613" s="13">
        <f>計算!T1364</f>
        <v/>
      </c>
      <c r="H613" s="17">
        <f>G613-D613</f>
        <v/>
      </c>
      <c r="I613" s="15">
        <f>計算!U1364</f>
        <v/>
      </c>
    </row>
    <row r="614">
      <c r="A614" s="13" t="n">
        <v>7610000</v>
      </c>
      <c r="B614" s="13">
        <f>計算!R1365</f>
        <v/>
      </c>
      <c r="C614" s="13">
        <f>計算!S1365</f>
        <v/>
      </c>
      <c r="D614" s="13">
        <f>計算!T1365</f>
        <v/>
      </c>
      <c r="E614" s="13">
        <f>計算!R1366</f>
        <v/>
      </c>
      <c r="F614" s="13">
        <f>計算!S1366</f>
        <v/>
      </c>
      <c r="G614" s="13">
        <f>計算!T1366</f>
        <v/>
      </c>
      <c r="H614" s="17">
        <f>G614-D614</f>
        <v/>
      </c>
      <c r="I614" s="15">
        <f>計算!U1366</f>
        <v/>
      </c>
    </row>
    <row r="615">
      <c r="A615" s="13" t="n">
        <v>7620000</v>
      </c>
      <c r="B615" s="13">
        <f>計算!R1367</f>
        <v/>
      </c>
      <c r="C615" s="13">
        <f>計算!S1367</f>
        <v/>
      </c>
      <c r="D615" s="13">
        <f>計算!T1367</f>
        <v/>
      </c>
      <c r="E615" s="13">
        <f>計算!R1368</f>
        <v/>
      </c>
      <c r="F615" s="13">
        <f>計算!S1368</f>
        <v/>
      </c>
      <c r="G615" s="13">
        <f>計算!T1368</f>
        <v/>
      </c>
      <c r="H615" s="17">
        <f>G615-D615</f>
        <v/>
      </c>
      <c r="I615" s="15">
        <f>計算!U1368</f>
        <v/>
      </c>
    </row>
    <row r="616">
      <c r="A616" s="13" t="n">
        <v>7630000</v>
      </c>
      <c r="B616" s="13">
        <f>計算!R1369</f>
        <v/>
      </c>
      <c r="C616" s="13">
        <f>計算!S1369</f>
        <v/>
      </c>
      <c r="D616" s="13">
        <f>計算!T1369</f>
        <v/>
      </c>
      <c r="E616" s="13">
        <f>計算!R1370</f>
        <v/>
      </c>
      <c r="F616" s="13">
        <f>計算!S1370</f>
        <v/>
      </c>
      <c r="G616" s="13">
        <f>計算!T1370</f>
        <v/>
      </c>
      <c r="H616" s="17">
        <f>G616-D616</f>
        <v/>
      </c>
      <c r="I616" s="15">
        <f>計算!U1370</f>
        <v/>
      </c>
    </row>
    <row r="617">
      <c r="A617" s="13" t="n">
        <v>7640000</v>
      </c>
      <c r="B617" s="13">
        <f>計算!R1371</f>
        <v/>
      </c>
      <c r="C617" s="13">
        <f>計算!S1371</f>
        <v/>
      </c>
      <c r="D617" s="13">
        <f>計算!T1371</f>
        <v/>
      </c>
      <c r="E617" s="13">
        <f>計算!R1372</f>
        <v/>
      </c>
      <c r="F617" s="13">
        <f>計算!S1372</f>
        <v/>
      </c>
      <c r="G617" s="13">
        <f>計算!T1372</f>
        <v/>
      </c>
      <c r="H617" s="17">
        <f>G617-D617</f>
        <v/>
      </c>
      <c r="I617" s="15">
        <f>計算!U1372</f>
        <v/>
      </c>
    </row>
    <row r="618">
      <c r="A618" s="13" t="n">
        <v>7650000</v>
      </c>
      <c r="B618" s="13">
        <f>計算!R1373</f>
        <v/>
      </c>
      <c r="C618" s="13">
        <f>計算!S1373</f>
        <v/>
      </c>
      <c r="D618" s="13">
        <f>計算!T1373</f>
        <v/>
      </c>
      <c r="E618" s="13">
        <f>計算!R1374</f>
        <v/>
      </c>
      <c r="F618" s="13">
        <f>計算!S1374</f>
        <v/>
      </c>
      <c r="G618" s="13">
        <f>計算!T1374</f>
        <v/>
      </c>
      <c r="H618" s="17">
        <f>G618-D618</f>
        <v/>
      </c>
      <c r="I618" s="15">
        <f>計算!U1374</f>
        <v/>
      </c>
    </row>
    <row r="619">
      <c r="A619" s="13" t="n">
        <v>7660000</v>
      </c>
      <c r="B619" s="13">
        <f>計算!R1375</f>
        <v/>
      </c>
      <c r="C619" s="13">
        <f>計算!S1375</f>
        <v/>
      </c>
      <c r="D619" s="13">
        <f>計算!T1375</f>
        <v/>
      </c>
      <c r="E619" s="13">
        <f>計算!R1376</f>
        <v/>
      </c>
      <c r="F619" s="13">
        <f>計算!S1376</f>
        <v/>
      </c>
      <c r="G619" s="13">
        <f>計算!T1376</f>
        <v/>
      </c>
      <c r="H619" s="17">
        <f>G619-D619</f>
        <v/>
      </c>
      <c r="I619" s="15">
        <f>計算!U1376</f>
        <v/>
      </c>
    </row>
    <row r="620">
      <c r="A620" s="13" t="n">
        <v>7670000</v>
      </c>
      <c r="B620" s="13">
        <f>計算!R1377</f>
        <v/>
      </c>
      <c r="C620" s="13">
        <f>計算!S1377</f>
        <v/>
      </c>
      <c r="D620" s="13">
        <f>計算!T1377</f>
        <v/>
      </c>
      <c r="E620" s="13">
        <f>計算!R1378</f>
        <v/>
      </c>
      <c r="F620" s="13">
        <f>計算!S1378</f>
        <v/>
      </c>
      <c r="G620" s="13">
        <f>計算!T1378</f>
        <v/>
      </c>
      <c r="H620" s="17">
        <f>G620-D620</f>
        <v/>
      </c>
      <c r="I620" s="15">
        <f>計算!U1378</f>
        <v/>
      </c>
    </row>
    <row r="621">
      <c r="A621" s="13" t="n">
        <v>7680000</v>
      </c>
      <c r="B621" s="13">
        <f>計算!R1379</f>
        <v/>
      </c>
      <c r="C621" s="13">
        <f>計算!S1379</f>
        <v/>
      </c>
      <c r="D621" s="13">
        <f>計算!T1379</f>
        <v/>
      </c>
      <c r="E621" s="13">
        <f>計算!R1380</f>
        <v/>
      </c>
      <c r="F621" s="13">
        <f>計算!S1380</f>
        <v/>
      </c>
      <c r="G621" s="13">
        <f>計算!T1380</f>
        <v/>
      </c>
      <c r="H621" s="17">
        <f>G621-D621</f>
        <v/>
      </c>
      <c r="I621" s="15">
        <f>計算!U1380</f>
        <v/>
      </c>
    </row>
    <row r="622">
      <c r="A622" s="13" t="n">
        <v>7690000</v>
      </c>
      <c r="B622" s="13">
        <f>計算!R1381</f>
        <v/>
      </c>
      <c r="C622" s="13">
        <f>計算!S1381</f>
        <v/>
      </c>
      <c r="D622" s="13">
        <f>計算!T1381</f>
        <v/>
      </c>
      <c r="E622" s="13">
        <f>計算!R1382</f>
        <v/>
      </c>
      <c r="F622" s="13">
        <f>計算!S1382</f>
        <v/>
      </c>
      <c r="G622" s="13">
        <f>計算!T1382</f>
        <v/>
      </c>
      <c r="H622" s="17">
        <f>G622-D622</f>
        <v/>
      </c>
      <c r="I622" s="15">
        <f>計算!U1382</f>
        <v/>
      </c>
    </row>
    <row r="623">
      <c r="A623" s="13" t="n">
        <v>7700000</v>
      </c>
      <c r="B623" s="13">
        <f>計算!R1383</f>
        <v/>
      </c>
      <c r="C623" s="13">
        <f>計算!S1383</f>
        <v/>
      </c>
      <c r="D623" s="13">
        <f>計算!T1383</f>
        <v/>
      </c>
      <c r="E623" s="13">
        <f>計算!R1384</f>
        <v/>
      </c>
      <c r="F623" s="13">
        <f>計算!S1384</f>
        <v/>
      </c>
      <c r="G623" s="13">
        <f>計算!T1384</f>
        <v/>
      </c>
      <c r="H623" s="17">
        <f>G623-D623</f>
        <v/>
      </c>
      <c r="I623" s="15">
        <f>計算!U1384</f>
        <v/>
      </c>
    </row>
    <row r="624">
      <c r="A624" s="13" t="n">
        <v>7710000</v>
      </c>
      <c r="B624" s="13">
        <f>計算!R1385</f>
        <v/>
      </c>
      <c r="C624" s="13">
        <f>計算!S1385</f>
        <v/>
      </c>
      <c r="D624" s="13">
        <f>計算!T1385</f>
        <v/>
      </c>
      <c r="E624" s="13">
        <f>計算!R1386</f>
        <v/>
      </c>
      <c r="F624" s="13">
        <f>計算!S1386</f>
        <v/>
      </c>
      <c r="G624" s="13">
        <f>計算!T1386</f>
        <v/>
      </c>
      <c r="H624" s="17">
        <f>G624-D624</f>
        <v/>
      </c>
      <c r="I624" s="15">
        <f>計算!U1386</f>
        <v/>
      </c>
    </row>
    <row r="625">
      <c r="A625" s="13" t="n">
        <v>7720000</v>
      </c>
      <c r="B625" s="13">
        <f>計算!R1387</f>
        <v/>
      </c>
      <c r="C625" s="13">
        <f>計算!S1387</f>
        <v/>
      </c>
      <c r="D625" s="13">
        <f>計算!T1387</f>
        <v/>
      </c>
      <c r="E625" s="13">
        <f>計算!R1388</f>
        <v/>
      </c>
      <c r="F625" s="13">
        <f>計算!S1388</f>
        <v/>
      </c>
      <c r="G625" s="13">
        <f>計算!T1388</f>
        <v/>
      </c>
      <c r="H625" s="17">
        <f>G625-D625</f>
        <v/>
      </c>
      <c r="I625" s="15">
        <f>計算!U1388</f>
        <v/>
      </c>
    </row>
    <row r="626">
      <c r="A626" s="13" t="n">
        <v>7730000</v>
      </c>
      <c r="B626" s="13">
        <f>計算!R1389</f>
        <v/>
      </c>
      <c r="C626" s="13">
        <f>計算!S1389</f>
        <v/>
      </c>
      <c r="D626" s="13">
        <f>計算!T1389</f>
        <v/>
      </c>
      <c r="E626" s="13">
        <f>計算!R1390</f>
        <v/>
      </c>
      <c r="F626" s="13">
        <f>計算!S1390</f>
        <v/>
      </c>
      <c r="G626" s="13">
        <f>計算!T1390</f>
        <v/>
      </c>
      <c r="H626" s="17">
        <f>G626-D626</f>
        <v/>
      </c>
      <c r="I626" s="15">
        <f>計算!U1390</f>
        <v/>
      </c>
    </row>
    <row r="627">
      <c r="A627" s="13" t="n">
        <v>7740000</v>
      </c>
      <c r="B627" s="13">
        <f>計算!R1391</f>
        <v/>
      </c>
      <c r="C627" s="13">
        <f>計算!S1391</f>
        <v/>
      </c>
      <c r="D627" s="13">
        <f>計算!T1391</f>
        <v/>
      </c>
      <c r="E627" s="13">
        <f>計算!R1392</f>
        <v/>
      </c>
      <c r="F627" s="13">
        <f>計算!S1392</f>
        <v/>
      </c>
      <c r="G627" s="13">
        <f>計算!T1392</f>
        <v/>
      </c>
      <c r="H627" s="17">
        <f>G627-D627</f>
        <v/>
      </c>
      <c r="I627" s="15">
        <f>計算!U1392</f>
        <v/>
      </c>
    </row>
    <row r="628">
      <c r="A628" s="13" t="n">
        <v>7750000</v>
      </c>
      <c r="B628" s="13">
        <f>計算!R1393</f>
        <v/>
      </c>
      <c r="C628" s="13">
        <f>計算!S1393</f>
        <v/>
      </c>
      <c r="D628" s="13">
        <f>計算!T1393</f>
        <v/>
      </c>
      <c r="E628" s="13">
        <f>計算!R1394</f>
        <v/>
      </c>
      <c r="F628" s="13">
        <f>計算!S1394</f>
        <v/>
      </c>
      <c r="G628" s="13">
        <f>計算!T1394</f>
        <v/>
      </c>
      <c r="H628" s="17">
        <f>G628-D628</f>
        <v/>
      </c>
      <c r="I628" s="15">
        <f>計算!U1394</f>
        <v/>
      </c>
    </row>
    <row r="629">
      <c r="A629" s="13" t="n">
        <v>7760000</v>
      </c>
      <c r="B629" s="13">
        <f>計算!R1395</f>
        <v/>
      </c>
      <c r="C629" s="13">
        <f>計算!S1395</f>
        <v/>
      </c>
      <c r="D629" s="13">
        <f>計算!T1395</f>
        <v/>
      </c>
      <c r="E629" s="13">
        <f>計算!R1396</f>
        <v/>
      </c>
      <c r="F629" s="13">
        <f>計算!S1396</f>
        <v/>
      </c>
      <c r="G629" s="13">
        <f>計算!T1396</f>
        <v/>
      </c>
      <c r="H629" s="17">
        <f>G629-D629</f>
        <v/>
      </c>
      <c r="I629" s="15">
        <f>計算!U1396</f>
        <v/>
      </c>
    </row>
    <row r="630">
      <c r="A630" s="13" t="n">
        <v>7770000</v>
      </c>
      <c r="B630" s="13">
        <f>計算!R1397</f>
        <v/>
      </c>
      <c r="C630" s="13">
        <f>計算!S1397</f>
        <v/>
      </c>
      <c r="D630" s="13">
        <f>計算!T1397</f>
        <v/>
      </c>
      <c r="E630" s="13">
        <f>計算!R1398</f>
        <v/>
      </c>
      <c r="F630" s="13">
        <f>計算!S1398</f>
        <v/>
      </c>
      <c r="G630" s="13">
        <f>計算!T1398</f>
        <v/>
      </c>
      <c r="H630" s="17">
        <f>G630-D630</f>
        <v/>
      </c>
      <c r="I630" s="15">
        <f>計算!U1398</f>
        <v/>
      </c>
    </row>
    <row r="631">
      <c r="A631" s="13" t="n">
        <v>7780000</v>
      </c>
      <c r="B631" s="13">
        <f>計算!R1399</f>
        <v/>
      </c>
      <c r="C631" s="13">
        <f>計算!S1399</f>
        <v/>
      </c>
      <c r="D631" s="13">
        <f>計算!T1399</f>
        <v/>
      </c>
      <c r="E631" s="13">
        <f>計算!R1400</f>
        <v/>
      </c>
      <c r="F631" s="13">
        <f>計算!S1400</f>
        <v/>
      </c>
      <c r="G631" s="13">
        <f>計算!T1400</f>
        <v/>
      </c>
      <c r="H631" s="17">
        <f>G631-D631</f>
        <v/>
      </c>
      <c r="I631" s="15">
        <f>計算!U1400</f>
        <v/>
      </c>
    </row>
    <row r="632">
      <c r="A632" s="13" t="n">
        <v>7790000</v>
      </c>
      <c r="B632" s="13">
        <f>計算!R1401</f>
        <v/>
      </c>
      <c r="C632" s="13">
        <f>計算!S1401</f>
        <v/>
      </c>
      <c r="D632" s="13">
        <f>計算!T1401</f>
        <v/>
      </c>
      <c r="E632" s="13">
        <f>計算!R1402</f>
        <v/>
      </c>
      <c r="F632" s="13">
        <f>計算!S1402</f>
        <v/>
      </c>
      <c r="G632" s="13">
        <f>計算!T1402</f>
        <v/>
      </c>
      <c r="H632" s="17">
        <f>G632-D632</f>
        <v/>
      </c>
      <c r="I632" s="15">
        <f>計算!U1402</f>
        <v/>
      </c>
    </row>
    <row r="633">
      <c r="A633" s="13" t="n">
        <v>7800000</v>
      </c>
      <c r="B633" s="13">
        <f>計算!R1403</f>
        <v/>
      </c>
      <c r="C633" s="13">
        <f>計算!S1403</f>
        <v/>
      </c>
      <c r="D633" s="13">
        <f>計算!T1403</f>
        <v/>
      </c>
      <c r="E633" s="13">
        <f>計算!R1404</f>
        <v/>
      </c>
      <c r="F633" s="13">
        <f>計算!S1404</f>
        <v/>
      </c>
      <c r="G633" s="13">
        <f>計算!T1404</f>
        <v/>
      </c>
      <c r="H633" s="17">
        <f>G633-D633</f>
        <v/>
      </c>
      <c r="I633" s="15">
        <f>計算!U1404</f>
        <v/>
      </c>
    </row>
    <row r="634">
      <c r="A634" s="13" t="n">
        <v>7810000</v>
      </c>
      <c r="B634" s="13">
        <f>計算!R1405</f>
        <v/>
      </c>
      <c r="C634" s="13">
        <f>計算!S1405</f>
        <v/>
      </c>
      <c r="D634" s="13">
        <f>計算!T1405</f>
        <v/>
      </c>
      <c r="E634" s="13">
        <f>計算!R1406</f>
        <v/>
      </c>
      <c r="F634" s="13">
        <f>計算!S1406</f>
        <v/>
      </c>
      <c r="G634" s="13">
        <f>計算!T1406</f>
        <v/>
      </c>
      <c r="H634" s="17">
        <f>G634-D634</f>
        <v/>
      </c>
      <c r="I634" s="15">
        <f>計算!U1406</f>
        <v/>
      </c>
    </row>
    <row r="635">
      <c r="A635" s="13" t="n">
        <v>7820000</v>
      </c>
      <c r="B635" s="13">
        <f>計算!R1407</f>
        <v/>
      </c>
      <c r="C635" s="13">
        <f>計算!S1407</f>
        <v/>
      </c>
      <c r="D635" s="13">
        <f>計算!T1407</f>
        <v/>
      </c>
      <c r="E635" s="13">
        <f>計算!R1408</f>
        <v/>
      </c>
      <c r="F635" s="13">
        <f>計算!S1408</f>
        <v/>
      </c>
      <c r="G635" s="13">
        <f>計算!T1408</f>
        <v/>
      </c>
      <c r="H635" s="17">
        <f>G635-D635</f>
        <v/>
      </c>
      <c r="I635" s="15">
        <f>計算!U1408</f>
        <v/>
      </c>
    </row>
    <row r="636">
      <c r="A636" s="13" t="n">
        <v>7830000</v>
      </c>
      <c r="B636" s="13">
        <f>計算!R1409</f>
        <v/>
      </c>
      <c r="C636" s="13">
        <f>計算!S1409</f>
        <v/>
      </c>
      <c r="D636" s="13">
        <f>計算!T1409</f>
        <v/>
      </c>
      <c r="E636" s="13">
        <f>計算!R1410</f>
        <v/>
      </c>
      <c r="F636" s="13">
        <f>計算!S1410</f>
        <v/>
      </c>
      <c r="G636" s="13">
        <f>計算!T1410</f>
        <v/>
      </c>
      <c r="H636" s="17">
        <f>G636-D636</f>
        <v/>
      </c>
      <c r="I636" s="15">
        <f>計算!U1410</f>
        <v/>
      </c>
    </row>
    <row r="637">
      <c r="A637" s="13" t="n">
        <v>7840000</v>
      </c>
      <c r="B637" s="13">
        <f>計算!R1411</f>
        <v/>
      </c>
      <c r="C637" s="13">
        <f>計算!S1411</f>
        <v/>
      </c>
      <c r="D637" s="13">
        <f>計算!T1411</f>
        <v/>
      </c>
      <c r="E637" s="13">
        <f>計算!R1412</f>
        <v/>
      </c>
      <c r="F637" s="13">
        <f>計算!S1412</f>
        <v/>
      </c>
      <c r="G637" s="13">
        <f>計算!T1412</f>
        <v/>
      </c>
      <c r="H637" s="17">
        <f>G637-D637</f>
        <v/>
      </c>
      <c r="I637" s="15">
        <f>計算!U1412</f>
        <v/>
      </c>
    </row>
    <row r="638">
      <c r="A638" s="13" t="n">
        <v>7850000</v>
      </c>
      <c r="B638" s="13">
        <f>計算!R1413</f>
        <v/>
      </c>
      <c r="C638" s="13">
        <f>計算!S1413</f>
        <v/>
      </c>
      <c r="D638" s="13">
        <f>計算!T1413</f>
        <v/>
      </c>
      <c r="E638" s="13">
        <f>計算!R1414</f>
        <v/>
      </c>
      <c r="F638" s="13">
        <f>計算!S1414</f>
        <v/>
      </c>
      <c r="G638" s="13">
        <f>計算!T1414</f>
        <v/>
      </c>
      <c r="H638" s="17">
        <f>G638-D638</f>
        <v/>
      </c>
      <c r="I638" s="15">
        <f>計算!U1414</f>
        <v/>
      </c>
    </row>
    <row r="639">
      <c r="A639" s="13" t="n">
        <v>7860000</v>
      </c>
      <c r="B639" s="13">
        <f>計算!R1415</f>
        <v/>
      </c>
      <c r="C639" s="13">
        <f>計算!S1415</f>
        <v/>
      </c>
      <c r="D639" s="13">
        <f>計算!T1415</f>
        <v/>
      </c>
      <c r="E639" s="13">
        <f>計算!R1416</f>
        <v/>
      </c>
      <c r="F639" s="13">
        <f>計算!S1416</f>
        <v/>
      </c>
      <c r="G639" s="13">
        <f>計算!T1416</f>
        <v/>
      </c>
      <c r="H639" s="17">
        <f>G639-D639</f>
        <v/>
      </c>
      <c r="I639" s="15">
        <f>計算!U1416</f>
        <v/>
      </c>
    </row>
    <row r="640">
      <c r="A640" s="13" t="n">
        <v>7870000</v>
      </c>
      <c r="B640" s="13">
        <f>計算!R1417</f>
        <v/>
      </c>
      <c r="C640" s="13">
        <f>計算!S1417</f>
        <v/>
      </c>
      <c r="D640" s="13">
        <f>計算!T1417</f>
        <v/>
      </c>
      <c r="E640" s="13">
        <f>計算!R1418</f>
        <v/>
      </c>
      <c r="F640" s="13">
        <f>計算!S1418</f>
        <v/>
      </c>
      <c r="G640" s="13">
        <f>計算!T1418</f>
        <v/>
      </c>
      <c r="H640" s="17">
        <f>G640-D640</f>
        <v/>
      </c>
      <c r="I640" s="15">
        <f>計算!U1418</f>
        <v/>
      </c>
    </row>
    <row r="641">
      <c r="A641" s="13" t="n">
        <v>7880000</v>
      </c>
      <c r="B641" s="13">
        <f>計算!R1419</f>
        <v/>
      </c>
      <c r="C641" s="13">
        <f>計算!S1419</f>
        <v/>
      </c>
      <c r="D641" s="13">
        <f>計算!T1419</f>
        <v/>
      </c>
      <c r="E641" s="13">
        <f>計算!R1420</f>
        <v/>
      </c>
      <c r="F641" s="13">
        <f>計算!S1420</f>
        <v/>
      </c>
      <c r="G641" s="13">
        <f>計算!T1420</f>
        <v/>
      </c>
      <c r="H641" s="17">
        <f>G641-D641</f>
        <v/>
      </c>
      <c r="I641" s="15">
        <f>計算!U1420</f>
        <v/>
      </c>
    </row>
    <row r="642">
      <c r="A642" s="13" t="n">
        <v>7890000</v>
      </c>
      <c r="B642" s="13">
        <f>計算!R1421</f>
        <v/>
      </c>
      <c r="C642" s="13">
        <f>計算!S1421</f>
        <v/>
      </c>
      <c r="D642" s="13">
        <f>計算!T1421</f>
        <v/>
      </c>
      <c r="E642" s="13">
        <f>計算!R1422</f>
        <v/>
      </c>
      <c r="F642" s="13">
        <f>計算!S1422</f>
        <v/>
      </c>
      <c r="G642" s="13">
        <f>計算!T1422</f>
        <v/>
      </c>
      <c r="H642" s="17">
        <f>G642-D642</f>
        <v/>
      </c>
      <c r="I642" s="15">
        <f>計算!U1422</f>
        <v/>
      </c>
    </row>
    <row r="643">
      <c r="A643" s="13" t="n">
        <v>7900000</v>
      </c>
      <c r="B643" s="13">
        <f>計算!R1423</f>
        <v/>
      </c>
      <c r="C643" s="13">
        <f>計算!S1423</f>
        <v/>
      </c>
      <c r="D643" s="13">
        <f>計算!T1423</f>
        <v/>
      </c>
      <c r="E643" s="13">
        <f>計算!R1424</f>
        <v/>
      </c>
      <c r="F643" s="13">
        <f>計算!S1424</f>
        <v/>
      </c>
      <c r="G643" s="13">
        <f>計算!T1424</f>
        <v/>
      </c>
      <c r="H643" s="17">
        <f>G643-D643</f>
        <v/>
      </c>
      <c r="I643" s="15">
        <f>計算!U1424</f>
        <v/>
      </c>
    </row>
    <row r="644">
      <c r="A644" s="13" t="n">
        <v>7910000</v>
      </c>
      <c r="B644" s="13">
        <f>計算!R1425</f>
        <v/>
      </c>
      <c r="C644" s="13">
        <f>計算!S1425</f>
        <v/>
      </c>
      <c r="D644" s="13">
        <f>計算!T1425</f>
        <v/>
      </c>
      <c r="E644" s="13">
        <f>計算!R1426</f>
        <v/>
      </c>
      <c r="F644" s="13">
        <f>計算!S1426</f>
        <v/>
      </c>
      <c r="G644" s="13">
        <f>計算!T1426</f>
        <v/>
      </c>
      <c r="H644" s="17">
        <f>G644-D644</f>
        <v/>
      </c>
      <c r="I644" s="15">
        <f>計算!U1426</f>
        <v/>
      </c>
    </row>
    <row r="645">
      <c r="A645" s="13" t="n">
        <v>7920000</v>
      </c>
      <c r="B645" s="13">
        <f>計算!R1427</f>
        <v/>
      </c>
      <c r="C645" s="13">
        <f>計算!S1427</f>
        <v/>
      </c>
      <c r="D645" s="13">
        <f>計算!T1427</f>
        <v/>
      </c>
      <c r="E645" s="13">
        <f>計算!R1428</f>
        <v/>
      </c>
      <c r="F645" s="13">
        <f>計算!S1428</f>
        <v/>
      </c>
      <c r="G645" s="13">
        <f>計算!T1428</f>
        <v/>
      </c>
      <c r="H645" s="17">
        <f>G645-D645</f>
        <v/>
      </c>
      <c r="I645" s="15">
        <f>計算!U1428</f>
        <v/>
      </c>
    </row>
    <row r="646">
      <c r="A646" s="13" t="n">
        <v>7930000</v>
      </c>
      <c r="B646" s="13">
        <f>計算!R1429</f>
        <v/>
      </c>
      <c r="C646" s="13">
        <f>計算!S1429</f>
        <v/>
      </c>
      <c r="D646" s="13">
        <f>計算!T1429</f>
        <v/>
      </c>
      <c r="E646" s="13">
        <f>計算!R1430</f>
        <v/>
      </c>
      <c r="F646" s="13">
        <f>計算!S1430</f>
        <v/>
      </c>
      <c r="G646" s="13">
        <f>計算!T1430</f>
        <v/>
      </c>
      <c r="H646" s="17">
        <f>G646-D646</f>
        <v/>
      </c>
      <c r="I646" s="15">
        <f>計算!U1430</f>
        <v/>
      </c>
    </row>
    <row r="647">
      <c r="A647" s="13" t="n">
        <v>7940000</v>
      </c>
      <c r="B647" s="13">
        <f>計算!R1431</f>
        <v/>
      </c>
      <c r="C647" s="13">
        <f>計算!S1431</f>
        <v/>
      </c>
      <c r="D647" s="13">
        <f>計算!T1431</f>
        <v/>
      </c>
      <c r="E647" s="13">
        <f>計算!R1432</f>
        <v/>
      </c>
      <c r="F647" s="13">
        <f>計算!S1432</f>
        <v/>
      </c>
      <c r="G647" s="13">
        <f>計算!T1432</f>
        <v/>
      </c>
      <c r="H647" s="17">
        <f>G647-D647</f>
        <v/>
      </c>
      <c r="I647" s="15">
        <f>計算!U1432</f>
        <v/>
      </c>
    </row>
    <row r="648">
      <c r="A648" s="13" t="n">
        <v>7950000</v>
      </c>
      <c r="B648" s="13">
        <f>計算!R1433</f>
        <v/>
      </c>
      <c r="C648" s="13">
        <f>計算!S1433</f>
        <v/>
      </c>
      <c r="D648" s="13">
        <f>計算!T1433</f>
        <v/>
      </c>
      <c r="E648" s="13">
        <f>計算!R1434</f>
        <v/>
      </c>
      <c r="F648" s="13">
        <f>計算!S1434</f>
        <v/>
      </c>
      <c r="G648" s="13">
        <f>計算!T1434</f>
        <v/>
      </c>
      <c r="H648" s="17">
        <f>G648-D648</f>
        <v/>
      </c>
      <c r="I648" s="15">
        <f>計算!U1434</f>
        <v/>
      </c>
    </row>
    <row r="649">
      <c r="A649" s="13" t="n">
        <v>7960000</v>
      </c>
      <c r="B649" s="13">
        <f>計算!R1435</f>
        <v/>
      </c>
      <c r="C649" s="13">
        <f>計算!S1435</f>
        <v/>
      </c>
      <c r="D649" s="13">
        <f>計算!T1435</f>
        <v/>
      </c>
      <c r="E649" s="13">
        <f>計算!R1436</f>
        <v/>
      </c>
      <c r="F649" s="13">
        <f>計算!S1436</f>
        <v/>
      </c>
      <c r="G649" s="13">
        <f>計算!T1436</f>
        <v/>
      </c>
      <c r="H649" s="17">
        <f>G649-D649</f>
        <v/>
      </c>
      <c r="I649" s="15">
        <f>計算!U1436</f>
        <v/>
      </c>
    </row>
    <row r="650">
      <c r="A650" s="13" t="n">
        <v>7970000</v>
      </c>
      <c r="B650" s="13">
        <f>計算!R1437</f>
        <v/>
      </c>
      <c r="C650" s="13">
        <f>計算!S1437</f>
        <v/>
      </c>
      <c r="D650" s="13">
        <f>計算!T1437</f>
        <v/>
      </c>
      <c r="E650" s="13">
        <f>計算!R1438</f>
        <v/>
      </c>
      <c r="F650" s="13">
        <f>計算!S1438</f>
        <v/>
      </c>
      <c r="G650" s="13">
        <f>計算!T1438</f>
        <v/>
      </c>
      <c r="H650" s="17">
        <f>G650-D650</f>
        <v/>
      </c>
      <c r="I650" s="15">
        <f>計算!U1438</f>
        <v/>
      </c>
    </row>
    <row r="651">
      <c r="A651" s="13" t="n">
        <v>7980000</v>
      </c>
      <c r="B651" s="13">
        <f>計算!R1439</f>
        <v/>
      </c>
      <c r="C651" s="13">
        <f>計算!S1439</f>
        <v/>
      </c>
      <c r="D651" s="13">
        <f>計算!T1439</f>
        <v/>
      </c>
      <c r="E651" s="13">
        <f>計算!R1440</f>
        <v/>
      </c>
      <c r="F651" s="13">
        <f>計算!S1440</f>
        <v/>
      </c>
      <c r="G651" s="13">
        <f>計算!T1440</f>
        <v/>
      </c>
      <c r="H651" s="17">
        <f>G651-D651</f>
        <v/>
      </c>
      <c r="I651" s="15">
        <f>計算!U1440</f>
        <v/>
      </c>
    </row>
    <row r="652">
      <c r="A652" s="13" t="n">
        <v>7990000</v>
      </c>
      <c r="B652" s="13">
        <f>計算!R1441</f>
        <v/>
      </c>
      <c r="C652" s="13">
        <f>計算!S1441</f>
        <v/>
      </c>
      <c r="D652" s="13">
        <f>計算!T1441</f>
        <v/>
      </c>
      <c r="E652" s="13">
        <f>計算!R1442</f>
        <v/>
      </c>
      <c r="F652" s="13">
        <f>計算!S1442</f>
        <v/>
      </c>
      <c r="G652" s="13">
        <f>計算!T1442</f>
        <v/>
      </c>
      <c r="H652" s="17">
        <f>G652-D652</f>
        <v/>
      </c>
      <c r="I652" s="15">
        <f>計算!U1442</f>
        <v/>
      </c>
    </row>
    <row r="653">
      <c r="A653" s="13" t="n">
        <v>8000000</v>
      </c>
      <c r="B653" s="13">
        <f>計算!R1443</f>
        <v/>
      </c>
      <c r="C653" s="13">
        <f>計算!S1443</f>
        <v/>
      </c>
      <c r="D653" s="13">
        <f>計算!T1443</f>
        <v/>
      </c>
      <c r="E653" s="13">
        <f>計算!R1444</f>
        <v/>
      </c>
      <c r="F653" s="13">
        <f>計算!S1444</f>
        <v/>
      </c>
      <c r="G653" s="13">
        <f>計算!T1444</f>
        <v/>
      </c>
      <c r="H653" s="17">
        <f>G653-D653</f>
        <v/>
      </c>
      <c r="I653" s="15">
        <f>計算!U1444</f>
        <v/>
      </c>
    </row>
    <row r="654">
      <c r="A654" s="13" t="n">
        <v>8010000</v>
      </c>
      <c r="B654" s="13">
        <f>計算!R1445</f>
        <v/>
      </c>
      <c r="C654" s="13">
        <f>計算!S1445</f>
        <v/>
      </c>
      <c r="D654" s="13">
        <f>計算!T1445</f>
        <v/>
      </c>
      <c r="E654" s="13">
        <f>計算!R1446</f>
        <v/>
      </c>
      <c r="F654" s="13">
        <f>計算!S1446</f>
        <v/>
      </c>
      <c r="G654" s="13">
        <f>計算!T1446</f>
        <v/>
      </c>
      <c r="H654" s="17">
        <f>G654-D654</f>
        <v/>
      </c>
      <c r="I654" s="15">
        <f>計算!U1446</f>
        <v/>
      </c>
    </row>
    <row r="655">
      <c r="A655" s="13" t="n">
        <v>8020000</v>
      </c>
      <c r="B655" s="13">
        <f>計算!R1447</f>
        <v/>
      </c>
      <c r="C655" s="13">
        <f>計算!S1447</f>
        <v/>
      </c>
      <c r="D655" s="13">
        <f>計算!T1447</f>
        <v/>
      </c>
      <c r="E655" s="13">
        <f>計算!R1448</f>
        <v/>
      </c>
      <c r="F655" s="13">
        <f>計算!S1448</f>
        <v/>
      </c>
      <c r="G655" s="13">
        <f>計算!T1448</f>
        <v/>
      </c>
      <c r="H655" s="17">
        <f>G655-D655</f>
        <v/>
      </c>
      <c r="I655" s="15">
        <f>計算!U1448</f>
        <v/>
      </c>
    </row>
    <row r="656">
      <c r="A656" s="13" t="n">
        <v>8030000</v>
      </c>
      <c r="B656" s="13">
        <f>計算!R1449</f>
        <v/>
      </c>
      <c r="C656" s="13">
        <f>計算!S1449</f>
        <v/>
      </c>
      <c r="D656" s="13">
        <f>計算!T1449</f>
        <v/>
      </c>
      <c r="E656" s="13">
        <f>計算!R1450</f>
        <v/>
      </c>
      <c r="F656" s="13">
        <f>計算!S1450</f>
        <v/>
      </c>
      <c r="G656" s="13">
        <f>計算!T1450</f>
        <v/>
      </c>
      <c r="H656" s="17">
        <f>G656-D656</f>
        <v/>
      </c>
      <c r="I656" s="15">
        <f>計算!U1450</f>
        <v/>
      </c>
    </row>
    <row r="657">
      <c r="A657" s="13" t="n">
        <v>8040000</v>
      </c>
      <c r="B657" s="13">
        <f>計算!R1451</f>
        <v/>
      </c>
      <c r="C657" s="13">
        <f>計算!S1451</f>
        <v/>
      </c>
      <c r="D657" s="13">
        <f>計算!T1451</f>
        <v/>
      </c>
      <c r="E657" s="13">
        <f>計算!R1452</f>
        <v/>
      </c>
      <c r="F657" s="13">
        <f>計算!S1452</f>
        <v/>
      </c>
      <c r="G657" s="13">
        <f>計算!T1452</f>
        <v/>
      </c>
      <c r="H657" s="17">
        <f>G657-D657</f>
        <v/>
      </c>
      <c r="I657" s="15">
        <f>計算!U1452</f>
        <v/>
      </c>
    </row>
    <row r="658">
      <c r="A658" s="13" t="n">
        <v>8050000</v>
      </c>
      <c r="B658" s="13">
        <f>計算!R1453</f>
        <v/>
      </c>
      <c r="C658" s="13">
        <f>計算!S1453</f>
        <v/>
      </c>
      <c r="D658" s="13">
        <f>計算!T1453</f>
        <v/>
      </c>
      <c r="E658" s="13">
        <f>計算!R1454</f>
        <v/>
      </c>
      <c r="F658" s="13">
        <f>計算!S1454</f>
        <v/>
      </c>
      <c r="G658" s="13">
        <f>計算!T1454</f>
        <v/>
      </c>
      <c r="H658" s="17">
        <f>G658-D658</f>
        <v/>
      </c>
      <c r="I658" s="15">
        <f>計算!U1454</f>
        <v/>
      </c>
    </row>
    <row r="659">
      <c r="A659" s="13" t="n">
        <v>8060000</v>
      </c>
      <c r="B659" s="13">
        <f>計算!R1455</f>
        <v/>
      </c>
      <c r="C659" s="13">
        <f>計算!S1455</f>
        <v/>
      </c>
      <c r="D659" s="13">
        <f>計算!T1455</f>
        <v/>
      </c>
      <c r="E659" s="13">
        <f>計算!R1456</f>
        <v/>
      </c>
      <c r="F659" s="13">
        <f>計算!S1456</f>
        <v/>
      </c>
      <c r="G659" s="13">
        <f>計算!T1456</f>
        <v/>
      </c>
      <c r="H659" s="17">
        <f>G659-D659</f>
        <v/>
      </c>
      <c r="I659" s="15">
        <f>計算!U1456</f>
        <v/>
      </c>
    </row>
    <row r="660">
      <c r="A660" s="13" t="n">
        <v>8070000</v>
      </c>
      <c r="B660" s="13">
        <f>計算!R1457</f>
        <v/>
      </c>
      <c r="C660" s="13">
        <f>計算!S1457</f>
        <v/>
      </c>
      <c r="D660" s="13">
        <f>計算!T1457</f>
        <v/>
      </c>
      <c r="E660" s="13">
        <f>計算!R1458</f>
        <v/>
      </c>
      <c r="F660" s="13">
        <f>計算!S1458</f>
        <v/>
      </c>
      <c r="G660" s="13">
        <f>計算!T1458</f>
        <v/>
      </c>
      <c r="H660" s="17">
        <f>G660-D660</f>
        <v/>
      </c>
      <c r="I660" s="15">
        <f>計算!U1458</f>
        <v/>
      </c>
    </row>
    <row r="661">
      <c r="A661" s="13" t="n">
        <v>8080000</v>
      </c>
      <c r="B661" s="13">
        <f>計算!R1459</f>
        <v/>
      </c>
      <c r="C661" s="13">
        <f>計算!S1459</f>
        <v/>
      </c>
      <c r="D661" s="13">
        <f>計算!T1459</f>
        <v/>
      </c>
      <c r="E661" s="13">
        <f>計算!R1460</f>
        <v/>
      </c>
      <c r="F661" s="13">
        <f>計算!S1460</f>
        <v/>
      </c>
      <c r="G661" s="13">
        <f>計算!T1460</f>
        <v/>
      </c>
      <c r="H661" s="17">
        <f>G661-D661</f>
        <v/>
      </c>
      <c r="I661" s="15">
        <f>計算!U1460</f>
        <v/>
      </c>
    </row>
    <row r="662">
      <c r="A662" s="13" t="n">
        <v>8090000</v>
      </c>
      <c r="B662" s="13">
        <f>計算!R1461</f>
        <v/>
      </c>
      <c r="C662" s="13">
        <f>計算!S1461</f>
        <v/>
      </c>
      <c r="D662" s="13">
        <f>計算!T1461</f>
        <v/>
      </c>
      <c r="E662" s="13">
        <f>計算!R1462</f>
        <v/>
      </c>
      <c r="F662" s="13">
        <f>計算!S1462</f>
        <v/>
      </c>
      <c r="G662" s="13">
        <f>計算!T1462</f>
        <v/>
      </c>
      <c r="H662" s="17">
        <f>G662-D662</f>
        <v/>
      </c>
      <c r="I662" s="15">
        <f>計算!U1462</f>
        <v/>
      </c>
    </row>
    <row r="663">
      <c r="A663" s="13" t="n">
        <v>8100000</v>
      </c>
      <c r="B663" s="13">
        <f>計算!R1463</f>
        <v/>
      </c>
      <c r="C663" s="13">
        <f>計算!S1463</f>
        <v/>
      </c>
      <c r="D663" s="13">
        <f>計算!T1463</f>
        <v/>
      </c>
      <c r="E663" s="13">
        <f>計算!R1464</f>
        <v/>
      </c>
      <c r="F663" s="13">
        <f>計算!S1464</f>
        <v/>
      </c>
      <c r="G663" s="13">
        <f>計算!T1464</f>
        <v/>
      </c>
      <c r="H663" s="17">
        <f>G663-D663</f>
        <v/>
      </c>
      <c r="I663" s="15">
        <f>計算!U1464</f>
        <v/>
      </c>
    </row>
    <row r="664">
      <c r="A664" s="13" t="n">
        <v>8110000</v>
      </c>
      <c r="B664" s="13">
        <f>計算!R1465</f>
        <v/>
      </c>
      <c r="C664" s="13">
        <f>計算!S1465</f>
        <v/>
      </c>
      <c r="D664" s="13">
        <f>計算!T1465</f>
        <v/>
      </c>
      <c r="E664" s="13">
        <f>計算!R1466</f>
        <v/>
      </c>
      <c r="F664" s="13">
        <f>計算!S1466</f>
        <v/>
      </c>
      <c r="G664" s="13">
        <f>計算!T1466</f>
        <v/>
      </c>
      <c r="H664" s="17">
        <f>G664-D664</f>
        <v/>
      </c>
      <c r="I664" s="15">
        <f>計算!U1466</f>
        <v/>
      </c>
    </row>
    <row r="665">
      <c r="A665" s="13" t="n">
        <v>8120000</v>
      </c>
      <c r="B665" s="13">
        <f>計算!R1467</f>
        <v/>
      </c>
      <c r="C665" s="13">
        <f>計算!S1467</f>
        <v/>
      </c>
      <c r="D665" s="13">
        <f>計算!T1467</f>
        <v/>
      </c>
      <c r="E665" s="13">
        <f>計算!R1468</f>
        <v/>
      </c>
      <c r="F665" s="13">
        <f>計算!S1468</f>
        <v/>
      </c>
      <c r="G665" s="13">
        <f>計算!T1468</f>
        <v/>
      </c>
      <c r="H665" s="17">
        <f>G665-D665</f>
        <v/>
      </c>
      <c r="I665" s="15">
        <f>計算!U1468</f>
        <v/>
      </c>
    </row>
    <row r="666">
      <c r="A666" s="13" t="n">
        <v>8130000</v>
      </c>
      <c r="B666" s="13">
        <f>計算!R1469</f>
        <v/>
      </c>
      <c r="C666" s="13">
        <f>計算!S1469</f>
        <v/>
      </c>
      <c r="D666" s="13">
        <f>計算!T1469</f>
        <v/>
      </c>
      <c r="E666" s="13">
        <f>計算!R1470</f>
        <v/>
      </c>
      <c r="F666" s="13">
        <f>計算!S1470</f>
        <v/>
      </c>
      <c r="G666" s="13">
        <f>計算!T1470</f>
        <v/>
      </c>
      <c r="H666" s="17">
        <f>G666-D666</f>
        <v/>
      </c>
      <c r="I666" s="15">
        <f>計算!U1470</f>
        <v/>
      </c>
    </row>
    <row r="667">
      <c r="A667" s="13" t="n">
        <v>8140000</v>
      </c>
      <c r="B667" s="13">
        <f>計算!R1471</f>
        <v/>
      </c>
      <c r="C667" s="13">
        <f>計算!S1471</f>
        <v/>
      </c>
      <c r="D667" s="13">
        <f>計算!T1471</f>
        <v/>
      </c>
      <c r="E667" s="13">
        <f>計算!R1472</f>
        <v/>
      </c>
      <c r="F667" s="13">
        <f>計算!S1472</f>
        <v/>
      </c>
      <c r="G667" s="13">
        <f>計算!T1472</f>
        <v/>
      </c>
      <c r="H667" s="17">
        <f>G667-D667</f>
        <v/>
      </c>
      <c r="I667" s="15">
        <f>計算!U1472</f>
        <v/>
      </c>
    </row>
    <row r="668">
      <c r="A668" s="13" t="n">
        <v>8150000</v>
      </c>
      <c r="B668" s="13">
        <f>計算!R1473</f>
        <v/>
      </c>
      <c r="C668" s="13">
        <f>計算!S1473</f>
        <v/>
      </c>
      <c r="D668" s="13">
        <f>計算!T1473</f>
        <v/>
      </c>
      <c r="E668" s="13">
        <f>計算!R1474</f>
        <v/>
      </c>
      <c r="F668" s="13">
        <f>計算!S1474</f>
        <v/>
      </c>
      <c r="G668" s="13">
        <f>計算!T1474</f>
        <v/>
      </c>
      <c r="H668" s="17">
        <f>G668-D668</f>
        <v/>
      </c>
      <c r="I668" s="15">
        <f>計算!U1474</f>
        <v/>
      </c>
    </row>
    <row r="669">
      <c r="A669" s="13" t="n">
        <v>8160000</v>
      </c>
      <c r="B669" s="13">
        <f>計算!R1475</f>
        <v/>
      </c>
      <c r="C669" s="13">
        <f>計算!S1475</f>
        <v/>
      </c>
      <c r="D669" s="13">
        <f>計算!T1475</f>
        <v/>
      </c>
      <c r="E669" s="13">
        <f>計算!R1476</f>
        <v/>
      </c>
      <c r="F669" s="13">
        <f>計算!S1476</f>
        <v/>
      </c>
      <c r="G669" s="13">
        <f>計算!T1476</f>
        <v/>
      </c>
      <c r="H669" s="17">
        <f>G669-D669</f>
        <v/>
      </c>
      <c r="I669" s="15">
        <f>計算!U1476</f>
        <v/>
      </c>
    </row>
    <row r="670">
      <c r="A670" s="13" t="n">
        <v>8170000</v>
      </c>
      <c r="B670" s="13">
        <f>計算!R1477</f>
        <v/>
      </c>
      <c r="C670" s="13">
        <f>計算!S1477</f>
        <v/>
      </c>
      <c r="D670" s="13">
        <f>計算!T1477</f>
        <v/>
      </c>
      <c r="E670" s="13">
        <f>計算!R1478</f>
        <v/>
      </c>
      <c r="F670" s="13">
        <f>計算!S1478</f>
        <v/>
      </c>
      <c r="G670" s="13">
        <f>計算!T1478</f>
        <v/>
      </c>
      <c r="H670" s="17">
        <f>G670-D670</f>
        <v/>
      </c>
      <c r="I670" s="15">
        <f>計算!U1478</f>
        <v/>
      </c>
    </row>
    <row r="671">
      <c r="A671" s="13" t="n">
        <v>8180000</v>
      </c>
      <c r="B671" s="13">
        <f>計算!R1479</f>
        <v/>
      </c>
      <c r="C671" s="13">
        <f>計算!S1479</f>
        <v/>
      </c>
      <c r="D671" s="13">
        <f>計算!T1479</f>
        <v/>
      </c>
      <c r="E671" s="13">
        <f>計算!R1480</f>
        <v/>
      </c>
      <c r="F671" s="13">
        <f>計算!S1480</f>
        <v/>
      </c>
      <c r="G671" s="13">
        <f>計算!T1480</f>
        <v/>
      </c>
      <c r="H671" s="17">
        <f>G671-D671</f>
        <v/>
      </c>
      <c r="I671" s="15">
        <f>計算!U1480</f>
        <v/>
      </c>
    </row>
    <row r="672">
      <c r="A672" s="13" t="n">
        <v>8190000</v>
      </c>
      <c r="B672" s="13">
        <f>計算!R1481</f>
        <v/>
      </c>
      <c r="C672" s="13">
        <f>計算!S1481</f>
        <v/>
      </c>
      <c r="D672" s="13">
        <f>計算!T1481</f>
        <v/>
      </c>
      <c r="E672" s="13">
        <f>計算!R1482</f>
        <v/>
      </c>
      <c r="F672" s="13">
        <f>計算!S1482</f>
        <v/>
      </c>
      <c r="G672" s="13">
        <f>計算!T1482</f>
        <v/>
      </c>
      <c r="H672" s="17">
        <f>G672-D672</f>
        <v/>
      </c>
      <c r="I672" s="15">
        <f>計算!U1482</f>
        <v/>
      </c>
    </row>
    <row r="673">
      <c r="A673" s="13" t="n">
        <v>8200000</v>
      </c>
      <c r="B673" s="13">
        <f>計算!R1483</f>
        <v/>
      </c>
      <c r="C673" s="13">
        <f>計算!S1483</f>
        <v/>
      </c>
      <c r="D673" s="13">
        <f>計算!T1483</f>
        <v/>
      </c>
      <c r="E673" s="13">
        <f>計算!R1484</f>
        <v/>
      </c>
      <c r="F673" s="13">
        <f>計算!S1484</f>
        <v/>
      </c>
      <c r="G673" s="13">
        <f>計算!T1484</f>
        <v/>
      </c>
      <c r="H673" s="17">
        <f>G673-D673</f>
        <v/>
      </c>
      <c r="I673" s="15">
        <f>計算!U1484</f>
        <v/>
      </c>
    </row>
    <row r="674">
      <c r="A674" s="13" t="n">
        <v>8210000</v>
      </c>
      <c r="B674" s="13">
        <f>計算!R1485</f>
        <v/>
      </c>
      <c r="C674" s="13">
        <f>計算!S1485</f>
        <v/>
      </c>
      <c r="D674" s="13">
        <f>計算!T1485</f>
        <v/>
      </c>
      <c r="E674" s="13">
        <f>計算!R1486</f>
        <v/>
      </c>
      <c r="F674" s="13">
        <f>計算!S1486</f>
        <v/>
      </c>
      <c r="G674" s="13">
        <f>計算!T1486</f>
        <v/>
      </c>
      <c r="H674" s="17">
        <f>G674-D674</f>
        <v/>
      </c>
      <c r="I674" s="15">
        <f>計算!U1486</f>
        <v/>
      </c>
    </row>
    <row r="675">
      <c r="A675" s="13" t="n">
        <v>8220000</v>
      </c>
      <c r="B675" s="13">
        <f>計算!R1487</f>
        <v/>
      </c>
      <c r="C675" s="13">
        <f>計算!S1487</f>
        <v/>
      </c>
      <c r="D675" s="13">
        <f>計算!T1487</f>
        <v/>
      </c>
      <c r="E675" s="13">
        <f>計算!R1488</f>
        <v/>
      </c>
      <c r="F675" s="13">
        <f>計算!S1488</f>
        <v/>
      </c>
      <c r="G675" s="13">
        <f>計算!T1488</f>
        <v/>
      </c>
      <c r="H675" s="17">
        <f>G675-D675</f>
        <v/>
      </c>
      <c r="I675" s="15">
        <f>計算!U1488</f>
        <v/>
      </c>
    </row>
    <row r="676">
      <c r="A676" s="13" t="n">
        <v>8230000</v>
      </c>
      <c r="B676" s="13">
        <f>計算!R1489</f>
        <v/>
      </c>
      <c r="C676" s="13">
        <f>計算!S1489</f>
        <v/>
      </c>
      <c r="D676" s="13">
        <f>計算!T1489</f>
        <v/>
      </c>
      <c r="E676" s="13">
        <f>計算!R1490</f>
        <v/>
      </c>
      <c r="F676" s="13">
        <f>計算!S1490</f>
        <v/>
      </c>
      <c r="G676" s="13">
        <f>計算!T1490</f>
        <v/>
      </c>
      <c r="H676" s="17">
        <f>G676-D676</f>
        <v/>
      </c>
      <c r="I676" s="15">
        <f>計算!U1490</f>
        <v/>
      </c>
    </row>
    <row r="677">
      <c r="A677" s="13" t="n">
        <v>8240000</v>
      </c>
      <c r="B677" s="13">
        <f>計算!R1491</f>
        <v/>
      </c>
      <c r="C677" s="13">
        <f>計算!S1491</f>
        <v/>
      </c>
      <c r="D677" s="13">
        <f>計算!T1491</f>
        <v/>
      </c>
      <c r="E677" s="13">
        <f>計算!R1492</f>
        <v/>
      </c>
      <c r="F677" s="13">
        <f>計算!S1492</f>
        <v/>
      </c>
      <c r="G677" s="13">
        <f>計算!T1492</f>
        <v/>
      </c>
      <c r="H677" s="17">
        <f>G677-D677</f>
        <v/>
      </c>
      <c r="I677" s="15">
        <f>計算!U1492</f>
        <v/>
      </c>
    </row>
    <row r="678">
      <c r="A678" s="13" t="n">
        <v>8250000</v>
      </c>
      <c r="B678" s="13">
        <f>計算!R1493</f>
        <v/>
      </c>
      <c r="C678" s="13">
        <f>計算!S1493</f>
        <v/>
      </c>
      <c r="D678" s="13">
        <f>計算!T1493</f>
        <v/>
      </c>
      <c r="E678" s="13">
        <f>計算!R1494</f>
        <v/>
      </c>
      <c r="F678" s="13">
        <f>計算!S1494</f>
        <v/>
      </c>
      <c r="G678" s="13">
        <f>計算!T1494</f>
        <v/>
      </c>
      <c r="H678" s="17">
        <f>G678-D678</f>
        <v/>
      </c>
      <c r="I678" s="15">
        <f>計算!U1494</f>
        <v/>
      </c>
    </row>
    <row r="679">
      <c r="A679" s="13" t="n">
        <v>8260000</v>
      </c>
      <c r="B679" s="13">
        <f>計算!R1495</f>
        <v/>
      </c>
      <c r="C679" s="13">
        <f>計算!S1495</f>
        <v/>
      </c>
      <c r="D679" s="13">
        <f>計算!T1495</f>
        <v/>
      </c>
      <c r="E679" s="13">
        <f>計算!R1496</f>
        <v/>
      </c>
      <c r="F679" s="13">
        <f>計算!S1496</f>
        <v/>
      </c>
      <c r="G679" s="13">
        <f>計算!T1496</f>
        <v/>
      </c>
      <c r="H679" s="17">
        <f>G679-D679</f>
        <v/>
      </c>
      <c r="I679" s="15">
        <f>計算!U1496</f>
        <v/>
      </c>
    </row>
    <row r="680">
      <c r="A680" s="13" t="n">
        <v>8270000</v>
      </c>
      <c r="B680" s="13">
        <f>計算!R1497</f>
        <v/>
      </c>
      <c r="C680" s="13">
        <f>計算!S1497</f>
        <v/>
      </c>
      <c r="D680" s="13">
        <f>計算!T1497</f>
        <v/>
      </c>
      <c r="E680" s="13">
        <f>計算!R1498</f>
        <v/>
      </c>
      <c r="F680" s="13">
        <f>計算!S1498</f>
        <v/>
      </c>
      <c r="G680" s="13">
        <f>計算!T1498</f>
        <v/>
      </c>
      <c r="H680" s="17">
        <f>G680-D680</f>
        <v/>
      </c>
      <c r="I680" s="15">
        <f>計算!U1498</f>
        <v/>
      </c>
    </row>
    <row r="681">
      <c r="A681" s="13" t="n">
        <v>8280000</v>
      </c>
      <c r="B681" s="13">
        <f>計算!R1499</f>
        <v/>
      </c>
      <c r="C681" s="13">
        <f>計算!S1499</f>
        <v/>
      </c>
      <c r="D681" s="13">
        <f>計算!T1499</f>
        <v/>
      </c>
      <c r="E681" s="13">
        <f>計算!R1500</f>
        <v/>
      </c>
      <c r="F681" s="13">
        <f>計算!S1500</f>
        <v/>
      </c>
      <c r="G681" s="13">
        <f>計算!T1500</f>
        <v/>
      </c>
      <c r="H681" s="17">
        <f>G681-D681</f>
        <v/>
      </c>
      <c r="I681" s="15">
        <f>計算!U1500</f>
        <v/>
      </c>
    </row>
    <row r="682">
      <c r="A682" s="13" t="n">
        <v>8290000</v>
      </c>
      <c r="B682" s="13">
        <f>計算!R1501</f>
        <v/>
      </c>
      <c r="C682" s="13">
        <f>計算!S1501</f>
        <v/>
      </c>
      <c r="D682" s="13">
        <f>計算!T1501</f>
        <v/>
      </c>
      <c r="E682" s="13">
        <f>計算!R1502</f>
        <v/>
      </c>
      <c r="F682" s="13">
        <f>計算!S1502</f>
        <v/>
      </c>
      <c r="G682" s="13">
        <f>計算!T1502</f>
        <v/>
      </c>
      <c r="H682" s="17">
        <f>G682-D682</f>
        <v/>
      </c>
      <c r="I682" s="15">
        <f>計算!U1502</f>
        <v/>
      </c>
    </row>
    <row r="683">
      <c r="A683" s="13" t="n">
        <v>8300000</v>
      </c>
      <c r="B683" s="13">
        <f>計算!R1503</f>
        <v/>
      </c>
      <c r="C683" s="13">
        <f>計算!S1503</f>
        <v/>
      </c>
      <c r="D683" s="13">
        <f>計算!T1503</f>
        <v/>
      </c>
      <c r="E683" s="13">
        <f>計算!R1504</f>
        <v/>
      </c>
      <c r="F683" s="13">
        <f>計算!S1504</f>
        <v/>
      </c>
      <c r="G683" s="13">
        <f>計算!T1504</f>
        <v/>
      </c>
      <c r="H683" s="17">
        <f>G683-D683</f>
        <v/>
      </c>
      <c r="I683" s="15">
        <f>計算!U1504</f>
        <v/>
      </c>
    </row>
    <row r="684">
      <c r="A684" s="13" t="n">
        <v>8310000</v>
      </c>
      <c r="B684" s="13">
        <f>計算!R1505</f>
        <v/>
      </c>
      <c r="C684" s="13">
        <f>計算!S1505</f>
        <v/>
      </c>
      <c r="D684" s="13">
        <f>計算!T1505</f>
        <v/>
      </c>
      <c r="E684" s="13">
        <f>計算!R1506</f>
        <v/>
      </c>
      <c r="F684" s="13">
        <f>計算!S1506</f>
        <v/>
      </c>
      <c r="G684" s="13">
        <f>計算!T1506</f>
        <v/>
      </c>
      <c r="H684" s="17">
        <f>G684-D684</f>
        <v/>
      </c>
      <c r="I684" s="15">
        <f>計算!U1506</f>
        <v/>
      </c>
    </row>
    <row r="685">
      <c r="A685" s="13" t="n">
        <v>8320000</v>
      </c>
      <c r="B685" s="13">
        <f>計算!R1507</f>
        <v/>
      </c>
      <c r="C685" s="13">
        <f>計算!S1507</f>
        <v/>
      </c>
      <c r="D685" s="13">
        <f>計算!T1507</f>
        <v/>
      </c>
      <c r="E685" s="13">
        <f>計算!R1508</f>
        <v/>
      </c>
      <c r="F685" s="13">
        <f>計算!S1508</f>
        <v/>
      </c>
      <c r="G685" s="13">
        <f>計算!T1508</f>
        <v/>
      </c>
      <c r="H685" s="17">
        <f>G685-D685</f>
        <v/>
      </c>
      <c r="I685" s="15">
        <f>計算!U1508</f>
        <v/>
      </c>
    </row>
    <row r="686">
      <c r="A686" s="13" t="n">
        <v>8330000</v>
      </c>
      <c r="B686" s="13">
        <f>計算!R1509</f>
        <v/>
      </c>
      <c r="C686" s="13">
        <f>計算!S1509</f>
        <v/>
      </c>
      <c r="D686" s="13">
        <f>計算!T1509</f>
        <v/>
      </c>
      <c r="E686" s="13">
        <f>計算!R1510</f>
        <v/>
      </c>
      <c r="F686" s="13">
        <f>計算!S1510</f>
        <v/>
      </c>
      <c r="G686" s="13">
        <f>計算!T1510</f>
        <v/>
      </c>
      <c r="H686" s="17">
        <f>G686-D686</f>
        <v/>
      </c>
      <c r="I686" s="15">
        <f>計算!U1510</f>
        <v/>
      </c>
    </row>
    <row r="687">
      <c r="A687" s="13" t="n">
        <v>8340000</v>
      </c>
      <c r="B687" s="13">
        <f>計算!R1511</f>
        <v/>
      </c>
      <c r="C687" s="13">
        <f>計算!S1511</f>
        <v/>
      </c>
      <c r="D687" s="13">
        <f>計算!T1511</f>
        <v/>
      </c>
      <c r="E687" s="13">
        <f>計算!R1512</f>
        <v/>
      </c>
      <c r="F687" s="13">
        <f>計算!S1512</f>
        <v/>
      </c>
      <c r="G687" s="13">
        <f>計算!T1512</f>
        <v/>
      </c>
      <c r="H687" s="17">
        <f>G687-D687</f>
        <v/>
      </c>
      <c r="I687" s="15">
        <f>計算!U1512</f>
        <v/>
      </c>
    </row>
    <row r="688">
      <c r="A688" s="13" t="n">
        <v>8350000</v>
      </c>
      <c r="B688" s="13">
        <f>計算!R1513</f>
        <v/>
      </c>
      <c r="C688" s="13">
        <f>計算!S1513</f>
        <v/>
      </c>
      <c r="D688" s="13">
        <f>計算!T1513</f>
        <v/>
      </c>
      <c r="E688" s="13">
        <f>計算!R1514</f>
        <v/>
      </c>
      <c r="F688" s="13">
        <f>計算!S1514</f>
        <v/>
      </c>
      <c r="G688" s="13">
        <f>計算!T1514</f>
        <v/>
      </c>
      <c r="H688" s="17">
        <f>G688-D688</f>
        <v/>
      </c>
      <c r="I688" s="15">
        <f>計算!U1514</f>
        <v/>
      </c>
    </row>
    <row r="689">
      <c r="A689" s="13" t="n">
        <v>8360000</v>
      </c>
      <c r="B689" s="13">
        <f>計算!R1515</f>
        <v/>
      </c>
      <c r="C689" s="13">
        <f>計算!S1515</f>
        <v/>
      </c>
      <c r="D689" s="13">
        <f>計算!T1515</f>
        <v/>
      </c>
      <c r="E689" s="13">
        <f>計算!R1516</f>
        <v/>
      </c>
      <c r="F689" s="13">
        <f>計算!S1516</f>
        <v/>
      </c>
      <c r="G689" s="13">
        <f>計算!T1516</f>
        <v/>
      </c>
      <c r="H689" s="17">
        <f>G689-D689</f>
        <v/>
      </c>
      <c r="I689" s="15">
        <f>計算!U1516</f>
        <v/>
      </c>
    </row>
    <row r="690">
      <c r="A690" s="13" t="n">
        <v>8370000</v>
      </c>
      <c r="B690" s="13">
        <f>計算!R1517</f>
        <v/>
      </c>
      <c r="C690" s="13">
        <f>計算!S1517</f>
        <v/>
      </c>
      <c r="D690" s="13">
        <f>計算!T1517</f>
        <v/>
      </c>
      <c r="E690" s="13">
        <f>計算!R1518</f>
        <v/>
      </c>
      <c r="F690" s="13">
        <f>計算!S1518</f>
        <v/>
      </c>
      <c r="G690" s="13">
        <f>計算!T1518</f>
        <v/>
      </c>
      <c r="H690" s="17">
        <f>G690-D690</f>
        <v/>
      </c>
      <c r="I690" s="15">
        <f>計算!U1518</f>
        <v/>
      </c>
    </row>
    <row r="691">
      <c r="A691" s="13" t="n">
        <v>8380000</v>
      </c>
      <c r="B691" s="13">
        <f>計算!R1519</f>
        <v/>
      </c>
      <c r="C691" s="13">
        <f>計算!S1519</f>
        <v/>
      </c>
      <c r="D691" s="13">
        <f>計算!T1519</f>
        <v/>
      </c>
      <c r="E691" s="13">
        <f>計算!R1520</f>
        <v/>
      </c>
      <c r="F691" s="13">
        <f>計算!S1520</f>
        <v/>
      </c>
      <c r="G691" s="13">
        <f>計算!T1520</f>
        <v/>
      </c>
      <c r="H691" s="17">
        <f>G691-D691</f>
        <v/>
      </c>
      <c r="I691" s="15">
        <f>計算!U1520</f>
        <v/>
      </c>
    </row>
    <row r="692">
      <c r="A692" s="13" t="n">
        <v>8390000</v>
      </c>
      <c r="B692" s="13">
        <f>計算!R1521</f>
        <v/>
      </c>
      <c r="C692" s="13">
        <f>計算!S1521</f>
        <v/>
      </c>
      <c r="D692" s="13">
        <f>計算!T1521</f>
        <v/>
      </c>
      <c r="E692" s="13">
        <f>計算!R1522</f>
        <v/>
      </c>
      <c r="F692" s="13">
        <f>計算!S1522</f>
        <v/>
      </c>
      <c r="G692" s="13">
        <f>計算!T1522</f>
        <v/>
      </c>
      <c r="H692" s="17">
        <f>G692-D692</f>
        <v/>
      </c>
      <c r="I692" s="15">
        <f>計算!U1522</f>
        <v/>
      </c>
    </row>
    <row r="693">
      <c r="A693" s="13" t="n">
        <v>8400000</v>
      </c>
      <c r="B693" s="13">
        <f>計算!R1523</f>
        <v/>
      </c>
      <c r="C693" s="13">
        <f>計算!S1523</f>
        <v/>
      </c>
      <c r="D693" s="13">
        <f>計算!T1523</f>
        <v/>
      </c>
      <c r="E693" s="13">
        <f>計算!R1524</f>
        <v/>
      </c>
      <c r="F693" s="13">
        <f>計算!S1524</f>
        <v/>
      </c>
      <c r="G693" s="13">
        <f>計算!T1524</f>
        <v/>
      </c>
      <c r="H693" s="17">
        <f>G693-D693</f>
        <v/>
      </c>
      <c r="I693" s="15">
        <f>計算!U1524</f>
        <v/>
      </c>
    </row>
    <row r="694">
      <c r="A694" s="13" t="n">
        <v>8410000</v>
      </c>
      <c r="B694" s="13">
        <f>計算!R1525</f>
        <v/>
      </c>
      <c r="C694" s="13">
        <f>計算!S1525</f>
        <v/>
      </c>
      <c r="D694" s="13">
        <f>計算!T1525</f>
        <v/>
      </c>
      <c r="E694" s="13">
        <f>計算!R1526</f>
        <v/>
      </c>
      <c r="F694" s="13">
        <f>計算!S1526</f>
        <v/>
      </c>
      <c r="G694" s="13">
        <f>計算!T1526</f>
        <v/>
      </c>
      <c r="H694" s="17">
        <f>G694-D694</f>
        <v/>
      </c>
      <c r="I694" s="15">
        <f>計算!U1526</f>
        <v/>
      </c>
    </row>
    <row r="695">
      <c r="A695" s="13" t="n">
        <v>8420000</v>
      </c>
      <c r="B695" s="13">
        <f>計算!R1527</f>
        <v/>
      </c>
      <c r="C695" s="13">
        <f>計算!S1527</f>
        <v/>
      </c>
      <c r="D695" s="13">
        <f>計算!T1527</f>
        <v/>
      </c>
      <c r="E695" s="13">
        <f>計算!R1528</f>
        <v/>
      </c>
      <c r="F695" s="13">
        <f>計算!S1528</f>
        <v/>
      </c>
      <c r="G695" s="13">
        <f>計算!T1528</f>
        <v/>
      </c>
      <c r="H695" s="17">
        <f>G695-D695</f>
        <v/>
      </c>
      <c r="I695" s="15">
        <f>計算!U1528</f>
        <v/>
      </c>
    </row>
    <row r="696">
      <c r="A696" s="13" t="n">
        <v>8430000</v>
      </c>
      <c r="B696" s="13">
        <f>計算!R1529</f>
        <v/>
      </c>
      <c r="C696" s="13">
        <f>計算!S1529</f>
        <v/>
      </c>
      <c r="D696" s="13">
        <f>計算!T1529</f>
        <v/>
      </c>
      <c r="E696" s="13">
        <f>計算!R1530</f>
        <v/>
      </c>
      <c r="F696" s="13">
        <f>計算!S1530</f>
        <v/>
      </c>
      <c r="G696" s="13">
        <f>計算!T1530</f>
        <v/>
      </c>
      <c r="H696" s="17">
        <f>G696-D696</f>
        <v/>
      </c>
      <c r="I696" s="15">
        <f>計算!U1530</f>
        <v/>
      </c>
    </row>
    <row r="697">
      <c r="A697" s="13" t="n">
        <v>8440000</v>
      </c>
      <c r="B697" s="13">
        <f>計算!R1531</f>
        <v/>
      </c>
      <c r="C697" s="13">
        <f>計算!S1531</f>
        <v/>
      </c>
      <c r="D697" s="13">
        <f>計算!T1531</f>
        <v/>
      </c>
      <c r="E697" s="13">
        <f>計算!R1532</f>
        <v/>
      </c>
      <c r="F697" s="13">
        <f>計算!S1532</f>
        <v/>
      </c>
      <c r="G697" s="13">
        <f>計算!T1532</f>
        <v/>
      </c>
      <c r="H697" s="17">
        <f>G697-D697</f>
        <v/>
      </c>
      <c r="I697" s="15">
        <f>計算!U1532</f>
        <v/>
      </c>
    </row>
    <row r="698">
      <c r="A698" s="13" t="n">
        <v>8450000</v>
      </c>
      <c r="B698" s="13">
        <f>計算!R1533</f>
        <v/>
      </c>
      <c r="C698" s="13">
        <f>計算!S1533</f>
        <v/>
      </c>
      <c r="D698" s="13">
        <f>計算!T1533</f>
        <v/>
      </c>
      <c r="E698" s="13">
        <f>計算!R1534</f>
        <v/>
      </c>
      <c r="F698" s="13">
        <f>計算!S1534</f>
        <v/>
      </c>
      <c r="G698" s="13">
        <f>計算!T1534</f>
        <v/>
      </c>
      <c r="H698" s="17">
        <f>G698-D698</f>
        <v/>
      </c>
      <c r="I698" s="15">
        <f>計算!U1534</f>
        <v/>
      </c>
    </row>
    <row r="699">
      <c r="A699" s="13" t="n">
        <v>8460000</v>
      </c>
      <c r="B699" s="13">
        <f>計算!R1535</f>
        <v/>
      </c>
      <c r="C699" s="13">
        <f>計算!S1535</f>
        <v/>
      </c>
      <c r="D699" s="13">
        <f>計算!T1535</f>
        <v/>
      </c>
      <c r="E699" s="13">
        <f>計算!R1536</f>
        <v/>
      </c>
      <c r="F699" s="13">
        <f>計算!S1536</f>
        <v/>
      </c>
      <c r="G699" s="13">
        <f>計算!T1536</f>
        <v/>
      </c>
      <c r="H699" s="17">
        <f>G699-D699</f>
        <v/>
      </c>
      <c r="I699" s="15">
        <f>計算!U1536</f>
        <v/>
      </c>
    </row>
    <row r="700">
      <c r="A700" s="13" t="n">
        <v>8470000</v>
      </c>
      <c r="B700" s="13">
        <f>計算!R1537</f>
        <v/>
      </c>
      <c r="C700" s="13">
        <f>計算!S1537</f>
        <v/>
      </c>
      <c r="D700" s="13">
        <f>計算!T1537</f>
        <v/>
      </c>
      <c r="E700" s="13">
        <f>計算!R1538</f>
        <v/>
      </c>
      <c r="F700" s="13">
        <f>計算!S1538</f>
        <v/>
      </c>
      <c r="G700" s="13">
        <f>計算!T1538</f>
        <v/>
      </c>
      <c r="H700" s="17">
        <f>G700-D700</f>
        <v/>
      </c>
      <c r="I700" s="15">
        <f>計算!U1538</f>
        <v/>
      </c>
    </row>
    <row r="701">
      <c r="A701" s="13" t="n">
        <v>8480000</v>
      </c>
      <c r="B701" s="13">
        <f>計算!R1539</f>
        <v/>
      </c>
      <c r="C701" s="13">
        <f>計算!S1539</f>
        <v/>
      </c>
      <c r="D701" s="13">
        <f>計算!T1539</f>
        <v/>
      </c>
      <c r="E701" s="13">
        <f>計算!R1540</f>
        <v/>
      </c>
      <c r="F701" s="13">
        <f>計算!S1540</f>
        <v/>
      </c>
      <c r="G701" s="13">
        <f>計算!T1540</f>
        <v/>
      </c>
      <c r="H701" s="17">
        <f>G701-D701</f>
        <v/>
      </c>
      <c r="I701" s="15">
        <f>計算!U1540</f>
        <v/>
      </c>
    </row>
    <row r="702">
      <c r="A702" s="13" t="n">
        <v>8490000</v>
      </c>
      <c r="B702" s="13">
        <f>計算!R1541</f>
        <v/>
      </c>
      <c r="C702" s="13">
        <f>計算!S1541</f>
        <v/>
      </c>
      <c r="D702" s="13">
        <f>計算!T1541</f>
        <v/>
      </c>
      <c r="E702" s="13">
        <f>計算!R1542</f>
        <v/>
      </c>
      <c r="F702" s="13">
        <f>計算!S1542</f>
        <v/>
      </c>
      <c r="G702" s="13">
        <f>計算!T1542</f>
        <v/>
      </c>
      <c r="H702" s="17">
        <f>G702-D702</f>
        <v/>
      </c>
      <c r="I702" s="15">
        <f>計算!U1542</f>
        <v/>
      </c>
    </row>
    <row r="703">
      <c r="A703" s="13" t="n">
        <v>8500000</v>
      </c>
      <c r="B703" s="13">
        <f>計算!R1543</f>
        <v/>
      </c>
      <c r="C703" s="13">
        <f>計算!S1543</f>
        <v/>
      </c>
      <c r="D703" s="13">
        <f>計算!T1543</f>
        <v/>
      </c>
      <c r="E703" s="13">
        <f>計算!R1544</f>
        <v/>
      </c>
      <c r="F703" s="13">
        <f>計算!S1544</f>
        <v/>
      </c>
      <c r="G703" s="13">
        <f>計算!T1544</f>
        <v/>
      </c>
      <c r="H703" s="17">
        <f>G703-D703</f>
        <v/>
      </c>
      <c r="I703" s="15">
        <f>計算!U1544</f>
        <v/>
      </c>
    </row>
    <row r="704">
      <c r="A704" s="13" t="n">
        <v>8510000</v>
      </c>
      <c r="B704" s="13">
        <f>計算!R1545</f>
        <v/>
      </c>
      <c r="C704" s="13">
        <f>計算!S1545</f>
        <v/>
      </c>
      <c r="D704" s="13">
        <f>計算!T1545</f>
        <v/>
      </c>
      <c r="E704" s="13">
        <f>計算!R1546</f>
        <v/>
      </c>
      <c r="F704" s="13">
        <f>計算!S1546</f>
        <v/>
      </c>
      <c r="G704" s="13">
        <f>計算!T1546</f>
        <v/>
      </c>
      <c r="H704" s="17">
        <f>G704-D704</f>
        <v/>
      </c>
      <c r="I704" s="15">
        <f>計算!U1546</f>
        <v/>
      </c>
    </row>
    <row r="705">
      <c r="A705" s="13" t="n">
        <v>8520000</v>
      </c>
      <c r="B705" s="13">
        <f>計算!R1547</f>
        <v/>
      </c>
      <c r="C705" s="13">
        <f>計算!S1547</f>
        <v/>
      </c>
      <c r="D705" s="13">
        <f>計算!T1547</f>
        <v/>
      </c>
      <c r="E705" s="13">
        <f>計算!R1548</f>
        <v/>
      </c>
      <c r="F705" s="13">
        <f>計算!S1548</f>
        <v/>
      </c>
      <c r="G705" s="13">
        <f>計算!T1548</f>
        <v/>
      </c>
      <c r="H705" s="17">
        <f>G705-D705</f>
        <v/>
      </c>
      <c r="I705" s="15">
        <f>計算!U1548</f>
        <v/>
      </c>
    </row>
    <row r="706">
      <c r="A706" s="13" t="n">
        <v>8530000</v>
      </c>
      <c r="B706" s="13">
        <f>計算!R1549</f>
        <v/>
      </c>
      <c r="C706" s="13">
        <f>計算!S1549</f>
        <v/>
      </c>
      <c r="D706" s="13">
        <f>計算!T1549</f>
        <v/>
      </c>
      <c r="E706" s="13">
        <f>計算!R1550</f>
        <v/>
      </c>
      <c r="F706" s="13">
        <f>計算!S1550</f>
        <v/>
      </c>
      <c r="G706" s="13">
        <f>計算!T1550</f>
        <v/>
      </c>
      <c r="H706" s="17">
        <f>G706-D706</f>
        <v/>
      </c>
      <c r="I706" s="15">
        <f>計算!U1550</f>
        <v/>
      </c>
    </row>
    <row r="707">
      <c r="A707" s="13" t="n">
        <v>8540000</v>
      </c>
      <c r="B707" s="13">
        <f>計算!R1551</f>
        <v/>
      </c>
      <c r="C707" s="13">
        <f>計算!S1551</f>
        <v/>
      </c>
      <c r="D707" s="13">
        <f>計算!T1551</f>
        <v/>
      </c>
      <c r="E707" s="13">
        <f>計算!R1552</f>
        <v/>
      </c>
      <c r="F707" s="13">
        <f>計算!S1552</f>
        <v/>
      </c>
      <c r="G707" s="13">
        <f>計算!T1552</f>
        <v/>
      </c>
      <c r="H707" s="17">
        <f>G707-D707</f>
        <v/>
      </c>
      <c r="I707" s="15">
        <f>計算!U1552</f>
        <v/>
      </c>
    </row>
    <row r="708">
      <c r="A708" s="13" t="n">
        <v>8550000</v>
      </c>
      <c r="B708" s="13">
        <f>計算!R1553</f>
        <v/>
      </c>
      <c r="C708" s="13">
        <f>計算!S1553</f>
        <v/>
      </c>
      <c r="D708" s="13">
        <f>計算!T1553</f>
        <v/>
      </c>
      <c r="E708" s="13">
        <f>計算!R1554</f>
        <v/>
      </c>
      <c r="F708" s="13">
        <f>計算!S1554</f>
        <v/>
      </c>
      <c r="G708" s="13">
        <f>計算!T1554</f>
        <v/>
      </c>
      <c r="H708" s="17">
        <f>G708-D708</f>
        <v/>
      </c>
      <c r="I708" s="15">
        <f>計算!U1554</f>
        <v/>
      </c>
    </row>
    <row r="709">
      <c r="A709" s="13" t="n">
        <v>8560000</v>
      </c>
      <c r="B709" s="13">
        <f>計算!R1555</f>
        <v/>
      </c>
      <c r="C709" s="13">
        <f>計算!S1555</f>
        <v/>
      </c>
      <c r="D709" s="13">
        <f>計算!T1555</f>
        <v/>
      </c>
      <c r="E709" s="13">
        <f>計算!R1556</f>
        <v/>
      </c>
      <c r="F709" s="13">
        <f>計算!S1556</f>
        <v/>
      </c>
      <c r="G709" s="13">
        <f>計算!T1556</f>
        <v/>
      </c>
      <c r="H709" s="17">
        <f>G709-D709</f>
        <v/>
      </c>
      <c r="I709" s="15">
        <f>計算!U1556</f>
        <v/>
      </c>
    </row>
    <row r="710">
      <c r="A710" s="13" t="n">
        <v>8570000</v>
      </c>
      <c r="B710" s="13">
        <f>計算!R1557</f>
        <v/>
      </c>
      <c r="C710" s="13">
        <f>計算!S1557</f>
        <v/>
      </c>
      <c r="D710" s="13">
        <f>計算!T1557</f>
        <v/>
      </c>
      <c r="E710" s="13">
        <f>計算!R1558</f>
        <v/>
      </c>
      <c r="F710" s="13">
        <f>計算!S1558</f>
        <v/>
      </c>
      <c r="G710" s="13">
        <f>計算!T1558</f>
        <v/>
      </c>
      <c r="H710" s="17">
        <f>G710-D710</f>
        <v/>
      </c>
      <c r="I710" s="15">
        <f>計算!U1558</f>
        <v/>
      </c>
    </row>
    <row r="711">
      <c r="A711" s="13" t="n">
        <v>8580000</v>
      </c>
      <c r="B711" s="13">
        <f>計算!R1559</f>
        <v/>
      </c>
      <c r="C711" s="13">
        <f>計算!S1559</f>
        <v/>
      </c>
      <c r="D711" s="13">
        <f>計算!T1559</f>
        <v/>
      </c>
      <c r="E711" s="13">
        <f>計算!R1560</f>
        <v/>
      </c>
      <c r="F711" s="13">
        <f>計算!S1560</f>
        <v/>
      </c>
      <c r="G711" s="13">
        <f>計算!T1560</f>
        <v/>
      </c>
      <c r="H711" s="17">
        <f>G711-D711</f>
        <v/>
      </c>
      <c r="I711" s="15">
        <f>計算!U1560</f>
        <v/>
      </c>
    </row>
    <row r="712">
      <c r="A712" s="13" t="n">
        <v>8590000</v>
      </c>
      <c r="B712" s="13">
        <f>計算!R1561</f>
        <v/>
      </c>
      <c r="C712" s="13">
        <f>計算!S1561</f>
        <v/>
      </c>
      <c r="D712" s="13">
        <f>計算!T1561</f>
        <v/>
      </c>
      <c r="E712" s="13">
        <f>計算!R1562</f>
        <v/>
      </c>
      <c r="F712" s="13">
        <f>計算!S1562</f>
        <v/>
      </c>
      <c r="G712" s="13">
        <f>計算!T1562</f>
        <v/>
      </c>
      <c r="H712" s="17">
        <f>G712-D712</f>
        <v/>
      </c>
      <c r="I712" s="15">
        <f>計算!U1562</f>
        <v/>
      </c>
    </row>
    <row r="713">
      <c r="A713" s="13" t="n">
        <v>8600000</v>
      </c>
      <c r="B713" s="13">
        <f>計算!R1563</f>
        <v/>
      </c>
      <c r="C713" s="13">
        <f>計算!S1563</f>
        <v/>
      </c>
      <c r="D713" s="13">
        <f>計算!T1563</f>
        <v/>
      </c>
      <c r="E713" s="13">
        <f>計算!R1564</f>
        <v/>
      </c>
      <c r="F713" s="13">
        <f>計算!S1564</f>
        <v/>
      </c>
      <c r="G713" s="13">
        <f>計算!T1564</f>
        <v/>
      </c>
      <c r="H713" s="17">
        <f>G713-D713</f>
        <v/>
      </c>
      <c r="I713" s="15">
        <f>計算!U1564</f>
        <v/>
      </c>
    </row>
    <row r="714">
      <c r="A714" s="13" t="n">
        <v>8610000</v>
      </c>
      <c r="B714" s="13">
        <f>計算!R1565</f>
        <v/>
      </c>
      <c r="C714" s="13">
        <f>計算!S1565</f>
        <v/>
      </c>
      <c r="D714" s="13">
        <f>計算!T1565</f>
        <v/>
      </c>
      <c r="E714" s="13">
        <f>計算!R1566</f>
        <v/>
      </c>
      <c r="F714" s="13">
        <f>計算!S1566</f>
        <v/>
      </c>
      <c r="G714" s="13">
        <f>計算!T1566</f>
        <v/>
      </c>
      <c r="H714" s="17">
        <f>G714-D714</f>
        <v/>
      </c>
      <c r="I714" s="15">
        <f>計算!U1566</f>
        <v/>
      </c>
    </row>
    <row r="715">
      <c r="A715" s="13" t="n">
        <v>8620000</v>
      </c>
      <c r="B715" s="13">
        <f>計算!R1567</f>
        <v/>
      </c>
      <c r="C715" s="13">
        <f>計算!S1567</f>
        <v/>
      </c>
      <c r="D715" s="13">
        <f>計算!T1567</f>
        <v/>
      </c>
      <c r="E715" s="13">
        <f>計算!R1568</f>
        <v/>
      </c>
      <c r="F715" s="13">
        <f>計算!S1568</f>
        <v/>
      </c>
      <c r="G715" s="13">
        <f>計算!T1568</f>
        <v/>
      </c>
      <c r="H715" s="17">
        <f>G715-D715</f>
        <v/>
      </c>
      <c r="I715" s="15">
        <f>計算!U1568</f>
        <v/>
      </c>
    </row>
    <row r="716">
      <c r="A716" s="13" t="n">
        <v>8630000</v>
      </c>
      <c r="B716" s="13">
        <f>計算!R1569</f>
        <v/>
      </c>
      <c r="C716" s="13">
        <f>計算!S1569</f>
        <v/>
      </c>
      <c r="D716" s="13">
        <f>計算!T1569</f>
        <v/>
      </c>
      <c r="E716" s="13">
        <f>計算!R1570</f>
        <v/>
      </c>
      <c r="F716" s="13">
        <f>計算!S1570</f>
        <v/>
      </c>
      <c r="G716" s="13">
        <f>計算!T1570</f>
        <v/>
      </c>
      <c r="H716" s="17">
        <f>G716-D716</f>
        <v/>
      </c>
      <c r="I716" s="15">
        <f>計算!U1570</f>
        <v/>
      </c>
    </row>
    <row r="717">
      <c r="A717" s="13" t="n">
        <v>8640000</v>
      </c>
      <c r="B717" s="13">
        <f>計算!R1571</f>
        <v/>
      </c>
      <c r="C717" s="13">
        <f>計算!S1571</f>
        <v/>
      </c>
      <c r="D717" s="13">
        <f>計算!T1571</f>
        <v/>
      </c>
      <c r="E717" s="13">
        <f>計算!R1572</f>
        <v/>
      </c>
      <c r="F717" s="13">
        <f>計算!S1572</f>
        <v/>
      </c>
      <c r="G717" s="13">
        <f>計算!T1572</f>
        <v/>
      </c>
      <c r="H717" s="17">
        <f>G717-D717</f>
        <v/>
      </c>
      <c r="I717" s="15">
        <f>計算!U1572</f>
        <v/>
      </c>
    </row>
    <row r="718">
      <c r="A718" s="13" t="n">
        <v>8650000</v>
      </c>
      <c r="B718" s="13">
        <f>計算!R1573</f>
        <v/>
      </c>
      <c r="C718" s="13">
        <f>計算!S1573</f>
        <v/>
      </c>
      <c r="D718" s="13">
        <f>計算!T1573</f>
        <v/>
      </c>
      <c r="E718" s="13">
        <f>計算!R1574</f>
        <v/>
      </c>
      <c r="F718" s="13">
        <f>計算!S1574</f>
        <v/>
      </c>
      <c r="G718" s="13">
        <f>計算!T1574</f>
        <v/>
      </c>
      <c r="H718" s="17">
        <f>G718-D718</f>
        <v/>
      </c>
      <c r="I718" s="15">
        <f>計算!U1574</f>
        <v/>
      </c>
    </row>
    <row r="719">
      <c r="A719" s="13" t="n">
        <v>8660000</v>
      </c>
      <c r="B719" s="13">
        <f>計算!R1575</f>
        <v/>
      </c>
      <c r="C719" s="13">
        <f>計算!S1575</f>
        <v/>
      </c>
      <c r="D719" s="13">
        <f>計算!T1575</f>
        <v/>
      </c>
      <c r="E719" s="13">
        <f>計算!R1576</f>
        <v/>
      </c>
      <c r="F719" s="13">
        <f>計算!S1576</f>
        <v/>
      </c>
      <c r="G719" s="13">
        <f>計算!T1576</f>
        <v/>
      </c>
      <c r="H719" s="17">
        <f>G719-D719</f>
        <v/>
      </c>
      <c r="I719" s="15">
        <f>計算!U1576</f>
        <v/>
      </c>
    </row>
    <row r="720">
      <c r="A720" s="13" t="n">
        <v>8670000</v>
      </c>
      <c r="B720" s="13">
        <f>計算!R1577</f>
        <v/>
      </c>
      <c r="C720" s="13">
        <f>計算!S1577</f>
        <v/>
      </c>
      <c r="D720" s="13">
        <f>計算!T1577</f>
        <v/>
      </c>
      <c r="E720" s="13">
        <f>計算!R1578</f>
        <v/>
      </c>
      <c r="F720" s="13">
        <f>計算!S1578</f>
        <v/>
      </c>
      <c r="G720" s="13">
        <f>計算!T1578</f>
        <v/>
      </c>
      <c r="H720" s="17">
        <f>G720-D720</f>
        <v/>
      </c>
      <c r="I720" s="15">
        <f>計算!U1578</f>
        <v/>
      </c>
    </row>
    <row r="721">
      <c r="A721" s="13" t="n">
        <v>8680000</v>
      </c>
      <c r="B721" s="13">
        <f>計算!R1579</f>
        <v/>
      </c>
      <c r="C721" s="13">
        <f>計算!S1579</f>
        <v/>
      </c>
      <c r="D721" s="13">
        <f>計算!T1579</f>
        <v/>
      </c>
      <c r="E721" s="13">
        <f>計算!R1580</f>
        <v/>
      </c>
      <c r="F721" s="13">
        <f>計算!S1580</f>
        <v/>
      </c>
      <c r="G721" s="13">
        <f>計算!T1580</f>
        <v/>
      </c>
      <c r="H721" s="17">
        <f>G721-D721</f>
        <v/>
      </c>
      <c r="I721" s="15">
        <f>計算!U1580</f>
        <v/>
      </c>
    </row>
    <row r="722">
      <c r="A722" s="13" t="n">
        <v>8690000</v>
      </c>
      <c r="B722" s="13">
        <f>計算!R1581</f>
        <v/>
      </c>
      <c r="C722" s="13">
        <f>計算!S1581</f>
        <v/>
      </c>
      <c r="D722" s="13">
        <f>計算!T1581</f>
        <v/>
      </c>
      <c r="E722" s="13">
        <f>計算!R1582</f>
        <v/>
      </c>
      <c r="F722" s="13">
        <f>計算!S1582</f>
        <v/>
      </c>
      <c r="G722" s="13">
        <f>計算!T1582</f>
        <v/>
      </c>
      <c r="H722" s="17">
        <f>G722-D722</f>
        <v/>
      </c>
      <c r="I722" s="15">
        <f>計算!U1582</f>
        <v/>
      </c>
    </row>
    <row r="723">
      <c r="A723" s="13" t="n">
        <v>8700000</v>
      </c>
      <c r="B723" s="13">
        <f>計算!R1583</f>
        <v/>
      </c>
      <c r="C723" s="13">
        <f>計算!S1583</f>
        <v/>
      </c>
      <c r="D723" s="13">
        <f>計算!T1583</f>
        <v/>
      </c>
      <c r="E723" s="13">
        <f>計算!R1584</f>
        <v/>
      </c>
      <c r="F723" s="13">
        <f>計算!S1584</f>
        <v/>
      </c>
      <c r="G723" s="13">
        <f>計算!T1584</f>
        <v/>
      </c>
      <c r="H723" s="17">
        <f>G723-D723</f>
        <v/>
      </c>
      <c r="I723" s="15">
        <f>計算!U1584</f>
        <v/>
      </c>
    </row>
    <row r="724">
      <c r="A724" s="13" t="n">
        <v>8710000</v>
      </c>
      <c r="B724" s="13">
        <f>計算!R1585</f>
        <v/>
      </c>
      <c r="C724" s="13">
        <f>計算!S1585</f>
        <v/>
      </c>
      <c r="D724" s="13">
        <f>計算!T1585</f>
        <v/>
      </c>
      <c r="E724" s="13">
        <f>計算!R1586</f>
        <v/>
      </c>
      <c r="F724" s="13">
        <f>計算!S1586</f>
        <v/>
      </c>
      <c r="G724" s="13">
        <f>計算!T1586</f>
        <v/>
      </c>
      <c r="H724" s="17">
        <f>G724-D724</f>
        <v/>
      </c>
      <c r="I724" s="15">
        <f>計算!U1586</f>
        <v/>
      </c>
    </row>
    <row r="725">
      <c r="A725" s="13" t="n">
        <v>8720000</v>
      </c>
      <c r="B725" s="13">
        <f>計算!R1587</f>
        <v/>
      </c>
      <c r="C725" s="13">
        <f>計算!S1587</f>
        <v/>
      </c>
      <c r="D725" s="13">
        <f>計算!T1587</f>
        <v/>
      </c>
      <c r="E725" s="13">
        <f>計算!R1588</f>
        <v/>
      </c>
      <c r="F725" s="13">
        <f>計算!S1588</f>
        <v/>
      </c>
      <c r="G725" s="13">
        <f>計算!T1588</f>
        <v/>
      </c>
      <c r="H725" s="17">
        <f>G725-D725</f>
        <v/>
      </c>
      <c r="I725" s="15">
        <f>計算!U1588</f>
        <v/>
      </c>
    </row>
    <row r="726">
      <c r="A726" s="13" t="n">
        <v>8730000</v>
      </c>
      <c r="B726" s="13">
        <f>計算!R1589</f>
        <v/>
      </c>
      <c r="C726" s="13">
        <f>計算!S1589</f>
        <v/>
      </c>
      <c r="D726" s="13">
        <f>計算!T1589</f>
        <v/>
      </c>
      <c r="E726" s="13">
        <f>計算!R1590</f>
        <v/>
      </c>
      <c r="F726" s="13">
        <f>計算!S1590</f>
        <v/>
      </c>
      <c r="G726" s="13">
        <f>計算!T1590</f>
        <v/>
      </c>
      <c r="H726" s="17">
        <f>G726-D726</f>
        <v/>
      </c>
      <c r="I726" s="15">
        <f>計算!U1590</f>
        <v/>
      </c>
    </row>
    <row r="727">
      <c r="A727" s="13" t="n">
        <v>8740000</v>
      </c>
      <c r="B727" s="13">
        <f>計算!R1591</f>
        <v/>
      </c>
      <c r="C727" s="13">
        <f>計算!S1591</f>
        <v/>
      </c>
      <c r="D727" s="13">
        <f>計算!T1591</f>
        <v/>
      </c>
      <c r="E727" s="13">
        <f>計算!R1592</f>
        <v/>
      </c>
      <c r="F727" s="13">
        <f>計算!S1592</f>
        <v/>
      </c>
      <c r="G727" s="13">
        <f>計算!T1592</f>
        <v/>
      </c>
      <c r="H727" s="17">
        <f>G727-D727</f>
        <v/>
      </c>
      <c r="I727" s="15">
        <f>計算!U1592</f>
        <v/>
      </c>
    </row>
    <row r="728">
      <c r="A728" s="13" t="n">
        <v>8750000</v>
      </c>
      <c r="B728" s="13">
        <f>計算!R1593</f>
        <v/>
      </c>
      <c r="C728" s="13">
        <f>計算!S1593</f>
        <v/>
      </c>
      <c r="D728" s="13">
        <f>計算!T1593</f>
        <v/>
      </c>
      <c r="E728" s="13">
        <f>計算!R1594</f>
        <v/>
      </c>
      <c r="F728" s="13">
        <f>計算!S1594</f>
        <v/>
      </c>
      <c r="G728" s="13">
        <f>計算!T1594</f>
        <v/>
      </c>
      <c r="H728" s="17">
        <f>G728-D728</f>
        <v/>
      </c>
      <c r="I728" s="15">
        <f>計算!U1594</f>
        <v/>
      </c>
    </row>
    <row r="729">
      <c r="A729" s="13" t="n">
        <v>8760000</v>
      </c>
      <c r="B729" s="13">
        <f>計算!R1595</f>
        <v/>
      </c>
      <c r="C729" s="13">
        <f>計算!S1595</f>
        <v/>
      </c>
      <c r="D729" s="13">
        <f>計算!T1595</f>
        <v/>
      </c>
      <c r="E729" s="13">
        <f>計算!R1596</f>
        <v/>
      </c>
      <c r="F729" s="13">
        <f>計算!S1596</f>
        <v/>
      </c>
      <c r="G729" s="13">
        <f>計算!T1596</f>
        <v/>
      </c>
      <c r="H729" s="17">
        <f>G729-D729</f>
        <v/>
      </c>
      <c r="I729" s="15">
        <f>計算!U1596</f>
        <v/>
      </c>
    </row>
    <row r="730">
      <c r="A730" s="13" t="n">
        <v>8770000</v>
      </c>
      <c r="B730" s="13">
        <f>計算!R1597</f>
        <v/>
      </c>
      <c r="C730" s="13">
        <f>計算!S1597</f>
        <v/>
      </c>
      <c r="D730" s="13">
        <f>計算!T1597</f>
        <v/>
      </c>
      <c r="E730" s="13">
        <f>計算!R1598</f>
        <v/>
      </c>
      <c r="F730" s="13">
        <f>計算!S1598</f>
        <v/>
      </c>
      <c r="G730" s="13">
        <f>計算!T1598</f>
        <v/>
      </c>
      <c r="H730" s="17">
        <f>G730-D730</f>
        <v/>
      </c>
      <c r="I730" s="15">
        <f>計算!U1598</f>
        <v/>
      </c>
    </row>
    <row r="731">
      <c r="A731" s="13" t="n">
        <v>8780000</v>
      </c>
      <c r="B731" s="13">
        <f>計算!R1599</f>
        <v/>
      </c>
      <c r="C731" s="13">
        <f>計算!S1599</f>
        <v/>
      </c>
      <c r="D731" s="13">
        <f>計算!T1599</f>
        <v/>
      </c>
      <c r="E731" s="13">
        <f>計算!R1600</f>
        <v/>
      </c>
      <c r="F731" s="13">
        <f>計算!S1600</f>
        <v/>
      </c>
      <c r="G731" s="13">
        <f>計算!T1600</f>
        <v/>
      </c>
      <c r="H731" s="17">
        <f>G731-D731</f>
        <v/>
      </c>
      <c r="I731" s="15">
        <f>計算!U1600</f>
        <v/>
      </c>
    </row>
    <row r="732">
      <c r="A732" s="13" t="n">
        <v>8790000</v>
      </c>
      <c r="B732" s="13">
        <f>計算!R1601</f>
        <v/>
      </c>
      <c r="C732" s="13">
        <f>計算!S1601</f>
        <v/>
      </c>
      <c r="D732" s="13">
        <f>計算!T1601</f>
        <v/>
      </c>
      <c r="E732" s="13">
        <f>計算!R1602</f>
        <v/>
      </c>
      <c r="F732" s="13">
        <f>計算!S1602</f>
        <v/>
      </c>
      <c r="G732" s="13">
        <f>計算!T1602</f>
        <v/>
      </c>
      <c r="H732" s="17">
        <f>G732-D732</f>
        <v/>
      </c>
      <c r="I732" s="15">
        <f>計算!U1602</f>
        <v/>
      </c>
    </row>
    <row r="733">
      <c r="A733" s="13" t="n">
        <v>8800000</v>
      </c>
      <c r="B733" s="13">
        <f>計算!R1603</f>
        <v/>
      </c>
      <c r="C733" s="13">
        <f>計算!S1603</f>
        <v/>
      </c>
      <c r="D733" s="13">
        <f>計算!T1603</f>
        <v/>
      </c>
      <c r="E733" s="13">
        <f>計算!R1604</f>
        <v/>
      </c>
      <c r="F733" s="13">
        <f>計算!S1604</f>
        <v/>
      </c>
      <c r="G733" s="13">
        <f>計算!T1604</f>
        <v/>
      </c>
      <c r="H733" s="17">
        <f>G733-D733</f>
        <v/>
      </c>
      <c r="I733" s="15">
        <f>計算!U1604</f>
        <v/>
      </c>
    </row>
    <row r="734">
      <c r="A734" s="13" t="n">
        <v>8810000</v>
      </c>
      <c r="B734" s="13">
        <f>計算!R1605</f>
        <v/>
      </c>
      <c r="C734" s="13">
        <f>計算!S1605</f>
        <v/>
      </c>
      <c r="D734" s="13">
        <f>計算!T1605</f>
        <v/>
      </c>
      <c r="E734" s="13">
        <f>計算!R1606</f>
        <v/>
      </c>
      <c r="F734" s="13">
        <f>計算!S1606</f>
        <v/>
      </c>
      <c r="G734" s="13">
        <f>計算!T1606</f>
        <v/>
      </c>
      <c r="H734" s="17">
        <f>G734-D734</f>
        <v/>
      </c>
      <c r="I734" s="15">
        <f>計算!U1606</f>
        <v/>
      </c>
    </row>
    <row r="735">
      <c r="A735" s="13" t="n">
        <v>8820000</v>
      </c>
      <c r="B735" s="13">
        <f>計算!R1607</f>
        <v/>
      </c>
      <c r="C735" s="13">
        <f>計算!S1607</f>
        <v/>
      </c>
      <c r="D735" s="13">
        <f>計算!T1607</f>
        <v/>
      </c>
      <c r="E735" s="13">
        <f>計算!R1608</f>
        <v/>
      </c>
      <c r="F735" s="13">
        <f>計算!S1608</f>
        <v/>
      </c>
      <c r="G735" s="13">
        <f>計算!T1608</f>
        <v/>
      </c>
      <c r="H735" s="17">
        <f>G735-D735</f>
        <v/>
      </c>
      <c r="I735" s="15">
        <f>計算!U1608</f>
        <v/>
      </c>
    </row>
    <row r="736">
      <c r="A736" s="13" t="n">
        <v>8830000</v>
      </c>
      <c r="B736" s="13">
        <f>計算!R1609</f>
        <v/>
      </c>
      <c r="C736" s="13">
        <f>計算!S1609</f>
        <v/>
      </c>
      <c r="D736" s="13">
        <f>計算!T1609</f>
        <v/>
      </c>
      <c r="E736" s="13">
        <f>計算!R1610</f>
        <v/>
      </c>
      <c r="F736" s="13">
        <f>計算!S1610</f>
        <v/>
      </c>
      <c r="G736" s="13">
        <f>計算!T1610</f>
        <v/>
      </c>
      <c r="H736" s="17">
        <f>G736-D736</f>
        <v/>
      </c>
      <c r="I736" s="15">
        <f>計算!U1610</f>
        <v/>
      </c>
    </row>
    <row r="737">
      <c r="A737" s="13" t="n">
        <v>8840000</v>
      </c>
      <c r="B737" s="13">
        <f>計算!R1611</f>
        <v/>
      </c>
      <c r="C737" s="13">
        <f>計算!S1611</f>
        <v/>
      </c>
      <c r="D737" s="13">
        <f>計算!T1611</f>
        <v/>
      </c>
      <c r="E737" s="13">
        <f>計算!R1612</f>
        <v/>
      </c>
      <c r="F737" s="13">
        <f>計算!S1612</f>
        <v/>
      </c>
      <c r="G737" s="13">
        <f>計算!T1612</f>
        <v/>
      </c>
      <c r="H737" s="17">
        <f>G737-D737</f>
        <v/>
      </c>
      <c r="I737" s="15">
        <f>計算!U1612</f>
        <v/>
      </c>
    </row>
    <row r="738">
      <c r="A738" s="13" t="n">
        <v>8850000</v>
      </c>
      <c r="B738" s="13">
        <f>計算!R1613</f>
        <v/>
      </c>
      <c r="C738" s="13">
        <f>計算!S1613</f>
        <v/>
      </c>
      <c r="D738" s="13">
        <f>計算!T1613</f>
        <v/>
      </c>
      <c r="E738" s="13">
        <f>計算!R1614</f>
        <v/>
      </c>
      <c r="F738" s="13">
        <f>計算!S1614</f>
        <v/>
      </c>
      <c r="G738" s="13">
        <f>計算!T1614</f>
        <v/>
      </c>
      <c r="H738" s="17">
        <f>G738-D738</f>
        <v/>
      </c>
      <c r="I738" s="15">
        <f>計算!U1614</f>
        <v/>
      </c>
    </row>
    <row r="739">
      <c r="A739" s="13" t="n">
        <v>8860000</v>
      </c>
      <c r="B739" s="13">
        <f>計算!R1615</f>
        <v/>
      </c>
      <c r="C739" s="13">
        <f>計算!S1615</f>
        <v/>
      </c>
      <c r="D739" s="13">
        <f>計算!T1615</f>
        <v/>
      </c>
      <c r="E739" s="13">
        <f>計算!R1616</f>
        <v/>
      </c>
      <c r="F739" s="13">
        <f>計算!S1616</f>
        <v/>
      </c>
      <c r="G739" s="13">
        <f>計算!T1616</f>
        <v/>
      </c>
      <c r="H739" s="17">
        <f>G739-D739</f>
        <v/>
      </c>
      <c r="I739" s="15">
        <f>計算!U1616</f>
        <v/>
      </c>
    </row>
    <row r="740">
      <c r="A740" s="13" t="n">
        <v>8870000</v>
      </c>
      <c r="B740" s="13">
        <f>計算!R1617</f>
        <v/>
      </c>
      <c r="C740" s="13">
        <f>計算!S1617</f>
        <v/>
      </c>
      <c r="D740" s="13">
        <f>計算!T1617</f>
        <v/>
      </c>
      <c r="E740" s="13">
        <f>計算!R1618</f>
        <v/>
      </c>
      <c r="F740" s="13">
        <f>計算!S1618</f>
        <v/>
      </c>
      <c r="G740" s="13">
        <f>計算!T1618</f>
        <v/>
      </c>
      <c r="H740" s="17">
        <f>G740-D740</f>
        <v/>
      </c>
      <c r="I740" s="15">
        <f>計算!U1618</f>
        <v/>
      </c>
    </row>
    <row r="741">
      <c r="A741" s="13" t="n">
        <v>8880000</v>
      </c>
      <c r="B741" s="13">
        <f>計算!R1619</f>
        <v/>
      </c>
      <c r="C741" s="13">
        <f>計算!S1619</f>
        <v/>
      </c>
      <c r="D741" s="13">
        <f>計算!T1619</f>
        <v/>
      </c>
      <c r="E741" s="13">
        <f>計算!R1620</f>
        <v/>
      </c>
      <c r="F741" s="13">
        <f>計算!S1620</f>
        <v/>
      </c>
      <c r="G741" s="13">
        <f>計算!T1620</f>
        <v/>
      </c>
      <c r="H741" s="17">
        <f>G741-D741</f>
        <v/>
      </c>
      <c r="I741" s="15">
        <f>計算!U1620</f>
        <v/>
      </c>
    </row>
    <row r="742">
      <c r="A742" s="13" t="n">
        <v>8890000</v>
      </c>
      <c r="B742" s="13">
        <f>計算!R1621</f>
        <v/>
      </c>
      <c r="C742" s="13">
        <f>計算!S1621</f>
        <v/>
      </c>
      <c r="D742" s="13">
        <f>計算!T1621</f>
        <v/>
      </c>
      <c r="E742" s="13">
        <f>計算!R1622</f>
        <v/>
      </c>
      <c r="F742" s="13">
        <f>計算!S1622</f>
        <v/>
      </c>
      <c r="G742" s="13">
        <f>計算!T1622</f>
        <v/>
      </c>
      <c r="H742" s="17">
        <f>G742-D742</f>
        <v/>
      </c>
      <c r="I742" s="15">
        <f>計算!U1622</f>
        <v/>
      </c>
    </row>
    <row r="743">
      <c r="A743" s="13" t="n">
        <v>8900000</v>
      </c>
      <c r="B743" s="13">
        <f>計算!R1623</f>
        <v/>
      </c>
      <c r="C743" s="13">
        <f>計算!S1623</f>
        <v/>
      </c>
      <c r="D743" s="13">
        <f>計算!T1623</f>
        <v/>
      </c>
      <c r="E743" s="13">
        <f>計算!R1624</f>
        <v/>
      </c>
      <c r="F743" s="13">
        <f>計算!S1624</f>
        <v/>
      </c>
      <c r="G743" s="13">
        <f>計算!T1624</f>
        <v/>
      </c>
      <c r="H743" s="17">
        <f>G743-D743</f>
        <v/>
      </c>
      <c r="I743" s="15">
        <f>計算!U1624</f>
        <v/>
      </c>
    </row>
    <row r="744">
      <c r="A744" s="13" t="n">
        <v>8910000</v>
      </c>
      <c r="B744" s="13">
        <f>計算!R1625</f>
        <v/>
      </c>
      <c r="C744" s="13">
        <f>計算!S1625</f>
        <v/>
      </c>
      <c r="D744" s="13">
        <f>計算!T1625</f>
        <v/>
      </c>
      <c r="E744" s="13">
        <f>計算!R1626</f>
        <v/>
      </c>
      <c r="F744" s="13">
        <f>計算!S1626</f>
        <v/>
      </c>
      <c r="G744" s="13">
        <f>計算!T1626</f>
        <v/>
      </c>
      <c r="H744" s="17">
        <f>G744-D744</f>
        <v/>
      </c>
      <c r="I744" s="15">
        <f>計算!U1626</f>
        <v/>
      </c>
    </row>
    <row r="745">
      <c r="A745" s="13" t="n">
        <v>8920000</v>
      </c>
      <c r="B745" s="13">
        <f>計算!R1627</f>
        <v/>
      </c>
      <c r="C745" s="13">
        <f>計算!S1627</f>
        <v/>
      </c>
      <c r="D745" s="13">
        <f>計算!T1627</f>
        <v/>
      </c>
      <c r="E745" s="13">
        <f>計算!R1628</f>
        <v/>
      </c>
      <c r="F745" s="13">
        <f>計算!S1628</f>
        <v/>
      </c>
      <c r="G745" s="13">
        <f>計算!T1628</f>
        <v/>
      </c>
      <c r="H745" s="17">
        <f>G745-D745</f>
        <v/>
      </c>
      <c r="I745" s="15">
        <f>計算!U1628</f>
        <v/>
      </c>
    </row>
    <row r="746">
      <c r="A746" s="13" t="n">
        <v>8930000</v>
      </c>
      <c r="B746" s="13">
        <f>計算!R1629</f>
        <v/>
      </c>
      <c r="C746" s="13">
        <f>計算!S1629</f>
        <v/>
      </c>
      <c r="D746" s="13">
        <f>計算!T1629</f>
        <v/>
      </c>
      <c r="E746" s="13">
        <f>計算!R1630</f>
        <v/>
      </c>
      <c r="F746" s="13">
        <f>計算!S1630</f>
        <v/>
      </c>
      <c r="G746" s="13">
        <f>計算!T1630</f>
        <v/>
      </c>
      <c r="H746" s="17">
        <f>G746-D746</f>
        <v/>
      </c>
      <c r="I746" s="15">
        <f>計算!U1630</f>
        <v/>
      </c>
    </row>
    <row r="747">
      <c r="A747" s="13" t="n">
        <v>8940000</v>
      </c>
      <c r="B747" s="13">
        <f>計算!R1631</f>
        <v/>
      </c>
      <c r="C747" s="13">
        <f>計算!S1631</f>
        <v/>
      </c>
      <c r="D747" s="13">
        <f>計算!T1631</f>
        <v/>
      </c>
      <c r="E747" s="13">
        <f>計算!R1632</f>
        <v/>
      </c>
      <c r="F747" s="13">
        <f>計算!S1632</f>
        <v/>
      </c>
      <c r="G747" s="13">
        <f>計算!T1632</f>
        <v/>
      </c>
      <c r="H747" s="17">
        <f>G747-D747</f>
        <v/>
      </c>
      <c r="I747" s="15">
        <f>計算!U1632</f>
        <v/>
      </c>
    </row>
    <row r="748">
      <c r="A748" s="13" t="n">
        <v>8950000</v>
      </c>
      <c r="B748" s="13">
        <f>計算!R1633</f>
        <v/>
      </c>
      <c r="C748" s="13">
        <f>計算!S1633</f>
        <v/>
      </c>
      <c r="D748" s="13">
        <f>計算!T1633</f>
        <v/>
      </c>
      <c r="E748" s="13">
        <f>計算!R1634</f>
        <v/>
      </c>
      <c r="F748" s="13">
        <f>計算!S1634</f>
        <v/>
      </c>
      <c r="G748" s="13">
        <f>計算!T1634</f>
        <v/>
      </c>
      <c r="H748" s="17">
        <f>G748-D748</f>
        <v/>
      </c>
      <c r="I748" s="15">
        <f>計算!U1634</f>
        <v/>
      </c>
    </row>
    <row r="749">
      <c r="A749" s="13" t="n">
        <v>8960000</v>
      </c>
      <c r="B749" s="13">
        <f>計算!R1635</f>
        <v/>
      </c>
      <c r="C749" s="13">
        <f>計算!S1635</f>
        <v/>
      </c>
      <c r="D749" s="13">
        <f>計算!T1635</f>
        <v/>
      </c>
      <c r="E749" s="13">
        <f>計算!R1636</f>
        <v/>
      </c>
      <c r="F749" s="13">
        <f>計算!S1636</f>
        <v/>
      </c>
      <c r="G749" s="13">
        <f>計算!T1636</f>
        <v/>
      </c>
      <c r="H749" s="17">
        <f>G749-D749</f>
        <v/>
      </c>
      <c r="I749" s="15">
        <f>計算!U1636</f>
        <v/>
      </c>
    </row>
    <row r="750">
      <c r="A750" s="13" t="n">
        <v>8970000</v>
      </c>
      <c r="B750" s="13">
        <f>計算!R1637</f>
        <v/>
      </c>
      <c r="C750" s="13">
        <f>計算!S1637</f>
        <v/>
      </c>
      <c r="D750" s="13">
        <f>計算!T1637</f>
        <v/>
      </c>
      <c r="E750" s="13">
        <f>計算!R1638</f>
        <v/>
      </c>
      <c r="F750" s="13">
        <f>計算!S1638</f>
        <v/>
      </c>
      <c r="G750" s="13">
        <f>計算!T1638</f>
        <v/>
      </c>
      <c r="H750" s="17">
        <f>G750-D750</f>
        <v/>
      </c>
      <c r="I750" s="15">
        <f>計算!U1638</f>
        <v/>
      </c>
    </row>
    <row r="751">
      <c r="A751" s="13" t="n">
        <v>8980000</v>
      </c>
      <c r="B751" s="13">
        <f>計算!R1639</f>
        <v/>
      </c>
      <c r="C751" s="13">
        <f>計算!S1639</f>
        <v/>
      </c>
      <c r="D751" s="13">
        <f>計算!T1639</f>
        <v/>
      </c>
      <c r="E751" s="13">
        <f>計算!R1640</f>
        <v/>
      </c>
      <c r="F751" s="13">
        <f>計算!S1640</f>
        <v/>
      </c>
      <c r="G751" s="13">
        <f>計算!T1640</f>
        <v/>
      </c>
      <c r="H751" s="17">
        <f>G751-D751</f>
        <v/>
      </c>
      <c r="I751" s="15">
        <f>計算!U1640</f>
        <v/>
      </c>
    </row>
    <row r="752">
      <c r="A752" s="13" t="n">
        <v>8990000</v>
      </c>
      <c r="B752" s="13">
        <f>計算!R1641</f>
        <v/>
      </c>
      <c r="C752" s="13">
        <f>計算!S1641</f>
        <v/>
      </c>
      <c r="D752" s="13">
        <f>計算!T1641</f>
        <v/>
      </c>
      <c r="E752" s="13">
        <f>計算!R1642</f>
        <v/>
      </c>
      <c r="F752" s="13">
        <f>計算!S1642</f>
        <v/>
      </c>
      <c r="G752" s="13">
        <f>計算!T1642</f>
        <v/>
      </c>
      <c r="H752" s="17">
        <f>G752-D752</f>
        <v/>
      </c>
      <c r="I752" s="15">
        <f>計算!U1642</f>
        <v/>
      </c>
    </row>
    <row r="753">
      <c r="A753" s="13" t="n">
        <v>9000000</v>
      </c>
      <c r="B753" s="13">
        <f>計算!R1643</f>
        <v/>
      </c>
      <c r="C753" s="13">
        <f>計算!S1643</f>
        <v/>
      </c>
      <c r="D753" s="13">
        <f>計算!T1643</f>
        <v/>
      </c>
      <c r="E753" s="13">
        <f>計算!R1644</f>
        <v/>
      </c>
      <c r="F753" s="13">
        <f>計算!S1644</f>
        <v/>
      </c>
      <c r="G753" s="13">
        <f>計算!T1644</f>
        <v/>
      </c>
      <c r="H753" s="17">
        <f>G753-D753</f>
        <v/>
      </c>
      <c r="I753" s="15">
        <f>計算!U1644</f>
        <v/>
      </c>
    </row>
    <row r="754">
      <c r="A754" s="13" t="n">
        <v>9010000</v>
      </c>
      <c r="B754" s="13">
        <f>計算!R1645</f>
        <v/>
      </c>
      <c r="C754" s="13">
        <f>計算!S1645</f>
        <v/>
      </c>
      <c r="D754" s="13">
        <f>計算!T1645</f>
        <v/>
      </c>
      <c r="E754" s="13">
        <f>計算!R1646</f>
        <v/>
      </c>
      <c r="F754" s="13">
        <f>計算!S1646</f>
        <v/>
      </c>
      <c r="G754" s="13">
        <f>計算!T1646</f>
        <v/>
      </c>
      <c r="H754" s="17">
        <f>G754-D754</f>
        <v/>
      </c>
      <c r="I754" s="15">
        <f>計算!U1646</f>
        <v/>
      </c>
    </row>
    <row r="755">
      <c r="A755" s="13" t="n">
        <v>9020000</v>
      </c>
      <c r="B755" s="13">
        <f>計算!R1647</f>
        <v/>
      </c>
      <c r="C755" s="13">
        <f>計算!S1647</f>
        <v/>
      </c>
      <c r="D755" s="13">
        <f>計算!T1647</f>
        <v/>
      </c>
      <c r="E755" s="13">
        <f>計算!R1648</f>
        <v/>
      </c>
      <c r="F755" s="13">
        <f>計算!S1648</f>
        <v/>
      </c>
      <c r="G755" s="13">
        <f>計算!T1648</f>
        <v/>
      </c>
      <c r="H755" s="17">
        <f>G755-D755</f>
        <v/>
      </c>
      <c r="I755" s="15">
        <f>計算!U1648</f>
        <v/>
      </c>
    </row>
    <row r="756">
      <c r="A756" s="13" t="n">
        <v>9030000</v>
      </c>
      <c r="B756" s="13">
        <f>計算!R1649</f>
        <v/>
      </c>
      <c r="C756" s="13">
        <f>計算!S1649</f>
        <v/>
      </c>
      <c r="D756" s="13">
        <f>計算!T1649</f>
        <v/>
      </c>
      <c r="E756" s="13">
        <f>計算!R1650</f>
        <v/>
      </c>
      <c r="F756" s="13">
        <f>計算!S1650</f>
        <v/>
      </c>
      <c r="G756" s="13">
        <f>計算!T1650</f>
        <v/>
      </c>
      <c r="H756" s="17">
        <f>G756-D756</f>
        <v/>
      </c>
      <c r="I756" s="15">
        <f>計算!U1650</f>
        <v/>
      </c>
    </row>
    <row r="757">
      <c r="A757" s="13" t="n">
        <v>9040000</v>
      </c>
      <c r="B757" s="13">
        <f>計算!R1651</f>
        <v/>
      </c>
      <c r="C757" s="13">
        <f>計算!S1651</f>
        <v/>
      </c>
      <c r="D757" s="13">
        <f>計算!T1651</f>
        <v/>
      </c>
      <c r="E757" s="13">
        <f>計算!R1652</f>
        <v/>
      </c>
      <c r="F757" s="13">
        <f>計算!S1652</f>
        <v/>
      </c>
      <c r="G757" s="13">
        <f>計算!T1652</f>
        <v/>
      </c>
      <c r="H757" s="17">
        <f>G757-D757</f>
        <v/>
      </c>
      <c r="I757" s="15">
        <f>計算!U1652</f>
        <v/>
      </c>
    </row>
    <row r="758">
      <c r="A758" s="13" t="n">
        <v>9050000</v>
      </c>
      <c r="B758" s="13">
        <f>計算!R1653</f>
        <v/>
      </c>
      <c r="C758" s="13">
        <f>計算!S1653</f>
        <v/>
      </c>
      <c r="D758" s="13">
        <f>計算!T1653</f>
        <v/>
      </c>
      <c r="E758" s="13">
        <f>計算!R1654</f>
        <v/>
      </c>
      <c r="F758" s="13">
        <f>計算!S1654</f>
        <v/>
      </c>
      <c r="G758" s="13">
        <f>計算!T1654</f>
        <v/>
      </c>
      <c r="H758" s="17">
        <f>G758-D758</f>
        <v/>
      </c>
      <c r="I758" s="15">
        <f>計算!U1654</f>
        <v/>
      </c>
    </row>
    <row r="759">
      <c r="A759" s="13" t="n">
        <v>9060000</v>
      </c>
      <c r="B759" s="13">
        <f>計算!R1655</f>
        <v/>
      </c>
      <c r="C759" s="13">
        <f>計算!S1655</f>
        <v/>
      </c>
      <c r="D759" s="13">
        <f>計算!T1655</f>
        <v/>
      </c>
      <c r="E759" s="13">
        <f>計算!R1656</f>
        <v/>
      </c>
      <c r="F759" s="13">
        <f>計算!S1656</f>
        <v/>
      </c>
      <c r="G759" s="13">
        <f>計算!T1656</f>
        <v/>
      </c>
      <c r="H759" s="17">
        <f>G759-D759</f>
        <v/>
      </c>
      <c r="I759" s="15">
        <f>計算!U1656</f>
        <v/>
      </c>
    </row>
    <row r="760">
      <c r="A760" s="13" t="n">
        <v>9070000</v>
      </c>
      <c r="B760" s="13">
        <f>計算!R1657</f>
        <v/>
      </c>
      <c r="C760" s="13">
        <f>計算!S1657</f>
        <v/>
      </c>
      <c r="D760" s="13">
        <f>計算!T1657</f>
        <v/>
      </c>
      <c r="E760" s="13">
        <f>計算!R1658</f>
        <v/>
      </c>
      <c r="F760" s="13">
        <f>計算!S1658</f>
        <v/>
      </c>
      <c r="G760" s="13">
        <f>計算!T1658</f>
        <v/>
      </c>
      <c r="H760" s="17">
        <f>G760-D760</f>
        <v/>
      </c>
      <c r="I760" s="15">
        <f>計算!U1658</f>
        <v/>
      </c>
    </row>
    <row r="761">
      <c r="A761" s="13" t="n">
        <v>9080000</v>
      </c>
      <c r="B761" s="13">
        <f>計算!R1659</f>
        <v/>
      </c>
      <c r="C761" s="13">
        <f>計算!S1659</f>
        <v/>
      </c>
      <c r="D761" s="13">
        <f>計算!T1659</f>
        <v/>
      </c>
      <c r="E761" s="13">
        <f>計算!R1660</f>
        <v/>
      </c>
      <c r="F761" s="13">
        <f>計算!S1660</f>
        <v/>
      </c>
      <c r="G761" s="13">
        <f>計算!T1660</f>
        <v/>
      </c>
      <c r="H761" s="17">
        <f>G761-D761</f>
        <v/>
      </c>
      <c r="I761" s="15">
        <f>計算!U1660</f>
        <v/>
      </c>
    </row>
    <row r="762">
      <c r="A762" s="13" t="n">
        <v>9090000</v>
      </c>
      <c r="B762" s="13">
        <f>計算!R1661</f>
        <v/>
      </c>
      <c r="C762" s="13">
        <f>計算!S1661</f>
        <v/>
      </c>
      <c r="D762" s="13">
        <f>計算!T1661</f>
        <v/>
      </c>
      <c r="E762" s="13">
        <f>計算!R1662</f>
        <v/>
      </c>
      <c r="F762" s="13">
        <f>計算!S1662</f>
        <v/>
      </c>
      <c r="G762" s="13">
        <f>計算!T1662</f>
        <v/>
      </c>
      <c r="H762" s="17">
        <f>G762-D762</f>
        <v/>
      </c>
      <c r="I762" s="15">
        <f>計算!U1662</f>
        <v/>
      </c>
    </row>
    <row r="763">
      <c r="A763" s="13" t="n">
        <v>9100000</v>
      </c>
      <c r="B763" s="13">
        <f>計算!R1663</f>
        <v/>
      </c>
      <c r="C763" s="13">
        <f>計算!S1663</f>
        <v/>
      </c>
      <c r="D763" s="13">
        <f>計算!T1663</f>
        <v/>
      </c>
      <c r="E763" s="13">
        <f>計算!R1664</f>
        <v/>
      </c>
      <c r="F763" s="13">
        <f>計算!S1664</f>
        <v/>
      </c>
      <c r="G763" s="13">
        <f>計算!T1664</f>
        <v/>
      </c>
      <c r="H763" s="17">
        <f>G763-D763</f>
        <v/>
      </c>
      <c r="I763" s="15">
        <f>計算!U1664</f>
        <v/>
      </c>
    </row>
    <row r="764">
      <c r="A764" s="13" t="n">
        <v>9110000</v>
      </c>
      <c r="B764" s="13">
        <f>計算!R1665</f>
        <v/>
      </c>
      <c r="C764" s="13">
        <f>計算!S1665</f>
        <v/>
      </c>
      <c r="D764" s="13">
        <f>計算!T1665</f>
        <v/>
      </c>
      <c r="E764" s="13">
        <f>計算!R1666</f>
        <v/>
      </c>
      <c r="F764" s="13">
        <f>計算!S1666</f>
        <v/>
      </c>
      <c r="G764" s="13">
        <f>計算!T1666</f>
        <v/>
      </c>
      <c r="H764" s="17">
        <f>G764-D764</f>
        <v/>
      </c>
      <c r="I764" s="15">
        <f>計算!U1666</f>
        <v/>
      </c>
    </row>
    <row r="765">
      <c r="A765" s="13" t="n">
        <v>9120000</v>
      </c>
      <c r="B765" s="13">
        <f>計算!R1667</f>
        <v/>
      </c>
      <c r="C765" s="13">
        <f>計算!S1667</f>
        <v/>
      </c>
      <c r="D765" s="13">
        <f>計算!T1667</f>
        <v/>
      </c>
      <c r="E765" s="13">
        <f>計算!R1668</f>
        <v/>
      </c>
      <c r="F765" s="13">
        <f>計算!S1668</f>
        <v/>
      </c>
      <c r="G765" s="13">
        <f>計算!T1668</f>
        <v/>
      </c>
      <c r="H765" s="17">
        <f>G765-D765</f>
        <v/>
      </c>
      <c r="I765" s="15">
        <f>計算!U1668</f>
        <v/>
      </c>
    </row>
    <row r="766">
      <c r="A766" s="13" t="n">
        <v>9130000</v>
      </c>
      <c r="B766" s="13">
        <f>計算!R1669</f>
        <v/>
      </c>
      <c r="C766" s="13">
        <f>計算!S1669</f>
        <v/>
      </c>
      <c r="D766" s="13">
        <f>計算!T1669</f>
        <v/>
      </c>
      <c r="E766" s="13">
        <f>計算!R1670</f>
        <v/>
      </c>
      <c r="F766" s="13">
        <f>計算!S1670</f>
        <v/>
      </c>
      <c r="G766" s="13">
        <f>計算!T1670</f>
        <v/>
      </c>
      <c r="H766" s="17">
        <f>G766-D766</f>
        <v/>
      </c>
      <c r="I766" s="15">
        <f>計算!U1670</f>
        <v/>
      </c>
    </row>
    <row r="767">
      <c r="A767" s="13" t="n">
        <v>9140000</v>
      </c>
      <c r="B767" s="13">
        <f>計算!R1671</f>
        <v/>
      </c>
      <c r="C767" s="13">
        <f>計算!S1671</f>
        <v/>
      </c>
      <c r="D767" s="13">
        <f>計算!T1671</f>
        <v/>
      </c>
      <c r="E767" s="13">
        <f>計算!R1672</f>
        <v/>
      </c>
      <c r="F767" s="13">
        <f>計算!S1672</f>
        <v/>
      </c>
      <c r="G767" s="13">
        <f>計算!T1672</f>
        <v/>
      </c>
      <c r="H767" s="17">
        <f>G767-D767</f>
        <v/>
      </c>
      <c r="I767" s="15">
        <f>計算!U1672</f>
        <v/>
      </c>
    </row>
    <row r="768">
      <c r="A768" s="13" t="n">
        <v>9150000</v>
      </c>
      <c r="B768" s="13">
        <f>計算!R1673</f>
        <v/>
      </c>
      <c r="C768" s="13">
        <f>計算!S1673</f>
        <v/>
      </c>
      <c r="D768" s="13">
        <f>計算!T1673</f>
        <v/>
      </c>
      <c r="E768" s="13">
        <f>計算!R1674</f>
        <v/>
      </c>
      <c r="F768" s="13">
        <f>計算!S1674</f>
        <v/>
      </c>
      <c r="G768" s="13">
        <f>計算!T1674</f>
        <v/>
      </c>
      <c r="H768" s="17">
        <f>G768-D768</f>
        <v/>
      </c>
      <c r="I768" s="15">
        <f>計算!U1674</f>
        <v/>
      </c>
    </row>
    <row r="769">
      <c r="A769" s="13" t="n">
        <v>9160000</v>
      </c>
      <c r="B769" s="13">
        <f>計算!R1675</f>
        <v/>
      </c>
      <c r="C769" s="13">
        <f>計算!S1675</f>
        <v/>
      </c>
      <c r="D769" s="13">
        <f>計算!T1675</f>
        <v/>
      </c>
      <c r="E769" s="13">
        <f>計算!R1676</f>
        <v/>
      </c>
      <c r="F769" s="13">
        <f>計算!S1676</f>
        <v/>
      </c>
      <c r="G769" s="13">
        <f>計算!T1676</f>
        <v/>
      </c>
      <c r="H769" s="17">
        <f>G769-D769</f>
        <v/>
      </c>
      <c r="I769" s="15">
        <f>計算!U1676</f>
        <v/>
      </c>
    </row>
    <row r="770">
      <c r="A770" s="13" t="n">
        <v>9170000</v>
      </c>
      <c r="B770" s="13">
        <f>計算!R1677</f>
        <v/>
      </c>
      <c r="C770" s="13">
        <f>計算!S1677</f>
        <v/>
      </c>
      <c r="D770" s="13">
        <f>計算!T1677</f>
        <v/>
      </c>
      <c r="E770" s="13">
        <f>計算!R1678</f>
        <v/>
      </c>
      <c r="F770" s="13">
        <f>計算!S1678</f>
        <v/>
      </c>
      <c r="G770" s="13">
        <f>計算!T1678</f>
        <v/>
      </c>
      <c r="H770" s="17">
        <f>G770-D770</f>
        <v/>
      </c>
      <c r="I770" s="15">
        <f>計算!U1678</f>
        <v/>
      </c>
    </row>
    <row r="771">
      <c r="A771" s="13" t="n">
        <v>9180000</v>
      </c>
      <c r="B771" s="13">
        <f>計算!R1679</f>
        <v/>
      </c>
      <c r="C771" s="13">
        <f>計算!S1679</f>
        <v/>
      </c>
      <c r="D771" s="13">
        <f>計算!T1679</f>
        <v/>
      </c>
      <c r="E771" s="13">
        <f>計算!R1680</f>
        <v/>
      </c>
      <c r="F771" s="13">
        <f>計算!S1680</f>
        <v/>
      </c>
      <c r="G771" s="13">
        <f>計算!T1680</f>
        <v/>
      </c>
      <c r="H771" s="17">
        <f>G771-D771</f>
        <v/>
      </c>
      <c r="I771" s="15">
        <f>計算!U1680</f>
        <v/>
      </c>
    </row>
    <row r="772">
      <c r="A772" s="13" t="n">
        <v>9190000</v>
      </c>
      <c r="B772" s="13">
        <f>計算!R1681</f>
        <v/>
      </c>
      <c r="C772" s="13">
        <f>計算!S1681</f>
        <v/>
      </c>
      <c r="D772" s="13">
        <f>計算!T1681</f>
        <v/>
      </c>
      <c r="E772" s="13">
        <f>計算!R1682</f>
        <v/>
      </c>
      <c r="F772" s="13">
        <f>計算!S1682</f>
        <v/>
      </c>
      <c r="G772" s="13">
        <f>計算!T1682</f>
        <v/>
      </c>
      <c r="H772" s="17">
        <f>G772-D772</f>
        <v/>
      </c>
      <c r="I772" s="15">
        <f>計算!U1682</f>
        <v/>
      </c>
    </row>
    <row r="773">
      <c r="A773" s="13" t="n">
        <v>9200000</v>
      </c>
      <c r="B773" s="13">
        <f>計算!R1683</f>
        <v/>
      </c>
      <c r="C773" s="13">
        <f>計算!S1683</f>
        <v/>
      </c>
      <c r="D773" s="13">
        <f>計算!T1683</f>
        <v/>
      </c>
      <c r="E773" s="13">
        <f>計算!R1684</f>
        <v/>
      </c>
      <c r="F773" s="13">
        <f>計算!S1684</f>
        <v/>
      </c>
      <c r="G773" s="13">
        <f>計算!T1684</f>
        <v/>
      </c>
      <c r="H773" s="17">
        <f>G773-D773</f>
        <v/>
      </c>
      <c r="I773" s="15">
        <f>計算!U1684</f>
        <v/>
      </c>
    </row>
    <row r="774">
      <c r="A774" s="13" t="n">
        <v>9210000</v>
      </c>
      <c r="B774" s="13">
        <f>計算!R1685</f>
        <v/>
      </c>
      <c r="C774" s="13">
        <f>計算!S1685</f>
        <v/>
      </c>
      <c r="D774" s="13">
        <f>計算!T1685</f>
        <v/>
      </c>
      <c r="E774" s="13">
        <f>計算!R1686</f>
        <v/>
      </c>
      <c r="F774" s="13">
        <f>計算!S1686</f>
        <v/>
      </c>
      <c r="G774" s="13">
        <f>計算!T1686</f>
        <v/>
      </c>
      <c r="H774" s="17">
        <f>G774-D774</f>
        <v/>
      </c>
      <c r="I774" s="15">
        <f>計算!U1686</f>
        <v/>
      </c>
    </row>
    <row r="775">
      <c r="A775" s="13" t="n">
        <v>9220000</v>
      </c>
      <c r="B775" s="13">
        <f>計算!R1687</f>
        <v/>
      </c>
      <c r="C775" s="13">
        <f>計算!S1687</f>
        <v/>
      </c>
      <c r="D775" s="13">
        <f>計算!T1687</f>
        <v/>
      </c>
      <c r="E775" s="13">
        <f>計算!R1688</f>
        <v/>
      </c>
      <c r="F775" s="13">
        <f>計算!S1688</f>
        <v/>
      </c>
      <c r="G775" s="13">
        <f>計算!T1688</f>
        <v/>
      </c>
      <c r="H775" s="17">
        <f>G775-D775</f>
        <v/>
      </c>
      <c r="I775" s="15">
        <f>計算!U1688</f>
        <v/>
      </c>
    </row>
    <row r="776">
      <c r="A776" s="13" t="n">
        <v>9230000</v>
      </c>
      <c r="B776" s="13">
        <f>計算!R1689</f>
        <v/>
      </c>
      <c r="C776" s="13">
        <f>計算!S1689</f>
        <v/>
      </c>
      <c r="D776" s="13">
        <f>計算!T1689</f>
        <v/>
      </c>
      <c r="E776" s="13">
        <f>計算!R1690</f>
        <v/>
      </c>
      <c r="F776" s="13">
        <f>計算!S1690</f>
        <v/>
      </c>
      <c r="G776" s="13">
        <f>計算!T1690</f>
        <v/>
      </c>
      <c r="H776" s="17">
        <f>G776-D776</f>
        <v/>
      </c>
      <c r="I776" s="15">
        <f>計算!U1690</f>
        <v/>
      </c>
    </row>
    <row r="777">
      <c r="A777" s="13" t="n">
        <v>9240000</v>
      </c>
      <c r="B777" s="13">
        <f>計算!R1691</f>
        <v/>
      </c>
      <c r="C777" s="13">
        <f>計算!S1691</f>
        <v/>
      </c>
      <c r="D777" s="13">
        <f>計算!T1691</f>
        <v/>
      </c>
      <c r="E777" s="13">
        <f>計算!R1692</f>
        <v/>
      </c>
      <c r="F777" s="13">
        <f>計算!S1692</f>
        <v/>
      </c>
      <c r="G777" s="13">
        <f>計算!T1692</f>
        <v/>
      </c>
      <c r="H777" s="17">
        <f>G777-D777</f>
        <v/>
      </c>
      <c r="I777" s="15">
        <f>計算!U1692</f>
        <v/>
      </c>
    </row>
    <row r="778">
      <c r="A778" s="13" t="n">
        <v>9250000</v>
      </c>
      <c r="B778" s="13">
        <f>計算!R1693</f>
        <v/>
      </c>
      <c r="C778" s="13">
        <f>計算!S1693</f>
        <v/>
      </c>
      <c r="D778" s="13">
        <f>計算!T1693</f>
        <v/>
      </c>
      <c r="E778" s="13">
        <f>計算!R1694</f>
        <v/>
      </c>
      <c r="F778" s="13">
        <f>計算!S1694</f>
        <v/>
      </c>
      <c r="G778" s="13">
        <f>計算!T1694</f>
        <v/>
      </c>
      <c r="H778" s="17">
        <f>G778-D778</f>
        <v/>
      </c>
      <c r="I778" s="15">
        <f>計算!U1694</f>
        <v/>
      </c>
    </row>
    <row r="779">
      <c r="A779" s="13" t="n">
        <v>9260000</v>
      </c>
      <c r="B779" s="13">
        <f>計算!R1695</f>
        <v/>
      </c>
      <c r="C779" s="13">
        <f>計算!S1695</f>
        <v/>
      </c>
      <c r="D779" s="13">
        <f>計算!T1695</f>
        <v/>
      </c>
      <c r="E779" s="13">
        <f>計算!R1696</f>
        <v/>
      </c>
      <c r="F779" s="13">
        <f>計算!S1696</f>
        <v/>
      </c>
      <c r="G779" s="13">
        <f>計算!T1696</f>
        <v/>
      </c>
      <c r="H779" s="17">
        <f>G779-D779</f>
        <v/>
      </c>
      <c r="I779" s="15">
        <f>計算!U1696</f>
        <v/>
      </c>
    </row>
    <row r="780">
      <c r="A780" s="13" t="n">
        <v>9270000</v>
      </c>
      <c r="B780" s="13">
        <f>計算!R1697</f>
        <v/>
      </c>
      <c r="C780" s="13">
        <f>計算!S1697</f>
        <v/>
      </c>
      <c r="D780" s="13">
        <f>計算!T1697</f>
        <v/>
      </c>
      <c r="E780" s="13">
        <f>計算!R1698</f>
        <v/>
      </c>
      <c r="F780" s="13">
        <f>計算!S1698</f>
        <v/>
      </c>
      <c r="G780" s="13">
        <f>計算!T1698</f>
        <v/>
      </c>
      <c r="H780" s="17">
        <f>G780-D780</f>
        <v/>
      </c>
      <c r="I780" s="15">
        <f>計算!U1698</f>
        <v/>
      </c>
    </row>
    <row r="781">
      <c r="A781" s="13" t="n">
        <v>9280000</v>
      </c>
      <c r="B781" s="13">
        <f>計算!R1699</f>
        <v/>
      </c>
      <c r="C781" s="13">
        <f>計算!S1699</f>
        <v/>
      </c>
      <c r="D781" s="13">
        <f>計算!T1699</f>
        <v/>
      </c>
      <c r="E781" s="13">
        <f>計算!R1700</f>
        <v/>
      </c>
      <c r="F781" s="13">
        <f>計算!S1700</f>
        <v/>
      </c>
      <c r="G781" s="13">
        <f>計算!T1700</f>
        <v/>
      </c>
      <c r="H781" s="17">
        <f>G781-D781</f>
        <v/>
      </c>
      <c r="I781" s="15">
        <f>計算!U1700</f>
        <v/>
      </c>
    </row>
    <row r="782">
      <c r="A782" s="13" t="n">
        <v>9290000</v>
      </c>
      <c r="B782" s="13">
        <f>計算!R1701</f>
        <v/>
      </c>
      <c r="C782" s="13">
        <f>計算!S1701</f>
        <v/>
      </c>
      <c r="D782" s="13">
        <f>計算!T1701</f>
        <v/>
      </c>
      <c r="E782" s="13">
        <f>計算!R1702</f>
        <v/>
      </c>
      <c r="F782" s="13">
        <f>計算!S1702</f>
        <v/>
      </c>
      <c r="G782" s="13">
        <f>計算!T1702</f>
        <v/>
      </c>
      <c r="H782" s="17">
        <f>G782-D782</f>
        <v/>
      </c>
      <c r="I782" s="15">
        <f>計算!U1702</f>
        <v/>
      </c>
    </row>
    <row r="783">
      <c r="A783" s="13" t="n">
        <v>9300000</v>
      </c>
      <c r="B783" s="13">
        <f>計算!R1703</f>
        <v/>
      </c>
      <c r="C783" s="13">
        <f>計算!S1703</f>
        <v/>
      </c>
      <c r="D783" s="13">
        <f>計算!T1703</f>
        <v/>
      </c>
      <c r="E783" s="13">
        <f>計算!R1704</f>
        <v/>
      </c>
      <c r="F783" s="13">
        <f>計算!S1704</f>
        <v/>
      </c>
      <c r="G783" s="13">
        <f>計算!T1704</f>
        <v/>
      </c>
      <c r="H783" s="17">
        <f>G783-D783</f>
        <v/>
      </c>
      <c r="I783" s="15">
        <f>計算!U1704</f>
        <v/>
      </c>
    </row>
    <row r="784">
      <c r="A784" s="13" t="n">
        <v>9310000</v>
      </c>
      <c r="B784" s="13">
        <f>計算!R1705</f>
        <v/>
      </c>
      <c r="C784" s="13">
        <f>計算!S1705</f>
        <v/>
      </c>
      <c r="D784" s="13">
        <f>計算!T1705</f>
        <v/>
      </c>
      <c r="E784" s="13">
        <f>計算!R1706</f>
        <v/>
      </c>
      <c r="F784" s="13">
        <f>計算!S1706</f>
        <v/>
      </c>
      <c r="G784" s="13">
        <f>計算!T1706</f>
        <v/>
      </c>
      <c r="H784" s="17">
        <f>G784-D784</f>
        <v/>
      </c>
      <c r="I784" s="15">
        <f>計算!U1706</f>
        <v/>
      </c>
    </row>
    <row r="785">
      <c r="A785" s="13" t="n">
        <v>9320000</v>
      </c>
      <c r="B785" s="13">
        <f>計算!R1707</f>
        <v/>
      </c>
      <c r="C785" s="13">
        <f>計算!S1707</f>
        <v/>
      </c>
      <c r="D785" s="13">
        <f>計算!T1707</f>
        <v/>
      </c>
      <c r="E785" s="13">
        <f>計算!R1708</f>
        <v/>
      </c>
      <c r="F785" s="13">
        <f>計算!S1708</f>
        <v/>
      </c>
      <c r="G785" s="13">
        <f>計算!T1708</f>
        <v/>
      </c>
      <c r="H785" s="17">
        <f>G785-D785</f>
        <v/>
      </c>
      <c r="I785" s="15">
        <f>計算!U1708</f>
        <v/>
      </c>
    </row>
    <row r="786">
      <c r="A786" s="13" t="n">
        <v>9330000</v>
      </c>
      <c r="B786" s="13">
        <f>計算!R1709</f>
        <v/>
      </c>
      <c r="C786" s="13">
        <f>計算!S1709</f>
        <v/>
      </c>
      <c r="D786" s="13">
        <f>計算!T1709</f>
        <v/>
      </c>
      <c r="E786" s="13">
        <f>計算!R1710</f>
        <v/>
      </c>
      <c r="F786" s="13">
        <f>計算!S1710</f>
        <v/>
      </c>
      <c r="G786" s="13">
        <f>計算!T1710</f>
        <v/>
      </c>
      <c r="H786" s="17">
        <f>G786-D786</f>
        <v/>
      </c>
      <c r="I786" s="15">
        <f>計算!U1710</f>
        <v/>
      </c>
    </row>
    <row r="787">
      <c r="A787" s="13" t="n">
        <v>9340000</v>
      </c>
      <c r="B787" s="13">
        <f>計算!R1711</f>
        <v/>
      </c>
      <c r="C787" s="13">
        <f>計算!S1711</f>
        <v/>
      </c>
      <c r="D787" s="13">
        <f>計算!T1711</f>
        <v/>
      </c>
      <c r="E787" s="13">
        <f>計算!R1712</f>
        <v/>
      </c>
      <c r="F787" s="13">
        <f>計算!S1712</f>
        <v/>
      </c>
      <c r="G787" s="13">
        <f>計算!T1712</f>
        <v/>
      </c>
      <c r="H787" s="17">
        <f>G787-D787</f>
        <v/>
      </c>
      <c r="I787" s="15">
        <f>計算!U1712</f>
        <v/>
      </c>
    </row>
    <row r="788">
      <c r="A788" s="13" t="n">
        <v>9350000</v>
      </c>
      <c r="B788" s="13">
        <f>計算!R1713</f>
        <v/>
      </c>
      <c r="C788" s="13">
        <f>計算!S1713</f>
        <v/>
      </c>
      <c r="D788" s="13">
        <f>計算!T1713</f>
        <v/>
      </c>
      <c r="E788" s="13">
        <f>計算!R1714</f>
        <v/>
      </c>
      <c r="F788" s="13">
        <f>計算!S1714</f>
        <v/>
      </c>
      <c r="G788" s="13">
        <f>計算!T1714</f>
        <v/>
      </c>
      <c r="H788" s="17">
        <f>G788-D788</f>
        <v/>
      </c>
      <c r="I788" s="15">
        <f>計算!U1714</f>
        <v/>
      </c>
    </row>
    <row r="789">
      <c r="A789" s="13" t="n">
        <v>9360000</v>
      </c>
      <c r="B789" s="13">
        <f>計算!R1715</f>
        <v/>
      </c>
      <c r="C789" s="13">
        <f>計算!S1715</f>
        <v/>
      </c>
      <c r="D789" s="13">
        <f>計算!T1715</f>
        <v/>
      </c>
      <c r="E789" s="13">
        <f>計算!R1716</f>
        <v/>
      </c>
      <c r="F789" s="13">
        <f>計算!S1716</f>
        <v/>
      </c>
      <c r="G789" s="13">
        <f>計算!T1716</f>
        <v/>
      </c>
      <c r="H789" s="17">
        <f>G789-D789</f>
        <v/>
      </c>
      <c r="I789" s="15">
        <f>計算!U1716</f>
        <v/>
      </c>
    </row>
    <row r="790">
      <c r="A790" s="13" t="n">
        <v>9370000</v>
      </c>
      <c r="B790" s="13">
        <f>計算!R1717</f>
        <v/>
      </c>
      <c r="C790" s="13">
        <f>計算!S1717</f>
        <v/>
      </c>
      <c r="D790" s="13">
        <f>計算!T1717</f>
        <v/>
      </c>
      <c r="E790" s="13">
        <f>計算!R1718</f>
        <v/>
      </c>
      <c r="F790" s="13">
        <f>計算!S1718</f>
        <v/>
      </c>
      <c r="G790" s="13">
        <f>計算!T1718</f>
        <v/>
      </c>
      <c r="H790" s="17">
        <f>G790-D790</f>
        <v/>
      </c>
      <c r="I790" s="15">
        <f>計算!U1718</f>
        <v/>
      </c>
    </row>
    <row r="791">
      <c r="A791" s="13" t="n">
        <v>9380000</v>
      </c>
      <c r="B791" s="13">
        <f>計算!R1719</f>
        <v/>
      </c>
      <c r="C791" s="13">
        <f>計算!S1719</f>
        <v/>
      </c>
      <c r="D791" s="13">
        <f>計算!T1719</f>
        <v/>
      </c>
      <c r="E791" s="13">
        <f>計算!R1720</f>
        <v/>
      </c>
      <c r="F791" s="13">
        <f>計算!S1720</f>
        <v/>
      </c>
      <c r="G791" s="13">
        <f>計算!T1720</f>
        <v/>
      </c>
      <c r="H791" s="17">
        <f>G791-D791</f>
        <v/>
      </c>
      <c r="I791" s="15">
        <f>計算!U1720</f>
        <v/>
      </c>
    </row>
    <row r="792">
      <c r="A792" s="13" t="n">
        <v>9390000</v>
      </c>
      <c r="B792" s="13">
        <f>計算!R1721</f>
        <v/>
      </c>
      <c r="C792" s="13">
        <f>計算!S1721</f>
        <v/>
      </c>
      <c r="D792" s="13">
        <f>計算!T1721</f>
        <v/>
      </c>
      <c r="E792" s="13">
        <f>計算!R1722</f>
        <v/>
      </c>
      <c r="F792" s="13">
        <f>計算!S1722</f>
        <v/>
      </c>
      <c r="G792" s="13">
        <f>計算!T1722</f>
        <v/>
      </c>
      <c r="H792" s="17">
        <f>G792-D792</f>
        <v/>
      </c>
      <c r="I792" s="15">
        <f>計算!U1722</f>
        <v/>
      </c>
    </row>
    <row r="793">
      <c r="A793" s="13" t="n">
        <v>9400000</v>
      </c>
      <c r="B793" s="13">
        <f>計算!R1723</f>
        <v/>
      </c>
      <c r="C793" s="13">
        <f>計算!S1723</f>
        <v/>
      </c>
      <c r="D793" s="13">
        <f>計算!T1723</f>
        <v/>
      </c>
      <c r="E793" s="13">
        <f>計算!R1724</f>
        <v/>
      </c>
      <c r="F793" s="13">
        <f>計算!S1724</f>
        <v/>
      </c>
      <c r="G793" s="13">
        <f>計算!T1724</f>
        <v/>
      </c>
      <c r="H793" s="17">
        <f>G793-D793</f>
        <v/>
      </c>
      <c r="I793" s="15">
        <f>計算!U1724</f>
        <v/>
      </c>
    </row>
    <row r="794">
      <c r="A794" s="13" t="n">
        <v>9410000</v>
      </c>
      <c r="B794" s="13">
        <f>計算!R1725</f>
        <v/>
      </c>
      <c r="C794" s="13">
        <f>計算!S1725</f>
        <v/>
      </c>
      <c r="D794" s="13">
        <f>計算!T1725</f>
        <v/>
      </c>
      <c r="E794" s="13">
        <f>計算!R1726</f>
        <v/>
      </c>
      <c r="F794" s="13">
        <f>計算!S1726</f>
        <v/>
      </c>
      <c r="G794" s="13">
        <f>計算!T1726</f>
        <v/>
      </c>
      <c r="H794" s="17">
        <f>G794-D794</f>
        <v/>
      </c>
      <c r="I794" s="15">
        <f>計算!U1726</f>
        <v/>
      </c>
    </row>
    <row r="795">
      <c r="A795" s="13" t="n">
        <v>9420000</v>
      </c>
      <c r="B795" s="13">
        <f>計算!R1727</f>
        <v/>
      </c>
      <c r="C795" s="13">
        <f>計算!S1727</f>
        <v/>
      </c>
      <c r="D795" s="13">
        <f>計算!T1727</f>
        <v/>
      </c>
      <c r="E795" s="13">
        <f>計算!R1728</f>
        <v/>
      </c>
      <c r="F795" s="13">
        <f>計算!S1728</f>
        <v/>
      </c>
      <c r="G795" s="13">
        <f>計算!T1728</f>
        <v/>
      </c>
      <c r="H795" s="17">
        <f>G795-D795</f>
        <v/>
      </c>
      <c r="I795" s="15">
        <f>計算!U1728</f>
        <v/>
      </c>
    </row>
    <row r="796">
      <c r="A796" s="13" t="n">
        <v>9430000</v>
      </c>
      <c r="B796" s="13">
        <f>計算!R1729</f>
        <v/>
      </c>
      <c r="C796" s="13">
        <f>計算!S1729</f>
        <v/>
      </c>
      <c r="D796" s="13">
        <f>計算!T1729</f>
        <v/>
      </c>
      <c r="E796" s="13">
        <f>計算!R1730</f>
        <v/>
      </c>
      <c r="F796" s="13">
        <f>計算!S1730</f>
        <v/>
      </c>
      <c r="G796" s="13">
        <f>計算!T1730</f>
        <v/>
      </c>
      <c r="H796" s="17">
        <f>G796-D796</f>
        <v/>
      </c>
      <c r="I796" s="15">
        <f>計算!U1730</f>
        <v/>
      </c>
    </row>
    <row r="797">
      <c r="A797" s="13" t="n">
        <v>9440000</v>
      </c>
      <c r="B797" s="13">
        <f>計算!R1731</f>
        <v/>
      </c>
      <c r="C797" s="13">
        <f>計算!S1731</f>
        <v/>
      </c>
      <c r="D797" s="13">
        <f>計算!T1731</f>
        <v/>
      </c>
      <c r="E797" s="13">
        <f>計算!R1732</f>
        <v/>
      </c>
      <c r="F797" s="13">
        <f>計算!S1732</f>
        <v/>
      </c>
      <c r="G797" s="13">
        <f>計算!T1732</f>
        <v/>
      </c>
      <c r="H797" s="17">
        <f>G797-D797</f>
        <v/>
      </c>
      <c r="I797" s="15">
        <f>計算!U1732</f>
        <v/>
      </c>
    </row>
    <row r="798">
      <c r="A798" s="13" t="n">
        <v>9450000</v>
      </c>
      <c r="B798" s="13">
        <f>計算!R1733</f>
        <v/>
      </c>
      <c r="C798" s="13">
        <f>計算!S1733</f>
        <v/>
      </c>
      <c r="D798" s="13">
        <f>計算!T1733</f>
        <v/>
      </c>
      <c r="E798" s="13">
        <f>計算!R1734</f>
        <v/>
      </c>
      <c r="F798" s="13">
        <f>計算!S1734</f>
        <v/>
      </c>
      <c r="G798" s="13">
        <f>計算!T1734</f>
        <v/>
      </c>
      <c r="H798" s="17">
        <f>G798-D798</f>
        <v/>
      </c>
      <c r="I798" s="15">
        <f>計算!U1734</f>
        <v/>
      </c>
    </row>
    <row r="799">
      <c r="A799" s="13" t="n">
        <v>9460000</v>
      </c>
      <c r="B799" s="13">
        <f>計算!R1735</f>
        <v/>
      </c>
      <c r="C799" s="13">
        <f>計算!S1735</f>
        <v/>
      </c>
      <c r="D799" s="13">
        <f>計算!T1735</f>
        <v/>
      </c>
      <c r="E799" s="13">
        <f>計算!R1736</f>
        <v/>
      </c>
      <c r="F799" s="13">
        <f>計算!S1736</f>
        <v/>
      </c>
      <c r="G799" s="13">
        <f>計算!T1736</f>
        <v/>
      </c>
      <c r="H799" s="17">
        <f>G799-D799</f>
        <v/>
      </c>
      <c r="I799" s="15">
        <f>計算!U1736</f>
        <v/>
      </c>
    </row>
    <row r="800">
      <c r="A800" s="13" t="n">
        <v>9470000</v>
      </c>
      <c r="B800" s="13">
        <f>計算!R1737</f>
        <v/>
      </c>
      <c r="C800" s="13">
        <f>計算!S1737</f>
        <v/>
      </c>
      <c r="D800" s="13">
        <f>計算!T1737</f>
        <v/>
      </c>
      <c r="E800" s="13">
        <f>計算!R1738</f>
        <v/>
      </c>
      <c r="F800" s="13">
        <f>計算!S1738</f>
        <v/>
      </c>
      <c r="G800" s="13">
        <f>計算!T1738</f>
        <v/>
      </c>
      <c r="H800" s="17">
        <f>G800-D800</f>
        <v/>
      </c>
      <c r="I800" s="15">
        <f>計算!U1738</f>
        <v/>
      </c>
    </row>
    <row r="801">
      <c r="A801" s="13" t="n">
        <v>9480000</v>
      </c>
      <c r="B801" s="13">
        <f>計算!R1739</f>
        <v/>
      </c>
      <c r="C801" s="13">
        <f>計算!S1739</f>
        <v/>
      </c>
      <c r="D801" s="13">
        <f>計算!T1739</f>
        <v/>
      </c>
      <c r="E801" s="13">
        <f>計算!R1740</f>
        <v/>
      </c>
      <c r="F801" s="13">
        <f>計算!S1740</f>
        <v/>
      </c>
      <c r="G801" s="13">
        <f>計算!T1740</f>
        <v/>
      </c>
      <c r="H801" s="17">
        <f>G801-D801</f>
        <v/>
      </c>
      <c r="I801" s="15">
        <f>計算!U1740</f>
        <v/>
      </c>
    </row>
    <row r="802">
      <c r="A802" s="13" t="n">
        <v>9490000</v>
      </c>
      <c r="B802" s="13">
        <f>計算!R1741</f>
        <v/>
      </c>
      <c r="C802" s="13">
        <f>計算!S1741</f>
        <v/>
      </c>
      <c r="D802" s="13">
        <f>計算!T1741</f>
        <v/>
      </c>
      <c r="E802" s="13">
        <f>計算!R1742</f>
        <v/>
      </c>
      <c r="F802" s="13">
        <f>計算!S1742</f>
        <v/>
      </c>
      <c r="G802" s="13">
        <f>計算!T1742</f>
        <v/>
      </c>
      <c r="H802" s="17">
        <f>G802-D802</f>
        <v/>
      </c>
      <c r="I802" s="15">
        <f>計算!U1742</f>
        <v/>
      </c>
    </row>
    <row r="803">
      <c r="A803" s="13" t="n">
        <v>9500000</v>
      </c>
      <c r="B803" s="13">
        <f>計算!R1743</f>
        <v/>
      </c>
      <c r="C803" s="13">
        <f>計算!S1743</f>
        <v/>
      </c>
      <c r="D803" s="13">
        <f>計算!T1743</f>
        <v/>
      </c>
      <c r="E803" s="13">
        <f>計算!R1744</f>
        <v/>
      </c>
      <c r="F803" s="13">
        <f>計算!S1744</f>
        <v/>
      </c>
      <c r="G803" s="13">
        <f>計算!T1744</f>
        <v/>
      </c>
      <c r="H803" s="17">
        <f>G803-D803</f>
        <v/>
      </c>
      <c r="I803" s="15">
        <f>計算!U1744</f>
        <v/>
      </c>
    </row>
    <row r="804">
      <c r="A804" s="13" t="n">
        <v>9510000</v>
      </c>
      <c r="B804" s="13">
        <f>計算!R1745</f>
        <v/>
      </c>
      <c r="C804" s="13">
        <f>計算!S1745</f>
        <v/>
      </c>
      <c r="D804" s="13">
        <f>計算!T1745</f>
        <v/>
      </c>
      <c r="E804" s="13">
        <f>計算!R1746</f>
        <v/>
      </c>
      <c r="F804" s="13">
        <f>計算!S1746</f>
        <v/>
      </c>
      <c r="G804" s="13">
        <f>計算!T1746</f>
        <v/>
      </c>
      <c r="H804" s="17">
        <f>G804-D804</f>
        <v/>
      </c>
      <c r="I804" s="15">
        <f>計算!U1746</f>
        <v/>
      </c>
    </row>
    <row r="805">
      <c r="A805" s="13" t="n">
        <v>9520000</v>
      </c>
      <c r="B805" s="13">
        <f>計算!R1747</f>
        <v/>
      </c>
      <c r="C805" s="13">
        <f>計算!S1747</f>
        <v/>
      </c>
      <c r="D805" s="13">
        <f>計算!T1747</f>
        <v/>
      </c>
      <c r="E805" s="13">
        <f>計算!R1748</f>
        <v/>
      </c>
      <c r="F805" s="13">
        <f>計算!S1748</f>
        <v/>
      </c>
      <c r="G805" s="13">
        <f>計算!T1748</f>
        <v/>
      </c>
      <c r="H805" s="17">
        <f>G805-D805</f>
        <v/>
      </c>
      <c r="I805" s="15">
        <f>計算!U1748</f>
        <v/>
      </c>
    </row>
    <row r="806">
      <c r="A806" s="13" t="n">
        <v>9530000</v>
      </c>
      <c r="B806" s="13">
        <f>計算!R1749</f>
        <v/>
      </c>
      <c r="C806" s="13">
        <f>計算!S1749</f>
        <v/>
      </c>
      <c r="D806" s="13">
        <f>計算!T1749</f>
        <v/>
      </c>
      <c r="E806" s="13">
        <f>計算!R1750</f>
        <v/>
      </c>
      <c r="F806" s="13">
        <f>計算!S1750</f>
        <v/>
      </c>
      <c r="G806" s="13">
        <f>計算!T1750</f>
        <v/>
      </c>
      <c r="H806" s="17">
        <f>G806-D806</f>
        <v/>
      </c>
      <c r="I806" s="15">
        <f>計算!U1750</f>
        <v/>
      </c>
    </row>
    <row r="807">
      <c r="A807" s="13" t="n">
        <v>9540000</v>
      </c>
      <c r="B807" s="13">
        <f>計算!R1751</f>
        <v/>
      </c>
      <c r="C807" s="13">
        <f>計算!S1751</f>
        <v/>
      </c>
      <c r="D807" s="13">
        <f>計算!T1751</f>
        <v/>
      </c>
      <c r="E807" s="13">
        <f>計算!R1752</f>
        <v/>
      </c>
      <c r="F807" s="13">
        <f>計算!S1752</f>
        <v/>
      </c>
      <c r="G807" s="13">
        <f>計算!T1752</f>
        <v/>
      </c>
      <c r="H807" s="17">
        <f>G807-D807</f>
        <v/>
      </c>
      <c r="I807" s="15">
        <f>計算!U1752</f>
        <v/>
      </c>
    </row>
    <row r="808">
      <c r="A808" s="13" t="n">
        <v>9550000</v>
      </c>
      <c r="B808" s="13">
        <f>計算!R1753</f>
        <v/>
      </c>
      <c r="C808" s="13">
        <f>計算!S1753</f>
        <v/>
      </c>
      <c r="D808" s="13">
        <f>計算!T1753</f>
        <v/>
      </c>
      <c r="E808" s="13">
        <f>計算!R1754</f>
        <v/>
      </c>
      <c r="F808" s="13">
        <f>計算!S1754</f>
        <v/>
      </c>
      <c r="G808" s="13">
        <f>計算!T1754</f>
        <v/>
      </c>
      <c r="H808" s="17">
        <f>G808-D808</f>
        <v/>
      </c>
      <c r="I808" s="15">
        <f>計算!U1754</f>
        <v/>
      </c>
    </row>
    <row r="809">
      <c r="A809" s="13" t="n">
        <v>9560000</v>
      </c>
      <c r="B809" s="13">
        <f>計算!R1755</f>
        <v/>
      </c>
      <c r="C809" s="13">
        <f>計算!S1755</f>
        <v/>
      </c>
      <c r="D809" s="13">
        <f>計算!T1755</f>
        <v/>
      </c>
      <c r="E809" s="13">
        <f>計算!R1756</f>
        <v/>
      </c>
      <c r="F809" s="13">
        <f>計算!S1756</f>
        <v/>
      </c>
      <c r="G809" s="13">
        <f>計算!T1756</f>
        <v/>
      </c>
      <c r="H809" s="17">
        <f>G809-D809</f>
        <v/>
      </c>
      <c r="I809" s="15">
        <f>計算!U1756</f>
        <v/>
      </c>
    </row>
    <row r="810">
      <c r="A810" s="13" t="n">
        <v>9570000</v>
      </c>
      <c r="B810" s="13">
        <f>計算!R1757</f>
        <v/>
      </c>
      <c r="C810" s="13">
        <f>計算!S1757</f>
        <v/>
      </c>
      <c r="D810" s="13">
        <f>計算!T1757</f>
        <v/>
      </c>
      <c r="E810" s="13">
        <f>計算!R1758</f>
        <v/>
      </c>
      <c r="F810" s="13">
        <f>計算!S1758</f>
        <v/>
      </c>
      <c r="G810" s="13">
        <f>計算!T1758</f>
        <v/>
      </c>
      <c r="H810" s="17">
        <f>G810-D810</f>
        <v/>
      </c>
      <c r="I810" s="15">
        <f>計算!U1758</f>
        <v/>
      </c>
    </row>
    <row r="811">
      <c r="A811" s="13" t="n">
        <v>9580000</v>
      </c>
      <c r="B811" s="13">
        <f>計算!R1759</f>
        <v/>
      </c>
      <c r="C811" s="13">
        <f>計算!S1759</f>
        <v/>
      </c>
      <c r="D811" s="13">
        <f>計算!T1759</f>
        <v/>
      </c>
      <c r="E811" s="13">
        <f>計算!R1760</f>
        <v/>
      </c>
      <c r="F811" s="13">
        <f>計算!S1760</f>
        <v/>
      </c>
      <c r="G811" s="13">
        <f>計算!T1760</f>
        <v/>
      </c>
      <c r="H811" s="17">
        <f>G811-D811</f>
        <v/>
      </c>
      <c r="I811" s="15">
        <f>計算!U1760</f>
        <v/>
      </c>
    </row>
    <row r="812">
      <c r="A812" s="13" t="n">
        <v>9590000</v>
      </c>
      <c r="B812" s="13">
        <f>計算!R1761</f>
        <v/>
      </c>
      <c r="C812" s="13">
        <f>計算!S1761</f>
        <v/>
      </c>
      <c r="D812" s="13">
        <f>計算!T1761</f>
        <v/>
      </c>
      <c r="E812" s="13">
        <f>計算!R1762</f>
        <v/>
      </c>
      <c r="F812" s="13">
        <f>計算!S1762</f>
        <v/>
      </c>
      <c r="G812" s="13">
        <f>計算!T1762</f>
        <v/>
      </c>
      <c r="H812" s="17">
        <f>G812-D812</f>
        <v/>
      </c>
      <c r="I812" s="15">
        <f>計算!U1762</f>
        <v/>
      </c>
    </row>
    <row r="813">
      <c r="A813" s="13" t="n">
        <v>9600000</v>
      </c>
      <c r="B813" s="13">
        <f>計算!R1763</f>
        <v/>
      </c>
      <c r="C813" s="13">
        <f>計算!S1763</f>
        <v/>
      </c>
      <c r="D813" s="13">
        <f>計算!T1763</f>
        <v/>
      </c>
      <c r="E813" s="13">
        <f>計算!R1764</f>
        <v/>
      </c>
      <c r="F813" s="13">
        <f>計算!S1764</f>
        <v/>
      </c>
      <c r="G813" s="13">
        <f>計算!T1764</f>
        <v/>
      </c>
      <c r="H813" s="17">
        <f>G813-D813</f>
        <v/>
      </c>
      <c r="I813" s="15">
        <f>計算!U1764</f>
        <v/>
      </c>
    </row>
    <row r="814">
      <c r="A814" s="13" t="n">
        <v>9610000</v>
      </c>
      <c r="B814" s="13">
        <f>計算!R1765</f>
        <v/>
      </c>
      <c r="C814" s="13">
        <f>計算!S1765</f>
        <v/>
      </c>
      <c r="D814" s="13">
        <f>計算!T1765</f>
        <v/>
      </c>
      <c r="E814" s="13">
        <f>計算!R1766</f>
        <v/>
      </c>
      <c r="F814" s="13">
        <f>計算!S1766</f>
        <v/>
      </c>
      <c r="G814" s="13">
        <f>計算!T1766</f>
        <v/>
      </c>
      <c r="H814" s="17">
        <f>G814-D814</f>
        <v/>
      </c>
      <c r="I814" s="15">
        <f>計算!U1766</f>
        <v/>
      </c>
    </row>
    <row r="815">
      <c r="A815" s="13" t="n">
        <v>9620000</v>
      </c>
      <c r="B815" s="13">
        <f>計算!R1767</f>
        <v/>
      </c>
      <c r="C815" s="13">
        <f>計算!S1767</f>
        <v/>
      </c>
      <c r="D815" s="13">
        <f>計算!T1767</f>
        <v/>
      </c>
      <c r="E815" s="13">
        <f>計算!R1768</f>
        <v/>
      </c>
      <c r="F815" s="13">
        <f>計算!S1768</f>
        <v/>
      </c>
      <c r="G815" s="13">
        <f>計算!T1768</f>
        <v/>
      </c>
      <c r="H815" s="17">
        <f>G815-D815</f>
        <v/>
      </c>
      <c r="I815" s="15">
        <f>計算!U1768</f>
        <v/>
      </c>
    </row>
    <row r="816">
      <c r="A816" s="13" t="n">
        <v>9630000</v>
      </c>
      <c r="B816" s="13">
        <f>計算!R1769</f>
        <v/>
      </c>
      <c r="C816" s="13">
        <f>計算!S1769</f>
        <v/>
      </c>
      <c r="D816" s="13">
        <f>計算!T1769</f>
        <v/>
      </c>
      <c r="E816" s="13">
        <f>計算!R1770</f>
        <v/>
      </c>
      <c r="F816" s="13">
        <f>計算!S1770</f>
        <v/>
      </c>
      <c r="G816" s="13">
        <f>計算!T1770</f>
        <v/>
      </c>
      <c r="H816" s="17">
        <f>G816-D816</f>
        <v/>
      </c>
      <c r="I816" s="15">
        <f>計算!U1770</f>
        <v/>
      </c>
    </row>
    <row r="817">
      <c r="A817" s="13" t="n">
        <v>9640000</v>
      </c>
      <c r="B817" s="13">
        <f>計算!R1771</f>
        <v/>
      </c>
      <c r="C817" s="13">
        <f>計算!S1771</f>
        <v/>
      </c>
      <c r="D817" s="13">
        <f>計算!T1771</f>
        <v/>
      </c>
      <c r="E817" s="13">
        <f>計算!R1772</f>
        <v/>
      </c>
      <c r="F817" s="13">
        <f>計算!S1772</f>
        <v/>
      </c>
      <c r="G817" s="13">
        <f>計算!T1772</f>
        <v/>
      </c>
      <c r="H817" s="17">
        <f>G817-D817</f>
        <v/>
      </c>
      <c r="I817" s="15">
        <f>計算!U1772</f>
        <v/>
      </c>
    </row>
    <row r="818">
      <c r="A818" s="13" t="n">
        <v>9650000</v>
      </c>
      <c r="B818" s="13">
        <f>計算!R1773</f>
        <v/>
      </c>
      <c r="C818" s="13">
        <f>計算!S1773</f>
        <v/>
      </c>
      <c r="D818" s="13">
        <f>計算!T1773</f>
        <v/>
      </c>
      <c r="E818" s="13">
        <f>計算!R1774</f>
        <v/>
      </c>
      <c r="F818" s="13">
        <f>計算!S1774</f>
        <v/>
      </c>
      <c r="G818" s="13">
        <f>計算!T1774</f>
        <v/>
      </c>
      <c r="H818" s="17">
        <f>G818-D818</f>
        <v/>
      </c>
      <c r="I818" s="15">
        <f>計算!U1774</f>
        <v/>
      </c>
    </row>
    <row r="819">
      <c r="A819" s="13" t="n">
        <v>9660000</v>
      </c>
      <c r="B819" s="13">
        <f>計算!R1775</f>
        <v/>
      </c>
      <c r="C819" s="13">
        <f>計算!S1775</f>
        <v/>
      </c>
      <c r="D819" s="13">
        <f>計算!T1775</f>
        <v/>
      </c>
      <c r="E819" s="13">
        <f>計算!R1776</f>
        <v/>
      </c>
      <c r="F819" s="13">
        <f>計算!S1776</f>
        <v/>
      </c>
      <c r="G819" s="13">
        <f>計算!T1776</f>
        <v/>
      </c>
      <c r="H819" s="17">
        <f>G819-D819</f>
        <v/>
      </c>
      <c r="I819" s="15">
        <f>計算!U1776</f>
        <v/>
      </c>
    </row>
    <row r="820">
      <c r="A820" s="13" t="n">
        <v>9670000</v>
      </c>
      <c r="B820" s="13">
        <f>計算!R1777</f>
        <v/>
      </c>
      <c r="C820" s="13">
        <f>計算!S1777</f>
        <v/>
      </c>
      <c r="D820" s="13">
        <f>計算!T1777</f>
        <v/>
      </c>
      <c r="E820" s="13">
        <f>計算!R1778</f>
        <v/>
      </c>
      <c r="F820" s="13">
        <f>計算!S1778</f>
        <v/>
      </c>
      <c r="G820" s="13">
        <f>計算!T1778</f>
        <v/>
      </c>
      <c r="H820" s="17">
        <f>G820-D820</f>
        <v/>
      </c>
      <c r="I820" s="15">
        <f>計算!U1778</f>
        <v/>
      </c>
    </row>
    <row r="821">
      <c r="A821" s="13" t="n">
        <v>9680000</v>
      </c>
      <c r="B821" s="13">
        <f>計算!R1779</f>
        <v/>
      </c>
      <c r="C821" s="13">
        <f>計算!S1779</f>
        <v/>
      </c>
      <c r="D821" s="13">
        <f>計算!T1779</f>
        <v/>
      </c>
      <c r="E821" s="13">
        <f>計算!R1780</f>
        <v/>
      </c>
      <c r="F821" s="13">
        <f>計算!S1780</f>
        <v/>
      </c>
      <c r="G821" s="13">
        <f>計算!T1780</f>
        <v/>
      </c>
      <c r="H821" s="17">
        <f>G821-D821</f>
        <v/>
      </c>
      <c r="I821" s="15">
        <f>計算!U1780</f>
        <v/>
      </c>
    </row>
    <row r="822">
      <c r="A822" s="13" t="n">
        <v>9690000</v>
      </c>
      <c r="B822" s="13">
        <f>計算!R1781</f>
        <v/>
      </c>
      <c r="C822" s="13">
        <f>計算!S1781</f>
        <v/>
      </c>
      <c r="D822" s="13">
        <f>計算!T1781</f>
        <v/>
      </c>
      <c r="E822" s="13">
        <f>計算!R1782</f>
        <v/>
      </c>
      <c r="F822" s="13">
        <f>計算!S1782</f>
        <v/>
      </c>
      <c r="G822" s="13">
        <f>計算!T1782</f>
        <v/>
      </c>
      <c r="H822" s="17">
        <f>G822-D822</f>
        <v/>
      </c>
      <c r="I822" s="15">
        <f>計算!U1782</f>
        <v/>
      </c>
    </row>
    <row r="823">
      <c r="A823" s="13" t="n">
        <v>9700000</v>
      </c>
      <c r="B823" s="13">
        <f>計算!R1783</f>
        <v/>
      </c>
      <c r="C823" s="13">
        <f>計算!S1783</f>
        <v/>
      </c>
      <c r="D823" s="13">
        <f>計算!T1783</f>
        <v/>
      </c>
      <c r="E823" s="13">
        <f>計算!R1784</f>
        <v/>
      </c>
      <c r="F823" s="13">
        <f>計算!S1784</f>
        <v/>
      </c>
      <c r="G823" s="13">
        <f>計算!T1784</f>
        <v/>
      </c>
      <c r="H823" s="17">
        <f>G823-D823</f>
        <v/>
      </c>
      <c r="I823" s="15">
        <f>計算!U1784</f>
        <v/>
      </c>
    </row>
    <row r="824">
      <c r="A824" s="13" t="n">
        <v>9710000</v>
      </c>
      <c r="B824" s="13">
        <f>計算!R1785</f>
        <v/>
      </c>
      <c r="C824" s="13">
        <f>計算!S1785</f>
        <v/>
      </c>
      <c r="D824" s="13">
        <f>計算!T1785</f>
        <v/>
      </c>
      <c r="E824" s="13">
        <f>計算!R1786</f>
        <v/>
      </c>
      <c r="F824" s="13">
        <f>計算!S1786</f>
        <v/>
      </c>
      <c r="G824" s="13">
        <f>計算!T1786</f>
        <v/>
      </c>
      <c r="H824" s="17">
        <f>G824-D824</f>
        <v/>
      </c>
      <c r="I824" s="15">
        <f>計算!U1786</f>
        <v/>
      </c>
    </row>
    <row r="825">
      <c r="A825" s="13" t="n">
        <v>9720000</v>
      </c>
      <c r="B825" s="13">
        <f>計算!R1787</f>
        <v/>
      </c>
      <c r="C825" s="13">
        <f>計算!S1787</f>
        <v/>
      </c>
      <c r="D825" s="13">
        <f>計算!T1787</f>
        <v/>
      </c>
      <c r="E825" s="13">
        <f>計算!R1788</f>
        <v/>
      </c>
      <c r="F825" s="13">
        <f>計算!S1788</f>
        <v/>
      </c>
      <c r="G825" s="13">
        <f>計算!T1788</f>
        <v/>
      </c>
      <c r="H825" s="17">
        <f>G825-D825</f>
        <v/>
      </c>
      <c r="I825" s="15">
        <f>計算!U1788</f>
        <v/>
      </c>
    </row>
    <row r="826">
      <c r="A826" s="13" t="n">
        <v>9730000</v>
      </c>
      <c r="B826" s="13">
        <f>計算!R1789</f>
        <v/>
      </c>
      <c r="C826" s="13">
        <f>計算!S1789</f>
        <v/>
      </c>
      <c r="D826" s="13">
        <f>計算!T1789</f>
        <v/>
      </c>
      <c r="E826" s="13">
        <f>計算!R1790</f>
        <v/>
      </c>
      <c r="F826" s="13">
        <f>計算!S1790</f>
        <v/>
      </c>
      <c r="G826" s="13">
        <f>計算!T1790</f>
        <v/>
      </c>
      <c r="H826" s="17">
        <f>G826-D826</f>
        <v/>
      </c>
      <c r="I826" s="15">
        <f>計算!U1790</f>
        <v/>
      </c>
    </row>
    <row r="827">
      <c r="A827" s="13" t="n">
        <v>9740000</v>
      </c>
      <c r="B827" s="13">
        <f>計算!R1791</f>
        <v/>
      </c>
      <c r="C827" s="13">
        <f>計算!S1791</f>
        <v/>
      </c>
      <c r="D827" s="13">
        <f>計算!T1791</f>
        <v/>
      </c>
      <c r="E827" s="13">
        <f>計算!R1792</f>
        <v/>
      </c>
      <c r="F827" s="13">
        <f>計算!S1792</f>
        <v/>
      </c>
      <c r="G827" s="13">
        <f>計算!T1792</f>
        <v/>
      </c>
      <c r="H827" s="17">
        <f>G827-D827</f>
        <v/>
      </c>
      <c r="I827" s="15">
        <f>計算!U1792</f>
        <v/>
      </c>
    </row>
    <row r="828">
      <c r="A828" s="13" t="n">
        <v>9750000</v>
      </c>
      <c r="B828" s="13">
        <f>計算!R1793</f>
        <v/>
      </c>
      <c r="C828" s="13">
        <f>計算!S1793</f>
        <v/>
      </c>
      <c r="D828" s="13">
        <f>計算!T1793</f>
        <v/>
      </c>
      <c r="E828" s="13">
        <f>計算!R1794</f>
        <v/>
      </c>
      <c r="F828" s="13">
        <f>計算!S1794</f>
        <v/>
      </c>
      <c r="G828" s="13">
        <f>計算!T1794</f>
        <v/>
      </c>
      <c r="H828" s="17">
        <f>G828-D828</f>
        <v/>
      </c>
      <c r="I828" s="15">
        <f>計算!U1794</f>
        <v/>
      </c>
    </row>
    <row r="829">
      <c r="A829" s="13" t="n">
        <v>9760000</v>
      </c>
      <c r="B829" s="13">
        <f>計算!R1795</f>
        <v/>
      </c>
      <c r="C829" s="13">
        <f>計算!S1795</f>
        <v/>
      </c>
      <c r="D829" s="13">
        <f>計算!T1795</f>
        <v/>
      </c>
      <c r="E829" s="13">
        <f>計算!R1796</f>
        <v/>
      </c>
      <c r="F829" s="13">
        <f>計算!S1796</f>
        <v/>
      </c>
      <c r="G829" s="13">
        <f>計算!T1796</f>
        <v/>
      </c>
      <c r="H829" s="17">
        <f>G829-D829</f>
        <v/>
      </c>
      <c r="I829" s="15">
        <f>計算!U1796</f>
        <v/>
      </c>
    </row>
    <row r="830">
      <c r="A830" s="13" t="n">
        <v>9770000</v>
      </c>
      <c r="B830" s="13">
        <f>計算!R1797</f>
        <v/>
      </c>
      <c r="C830" s="13">
        <f>計算!S1797</f>
        <v/>
      </c>
      <c r="D830" s="13">
        <f>計算!T1797</f>
        <v/>
      </c>
      <c r="E830" s="13">
        <f>計算!R1798</f>
        <v/>
      </c>
      <c r="F830" s="13">
        <f>計算!S1798</f>
        <v/>
      </c>
      <c r="G830" s="13">
        <f>計算!T1798</f>
        <v/>
      </c>
      <c r="H830" s="17">
        <f>G830-D830</f>
        <v/>
      </c>
      <c r="I830" s="15">
        <f>計算!U1798</f>
        <v/>
      </c>
    </row>
    <row r="831">
      <c r="A831" s="13" t="n">
        <v>9780000</v>
      </c>
      <c r="B831" s="13">
        <f>計算!R1799</f>
        <v/>
      </c>
      <c r="C831" s="13">
        <f>計算!S1799</f>
        <v/>
      </c>
      <c r="D831" s="13">
        <f>計算!T1799</f>
        <v/>
      </c>
      <c r="E831" s="13">
        <f>計算!R1800</f>
        <v/>
      </c>
      <c r="F831" s="13">
        <f>計算!S1800</f>
        <v/>
      </c>
      <c r="G831" s="13">
        <f>計算!T1800</f>
        <v/>
      </c>
      <c r="H831" s="17">
        <f>G831-D831</f>
        <v/>
      </c>
      <c r="I831" s="15">
        <f>計算!U1800</f>
        <v/>
      </c>
    </row>
    <row r="832">
      <c r="A832" s="13" t="n">
        <v>9790000</v>
      </c>
      <c r="B832" s="13">
        <f>計算!R1801</f>
        <v/>
      </c>
      <c r="C832" s="13">
        <f>計算!S1801</f>
        <v/>
      </c>
      <c r="D832" s="13">
        <f>計算!T1801</f>
        <v/>
      </c>
      <c r="E832" s="13">
        <f>計算!R1802</f>
        <v/>
      </c>
      <c r="F832" s="13">
        <f>計算!S1802</f>
        <v/>
      </c>
      <c r="G832" s="13">
        <f>計算!T1802</f>
        <v/>
      </c>
      <c r="H832" s="17">
        <f>G832-D832</f>
        <v/>
      </c>
      <c r="I832" s="15">
        <f>計算!U1802</f>
        <v/>
      </c>
    </row>
    <row r="833">
      <c r="A833" s="13" t="n">
        <v>9800000</v>
      </c>
      <c r="B833" s="13">
        <f>計算!R1803</f>
        <v/>
      </c>
      <c r="C833" s="13">
        <f>計算!S1803</f>
        <v/>
      </c>
      <c r="D833" s="13">
        <f>計算!T1803</f>
        <v/>
      </c>
      <c r="E833" s="13">
        <f>計算!R1804</f>
        <v/>
      </c>
      <c r="F833" s="13">
        <f>計算!S1804</f>
        <v/>
      </c>
      <c r="G833" s="13">
        <f>計算!T1804</f>
        <v/>
      </c>
      <c r="H833" s="17">
        <f>G833-D833</f>
        <v/>
      </c>
      <c r="I833" s="15">
        <f>計算!U1804</f>
        <v/>
      </c>
    </row>
    <row r="834">
      <c r="A834" s="13" t="n">
        <v>9810000</v>
      </c>
      <c r="B834" s="13">
        <f>計算!R1805</f>
        <v/>
      </c>
      <c r="C834" s="13">
        <f>計算!S1805</f>
        <v/>
      </c>
      <c r="D834" s="13">
        <f>計算!T1805</f>
        <v/>
      </c>
      <c r="E834" s="13">
        <f>計算!R1806</f>
        <v/>
      </c>
      <c r="F834" s="13">
        <f>計算!S1806</f>
        <v/>
      </c>
      <c r="G834" s="13">
        <f>計算!T1806</f>
        <v/>
      </c>
      <c r="H834" s="17">
        <f>G834-D834</f>
        <v/>
      </c>
      <c r="I834" s="15">
        <f>計算!U1806</f>
        <v/>
      </c>
    </row>
    <row r="835">
      <c r="A835" s="13" t="n">
        <v>9820000</v>
      </c>
      <c r="B835" s="13">
        <f>計算!R1807</f>
        <v/>
      </c>
      <c r="C835" s="13">
        <f>計算!S1807</f>
        <v/>
      </c>
      <c r="D835" s="13">
        <f>計算!T1807</f>
        <v/>
      </c>
      <c r="E835" s="13">
        <f>計算!R1808</f>
        <v/>
      </c>
      <c r="F835" s="13">
        <f>計算!S1808</f>
        <v/>
      </c>
      <c r="G835" s="13">
        <f>計算!T1808</f>
        <v/>
      </c>
      <c r="H835" s="17">
        <f>G835-D835</f>
        <v/>
      </c>
      <c r="I835" s="15">
        <f>計算!U1808</f>
        <v/>
      </c>
    </row>
    <row r="836">
      <c r="A836" s="13" t="n">
        <v>9830000</v>
      </c>
      <c r="B836" s="13">
        <f>計算!R1809</f>
        <v/>
      </c>
      <c r="C836" s="13">
        <f>計算!S1809</f>
        <v/>
      </c>
      <c r="D836" s="13">
        <f>計算!T1809</f>
        <v/>
      </c>
      <c r="E836" s="13">
        <f>計算!R1810</f>
        <v/>
      </c>
      <c r="F836" s="13">
        <f>計算!S1810</f>
        <v/>
      </c>
      <c r="G836" s="13">
        <f>計算!T1810</f>
        <v/>
      </c>
      <c r="H836" s="17">
        <f>G836-D836</f>
        <v/>
      </c>
      <c r="I836" s="15">
        <f>計算!U1810</f>
        <v/>
      </c>
    </row>
    <row r="837">
      <c r="A837" s="13" t="n">
        <v>9840000</v>
      </c>
      <c r="B837" s="13">
        <f>計算!R1811</f>
        <v/>
      </c>
      <c r="C837" s="13">
        <f>計算!S1811</f>
        <v/>
      </c>
      <c r="D837" s="13">
        <f>計算!T1811</f>
        <v/>
      </c>
      <c r="E837" s="13">
        <f>計算!R1812</f>
        <v/>
      </c>
      <c r="F837" s="13">
        <f>計算!S1812</f>
        <v/>
      </c>
      <c r="G837" s="13">
        <f>計算!T1812</f>
        <v/>
      </c>
      <c r="H837" s="17">
        <f>G837-D837</f>
        <v/>
      </c>
      <c r="I837" s="15">
        <f>計算!U1812</f>
        <v/>
      </c>
    </row>
    <row r="838">
      <c r="A838" s="13" t="n">
        <v>9850000</v>
      </c>
      <c r="B838" s="13">
        <f>計算!R1813</f>
        <v/>
      </c>
      <c r="C838" s="13">
        <f>計算!S1813</f>
        <v/>
      </c>
      <c r="D838" s="13">
        <f>計算!T1813</f>
        <v/>
      </c>
      <c r="E838" s="13">
        <f>計算!R1814</f>
        <v/>
      </c>
      <c r="F838" s="13">
        <f>計算!S1814</f>
        <v/>
      </c>
      <c r="G838" s="13">
        <f>計算!T1814</f>
        <v/>
      </c>
      <c r="H838" s="17">
        <f>G838-D838</f>
        <v/>
      </c>
      <c r="I838" s="15">
        <f>計算!U1814</f>
        <v/>
      </c>
    </row>
    <row r="839">
      <c r="A839" s="13" t="n">
        <v>9860000</v>
      </c>
      <c r="B839" s="13">
        <f>計算!R1815</f>
        <v/>
      </c>
      <c r="C839" s="13">
        <f>計算!S1815</f>
        <v/>
      </c>
      <c r="D839" s="13">
        <f>計算!T1815</f>
        <v/>
      </c>
      <c r="E839" s="13">
        <f>計算!R1816</f>
        <v/>
      </c>
      <c r="F839" s="13">
        <f>計算!S1816</f>
        <v/>
      </c>
      <c r="G839" s="13">
        <f>計算!T1816</f>
        <v/>
      </c>
      <c r="H839" s="17">
        <f>G839-D839</f>
        <v/>
      </c>
      <c r="I839" s="15">
        <f>計算!U1816</f>
        <v/>
      </c>
    </row>
    <row r="840">
      <c r="A840" s="13" t="n">
        <v>9870000</v>
      </c>
      <c r="B840" s="13">
        <f>計算!R1817</f>
        <v/>
      </c>
      <c r="C840" s="13">
        <f>計算!S1817</f>
        <v/>
      </c>
      <c r="D840" s="13">
        <f>計算!T1817</f>
        <v/>
      </c>
      <c r="E840" s="13">
        <f>計算!R1818</f>
        <v/>
      </c>
      <c r="F840" s="13">
        <f>計算!S1818</f>
        <v/>
      </c>
      <c r="G840" s="13">
        <f>計算!T1818</f>
        <v/>
      </c>
      <c r="H840" s="17">
        <f>G840-D840</f>
        <v/>
      </c>
      <c r="I840" s="15">
        <f>計算!U1818</f>
        <v/>
      </c>
    </row>
    <row r="841">
      <c r="A841" s="13" t="n">
        <v>9880000</v>
      </c>
      <c r="B841" s="13">
        <f>計算!R1819</f>
        <v/>
      </c>
      <c r="C841" s="13">
        <f>計算!S1819</f>
        <v/>
      </c>
      <c r="D841" s="13">
        <f>計算!T1819</f>
        <v/>
      </c>
      <c r="E841" s="13">
        <f>計算!R1820</f>
        <v/>
      </c>
      <c r="F841" s="13">
        <f>計算!S1820</f>
        <v/>
      </c>
      <c r="G841" s="13">
        <f>計算!T1820</f>
        <v/>
      </c>
      <c r="H841" s="17">
        <f>G841-D841</f>
        <v/>
      </c>
      <c r="I841" s="15">
        <f>計算!U1820</f>
        <v/>
      </c>
    </row>
    <row r="842">
      <c r="A842" s="13" t="n">
        <v>9890000</v>
      </c>
      <c r="B842" s="13">
        <f>計算!R1821</f>
        <v/>
      </c>
      <c r="C842" s="13">
        <f>計算!S1821</f>
        <v/>
      </c>
      <c r="D842" s="13">
        <f>計算!T1821</f>
        <v/>
      </c>
      <c r="E842" s="13">
        <f>計算!R1822</f>
        <v/>
      </c>
      <c r="F842" s="13">
        <f>計算!S1822</f>
        <v/>
      </c>
      <c r="G842" s="13">
        <f>計算!T1822</f>
        <v/>
      </c>
      <c r="H842" s="17">
        <f>G842-D842</f>
        <v/>
      </c>
      <c r="I842" s="15">
        <f>計算!U1822</f>
        <v/>
      </c>
    </row>
    <row r="843">
      <c r="A843" s="13" t="n">
        <v>9900000</v>
      </c>
      <c r="B843" s="13">
        <f>計算!R1823</f>
        <v/>
      </c>
      <c r="C843" s="13">
        <f>計算!S1823</f>
        <v/>
      </c>
      <c r="D843" s="13">
        <f>計算!T1823</f>
        <v/>
      </c>
      <c r="E843" s="13">
        <f>計算!R1824</f>
        <v/>
      </c>
      <c r="F843" s="13">
        <f>計算!S1824</f>
        <v/>
      </c>
      <c r="G843" s="13">
        <f>計算!T1824</f>
        <v/>
      </c>
      <c r="H843" s="17">
        <f>G843-D843</f>
        <v/>
      </c>
      <c r="I843" s="15">
        <f>計算!U1824</f>
        <v/>
      </c>
    </row>
    <row r="844">
      <c r="A844" s="13" t="n">
        <v>9910000</v>
      </c>
      <c r="B844" s="13">
        <f>計算!R1825</f>
        <v/>
      </c>
      <c r="C844" s="13">
        <f>計算!S1825</f>
        <v/>
      </c>
      <c r="D844" s="13">
        <f>計算!T1825</f>
        <v/>
      </c>
      <c r="E844" s="13">
        <f>計算!R1826</f>
        <v/>
      </c>
      <c r="F844" s="13">
        <f>計算!S1826</f>
        <v/>
      </c>
      <c r="G844" s="13">
        <f>計算!T1826</f>
        <v/>
      </c>
      <c r="H844" s="17">
        <f>G844-D844</f>
        <v/>
      </c>
      <c r="I844" s="15">
        <f>計算!U1826</f>
        <v/>
      </c>
    </row>
    <row r="845">
      <c r="A845" s="13" t="n">
        <v>9920000</v>
      </c>
      <c r="B845" s="13">
        <f>計算!R1827</f>
        <v/>
      </c>
      <c r="C845" s="13">
        <f>計算!S1827</f>
        <v/>
      </c>
      <c r="D845" s="13">
        <f>計算!T1827</f>
        <v/>
      </c>
      <c r="E845" s="13">
        <f>計算!R1828</f>
        <v/>
      </c>
      <c r="F845" s="13">
        <f>計算!S1828</f>
        <v/>
      </c>
      <c r="G845" s="13">
        <f>計算!T1828</f>
        <v/>
      </c>
      <c r="H845" s="17">
        <f>G845-D845</f>
        <v/>
      </c>
      <c r="I845" s="15">
        <f>計算!U1828</f>
        <v/>
      </c>
    </row>
    <row r="846">
      <c r="A846" s="13" t="n">
        <v>9930000</v>
      </c>
      <c r="B846" s="13">
        <f>計算!R1829</f>
        <v/>
      </c>
      <c r="C846" s="13">
        <f>計算!S1829</f>
        <v/>
      </c>
      <c r="D846" s="13">
        <f>計算!T1829</f>
        <v/>
      </c>
      <c r="E846" s="13">
        <f>計算!R1830</f>
        <v/>
      </c>
      <c r="F846" s="13">
        <f>計算!S1830</f>
        <v/>
      </c>
      <c r="G846" s="13">
        <f>計算!T1830</f>
        <v/>
      </c>
      <c r="H846" s="17">
        <f>G846-D846</f>
        <v/>
      </c>
      <c r="I846" s="15">
        <f>計算!U1830</f>
        <v/>
      </c>
    </row>
    <row r="847">
      <c r="A847" s="13" t="n">
        <v>9940000</v>
      </c>
      <c r="B847" s="13">
        <f>計算!R1831</f>
        <v/>
      </c>
      <c r="C847" s="13">
        <f>計算!S1831</f>
        <v/>
      </c>
      <c r="D847" s="13">
        <f>計算!T1831</f>
        <v/>
      </c>
      <c r="E847" s="13">
        <f>計算!R1832</f>
        <v/>
      </c>
      <c r="F847" s="13">
        <f>計算!S1832</f>
        <v/>
      </c>
      <c r="G847" s="13">
        <f>計算!T1832</f>
        <v/>
      </c>
      <c r="H847" s="17">
        <f>G847-D847</f>
        <v/>
      </c>
      <c r="I847" s="15">
        <f>計算!U1832</f>
        <v/>
      </c>
    </row>
    <row r="848">
      <c r="A848" s="13" t="n">
        <v>9950000</v>
      </c>
      <c r="B848" s="13">
        <f>計算!R1833</f>
        <v/>
      </c>
      <c r="C848" s="13">
        <f>計算!S1833</f>
        <v/>
      </c>
      <c r="D848" s="13">
        <f>計算!T1833</f>
        <v/>
      </c>
      <c r="E848" s="13">
        <f>計算!R1834</f>
        <v/>
      </c>
      <c r="F848" s="13">
        <f>計算!S1834</f>
        <v/>
      </c>
      <c r="G848" s="13">
        <f>計算!T1834</f>
        <v/>
      </c>
      <c r="H848" s="17">
        <f>G848-D848</f>
        <v/>
      </c>
      <c r="I848" s="15">
        <f>計算!U1834</f>
        <v/>
      </c>
    </row>
    <row r="849">
      <c r="A849" s="13" t="n">
        <v>9960000</v>
      </c>
      <c r="B849" s="13">
        <f>計算!R1835</f>
        <v/>
      </c>
      <c r="C849" s="13">
        <f>計算!S1835</f>
        <v/>
      </c>
      <c r="D849" s="13">
        <f>計算!T1835</f>
        <v/>
      </c>
      <c r="E849" s="13">
        <f>計算!R1836</f>
        <v/>
      </c>
      <c r="F849" s="13">
        <f>計算!S1836</f>
        <v/>
      </c>
      <c r="G849" s="13">
        <f>計算!T1836</f>
        <v/>
      </c>
      <c r="H849" s="17">
        <f>G849-D849</f>
        <v/>
      </c>
      <c r="I849" s="15">
        <f>計算!U1836</f>
        <v/>
      </c>
    </row>
    <row r="850">
      <c r="A850" s="13" t="n">
        <v>9970000</v>
      </c>
      <c r="B850" s="13">
        <f>計算!R1837</f>
        <v/>
      </c>
      <c r="C850" s="13">
        <f>計算!S1837</f>
        <v/>
      </c>
      <c r="D850" s="13">
        <f>計算!T1837</f>
        <v/>
      </c>
      <c r="E850" s="13">
        <f>計算!R1838</f>
        <v/>
      </c>
      <c r="F850" s="13">
        <f>計算!S1838</f>
        <v/>
      </c>
      <c r="G850" s="13">
        <f>計算!T1838</f>
        <v/>
      </c>
      <c r="H850" s="17">
        <f>G850-D850</f>
        <v/>
      </c>
      <c r="I850" s="15">
        <f>計算!U1838</f>
        <v/>
      </c>
    </row>
    <row r="851">
      <c r="A851" s="13" t="n">
        <v>9980000</v>
      </c>
      <c r="B851" s="13">
        <f>計算!R1839</f>
        <v/>
      </c>
      <c r="C851" s="13">
        <f>計算!S1839</f>
        <v/>
      </c>
      <c r="D851" s="13">
        <f>計算!T1839</f>
        <v/>
      </c>
      <c r="E851" s="13">
        <f>計算!R1840</f>
        <v/>
      </c>
      <c r="F851" s="13">
        <f>計算!S1840</f>
        <v/>
      </c>
      <c r="G851" s="13">
        <f>計算!T1840</f>
        <v/>
      </c>
      <c r="H851" s="17">
        <f>G851-D851</f>
        <v/>
      </c>
      <c r="I851" s="15">
        <f>計算!U1840</f>
        <v/>
      </c>
    </row>
    <row r="852">
      <c r="A852" s="13" t="n">
        <v>9990000</v>
      </c>
      <c r="B852" s="13">
        <f>計算!R1841</f>
        <v/>
      </c>
      <c r="C852" s="13">
        <f>計算!S1841</f>
        <v/>
      </c>
      <c r="D852" s="13">
        <f>計算!T1841</f>
        <v/>
      </c>
      <c r="E852" s="13">
        <f>計算!R1842</f>
        <v/>
      </c>
      <c r="F852" s="13">
        <f>計算!S1842</f>
        <v/>
      </c>
      <c r="G852" s="13">
        <f>計算!T1842</f>
        <v/>
      </c>
      <c r="H852" s="17">
        <f>G852-D852</f>
        <v/>
      </c>
      <c r="I852" s="15">
        <f>計算!U1842</f>
        <v/>
      </c>
    </row>
    <row r="853">
      <c r="A853" s="13" t="n">
        <v>10000000</v>
      </c>
      <c r="B853" s="13">
        <f>計算!R1843</f>
        <v/>
      </c>
      <c r="C853" s="13">
        <f>計算!S1843</f>
        <v/>
      </c>
      <c r="D853" s="13">
        <f>計算!T1843</f>
        <v/>
      </c>
      <c r="E853" s="13">
        <f>計算!R1844</f>
        <v/>
      </c>
      <c r="F853" s="13">
        <f>計算!S1844</f>
        <v/>
      </c>
      <c r="G853" s="13">
        <f>計算!T1844</f>
        <v/>
      </c>
      <c r="H853" s="17">
        <f>G853-D853</f>
        <v/>
      </c>
      <c r="I853" s="15">
        <f>計算!U1844</f>
        <v/>
      </c>
    </row>
    <row r="854">
      <c r="A854" s="13" t="n">
        <v>10010000</v>
      </c>
      <c r="B854" s="13">
        <f>計算!R1845</f>
        <v/>
      </c>
      <c r="C854" s="13">
        <f>計算!S1845</f>
        <v/>
      </c>
      <c r="D854" s="13">
        <f>計算!T1845</f>
        <v/>
      </c>
      <c r="E854" s="13">
        <f>計算!R1846</f>
        <v/>
      </c>
      <c r="F854" s="13">
        <f>計算!S1846</f>
        <v/>
      </c>
      <c r="G854" s="13">
        <f>計算!T1846</f>
        <v/>
      </c>
      <c r="H854" s="17">
        <f>G854-D854</f>
        <v/>
      </c>
      <c r="I854" s="15">
        <f>計算!U1846</f>
        <v/>
      </c>
    </row>
    <row r="855">
      <c r="A855" s="13" t="n">
        <v>10020000</v>
      </c>
      <c r="B855" s="13">
        <f>計算!R1847</f>
        <v/>
      </c>
      <c r="C855" s="13">
        <f>計算!S1847</f>
        <v/>
      </c>
      <c r="D855" s="13">
        <f>計算!T1847</f>
        <v/>
      </c>
      <c r="E855" s="13">
        <f>計算!R1848</f>
        <v/>
      </c>
      <c r="F855" s="13">
        <f>計算!S1848</f>
        <v/>
      </c>
      <c r="G855" s="13">
        <f>計算!T1848</f>
        <v/>
      </c>
      <c r="H855" s="17">
        <f>G855-D855</f>
        <v/>
      </c>
      <c r="I855" s="15">
        <f>計算!U1848</f>
        <v/>
      </c>
    </row>
    <row r="856">
      <c r="A856" s="13" t="n">
        <v>10030000</v>
      </c>
      <c r="B856" s="13">
        <f>計算!R1849</f>
        <v/>
      </c>
      <c r="C856" s="13">
        <f>計算!S1849</f>
        <v/>
      </c>
      <c r="D856" s="13">
        <f>計算!T1849</f>
        <v/>
      </c>
      <c r="E856" s="13">
        <f>計算!R1850</f>
        <v/>
      </c>
      <c r="F856" s="13">
        <f>計算!S1850</f>
        <v/>
      </c>
      <c r="G856" s="13">
        <f>計算!T1850</f>
        <v/>
      </c>
      <c r="H856" s="17">
        <f>G856-D856</f>
        <v/>
      </c>
      <c r="I856" s="15">
        <f>計算!U1850</f>
        <v/>
      </c>
    </row>
    <row r="857">
      <c r="A857" s="13" t="n">
        <v>10040000</v>
      </c>
      <c r="B857" s="13">
        <f>計算!R1851</f>
        <v/>
      </c>
      <c r="C857" s="13">
        <f>計算!S1851</f>
        <v/>
      </c>
      <c r="D857" s="13">
        <f>計算!T1851</f>
        <v/>
      </c>
      <c r="E857" s="13">
        <f>計算!R1852</f>
        <v/>
      </c>
      <c r="F857" s="13">
        <f>計算!S1852</f>
        <v/>
      </c>
      <c r="G857" s="13">
        <f>計算!T1852</f>
        <v/>
      </c>
      <c r="H857" s="17">
        <f>G857-D857</f>
        <v/>
      </c>
      <c r="I857" s="15">
        <f>計算!U1852</f>
        <v/>
      </c>
    </row>
    <row r="858">
      <c r="A858" s="13" t="n">
        <v>10050000</v>
      </c>
      <c r="B858" s="13">
        <f>計算!R1853</f>
        <v/>
      </c>
      <c r="C858" s="13">
        <f>計算!S1853</f>
        <v/>
      </c>
      <c r="D858" s="13">
        <f>計算!T1853</f>
        <v/>
      </c>
      <c r="E858" s="13">
        <f>計算!R1854</f>
        <v/>
      </c>
      <c r="F858" s="13">
        <f>計算!S1854</f>
        <v/>
      </c>
      <c r="G858" s="13">
        <f>計算!T1854</f>
        <v/>
      </c>
      <c r="H858" s="17">
        <f>G858-D858</f>
        <v/>
      </c>
      <c r="I858" s="15">
        <f>計算!U1854</f>
        <v/>
      </c>
    </row>
    <row r="859">
      <c r="A859" s="13" t="n">
        <v>10060000</v>
      </c>
      <c r="B859" s="13">
        <f>計算!R1855</f>
        <v/>
      </c>
      <c r="C859" s="13">
        <f>計算!S1855</f>
        <v/>
      </c>
      <c r="D859" s="13">
        <f>計算!T1855</f>
        <v/>
      </c>
      <c r="E859" s="13">
        <f>計算!R1856</f>
        <v/>
      </c>
      <c r="F859" s="13">
        <f>計算!S1856</f>
        <v/>
      </c>
      <c r="G859" s="13">
        <f>計算!T1856</f>
        <v/>
      </c>
      <c r="H859" s="17">
        <f>G859-D859</f>
        <v/>
      </c>
      <c r="I859" s="15">
        <f>計算!U1856</f>
        <v/>
      </c>
    </row>
    <row r="860">
      <c r="A860" s="13" t="n">
        <v>10070000</v>
      </c>
      <c r="B860" s="13">
        <f>計算!R1857</f>
        <v/>
      </c>
      <c r="C860" s="13">
        <f>計算!S1857</f>
        <v/>
      </c>
      <c r="D860" s="13">
        <f>計算!T1857</f>
        <v/>
      </c>
      <c r="E860" s="13">
        <f>計算!R1858</f>
        <v/>
      </c>
      <c r="F860" s="13">
        <f>計算!S1858</f>
        <v/>
      </c>
      <c r="G860" s="13">
        <f>計算!T1858</f>
        <v/>
      </c>
      <c r="H860" s="17">
        <f>G860-D860</f>
        <v/>
      </c>
      <c r="I860" s="15">
        <f>計算!U1858</f>
        <v/>
      </c>
    </row>
    <row r="861">
      <c r="A861" s="13" t="n">
        <v>10080000</v>
      </c>
      <c r="B861" s="13">
        <f>計算!R1859</f>
        <v/>
      </c>
      <c r="C861" s="13">
        <f>計算!S1859</f>
        <v/>
      </c>
      <c r="D861" s="13">
        <f>計算!T1859</f>
        <v/>
      </c>
      <c r="E861" s="13">
        <f>計算!R1860</f>
        <v/>
      </c>
      <c r="F861" s="13">
        <f>計算!S1860</f>
        <v/>
      </c>
      <c r="G861" s="13">
        <f>計算!T1860</f>
        <v/>
      </c>
      <c r="H861" s="17">
        <f>G861-D861</f>
        <v/>
      </c>
      <c r="I861" s="15">
        <f>計算!U1860</f>
        <v/>
      </c>
    </row>
    <row r="862">
      <c r="A862" s="13" t="n">
        <v>10090000</v>
      </c>
      <c r="B862" s="13">
        <f>計算!R1861</f>
        <v/>
      </c>
      <c r="C862" s="13">
        <f>計算!S1861</f>
        <v/>
      </c>
      <c r="D862" s="13">
        <f>計算!T1861</f>
        <v/>
      </c>
      <c r="E862" s="13">
        <f>計算!R1862</f>
        <v/>
      </c>
      <c r="F862" s="13">
        <f>計算!S1862</f>
        <v/>
      </c>
      <c r="G862" s="13">
        <f>計算!T1862</f>
        <v/>
      </c>
      <c r="H862" s="17">
        <f>G862-D862</f>
        <v/>
      </c>
      <c r="I862" s="15">
        <f>計算!U1862</f>
        <v/>
      </c>
    </row>
    <row r="863">
      <c r="A863" s="13" t="n">
        <v>10100000</v>
      </c>
      <c r="B863" s="13">
        <f>計算!R1863</f>
        <v/>
      </c>
      <c r="C863" s="13">
        <f>計算!S1863</f>
        <v/>
      </c>
      <c r="D863" s="13">
        <f>計算!T1863</f>
        <v/>
      </c>
      <c r="E863" s="13">
        <f>計算!R1864</f>
        <v/>
      </c>
      <c r="F863" s="13">
        <f>計算!S1864</f>
        <v/>
      </c>
      <c r="G863" s="13">
        <f>計算!T1864</f>
        <v/>
      </c>
      <c r="H863" s="17">
        <f>G863-D863</f>
        <v/>
      </c>
      <c r="I863" s="15">
        <f>計算!U1864</f>
        <v/>
      </c>
    </row>
    <row r="864">
      <c r="A864" s="13" t="n">
        <v>10110000</v>
      </c>
      <c r="B864" s="13">
        <f>計算!R1865</f>
        <v/>
      </c>
      <c r="C864" s="13">
        <f>計算!S1865</f>
        <v/>
      </c>
      <c r="D864" s="13">
        <f>計算!T1865</f>
        <v/>
      </c>
      <c r="E864" s="13">
        <f>計算!R1866</f>
        <v/>
      </c>
      <c r="F864" s="13">
        <f>計算!S1866</f>
        <v/>
      </c>
      <c r="G864" s="13">
        <f>計算!T1866</f>
        <v/>
      </c>
      <c r="H864" s="17">
        <f>G864-D864</f>
        <v/>
      </c>
      <c r="I864" s="15">
        <f>計算!U1866</f>
        <v/>
      </c>
    </row>
    <row r="865">
      <c r="A865" s="13" t="n">
        <v>10120000</v>
      </c>
      <c r="B865" s="13">
        <f>計算!R1867</f>
        <v/>
      </c>
      <c r="C865" s="13">
        <f>計算!S1867</f>
        <v/>
      </c>
      <c r="D865" s="13">
        <f>計算!T1867</f>
        <v/>
      </c>
      <c r="E865" s="13">
        <f>計算!R1868</f>
        <v/>
      </c>
      <c r="F865" s="13">
        <f>計算!S1868</f>
        <v/>
      </c>
      <c r="G865" s="13">
        <f>計算!T1868</f>
        <v/>
      </c>
      <c r="H865" s="17">
        <f>G865-D865</f>
        <v/>
      </c>
      <c r="I865" s="15">
        <f>計算!U1868</f>
        <v/>
      </c>
    </row>
    <row r="866">
      <c r="A866" s="13" t="n">
        <v>10130000</v>
      </c>
      <c r="B866" s="13">
        <f>計算!R1869</f>
        <v/>
      </c>
      <c r="C866" s="13">
        <f>計算!S1869</f>
        <v/>
      </c>
      <c r="D866" s="13">
        <f>計算!T1869</f>
        <v/>
      </c>
      <c r="E866" s="13">
        <f>計算!R1870</f>
        <v/>
      </c>
      <c r="F866" s="13">
        <f>計算!S1870</f>
        <v/>
      </c>
      <c r="G866" s="13">
        <f>計算!T1870</f>
        <v/>
      </c>
      <c r="H866" s="17">
        <f>G866-D866</f>
        <v/>
      </c>
      <c r="I866" s="15">
        <f>計算!U1870</f>
        <v/>
      </c>
    </row>
    <row r="867">
      <c r="A867" s="13" t="n">
        <v>10140000</v>
      </c>
      <c r="B867" s="13">
        <f>計算!R1871</f>
        <v/>
      </c>
      <c r="C867" s="13">
        <f>計算!S1871</f>
        <v/>
      </c>
      <c r="D867" s="13">
        <f>計算!T1871</f>
        <v/>
      </c>
      <c r="E867" s="13">
        <f>計算!R1872</f>
        <v/>
      </c>
      <c r="F867" s="13">
        <f>計算!S1872</f>
        <v/>
      </c>
      <c r="G867" s="13">
        <f>計算!T1872</f>
        <v/>
      </c>
      <c r="H867" s="17">
        <f>G867-D867</f>
        <v/>
      </c>
      <c r="I867" s="15">
        <f>計算!U1872</f>
        <v/>
      </c>
    </row>
    <row r="868">
      <c r="A868" s="13" t="n">
        <v>10150000</v>
      </c>
      <c r="B868" s="13">
        <f>計算!R1873</f>
        <v/>
      </c>
      <c r="C868" s="13">
        <f>計算!S1873</f>
        <v/>
      </c>
      <c r="D868" s="13">
        <f>計算!T1873</f>
        <v/>
      </c>
      <c r="E868" s="13">
        <f>計算!R1874</f>
        <v/>
      </c>
      <c r="F868" s="13">
        <f>計算!S1874</f>
        <v/>
      </c>
      <c r="G868" s="13">
        <f>計算!T1874</f>
        <v/>
      </c>
      <c r="H868" s="17">
        <f>G868-D868</f>
        <v/>
      </c>
      <c r="I868" s="15">
        <f>計算!U1874</f>
        <v/>
      </c>
    </row>
    <row r="869">
      <c r="A869" s="13" t="n">
        <v>10160000</v>
      </c>
      <c r="B869" s="13">
        <f>計算!R1875</f>
        <v/>
      </c>
      <c r="C869" s="13">
        <f>計算!S1875</f>
        <v/>
      </c>
      <c r="D869" s="13">
        <f>計算!T1875</f>
        <v/>
      </c>
      <c r="E869" s="13">
        <f>計算!R1876</f>
        <v/>
      </c>
      <c r="F869" s="13">
        <f>計算!S1876</f>
        <v/>
      </c>
      <c r="G869" s="13">
        <f>計算!T1876</f>
        <v/>
      </c>
      <c r="H869" s="17">
        <f>G869-D869</f>
        <v/>
      </c>
      <c r="I869" s="15">
        <f>計算!U1876</f>
        <v/>
      </c>
    </row>
    <row r="870">
      <c r="A870" s="13" t="n">
        <v>10170000</v>
      </c>
      <c r="B870" s="13">
        <f>計算!R1877</f>
        <v/>
      </c>
      <c r="C870" s="13">
        <f>計算!S1877</f>
        <v/>
      </c>
      <c r="D870" s="13">
        <f>計算!T1877</f>
        <v/>
      </c>
      <c r="E870" s="13">
        <f>計算!R1878</f>
        <v/>
      </c>
      <c r="F870" s="13">
        <f>計算!S1878</f>
        <v/>
      </c>
      <c r="G870" s="13">
        <f>計算!T1878</f>
        <v/>
      </c>
      <c r="H870" s="17">
        <f>G870-D870</f>
        <v/>
      </c>
      <c r="I870" s="15">
        <f>計算!U1878</f>
        <v/>
      </c>
    </row>
    <row r="871">
      <c r="A871" s="13" t="n">
        <v>10180000</v>
      </c>
      <c r="B871" s="13">
        <f>計算!R1879</f>
        <v/>
      </c>
      <c r="C871" s="13">
        <f>計算!S1879</f>
        <v/>
      </c>
      <c r="D871" s="13">
        <f>計算!T1879</f>
        <v/>
      </c>
      <c r="E871" s="13">
        <f>計算!R1880</f>
        <v/>
      </c>
      <c r="F871" s="13">
        <f>計算!S1880</f>
        <v/>
      </c>
      <c r="G871" s="13">
        <f>計算!T1880</f>
        <v/>
      </c>
      <c r="H871" s="17">
        <f>G871-D871</f>
        <v/>
      </c>
      <c r="I871" s="15">
        <f>計算!U1880</f>
        <v/>
      </c>
    </row>
    <row r="872">
      <c r="A872" s="13" t="n">
        <v>10190000</v>
      </c>
      <c r="B872" s="13">
        <f>計算!R1881</f>
        <v/>
      </c>
      <c r="C872" s="13">
        <f>計算!S1881</f>
        <v/>
      </c>
      <c r="D872" s="13">
        <f>計算!T1881</f>
        <v/>
      </c>
      <c r="E872" s="13">
        <f>計算!R1882</f>
        <v/>
      </c>
      <c r="F872" s="13">
        <f>計算!S1882</f>
        <v/>
      </c>
      <c r="G872" s="13">
        <f>計算!T1882</f>
        <v/>
      </c>
      <c r="H872" s="17">
        <f>G872-D872</f>
        <v/>
      </c>
      <c r="I872" s="15">
        <f>計算!U1882</f>
        <v/>
      </c>
    </row>
    <row r="873">
      <c r="A873" s="13" t="n">
        <v>10200000</v>
      </c>
      <c r="B873" s="13">
        <f>計算!R1883</f>
        <v/>
      </c>
      <c r="C873" s="13">
        <f>計算!S1883</f>
        <v/>
      </c>
      <c r="D873" s="13">
        <f>計算!T1883</f>
        <v/>
      </c>
      <c r="E873" s="13">
        <f>計算!R1884</f>
        <v/>
      </c>
      <c r="F873" s="13">
        <f>計算!S1884</f>
        <v/>
      </c>
      <c r="G873" s="13">
        <f>計算!T1884</f>
        <v/>
      </c>
      <c r="H873" s="17">
        <f>G873-D873</f>
        <v/>
      </c>
      <c r="I873" s="15">
        <f>計算!U1884</f>
        <v/>
      </c>
    </row>
    <row r="874">
      <c r="A874" s="13" t="n">
        <v>10210000</v>
      </c>
      <c r="B874" s="13">
        <f>計算!R1885</f>
        <v/>
      </c>
      <c r="C874" s="13">
        <f>計算!S1885</f>
        <v/>
      </c>
      <c r="D874" s="13">
        <f>計算!T1885</f>
        <v/>
      </c>
      <c r="E874" s="13">
        <f>計算!R1886</f>
        <v/>
      </c>
      <c r="F874" s="13">
        <f>計算!S1886</f>
        <v/>
      </c>
      <c r="G874" s="13">
        <f>計算!T1886</f>
        <v/>
      </c>
      <c r="H874" s="17">
        <f>G874-D874</f>
        <v/>
      </c>
      <c r="I874" s="15">
        <f>計算!U1886</f>
        <v/>
      </c>
    </row>
    <row r="875">
      <c r="A875" s="13" t="n">
        <v>10220000</v>
      </c>
      <c r="B875" s="13">
        <f>計算!R1887</f>
        <v/>
      </c>
      <c r="C875" s="13">
        <f>計算!S1887</f>
        <v/>
      </c>
      <c r="D875" s="13">
        <f>計算!T1887</f>
        <v/>
      </c>
      <c r="E875" s="13">
        <f>計算!R1888</f>
        <v/>
      </c>
      <c r="F875" s="13">
        <f>計算!S1888</f>
        <v/>
      </c>
      <c r="G875" s="13">
        <f>計算!T1888</f>
        <v/>
      </c>
      <c r="H875" s="17">
        <f>G875-D875</f>
        <v/>
      </c>
      <c r="I875" s="15">
        <f>計算!U1888</f>
        <v/>
      </c>
    </row>
    <row r="876">
      <c r="A876" s="13" t="n">
        <v>10230000</v>
      </c>
      <c r="B876" s="13">
        <f>計算!R1889</f>
        <v/>
      </c>
      <c r="C876" s="13">
        <f>計算!S1889</f>
        <v/>
      </c>
      <c r="D876" s="13">
        <f>計算!T1889</f>
        <v/>
      </c>
      <c r="E876" s="13">
        <f>計算!R1890</f>
        <v/>
      </c>
      <c r="F876" s="13">
        <f>計算!S1890</f>
        <v/>
      </c>
      <c r="G876" s="13">
        <f>計算!T1890</f>
        <v/>
      </c>
      <c r="H876" s="17">
        <f>G876-D876</f>
        <v/>
      </c>
      <c r="I876" s="15">
        <f>計算!U1890</f>
        <v/>
      </c>
    </row>
    <row r="877">
      <c r="A877" s="13" t="n">
        <v>10240000</v>
      </c>
      <c r="B877" s="13">
        <f>計算!R1891</f>
        <v/>
      </c>
      <c r="C877" s="13">
        <f>計算!S1891</f>
        <v/>
      </c>
      <c r="D877" s="13">
        <f>計算!T1891</f>
        <v/>
      </c>
      <c r="E877" s="13">
        <f>計算!R1892</f>
        <v/>
      </c>
      <c r="F877" s="13">
        <f>計算!S1892</f>
        <v/>
      </c>
      <c r="G877" s="13">
        <f>計算!T1892</f>
        <v/>
      </c>
      <c r="H877" s="17">
        <f>G877-D877</f>
        <v/>
      </c>
      <c r="I877" s="15">
        <f>計算!U1892</f>
        <v/>
      </c>
    </row>
    <row r="878">
      <c r="A878" s="13" t="n">
        <v>10250000</v>
      </c>
      <c r="B878" s="13">
        <f>計算!R1893</f>
        <v/>
      </c>
      <c r="C878" s="13">
        <f>計算!S1893</f>
        <v/>
      </c>
      <c r="D878" s="13">
        <f>計算!T1893</f>
        <v/>
      </c>
      <c r="E878" s="13">
        <f>計算!R1894</f>
        <v/>
      </c>
      <c r="F878" s="13">
        <f>計算!S1894</f>
        <v/>
      </c>
      <c r="G878" s="13">
        <f>計算!T1894</f>
        <v/>
      </c>
      <c r="H878" s="17">
        <f>G878-D878</f>
        <v/>
      </c>
      <c r="I878" s="15">
        <f>計算!U1894</f>
        <v/>
      </c>
    </row>
    <row r="879">
      <c r="A879" s="13" t="n">
        <v>10260000</v>
      </c>
      <c r="B879" s="13">
        <f>計算!R1895</f>
        <v/>
      </c>
      <c r="C879" s="13">
        <f>計算!S1895</f>
        <v/>
      </c>
      <c r="D879" s="13">
        <f>計算!T1895</f>
        <v/>
      </c>
      <c r="E879" s="13">
        <f>計算!R1896</f>
        <v/>
      </c>
      <c r="F879" s="13">
        <f>計算!S1896</f>
        <v/>
      </c>
      <c r="G879" s="13">
        <f>計算!T1896</f>
        <v/>
      </c>
      <c r="H879" s="17">
        <f>G879-D879</f>
        <v/>
      </c>
      <c r="I879" s="15">
        <f>計算!U1896</f>
        <v/>
      </c>
    </row>
    <row r="880">
      <c r="A880" s="13" t="n">
        <v>10270000</v>
      </c>
      <c r="B880" s="13">
        <f>計算!R1897</f>
        <v/>
      </c>
      <c r="C880" s="13">
        <f>計算!S1897</f>
        <v/>
      </c>
      <c r="D880" s="13">
        <f>計算!T1897</f>
        <v/>
      </c>
      <c r="E880" s="13">
        <f>計算!R1898</f>
        <v/>
      </c>
      <c r="F880" s="13">
        <f>計算!S1898</f>
        <v/>
      </c>
      <c r="G880" s="13">
        <f>計算!T1898</f>
        <v/>
      </c>
      <c r="H880" s="17">
        <f>G880-D880</f>
        <v/>
      </c>
      <c r="I880" s="15">
        <f>計算!U1898</f>
        <v/>
      </c>
    </row>
    <row r="881">
      <c r="A881" s="13" t="n">
        <v>10280000</v>
      </c>
      <c r="B881" s="13">
        <f>計算!R1899</f>
        <v/>
      </c>
      <c r="C881" s="13">
        <f>計算!S1899</f>
        <v/>
      </c>
      <c r="D881" s="13">
        <f>計算!T1899</f>
        <v/>
      </c>
      <c r="E881" s="13">
        <f>計算!R1900</f>
        <v/>
      </c>
      <c r="F881" s="13">
        <f>計算!S1900</f>
        <v/>
      </c>
      <c r="G881" s="13">
        <f>計算!T1900</f>
        <v/>
      </c>
      <c r="H881" s="17">
        <f>G881-D881</f>
        <v/>
      </c>
      <c r="I881" s="15">
        <f>計算!U1900</f>
        <v/>
      </c>
    </row>
    <row r="882">
      <c r="A882" s="13" t="n">
        <v>10290000</v>
      </c>
      <c r="B882" s="13">
        <f>計算!R1901</f>
        <v/>
      </c>
      <c r="C882" s="13">
        <f>計算!S1901</f>
        <v/>
      </c>
      <c r="D882" s="13">
        <f>計算!T1901</f>
        <v/>
      </c>
      <c r="E882" s="13">
        <f>計算!R1902</f>
        <v/>
      </c>
      <c r="F882" s="13">
        <f>計算!S1902</f>
        <v/>
      </c>
      <c r="G882" s="13">
        <f>計算!T1902</f>
        <v/>
      </c>
      <c r="H882" s="17">
        <f>G882-D882</f>
        <v/>
      </c>
      <c r="I882" s="15">
        <f>計算!U1902</f>
        <v/>
      </c>
    </row>
    <row r="883">
      <c r="A883" s="13" t="n">
        <v>10300000</v>
      </c>
      <c r="B883" s="13">
        <f>計算!R1903</f>
        <v/>
      </c>
      <c r="C883" s="13">
        <f>計算!S1903</f>
        <v/>
      </c>
      <c r="D883" s="13">
        <f>計算!T1903</f>
        <v/>
      </c>
      <c r="E883" s="13">
        <f>計算!R1904</f>
        <v/>
      </c>
      <c r="F883" s="13">
        <f>計算!S1904</f>
        <v/>
      </c>
      <c r="G883" s="13">
        <f>計算!T1904</f>
        <v/>
      </c>
      <c r="H883" s="17">
        <f>G883-D883</f>
        <v/>
      </c>
      <c r="I883" s="15">
        <f>計算!U1904</f>
        <v/>
      </c>
    </row>
    <row r="884">
      <c r="A884" s="13" t="n">
        <v>10310000</v>
      </c>
      <c r="B884" s="13">
        <f>計算!R1905</f>
        <v/>
      </c>
      <c r="C884" s="13">
        <f>計算!S1905</f>
        <v/>
      </c>
      <c r="D884" s="13">
        <f>計算!T1905</f>
        <v/>
      </c>
      <c r="E884" s="13">
        <f>計算!R1906</f>
        <v/>
      </c>
      <c r="F884" s="13">
        <f>計算!S1906</f>
        <v/>
      </c>
      <c r="G884" s="13">
        <f>計算!T1906</f>
        <v/>
      </c>
      <c r="H884" s="17">
        <f>G884-D884</f>
        <v/>
      </c>
      <c r="I884" s="15">
        <f>計算!U1906</f>
        <v/>
      </c>
    </row>
    <row r="885">
      <c r="A885" s="13" t="n">
        <v>10320000</v>
      </c>
      <c r="B885" s="13">
        <f>計算!R1907</f>
        <v/>
      </c>
      <c r="C885" s="13">
        <f>計算!S1907</f>
        <v/>
      </c>
      <c r="D885" s="13">
        <f>計算!T1907</f>
        <v/>
      </c>
      <c r="E885" s="13">
        <f>計算!R1908</f>
        <v/>
      </c>
      <c r="F885" s="13">
        <f>計算!S1908</f>
        <v/>
      </c>
      <c r="G885" s="13">
        <f>計算!T1908</f>
        <v/>
      </c>
      <c r="H885" s="17">
        <f>G885-D885</f>
        <v/>
      </c>
      <c r="I885" s="15">
        <f>計算!U1908</f>
        <v/>
      </c>
    </row>
    <row r="886">
      <c r="A886" s="13" t="n">
        <v>10330000</v>
      </c>
      <c r="B886" s="13">
        <f>計算!R1909</f>
        <v/>
      </c>
      <c r="C886" s="13">
        <f>計算!S1909</f>
        <v/>
      </c>
      <c r="D886" s="13">
        <f>計算!T1909</f>
        <v/>
      </c>
      <c r="E886" s="13">
        <f>計算!R1910</f>
        <v/>
      </c>
      <c r="F886" s="13">
        <f>計算!S1910</f>
        <v/>
      </c>
      <c r="G886" s="13">
        <f>計算!T1910</f>
        <v/>
      </c>
      <c r="H886" s="17">
        <f>G886-D886</f>
        <v/>
      </c>
      <c r="I886" s="15">
        <f>計算!U1910</f>
        <v/>
      </c>
    </row>
    <row r="887">
      <c r="A887" s="13" t="n">
        <v>10340000</v>
      </c>
      <c r="B887" s="13">
        <f>計算!R1911</f>
        <v/>
      </c>
      <c r="C887" s="13">
        <f>計算!S1911</f>
        <v/>
      </c>
      <c r="D887" s="13">
        <f>計算!T1911</f>
        <v/>
      </c>
      <c r="E887" s="13">
        <f>計算!R1912</f>
        <v/>
      </c>
      <c r="F887" s="13">
        <f>計算!S1912</f>
        <v/>
      </c>
      <c r="G887" s="13">
        <f>計算!T1912</f>
        <v/>
      </c>
      <c r="H887" s="17">
        <f>G887-D887</f>
        <v/>
      </c>
      <c r="I887" s="15">
        <f>計算!U1912</f>
        <v/>
      </c>
    </row>
    <row r="888">
      <c r="A888" s="13" t="n">
        <v>10350000</v>
      </c>
      <c r="B888" s="13">
        <f>計算!R1913</f>
        <v/>
      </c>
      <c r="C888" s="13">
        <f>計算!S1913</f>
        <v/>
      </c>
      <c r="D888" s="13">
        <f>計算!T1913</f>
        <v/>
      </c>
      <c r="E888" s="13">
        <f>計算!R1914</f>
        <v/>
      </c>
      <c r="F888" s="13">
        <f>計算!S1914</f>
        <v/>
      </c>
      <c r="G888" s="13">
        <f>計算!T1914</f>
        <v/>
      </c>
      <c r="H888" s="17">
        <f>G888-D888</f>
        <v/>
      </c>
      <c r="I888" s="15">
        <f>計算!U1914</f>
        <v/>
      </c>
    </row>
    <row r="889">
      <c r="A889" s="13" t="n">
        <v>10360000</v>
      </c>
      <c r="B889" s="13">
        <f>計算!R1915</f>
        <v/>
      </c>
      <c r="C889" s="13">
        <f>計算!S1915</f>
        <v/>
      </c>
      <c r="D889" s="13">
        <f>計算!T1915</f>
        <v/>
      </c>
      <c r="E889" s="13">
        <f>計算!R1916</f>
        <v/>
      </c>
      <c r="F889" s="13">
        <f>計算!S1916</f>
        <v/>
      </c>
      <c r="G889" s="13">
        <f>計算!T1916</f>
        <v/>
      </c>
      <c r="H889" s="17">
        <f>G889-D889</f>
        <v/>
      </c>
      <c r="I889" s="15">
        <f>計算!U1916</f>
        <v/>
      </c>
    </row>
    <row r="890">
      <c r="A890" s="13" t="n">
        <v>10370000</v>
      </c>
      <c r="B890" s="13">
        <f>計算!R1917</f>
        <v/>
      </c>
      <c r="C890" s="13">
        <f>計算!S1917</f>
        <v/>
      </c>
      <c r="D890" s="13">
        <f>計算!T1917</f>
        <v/>
      </c>
      <c r="E890" s="13">
        <f>計算!R1918</f>
        <v/>
      </c>
      <c r="F890" s="13">
        <f>計算!S1918</f>
        <v/>
      </c>
      <c r="G890" s="13">
        <f>計算!T1918</f>
        <v/>
      </c>
      <c r="H890" s="17">
        <f>G890-D890</f>
        <v/>
      </c>
      <c r="I890" s="15">
        <f>計算!U1918</f>
        <v/>
      </c>
    </row>
    <row r="891">
      <c r="A891" s="13" t="n">
        <v>10380000</v>
      </c>
      <c r="B891" s="13">
        <f>計算!R1919</f>
        <v/>
      </c>
      <c r="C891" s="13">
        <f>計算!S1919</f>
        <v/>
      </c>
      <c r="D891" s="13">
        <f>計算!T1919</f>
        <v/>
      </c>
      <c r="E891" s="13">
        <f>計算!R1920</f>
        <v/>
      </c>
      <c r="F891" s="13">
        <f>計算!S1920</f>
        <v/>
      </c>
      <c r="G891" s="13">
        <f>計算!T1920</f>
        <v/>
      </c>
      <c r="H891" s="17">
        <f>G891-D891</f>
        <v/>
      </c>
      <c r="I891" s="15">
        <f>計算!U1920</f>
        <v/>
      </c>
    </row>
    <row r="892">
      <c r="A892" s="13" t="n">
        <v>10390000</v>
      </c>
      <c r="B892" s="13">
        <f>計算!R1921</f>
        <v/>
      </c>
      <c r="C892" s="13">
        <f>計算!S1921</f>
        <v/>
      </c>
      <c r="D892" s="13">
        <f>計算!T1921</f>
        <v/>
      </c>
      <c r="E892" s="13">
        <f>計算!R1922</f>
        <v/>
      </c>
      <c r="F892" s="13">
        <f>計算!S1922</f>
        <v/>
      </c>
      <c r="G892" s="13">
        <f>計算!T1922</f>
        <v/>
      </c>
      <c r="H892" s="17">
        <f>G892-D892</f>
        <v/>
      </c>
      <c r="I892" s="15">
        <f>計算!U1922</f>
        <v/>
      </c>
    </row>
    <row r="893">
      <c r="A893" s="13" t="n">
        <v>10400000</v>
      </c>
      <c r="B893" s="13">
        <f>計算!R1923</f>
        <v/>
      </c>
      <c r="C893" s="13">
        <f>計算!S1923</f>
        <v/>
      </c>
      <c r="D893" s="13">
        <f>計算!T1923</f>
        <v/>
      </c>
      <c r="E893" s="13">
        <f>計算!R1924</f>
        <v/>
      </c>
      <c r="F893" s="13">
        <f>計算!S1924</f>
        <v/>
      </c>
      <c r="G893" s="13">
        <f>計算!T1924</f>
        <v/>
      </c>
      <c r="H893" s="17">
        <f>G893-D893</f>
        <v/>
      </c>
      <c r="I893" s="15">
        <f>計算!U1924</f>
        <v/>
      </c>
    </row>
    <row r="894">
      <c r="A894" s="13" t="n">
        <v>10410000</v>
      </c>
      <c r="B894" s="13">
        <f>計算!R1925</f>
        <v/>
      </c>
      <c r="C894" s="13">
        <f>計算!S1925</f>
        <v/>
      </c>
      <c r="D894" s="13">
        <f>計算!T1925</f>
        <v/>
      </c>
      <c r="E894" s="13">
        <f>計算!R1926</f>
        <v/>
      </c>
      <c r="F894" s="13">
        <f>計算!S1926</f>
        <v/>
      </c>
      <c r="G894" s="13">
        <f>計算!T1926</f>
        <v/>
      </c>
      <c r="H894" s="17">
        <f>G894-D894</f>
        <v/>
      </c>
      <c r="I894" s="15">
        <f>計算!U1926</f>
        <v/>
      </c>
    </row>
    <row r="895">
      <c r="A895" s="13" t="n">
        <v>10420000</v>
      </c>
      <c r="B895" s="13">
        <f>計算!R1927</f>
        <v/>
      </c>
      <c r="C895" s="13">
        <f>計算!S1927</f>
        <v/>
      </c>
      <c r="D895" s="13">
        <f>計算!T1927</f>
        <v/>
      </c>
      <c r="E895" s="13">
        <f>計算!R1928</f>
        <v/>
      </c>
      <c r="F895" s="13">
        <f>計算!S1928</f>
        <v/>
      </c>
      <c r="G895" s="13">
        <f>計算!T1928</f>
        <v/>
      </c>
      <c r="H895" s="17">
        <f>G895-D895</f>
        <v/>
      </c>
      <c r="I895" s="15">
        <f>計算!U1928</f>
        <v/>
      </c>
    </row>
    <row r="896">
      <c r="A896" s="13" t="n">
        <v>10430000</v>
      </c>
      <c r="B896" s="13">
        <f>計算!R1929</f>
        <v/>
      </c>
      <c r="C896" s="13">
        <f>計算!S1929</f>
        <v/>
      </c>
      <c r="D896" s="13">
        <f>計算!T1929</f>
        <v/>
      </c>
      <c r="E896" s="13">
        <f>計算!R1930</f>
        <v/>
      </c>
      <c r="F896" s="13">
        <f>計算!S1930</f>
        <v/>
      </c>
      <c r="G896" s="13">
        <f>計算!T1930</f>
        <v/>
      </c>
      <c r="H896" s="17">
        <f>G896-D896</f>
        <v/>
      </c>
      <c r="I896" s="15">
        <f>計算!U1930</f>
        <v/>
      </c>
    </row>
    <row r="897">
      <c r="A897" s="13" t="n">
        <v>10440000</v>
      </c>
      <c r="B897" s="13">
        <f>計算!R1931</f>
        <v/>
      </c>
      <c r="C897" s="13">
        <f>計算!S1931</f>
        <v/>
      </c>
      <c r="D897" s="13">
        <f>計算!T1931</f>
        <v/>
      </c>
      <c r="E897" s="13">
        <f>計算!R1932</f>
        <v/>
      </c>
      <c r="F897" s="13">
        <f>計算!S1932</f>
        <v/>
      </c>
      <c r="G897" s="13">
        <f>計算!T1932</f>
        <v/>
      </c>
      <c r="H897" s="17">
        <f>G897-D897</f>
        <v/>
      </c>
      <c r="I897" s="15">
        <f>計算!U1932</f>
        <v/>
      </c>
    </row>
    <row r="898">
      <c r="A898" s="13" t="n">
        <v>10450000</v>
      </c>
      <c r="B898" s="13">
        <f>計算!R1933</f>
        <v/>
      </c>
      <c r="C898" s="13">
        <f>計算!S1933</f>
        <v/>
      </c>
      <c r="D898" s="13">
        <f>計算!T1933</f>
        <v/>
      </c>
      <c r="E898" s="13">
        <f>計算!R1934</f>
        <v/>
      </c>
      <c r="F898" s="13">
        <f>計算!S1934</f>
        <v/>
      </c>
      <c r="G898" s="13">
        <f>計算!T1934</f>
        <v/>
      </c>
      <c r="H898" s="17">
        <f>G898-D898</f>
        <v/>
      </c>
      <c r="I898" s="15">
        <f>計算!U1934</f>
        <v/>
      </c>
    </row>
    <row r="899">
      <c r="A899" s="13" t="n">
        <v>10460000</v>
      </c>
      <c r="B899" s="13">
        <f>計算!R1935</f>
        <v/>
      </c>
      <c r="C899" s="13">
        <f>計算!S1935</f>
        <v/>
      </c>
      <c r="D899" s="13">
        <f>計算!T1935</f>
        <v/>
      </c>
      <c r="E899" s="13">
        <f>計算!R1936</f>
        <v/>
      </c>
      <c r="F899" s="13">
        <f>計算!S1936</f>
        <v/>
      </c>
      <c r="G899" s="13">
        <f>計算!T1936</f>
        <v/>
      </c>
      <c r="H899" s="17">
        <f>G899-D899</f>
        <v/>
      </c>
      <c r="I899" s="15">
        <f>計算!U1936</f>
        <v/>
      </c>
    </row>
    <row r="900">
      <c r="A900" s="13" t="n">
        <v>10470000</v>
      </c>
      <c r="B900" s="13">
        <f>計算!R1937</f>
        <v/>
      </c>
      <c r="C900" s="13">
        <f>計算!S1937</f>
        <v/>
      </c>
      <c r="D900" s="13">
        <f>計算!T1937</f>
        <v/>
      </c>
      <c r="E900" s="13">
        <f>計算!R1938</f>
        <v/>
      </c>
      <c r="F900" s="13">
        <f>計算!S1938</f>
        <v/>
      </c>
      <c r="G900" s="13">
        <f>計算!T1938</f>
        <v/>
      </c>
      <c r="H900" s="17">
        <f>G900-D900</f>
        <v/>
      </c>
      <c r="I900" s="15">
        <f>計算!U1938</f>
        <v/>
      </c>
    </row>
    <row r="901">
      <c r="A901" s="13" t="n">
        <v>10480000</v>
      </c>
      <c r="B901" s="13">
        <f>計算!R1939</f>
        <v/>
      </c>
      <c r="C901" s="13">
        <f>計算!S1939</f>
        <v/>
      </c>
      <c r="D901" s="13">
        <f>計算!T1939</f>
        <v/>
      </c>
      <c r="E901" s="13">
        <f>計算!R1940</f>
        <v/>
      </c>
      <c r="F901" s="13">
        <f>計算!S1940</f>
        <v/>
      </c>
      <c r="G901" s="13">
        <f>計算!T1940</f>
        <v/>
      </c>
      <c r="H901" s="17">
        <f>G901-D901</f>
        <v/>
      </c>
      <c r="I901" s="15">
        <f>計算!U1940</f>
        <v/>
      </c>
    </row>
    <row r="902">
      <c r="A902" s="13" t="n">
        <v>10490000</v>
      </c>
      <c r="B902" s="13">
        <f>計算!R1941</f>
        <v/>
      </c>
      <c r="C902" s="13">
        <f>計算!S1941</f>
        <v/>
      </c>
      <c r="D902" s="13">
        <f>計算!T1941</f>
        <v/>
      </c>
      <c r="E902" s="13">
        <f>計算!R1942</f>
        <v/>
      </c>
      <c r="F902" s="13">
        <f>計算!S1942</f>
        <v/>
      </c>
      <c r="G902" s="13">
        <f>計算!T1942</f>
        <v/>
      </c>
      <c r="H902" s="17">
        <f>G902-D902</f>
        <v/>
      </c>
      <c r="I902" s="15">
        <f>計算!U1942</f>
        <v/>
      </c>
    </row>
    <row r="903">
      <c r="A903" s="13" t="n">
        <v>10500000</v>
      </c>
      <c r="B903" s="13">
        <f>計算!R1943</f>
        <v/>
      </c>
      <c r="C903" s="13">
        <f>計算!S1943</f>
        <v/>
      </c>
      <c r="D903" s="13">
        <f>計算!T1943</f>
        <v/>
      </c>
      <c r="E903" s="13">
        <f>計算!R1944</f>
        <v/>
      </c>
      <c r="F903" s="13">
        <f>計算!S1944</f>
        <v/>
      </c>
      <c r="G903" s="13">
        <f>計算!T1944</f>
        <v/>
      </c>
      <c r="H903" s="17">
        <f>G903-D903</f>
        <v/>
      </c>
      <c r="I903" s="15">
        <f>計算!U1944</f>
        <v/>
      </c>
    </row>
    <row r="904">
      <c r="A904" s="13" t="n">
        <v>10510000</v>
      </c>
      <c r="B904" s="13">
        <f>計算!R1945</f>
        <v/>
      </c>
      <c r="C904" s="13">
        <f>計算!S1945</f>
        <v/>
      </c>
      <c r="D904" s="13">
        <f>計算!T1945</f>
        <v/>
      </c>
      <c r="E904" s="13">
        <f>計算!R1946</f>
        <v/>
      </c>
      <c r="F904" s="13">
        <f>計算!S1946</f>
        <v/>
      </c>
      <c r="G904" s="13">
        <f>計算!T1946</f>
        <v/>
      </c>
      <c r="H904" s="17">
        <f>G904-D904</f>
        <v/>
      </c>
      <c r="I904" s="15">
        <f>計算!U1946</f>
        <v/>
      </c>
    </row>
    <row r="905">
      <c r="A905" s="13" t="n">
        <v>10520000</v>
      </c>
      <c r="B905" s="13">
        <f>計算!R1947</f>
        <v/>
      </c>
      <c r="C905" s="13">
        <f>計算!S1947</f>
        <v/>
      </c>
      <c r="D905" s="13">
        <f>計算!T1947</f>
        <v/>
      </c>
      <c r="E905" s="13">
        <f>計算!R1948</f>
        <v/>
      </c>
      <c r="F905" s="13">
        <f>計算!S1948</f>
        <v/>
      </c>
      <c r="G905" s="13">
        <f>計算!T1948</f>
        <v/>
      </c>
      <c r="H905" s="17">
        <f>G905-D905</f>
        <v/>
      </c>
      <c r="I905" s="15">
        <f>計算!U1948</f>
        <v/>
      </c>
    </row>
    <row r="906">
      <c r="A906" s="13" t="n">
        <v>10530000</v>
      </c>
      <c r="B906" s="13">
        <f>計算!R1949</f>
        <v/>
      </c>
      <c r="C906" s="13">
        <f>計算!S1949</f>
        <v/>
      </c>
      <c r="D906" s="13">
        <f>計算!T1949</f>
        <v/>
      </c>
      <c r="E906" s="13">
        <f>計算!R1950</f>
        <v/>
      </c>
      <c r="F906" s="13">
        <f>計算!S1950</f>
        <v/>
      </c>
      <c r="G906" s="13">
        <f>計算!T1950</f>
        <v/>
      </c>
      <c r="H906" s="17">
        <f>G906-D906</f>
        <v/>
      </c>
      <c r="I906" s="15">
        <f>計算!U1950</f>
        <v/>
      </c>
    </row>
    <row r="907">
      <c r="A907" s="13" t="n">
        <v>10540000</v>
      </c>
      <c r="B907" s="13">
        <f>計算!R1951</f>
        <v/>
      </c>
      <c r="C907" s="13">
        <f>計算!S1951</f>
        <v/>
      </c>
      <c r="D907" s="13">
        <f>計算!T1951</f>
        <v/>
      </c>
      <c r="E907" s="13">
        <f>計算!R1952</f>
        <v/>
      </c>
      <c r="F907" s="13">
        <f>計算!S1952</f>
        <v/>
      </c>
      <c r="G907" s="13">
        <f>計算!T1952</f>
        <v/>
      </c>
      <c r="H907" s="17">
        <f>G907-D907</f>
        <v/>
      </c>
      <c r="I907" s="15">
        <f>計算!U1952</f>
        <v/>
      </c>
    </row>
    <row r="908">
      <c r="A908" s="13" t="n">
        <v>10550000</v>
      </c>
      <c r="B908" s="13">
        <f>計算!R1953</f>
        <v/>
      </c>
      <c r="C908" s="13">
        <f>計算!S1953</f>
        <v/>
      </c>
      <c r="D908" s="13">
        <f>計算!T1953</f>
        <v/>
      </c>
      <c r="E908" s="13">
        <f>計算!R1954</f>
        <v/>
      </c>
      <c r="F908" s="13">
        <f>計算!S1954</f>
        <v/>
      </c>
      <c r="G908" s="13">
        <f>計算!T1954</f>
        <v/>
      </c>
      <c r="H908" s="17">
        <f>G908-D908</f>
        <v/>
      </c>
      <c r="I908" s="15">
        <f>計算!U1954</f>
        <v/>
      </c>
    </row>
    <row r="909">
      <c r="A909" s="13" t="n">
        <v>10560000</v>
      </c>
      <c r="B909" s="13">
        <f>計算!R1955</f>
        <v/>
      </c>
      <c r="C909" s="13">
        <f>計算!S1955</f>
        <v/>
      </c>
      <c r="D909" s="13">
        <f>計算!T1955</f>
        <v/>
      </c>
      <c r="E909" s="13">
        <f>計算!R1956</f>
        <v/>
      </c>
      <c r="F909" s="13">
        <f>計算!S1956</f>
        <v/>
      </c>
      <c r="G909" s="13">
        <f>計算!T1956</f>
        <v/>
      </c>
      <c r="H909" s="17">
        <f>G909-D909</f>
        <v/>
      </c>
      <c r="I909" s="15">
        <f>計算!U1956</f>
        <v/>
      </c>
    </row>
    <row r="910">
      <c r="A910" s="13" t="n">
        <v>10570000</v>
      </c>
      <c r="B910" s="13">
        <f>計算!R1957</f>
        <v/>
      </c>
      <c r="C910" s="13">
        <f>計算!S1957</f>
        <v/>
      </c>
      <c r="D910" s="13">
        <f>計算!T1957</f>
        <v/>
      </c>
      <c r="E910" s="13">
        <f>計算!R1958</f>
        <v/>
      </c>
      <c r="F910" s="13">
        <f>計算!S1958</f>
        <v/>
      </c>
      <c r="G910" s="13">
        <f>計算!T1958</f>
        <v/>
      </c>
      <c r="H910" s="17">
        <f>G910-D910</f>
        <v/>
      </c>
      <c r="I910" s="15">
        <f>計算!U1958</f>
        <v/>
      </c>
    </row>
    <row r="911">
      <c r="A911" s="13" t="n">
        <v>10580000</v>
      </c>
      <c r="B911" s="13">
        <f>計算!R1959</f>
        <v/>
      </c>
      <c r="C911" s="13">
        <f>計算!S1959</f>
        <v/>
      </c>
      <c r="D911" s="13">
        <f>計算!T1959</f>
        <v/>
      </c>
      <c r="E911" s="13">
        <f>計算!R1960</f>
        <v/>
      </c>
      <c r="F911" s="13">
        <f>計算!S1960</f>
        <v/>
      </c>
      <c r="G911" s="13">
        <f>計算!T1960</f>
        <v/>
      </c>
      <c r="H911" s="17">
        <f>G911-D911</f>
        <v/>
      </c>
      <c r="I911" s="15">
        <f>計算!U1960</f>
        <v/>
      </c>
    </row>
    <row r="912">
      <c r="A912" s="13" t="n">
        <v>10590000</v>
      </c>
      <c r="B912" s="13">
        <f>計算!R1961</f>
        <v/>
      </c>
      <c r="C912" s="13">
        <f>計算!S1961</f>
        <v/>
      </c>
      <c r="D912" s="13">
        <f>計算!T1961</f>
        <v/>
      </c>
      <c r="E912" s="13">
        <f>計算!R1962</f>
        <v/>
      </c>
      <c r="F912" s="13">
        <f>計算!S1962</f>
        <v/>
      </c>
      <c r="G912" s="13">
        <f>計算!T1962</f>
        <v/>
      </c>
      <c r="H912" s="17">
        <f>G912-D912</f>
        <v/>
      </c>
      <c r="I912" s="15">
        <f>計算!U1962</f>
        <v/>
      </c>
    </row>
    <row r="913">
      <c r="A913" s="13" t="n">
        <v>10600000</v>
      </c>
      <c r="B913" s="13">
        <f>計算!R1963</f>
        <v/>
      </c>
      <c r="C913" s="13">
        <f>計算!S1963</f>
        <v/>
      </c>
      <c r="D913" s="13">
        <f>計算!T1963</f>
        <v/>
      </c>
      <c r="E913" s="13">
        <f>計算!R1964</f>
        <v/>
      </c>
      <c r="F913" s="13">
        <f>計算!S1964</f>
        <v/>
      </c>
      <c r="G913" s="13">
        <f>計算!T1964</f>
        <v/>
      </c>
      <c r="H913" s="17">
        <f>G913-D913</f>
        <v/>
      </c>
      <c r="I913" s="15">
        <f>計算!U1964</f>
        <v/>
      </c>
    </row>
    <row r="914">
      <c r="A914" s="13" t="n">
        <v>10610000</v>
      </c>
      <c r="B914" s="13">
        <f>計算!R1965</f>
        <v/>
      </c>
      <c r="C914" s="13">
        <f>計算!S1965</f>
        <v/>
      </c>
      <c r="D914" s="13">
        <f>計算!T1965</f>
        <v/>
      </c>
      <c r="E914" s="13">
        <f>計算!R1966</f>
        <v/>
      </c>
      <c r="F914" s="13">
        <f>計算!S1966</f>
        <v/>
      </c>
      <c r="G914" s="13">
        <f>計算!T1966</f>
        <v/>
      </c>
      <c r="H914" s="17">
        <f>G914-D914</f>
        <v/>
      </c>
      <c r="I914" s="15">
        <f>計算!U1966</f>
        <v/>
      </c>
    </row>
    <row r="915">
      <c r="A915" s="13" t="n">
        <v>10620000</v>
      </c>
      <c r="B915" s="13">
        <f>計算!R1967</f>
        <v/>
      </c>
      <c r="C915" s="13">
        <f>計算!S1967</f>
        <v/>
      </c>
      <c r="D915" s="13">
        <f>計算!T1967</f>
        <v/>
      </c>
      <c r="E915" s="13">
        <f>計算!R1968</f>
        <v/>
      </c>
      <c r="F915" s="13">
        <f>計算!S1968</f>
        <v/>
      </c>
      <c r="G915" s="13">
        <f>計算!T1968</f>
        <v/>
      </c>
      <c r="H915" s="17">
        <f>G915-D915</f>
        <v/>
      </c>
      <c r="I915" s="15">
        <f>計算!U1968</f>
        <v/>
      </c>
    </row>
    <row r="916">
      <c r="A916" s="13" t="n">
        <v>10630000</v>
      </c>
      <c r="B916" s="13">
        <f>計算!R1969</f>
        <v/>
      </c>
      <c r="C916" s="13">
        <f>計算!S1969</f>
        <v/>
      </c>
      <c r="D916" s="13">
        <f>計算!T1969</f>
        <v/>
      </c>
      <c r="E916" s="13">
        <f>計算!R1970</f>
        <v/>
      </c>
      <c r="F916" s="13">
        <f>計算!S1970</f>
        <v/>
      </c>
      <c r="G916" s="13">
        <f>計算!T1970</f>
        <v/>
      </c>
      <c r="H916" s="17">
        <f>G916-D916</f>
        <v/>
      </c>
      <c r="I916" s="15">
        <f>計算!U1970</f>
        <v/>
      </c>
    </row>
    <row r="917">
      <c r="A917" s="13" t="n">
        <v>10640000</v>
      </c>
      <c r="B917" s="13">
        <f>計算!R1971</f>
        <v/>
      </c>
      <c r="C917" s="13">
        <f>計算!S1971</f>
        <v/>
      </c>
      <c r="D917" s="13">
        <f>計算!T1971</f>
        <v/>
      </c>
      <c r="E917" s="13">
        <f>計算!R1972</f>
        <v/>
      </c>
      <c r="F917" s="13">
        <f>計算!S1972</f>
        <v/>
      </c>
      <c r="G917" s="13">
        <f>計算!T1972</f>
        <v/>
      </c>
      <c r="H917" s="17">
        <f>G917-D917</f>
        <v/>
      </c>
      <c r="I917" s="15">
        <f>計算!U1972</f>
        <v/>
      </c>
    </row>
    <row r="918">
      <c r="A918" s="13" t="n">
        <v>10650000</v>
      </c>
      <c r="B918" s="13">
        <f>計算!R1973</f>
        <v/>
      </c>
      <c r="C918" s="13">
        <f>計算!S1973</f>
        <v/>
      </c>
      <c r="D918" s="13">
        <f>計算!T1973</f>
        <v/>
      </c>
      <c r="E918" s="13">
        <f>計算!R1974</f>
        <v/>
      </c>
      <c r="F918" s="13">
        <f>計算!S1974</f>
        <v/>
      </c>
      <c r="G918" s="13">
        <f>計算!T1974</f>
        <v/>
      </c>
      <c r="H918" s="17">
        <f>G918-D918</f>
        <v/>
      </c>
      <c r="I918" s="15">
        <f>計算!U1974</f>
        <v/>
      </c>
    </row>
    <row r="919">
      <c r="A919" s="13" t="n">
        <v>10660000</v>
      </c>
      <c r="B919" s="13">
        <f>計算!R1975</f>
        <v/>
      </c>
      <c r="C919" s="13">
        <f>計算!S1975</f>
        <v/>
      </c>
      <c r="D919" s="13">
        <f>計算!T1975</f>
        <v/>
      </c>
      <c r="E919" s="13">
        <f>計算!R1976</f>
        <v/>
      </c>
      <c r="F919" s="13">
        <f>計算!S1976</f>
        <v/>
      </c>
      <c r="G919" s="13">
        <f>計算!T1976</f>
        <v/>
      </c>
      <c r="H919" s="17">
        <f>G919-D919</f>
        <v/>
      </c>
      <c r="I919" s="15">
        <f>計算!U1976</f>
        <v/>
      </c>
    </row>
    <row r="920">
      <c r="A920" s="13" t="n">
        <v>10670000</v>
      </c>
      <c r="B920" s="13">
        <f>計算!R1977</f>
        <v/>
      </c>
      <c r="C920" s="13">
        <f>計算!S1977</f>
        <v/>
      </c>
      <c r="D920" s="13">
        <f>計算!T1977</f>
        <v/>
      </c>
      <c r="E920" s="13">
        <f>計算!R1978</f>
        <v/>
      </c>
      <c r="F920" s="13">
        <f>計算!S1978</f>
        <v/>
      </c>
      <c r="G920" s="13">
        <f>計算!T1978</f>
        <v/>
      </c>
      <c r="H920" s="17">
        <f>G920-D920</f>
        <v/>
      </c>
      <c r="I920" s="15">
        <f>計算!U1978</f>
        <v/>
      </c>
    </row>
    <row r="921">
      <c r="A921" s="13" t="n">
        <v>10680000</v>
      </c>
      <c r="B921" s="13">
        <f>計算!R1979</f>
        <v/>
      </c>
      <c r="C921" s="13">
        <f>計算!S1979</f>
        <v/>
      </c>
      <c r="D921" s="13">
        <f>計算!T1979</f>
        <v/>
      </c>
      <c r="E921" s="13">
        <f>計算!R1980</f>
        <v/>
      </c>
      <c r="F921" s="13">
        <f>計算!S1980</f>
        <v/>
      </c>
      <c r="G921" s="13">
        <f>計算!T1980</f>
        <v/>
      </c>
      <c r="H921" s="17">
        <f>G921-D921</f>
        <v/>
      </c>
      <c r="I921" s="15">
        <f>計算!U1980</f>
        <v/>
      </c>
    </row>
    <row r="922">
      <c r="A922" s="13" t="n">
        <v>10690000</v>
      </c>
      <c r="B922" s="13">
        <f>計算!R1981</f>
        <v/>
      </c>
      <c r="C922" s="13">
        <f>計算!S1981</f>
        <v/>
      </c>
      <c r="D922" s="13">
        <f>計算!T1981</f>
        <v/>
      </c>
      <c r="E922" s="13">
        <f>計算!R1982</f>
        <v/>
      </c>
      <c r="F922" s="13">
        <f>計算!S1982</f>
        <v/>
      </c>
      <c r="G922" s="13">
        <f>計算!T1982</f>
        <v/>
      </c>
      <c r="H922" s="17">
        <f>G922-D922</f>
        <v/>
      </c>
      <c r="I922" s="15">
        <f>計算!U1982</f>
        <v/>
      </c>
    </row>
    <row r="923">
      <c r="A923" s="13" t="n">
        <v>10700000</v>
      </c>
      <c r="B923" s="13">
        <f>計算!R1983</f>
        <v/>
      </c>
      <c r="C923" s="13">
        <f>計算!S1983</f>
        <v/>
      </c>
      <c r="D923" s="13">
        <f>計算!T1983</f>
        <v/>
      </c>
      <c r="E923" s="13">
        <f>計算!R1984</f>
        <v/>
      </c>
      <c r="F923" s="13">
        <f>計算!S1984</f>
        <v/>
      </c>
      <c r="G923" s="13">
        <f>計算!T1984</f>
        <v/>
      </c>
      <c r="H923" s="17">
        <f>G923-D923</f>
        <v/>
      </c>
      <c r="I923" s="15">
        <f>計算!U1984</f>
        <v/>
      </c>
    </row>
    <row r="924">
      <c r="A924" s="13" t="n">
        <v>10710000</v>
      </c>
      <c r="B924" s="13">
        <f>計算!R1985</f>
        <v/>
      </c>
      <c r="C924" s="13">
        <f>計算!S1985</f>
        <v/>
      </c>
      <c r="D924" s="13">
        <f>計算!T1985</f>
        <v/>
      </c>
      <c r="E924" s="13">
        <f>計算!R1986</f>
        <v/>
      </c>
      <c r="F924" s="13">
        <f>計算!S1986</f>
        <v/>
      </c>
      <c r="G924" s="13">
        <f>計算!T1986</f>
        <v/>
      </c>
      <c r="H924" s="17">
        <f>G924-D924</f>
        <v/>
      </c>
      <c r="I924" s="15">
        <f>計算!U1986</f>
        <v/>
      </c>
    </row>
    <row r="925">
      <c r="A925" s="13" t="n">
        <v>10720000</v>
      </c>
      <c r="B925" s="13">
        <f>計算!R1987</f>
        <v/>
      </c>
      <c r="C925" s="13">
        <f>計算!S1987</f>
        <v/>
      </c>
      <c r="D925" s="13">
        <f>計算!T1987</f>
        <v/>
      </c>
      <c r="E925" s="13">
        <f>計算!R1988</f>
        <v/>
      </c>
      <c r="F925" s="13">
        <f>計算!S1988</f>
        <v/>
      </c>
      <c r="G925" s="13">
        <f>計算!T1988</f>
        <v/>
      </c>
      <c r="H925" s="17">
        <f>G925-D925</f>
        <v/>
      </c>
      <c r="I925" s="15">
        <f>計算!U1988</f>
        <v/>
      </c>
    </row>
    <row r="926">
      <c r="A926" s="13" t="n">
        <v>10730000</v>
      </c>
      <c r="B926" s="13">
        <f>計算!R1989</f>
        <v/>
      </c>
      <c r="C926" s="13">
        <f>計算!S1989</f>
        <v/>
      </c>
      <c r="D926" s="13">
        <f>計算!T1989</f>
        <v/>
      </c>
      <c r="E926" s="13">
        <f>計算!R1990</f>
        <v/>
      </c>
      <c r="F926" s="13">
        <f>計算!S1990</f>
        <v/>
      </c>
      <c r="G926" s="13">
        <f>計算!T1990</f>
        <v/>
      </c>
      <c r="H926" s="17">
        <f>G926-D926</f>
        <v/>
      </c>
      <c r="I926" s="15">
        <f>計算!U1990</f>
        <v/>
      </c>
    </row>
    <row r="927">
      <c r="A927" s="13" t="n">
        <v>10740000</v>
      </c>
      <c r="B927" s="13">
        <f>計算!R1991</f>
        <v/>
      </c>
      <c r="C927" s="13">
        <f>計算!S1991</f>
        <v/>
      </c>
      <c r="D927" s="13">
        <f>計算!T1991</f>
        <v/>
      </c>
      <c r="E927" s="13">
        <f>計算!R1992</f>
        <v/>
      </c>
      <c r="F927" s="13">
        <f>計算!S1992</f>
        <v/>
      </c>
      <c r="G927" s="13">
        <f>計算!T1992</f>
        <v/>
      </c>
      <c r="H927" s="17">
        <f>G927-D927</f>
        <v/>
      </c>
      <c r="I927" s="15">
        <f>計算!U1992</f>
        <v/>
      </c>
    </row>
    <row r="928">
      <c r="A928" s="13" t="n">
        <v>10750000</v>
      </c>
      <c r="B928" s="13">
        <f>計算!R1993</f>
        <v/>
      </c>
      <c r="C928" s="13">
        <f>計算!S1993</f>
        <v/>
      </c>
      <c r="D928" s="13">
        <f>計算!T1993</f>
        <v/>
      </c>
      <c r="E928" s="13">
        <f>計算!R1994</f>
        <v/>
      </c>
      <c r="F928" s="13">
        <f>計算!S1994</f>
        <v/>
      </c>
      <c r="G928" s="13">
        <f>計算!T1994</f>
        <v/>
      </c>
      <c r="H928" s="17">
        <f>G928-D928</f>
        <v/>
      </c>
      <c r="I928" s="15">
        <f>計算!U1994</f>
        <v/>
      </c>
    </row>
    <row r="929">
      <c r="A929" s="13" t="n">
        <v>10760000</v>
      </c>
      <c r="B929" s="13">
        <f>計算!R1995</f>
        <v/>
      </c>
      <c r="C929" s="13">
        <f>計算!S1995</f>
        <v/>
      </c>
      <c r="D929" s="13">
        <f>計算!T1995</f>
        <v/>
      </c>
      <c r="E929" s="13">
        <f>計算!R1996</f>
        <v/>
      </c>
      <c r="F929" s="13">
        <f>計算!S1996</f>
        <v/>
      </c>
      <c r="G929" s="13">
        <f>計算!T1996</f>
        <v/>
      </c>
      <c r="H929" s="17">
        <f>G929-D929</f>
        <v/>
      </c>
      <c r="I929" s="15">
        <f>計算!U1996</f>
        <v/>
      </c>
    </row>
    <row r="930">
      <c r="A930" s="13" t="n">
        <v>10770000</v>
      </c>
      <c r="B930" s="13">
        <f>計算!R1997</f>
        <v/>
      </c>
      <c r="C930" s="13">
        <f>計算!S1997</f>
        <v/>
      </c>
      <c r="D930" s="13">
        <f>計算!T1997</f>
        <v/>
      </c>
      <c r="E930" s="13">
        <f>計算!R1998</f>
        <v/>
      </c>
      <c r="F930" s="13">
        <f>計算!S1998</f>
        <v/>
      </c>
      <c r="G930" s="13">
        <f>計算!T1998</f>
        <v/>
      </c>
      <c r="H930" s="17">
        <f>G930-D930</f>
        <v/>
      </c>
      <c r="I930" s="15">
        <f>計算!U1998</f>
        <v/>
      </c>
    </row>
    <row r="931">
      <c r="A931" s="13" t="n">
        <v>10780000</v>
      </c>
      <c r="B931" s="13">
        <f>計算!R1999</f>
        <v/>
      </c>
      <c r="C931" s="13">
        <f>計算!S1999</f>
        <v/>
      </c>
      <c r="D931" s="13">
        <f>計算!T1999</f>
        <v/>
      </c>
      <c r="E931" s="13">
        <f>計算!R2000</f>
        <v/>
      </c>
      <c r="F931" s="13">
        <f>計算!S2000</f>
        <v/>
      </c>
      <c r="G931" s="13">
        <f>計算!T2000</f>
        <v/>
      </c>
      <c r="H931" s="17">
        <f>G931-D931</f>
        <v/>
      </c>
      <c r="I931" s="15">
        <f>計算!U2000</f>
        <v/>
      </c>
    </row>
    <row r="932">
      <c r="A932" s="13" t="n">
        <v>10790000</v>
      </c>
      <c r="B932" s="13">
        <f>計算!R2001</f>
        <v/>
      </c>
      <c r="C932" s="13">
        <f>計算!S2001</f>
        <v/>
      </c>
      <c r="D932" s="13">
        <f>計算!T2001</f>
        <v/>
      </c>
      <c r="E932" s="13">
        <f>計算!R2002</f>
        <v/>
      </c>
      <c r="F932" s="13">
        <f>計算!S2002</f>
        <v/>
      </c>
      <c r="G932" s="13">
        <f>計算!T2002</f>
        <v/>
      </c>
      <c r="H932" s="17">
        <f>G932-D932</f>
        <v/>
      </c>
      <c r="I932" s="15">
        <f>計算!U2002</f>
        <v/>
      </c>
    </row>
    <row r="933">
      <c r="A933" s="13" t="n">
        <v>10800000</v>
      </c>
      <c r="B933" s="13">
        <f>計算!R2003</f>
        <v/>
      </c>
      <c r="C933" s="13">
        <f>計算!S2003</f>
        <v/>
      </c>
      <c r="D933" s="13">
        <f>計算!T2003</f>
        <v/>
      </c>
      <c r="E933" s="13">
        <f>計算!R2004</f>
        <v/>
      </c>
      <c r="F933" s="13">
        <f>計算!S2004</f>
        <v/>
      </c>
      <c r="G933" s="13">
        <f>計算!T2004</f>
        <v/>
      </c>
      <c r="H933" s="17">
        <f>G933-D933</f>
        <v/>
      </c>
      <c r="I933" s="15">
        <f>計算!U2004</f>
        <v/>
      </c>
    </row>
    <row r="934">
      <c r="A934" s="13" t="n">
        <v>10810000</v>
      </c>
      <c r="B934" s="13">
        <f>計算!R2005</f>
        <v/>
      </c>
      <c r="C934" s="13">
        <f>計算!S2005</f>
        <v/>
      </c>
      <c r="D934" s="13">
        <f>計算!T2005</f>
        <v/>
      </c>
      <c r="E934" s="13">
        <f>計算!R2006</f>
        <v/>
      </c>
      <c r="F934" s="13">
        <f>計算!S2006</f>
        <v/>
      </c>
      <c r="G934" s="13">
        <f>計算!T2006</f>
        <v/>
      </c>
      <c r="H934" s="17">
        <f>G934-D934</f>
        <v/>
      </c>
      <c r="I934" s="15">
        <f>計算!U2006</f>
        <v/>
      </c>
    </row>
    <row r="935">
      <c r="A935" s="13" t="n">
        <v>10820000</v>
      </c>
      <c r="B935" s="13">
        <f>計算!R2007</f>
        <v/>
      </c>
      <c r="C935" s="13">
        <f>計算!S2007</f>
        <v/>
      </c>
      <c r="D935" s="13">
        <f>計算!T2007</f>
        <v/>
      </c>
      <c r="E935" s="13">
        <f>計算!R2008</f>
        <v/>
      </c>
      <c r="F935" s="13">
        <f>計算!S2008</f>
        <v/>
      </c>
      <c r="G935" s="13">
        <f>計算!T2008</f>
        <v/>
      </c>
      <c r="H935" s="17">
        <f>G935-D935</f>
        <v/>
      </c>
      <c r="I935" s="15">
        <f>計算!U2008</f>
        <v/>
      </c>
    </row>
    <row r="936">
      <c r="A936" s="13" t="n">
        <v>10830000</v>
      </c>
      <c r="B936" s="13">
        <f>計算!R2009</f>
        <v/>
      </c>
      <c r="C936" s="13">
        <f>計算!S2009</f>
        <v/>
      </c>
      <c r="D936" s="13">
        <f>計算!T2009</f>
        <v/>
      </c>
      <c r="E936" s="13">
        <f>計算!R2010</f>
        <v/>
      </c>
      <c r="F936" s="13">
        <f>計算!S2010</f>
        <v/>
      </c>
      <c r="G936" s="13">
        <f>計算!T2010</f>
        <v/>
      </c>
      <c r="H936" s="17">
        <f>G936-D936</f>
        <v/>
      </c>
      <c r="I936" s="15">
        <f>計算!U2010</f>
        <v/>
      </c>
    </row>
    <row r="937">
      <c r="A937" s="13" t="n">
        <v>10840000</v>
      </c>
      <c r="B937" s="13">
        <f>計算!R2011</f>
        <v/>
      </c>
      <c r="C937" s="13">
        <f>計算!S2011</f>
        <v/>
      </c>
      <c r="D937" s="13">
        <f>計算!T2011</f>
        <v/>
      </c>
      <c r="E937" s="13">
        <f>計算!R2012</f>
        <v/>
      </c>
      <c r="F937" s="13">
        <f>計算!S2012</f>
        <v/>
      </c>
      <c r="G937" s="13">
        <f>計算!T2012</f>
        <v/>
      </c>
      <c r="H937" s="17">
        <f>G937-D937</f>
        <v/>
      </c>
      <c r="I937" s="15">
        <f>計算!U2012</f>
        <v/>
      </c>
    </row>
    <row r="938">
      <c r="A938" s="13" t="n">
        <v>10850000</v>
      </c>
      <c r="B938" s="13">
        <f>計算!R2013</f>
        <v/>
      </c>
      <c r="C938" s="13">
        <f>計算!S2013</f>
        <v/>
      </c>
      <c r="D938" s="13">
        <f>計算!T2013</f>
        <v/>
      </c>
      <c r="E938" s="13">
        <f>計算!R2014</f>
        <v/>
      </c>
      <c r="F938" s="13">
        <f>計算!S2014</f>
        <v/>
      </c>
      <c r="G938" s="13">
        <f>計算!T2014</f>
        <v/>
      </c>
      <c r="H938" s="17">
        <f>G938-D938</f>
        <v/>
      </c>
      <c r="I938" s="15">
        <f>計算!U2014</f>
        <v/>
      </c>
    </row>
    <row r="939">
      <c r="A939" s="13" t="n">
        <v>10860000</v>
      </c>
      <c r="B939" s="13">
        <f>計算!R2015</f>
        <v/>
      </c>
      <c r="C939" s="13">
        <f>計算!S2015</f>
        <v/>
      </c>
      <c r="D939" s="13">
        <f>計算!T2015</f>
        <v/>
      </c>
      <c r="E939" s="13">
        <f>計算!R2016</f>
        <v/>
      </c>
      <c r="F939" s="13">
        <f>計算!S2016</f>
        <v/>
      </c>
      <c r="G939" s="13">
        <f>計算!T2016</f>
        <v/>
      </c>
      <c r="H939" s="17">
        <f>G939-D939</f>
        <v/>
      </c>
      <c r="I939" s="15">
        <f>計算!U2016</f>
        <v/>
      </c>
    </row>
    <row r="940">
      <c r="A940" s="13" t="n">
        <v>10870000</v>
      </c>
      <c r="B940" s="13">
        <f>計算!R2017</f>
        <v/>
      </c>
      <c r="C940" s="13">
        <f>計算!S2017</f>
        <v/>
      </c>
      <c r="D940" s="13">
        <f>計算!T2017</f>
        <v/>
      </c>
      <c r="E940" s="13">
        <f>計算!R2018</f>
        <v/>
      </c>
      <c r="F940" s="13">
        <f>計算!S2018</f>
        <v/>
      </c>
      <c r="G940" s="13">
        <f>計算!T2018</f>
        <v/>
      </c>
      <c r="H940" s="17">
        <f>G940-D940</f>
        <v/>
      </c>
      <c r="I940" s="15">
        <f>計算!U2018</f>
        <v/>
      </c>
    </row>
    <row r="941">
      <c r="A941" s="13" t="n">
        <v>10880000</v>
      </c>
      <c r="B941" s="13">
        <f>計算!R2019</f>
        <v/>
      </c>
      <c r="C941" s="13">
        <f>計算!S2019</f>
        <v/>
      </c>
      <c r="D941" s="13">
        <f>計算!T2019</f>
        <v/>
      </c>
      <c r="E941" s="13">
        <f>計算!R2020</f>
        <v/>
      </c>
      <c r="F941" s="13">
        <f>計算!S2020</f>
        <v/>
      </c>
      <c r="G941" s="13">
        <f>計算!T2020</f>
        <v/>
      </c>
      <c r="H941" s="17">
        <f>G941-D941</f>
        <v/>
      </c>
      <c r="I941" s="15">
        <f>計算!U2020</f>
        <v/>
      </c>
    </row>
    <row r="942">
      <c r="A942" s="13" t="n">
        <v>10890000</v>
      </c>
      <c r="B942" s="13">
        <f>計算!R2021</f>
        <v/>
      </c>
      <c r="C942" s="13">
        <f>計算!S2021</f>
        <v/>
      </c>
      <c r="D942" s="13">
        <f>計算!T2021</f>
        <v/>
      </c>
      <c r="E942" s="13">
        <f>計算!R2022</f>
        <v/>
      </c>
      <c r="F942" s="13">
        <f>計算!S2022</f>
        <v/>
      </c>
      <c r="G942" s="13">
        <f>計算!T2022</f>
        <v/>
      </c>
      <c r="H942" s="17">
        <f>G942-D942</f>
        <v/>
      </c>
      <c r="I942" s="15">
        <f>計算!U2022</f>
        <v/>
      </c>
    </row>
    <row r="943">
      <c r="A943" s="13" t="n">
        <v>10900000</v>
      </c>
      <c r="B943" s="13">
        <f>計算!R2023</f>
        <v/>
      </c>
      <c r="C943" s="13">
        <f>計算!S2023</f>
        <v/>
      </c>
      <c r="D943" s="13">
        <f>計算!T2023</f>
        <v/>
      </c>
      <c r="E943" s="13">
        <f>計算!R2024</f>
        <v/>
      </c>
      <c r="F943" s="13">
        <f>計算!S2024</f>
        <v/>
      </c>
      <c r="G943" s="13">
        <f>計算!T2024</f>
        <v/>
      </c>
      <c r="H943" s="17">
        <f>G943-D943</f>
        <v/>
      </c>
      <c r="I943" s="15">
        <f>計算!U2024</f>
        <v/>
      </c>
    </row>
    <row r="944">
      <c r="A944" s="13" t="n">
        <v>10910000</v>
      </c>
      <c r="B944" s="13">
        <f>計算!R2025</f>
        <v/>
      </c>
      <c r="C944" s="13">
        <f>計算!S2025</f>
        <v/>
      </c>
      <c r="D944" s="13">
        <f>計算!T2025</f>
        <v/>
      </c>
      <c r="E944" s="13">
        <f>計算!R2026</f>
        <v/>
      </c>
      <c r="F944" s="13">
        <f>計算!S2026</f>
        <v/>
      </c>
      <c r="G944" s="13">
        <f>計算!T2026</f>
        <v/>
      </c>
      <c r="H944" s="17">
        <f>G944-D944</f>
        <v/>
      </c>
      <c r="I944" s="15">
        <f>計算!U2026</f>
        <v/>
      </c>
    </row>
    <row r="945">
      <c r="A945" s="13" t="n">
        <v>10920000</v>
      </c>
      <c r="B945" s="13">
        <f>計算!R2027</f>
        <v/>
      </c>
      <c r="C945" s="13">
        <f>計算!S2027</f>
        <v/>
      </c>
      <c r="D945" s="13">
        <f>計算!T2027</f>
        <v/>
      </c>
      <c r="E945" s="13">
        <f>計算!R2028</f>
        <v/>
      </c>
      <c r="F945" s="13">
        <f>計算!S2028</f>
        <v/>
      </c>
      <c r="G945" s="13">
        <f>計算!T2028</f>
        <v/>
      </c>
      <c r="H945" s="17">
        <f>G945-D945</f>
        <v/>
      </c>
      <c r="I945" s="15">
        <f>計算!U2028</f>
        <v/>
      </c>
    </row>
    <row r="946">
      <c r="A946" s="13" t="n">
        <v>10930000</v>
      </c>
      <c r="B946" s="13">
        <f>計算!R2029</f>
        <v/>
      </c>
      <c r="C946" s="13">
        <f>計算!S2029</f>
        <v/>
      </c>
      <c r="D946" s="13">
        <f>計算!T2029</f>
        <v/>
      </c>
      <c r="E946" s="13">
        <f>計算!R2030</f>
        <v/>
      </c>
      <c r="F946" s="13">
        <f>計算!S2030</f>
        <v/>
      </c>
      <c r="G946" s="13">
        <f>計算!T2030</f>
        <v/>
      </c>
      <c r="H946" s="17">
        <f>G946-D946</f>
        <v/>
      </c>
      <c r="I946" s="15">
        <f>計算!U2030</f>
        <v/>
      </c>
    </row>
    <row r="947">
      <c r="A947" s="13" t="n">
        <v>10940000</v>
      </c>
      <c r="B947" s="13">
        <f>計算!R2031</f>
        <v/>
      </c>
      <c r="C947" s="13">
        <f>計算!S2031</f>
        <v/>
      </c>
      <c r="D947" s="13">
        <f>計算!T2031</f>
        <v/>
      </c>
      <c r="E947" s="13">
        <f>計算!R2032</f>
        <v/>
      </c>
      <c r="F947" s="13">
        <f>計算!S2032</f>
        <v/>
      </c>
      <c r="G947" s="13">
        <f>計算!T2032</f>
        <v/>
      </c>
      <c r="H947" s="17">
        <f>G947-D947</f>
        <v/>
      </c>
      <c r="I947" s="15">
        <f>計算!U2032</f>
        <v/>
      </c>
    </row>
    <row r="948">
      <c r="A948" s="13" t="n">
        <v>10950000</v>
      </c>
      <c r="B948" s="13">
        <f>計算!R2033</f>
        <v/>
      </c>
      <c r="C948" s="13">
        <f>計算!S2033</f>
        <v/>
      </c>
      <c r="D948" s="13">
        <f>計算!T2033</f>
        <v/>
      </c>
      <c r="E948" s="13">
        <f>計算!R2034</f>
        <v/>
      </c>
      <c r="F948" s="13">
        <f>計算!S2034</f>
        <v/>
      </c>
      <c r="G948" s="13">
        <f>計算!T2034</f>
        <v/>
      </c>
      <c r="H948" s="17">
        <f>G948-D948</f>
        <v/>
      </c>
      <c r="I948" s="15">
        <f>計算!U2034</f>
        <v/>
      </c>
    </row>
    <row r="949">
      <c r="A949" s="13" t="n">
        <v>10960000</v>
      </c>
      <c r="B949" s="13">
        <f>計算!R2035</f>
        <v/>
      </c>
      <c r="C949" s="13">
        <f>計算!S2035</f>
        <v/>
      </c>
      <c r="D949" s="13">
        <f>計算!T2035</f>
        <v/>
      </c>
      <c r="E949" s="13">
        <f>計算!R2036</f>
        <v/>
      </c>
      <c r="F949" s="13">
        <f>計算!S2036</f>
        <v/>
      </c>
      <c r="G949" s="13">
        <f>計算!T2036</f>
        <v/>
      </c>
      <c r="H949" s="17">
        <f>G949-D949</f>
        <v/>
      </c>
      <c r="I949" s="15">
        <f>計算!U2036</f>
        <v/>
      </c>
    </row>
    <row r="950">
      <c r="A950" s="13" t="n">
        <v>10970000</v>
      </c>
      <c r="B950" s="13">
        <f>計算!R2037</f>
        <v/>
      </c>
      <c r="C950" s="13">
        <f>計算!S2037</f>
        <v/>
      </c>
      <c r="D950" s="13">
        <f>計算!T2037</f>
        <v/>
      </c>
      <c r="E950" s="13">
        <f>計算!R2038</f>
        <v/>
      </c>
      <c r="F950" s="13">
        <f>計算!S2038</f>
        <v/>
      </c>
      <c r="G950" s="13">
        <f>計算!T2038</f>
        <v/>
      </c>
      <c r="H950" s="17">
        <f>G950-D950</f>
        <v/>
      </c>
      <c r="I950" s="15">
        <f>計算!U2038</f>
        <v/>
      </c>
    </row>
    <row r="951">
      <c r="A951" s="13" t="n">
        <v>10980000</v>
      </c>
      <c r="B951" s="13">
        <f>計算!R2039</f>
        <v/>
      </c>
      <c r="C951" s="13">
        <f>計算!S2039</f>
        <v/>
      </c>
      <c r="D951" s="13">
        <f>計算!T2039</f>
        <v/>
      </c>
      <c r="E951" s="13">
        <f>計算!R2040</f>
        <v/>
      </c>
      <c r="F951" s="13">
        <f>計算!S2040</f>
        <v/>
      </c>
      <c r="G951" s="13">
        <f>計算!T2040</f>
        <v/>
      </c>
      <c r="H951" s="17">
        <f>G951-D951</f>
        <v/>
      </c>
      <c r="I951" s="15">
        <f>計算!U2040</f>
        <v/>
      </c>
    </row>
    <row r="952">
      <c r="A952" s="13" t="n">
        <v>10990000</v>
      </c>
      <c r="B952" s="13">
        <f>計算!R2041</f>
        <v/>
      </c>
      <c r="C952" s="13">
        <f>計算!S2041</f>
        <v/>
      </c>
      <c r="D952" s="13">
        <f>計算!T2041</f>
        <v/>
      </c>
      <c r="E952" s="13">
        <f>計算!R2042</f>
        <v/>
      </c>
      <c r="F952" s="13">
        <f>計算!S2042</f>
        <v/>
      </c>
      <c r="G952" s="13">
        <f>計算!T2042</f>
        <v/>
      </c>
      <c r="H952" s="17">
        <f>G952-D952</f>
        <v/>
      </c>
      <c r="I952" s="15">
        <f>計算!U2042</f>
        <v/>
      </c>
    </row>
    <row r="953">
      <c r="A953" s="13" t="n">
        <v>11000000</v>
      </c>
      <c r="B953" s="13">
        <f>計算!R2043</f>
        <v/>
      </c>
      <c r="C953" s="13">
        <f>計算!S2043</f>
        <v/>
      </c>
      <c r="D953" s="13">
        <f>計算!T2043</f>
        <v/>
      </c>
      <c r="E953" s="13">
        <f>計算!R2044</f>
        <v/>
      </c>
      <c r="F953" s="13">
        <f>計算!S2044</f>
        <v/>
      </c>
      <c r="G953" s="13">
        <f>計算!T2044</f>
        <v/>
      </c>
      <c r="H953" s="17">
        <f>G953-D953</f>
        <v/>
      </c>
      <c r="I953" s="15">
        <f>計算!U2044</f>
        <v/>
      </c>
    </row>
    <row r="954">
      <c r="A954" s="13" t="n">
        <v>11010000</v>
      </c>
      <c r="B954" s="13">
        <f>計算!R2045</f>
        <v/>
      </c>
      <c r="C954" s="13">
        <f>計算!S2045</f>
        <v/>
      </c>
      <c r="D954" s="13">
        <f>計算!T2045</f>
        <v/>
      </c>
      <c r="E954" s="13">
        <f>計算!R2046</f>
        <v/>
      </c>
      <c r="F954" s="13">
        <f>計算!S2046</f>
        <v/>
      </c>
      <c r="G954" s="13">
        <f>計算!T2046</f>
        <v/>
      </c>
      <c r="H954" s="17">
        <f>G954-D954</f>
        <v/>
      </c>
      <c r="I954" s="15">
        <f>計算!U2046</f>
        <v/>
      </c>
    </row>
    <row r="955">
      <c r="A955" s="13" t="n">
        <v>11020000</v>
      </c>
      <c r="B955" s="13">
        <f>計算!R2047</f>
        <v/>
      </c>
      <c r="C955" s="13">
        <f>計算!S2047</f>
        <v/>
      </c>
      <c r="D955" s="13">
        <f>計算!T2047</f>
        <v/>
      </c>
      <c r="E955" s="13">
        <f>計算!R2048</f>
        <v/>
      </c>
      <c r="F955" s="13">
        <f>計算!S2048</f>
        <v/>
      </c>
      <c r="G955" s="13">
        <f>計算!T2048</f>
        <v/>
      </c>
      <c r="H955" s="17">
        <f>G955-D955</f>
        <v/>
      </c>
      <c r="I955" s="15">
        <f>計算!U2048</f>
        <v/>
      </c>
    </row>
    <row r="956">
      <c r="A956" s="13" t="n">
        <v>11030000</v>
      </c>
      <c r="B956" s="13">
        <f>計算!R2049</f>
        <v/>
      </c>
      <c r="C956" s="13">
        <f>計算!S2049</f>
        <v/>
      </c>
      <c r="D956" s="13">
        <f>計算!T2049</f>
        <v/>
      </c>
      <c r="E956" s="13">
        <f>計算!R2050</f>
        <v/>
      </c>
      <c r="F956" s="13">
        <f>計算!S2050</f>
        <v/>
      </c>
      <c r="G956" s="13">
        <f>計算!T2050</f>
        <v/>
      </c>
      <c r="H956" s="17">
        <f>G956-D956</f>
        <v/>
      </c>
      <c r="I956" s="15">
        <f>計算!U2050</f>
        <v/>
      </c>
    </row>
    <row r="957">
      <c r="A957" s="13" t="n">
        <v>11040000</v>
      </c>
      <c r="B957" s="13">
        <f>計算!R2051</f>
        <v/>
      </c>
      <c r="C957" s="13">
        <f>計算!S2051</f>
        <v/>
      </c>
      <c r="D957" s="13">
        <f>計算!T2051</f>
        <v/>
      </c>
      <c r="E957" s="13">
        <f>計算!R2052</f>
        <v/>
      </c>
      <c r="F957" s="13">
        <f>計算!S2052</f>
        <v/>
      </c>
      <c r="G957" s="13">
        <f>計算!T2052</f>
        <v/>
      </c>
      <c r="H957" s="17">
        <f>G957-D957</f>
        <v/>
      </c>
      <c r="I957" s="15">
        <f>計算!U2052</f>
        <v/>
      </c>
    </row>
    <row r="958">
      <c r="A958" s="13" t="n">
        <v>11050000</v>
      </c>
      <c r="B958" s="13">
        <f>計算!R2053</f>
        <v/>
      </c>
      <c r="C958" s="13">
        <f>計算!S2053</f>
        <v/>
      </c>
      <c r="D958" s="13">
        <f>計算!T2053</f>
        <v/>
      </c>
      <c r="E958" s="13">
        <f>計算!R2054</f>
        <v/>
      </c>
      <c r="F958" s="13">
        <f>計算!S2054</f>
        <v/>
      </c>
      <c r="G958" s="13">
        <f>計算!T2054</f>
        <v/>
      </c>
      <c r="H958" s="17">
        <f>G958-D958</f>
        <v/>
      </c>
      <c r="I958" s="15">
        <f>計算!U2054</f>
        <v/>
      </c>
    </row>
    <row r="959">
      <c r="A959" s="13" t="n">
        <v>11060000</v>
      </c>
      <c r="B959" s="13">
        <f>計算!R2055</f>
        <v/>
      </c>
      <c r="C959" s="13">
        <f>計算!S2055</f>
        <v/>
      </c>
      <c r="D959" s="13">
        <f>計算!T2055</f>
        <v/>
      </c>
      <c r="E959" s="13">
        <f>計算!R2056</f>
        <v/>
      </c>
      <c r="F959" s="13">
        <f>計算!S2056</f>
        <v/>
      </c>
      <c r="G959" s="13">
        <f>計算!T2056</f>
        <v/>
      </c>
      <c r="H959" s="17">
        <f>G959-D959</f>
        <v/>
      </c>
      <c r="I959" s="15">
        <f>計算!U2056</f>
        <v/>
      </c>
    </row>
    <row r="960">
      <c r="A960" s="13" t="n">
        <v>11070000</v>
      </c>
      <c r="B960" s="13">
        <f>計算!R2057</f>
        <v/>
      </c>
      <c r="C960" s="13">
        <f>計算!S2057</f>
        <v/>
      </c>
      <c r="D960" s="13">
        <f>計算!T2057</f>
        <v/>
      </c>
      <c r="E960" s="13">
        <f>計算!R2058</f>
        <v/>
      </c>
      <c r="F960" s="13">
        <f>計算!S2058</f>
        <v/>
      </c>
      <c r="G960" s="13">
        <f>計算!T2058</f>
        <v/>
      </c>
      <c r="H960" s="17">
        <f>G960-D960</f>
        <v/>
      </c>
      <c r="I960" s="15">
        <f>計算!U2058</f>
        <v/>
      </c>
    </row>
    <row r="961">
      <c r="A961" s="13" t="n">
        <v>11080000</v>
      </c>
      <c r="B961" s="13">
        <f>計算!R2059</f>
        <v/>
      </c>
      <c r="C961" s="13">
        <f>計算!S2059</f>
        <v/>
      </c>
      <c r="D961" s="13">
        <f>計算!T2059</f>
        <v/>
      </c>
      <c r="E961" s="13">
        <f>計算!R2060</f>
        <v/>
      </c>
      <c r="F961" s="13">
        <f>計算!S2060</f>
        <v/>
      </c>
      <c r="G961" s="13">
        <f>計算!T2060</f>
        <v/>
      </c>
      <c r="H961" s="17">
        <f>G961-D961</f>
        <v/>
      </c>
      <c r="I961" s="15">
        <f>計算!U2060</f>
        <v/>
      </c>
    </row>
    <row r="962">
      <c r="A962" s="13" t="n">
        <v>11090000</v>
      </c>
      <c r="B962" s="13">
        <f>計算!R2061</f>
        <v/>
      </c>
      <c r="C962" s="13">
        <f>計算!S2061</f>
        <v/>
      </c>
      <c r="D962" s="13">
        <f>計算!T2061</f>
        <v/>
      </c>
      <c r="E962" s="13">
        <f>計算!R2062</f>
        <v/>
      </c>
      <c r="F962" s="13">
        <f>計算!S2062</f>
        <v/>
      </c>
      <c r="G962" s="13">
        <f>計算!T2062</f>
        <v/>
      </c>
      <c r="H962" s="17">
        <f>G962-D962</f>
        <v/>
      </c>
      <c r="I962" s="15">
        <f>計算!U2062</f>
        <v/>
      </c>
    </row>
    <row r="963">
      <c r="A963" s="13" t="n">
        <v>11100000</v>
      </c>
      <c r="B963" s="13">
        <f>計算!R2063</f>
        <v/>
      </c>
      <c r="C963" s="13">
        <f>計算!S2063</f>
        <v/>
      </c>
      <c r="D963" s="13">
        <f>計算!T2063</f>
        <v/>
      </c>
      <c r="E963" s="13">
        <f>計算!R2064</f>
        <v/>
      </c>
      <c r="F963" s="13">
        <f>計算!S2064</f>
        <v/>
      </c>
      <c r="G963" s="13">
        <f>計算!T2064</f>
        <v/>
      </c>
      <c r="H963" s="17">
        <f>G963-D963</f>
        <v/>
      </c>
      <c r="I963" s="15">
        <f>計算!U2064</f>
        <v/>
      </c>
    </row>
    <row r="964">
      <c r="A964" s="13" t="n">
        <v>11110000</v>
      </c>
      <c r="B964" s="13">
        <f>計算!R2065</f>
        <v/>
      </c>
      <c r="C964" s="13">
        <f>計算!S2065</f>
        <v/>
      </c>
      <c r="D964" s="13">
        <f>計算!T2065</f>
        <v/>
      </c>
      <c r="E964" s="13">
        <f>計算!R2066</f>
        <v/>
      </c>
      <c r="F964" s="13">
        <f>計算!S2066</f>
        <v/>
      </c>
      <c r="G964" s="13">
        <f>計算!T2066</f>
        <v/>
      </c>
      <c r="H964" s="17">
        <f>G964-D964</f>
        <v/>
      </c>
      <c r="I964" s="15">
        <f>計算!U2066</f>
        <v/>
      </c>
    </row>
    <row r="965">
      <c r="A965" s="13" t="n">
        <v>11120000</v>
      </c>
      <c r="B965" s="13">
        <f>計算!R2067</f>
        <v/>
      </c>
      <c r="C965" s="13">
        <f>計算!S2067</f>
        <v/>
      </c>
      <c r="D965" s="13">
        <f>計算!T2067</f>
        <v/>
      </c>
      <c r="E965" s="13">
        <f>計算!R2068</f>
        <v/>
      </c>
      <c r="F965" s="13">
        <f>計算!S2068</f>
        <v/>
      </c>
      <c r="G965" s="13">
        <f>計算!T2068</f>
        <v/>
      </c>
      <c r="H965" s="17">
        <f>G965-D965</f>
        <v/>
      </c>
      <c r="I965" s="15">
        <f>計算!U2068</f>
        <v/>
      </c>
    </row>
    <row r="966">
      <c r="A966" s="13" t="n">
        <v>11130000</v>
      </c>
      <c r="B966" s="13">
        <f>計算!R2069</f>
        <v/>
      </c>
      <c r="C966" s="13">
        <f>計算!S2069</f>
        <v/>
      </c>
      <c r="D966" s="13">
        <f>計算!T2069</f>
        <v/>
      </c>
      <c r="E966" s="13">
        <f>計算!R2070</f>
        <v/>
      </c>
      <c r="F966" s="13">
        <f>計算!S2070</f>
        <v/>
      </c>
      <c r="G966" s="13">
        <f>計算!T2070</f>
        <v/>
      </c>
      <c r="H966" s="17">
        <f>G966-D966</f>
        <v/>
      </c>
      <c r="I966" s="15">
        <f>計算!U2070</f>
        <v/>
      </c>
    </row>
    <row r="967">
      <c r="A967" s="13" t="n">
        <v>11140000</v>
      </c>
      <c r="B967" s="13">
        <f>計算!R2071</f>
        <v/>
      </c>
      <c r="C967" s="13">
        <f>計算!S2071</f>
        <v/>
      </c>
      <c r="D967" s="13">
        <f>計算!T2071</f>
        <v/>
      </c>
      <c r="E967" s="13">
        <f>計算!R2072</f>
        <v/>
      </c>
      <c r="F967" s="13">
        <f>計算!S2072</f>
        <v/>
      </c>
      <c r="G967" s="13">
        <f>計算!T2072</f>
        <v/>
      </c>
      <c r="H967" s="17">
        <f>G967-D967</f>
        <v/>
      </c>
      <c r="I967" s="15">
        <f>計算!U2072</f>
        <v/>
      </c>
    </row>
    <row r="968">
      <c r="A968" s="13" t="n">
        <v>11150000</v>
      </c>
      <c r="B968" s="13">
        <f>計算!R2073</f>
        <v/>
      </c>
      <c r="C968" s="13">
        <f>計算!S2073</f>
        <v/>
      </c>
      <c r="D968" s="13">
        <f>計算!T2073</f>
        <v/>
      </c>
      <c r="E968" s="13">
        <f>計算!R2074</f>
        <v/>
      </c>
      <c r="F968" s="13">
        <f>計算!S2074</f>
        <v/>
      </c>
      <c r="G968" s="13">
        <f>計算!T2074</f>
        <v/>
      </c>
      <c r="H968" s="17">
        <f>G968-D968</f>
        <v/>
      </c>
      <c r="I968" s="15">
        <f>計算!U2074</f>
        <v/>
      </c>
    </row>
    <row r="969">
      <c r="A969" s="13" t="n">
        <v>11160000</v>
      </c>
      <c r="B969" s="13">
        <f>計算!R2075</f>
        <v/>
      </c>
      <c r="C969" s="13">
        <f>計算!S2075</f>
        <v/>
      </c>
      <c r="D969" s="13">
        <f>計算!T2075</f>
        <v/>
      </c>
      <c r="E969" s="13">
        <f>計算!R2076</f>
        <v/>
      </c>
      <c r="F969" s="13">
        <f>計算!S2076</f>
        <v/>
      </c>
      <c r="G969" s="13">
        <f>計算!T2076</f>
        <v/>
      </c>
      <c r="H969" s="17">
        <f>G969-D969</f>
        <v/>
      </c>
      <c r="I969" s="15">
        <f>計算!U2076</f>
        <v/>
      </c>
    </row>
    <row r="970">
      <c r="A970" s="13" t="n">
        <v>11170000</v>
      </c>
      <c r="B970" s="13">
        <f>計算!R2077</f>
        <v/>
      </c>
      <c r="C970" s="13">
        <f>計算!S2077</f>
        <v/>
      </c>
      <c r="D970" s="13">
        <f>計算!T2077</f>
        <v/>
      </c>
      <c r="E970" s="13">
        <f>計算!R2078</f>
        <v/>
      </c>
      <c r="F970" s="13">
        <f>計算!S2078</f>
        <v/>
      </c>
      <c r="G970" s="13">
        <f>計算!T2078</f>
        <v/>
      </c>
      <c r="H970" s="17">
        <f>G970-D970</f>
        <v/>
      </c>
      <c r="I970" s="15">
        <f>計算!U2078</f>
        <v/>
      </c>
    </row>
    <row r="971">
      <c r="A971" s="13" t="n">
        <v>11180000</v>
      </c>
      <c r="B971" s="13">
        <f>計算!R2079</f>
        <v/>
      </c>
      <c r="C971" s="13">
        <f>計算!S2079</f>
        <v/>
      </c>
      <c r="D971" s="13">
        <f>計算!T2079</f>
        <v/>
      </c>
      <c r="E971" s="13">
        <f>計算!R2080</f>
        <v/>
      </c>
      <c r="F971" s="13">
        <f>計算!S2080</f>
        <v/>
      </c>
      <c r="G971" s="13">
        <f>計算!T2080</f>
        <v/>
      </c>
      <c r="H971" s="17">
        <f>G971-D971</f>
        <v/>
      </c>
      <c r="I971" s="15">
        <f>計算!U2080</f>
        <v/>
      </c>
    </row>
    <row r="972">
      <c r="A972" s="13" t="n">
        <v>11190000</v>
      </c>
      <c r="B972" s="13">
        <f>計算!R2081</f>
        <v/>
      </c>
      <c r="C972" s="13">
        <f>計算!S2081</f>
        <v/>
      </c>
      <c r="D972" s="13">
        <f>計算!T2081</f>
        <v/>
      </c>
      <c r="E972" s="13">
        <f>計算!R2082</f>
        <v/>
      </c>
      <c r="F972" s="13">
        <f>計算!S2082</f>
        <v/>
      </c>
      <c r="G972" s="13">
        <f>計算!T2082</f>
        <v/>
      </c>
      <c r="H972" s="17">
        <f>G972-D972</f>
        <v/>
      </c>
      <c r="I972" s="15">
        <f>計算!U2082</f>
        <v/>
      </c>
    </row>
    <row r="973">
      <c r="A973" s="13" t="n">
        <v>11200000</v>
      </c>
      <c r="B973" s="13">
        <f>計算!R2083</f>
        <v/>
      </c>
      <c r="C973" s="13">
        <f>計算!S2083</f>
        <v/>
      </c>
      <c r="D973" s="13">
        <f>計算!T2083</f>
        <v/>
      </c>
      <c r="E973" s="13">
        <f>計算!R2084</f>
        <v/>
      </c>
      <c r="F973" s="13">
        <f>計算!S2084</f>
        <v/>
      </c>
      <c r="G973" s="13">
        <f>計算!T2084</f>
        <v/>
      </c>
      <c r="H973" s="17">
        <f>G973-D973</f>
        <v/>
      </c>
      <c r="I973" s="15">
        <f>計算!U2084</f>
        <v/>
      </c>
    </row>
    <row r="974">
      <c r="A974" s="13" t="n">
        <v>11210000</v>
      </c>
      <c r="B974" s="13">
        <f>計算!R2085</f>
        <v/>
      </c>
      <c r="C974" s="13">
        <f>計算!S2085</f>
        <v/>
      </c>
      <c r="D974" s="13">
        <f>計算!T2085</f>
        <v/>
      </c>
      <c r="E974" s="13">
        <f>計算!R2086</f>
        <v/>
      </c>
      <c r="F974" s="13">
        <f>計算!S2086</f>
        <v/>
      </c>
      <c r="G974" s="13">
        <f>計算!T2086</f>
        <v/>
      </c>
      <c r="H974" s="17">
        <f>G974-D974</f>
        <v/>
      </c>
      <c r="I974" s="15">
        <f>計算!U2086</f>
        <v/>
      </c>
    </row>
    <row r="975">
      <c r="A975" s="13" t="n">
        <v>11220000</v>
      </c>
      <c r="B975" s="13">
        <f>計算!R2087</f>
        <v/>
      </c>
      <c r="C975" s="13">
        <f>計算!S2087</f>
        <v/>
      </c>
      <c r="D975" s="13">
        <f>計算!T2087</f>
        <v/>
      </c>
      <c r="E975" s="13">
        <f>計算!R2088</f>
        <v/>
      </c>
      <c r="F975" s="13">
        <f>計算!S2088</f>
        <v/>
      </c>
      <c r="G975" s="13">
        <f>計算!T2088</f>
        <v/>
      </c>
      <c r="H975" s="17">
        <f>G975-D975</f>
        <v/>
      </c>
      <c r="I975" s="15">
        <f>計算!U2088</f>
        <v/>
      </c>
    </row>
    <row r="976">
      <c r="A976" s="13" t="n">
        <v>11230000</v>
      </c>
      <c r="B976" s="13">
        <f>計算!R2089</f>
        <v/>
      </c>
      <c r="C976" s="13">
        <f>計算!S2089</f>
        <v/>
      </c>
      <c r="D976" s="13">
        <f>計算!T2089</f>
        <v/>
      </c>
      <c r="E976" s="13">
        <f>計算!R2090</f>
        <v/>
      </c>
      <c r="F976" s="13">
        <f>計算!S2090</f>
        <v/>
      </c>
      <c r="G976" s="13">
        <f>計算!T2090</f>
        <v/>
      </c>
      <c r="H976" s="17">
        <f>G976-D976</f>
        <v/>
      </c>
      <c r="I976" s="15">
        <f>計算!U2090</f>
        <v/>
      </c>
    </row>
    <row r="977">
      <c r="A977" s="13" t="n">
        <v>11240000</v>
      </c>
      <c r="B977" s="13">
        <f>計算!R2091</f>
        <v/>
      </c>
      <c r="C977" s="13">
        <f>計算!S2091</f>
        <v/>
      </c>
      <c r="D977" s="13">
        <f>計算!T2091</f>
        <v/>
      </c>
      <c r="E977" s="13">
        <f>計算!R2092</f>
        <v/>
      </c>
      <c r="F977" s="13">
        <f>計算!S2092</f>
        <v/>
      </c>
      <c r="G977" s="13">
        <f>計算!T2092</f>
        <v/>
      </c>
      <c r="H977" s="17">
        <f>G977-D977</f>
        <v/>
      </c>
      <c r="I977" s="15">
        <f>計算!U2092</f>
        <v/>
      </c>
    </row>
    <row r="978">
      <c r="A978" s="13" t="n">
        <v>11250000</v>
      </c>
      <c r="B978" s="13">
        <f>計算!R2093</f>
        <v/>
      </c>
      <c r="C978" s="13">
        <f>計算!S2093</f>
        <v/>
      </c>
      <c r="D978" s="13">
        <f>計算!T2093</f>
        <v/>
      </c>
      <c r="E978" s="13">
        <f>計算!R2094</f>
        <v/>
      </c>
      <c r="F978" s="13">
        <f>計算!S2094</f>
        <v/>
      </c>
      <c r="G978" s="13">
        <f>計算!T2094</f>
        <v/>
      </c>
      <c r="H978" s="17">
        <f>G978-D978</f>
        <v/>
      </c>
      <c r="I978" s="15">
        <f>計算!U2094</f>
        <v/>
      </c>
    </row>
    <row r="979">
      <c r="A979" s="13" t="n">
        <v>11260000</v>
      </c>
      <c r="B979" s="13">
        <f>計算!R2095</f>
        <v/>
      </c>
      <c r="C979" s="13">
        <f>計算!S2095</f>
        <v/>
      </c>
      <c r="D979" s="13">
        <f>計算!T2095</f>
        <v/>
      </c>
      <c r="E979" s="13">
        <f>計算!R2096</f>
        <v/>
      </c>
      <c r="F979" s="13">
        <f>計算!S2096</f>
        <v/>
      </c>
      <c r="G979" s="13">
        <f>計算!T2096</f>
        <v/>
      </c>
      <c r="H979" s="17">
        <f>G979-D979</f>
        <v/>
      </c>
      <c r="I979" s="15">
        <f>計算!U2096</f>
        <v/>
      </c>
    </row>
    <row r="980">
      <c r="A980" s="13" t="n">
        <v>11270000</v>
      </c>
      <c r="B980" s="13">
        <f>計算!R2097</f>
        <v/>
      </c>
      <c r="C980" s="13">
        <f>計算!S2097</f>
        <v/>
      </c>
      <c r="D980" s="13">
        <f>計算!T2097</f>
        <v/>
      </c>
      <c r="E980" s="13">
        <f>計算!R2098</f>
        <v/>
      </c>
      <c r="F980" s="13">
        <f>計算!S2098</f>
        <v/>
      </c>
      <c r="G980" s="13">
        <f>計算!T2098</f>
        <v/>
      </c>
      <c r="H980" s="17">
        <f>G980-D980</f>
        <v/>
      </c>
      <c r="I980" s="15">
        <f>計算!U2098</f>
        <v/>
      </c>
    </row>
    <row r="981">
      <c r="A981" s="13" t="n">
        <v>11280000</v>
      </c>
      <c r="B981" s="13">
        <f>計算!R2099</f>
        <v/>
      </c>
      <c r="C981" s="13">
        <f>計算!S2099</f>
        <v/>
      </c>
      <c r="D981" s="13">
        <f>計算!T2099</f>
        <v/>
      </c>
      <c r="E981" s="13">
        <f>計算!R2100</f>
        <v/>
      </c>
      <c r="F981" s="13">
        <f>計算!S2100</f>
        <v/>
      </c>
      <c r="G981" s="13">
        <f>計算!T2100</f>
        <v/>
      </c>
      <c r="H981" s="17">
        <f>G981-D981</f>
        <v/>
      </c>
      <c r="I981" s="15">
        <f>計算!U2100</f>
        <v/>
      </c>
    </row>
    <row r="982">
      <c r="A982" s="13" t="n">
        <v>11290000</v>
      </c>
      <c r="B982" s="13">
        <f>計算!R2101</f>
        <v/>
      </c>
      <c r="C982" s="13">
        <f>計算!S2101</f>
        <v/>
      </c>
      <c r="D982" s="13">
        <f>計算!T2101</f>
        <v/>
      </c>
      <c r="E982" s="13">
        <f>計算!R2102</f>
        <v/>
      </c>
      <c r="F982" s="13">
        <f>計算!S2102</f>
        <v/>
      </c>
      <c r="G982" s="13">
        <f>計算!T2102</f>
        <v/>
      </c>
      <c r="H982" s="17">
        <f>G982-D982</f>
        <v/>
      </c>
      <c r="I982" s="15">
        <f>計算!U2102</f>
        <v/>
      </c>
    </row>
    <row r="983">
      <c r="A983" s="13" t="n">
        <v>11300000</v>
      </c>
      <c r="B983" s="13">
        <f>計算!R2103</f>
        <v/>
      </c>
      <c r="C983" s="13">
        <f>計算!S2103</f>
        <v/>
      </c>
      <c r="D983" s="13">
        <f>計算!T2103</f>
        <v/>
      </c>
      <c r="E983" s="13">
        <f>計算!R2104</f>
        <v/>
      </c>
      <c r="F983" s="13">
        <f>計算!S2104</f>
        <v/>
      </c>
      <c r="G983" s="13">
        <f>計算!T2104</f>
        <v/>
      </c>
      <c r="H983" s="17">
        <f>G983-D983</f>
        <v/>
      </c>
      <c r="I983" s="15">
        <f>計算!U2104</f>
        <v/>
      </c>
    </row>
    <row r="984">
      <c r="A984" s="13" t="n">
        <v>11310000</v>
      </c>
      <c r="B984" s="13">
        <f>計算!R2105</f>
        <v/>
      </c>
      <c r="C984" s="13">
        <f>計算!S2105</f>
        <v/>
      </c>
      <c r="D984" s="13">
        <f>計算!T2105</f>
        <v/>
      </c>
      <c r="E984" s="13">
        <f>計算!R2106</f>
        <v/>
      </c>
      <c r="F984" s="13">
        <f>計算!S2106</f>
        <v/>
      </c>
      <c r="G984" s="13">
        <f>計算!T2106</f>
        <v/>
      </c>
      <c r="H984" s="17">
        <f>G984-D984</f>
        <v/>
      </c>
      <c r="I984" s="15">
        <f>計算!U2106</f>
        <v/>
      </c>
    </row>
    <row r="985">
      <c r="A985" s="13" t="n">
        <v>11320000</v>
      </c>
      <c r="B985" s="13">
        <f>計算!R2107</f>
        <v/>
      </c>
      <c r="C985" s="13">
        <f>計算!S2107</f>
        <v/>
      </c>
      <c r="D985" s="13">
        <f>計算!T2107</f>
        <v/>
      </c>
      <c r="E985" s="13">
        <f>計算!R2108</f>
        <v/>
      </c>
      <c r="F985" s="13">
        <f>計算!S2108</f>
        <v/>
      </c>
      <c r="G985" s="13">
        <f>計算!T2108</f>
        <v/>
      </c>
      <c r="H985" s="17">
        <f>G985-D985</f>
        <v/>
      </c>
      <c r="I985" s="15">
        <f>計算!U2108</f>
        <v/>
      </c>
    </row>
    <row r="986">
      <c r="A986" s="13" t="n">
        <v>11330000</v>
      </c>
      <c r="B986" s="13">
        <f>計算!R2109</f>
        <v/>
      </c>
      <c r="C986" s="13">
        <f>計算!S2109</f>
        <v/>
      </c>
      <c r="D986" s="13">
        <f>計算!T2109</f>
        <v/>
      </c>
      <c r="E986" s="13">
        <f>計算!R2110</f>
        <v/>
      </c>
      <c r="F986" s="13">
        <f>計算!S2110</f>
        <v/>
      </c>
      <c r="G986" s="13">
        <f>計算!T2110</f>
        <v/>
      </c>
      <c r="H986" s="17">
        <f>G986-D986</f>
        <v/>
      </c>
      <c r="I986" s="15">
        <f>計算!U2110</f>
        <v/>
      </c>
    </row>
    <row r="987">
      <c r="A987" s="13" t="n">
        <v>11340000</v>
      </c>
      <c r="B987" s="13">
        <f>計算!R2111</f>
        <v/>
      </c>
      <c r="C987" s="13">
        <f>計算!S2111</f>
        <v/>
      </c>
      <c r="D987" s="13">
        <f>計算!T2111</f>
        <v/>
      </c>
      <c r="E987" s="13">
        <f>計算!R2112</f>
        <v/>
      </c>
      <c r="F987" s="13">
        <f>計算!S2112</f>
        <v/>
      </c>
      <c r="G987" s="13">
        <f>計算!T2112</f>
        <v/>
      </c>
      <c r="H987" s="17">
        <f>G987-D987</f>
        <v/>
      </c>
      <c r="I987" s="15">
        <f>計算!U2112</f>
        <v/>
      </c>
    </row>
    <row r="988">
      <c r="A988" s="13" t="n">
        <v>11350000</v>
      </c>
      <c r="B988" s="13">
        <f>計算!R2113</f>
        <v/>
      </c>
      <c r="C988" s="13">
        <f>計算!S2113</f>
        <v/>
      </c>
      <c r="D988" s="13">
        <f>計算!T2113</f>
        <v/>
      </c>
      <c r="E988" s="13">
        <f>計算!R2114</f>
        <v/>
      </c>
      <c r="F988" s="13">
        <f>計算!S2114</f>
        <v/>
      </c>
      <c r="G988" s="13">
        <f>計算!T2114</f>
        <v/>
      </c>
      <c r="H988" s="17">
        <f>G988-D988</f>
        <v/>
      </c>
      <c r="I988" s="15">
        <f>計算!U2114</f>
        <v/>
      </c>
    </row>
    <row r="989">
      <c r="A989" s="13" t="n">
        <v>11360000</v>
      </c>
      <c r="B989" s="13">
        <f>計算!R2115</f>
        <v/>
      </c>
      <c r="C989" s="13">
        <f>計算!S2115</f>
        <v/>
      </c>
      <c r="D989" s="13">
        <f>計算!T2115</f>
        <v/>
      </c>
      <c r="E989" s="13">
        <f>計算!R2116</f>
        <v/>
      </c>
      <c r="F989" s="13">
        <f>計算!S2116</f>
        <v/>
      </c>
      <c r="G989" s="13">
        <f>計算!T2116</f>
        <v/>
      </c>
      <c r="H989" s="17">
        <f>G989-D989</f>
        <v/>
      </c>
      <c r="I989" s="15">
        <f>計算!U2116</f>
        <v/>
      </c>
    </row>
    <row r="990">
      <c r="A990" s="13" t="n">
        <v>11370000</v>
      </c>
      <c r="B990" s="13">
        <f>計算!R2117</f>
        <v/>
      </c>
      <c r="C990" s="13">
        <f>計算!S2117</f>
        <v/>
      </c>
      <c r="D990" s="13">
        <f>計算!T2117</f>
        <v/>
      </c>
      <c r="E990" s="13">
        <f>計算!R2118</f>
        <v/>
      </c>
      <c r="F990" s="13">
        <f>計算!S2118</f>
        <v/>
      </c>
      <c r="G990" s="13">
        <f>計算!T2118</f>
        <v/>
      </c>
      <c r="H990" s="17">
        <f>G990-D990</f>
        <v/>
      </c>
      <c r="I990" s="15">
        <f>計算!U2118</f>
        <v/>
      </c>
    </row>
    <row r="991">
      <c r="A991" s="13" t="n">
        <v>11380000</v>
      </c>
      <c r="B991" s="13">
        <f>計算!R2119</f>
        <v/>
      </c>
      <c r="C991" s="13">
        <f>計算!S2119</f>
        <v/>
      </c>
      <c r="D991" s="13">
        <f>計算!T2119</f>
        <v/>
      </c>
      <c r="E991" s="13">
        <f>計算!R2120</f>
        <v/>
      </c>
      <c r="F991" s="13">
        <f>計算!S2120</f>
        <v/>
      </c>
      <c r="G991" s="13">
        <f>計算!T2120</f>
        <v/>
      </c>
      <c r="H991" s="17">
        <f>G991-D991</f>
        <v/>
      </c>
      <c r="I991" s="15">
        <f>計算!U2120</f>
        <v/>
      </c>
    </row>
    <row r="992">
      <c r="A992" s="13" t="n">
        <v>11390000</v>
      </c>
      <c r="B992" s="13">
        <f>計算!R2121</f>
        <v/>
      </c>
      <c r="C992" s="13">
        <f>計算!S2121</f>
        <v/>
      </c>
      <c r="D992" s="13">
        <f>計算!T2121</f>
        <v/>
      </c>
      <c r="E992" s="13">
        <f>計算!R2122</f>
        <v/>
      </c>
      <c r="F992" s="13">
        <f>計算!S2122</f>
        <v/>
      </c>
      <c r="G992" s="13">
        <f>計算!T2122</f>
        <v/>
      </c>
      <c r="H992" s="17">
        <f>G992-D992</f>
        <v/>
      </c>
      <c r="I992" s="15">
        <f>計算!U2122</f>
        <v/>
      </c>
    </row>
    <row r="993">
      <c r="A993" s="13" t="n">
        <v>11400000</v>
      </c>
      <c r="B993" s="13">
        <f>計算!R2123</f>
        <v/>
      </c>
      <c r="C993" s="13">
        <f>計算!S2123</f>
        <v/>
      </c>
      <c r="D993" s="13">
        <f>計算!T2123</f>
        <v/>
      </c>
      <c r="E993" s="13">
        <f>計算!R2124</f>
        <v/>
      </c>
      <c r="F993" s="13">
        <f>計算!S2124</f>
        <v/>
      </c>
      <c r="G993" s="13">
        <f>計算!T2124</f>
        <v/>
      </c>
      <c r="H993" s="17">
        <f>G993-D993</f>
        <v/>
      </c>
      <c r="I993" s="15">
        <f>計算!U2124</f>
        <v/>
      </c>
    </row>
    <row r="994">
      <c r="A994" s="13" t="n">
        <v>11410000</v>
      </c>
      <c r="B994" s="13">
        <f>計算!R2125</f>
        <v/>
      </c>
      <c r="C994" s="13">
        <f>計算!S2125</f>
        <v/>
      </c>
      <c r="D994" s="13">
        <f>計算!T2125</f>
        <v/>
      </c>
      <c r="E994" s="13">
        <f>計算!R2126</f>
        <v/>
      </c>
      <c r="F994" s="13">
        <f>計算!S2126</f>
        <v/>
      </c>
      <c r="G994" s="13">
        <f>計算!T2126</f>
        <v/>
      </c>
      <c r="H994" s="17">
        <f>G994-D994</f>
        <v/>
      </c>
      <c r="I994" s="15">
        <f>計算!U2126</f>
        <v/>
      </c>
    </row>
    <row r="995">
      <c r="A995" s="13" t="n">
        <v>11420000</v>
      </c>
      <c r="B995" s="13">
        <f>計算!R2127</f>
        <v/>
      </c>
      <c r="C995" s="13">
        <f>計算!S2127</f>
        <v/>
      </c>
      <c r="D995" s="13">
        <f>計算!T2127</f>
        <v/>
      </c>
      <c r="E995" s="13">
        <f>計算!R2128</f>
        <v/>
      </c>
      <c r="F995" s="13">
        <f>計算!S2128</f>
        <v/>
      </c>
      <c r="G995" s="13">
        <f>計算!T2128</f>
        <v/>
      </c>
      <c r="H995" s="17">
        <f>G995-D995</f>
        <v/>
      </c>
      <c r="I995" s="15">
        <f>計算!U2128</f>
        <v/>
      </c>
    </row>
    <row r="996">
      <c r="A996" s="13" t="n">
        <v>11430000</v>
      </c>
      <c r="B996" s="13">
        <f>計算!R2129</f>
        <v/>
      </c>
      <c r="C996" s="13">
        <f>計算!S2129</f>
        <v/>
      </c>
      <c r="D996" s="13">
        <f>計算!T2129</f>
        <v/>
      </c>
      <c r="E996" s="13">
        <f>計算!R2130</f>
        <v/>
      </c>
      <c r="F996" s="13">
        <f>計算!S2130</f>
        <v/>
      </c>
      <c r="G996" s="13">
        <f>計算!T2130</f>
        <v/>
      </c>
      <c r="H996" s="17">
        <f>G996-D996</f>
        <v/>
      </c>
      <c r="I996" s="15">
        <f>計算!U2130</f>
        <v/>
      </c>
    </row>
    <row r="997">
      <c r="A997" s="13" t="n">
        <v>11440000</v>
      </c>
      <c r="B997" s="13">
        <f>計算!R2131</f>
        <v/>
      </c>
      <c r="C997" s="13">
        <f>計算!S2131</f>
        <v/>
      </c>
      <c r="D997" s="13">
        <f>計算!T2131</f>
        <v/>
      </c>
      <c r="E997" s="13">
        <f>計算!R2132</f>
        <v/>
      </c>
      <c r="F997" s="13">
        <f>計算!S2132</f>
        <v/>
      </c>
      <c r="G997" s="13">
        <f>計算!T2132</f>
        <v/>
      </c>
      <c r="H997" s="17">
        <f>G997-D997</f>
        <v/>
      </c>
      <c r="I997" s="15">
        <f>計算!U2132</f>
        <v/>
      </c>
    </row>
    <row r="998">
      <c r="A998" s="13" t="n">
        <v>11450000</v>
      </c>
      <c r="B998" s="13">
        <f>計算!R2133</f>
        <v/>
      </c>
      <c r="C998" s="13">
        <f>計算!S2133</f>
        <v/>
      </c>
      <c r="D998" s="13">
        <f>計算!T2133</f>
        <v/>
      </c>
      <c r="E998" s="13">
        <f>計算!R2134</f>
        <v/>
      </c>
      <c r="F998" s="13">
        <f>計算!S2134</f>
        <v/>
      </c>
      <c r="G998" s="13">
        <f>計算!T2134</f>
        <v/>
      </c>
      <c r="H998" s="17">
        <f>G998-D998</f>
        <v/>
      </c>
      <c r="I998" s="15">
        <f>計算!U2134</f>
        <v/>
      </c>
    </row>
    <row r="999">
      <c r="A999" s="13" t="n">
        <v>11460000</v>
      </c>
      <c r="B999" s="13">
        <f>計算!R2135</f>
        <v/>
      </c>
      <c r="C999" s="13">
        <f>計算!S2135</f>
        <v/>
      </c>
      <c r="D999" s="13">
        <f>計算!T2135</f>
        <v/>
      </c>
      <c r="E999" s="13">
        <f>計算!R2136</f>
        <v/>
      </c>
      <c r="F999" s="13">
        <f>計算!S2136</f>
        <v/>
      </c>
      <c r="G999" s="13">
        <f>計算!T2136</f>
        <v/>
      </c>
      <c r="H999" s="17">
        <f>G999-D999</f>
        <v/>
      </c>
      <c r="I999" s="15">
        <f>計算!U2136</f>
        <v/>
      </c>
    </row>
    <row r="1000">
      <c r="A1000" s="13" t="n">
        <v>11470000</v>
      </c>
      <c r="B1000" s="13">
        <f>計算!R2137</f>
        <v/>
      </c>
      <c r="C1000" s="13">
        <f>計算!S2137</f>
        <v/>
      </c>
      <c r="D1000" s="13">
        <f>計算!T2137</f>
        <v/>
      </c>
      <c r="E1000" s="13">
        <f>計算!R2138</f>
        <v/>
      </c>
      <c r="F1000" s="13">
        <f>計算!S2138</f>
        <v/>
      </c>
      <c r="G1000" s="13">
        <f>計算!T2138</f>
        <v/>
      </c>
      <c r="H1000" s="17">
        <f>G1000-D1000</f>
        <v/>
      </c>
      <c r="I1000" s="15">
        <f>計算!U2138</f>
        <v/>
      </c>
    </row>
    <row r="1001">
      <c r="A1001" s="13" t="n">
        <v>11480000</v>
      </c>
      <c r="B1001" s="13">
        <f>計算!R2139</f>
        <v/>
      </c>
      <c r="C1001" s="13">
        <f>計算!S2139</f>
        <v/>
      </c>
      <c r="D1001" s="13">
        <f>計算!T2139</f>
        <v/>
      </c>
      <c r="E1001" s="13">
        <f>計算!R2140</f>
        <v/>
      </c>
      <c r="F1001" s="13">
        <f>計算!S2140</f>
        <v/>
      </c>
      <c r="G1001" s="13">
        <f>計算!T2140</f>
        <v/>
      </c>
      <c r="H1001" s="17">
        <f>G1001-D1001</f>
        <v/>
      </c>
      <c r="I1001" s="15">
        <f>計算!U2140</f>
        <v/>
      </c>
    </row>
    <row r="1002">
      <c r="A1002" s="13" t="n">
        <v>11490000</v>
      </c>
      <c r="B1002" s="13">
        <f>計算!R2141</f>
        <v/>
      </c>
      <c r="C1002" s="13">
        <f>計算!S2141</f>
        <v/>
      </c>
      <c r="D1002" s="13">
        <f>計算!T2141</f>
        <v/>
      </c>
      <c r="E1002" s="13">
        <f>計算!R2142</f>
        <v/>
      </c>
      <c r="F1002" s="13">
        <f>計算!S2142</f>
        <v/>
      </c>
      <c r="G1002" s="13">
        <f>計算!T2142</f>
        <v/>
      </c>
      <c r="H1002" s="17">
        <f>G1002-D1002</f>
        <v/>
      </c>
      <c r="I1002" s="15">
        <f>計算!U2142</f>
        <v/>
      </c>
    </row>
    <row r="1003">
      <c r="A1003" s="13" t="n">
        <v>11500000</v>
      </c>
      <c r="B1003" s="13">
        <f>計算!R2143</f>
        <v/>
      </c>
      <c r="C1003" s="13">
        <f>計算!S2143</f>
        <v/>
      </c>
      <c r="D1003" s="13">
        <f>計算!T2143</f>
        <v/>
      </c>
      <c r="E1003" s="13">
        <f>計算!R2144</f>
        <v/>
      </c>
      <c r="F1003" s="13">
        <f>計算!S2144</f>
        <v/>
      </c>
      <c r="G1003" s="13">
        <f>計算!T2144</f>
        <v/>
      </c>
      <c r="H1003" s="17">
        <f>G1003-D1003</f>
        <v/>
      </c>
      <c r="I1003" s="15">
        <f>計算!U2144</f>
        <v/>
      </c>
    </row>
    <row r="1004">
      <c r="A1004" s="13" t="n">
        <v>11510000</v>
      </c>
      <c r="B1004" s="13">
        <f>計算!R2145</f>
        <v/>
      </c>
      <c r="C1004" s="13">
        <f>計算!S2145</f>
        <v/>
      </c>
      <c r="D1004" s="13">
        <f>計算!T2145</f>
        <v/>
      </c>
      <c r="E1004" s="13">
        <f>計算!R2146</f>
        <v/>
      </c>
      <c r="F1004" s="13">
        <f>計算!S2146</f>
        <v/>
      </c>
      <c r="G1004" s="13">
        <f>計算!T2146</f>
        <v/>
      </c>
      <c r="H1004" s="17">
        <f>G1004-D1004</f>
        <v/>
      </c>
      <c r="I1004" s="15">
        <f>計算!U2146</f>
        <v/>
      </c>
    </row>
    <row r="1005">
      <c r="A1005" s="13" t="n">
        <v>11520000</v>
      </c>
      <c r="B1005" s="13">
        <f>計算!R2147</f>
        <v/>
      </c>
      <c r="C1005" s="13">
        <f>計算!S2147</f>
        <v/>
      </c>
      <c r="D1005" s="13">
        <f>計算!T2147</f>
        <v/>
      </c>
      <c r="E1005" s="13">
        <f>計算!R2148</f>
        <v/>
      </c>
      <c r="F1005" s="13">
        <f>計算!S2148</f>
        <v/>
      </c>
      <c r="G1005" s="13">
        <f>計算!T2148</f>
        <v/>
      </c>
      <c r="H1005" s="17">
        <f>G1005-D1005</f>
        <v/>
      </c>
      <c r="I1005" s="15">
        <f>計算!U2148</f>
        <v/>
      </c>
    </row>
    <row r="1006">
      <c r="A1006" s="13" t="n">
        <v>11530000</v>
      </c>
      <c r="B1006" s="13">
        <f>計算!R2149</f>
        <v/>
      </c>
      <c r="C1006" s="13">
        <f>計算!S2149</f>
        <v/>
      </c>
      <c r="D1006" s="13">
        <f>計算!T2149</f>
        <v/>
      </c>
      <c r="E1006" s="13">
        <f>計算!R2150</f>
        <v/>
      </c>
      <c r="F1006" s="13">
        <f>計算!S2150</f>
        <v/>
      </c>
      <c r="G1006" s="13">
        <f>計算!T2150</f>
        <v/>
      </c>
      <c r="H1006" s="17">
        <f>G1006-D1006</f>
        <v/>
      </c>
      <c r="I1006" s="15">
        <f>計算!U2150</f>
        <v/>
      </c>
    </row>
    <row r="1007">
      <c r="A1007" s="13" t="n">
        <v>11540000</v>
      </c>
      <c r="B1007" s="13">
        <f>計算!R2151</f>
        <v/>
      </c>
      <c r="C1007" s="13">
        <f>計算!S2151</f>
        <v/>
      </c>
      <c r="D1007" s="13">
        <f>計算!T2151</f>
        <v/>
      </c>
      <c r="E1007" s="13">
        <f>計算!R2152</f>
        <v/>
      </c>
      <c r="F1007" s="13">
        <f>計算!S2152</f>
        <v/>
      </c>
      <c r="G1007" s="13">
        <f>計算!T2152</f>
        <v/>
      </c>
      <c r="H1007" s="17">
        <f>G1007-D1007</f>
        <v/>
      </c>
      <c r="I1007" s="15">
        <f>計算!U2152</f>
        <v/>
      </c>
    </row>
    <row r="1008">
      <c r="A1008" s="13" t="n">
        <v>11550000</v>
      </c>
      <c r="B1008" s="13">
        <f>計算!R2153</f>
        <v/>
      </c>
      <c r="C1008" s="13">
        <f>計算!S2153</f>
        <v/>
      </c>
      <c r="D1008" s="13">
        <f>計算!T2153</f>
        <v/>
      </c>
      <c r="E1008" s="13">
        <f>計算!R2154</f>
        <v/>
      </c>
      <c r="F1008" s="13">
        <f>計算!S2154</f>
        <v/>
      </c>
      <c r="G1008" s="13">
        <f>計算!T2154</f>
        <v/>
      </c>
      <c r="H1008" s="17">
        <f>G1008-D1008</f>
        <v/>
      </c>
      <c r="I1008" s="15">
        <f>計算!U2154</f>
        <v/>
      </c>
    </row>
    <row r="1009">
      <c r="A1009" s="13" t="n">
        <v>11560000</v>
      </c>
      <c r="B1009" s="13">
        <f>計算!R2155</f>
        <v/>
      </c>
      <c r="C1009" s="13">
        <f>計算!S2155</f>
        <v/>
      </c>
      <c r="D1009" s="13">
        <f>計算!T2155</f>
        <v/>
      </c>
      <c r="E1009" s="13">
        <f>計算!R2156</f>
        <v/>
      </c>
      <c r="F1009" s="13">
        <f>計算!S2156</f>
        <v/>
      </c>
      <c r="G1009" s="13">
        <f>計算!T2156</f>
        <v/>
      </c>
      <c r="H1009" s="17">
        <f>G1009-D1009</f>
        <v/>
      </c>
      <c r="I1009" s="15">
        <f>計算!U2156</f>
        <v/>
      </c>
    </row>
    <row r="1010">
      <c r="A1010" s="13" t="n">
        <v>11570000</v>
      </c>
      <c r="B1010" s="13">
        <f>計算!R2157</f>
        <v/>
      </c>
      <c r="C1010" s="13">
        <f>計算!S2157</f>
        <v/>
      </c>
      <c r="D1010" s="13">
        <f>計算!T2157</f>
        <v/>
      </c>
      <c r="E1010" s="13">
        <f>計算!R2158</f>
        <v/>
      </c>
      <c r="F1010" s="13">
        <f>計算!S2158</f>
        <v/>
      </c>
      <c r="G1010" s="13">
        <f>計算!T2158</f>
        <v/>
      </c>
      <c r="H1010" s="17">
        <f>G1010-D1010</f>
        <v/>
      </c>
      <c r="I1010" s="15">
        <f>計算!U2158</f>
        <v/>
      </c>
    </row>
    <row r="1011">
      <c r="A1011" s="13" t="n">
        <v>11580000</v>
      </c>
      <c r="B1011" s="13">
        <f>計算!R2159</f>
        <v/>
      </c>
      <c r="C1011" s="13">
        <f>計算!S2159</f>
        <v/>
      </c>
      <c r="D1011" s="13">
        <f>計算!T2159</f>
        <v/>
      </c>
      <c r="E1011" s="13">
        <f>計算!R2160</f>
        <v/>
      </c>
      <c r="F1011" s="13">
        <f>計算!S2160</f>
        <v/>
      </c>
      <c r="G1011" s="13">
        <f>計算!T2160</f>
        <v/>
      </c>
      <c r="H1011" s="17">
        <f>G1011-D1011</f>
        <v/>
      </c>
      <c r="I1011" s="15">
        <f>計算!U2160</f>
        <v/>
      </c>
    </row>
    <row r="1012">
      <c r="A1012" s="13" t="n">
        <v>11590000</v>
      </c>
      <c r="B1012" s="13">
        <f>計算!R2161</f>
        <v/>
      </c>
      <c r="C1012" s="13">
        <f>計算!S2161</f>
        <v/>
      </c>
      <c r="D1012" s="13">
        <f>計算!T2161</f>
        <v/>
      </c>
      <c r="E1012" s="13">
        <f>計算!R2162</f>
        <v/>
      </c>
      <c r="F1012" s="13">
        <f>計算!S2162</f>
        <v/>
      </c>
      <c r="G1012" s="13">
        <f>計算!T2162</f>
        <v/>
      </c>
      <c r="H1012" s="17">
        <f>G1012-D1012</f>
        <v/>
      </c>
      <c r="I1012" s="15">
        <f>計算!U2162</f>
        <v/>
      </c>
    </row>
    <row r="1013">
      <c r="A1013" s="13" t="n">
        <v>11600000</v>
      </c>
      <c r="B1013" s="13">
        <f>計算!R2163</f>
        <v/>
      </c>
      <c r="C1013" s="13">
        <f>計算!S2163</f>
        <v/>
      </c>
      <c r="D1013" s="13">
        <f>計算!T2163</f>
        <v/>
      </c>
      <c r="E1013" s="13">
        <f>計算!R2164</f>
        <v/>
      </c>
      <c r="F1013" s="13">
        <f>計算!S2164</f>
        <v/>
      </c>
      <c r="G1013" s="13">
        <f>計算!T2164</f>
        <v/>
      </c>
      <c r="H1013" s="17">
        <f>G1013-D1013</f>
        <v/>
      </c>
      <c r="I1013" s="15">
        <f>計算!U2164</f>
        <v/>
      </c>
    </row>
    <row r="1014">
      <c r="A1014" s="13" t="n">
        <v>11610000</v>
      </c>
      <c r="B1014" s="13">
        <f>計算!R2165</f>
        <v/>
      </c>
      <c r="C1014" s="13">
        <f>計算!S2165</f>
        <v/>
      </c>
      <c r="D1014" s="13">
        <f>計算!T2165</f>
        <v/>
      </c>
      <c r="E1014" s="13">
        <f>計算!R2166</f>
        <v/>
      </c>
      <c r="F1014" s="13">
        <f>計算!S2166</f>
        <v/>
      </c>
      <c r="G1014" s="13">
        <f>計算!T2166</f>
        <v/>
      </c>
      <c r="H1014" s="17">
        <f>G1014-D1014</f>
        <v/>
      </c>
      <c r="I1014" s="15">
        <f>計算!U2166</f>
        <v/>
      </c>
    </row>
    <row r="1015">
      <c r="A1015" s="13" t="n">
        <v>11620000</v>
      </c>
      <c r="B1015" s="13">
        <f>計算!R2167</f>
        <v/>
      </c>
      <c r="C1015" s="13">
        <f>計算!S2167</f>
        <v/>
      </c>
      <c r="D1015" s="13">
        <f>計算!T2167</f>
        <v/>
      </c>
      <c r="E1015" s="13">
        <f>計算!R2168</f>
        <v/>
      </c>
      <c r="F1015" s="13">
        <f>計算!S2168</f>
        <v/>
      </c>
      <c r="G1015" s="13">
        <f>計算!T2168</f>
        <v/>
      </c>
      <c r="H1015" s="17">
        <f>G1015-D1015</f>
        <v/>
      </c>
      <c r="I1015" s="15">
        <f>計算!U2168</f>
        <v/>
      </c>
    </row>
    <row r="1016">
      <c r="A1016" s="13" t="n">
        <v>11630000</v>
      </c>
      <c r="B1016" s="13">
        <f>計算!R2169</f>
        <v/>
      </c>
      <c r="C1016" s="13">
        <f>計算!S2169</f>
        <v/>
      </c>
      <c r="D1016" s="13">
        <f>計算!T2169</f>
        <v/>
      </c>
      <c r="E1016" s="13">
        <f>計算!R2170</f>
        <v/>
      </c>
      <c r="F1016" s="13">
        <f>計算!S2170</f>
        <v/>
      </c>
      <c r="G1016" s="13">
        <f>計算!T2170</f>
        <v/>
      </c>
      <c r="H1016" s="17">
        <f>G1016-D1016</f>
        <v/>
      </c>
      <c r="I1016" s="15">
        <f>計算!U2170</f>
        <v/>
      </c>
    </row>
    <row r="1017">
      <c r="A1017" s="13" t="n">
        <v>11640000</v>
      </c>
      <c r="B1017" s="13">
        <f>計算!R2171</f>
        <v/>
      </c>
      <c r="C1017" s="13">
        <f>計算!S2171</f>
        <v/>
      </c>
      <c r="D1017" s="13">
        <f>計算!T2171</f>
        <v/>
      </c>
      <c r="E1017" s="13">
        <f>計算!R2172</f>
        <v/>
      </c>
      <c r="F1017" s="13">
        <f>計算!S2172</f>
        <v/>
      </c>
      <c r="G1017" s="13">
        <f>計算!T2172</f>
        <v/>
      </c>
      <c r="H1017" s="17">
        <f>G1017-D1017</f>
        <v/>
      </c>
      <c r="I1017" s="15">
        <f>計算!U2172</f>
        <v/>
      </c>
    </row>
    <row r="1018">
      <c r="A1018" s="13" t="n">
        <v>11650000</v>
      </c>
      <c r="B1018" s="13">
        <f>計算!R2173</f>
        <v/>
      </c>
      <c r="C1018" s="13">
        <f>計算!S2173</f>
        <v/>
      </c>
      <c r="D1018" s="13">
        <f>計算!T2173</f>
        <v/>
      </c>
      <c r="E1018" s="13">
        <f>計算!R2174</f>
        <v/>
      </c>
      <c r="F1018" s="13">
        <f>計算!S2174</f>
        <v/>
      </c>
      <c r="G1018" s="13">
        <f>計算!T2174</f>
        <v/>
      </c>
      <c r="H1018" s="17">
        <f>G1018-D1018</f>
        <v/>
      </c>
      <c r="I1018" s="15">
        <f>計算!U2174</f>
        <v/>
      </c>
    </row>
    <row r="1019">
      <c r="A1019" s="13" t="n">
        <v>11660000</v>
      </c>
      <c r="B1019" s="13">
        <f>計算!R2175</f>
        <v/>
      </c>
      <c r="C1019" s="13">
        <f>計算!S2175</f>
        <v/>
      </c>
      <c r="D1019" s="13">
        <f>計算!T2175</f>
        <v/>
      </c>
      <c r="E1019" s="13">
        <f>計算!R2176</f>
        <v/>
      </c>
      <c r="F1019" s="13">
        <f>計算!S2176</f>
        <v/>
      </c>
      <c r="G1019" s="13">
        <f>計算!T2176</f>
        <v/>
      </c>
      <c r="H1019" s="17">
        <f>G1019-D1019</f>
        <v/>
      </c>
      <c r="I1019" s="15">
        <f>計算!U2176</f>
        <v/>
      </c>
    </row>
    <row r="1020">
      <c r="A1020" s="13" t="n">
        <v>11670000</v>
      </c>
      <c r="B1020" s="13">
        <f>計算!R2177</f>
        <v/>
      </c>
      <c r="C1020" s="13">
        <f>計算!S2177</f>
        <v/>
      </c>
      <c r="D1020" s="13">
        <f>計算!T2177</f>
        <v/>
      </c>
      <c r="E1020" s="13">
        <f>計算!R2178</f>
        <v/>
      </c>
      <c r="F1020" s="13">
        <f>計算!S2178</f>
        <v/>
      </c>
      <c r="G1020" s="13">
        <f>計算!T2178</f>
        <v/>
      </c>
      <c r="H1020" s="17">
        <f>G1020-D1020</f>
        <v/>
      </c>
      <c r="I1020" s="15">
        <f>計算!U2178</f>
        <v/>
      </c>
    </row>
    <row r="1021">
      <c r="A1021" s="13" t="n">
        <v>11680000</v>
      </c>
      <c r="B1021" s="13">
        <f>計算!R2179</f>
        <v/>
      </c>
      <c r="C1021" s="13">
        <f>計算!S2179</f>
        <v/>
      </c>
      <c r="D1021" s="13">
        <f>計算!T2179</f>
        <v/>
      </c>
      <c r="E1021" s="13">
        <f>計算!R2180</f>
        <v/>
      </c>
      <c r="F1021" s="13">
        <f>計算!S2180</f>
        <v/>
      </c>
      <c r="G1021" s="13">
        <f>計算!T2180</f>
        <v/>
      </c>
      <c r="H1021" s="17">
        <f>G1021-D1021</f>
        <v/>
      </c>
      <c r="I1021" s="15">
        <f>計算!U2180</f>
        <v/>
      </c>
    </row>
    <row r="1022">
      <c r="A1022" s="13" t="n">
        <v>11690000</v>
      </c>
      <c r="B1022" s="13">
        <f>計算!R2181</f>
        <v/>
      </c>
      <c r="C1022" s="13">
        <f>計算!S2181</f>
        <v/>
      </c>
      <c r="D1022" s="13">
        <f>計算!T2181</f>
        <v/>
      </c>
      <c r="E1022" s="13">
        <f>計算!R2182</f>
        <v/>
      </c>
      <c r="F1022" s="13">
        <f>計算!S2182</f>
        <v/>
      </c>
      <c r="G1022" s="13">
        <f>計算!T2182</f>
        <v/>
      </c>
      <c r="H1022" s="17">
        <f>G1022-D1022</f>
        <v/>
      </c>
      <c r="I1022" s="15">
        <f>計算!U2182</f>
        <v/>
      </c>
    </row>
    <row r="1023">
      <c r="A1023" s="13" t="n">
        <v>11700000</v>
      </c>
      <c r="B1023" s="13">
        <f>計算!R2183</f>
        <v/>
      </c>
      <c r="C1023" s="13">
        <f>計算!S2183</f>
        <v/>
      </c>
      <c r="D1023" s="13">
        <f>計算!T2183</f>
        <v/>
      </c>
      <c r="E1023" s="13">
        <f>計算!R2184</f>
        <v/>
      </c>
      <c r="F1023" s="13">
        <f>計算!S2184</f>
        <v/>
      </c>
      <c r="G1023" s="13">
        <f>計算!T2184</f>
        <v/>
      </c>
      <c r="H1023" s="17">
        <f>G1023-D1023</f>
        <v/>
      </c>
      <c r="I1023" s="15">
        <f>計算!U2184</f>
        <v/>
      </c>
    </row>
    <row r="1024">
      <c r="A1024" s="13" t="n">
        <v>11710000</v>
      </c>
      <c r="B1024" s="13">
        <f>計算!R2185</f>
        <v/>
      </c>
      <c r="C1024" s="13">
        <f>計算!S2185</f>
        <v/>
      </c>
      <c r="D1024" s="13">
        <f>計算!T2185</f>
        <v/>
      </c>
      <c r="E1024" s="13">
        <f>計算!R2186</f>
        <v/>
      </c>
      <c r="F1024" s="13">
        <f>計算!S2186</f>
        <v/>
      </c>
      <c r="G1024" s="13">
        <f>計算!T2186</f>
        <v/>
      </c>
      <c r="H1024" s="17">
        <f>G1024-D1024</f>
        <v/>
      </c>
      <c r="I1024" s="15">
        <f>計算!U2186</f>
        <v/>
      </c>
    </row>
    <row r="1025">
      <c r="A1025" s="13" t="n">
        <v>11720000</v>
      </c>
      <c r="B1025" s="13">
        <f>計算!R2187</f>
        <v/>
      </c>
      <c r="C1025" s="13">
        <f>計算!S2187</f>
        <v/>
      </c>
      <c r="D1025" s="13">
        <f>計算!T2187</f>
        <v/>
      </c>
      <c r="E1025" s="13">
        <f>計算!R2188</f>
        <v/>
      </c>
      <c r="F1025" s="13">
        <f>計算!S2188</f>
        <v/>
      </c>
      <c r="G1025" s="13">
        <f>計算!T2188</f>
        <v/>
      </c>
      <c r="H1025" s="17">
        <f>G1025-D1025</f>
        <v/>
      </c>
      <c r="I1025" s="15">
        <f>計算!U2188</f>
        <v/>
      </c>
    </row>
    <row r="1026">
      <c r="A1026" s="13" t="n">
        <v>11730000</v>
      </c>
      <c r="B1026" s="13">
        <f>計算!R2189</f>
        <v/>
      </c>
      <c r="C1026" s="13">
        <f>計算!S2189</f>
        <v/>
      </c>
      <c r="D1026" s="13">
        <f>計算!T2189</f>
        <v/>
      </c>
      <c r="E1026" s="13">
        <f>計算!R2190</f>
        <v/>
      </c>
      <c r="F1026" s="13">
        <f>計算!S2190</f>
        <v/>
      </c>
      <c r="G1026" s="13">
        <f>計算!T2190</f>
        <v/>
      </c>
      <c r="H1026" s="17">
        <f>G1026-D1026</f>
        <v/>
      </c>
      <c r="I1026" s="15">
        <f>計算!U2190</f>
        <v/>
      </c>
    </row>
    <row r="1027">
      <c r="A1027" s="13" t="n">
        <v>11740000</v>
      </c>
      <c r="B1027" s="13">
        <f>計算!R2191</f>
        <v/>
      </c>
      <c r="C1027" s="13">
        <f>計算!S2191</f>
        <v/>
      </c>
      <c r="D1027" s="13">
        <f>計算!T2191</f>
        <v/>
      </c>
      <c r="E1027" s="13">
        <f>計算!R2192</f>
        <v/>
      </c>
      <c r="F1027" s="13">
        <f>計算!S2192</f>
        <v/>
      </c>
      <c r="G1027" s="13">
        <f>計算!T2192</f>
        <v/>
      </c>
      <c r="H1027" s="17">
        <f>G1027-D1027</f>
        <v/>
      </c>
      <c r="I1027" s="15">
        <f>計算!U2192</f>
        <v/>
      </c>
    </row>
    <row r="1028">
      <c r="A1028" s="13" t="n">
        <v>11750000</v>
      </c>
      <c r="B1028" s="13">
        <f>計算!R2193</f>
        <v/>
      </c>
      <c r="C1028" s="13">
        <f>計算!S2193</f>
        <v/>
      </c>
      <c r="D1028" s="13">
        <f>計算!T2193</f>
        <v/>
      </c>
      <c r="E1028" s="13">
        <f>計算!R2194</f>
        <v/>
      </c>
      <c r="F1028" s="13">
        <f>計算!S2194</f>
        <v/>
      </c>
      <c r="G1028" s="13">
        <f>計算!T2194</f>
        <v/>
      </c>
      <c r="H1028" s="17">
        <f>G1028-D1028</f>
        <v/>
      </c>
      <c r="I1028" s="15">
        <f>計算!U2194</f>
        <v/>
      </c>
    </row>
    <row r="1029">
      <c r="A1029" s="13" t="n">
        <v>11760000</v>
      </c>
      <c r="B1029" s="13">
        <f>計算!R2195</f>
        <v/>
      </c>
      <c r="C1029" s="13">
        <f>計算!S2195</f>
        <v/>
      </c>
      <c r="D1029" s="13">
        <f>計算!T2195</f>
        <v/>
      </c>
      <c r="E1029" s="13">
        <f>計算!R2196</f>
        <v/>
      </c>
      <c r="F1029" s="13">
        <f>計算!S2196</f>
        <v/>
      </c>
      <c r="G1029" s="13">
        <f>計算!T2196</f>
        <v/>
      </c>
      <c r="H1029" s="17">
        <f>G1029-D1029</f>
        <v/>
      </c>
      <c r="I1029" s="15">
        <f>計算!U2196</f>
        <v/>
      </c>
    </row>
    <row r="1030">
      <c r="A1030" s="13" t="n">
        <v>11770000</v>
      </c>
      <c r="B1030" s="13">
        <f>計算!R2197</f>
        <v/>
      </c>
      <c r="C1030" s="13">
        <f>計算!S2197</f>
        <v/>
      </c>
      <c r="D1030" s="13">
        <f>計算!T2197</f>
        <v/>
      </c>
      <c r="E1030" s="13">
        <f>計算!R2198</f>
        <v/>
      </c>
      <c r="F1030" s="13">
        <f>計算!S2198</f>
        <v/>
      </c>
      <c r="G1030" s="13">
        <f>計算!T2198</f>
        <v/>
      </c>
      <c r="H1030" s="17">
        <f>G1030-D1030</f>
        <v/>
      </c>
      <c r="I1030" s="15">
        <f>計算!U2198</f>
        <v/>
      </c>
    </row>
    <row r="1031">
      <c r="A1031" s="13" t="n">
        <v>11780000</v>
      </c>
      <c r="B1031" s="13">
        <f>計算!R2199</f>
        <v/>
      </c>
      <c r="C1031" s="13">
        <f>計算!S2199</f>
        <v/>
      </c>
      <c r="D1031" s="13">
        <f>計算!T2199</f>
        <v/>
      </c>
      <c r="E1031" s="13">
        <f>計算!R2200</f>
        <v/>
      </c>
      <c r="F1031" s="13">
        <f>計算!S2200</f>
        <v/>
      </c>
      <c r="G1031" s="13">
        <f>計算!T2200</f>
        <v/>
      </c>
      <c r="H1031" s="17">
        <f>G1031-D1031</f>
        <v/>
      </c>
      <c r="I1031" s="15">
        <f>計算!U2200</f>
        <v/>
      </c>
    </row>
    <row r="1032">
      <c r="A1032" s="13" t="n">
        <v>11790000</v>
      </c>
      <c r="B1032" s="13">
        <f>計算!R2201</f>
        <v/>
      </c>
      <c r="C1032" s="13">
        <f>計算!S2201</f>
        <v/>
      </c>
      <c r="D1032" s="13">
        <f>計算!T2201</f>
        <v/>
      </c>
      <c r="E1032" s="13">
        <f>計算!R2202</f>
        <v/>
      </c>
      <c r="F1032" s="13">
        <f>計算!S2202</f>
        <v/>
      </c>
      <c r="G1032" s="13">
        <f>計算!T2202</f>
        <v/>
      </c>
      <c r="H1032" s="17">
        <f>G1032-D1032</f>
        <v/>
      </c>
      <c r="I1032" s="15">
        <f>計算!U2202</f>
        <v/>
      </c>
    </row>
    <row r="1033">
      <c r="A1033" s="13" t="n">
        <v>11800000</v>
      </c>
      <c r="B1033" s="13">
        <f>計算!R2203</f>
        <v/>
      </c>
      <c r="C1033" s="13">
        <f>計算!S2203</f>
        <v/>
      </c>
      <c r="D1033" s="13">
        <f>計算!T2203</f>
        <v/>
      </c>
      <c r="E1033" s="13">
        <f>計算!R2204</f>
        <v/>
      </c>
      <c r="F1033" s="13">
        <f>計算!S2204</f>
        <v/>
      </c>
      <c r="G1033" s="13">
        <f>計算!T2204</f>
        <v/>
      </c>
      <c r="H1033" s="17">
        <f>G1033-D1033</f>
        <v/>
      </c>
      <c r="I1033" s="15">
        <f>計算!U2204</f>
        <v/>
      </c>
    </row>
    <row r="1034">
      <c r="A1034" s="13" t="n">
        <v>11810000</v>
      </c>
      <c r="B1034" s="13">
        <f>計算!R2205</f>
        <v/>
      </c>
      <c r="C1034" s="13">
        <f>計算!S2205</f>
        <v/>
      </c>
      <c r="D1034" s="13">
        <f>計算!T2205</f>
        <v/>
      </c>
      <c r="E1034" s="13">
        <f>計算!R2206</f>
        <v/>
      </c>
      <c r="F1034" s="13">
        <f>計算!S2206</f>
        <v/>
      </c>
      <c r="G1034" s="13">
        <f>計算!T2206</f>
        <v/>
      </c>
      <c r="H1034" s="17">
        <f>G1034-D1034</f>
        <v/>
      </c>
      <c r="I1034" s="15">
        <f>計算!U2206</f>
        <v/>
      </c>
    </row>
    <row r="1035">
      <c r="A1035" s="13" t="n">
        <v>11820000</v>
      </c>
      <c r="B1035" s="13">
        <f>計算!R2207</f>
        <v/>
      </c>
      <c r="C1035" s="13">
        <f>計算!S2207</f>
        <v/>
      </c>
      <c r="D1035" s="13">
        <f>計算!T2207</f>
        <v/>
      </c>
      <c r="E1035" s="13">
        <f>計算!R2208</f>
        <v/>
      </c>
      <c r="F1035" s="13">
        <f>計算!S2208</f>
        <v/>
      </c>
      <c r="G1035" s="13">
        <f>計算!T2208</f>
        <v/>
      </c>
      <c r="H1035" s="17">
        <f>G1035-D1035</f>
        <v/>
      </c>
      <c r="I1035" s="15">
        <f>計算!U2208</f>
        <v/>
      </c>
    </row>
    <row r="1036">
      <c r="A1036" s="13" t="n">
        <v>11830000</v>
      </c>
      <c r="B1036" s="13">
        <f>計算!R2209</f>
        <v/>
      </c>
      <c r="C1036" s="13">
        <f>計算!S2209</f>
        <v/>
      </c>
      <c r="D1036" s="13">
        <f>計算!T2209</f>
        <v/>
      </c>
      <c r="E1036" s="13">
        <f>計算!R2210</f>
        <v/>
      </c>
      <c r="F1036" s="13">
        <f>計算!S2210</f>
        <v/>
      </c>
      <c r="G1036" s="13">
        <f>計算!T2210</f>
        <v/>
      </c>
      <c r="H1036" s="17">
        <f>G1036-D1036</f>
        <v/>
      </c>
      <c r="I1036" s="15">
        <f>計算!U2210</f>
        <v/>
      </c>
    </row>
    <row r="1037">
      <c r="A1037" s="13" t="n">
        <v>11840000</v>
      </c>
      <c r="B1037" s="13">
        <f>計算!R2211</f>
        <v/>
      </c>
      <c r="C1037" s="13">
        <f>計算!S2211</f>
        <v/>
      </c>
      <c r="D1037" s="13">
        <f>計算!T2211</f>
        <v/>
      </c>
      <c r="E1037" s="13">
        <f>計算!R2212</f>
        <v/>
      </c>
      <c r="F1037" s="13">
        <f>計算!S2212</f>
        <v/>
      </c>
      <c r="G1037" s="13">
        <f>計算!T2212</f>
        <v/>
      </c>
      <c r="H1037" s="17">
        <f>G1037-D1037</f>
        <v/>
      </c>
      <c r="I1037" s="15">
        <f>計算!U2212</f>
        <v/>
      </c>
    </row>
    <row r="1038">
      <c r="A1038" s="13" t="n">
        <v>11850000</v>
      </c>
      <c r="B1038" s="13">
        <f>計算!R2213</f>
        <v/>
      </c>
      <c r="C1038" s="13">
        <f>計算!S2213</f>
        <v/>
      </c>
      <c r="D1038" s="13">
        <f>計算!T2213</f>
        <v/>
      </c>
      <c r="E1038" s="13">
        <f>計算!R2214</f>
        <v/>
      </c>
      <c r="F1038" s="13">
        <f>計算!S2214</f>
        <v/>
      </c>
      <c r="G1038" s="13">
        <f>計算!T2214</f>
        <v/>
      </c>
      <c r="H1038" s="17">
        <f>G1038-D1038</f>
        <v/>
      </c>
      <c r="I1038" s="15">
        <f>計算!U2214</f>
        <v/>
      </c>
    </row>
    <row r="1039">
      <c r="A1039" s="13" t="n">
        <v>11860000</v>
      </c>
      <c r="B1039" s="13">
        <f>計算!R2215</f>
        <v/>
      </c>
      <c r="C1039" s="13">
        <f>計算!S2215</f>
        <v/>
      </c>
      <c r="D1039" s="13">
        <f>計算!T2215</f>
        <v/>
      </c>
      <c r="E1039" s="13">
        <f>計算!R2216</f>
        <v/>
      </c>
      <c r="F1039" s="13">
        <f>計算!S2216</f>
        <v/>
      </c>
      <c r="G1039" s="13">
        <f>計算!T2216</f>
        <v/>
      </c>
      <c r="H1039" s="17">
        <f>G1039-D1039</f>
        <v/>
      </c>
      <c r="I1039" s="15">
        <f>計算!U2216</f>
        <v/>
      </c>
    </row>
    <row r="1040">
      <c r="A1040" s="13" t="n">
        <v>11870000</v>
      </c>
      <c r="B1040" s="13">
        <f>計算!R2217</f>
        <v/>
      </c>
      <c r="C1040" s="13">
        <f>計算!S2217</f>
        <v/>
      </c>
      <c r="D1040" s="13">
        <f>計算!T2217</f>
        <v/>
      </c>
      <c r="E1040" s="13">
        <f>計算!R2218</f>
        <v/>
      </c>
      <c r="F1040" s="13">
        <f>計算!S2218</f>
        <v/>
      </c>
      <c r="G1040" s="13">
        <f>計算!T2218</f>
        <v/>
      </c>
      <c r="H1040" s="17">
        <f>G1040-D1040</f>
        <v/>
      </c>
      <c r="I1040" s="15">
        <f>計算!U2218</f>
        <v/>
      </c>
    </row>
    <row r="1041">
      <c r="A1041" s="13" t="n">
        <v>11880000</v>
      </c>
      <c r="B1041" s="13">
        <f>計算!R2219</f>
        <v/>
      </c>
      <c r="C1041" s="13">
        <f>計算!S2219</f>
        <v/>
      </c>
      <c r="D1041" s="13">
        <f>計算!T2219</f>
        <v/>
      </c>
      <c r="E1041" s="13">
        <f>計算!R2220</f>
        <v/>
      </c>
      <c r="F1041" s="13">
        <f>計算!S2220</f>
        <v/>
      </c>
      <c r="G1041" s="13">
        <f>計算!T2220</f>
        <v/>
      </c>
      <c r="H1041" s="17">
        <f>G1041-D1041</f>
        <v/>
      </c>
      <c r="I1041" s="15">
        <f>計算!U2220</f>
        <v/>
      </c>
    </row>
    <row r="1042">
      <c r="A1042" s="13" t="n">
        <v>11890000</v>
      </c>
      <c r="B1042" s="13">
        <f>計算!R2221</f>
        <v/>
      </c>
      <c r="C1042" s="13">
        <f>計算!S2221</f>
        <v/>
      </c>
      <c r="D1042" s="13">
        <f>計算!T2221</f>
        <v/>
      </c>
      <c r="E1042" s="13">
        <f>計算!R2222</f>
        <v/>
      </c>
      <c r="F1042" s="13">
        <f>計算!S2222</f>
        <v/>
      </c>
      <c r="G1042" s="13">
        <f>計算!T2222</f>
        <v/>
      </c>
      <c r="H1042" s="17">
        <f>G1042-D1042</f>
        <v/>
      </c>
      <c r="I1042" s="15">
        <f>計算!U2222</f>
        <v/>
      </c>
    </row>
    <row r="1043">
      <c r="A1043" s="13" t="n">
        <v>11900000</v>
      </c>
      <c r="B1043" s="13">
        <f>計算!R2223</f>
        <v/>
      </c>
      <c r="C1043" s="13">
        <f>計算!S2223</f>
        <v/>
      </c>
      <c r="D1043" s="13">
        <f>計算!T2223</f>
        <v/>
      </c>
      <c r="E1043" s="13">
        <f>計算!R2224</f>
        <v/>
      </c>
      <c r="F1043" s="13">
        <f>計算!S2224</f>
        <v/>
      </c>
      <c r="G1043" s="13">
        <f>計算!T2224</f>
        <v/>
      </c>
      <c r="H1043" s="17">
        <f>G1043-D1043</f>
        <v/>
      </c>
      <c r="I1043" s="15">
        <f>計算!U2224</f>
        <v/>
      </c>
    </row>
    <row r="1044">
      <c r="A1044" s="13" t="n">
        <v>11910000</v>
      </c>
      <c r="B1044" s="13">
        <f>計算!R2225</f>
        <v/>
      </c>
      <c r="C1044" s="13">
        <f>計算!S2225</f>
        <v/>
      </c>
      <c r="D1044" s="13">
        <f>計算!T2225</f>
        <v/>
      </c>
      <c r="E1044" s="13">
        <f>計算!R2226</f>
        <v/>
      </c>
      <c r="F1044" s="13">
        <f>計算!S2226</f>
        <v/>
      </c>
      <c r="G1044" s="13">
        <f>計算!T2226</f>
        <v/>
      </c>
      <c r="H1044" s="17">
        <f>G1044-D1044</f>
        <v/>
      </c>
      <c r="I1044" s="15">
        <f>計算!U2226</f>
        <v/>
      </c>
    </row>
    <row r="1045">
      <c r="A1045" s="13" t="n">
        <v>11920000</v>
      </c>
      <c r="B1045" s="13">
        <f>計算!R2227</f>
        <v/>
      </c>
      <c r="C1045" s="13">
        <f>計算!S2227</f>
        <v/>
      </c>
      <c r="D1045" s="13">
        <f>計算!T2227</f>
        <v/>
      </c>
      <c r="E1045" s="13">
        <f>計算!R2228</f>
        <v/>
      </c>
      <c r="F1045" s="13">
        <f>計算!S2228</f>
        <v/>
      </c>
      <c r="G1045" s="13">
        <f>計算!T2228</f>
        <v/>
      </c>
      <c r="H1045" s="17">
        <f>G1045-D1045</f>
        <v/>
      </c>
      <c r="I1045" s="15">
        <f>計算!U2228</f>
        <v/>
      </c>
    </row>
    <row r="1046">
      <c r="A1046" s="13" t="n">
        <v>11930000</v>
      </c>
      <c r="B1046" s="13">
        <f>計算!R2229</f>
        <v/>
      </c>
      <c r="C1046" s="13">
        <f>計算!S2229</f>
        <v/>
      </c>
      <c r="D1046" s="13">
        <f>計算!T2229</f>
        <v/>
      </c>
      <c r="E1046" s="13">
        <f>計算!R2230</f>
        <v/>
      </c>
      <c r="F1046" s="13">
        <f>計算!S2230</f>
        <v/>
      </c>
      <c r="G1046" s="13">
        <f>計算!T2230</f>
        <v/>
      </c>
      <c r="H1046" s="17">
        <f>G1046-D1046</f>
        <v/>
      </c>
      <c r="I1046" s="15">
        <f>計算!U2230</f>
        <v/>
      </c>
    </row>
    <row r="1047">
      <c r="A1047" s="13" t="n">
        <v>11940000</v>
      </c>
      <c r="B1047" s="13">
        <f>計算!R2231</f>
        <v/>
      </c>
      <c r="C1047" s="13">
        <f>計算!S2231</f>
        <v/>
      </c>
      <c r="D1047" s="13">
        <f>計算!T2231</f>
        <v/>
      </c>
      <c r="E1047" s="13">
        <f>計算!R2232</f>
        <v/>
      </c>
      <c r="F1047" s="13">
        <f>計算!S2232</f>
        <v/>
      </c>
      <c r="G1047" s="13">
        <f>計算!T2232</f>
        <v/>
      </c>
      <c r="H1047" s="17">
        <f>G1047-D1047</f>
        <v/>
      </c>
      <c r="I1047" s="15">
        <f>計算!U2232</f>
        <v/>
      </c>
    </row>
    <row r="1048">
      <c r="A1048" s="13" t="n">
        <v>11950000</v>
      </c>
      <c r="B1048" s="13">
        <f>計算!R2233</f>
        <v/>
      </c>
      <c r="C1048" s="13">
        <f>計算!S2233</f>
        <v/>
      </c>
      <c r="D1048" s="13">
        <f>計算!T2233</f>
        <v/>
      </c>
      <c r="E1048" s="13">
        <f>計算!R2234</f>
        <v/>
      </c>
      <c r="F1048" s="13">
        <f>計算!S2234</f>
        <v/>
      </c>
      <c r="G1048" s="13">
        <f>計算!T2234</f>
        <v/>
      </c>
      <c r="H1048" s="17">
        <f>G1048-D1048</f>
        <v/>
      </c>
      <c r="I1048" s="15">
        <f>計算!U2234</f>
        <v/>
      </c>
    </row>
    <row r="1049">
      <c r="A1049" s="13" t="n">
        <v>11960000</v>
      </c>
      <c r="B1049" s="13">
        <f>計算!R2235</f>
        <v/>
      </c>
      <c r="C1049" s="13">
        <f>計算!S2235</f>
        <v/>
      </c>
      <c r="D1049" s="13">
        <f>計算!T2235</f>
        <v/>
      </c>
      <c r="E1049" s="13">
        <f>計算!R2236</f>
        <v/>
      </c>
      <c r="F1049" s="13">
        <f>計算!S2236</f>
        <v/>
      </c>
      <c r="G1049" s="13">
        <f>計算!T2236</f>
        <v/>
      </c>
      <c r="H1049" s="17">
        <f>G1049-D1049</f>
        <v/>
      </c>
      <c r="I1049" s="15">
        <f>計算!U2236</f>
        <v/>
      </c>
    </row>
    <row r="1050">
      <c r="A1050" s="13" t="n">
        <v>11970000</v>
      </c>
      <c r="B1050" s="13">
        <f>計算!R2237</f>
        <v/>
      </c>
      <c r="C1050" s="13">
        <f>計算!S2237</f>
        <v/>
      </c>
      <c r="D1050" s="13">
        <f>計算!T2237</f>
        <v/>
      </c>
      <c r="E1050" s="13">
        <f>計算!R2238</f>
        <v/>
      </c>
      <c r="F1050" s="13">
        <f>計算!S2238</f>
        <v/>
      </c>
      <c r="G1050" s="13">
        <f>計算!T2238</f>
        <v/>
      </c>
      <c r="H1050" s="17">
        <f>G1050-D1050</f>
        <v/>
      </c>
      <c r="I1050" s="15">
        <f>計算!U2238</f>
        <v/>
      </c>
    </row>
    <row r="1051">
      <c r="A1051" s="13" t="n">
        <v>11980000</v>
      </c>
      <c r="B1051" s="13">
        <f>計算!R2239</f>
        <v/>
      </c>
      <c r="C1051" s="13">
        <f>計算!S2239</f>
        <v/>
      </c>
      <c r="D1051" s="13">
        <f>計算!T2239</f>
        <v/>
      </c>
      <c r="E1051" s="13">
        <f>計算!R2240</f>
        <v/>
      </c>
      <c r="F1051" s="13">
        <f>計算!S2240</f>
        <v/>
      </c>
      <c r="G1051" s="13">
        <f>計算!T2240</f>
        <v/>
      </c>
      <c r="H1051" s="17">
        <f>G1051-D1051</f>
        <v/>
      </c>
      <c r="I1051" s="15">
        <f>計算!U2240</f>
        <v/>
      </c>
    </row>
    <row r="1052">
      <c r="A1052" s="13" t="n">
        <v>11990000</v>
      </c>
      <c r="B1052" s="13">
        <f>計算!R2241</f>
        <v/>
      </c>
      <c r="C1052" s="13">
        <f>計算!S2241</f>
        <v/>
      </c>
      <c r="D1052" s="13">
        <f>計算!T2241</f>
        <v/>
      </c>
      <c r="E1052" s="13">
        <f>計算!R2242</f>
        <v/>
      </c>
      <c r="F1052" s="13">
        <f>計算!S2242</f>
        <v/>
      </c>
      <c r="G1052" s="13">
        <f>計算!T2242</f>
        <v/>
      </c>
      <c r="H1052" s="17">
        <f>G1052-D1052</f>
        <v/>
      </c>
      <c r="I1052" s="15">
        <f>計算!U2242</f>
        <v/>
      </c>
    </row>
    <row r="1053">
      <c r="A1053" s="13" t="n">
        <v>12000000</v>
      </c>
      <c r="B1053" s="13">
        <f>計算!R2243</f>
        <v/>
      </c>
      <c r="C1053" s="13">
        <f>計算!S2243</f>
        <v/>
      </c>
      <c r="D1053" s="13">
        <f>計算!T2243</f>
        <v/>
      </c>
      <c r="E1053" s="13">
        <f>計算!R2244</f>
        <v/>
      </c>
      <c r="F1053" s="13">
        <f>計算!S2244</f>
        <v/>
      </c>
      <c r="G1053" s="13">
        <f>計算!T2244</f>
        <v/>
      </c>
      <c r="H1053" s="17">
        <f>G1053-D1053</f>
        <v/>
      </c>
      <c r="I1053" s="15">
        <f>計算!U2244</f>
        <v/>
      </c>
    </row>
    <row r="1054">
      <c r="A1054" s="13" t="n">
        <v>12010000</v>
      </c>
      <c r="B1054" s="13">
        <f>計算!R2245</f>
        <v/>
      </c>
      <c r="C1054" s="13">
        <f>計算!S2245</f>
        <v/>
      </c>
      <c r="D1054" s="13">
        <f>計算!T2245</f>
        <v/>
      </c>
      <c r="E1054" s="13">
        <f>計算!R2246</f>
        <v/>
      </c>
      <c r="F1054" s="13">
        <f>計算!S2246</f>
        <v/>
      </c>
      <c r="G1054" s="13">
        <f>計算!T2246</f>
        <v/>
      </c>
      <c r="H1054" s="17">
        <f>G1054-D1054</f>
        <v/>
      </c>
      <c r="I1054" s="15">
        <f>計算!U2246</f>
        <v/>
      </c>
    </row>
    <row r="1055">
      <c r="A1055" s="13" t="n">
        <v>12020000</v>
      </c>
      <c r="B1055" s="13">
        <f>計算!R2247</f>
        <v/>
      </c>
      <c r="C1055" s="13">
        <f>計算!S2247</f>
        <v/>
      </c>
      <c r="D1055" s="13">
        <f>計算!T2247</f>
        <v/>
      </c>
      <c r="E1055" s="13">
        <f>計算!R2248</f>
        <v/>
      </c>
      <c r="F1055" s="13">
        <f>計算!S2248</f>
        <v/>
      </c>
      <c r="G1055" s="13">
        <f>計算!T2248</f>
        <v/>
      </c>
      <c r="H1055" s="17">
        <f>G1055-D1055</f>
        <v/>
      </c>
      <c r="I1055" s="15">
        <f>計算!U2248</f>
        <v/>
      </c>
    </row>
    <row r="1056">
      <c r="A1056" s="13" t="n">
        <v>12030000</v>
      </c>
      <c r="B1056" s="13">
        <f>計算!R2249</f>
        <v/>
      </c>
      <c r="C1056" s="13">
        <f>計算!S2249</f>
        <v/>
      </c>
      <c r="D1056" s="13">
        <f>計算!T2249</f>
        <v/>
      </c>
      <c r="E1056" s="13">
        <f>計算!R2250</f>
        <v/>
      </c>
      <c r="F1056" s="13">
        <f>計算!S2250</f>
        <v/>
      </c>
      <c r="G1056" s="13">
        <f>計算!T2250</f>
        <v/>
      </c>
      <c r="H1056" s="17">
        <f>G1056-D1056</f>
        <v/>
      </c>
      <c r="I1056" s="15">
        <f>計算!U2250</f>
        <v/>
      </c>
    </row>
    <row r="1057">
      <c r="A1057" s="13" t="n">
        <v>12040000</v>
      </c>
      <c r="B1057" s="13">
        <f>計算!R2251</f>
        <v/>
      </c>
      <c r="C1057" s="13">
        <f>計算!S2251</f>
        <v/>
      </c>
      <c r="D1057" s="13">
        <f>計算!T2251</f>
        <v/>
      </c>
      <c r="E1057" s="13">
        <f>計算!R2252</f>
        <v/>
      </c>
      <c r="F1057" s="13">
        <f>計算!S2252</f>
        <v/>
      </c>
      <c r="G1057" s="13">
        <f>計算!T2252</f>
        <v/>
      </c>
      <c r="H1057" s="17">
        <f>G1057-D1057</f>
        <v/>
      </c>
      <c r="I1057" s="15">
        <f>計算!U2252</f>
        <v/>
      </c>
    </row>
    <row r="1058">
      <c r="A1058" s="13" t="n">
        <v>12050000</v>
      </c>
      <c r="B1058" s="13">
        <f>計算!R2253</f>
        <v/>
      </c>
      <c r="C1058" s="13">
        <f>計算!S2253</f>
        <v/>
      </c>
      <c r="D1058" s="13">
        <f>計算!T2253</f>
        <v/>
      </c>
      <c r="E1058" s="13">
        <f>計算!R2254</f>
        <v/>
      </c>
      <c r="F1058" s="13">
        <f>計算!S2254</f>
        <v/>
      </c>
      <c r="G1058" s="13">
        <f>計算!T2254</f>
        <v/>
      </c>
      <c r="H1058" s="17">
        <f>G1058-D1058</f>
        <v/>
      </c>
      <c r="I1058" s="15">
        <f>計算!U2254</f>
        <v/>
      </c>
    </row>
    <row r="1059">
      <c r="A1059" s="13" t="n">
        <v>12060000</v>
      </c>
      <c r="B1059" s="13">
        <f>計算!R2255</f>
        <v/>
      </c>
      <c r="C1059" s="13">
        <f>計算!S2255</f>
        <v/>
      </c>
      <c r="D1059" s="13">
        <f>計算!T2255</f>
        <v/>
      </c>
      <c r="E1059" s="13">
        <f>計算!R2256</f>
        <v/>
      </c>
      <c r="F1059" s="13">
        <f>計算!S2256</f>
        <v/>
      </c>
      <c r="G1059" s="13">
        <f>計算!T2256</f>
        <v/>
      </c>
      <c r="H1059" s="17">
        <f>G1059-D1059</f>
        <v/>
      </c>
      <c r="I1059" s="15">
        <f>計算!U2256</f>
        <v/>
      </c>
    </row>
    <row r="1060">
      <c r="A1060" s="13" t="n">
        <v>12070000</v>
      </c>
      <c r="B1060" s="13">
        <f>計算!R2257</f>
        <v/>
      </c>
      <c r="C1060" s="13">
        <f>計算!S2257</f>
        <v/>
      </c>
      <c r="D1060" s="13">
        <f>計算!T2257</f>
        <v/>
      </c>
      <c r="E1060" s="13">
        <f>計算!R2258</f>
        <v/>
      </c>
      <c r="F1060" s="13">
        <f>計算!S2258</f>
        <v/>
      </c>
      <c r="G1060" s="13">
        <f>計算!T2258</f>
        <v/>
      </c>
      <c r="H1060" s="17">
        <f>G1060-D1060</f>
        <v/>
      </c>
      <c r="I1060" s="15">
        <f>計算!U2258</f>
        <v/>
      </c>
    </row>
    <row r="1061">
      <c r="A1061" s="13" t="n">
        <v>12080000</v>
      </c>
      <c r="B1061" s="13">
        <f>計算!R2259</f>
        <v/>
      </c>
      <c r="C1061" s="13">
        <f>計算!S2259</f>
        <v/>
      </c>
      <c r="D1061" s="13">
        <f>計算!T2259</f>
        <v/>
      </c>
      <c r="E1061" s="13">
        <f>計算!R2260</f>
        <v/>
      </c>
      <c r="F1061" s="13">
        <f>計算!S2260</f>
        <v/>
      </c>
      <c r="G1061" s="13">
        <f>計算!T2260</f>
        <v/>
      </c>
      <c r="H1061" s="17">
        <f>G1061-D1061</f>
        <v/>
      </c>
      <c r="I1061" s="15">
        <f>計算!U2260</f>
        <v/>
      </c>
    </row>
    <row r="1062">
      <c r="A1062" s="13" t="n">
        <v>12090000</v>
      </c>
      <c r="B1062" s="13">
        <f>計算!R2261</f>
        <v/>
      </c>
      <c r="C1062" s="13">
        <f>計算!S2261</f>
        <v/>
      </c>
      <c r="D1062" s="13">
        <f>計算!T2261</f>
        <v/>
      </c>
      <c r="E1062" s="13">
        <f>計算!R2262</f>
        <v/>
      </c>
      <c r="F1062" s="13">
        <f>計算!S2262</f>
        <v/>
      </c>
      <c r="G1062" s="13">
        <f>計算!T2262</f>
        <v/>
      </c>
      <c r="H1062" s="17">
        <f>G1062-D1062</f>
        <v/>
      </c>
      <c r="I1062" s="15">
        <f>計算!U2262</f>
        <v/>
      </c>
    </row>
    <row r="1063">
      <c r="A1063" s="13" t="n">
        <v>12100000</v>
      </c>
      <c r="B1063" s="13">
        <f>計算!R2263</f>
        <v/>
      </c>
      <c r="C1063" s="13">
        <f>計算!S2263</f>
        <v/>
      </c>
      <c r="D1063" s="13">
        <f>計算!T2263</f>
        <v/>
      </c>
      <c r="E1063" s="13">
        <f>計算!R2264</f>
        <v/>
      </c>
      <c r="F1063" s="13">
        <f>計算!S2264</f>
        <v/>
      </c>
      <c r="G1063" s="13">
        <f>計算!T2264</f>
        <v/>
      </c>
      <c r="H1063" s="17">
        <f>G1063-D1063</f>
        <v/>
      </c>
      <c r="I1063" s="15">
        <f>計算!U2264</f>
        <v/>
      </c>
    </row>
    <row r="1064">
      <c r="A1064" s="13" t="n">
        <v>12110000</v>
      </c>
      <c r="B1064" s="13">
        <f>計算!R2265</f>
        <v/>
      </c>
      <c r="C1064" s="13">
        <f>計算!S2265</f>
        <v/>
      </c>
      <c r="D1064" s="13">
        <f>計算!T2265</f>
        <v/>
      </c>
      <c r="E1064" s="13">
        <f>計算!R2266</f>
        <v/>
      </c>
      <c r="F1064" s="13">
        <f>計算!S2266</f>
        <v/>
      </c>
      <c r="G1064" s="13">
        <f>計算!T2266</f>
        <v/>
      </c>
      <c r="H1064" s="17">
        <f>G1064-D1064</f>
        <v/>
      </c>
      <c r="I1064" s="15">
        <f>計算!U2266</f>
        <v/>
      </c>
    </row>
    <row r="1065">
      <c r="A1065" s="13" t="n">
        <v>12120000</v>
      </c>
      <c r="B1065" s="13">
        <f>計算!R2267</f>
        <v/>
      </c>
      <c r="C1065" s="13">
        <f>計算!S2267</f>
        <v/>
      </c>
      <c r="D1065" s="13">
        <f>計算!T2267</f>
        <v/>
      </c>
      <c r="E1065" s="13">
        <f>計算!R2268</f>
        <v/>
      </c>
      <c r="F1065" s="13">
        <f>計算!S2268</f>
        <v/>
      </c>
      <c r="G1065" s="13">
        <f>計算!T2268</f>
        <v/>
      </c>
      <c r="H1065" s="17">
        <f>G1065-D1065</f>
        <v/>
      </c>
      <c r="I1065" s="15">
        <f>計算!U2268</f>
        <v/>
      </c>
    </row>
    <row r="1066">
      <c r="A1066" s="13" t="n">
        <v>12130000</v>
      </c>
      <c r="B1066" s="13">
        <f>計算!R2269</f>
        <v/>
      </c>
      <c r="C1066" s="13">
        <f>計算!S2269</f>
        <v/>
      </c>
      <c r="D1066" s="13">
        <f>計算!T2269</f>
        <v/>
      </c>
      <c r="E1066" s="13">
        <f>計算!R2270</f>
        <v/>
      </c>
      <c r="F1066" s="13">
        <f>計算!S2270</f>
        <v/>
      </c>
      <c r="G1066" s="13">
        <f>計算!T2270</f>
        <v/>
      </c>
      <c r="H1066" s="17">
        <f>G1066-D1066</f>
        <v/>
      </c>
      <c r="I1066" s="15">
        <f>計算!U2270</f>
        <v/>
      </c>
    </row>
    <row r="1067">
      <c r="A1067" s="13" t="n">
        <v>12140000</v>
      </c>
      <c r="B1067" s="13">
        <f>計算!R2271</f>
        <v/>
      </c>
      <c r="C1067" s="13">
        <f>計算!S2271</f>
        <v/>
      </c>
      <c r="D1067" s="13">
        <f>計算!T2271</f>
        <v/>
      </c>
      <c r="E1067" s="13">
        <f>計算!R2272</f>
        <v/>
      </c>
      <c r="F1067" s="13">
        <f>計算!S2272</f>
        <v/>
      </c>
      <c r="G1067" s="13">
        <f>計算!T2272</f>
        <v/>
      </c>
      <c r="H1067" s="17">
        <f>G1067-D1067</f>
        <v/>
      </c>
      <c r="I1067" s="15">
        <f>計算!U2272</f>
        <v/>
      </c>
    </row>
    <row r="1068">
      <c r="A1068" s="13" t="n">
        <v>12150000</v>
      </c>
      <c r="B1068" s="13">
        <f>計算!R2273</f>
        <v/>
      </c>
      <c r="C1068" s="13">
        <f>計算!S2273</f>
        <v/>
      </c>
      <c r="D1068" s="13">
        <f>計算!T2273</f>
        <v/>
      </c>
      <c r="E1068" s="13">
        <f>計算!R2274</f>
        <v/>
      </c>
      <c r="F1068" s="13">
        <f>計算!S2274</f>
        <v/>
      </c>
      <c r="G1068" s="13">
        <f>計算!T2274</f>
        <v/>
      </c>
      <c r="H1068" s="17">
        <f>G1068-D1068</f>
        <v/>
      </c>
      <c r="I1068" s="15">
        <f>計算!U2274</f>
        <v/>
      </c>
    </row>
    <row r="1069">
      <c r="A1069" s="13" t="n">
        <v>12160000</v>
      </c>
      <c r="B1069" s="13">
        <f>計算!R2275</f>
        <v/>
      </c>
      <c r="C1069" s="13">
        <f>計算!S2275</f>
        <v/>
      </c>
      <c r="D1069" s="13">
        <f>計算!T2275</f>
        <v/>
      </c>
      <c r="E1069" s="13">
        <f>計算!R2276</f>
        <v/>
      </c>
      <c r="F1069" s="13">
        <f>計算!S2276</f>
        <v/>
      </c>
      <c r="G1069" s="13">
        <f>計算!T2276</f>
        <v/>
      </c>
      <c r="H1069" s="17">
        <f>G1069-D1069</f>
        <v/>
      </c>
      <c r="I1069" s="15">
        <f>計算!U2276</f>
        <v/>
      </c>
    </row>
    <row r="1070">
      <c r="A1070" s="13" t="n">
        <v>12170000</v>
      </c>
      <c r="B1070" s="13">
        <f>計算!R2277</f>
        <v/>
      </c>
      <c r="C1070" s="13">
        <f>計算!S2277</f>
        <v/>
      </c>
      <c r="D1070" s="13">
        <f>計算!T2277</f>
        <v/>
      </c>
      <c r="E1070" s="13">
        <f>計算!R2278</f>
        <v/>
      </c>
      <c r="F1070" s="13">
        <f>計算!S2278</f>
        <v/>
      </c>
      <c r="G1070" s="13">
        <f>計算!T2278</f>
        <v/>
      </c>
      <c r="H1070" s="17">
        <f>G1070-D1070</f>
        <v/>
      </c>
      <c r="I1070" s="15">
        <f>計算!U2278</f>
        <v/>
      </c>
    </row>
    <row r="1071">
      <c r="A1071" s="13" t="n">
        <v>12180000</v>
      </c>
      <c r="B1071" s="13">
        <f>計算!R2279</f>
        <v/>
      </c>
      <c r="C1071" s="13">
        <f>計算!S2279</f>
        <v/>
      </c>
      <c r="D1071" s="13">
        <f>計算!T2279</f>
        <v/>
      </c>
      <c r="E1071" s="13">
        <f>計算!R2280</f>
        <v/>
      </c>
      <c r="F1071" s="13">
        <f>計算!S2280</f>
        <v/>
      </c>
      <c r="G1071" s="13">
        <f>計算!T2280</f>
        <v/>
      </c>
      <c r="H1071" s="17">
        <f>G1071-D1071</f>
        <v/>
      </c>
      <c r="I1071" s="15">
        <f>計算!U2280</f>
        <v/>
      </c>
    </row>
    <row r="1072">
      <c r="A1072" s="13" t="n">
        <v>12190000</v>
      </c>
      <c r="B1072" s="13">
        <f>計算!R2281</f>
        <v/>
      </c>
      <c r="C1072" s="13">
        <f>計算!S2281</f>
        <v/>
      </c>
      <c r="D1072" s="13">
        <f>計算!T2281</f>
        <v/>
      </c>
      <c r="E1072" s="13">
        <f>計算!R2282</f>
        <v/>
      </c>
      <c r="F1072" s="13">
        <f>計算!S2282</f>
        <v/>
      </c>
      <c r="G1072" s="13">
        <f>計算!T2282</f>
        <v/>
      </c>
      <c r="H1072" s="17">
        <f>G1072-D1072</f>
        <v/>
      </c>
      <c r="I1072" s="15">
        <f>計算!U2282</f>
        <v/>
      </c>
    </row>
    <row r="1073">
      <c r="A1073" s="13" t="n">
        <v>12200000</v>
      </c>
      <c r="B1073" s="13">
        <f>計算!R2283</f>
        <v/>
      </c>
      <c r="C1073" s="13">
        <f>計算!S2283</f>
        <v/>
      </c>
      <c r="D1073" s="13">
        <f>計算!T2283</f>
        <v/>
      </c>
      <c r="E1073" s="13">
        <f>計算!R2284</f>
        <v/>
      </c>
      <c r="F1073" s="13">
        <f>計算!S2284</f>
        <v/>
      </c>
      <c r="G1073" s="13">
        <f>計算!T2284</f>
        <v/>
      </c>
      <c r="H1073" s="17">
        <f>G1073-D1073</f>
        <v/>
      </c>
      <c r="I1073" s="15">
        <f>計算!U2284</f>
        <v/>
      </c>
    </row>
    <row r="1074">
      <c r="A1074" s="13" t="n">
        <v>12210000</v>
      </c>
      <c r="B1074" s="13">
        <f>計算!R2285</f>
        <v/>
      </c>
      <c r="C1074" s="13">
        <f>計算!S2285</f>
        <v/>
      </c>
      <c r="D1074" s="13">
        <f>計算!T2285</f>
        <v/>
      </c>
      <c r="E1074" s="13">
        <f>計算!R2286</f>
        <v/>
      </c>
      <c r="F1074" s="13">
        <f>計算!S2286</f>
        <v/>
      </c>
      <c r="G1074" s="13">
        <f>計算!T2286</f>
        <v/>
      </c>
      <c r="H1074" s="17">
        <f>G1074-D1074</f>
        <v/>
      </c>
      <c r="I1074" s="15">
        <f>計算!U2286</f>
        <v/>
      </c>
    </row>
    <row r="1075">
      <c r="A1075" s="13" t="n">
        <v>12220000</v>
      </c>
      <c r="B1075" s="13">
        <f>計算!R2287</f>
        <v/>
      </c>
      <c r="C1075" s="13">
        <f>計算!S2287</f>
        <v/>
      </c>
      <c r="D1075" s="13">
        <f>計算!T2287</f>
        <v/>
      </c>
      <c r="E1075" s="13">
        <f>計算!R2288</f>
        <v/>
      </c>
      <c r="F1075" s="13">
        <f>計算!S2288</f>
        <v/>
      </c>
      <c r="G1075" s="13">
        <f>計算!T2288</f>
        <v/>
      </c>
      <c r="H1075" s="17">
        <f>G1075-D1075</f>
        <v/>
      </c>
      <c r="I1075" s="15">
        <f>計算!U2288</f>
        <v/>
      </c>
    </row>
    <row r="1076">
      <c r="A1076" s="13" t="n">
        <v>12230000</v>
      </c>
      <c r="B1076" s="13">
        <f>計算!R2289</f>
        <v/>
      </c>
      <c r="C1076" s="13">
        <f>計算!S2289</f>
        <v/>
      </c>
      <c r="D1076" s="13">
        <f>計算!T2289</f>
        <v/>
      </c>
      <c r="E1076" s="13">
        <f>計算!R2290</f>
        <v/>
      </c>
      <c r="F1076" s="13">
        <f>計算!S2290</f>
        <v/>
      </c>
      <c r="G1076" s="13">
        <f>計算!T2290</f>
        <v/>
      </c>
      <c r="H1076" s="17">
        <f>G1076-D1076</f>
        <v/>
      </c>
      <c r="I1076" s="15">
        <f>計算!U2290</f>
        <v/>
      </c>
    </row>
    <row r="1077">
      <c r="A1077" s="13" t="n">
        <v>12240000</v>
      </c>
      <c r="B1077" s="13">
        <f>計算!R2291</f>
        <v/>
      </c>
      <c r="C1077" s="13">
        <f>計算!S2291</f>
        <v/>
      </c>
      <c r="D1077" s="13">
        <f>計算!T2291</f>
        <v/>
      </c>
      <c r="E1077" s="13">
        <f>計算!R2292</f>
        <v/>
      </c>
      <c r="F1077" s="13">
        <f>計算!S2292</f>
        <v/>
      </c>
      <c r="G1077" s="13">
        <f>計算!T2292</f>
        <v/>
      </c>
      <c r="H1077" s="17">
        <f>G1077-D1077</f>
        <v/>
      </c>
      <c r="I1077" s="15">
        <f>計算!U2292</f>
        <v/>
      </c>
    </row>
    <row r="1078">
      <c r="A1078" s="13" t="n">
        <v>12250000</v>
      </c>
      <c r="B1078" s="13">
        <f>計算!R2293</f>
        <v/>
      </c>
      <c r="C1078" s="13">
        <f>計算!S2293</f>
        <v/>
      </c>
      <c r="D1078" s="13">
        <f>計算!T2293</f>
        <v/>
      </c>
      <c r="E1078" s="13">
        <f>計算!R2294</f>
        <v/>
      </c>
      <c r="F1078" s="13">
        <f>計算!S2294</f>
        <v/>
      </c>
      <c r="G1078" s="13">
        <f>計算!T2294</f>
        <v/>
      </c>
      <c r="H1078" s="17">
        <f>G1078-D1078</f>
        <v/>
      </c>
      <c r="I1078" s="15">
        <f>計算!U2294</f>
        <v/>
      </c>
    </row>
    <row r="1079">
      <c r="A1079" s="13" t="n">
        <v>12260000</v>
      </c>
      <c r="B1079" s="13">
        <f>計算!R2295</f>
        <v/>
      </c>
      <c r="C1079" s="13">
        <f>計算!S2295</f>
        <v/>
      </c>
      <c r="D1079" s="13">
        <f>計算!T2295</f>
        <v/>
      </c>
      <c r="E1079" s="13">
        <f>計算!R2296</f>
        <v/>
      </c>
      <c r="F1079" s="13">
        <f>計算!S2296</f>
        <v/>
      </c>
      <c r="G1079" s="13">
        <f>計算!T2296</f>
        <v/>
      </c>
      <c r="H1079" s="17">
        <f>G1079-D1079</f>
        <v/>
      </c>
      <c r="I1079" s="15">
        <f>計算!U2296</f>
        <v/>
      </c>
    </row>
    <row r="1080">
      <c r="A1080" s="13" t="n">
        <v>12270000</v>
      </c>
      <c r="B1080" s="13">
        <f>計算!R2297</f>
        <v/>
      </c>
      <c r="C1080" s="13">
        <f>計算!S2297</f>
        <v/>
      </c>
      <c r="D1080" s="13">
        <f>計算!T2297</f>
        <v/>
      </c>
      <c r="E1080" s="13">
        <f>計算!R2298</f>
        <v/>
      </c>
      <c r="F1080" s="13">
        <f>計算!S2298</f>
        <v/>
      </c>
      <c r="G1080" s="13">
        <f>計算!T2298</f>
        <v/>
      </c>
      <c r="H1080" s="17">
        <f>G1080-D1080</f>
        <v/>
      </c>
      <c r="I1080" s="15">
        <f>計算!U2298</f>
        <v/>
      </c>
    </row>
    <row r="1081">
      <c r="A1081" s="13" t="n">
        <v>12280000</v>
      </c>
      <c r="B1081" s="13">
        <f>計算!R2299</f>
        <v/>
      </c>
      <c r="C1081" s="13">
        <f>計算!S2299</f>
        <v/>
      </c>
      <c r="D1081" s="13">
        <f>計算!T2299</f>
        <v/>
      </c>
      <c r="E1081" s="13">
        <f>計算!R2300</f>
        <v/>
      </c>
      <c r="F1081" s="13">
        <f>計算!S2300</f>
        <v/>
      </c>
      <c r="G1081" s="13">
        <f>計算!T2300</f>
        <v/>
      </c>
      <c r="H1081" s="17">
        <f>G1081-D1081</f>
        <v/>
      </c>
      <c r="I1081" s="15">
        <f>計算!U2300</f>
        <v/>
      </c>
    </row>
    <row r="1082">
      <c r="A1082" s="13" t="n">
        <v>12290000</v>
      </c>
      <c r="B1082" s="13">
        <f>計算!R2301</f>
        <v/>
      </c>
      <c r="C1082" s="13">
        <f>計算!S2301</f>
        <v/>
      </c>
      <c r="D1082" s="13">
        <f>計算!T2301</f>
        <v/>
      </c>
      <c r="E1082" s="13">
        <f>計算!R2302</f>
        <v/>
      </c>
      <c r="F1082" s="13">
        <f>計算!S2302</f>
        <v/>
      </c>
      <c r="G1082" s="13">
        <f>計算!T2302</f>
        <v/>
      </c>
      <c r="H1082" s="17">
        <f>G1082-D1082</f>
        <v/>
      </c>
      <c r="I1082" s="15">
        <f>計算!U2302</f>
        <v/>
      </c>
    </row>
    <row r="1083">
      <c r="A1083" s="13" t="n">
        <v>12300000</v>
      </c>
      <c r="B1083" s="13">
        <f>計算!R2303</f>
        <v/>
      </c>
      <c r="C1083" s="13">
        <f>計算!S2303</f>
        <v/>
      </c>
      <c r="D1083" s="13">
        <f>計算!T2303</f>
        <v/>
      </c>
      <c r="E1083" s="13">
        <f>計算!R2304</f>
        <v/>
      </c>
      <c r="F1083" s="13">
        <f>計算!S2304</f>
        <v/>
      </c>
      <c r="G1083" s="13">
        <f>計算!T2304</f>
        <v/>
      </c>
      <c r="H1083" s="17">
        <f>G1083-D1083</f>
        <v/>
      </c>
      <c r="I1083" s="15">
        <f>計算!U2304</f>
        <v/>
      </c>
    </row>
    <row r="1084">
      <c r="A1084" s="13" t="n">
        <v>12310000</v>
      </c>
      <c r="B1084" s="13">
        <f>計算!R2305</f>
        <v/>
      </c>
      <c r="C1084" s="13">
        <f>計算!S2305</f>
        <v/>
      </c>
      <c r="D1084" s="13">
        <f>計算!T2305</f>
        <v/>
      </c>
      <c r="E1084" s="13">
        <f>計算!R2306</f>
        <v/>
      </c>
      <c r="F1084" s="13">
        <f>計算!S2306</f>
        <v/>
      </c>
      <c r="G1084" s="13">
        <f>計算!T2306</f>
        <v/>
      </c>
      <c r="H1084" s="17">
        <f>G1084-D1084</f>
        <v/>
      </c>
      <c r="I1084" s="15">
        <f>計算!U2306</f>
        <v/>
      </c>
    </row>
    <row r="1085">
      <c r="A1085" s="13" t="n">
        <v>12320000</v>
      </c>
      <c r="B1085" s="13">
        <f>計算!R2307</f>
        <v/>
      </c>
      <c r="C1085" s="13">
        <f>計算!S2307</f>
        <v/>
      </c>
      <c r="D1085" s="13">
        <f>計算!T2307</f>
        <v/>
      </c>
      <c r="E1085" s="13">
        <f>計算!R2308</f>
        <v/>
      </c>
      <c r="F1085" s="13">
        <f>計算!S2308</f>
        <v/>
      </c>
      <c r="G1085" s="13">
        <f>計算!T2308</f>
        <v/>
      </c>
      <c r="H1085" s="17">
        <f>G1085-D1085</f>
        <v/>
      </c>
      <c r="I1085" s="15">
        <f>計算!U2308</f>
        <v/>
      </c>
    </row>
    <row r="1086">
      <c r="A1086" s="13" t="n">
        <v>12330000</v>
      </c>
      <c r="B1086" s="13">
        <f>計算!R2309</f>
        <v/>
      </c>
      <c r="C1086" s="13">
        <f>計算!S2309</f>
        <v/>
      </c>
      <c r="D1086" s="13">
        <f>計算!T2309</f>
        <v/>
      </c>
      <c r="E1086" s="13">
        <f>計算!R2310</f>
        <v/>
      </c>
      <c r="F1086" s="13">
        <f>計算!S2310</f>
        <v/>
      </c>
      <c r="G1086" s="13">
        <f>計算!T2310</f>
        <v/>
      </c>
      <c r="H1086" s="17">
        <f>G1086-D1086</f>
        <v/>
      </c>
      <c r="I1086" s="15">
        <f>計算!U2310</f>
        <v/>
      </c>
    </row>
    <row r="1087">
      <c r="A1087" s="13" t="n">
        <v>12340000</v>
      </c>
      <c r="B1087" s="13">
        <f>計算!R2311</f>
        <v/>
      </c>
      <c r="C1087" s="13">
        <f>計算!S2311</f>
        <v/>
      </c>
      <c r="D1087" s="13">
        <f>計算!T2311</f>
        <v/>
      </c>
      <c r="E1087" s="13">
        <f>計算!R2312</f>
        <v/>
      </c>
      <c r="F1087" s="13">
        <f>計算!S2312</f>
        <v/>
      </c>
      <c r="G1087" s="13">
        <f>計算!T2312</f>
        <v/>
      </c>
      <c r="H1087" s="17">
        <f>G1087-D1087</f>
        <v/>
      </c>
      <c r="I1087" s="15">
        <f>計算!U2312</f>
        <v/>
      </c>
    </row>
    <row r="1088">
      <c r="A1088" s="13" t="n">
        <v>12350000</v>
      </c>
      <c r="B1088" s="13">
        <f>計算!R2313</f>
        <v/>
      </c>
      <c r="C1088" s="13">
        <f>計算!S2313</f>
        <v/>
      </c>
      <c r="D1088" s="13">
        <f>計算!T2313</f>
        <v/>
      </c>
      <c r="E1088" s="13">
        <f>計算!R2314</f>
        <v/>
      </c>
      <c r="F1088" s="13">
        <f>計算!S2314</f>
        <v/>
      </c>
      <c r="G1088" s="13">
        <f>計算!T2314</f>
        <v/>
      </c>
      <c r="H1088" s="17">
        <f>G1088-D1088</f>
        <v/>
      </c>
      <c r="I1088" s="15">
        <f>計算!U2314</f>
        <v/>
      </c>
    </row>
    <row r="1089">
      <c r="A1089" s="13" t="n">
        <v>12360000</v>
      </c>
      <c r="B1089" s="13">
        <f>計算!R2315</f>
        <v/>
      </c>
      <c r="C1089" s="13">
        <f>計算!S2315</f>
        <v/>
      </c>
      <c r="D1089" s="13">
        <f>計算!T2315</f>
        <v/>
      </c>
      <c r="E1089" s="13">
        <f>計算!R2316</f>
        <v/>
      </c>
      <c r="F1089" s="13">
        <f>計算!S2316</f>
        <v/>
      </c>
      <c r="G1089" s="13">
        <f>計算!T2316</f>
        <v/>
      </c>
      <c r="H1089" s="17">
        <f>G1089-D1089</f>
        <v/>
      </c>
      <c r="I1089" s="15">
        <f>計算!U2316</f>
        <v/>
      </c>
    </row>
    <row r="1090">
      <c r="A1090" s="13" t="n">
        <v>12370000</v>
      </c>
      <c r="B1090" s="13">
        <f>計算!R2317</f>
        <v/>
      </c>
      <c r="C1090" s="13">
        <f>計算!S2317</f>
        <v/>
      </c>
      <c r="D1090" s="13">
        <f>計算!T2317</f>
        <v/>
      </c>
      <c r="E1090" s="13">
        <f>計算!R2318</f>
        <v/>
      </c>
      <c r="F1090" s="13">
        <f>計算!S2318</f>
        <v/>
      </c>
      <c r="G1090" s="13">
        <f>計算!T2318</f>
        <v/>
      </c>
      <c r="H1090" s="17">
        <f>G1090-D1090</f>
        <v/>
      </c>
      <c r="I1090" s="15">
        <f>計算!U2318</f>
        <v/>
      </c>
    </row>
    <row r="1091">
      <c r="A1091" s="13" t="n">
        <v>12380000</v>
      </c>
      <c r="B1091" s="13">
        <f>計算!R2319</f>
        <v/>
      </c>
      <c r="C1091" s="13">
        <f>計算!S2319</f>
        <v/>
      </c>
      <c r="D1091" s="13">
        <f>計算!T2319</f>
        <v/>
      </c>
      <c r="E1091" s="13">
        <f>計算!R2320</f>
        <v/>
      </c>
      <c r="F1091" s="13">
        <f>計算!S2320</f>
        <v/>
      </c>
      <c r="G1091" s="13">
        <f>計算!T2320</f>
        <v/>
      </c>
      <c r="H1091" s="17">
        <f>G1091-D1091</f>
        <v/>
      </c>
      <c r="I1091" s="15">
        <f>計算!U2320</f>
        <v/>
      </c>
    </row>
    <row r="1092">
      <c r="A1092" s="13" t="n">
        <v>12390000</v>
      </c>
      <c r="B1092" s="13">
        <f>計算!R2321</f>
        <v/>
      </c>
      <c r="C1092" s="13">
        <f>計算!S2321</f>
        <v/>
      </c>
      <c r="D1092" s="13">
        <f>計算!T2321</f>
        <v/>
      </c>
      <c r="E1092" s="13">
        <f>計算!R2322</f>
        <v/>
      </c>
      <c r="F1092" s="13">
        <f>計算!S2322</f>
        <v/>
      </c>
      <c r="G1092" s="13">
        <f>計算!T2322</f>
        <v/>
      </c>
      <c r="H1092" s="17">
        <f>G1092-D1092</f>
        <v/>
      </c>
      <c r="I1092" s="15">
        <f>計算!U2322</f>
        <v/>
      </c>
    </row>
    <row r="1093">
      <c r="A1093" s="13" t="n">
        <v>12400000</v>
      </c>
      <c r="B1093" s="13">
        <f>計算!R2323</f>
        <v/>
      </c>
      <c r="C1093" s="13">
        <f>計算!S2323</f>
        <v/>
      </c>
      <c r="D1093" s="13">
        <f>計算!T2323</f>
        <v/>
      </c>
      <c r="E1093" s="13">
        <f>計算!R2324</f>
        <v/>
      </c>
      <c r="F1093" s="13">
        <f>計算!S2324</f>
        <v/>
      </c>
      <c r="G1093" s="13">
        <f>計算!T2324</f>
        <v/>
      </c>
      <c r="H1093" s="17">
        <f>G1093-D1093</f>
        <v/>
      </c>
      <c r="I1093" s="15">
        <f>計算!U2324</f>
        <v/>
      </c>
    </row>
    <row r="1094">
      <c r="A1094" s="13" t="n">
        <v>12410000</v>
      </c>
      <c r="B1094" s="13">
        <f>計算!R2325</f>
        <v/>
      </c>
      <c r="C1094" s="13">
        <f>計算!S2325</f>
        <v/>
      </c>
      <c r="D1094" s="13">
        <f>計算!T2325</f>
        <v/>
      </c>
      <c r="E1094" s="13">
        <f>計算!R2326</f>
        <v/>
      </c>
      <c r="F1094" s="13">
        <f>計算!S2326</f>
        <v/>
      </c>
      <c r="G1094" s="13">
        <f>計算!T2326</f>
        <v/>
      </c>
      <c r="H1094" s="17">
        <f>G1094-D1094</f>
        <v/>
      </c>
      <c r="I1094" s="15">
        <f>計算!U2326</f>
        <v/>
      </c>
    </row>
    <row r="1095">
      <c r="A1095" s="13" t="n">
        <v>12420000</v>
      </c>
      <c r="B1095" s="13">
        <f>計算!R2327</f>
        <v/>
      </c>
      <c r="C1095" s="13">
        <f>計算!S2327</f>
        <v/>
      </c>
      <c r="D1095" s="13">
        <f>計算!T2327</f>
        <v/>
      </c>
      <c r="E1095" s="13">
        <f>計算!R2328</f>
        <v/>
      </c>
      <c r="F1095" s="13">
        <f>計算!S2328</f>
        <v/>
      </c>
      <c r="G1095" s="13">
        <f>計算!T2328</f>
        <v/>
      </c>
      <c r="H1095" s="17">
        <f>G1095-D1095</f>
        <v/>
      </c>
      <c r="I1095" s="15">
        <f>計算!U2328</f>
        <v/>
      </c>
    </row>
    <row r="1096">
      <c r="A1096" s="13" t="n">
        <v>12430000</v>
      </c>
      <c r="B1096" s="13">
        <f>計算!R2329</f>
        <v/>
      </c>
      <c r="C1096" s="13">
        <f>計算!S2329</f>
        <v/>
      </c>
      <c r="D1096" s="13">
        <f>計算!T2329</f>
        <v/>
      </c>
      <c r="E1096" s="13">
        <f>計算!R2330</f>
        <v/>
      </c>
      <c r="F1096" s="13">
        <f>計算!S2330</f>
        <v/>
      </c>
      <c r="G1096" s="13">
        <f>計算!T2330</f>
        <v/>
      </c>
      <c r="H1096" s="17">
        <f>G1096-D1096</f>
        <v/>
      </c>
      <c r="I1096" s="15">
        <f>計算!U2330</f>
        <v/>
      </c>
    </row>
    <row r="1097">
      <c r="A1097" s="13" t="n">
        <v>12440000</v>
      </c>
      <c r="B1097" s="13">
        <f>計算!R2331</f>
        <v/>
      </c>
      <c r="C1097" s="13">
        <f>計算!S2331</f>
        <v/>
      </c>
      <c r="D1097" s="13">
        <f>計算!T2331</f>
        <v/>
      </c>
      <c r="E1097" s="13">
        <f>計算!R2332</f>
        <v/>
      </c>
      <c r="F1097" s="13">
        <f>計算!S2332</f>
        <v/>
      </c>
      <c r="G1097" s="13">
        <f>計算!T2332</f>
        <v/>
      </c>
      <c r="H1097" s="17">
        <f>G1097-D1097</f>
        <v/>
      </c>
      <c r="I1097" s="15">
        <f>計算!U2332</f>
        <v/>
      </c>
    </row>
    <row r="1098">
      <c r="A1098" s="13" t="n">
        <v>12450000</v>
      </c>
      <c r="B1098" s="13">
        <f>計算!R2333</f>
        <v/>
      </c>
      <c r="C1098" s="13">
        <f>計算!S2333</f>
        <v/>
      </c>
      <c r="D1098" s="13">
        <f>計算!T2333</f>
        <v/>
      </c>
      <c r="E1098" s="13">
        <f>計算!R2334</f>
        <v/>
      </c>
      <c r="F1098" s="13">
        <f>計算!S2334</f>
        <v/>
      </c>
      <c r="G1098" s="13">
        <f>計算!T2334</f>
        <v/>
      </c>
      <c r="H1098" s="17">
        <f>G1098-D1098</f>
        <v/>
      </c>
      <c r="I1098" s="15">
        <f>計算!U2334</f>
        <v/>
      </c>
    </row>
    <row r="1099">
      <c r="A1099" s="13" t="n">
        <v>12460000</v>
      </c>
      <c r="B1099" s="13">
        <f>計算!R2335</f>
        <v/>
      </c>
      <c r="C1099" s="13">
        <f>計算!S2335</f>
        <v/>
      </c>
      <c r="D1099" s="13">
        <f>計算!T2335</f>
        <v/>
      </c>
      <c r="E1099" s="13">
        <f>計算!R2336</f>
        <v/>
      </c>
      <c r="F1099" s="13">
        <f>計算!S2336</f>
        <v/>
      </c>
      <c r="G1099" s="13">
        <f>計算!T2336</f>
        <v/>
      </c>
      <c r="H1099" s="17">
        <f>G1099-D1099</f>
        <v/>
      </c>
      <c r="I1099" s="15">
        <f>計算!U2336</f>
        <v/>
      </c>
    </row>
    <row r="1100">
      <c r="A1100" s="13" t="n">
        <v>12470000</v>
      </c>
      <c r="B1100" s="13">
        <f>計算!R2337</f>
        <v/>
      </c>
      <c r="C1100" s="13">
        <f>計算!S2337</f>
        <v/>
      </c>
      <c r="D1100" s="13">
        <f>計算!T2337</f>
        <v/>
      </c>
      <c r="E1100" s="13">
        <f>計算!R2338</f>
        <v/>
      </c>
      <c r="F1100" s="13">
        <f>計算!S2338</f>
        <v/>
      </c>
      <c r="G1100" s="13">
        <f>計算!T2338</f>
        <v/>
      </c>
      <c r="H1100" s="17">
        <f>G1100-D1100</f>
        <v/>
      </c>
      <c r="I1100" s="15">
        <f>計算!U2338</f>
        <v/>
      </c>
    </row>
    <row r="1101">
      <c r="A1101" s="13" t="n">
        <v>12480000</v>
      </c>
      <c r="B1101" s="13">
        <f>計算!R2339</f>
        <v/>
      </c>
      <c r="C1101" s="13">
        <f>計算!S2339</f>
        <v/>
      </c>
      <c r="D1101" s="13">
        <f>計算!T2339</f>
        <v/>
      </c>
      <c r="E1101" s="13">
        <f>計算!R2340</f>
        <v/>
      </c>
      <c r="F1101" s="13">
        <f>計算!S2340</f>
        <v/>
      </c>
      <c r="G1101" s="13">
        <f>計算!T2340</f>
        <v/>
      </c>
      <c r="H1101" s="17">
        <f>G1101-D1101</f>
        <v/>
      </c>
      <c r="I1101" s="15">
        <f>計算!U2340</f>
        <v/>
      </c>
    </row>
    <row r="1102">
      <c r="A1102" s="13" t="n">
        <v>12490000</v>
      </c>
      <c r="B1102" s="13">
        <f>計算!R2341</f>
        <v/>
      </c>
      <c r="C1102" s="13">
        <f>計算!S2341</f>
        <v/>
      </c>
      <c r="D1102" s="13">
        <f>計算!T2341</f>
        <v/>
      </c>
      <c r="E1102" s="13">
        <f>計算!R2342</f>
        <v/>
      </c>
      <c r="F1102" s="13">
        <f>計算!S2342</f>
        <v/>
      </c>
      <c r="G1102" s="13">
        <f>計算!T2342</f>
        <v/>
      </c>
      <c r="H1102" s="17">
        <f>G1102-D1102</f>
        <v/>
      </c>
      <c r="I1102" s="15">
        <f>計算!U2342</f>
        <v/>
      </c>
    </row>
    <row r="1103">
      <c r="A1103" s="13" t="n">
        <v>12500000</v>
      </c>
      <c r="B1103" s="13">
        <f>計算!R2343</f>
        <v/>
      </c>
      <c r="C1103" s="13">
        <f>計算!S2343</f>
        <v/>
      </c>
      <c r="D1103" s="13">
        <f>計算!T2343</f>
        <v/>
      </c>
      <c r="E1103" s="13">
        <f>計算!R2344</f>
        <v/>
      </c>
      <c r="F1103" s="13">
        <f>計算!S2344</f>
        <v/>
      </c>
      <c r="G1103" s="13">
        <f>計算!T2344</f>
        <v/>
      </c>
      <c r="H1103" s="17">
        <f>G1103-D1103</f>
        <v/>
      </c>
      <c r="I1103" s="15">
        <f>計算!U2344</f>
        <v/>
      </c>
    </row>
    <row r="1104">
      <c r="A1104" s="13" t="n">
        <v>12510000</v>
      </c>
      <c r="B1104" s="13">
        <f>計算!R2345</f>
        <v/>
      </c>
      <c r="C1104" s="13">
        <f>計算!S2345</f>
        <v/>
      </c>
      <c r="D1104" s="13">
        <f>計算!T2345</f>
        <v/>
      </c>
      <c r="E1104" s="13">
        <f>計算!R2346</f>
        <v/>
      </c>
      <c r="F1104" s="13">
        <f>計算!S2346</f>
        <v/>
      </c>
      <c r="G1104" s="13">
        <f>計算!T2346</f>
        <v/>
      </c>
      <c r="H1104" s="17">
        <f>G1104-D1104</f>
        <v/>
      </c>
      <c r="I1104" s="15">
        <f>計算!U2346</f>
        <v/>
      </c>
    </row>
    <row r="1105">
      <c r="A1105" s="13" t="n">
        <v>12520000</v>
      </c>
      <c r="B1105" s="13">
        <f>計算!R2347</f>
        <v/>
      </c>
      <c r="C1105" s="13">
        <f>計算!S2347</f>
        <v/>
      </c>
      <c r="D1105" s="13">
        <f>計算!T2347</f>
        <v/>
      </c>
      <c r="E1105" s="13">
        <f>計算!R2348</f>
        <v/>
      </c>
      <c r="F1105" s="13">
        <f>計算!S2348</f>
        <v/>
      </c>
      <c r="G1105" s="13">
        <f>計算!T2348</f>
        <v/>
      </c>
      <c r="H1105" s="17">
        <f>G1105-D1105</f>
        <v/>
      </c>
      <c r="I1105" s="15">
        <f>計算!U2348</f>
        <v/>
      </c>
    </row>
    <row r="1106">
      <c r="A1106" s="13" t="n">
        <v>12530000</v>
      </c>
      <c r="B1106" s="13">
        <f>計算!R2349</f>
        <v/>
      </c>
      <c r="C1106" s="13">
        <f>計算!S2349</f>
        <v/>
      </c>
      <c r="D1106" s="13">
        <f>計算!T2349</f>
        <v/>
      </c>
      <c r="E1106" s="13">
        <f>計算!R2350</f>
        <v/>
      </c>
      <c r="F1106" s="13">
        <f>計算!S2350</f>
        <v/>
      </c>
      <c r="G1106" s="13">
        <f>計算!T2350</f>
        <v/>
      </c>
      <c r="H1106" s="17">
        <f>G1106-D1106</f>
        <v/>
      </c>
      <c r="I1106" s="15">
        <f>計算!U2350</f>
        <v/>
      </c>
    </row>
    <row r="1107">
      <c r="A1107" s="13" t="n">
        <v>12540000</v>
      </c>
      <c r="B1107" s="13">
        <f>計算!R2351</f>
        <v/>
      </c>
      <c r="C1107" s="13">
        <f>計算!S2351</f>
        <v/>
      </c>
      <c r="D1107" s="13">
        <f>計算!T2351</f>
        <v/>
      </c>
      <c r="E1107" s="13">
        <f>計算!R2352</f>
        <v/>
      </c>
      <c r="F1107" s="13">
        <f>計算!S2352</f>
        <v/>
      </c>
      <c r="G1107" s="13">
        <f>計算!T2352</f>
        <v/>
      </c>
      <c r="H1107" s="17">
        <f>G1107-D1107</f>
        <v/>
      </c>
      <c r="I1107" s="15">
        <f>計算!U2352</f>
        <v/>
      </c>
    </row>
    <row r="1108">
      <c r="A1108" s="13" t="n">
        <v>12550000</v>
      </c>
      <c r="B1108" s="13">
        <f>計算!R2353</f>
        <v/>
      </c>
      <c r="C1108" s="13">
        <f>計算!S2353</f>
        <v/>
      </c>
      <c r="D1108" s="13">
        <f>計算!T2353</f>
        <v/>
      </c>
      <c r="E1108" s="13">
        <f>計算!R2354</f>
        <v/>
      </c>
      <c r="F1108" s="13">
        <f>計算!S2354</f>
        <v/>
      </c>
      <c r="G1108" s="13">
        <f>計算!T2354</f>
        <v/>
      </c>
      <c r="H1108" s="17">
        <f>G1108-D1108</f>
        <v/>
      </c>
      <c r="I1108" s="15">
        <f>計算!U2354</f>
        <v/>
      </c>
    </row>
    <row r="1109">
      <c r="A1109" s="13" t="n">
        <v>12560000</v>
      </c>
      <c r="B1109" s="13">
        <f>計算!R2355</f>
        <v/>
      </c>
      <c r="C1109" s="13">
        <f>計算!S2355</f>
        <v/>
      </c>
      <c r="D1109" s="13">
        <f>計算!T2355</f>
        <v/>
      </c>
      <c r="E1109" s="13">
        <f>計算!R2356</f>
        <v/>
      </c>
      <c r="F1109" s="13">
        <f>計算!S2356</f>
        <v/>
      </c>
      <c r="G1109" s="13">
        <f>計算!T2356</f>
        <v/>
      </c>
      <c r="H1109" s="17">
        <f>G1109-D1109</f>
        <v/>
      </c>
      <c r="I1109" s="15">
        <f>計算!U2356</f>
        <v/>
      </c>
    </row>
    <row r="1110">
      <c r="A1110" s="13" t="n">
        <v>12570000</v>
      </c>
      <c r="B1110" s="13">
        <f>計算!R2357</f>
        <v/>
      </c>
      <c r="C1110" s="13">
        <f>計算!S2357</f>
        <v/>
      </c>
      <c r="D1110" s="13">
        <f>計算!T2357</f>
        <v/>
      </c>
      <c r="E1110" s="13">
        <f>計算!R2358</f>
        <v/>
      </c>
      <c r="F1110" s="13">
        <f>計算!S2358</f>
        <v/>
      </c>
      <c r="G1110" s="13">
        <f>計算!T2358</f>
        <v/>
      </c>
      <c r="H1110" s="17">
        <f>G1110-D1110</f>
        <v/>
      </c>
      <c r="I1110" s="15">
        <f>計算!U2358</f>
        <v/>
      </c>
    </row>
    <row r="1111">
      <c r="A1111" s="13" t="n">
        <v>12580000</v>
      </c>
      <c r="B1111" s="13">
        <f>計算!R2359</f>
        <v/>
      </c>
      <c r="C1111" s="13">
        <f>計算!S2359</f>
        <v/>
      </c>
      <c r="D1111" s="13">
        <f>計算!T2359</f>
        <v/>
      </c>
      <c r="E1111" s="13">
        <f>計算!R2360</f>
        <v/>
      </c>
      <c r="F1111" s="13">
        <f>計算!S2360</f>
        <v/>
      </c>
      <c r="G1111" s="13">
        <f>計算!T2360</f>
        <v/>
      </c>
      <c r="H1111" s="17">
        <f>G1111-D1111</f>
        <v/>
      </c>
      <c r="I1111" s="15">
        <f>計算!U2360</f>
        <v/>
      </c>
    </row>
    <row r="1112">
      <c r="A1112" s="13" t="n">
        <v>12590000</v>
      </c>
      <c r="B1112" s="13">
        <f>計算!R2361</f>
        <v/>
      </c>
      <c r="C1112" s="13">
        <f>計算!S2361</f>
        <v/>
      </c>
      <c r="D1112" s="13">
        <f>計算!T2361</f>
        <v/>
      </c>
      <c r="E1112" s="13">
        <f>計算!R2362</f>
        <v/>
      </c>
      <c r="F1112" s="13">
        <f>計算!S2362</f>
        <v/>
      </c>
      <c r="G1112" s="13">
        <f>計算!T2362</f>
        <v/>
      </c>
      <c r="H1112" s="17">
        <f>G1112-D1112</f>
        <v/>
      </c>
      <c r="I1112" s="15">
        <f>計算!U2362</f>
        <v/>
      </c>
    </row>
    <row r="1113">
      <c r="A1113" s="13" t="n">
        <v>12600000</v>
      </c>
      <c r="B1113" s="13">
        <f>計算!R2363</f>
        <v/>
      </c>
      <c r="C1113" s="13">
        <f>計算!S2363</f>
        <v/>
      </c>
      <c r="D1113" s="13">
        <f>計算!T2363</f>
        <v/>
      </c>
      <c r="E1113" s="13">
        <f>計算!R2364</f>
        <v/>
      </c>
      <c r="F1113" s="13">
        <f>計算!S2364</f>
        <v/>
      </c>
      <c r="G1113" s="13">
        <f>計算!T2364</f>
        <v/>
      </c>
      <c r="H1113" s="17">
        <f>G1113-D1113</f>
        <v/>
      </c>
      <c r="I1113" s="15">
        <f>計算!U2364</f>
        <v/>
      </c>
    </row>
    <row r="1114">
      <c r="A1114" s="13" t="n">
        <v>12610000</v>
      </c>
      <c r="B1114" s="13">
        <f>計算!R2365</f>
        <v/>
      </c>
      <c r="C1114" s="13">
        <f>計算!S2365</f>
        <v/>
      </c>
      <c r="D1114" s="13">
        <f>計算!T2365</f>
        <v/>
      </c>
      <c r="E1114" s="13">
        <f>計算!R2366</f>
        <v/>
      </c>
      <c r="F1114" s="13">
        <f>計算!S2366</f>
        <v/>
      </c>
      <c r="G1114" s="13">
        <f>計算!T2366</f>
        <v/>
      </c>
      <c r="H1114" s="17">
        <f>G1114-D1114</f>
        <v/>
      </c>
      <c r="I1114" s="15">
        <f>計算!U2366</f>
        <v/>
      </c>
    </row>
    <row r="1115">
      <c r="A1115" s="13" t="n">
        <v>12620000</v>
      </c>
      <c r="B1115" s="13">
        <f>計算!R2367</f>
        <v/>
      </c>
      <c r="C1115" s="13">
        <f>計算!S2367</f>
        <v/>
      </c>
      <c r="D1115" s="13">
        <f>計算!T2367</f>
        <v/>
      </c>
      <c r="E1115" s="13">
        <f>計算!R2368</f>
        <v/>
      </c>
      <c r="F1115" s="13">
        <f>計算!S2368</f>
        <v/>
      </c>
      <c r="G1115" s="13">
        <f>計算!T2368</f>
        <v/>
      </c>
      <c r="H1115" s="17">
        <f>G1115-D1115</f>
        <v/>
      </c>
      <c r="I1115" s="15">
        <f>計算!U2368</f>
        <v/>
      </c>
    </row>
    <row r="1116">
      <c r="A1116" s="13" t="n">
        <v>12630000</v>
      </c>
      <c r="B1116" s="13">
        <f>計算!R2369</f>
        <v/>
      </c>
      <c r="C1116" s="13">
        <f>計算!S2369</f>
        <v/>
      </c>
      <c r="D1116" s="13">
        <f>計算!T2369</f>
        <v/>
      </c>
      <c r="E1116" s="13">
        <f>計算!R2370</f>
        <v/>
      </c>
      <c r="F1116" s="13">
        <f>計算!S2370</f>
        <v/>
      </c>
      <c r="G1116" s="13">
        <f>計算!T2370</f>
        <v/>
      </c>
      <c r="H1116" s="17">
        <f>G1116-D1116</f>
        <v/>
      </c>
      <c r="I1116" s="15">
        <f>計算!U2370</f>
        <v/>
      </c>
    </row>
    <row r="1117">
      <c r="A1117" s="13" t="n">
        <v>12640000</v>
      </c>
      <c r="B1117" s="13">
        <f>計算!R2371</f>
        <v/>
      </c>
      <c r="C1117" s="13">
        <f>計算!S2371</f>
        <v/>
      </c>
      <c r="D1117" s="13">
        <f>計算!T2371</f>
        <v/>
      </c>
      <c r="E1117" s="13">
        <f>計算!R2372</f>
        <v/>
      </c>
      <c r="F1117" s="13">
        <f>計算!S2372</f>
        <v/>
      </c>
      <c r="G1117" s="13">
        <f>計算!T2372</f>
        <v/>
      </c>
      <c r="H1117" s="17">
        <f>G1117-D1117</f>
        <v/>
      </c>
      <c r="I1117" s="15">
        <f>計算!U2372</f>
        <v/>
      </c>
    </row>
    <row r="1118">
      <c r="A1118" s="13" t="n">
        <v>12650000</v>
      </c>
      <c r="B1118" s="13">
        <f>計算!R2373</f>
        <v/>
      </c>
      <c r="C1118" s="13">
        <f>計算!S2373</f>
        <v/>
      </c>
      <c r="D1118" s="13">
        <f>計算!T2373</f>
        <v/>
      </c>
      <c r="E1118" s="13">
        <f>計算!R2374</f>
        <v/>
      </c>
      <c r="F1118" s="13">
        <f>計算!S2374</f>
        <v/>
      </c>
      <c r="G1118" s="13">
        <f>計算!T2374</f>
        <v/>
      </c>
      <c r="H1118" s="17">
        <f>G1118-D1118</f>
        <v/>
      </c>
      <c r="I1118" s="15">
        <f>計算!U2374</f>
        <v/>
      </c>
    </row>
    <row r="1119">
      <c r="A1119" s="13" t="n">
        <v>12660000</v>
      </c>
      <c r="B1119" s="13">
        <f>計算!R2375</f>
        <v/>
      </c>
      <c r="C1119" s="13">
        <f>計算!S2375</f>
        <v/>
      </c>
      <c r="D1119" s="13">
        <f>計算!T2375</f>
        <v/>
      </c>
      <c r="E1119" s="13">
        <f>計算!R2376</f>
        <v/>
      </c>
      <c r="F1119" s="13">
        <f>計算!S2376</f>
        <v/>
      </c>
      <c r="G1119" s="13">
        <f>計算!T2376</f>
        <v/>
      </c>
      <c r="H1119" s="17">
        <f>G1119-D1119</f>
        <v/>
      </c>
      <c r="I1119" s="15">
        <f>計算!U2376</f>
        <v/>
      </c>
    </row>
    <row r="1120">
      <c r="A1120" s="13" t="n">
        <v>12670000</v>
      </c>
      <c r="B1120" s="13">
        <f>計算!R2377</f>
        <v/>
      </c>
      <c r="C1120" s="13">
        <f>計算!S2377</f>
        <v/>
      </c>
      <c r="D1120" s="13">
        <f>計算!T2377</f>
        <v/>
      </c>
      <c r="E1120" s="13">
        <f>計算!R2378</f>
        <v/>
      </c>
      <c r="F1120" s="13">
        <f>計算!S2378</f>
        <v/>
      </c>
      <c r="G1120" s="13">
        <f>計算!T2378</f>
        <v/>
      </c>
      <c r="H1120" s="17">
        <f>G1120-D1120</f>
        <v/>
      </c>
      <c r="I1120" s="15">
        <f>計算!U2378</f>
        <v/>
      </c>
    </row>
    <row r="1121">
      <c r="A1121" s="13" t="n">
        <v>12680000</v>
      </c>
      <c r="B1121" s="13">
        <f>計算!R2379</f>
        <v/>
      </c>
      <c r="C1121" s="13">
        <f>計算!S2379</f>
        <v/>
      </c>
      <c r="D1121" s="13">
        <f>計算!T2379</f>
        <v/>
      </c>
      <c r="E1121" s="13">
        <f>計算!R2380</f>
        <v/>
      </c>
      <c r="F1121" s="13">
        <f>計算!S2380</f>
        <v/>
      </c>
      <c r="G1121" s="13">
        <f>計算!T2380</f>
        <v/>
      </c>
      <c r="H1121" s="17">
        <f>G1121-D1121</f>
        <v/>
      </c>
      <c r="I1121" s="15">
        <f>計算!U2380</f>
        <v/>
      </c>
    </row>
    <row r="1122">
      <c r="A1122" s="13" t="n">
        <v>12690000</v>
      </c>
      <c r="B1122" s="13">
        <f>計算!R2381</f>
        <v/>
      </c>
      <c r="C1122" s="13">
        <f>計算!S2381</f>
        <v/>
      </c>
      <c r="D1122" s="13">
        <f>計算!T2381</f>
        <v/>
      </c>
      <c r="E1122" s="13">
        <f>計算!R2382</f>
        <v/>
      </c>
      <c r="F1122" s="13">
        <f>計算!S2382</f>
        <v/>
      </c>
      <c r="G1122" s="13">
        <f>計算!T2382</f>
        <v/>
      </c>
      <c r="H1122" s="17">
        <f>G1122-D1122</f>
        <v/>
      </c>
      <c r="I1122" s="15">
        <f>計算!U2382</f>
        <v/>
      </c>
    </row>
    <row r="1123">
      <c r="A1123" s="13" t="n">
        <v>12700000</v>
      </c>
      <c r="B1123" s="13">
        <f>計算!R2383</f>
        <v/>
      </c>
      <c r="C1123" s="13">
        <f>計算!S2383</f>
        <v/>
      </c>
      <c r="D1123" s="13">
        <f>計算!T2383</f>
        <v/>
      </c>
      <c r="E1123" s="13">
        <f>計算!R2384</f>
        <v/>
      </c>
      <c r="F1123" s="13">
        <f>計算!S2384</f>
        <v/>
      </c>
      <c r="G1123" s="13">
        <f>計算!T2384</f>
        <v/>
      </c>
      <c r="H1123" s="17">
        <f>G1123-D1123</f>
        <v/>
      </c>
      <c r="I1123" s="15">
        <f>計算!U2384</f>
        <v/>
      </c>
    </row>
    <row r="1124">
      <c r="A1124" s="13" t="n">
        <v>12710000</v>
      </c>
      <c r="B1124" s="13">
        <f>計算!R2385</f>
        <v/>
      </c>
      <c r="C1124" s="13">
        <f>計算!S2385</f>
        <v/>
      </c>
      <c r="D1124" s="13">
        <f>計算!T2385</f>
        <v/>
      </c>
      <c r="E1124" s="13">
        <f>計算!R2386</f>
        <v/>
      </c>
      <c r="F1124" s="13">
        <f>計算!S2386</f>
        <v/>
      </c>
      <c r="G1124" s="13">
        <f>計算!T2386</f>
        <v/>
      </c>
      <c r="H1124" s="17">
        <f>G1124-D1124</f>
        <v/>
      </c>
      <c r="I1124" s="15">
        <f>計算!U2386</f>
        <v/>
      </c>
    </row>
    <row r="1125">
      <c r="A1125" s="13" t="n">
        <v>12720000</v>
      </c>
      <c r="B1125" s="13">
        <f>計算!R2387</f>
        <v/>
      </c>
      <c r="C1125" s="13">
        <f>計算!S2387</f>
        <v/>
      </c>
      <c r="D1125" s="13">
        <f>計算!T2387</f>
        <v/>
      </c>
      <c r="E1125" s="13">
        <f>計算!R2388</f>
        <v/>
      </c>
      <c r="F1125" s="13">
        <f>計算!S2388</f>
        <v/>
      </c>
      <c r="G1125" s="13">
        <f>計算!T2388</f>
        <v/>
      </c>
      <c r="H1125" s="17">
        <f>G1125-D1125</f>
        <v/>
      </c>
      <c r="I1125" s="15">
        <f>計算!U2388</f>
        <v/>
      </c>
    </row>
    <row r="1126">
      <c r="A1126" s="13" t="n">
        <v>12730000</v>
      </c>
      <c r="B1126" s="13">
        <f>計算!R2389</f>
        <v/>
      </c>
      <c r="C1126" s="13">
        <f>計算!S2389</f>
        <v/>
      </c>
      <c r="D1126" s="13">
        <f>計算!T2389</f>
        <v/>
      </c>
      <c r="E1126" s="13">
        <f>計算!R2390</f>
        <v/>
      </c>
      <c r="F1126" s="13">
        <f>計算!S2390</f>
        <v/>
      </c>
      <c r="G1126" s="13">
        <f>計算!T2390</f>
        <v/>
      </c>
      <c r="H1126" s="17">
        <f>G1126-D1126</f>
        <v/>
      </c>
      <c r="I1126" s="15">
        <f>計算!U2390</f>
        <v/>
      </c>
    </row>
    <row r="1127">
      <c r="A1127" s="13" t="n">
        <v>12740000</v>
      </c>
      <c r="B1127" s="13">
        <f>計算!R2391</f>
        <v/>
      </c>
      <c r="C1127" s="13">
        <f>計算!S2391</f>
        <v/>
      </c>
      <c r="D1127" s="13">
        <f>計算!T2391</f>
        <v/>
      </c>
      <c r="E1127" s="13">
        <f>計算!R2392</f>
        <v/>
      </c>
      <c r="F1127" s="13">
        <f>計算!S2392</f>
        <v/>
      </c>
      <c r="G1127" s="13">
        <f>計算!T2392</f>
        <v/>
      </c>
      <c r="H1127" s="17">
        <f>G1127-D1127</f>
        <v/>
      </c>
      <c r="I1127" s="15">
        <f>計算!U2392</f>
        <v/>
      </c>
    </row>
    <row r="1128">
      <c r="A1128" s="13" t="n">
        <v>12750000</v>
      </c>
      <c r="B1128" s="13">
        <f>計算!R2393</f>
        <v/>
      </c>
      <c r="C1128" s="13">
        <f>計算!S2393</f>
        <v/>
      </c>
      <c r="D1128" s="13">
        <f>計算!T2393</f>
        <v/>
      </c>
      <c r="E1128" s="13">
        <f>計算!R2394</f>
        <v/>
      </c>
      <c r="F1128" s="13">
        <f>計算!S2394</f>
        <v/>
      </c>
      <c r="G1128" s="13">
        <f>計算!T2394</f>
        <v/>
      </c>
      <c r="H1128" s="17">
        <f>G1128-D1128</f>
        <v/>
      </c>
      <c r="I1128" s="15">
        <f>計算!U2394</f>
        <v/>
      </c>
    </row>
    <row r="1129">
      <c r="A1129" s="13" t="n">
        <v>12760000</v>
      </c>
      <c r="B1129" s="13">
        <f>計算!R2395</f>
        <v/>
      </c>
      <c r="C1129" s="13">
        <f>計算!S2395</f>
        <v/>
      </c>
      <c r="D1129" s="13">
        <f>計算!T2395</f>
        <v/>
      </c>
      <c r="E1129" s="13">
        <f>計算!R2396</f>
        <v/>
      </c>
      <c r="F1129" s="13">
        <f>計算!S2396</f>
        <v/>
      </c>
      <c r="G1129" s="13">
        <f>計算!T2396</f>
        <v/>
      </c>
      <c r="H1129" s="17">
        <f>G1129-D1129</f>
        <v/>
      </c>
      <c r="I1129" s="15">
        <f>計算!U2396</f>
        <v/>
      </c>
    </row>
    <row r="1130">
      <c r="A1130" s="13" t="n">
        <v>12770000</v>
      </c>
      <c r="B1130" s="13">
        <f>計算!R2397</f>
        <v/>
      </c>
      <c r="C1130" s="13">
        <f>計算!S2397</f>
        <v/>
      </c>
      <c r="D1130" s="13">
        <f>計算!T2397</f>
        <v/>
      </c>
      <c r="E1130" s="13">
        <f>計算!R2398</f>
        <v/>
      </c>
      <c r="F1130" s="13">
        <f>計算!S2398</f>
        <v/>
      </c>
      <c r="G1130" s="13">
        <f>計算!T2398</f>
        <v/>
      </c>
      <c r="H1130" s="17">
        <f>G1130-D1130</f>
        <v/>
      </c>
      <c r="I1130" s="15">
        <f>計算!U2398</f>
        <v/>
      </c>
    </row>
    <row r="1131">
      <c r="A1131" s="13" t="n">
        <v>12780000</v>
      </c>
      <c r="B1131" s="13">
        <f>計算!R2399</f>
        <v/>
      </c>
      <c r="C1131" s="13">
        <f>計算!S2399</f>
        <v/>
      </c>
      <c r="D1131" s="13">
        <f>計算!T2399</f>
        <v/>
      </c>
      <c r="E1131" s="13">
        <f>計算!R2400</f>
        <v/>
      </c>
      <c r="F1131" s="13">
        <f>計算!S2400</f>
        <v/>
      </c>
      <c r="G1131" s="13">
        <f>計算!T2400</f>
        <v/>
      </c>
      <c r="H1131" s="17">
        <f>G1131-D1131</f>
        <v/>
      </c>
      <c r="I1131" s="15">
        <f>計算!U2400</f>
        <v/>
      </c>
    </row>
    <row r="1132">
      <c r="A1132" s="13" t="n">
        <v>12790000</v>
      </c>
      <c r="B1132" s="13">
        <f>計算!R2401</f>
        <v/>
      </c>
      <c r="C1132" s="13">
        <f>計算!S2401</f>
        <v/>
      </c>
      <c r="D1132" s="13">
        <f>計算!T2401</f>
        <v/>
      </c>
      <c r="E1132" s="13">
        <f>計算!R2402</f>
        <v/>
      </c>
      <c r="F1132" s="13">
        <f>計算!S2402</f>
        <v/>
      </c>
      <c r="G1132" s="13">
        <f>計算!T2402</f>
        <v/>
      </c>
      <c r="H1132" s="17">
        <f>G1132-D1132</f>
        <v/>
      </c>
      <c r="I1132" s="15">
        <f>計算!U2402</f>
        <v/>
      </c>
    </row>
    <row r="1133">
      <c r="A1133" s="13" t="n">
        <v>12800000</v>
      </c>
      <c r="B1133" s="13">
        <f>計算!R2403</f>
        <v/>
      </c>
      <c r="C1133" s="13">
        <f>計算!S2403</f>
        <v/>
      </c>
      <c r="D1133" s="13">
        <f>計算!T2403</f>
        <v/>
      </c>
      <c r="E1133" s="13">
        <f>計算!R2404</f>
        <v/>
      </c>
      <c r="F1133" s="13">
        <f>計算!S2404</f>
        <v/>
      </c>
      <c r="G1133" s="13">
        <f>計算!T2404</f>
        <v/>
      </c>
      <c r="H1133" s="17">
        <f>G1133-D1133</f>
        <v/>
      </c>
      <c r="I1133" s="15">
        <f>計算!U2404</f>
        <v/>
      </c>
    </row>
    <row r="1134">
      <c r="A1134" s="13" t="n">
        <v>12810000</v>
      </c>
      <c r="B1134" s="13">
        <f>計算!R2405</f>
        <v/>
      </c>
      <c r="C1134" s="13">
        <f>計算!S2405</f>
        <v/>
      </c>
      <c r="D1134" s="13">
        <f>計算!T2405</f>
        <v/>
      </c>
      <c r="E1134" s="13">
        <f>計算!R2406</f>
        <v/>
      </c>
      <c r="F1134" s="13">
        <f>計算!S2406</f>
        <v/>
      </c>
      <c r="G1134" s="13">
        <f>計算!T2406</f>
        <v/>
      </c>
      <c r="H1134" s="17">
        <f>G1134-D1134</f>
        <v/>
      </c>
      <c r="I1134" s="15">
        <f>計算!U2406</f>
        <v/>
      </c>
    </row>
    <row r="1135">
      <c r="A1135" s="13" t="n">
        <v>12820000</v>
      </c>
      <c r="B1135" s="13">
        <f>計算!R2407</f>
        <v/>
      </c>
      <c r="C1135" s="13">
        <f>計算!S2407</f>
        <v/>
      </c>
      <c r="D1135" s="13">
        <f>計算!T2407</f>
        <v/>
      </c>
      <c r="E1135" s="13">
        <f>計算!R2408</f>
        <v/>
      </c>
      <c r="F1135" s="13">
        <f>計算!S2408</f>
        <v/>
      </c>
      <c r="G1135" s="13">
        <f>計算!T2408</f>
        <v/>
      </c>
      <c r="H1135" s="17">
        <f>G1135-D1135</f>
        <v/>
      </c>
      <c r="I1135" s="15">
        <f>計算!U2408</f>
        <v/>
      </c>
    </row>
    <row r="1136">
      <c r="A1136" s="13" t="n">
        <v>12830000</v>
      </c>
      <c r="B1136" s="13">
        <f>計算!R2409</f>
        <v/>
      </c>
      <c r="C1136" s="13">
        <f>計算!S2409</f>
        <v/>
      </c>
      <c r="D1136" s="13">
        <f>計算!T2409</f>
        <v/>
      </c>
      <c r="E1136" s="13">
        <f>計算!R2410</f>
        <v/>
      </c>
      <c r="F1136" s="13">
        <f>計算!S2410</f>
        <v/>
      </c>
      <c r="G1136" s="13">
        <f>計算!T2410</f>
        <v/>
      </c>
      <c r="H1136" s="17">
        <f>G1136-D1136</f>
        <v/>
      </c>
      <c r="I1136" s="15">
        <f>計算!U2410</f>
        <v/>
      </c>
    </row>
    <row r="1137">
      <c r="A1137" s="13" t="n">
        <v>12840000</v>
      </c>
      <c r="B1137" s="13">
        <f>計算!R2411</f>
        <v/>
      </c>
      <c r="C1137" s="13">
        <f>計算!S2411</f>
        <v/>
      </c>
      <c r="D1137" s="13">
        <f>計算!T2411</f>
        <v/>
      </c>
      <c r="E1137" s="13">
        <f>計算!R2412</f>
        <v/>
      </c>
      <c r="F1137" s="13">
        <f>計算!S2412</f>
        <v/>
      </c>
      <c r="G1137" s="13">
        <f>計算!T2412</f>
        <v/>
      </c>
      <c r="H1137" s="17">
        <f>G1137-D1137</f>
        <v/>
      </c>
      <c r="I1137" s="15">
        <f>計算!U2412</f>
        <v/>
      </c>
    </row>
    <row r="1138">
      <c r="A1138" s="13" t="n">
        <v>12850000</v>
      </c>
      <c r="B1138" s="13">
        <f>計算!R2413</f>
        <v/>
      </c>
      <c r="C1138" s="13">
        <f>計算!S2413</f>
        <v/>
      </c>
      <c r="D1138" s="13">
        <f>計算!T2413</f>
        <v/>
      </c>
      <c r="E1138" s="13">
        <f>計算!R2414</f>
        <v/>
      </c>
      <c r="F1138" s="13">
        <f>計算!S2414</f>
        <v/>
      </c>
      <c r="G1138" s="13">
        <f>計算!T2414</f>
        <v/>
      </c>
      <c r="H1138" s="17">
        <f>G1138-D1138</f>
        <v/>
      </c>
      <c r="I1138" s="15">
        <f>計算!U2414</f>
        <v/>
      </c>
    </row>
    <row r="1139">
      <c r="A1139" s="13" t="n">
        <v>12860000</v>
      </c>
      <c r="B1139" s="13">
        <f>計算!R2415</f>
        <v/>
      </c>
      <c r="C1139" s="13">
        <f>計算!S2415</f>
        <v/>
      </c>
      <c r="D1139" s="13">
        <f>計算!T2415</f>
        <v/>
      </c>
      <c r="E1139" s="13">
        <f>計算!R2416</f>
        <v/>
      </c>
      <c r="F1139" s="13">
        <f>計算!S2416</f>
        <v/>
      </c>
      <c r="G1139" s="13">
        <f>計算!T2416</f>
        <v/>
      </c>
      <c r="H1139" s="17">
        <f>G1139-D1139</f>
        <v/>
      </c>
      <c r="I1139" s="15">
        <f>計算!U2416</f>
        <v/>
      </c>
    </row>
    <row r="1140">
      <c r="A1140" s="13" t="n">
        <v>12870000</v>
      </c>
      <c r="B1140" s="13">
        <f>計算!R2417</f>
        <v/>
      </c>
      <c r="C1140" s="13">
        <f>計算!S2417</f>
        <v/>
      </c>
      <c r="D1140" s="13">
        <f>計算!T2417</f>
        <v/>
      </c>
      <c r="E1140" s="13">
        <f>計算!R2418</f>
        <v/>
      </c>
      <c r="F1140" s="13">
        <f>計算!S2418</f>
        <v/>
      </c>
      <c r="G1140" s="13">
        <f>計算!T2418</f>
        <v/>
      </c>
      <c r="H1140" s="17">
        <f>G1140-D1140</f>
        <v/>
      </c>
      <c r="I1140" s="15">
        <f>計算!U2418</f>
        <v/>
      </c>
    </row>
    <row r="1141">
      <c r="A1141" s="13" t="n">
        <v>12880000</v>
      </c>
      <c r="B1141" s="13">
        <f>計算!R2419</f>
        <v/>
      </c>
      <c r="C1141" s="13">
        <f>計算!S2419</f>
        <v/>
      </c>
      <c r="D1141" s="13">
        <f>計算!T2419</f>
        <v/>
      </c>
      <c r="E1141" s="13">
        <f>計算!R2420</f>
        <v/>
      </c>
      <c r="F1141" s="13">
        <f>計算!S2420</f>
        <v/>
      </c>
      <c r="G1141" s="13">
        <f>計算!T2420</f>
        <v/>
      </c>
      <c r="H1141" s="17">
        <f>G1141-D1141</f>
        <v/>
      </c>
      <c r="I1141" s="15">
        <f>計算!U2420</f>
        <v/>
      </c>
    </row>
    <row r="1142">
      <c r="A1142" s="13" t="n">
        <v>12890000</v>
      </c>
      <c r="B1142" s="13">
        <f>計算!R2421</f>
        <v/>
      </c>
      <c r="C1142" s="13">
        <f>計算!S2421</f>
        <v/>
      </c>
      <c r="D1142" s="13">
        <f>計算!T2421</f>
        <v/>
      </c>
      <c r="E1142" s="13">
        <f>計算!R2422</f>
        <v/>
      </c>
      <c r="F1142" s="13">
        <f>計算!S2422</f>
        <v/>
      </c>
      <c r="G1142" s="13">
        <f>計算!T2422</f>
        <v/>
      </c>
      <c r="H1142" s="17">
        <f>G1142-D1142</f>
        <v/>
      </c>
      <c r="I1142" s="15">
        <f>計算!U2422</f>
        <v/>
      </c>
    </row>
    <row r="1143">
      <c r="A1143" s="13" t="n">
        <v>12900000</v>
      </c>
      <c r="B1143" s="13">
        <f>計算!R2423</f>
        <v/>
      </c>
      <c r="C1143" s="13">
        <f>計算!S2423</f>
        <v/>
      </c>
      <c r="D1143" s="13">
        <f>計算!T2423</f>
        <v/>
      </c>
      <c r="E1143" s="13">
        <f>計算!R2424</f>
        <v/>
      </c>
      <c r="F1143" s="13">
        <f>計算!S2424</f>
        <v/>
      </c>
      <c r="G1143" s="13">
        <f>計算!T2424</f>
        <v/>
      </c>
      <c r="H1143" s="17">
        <f>G1143-D1143</f>
        <v/>
      </c>
      <c r="I1143" s="15">
        <f>計算!U2424</f>
        <v/>
      </c>
    </row>
    <row r="1144">
      <c r="A1144" s="13" t="n">
        <v>12910000</v>
      </c>
      <c r="B1144" s="13">
        <f>計算!R2425</f>
        <v/>
      </c>
      <c r="C1144" s="13">
        <f>計算!S2425</f>
        <v/>
      </c>
      <c r="D1144" s="13">
        <f>計算!T2425</f>
        <v/>
      </c>
      <c r="E1144" s="13">
        <f>計算!R2426</f>
        <v/>
      </c>
      <c r="F1144" s="13">
        <f>計算!S2426</f>
        <v/>
      </c>
      <c r="G1144" s="13">
        <f>計算!T2426</f>
        <v/>
      </c>
      <c r="H1144" s="17">
        <f>G1144-D1144</f>
        <v/>
      </c>
      <c r="I1144" s="15">
        <f>計算!U2426</f>
        <v/>
      </c>
    </row>
    <row r="1145">
      <c r="A1145" s="13" t="n">
        <v>12920000</v>
      </c>
      <c r="B1145" s="13">
        <f>計算!R2427</f>
        <v/>
      </c>
      <c r="C1145" s="13">
        <f>計算!S2427</f>
        <v/>
      </c>
      <c r="D1145" s="13">
        <f>計算!T2427</f>
        <v/>
      </c>
      <c r="E1145" s="13">
        <f>計算!R2428</f>
        <v/>
      </c>
      <c r="F1145" s="13">
        <f>計算!S2428</f>
        <v/>
      </c>
      <c r="G1145" s="13">
        <f>計算!T2428</f>
        <v/>
      </c>
      <c r="H1145" s="17">
        <f>G1145-D1145</f>
        <v/>
      </c>
      <c r="I1145" s="15">
        <f>計算!U2428</f>
        <v/>
      </c>
    </row>
    <row r="1146">
      <c r="A1146" s="13" t="n">
        <v>12930000</v>
      </c>
      <c r="B1146" s="13">
        <f>計算!R2429</f>
        <v/>
      </c>
      <c r="C1146" s="13">
        <f>計算!S2429</f>
        <v/>
      </c>
      <c r="D1146" s="13">
        <f>計算!T2429</f>
        <v/>
      </c>
      <c r="E1146" s="13">
        <f>計算!R2430</f>
        <v/>
      </c>
      <c r="F1146" s="13">
        <f>計算!S2430</f>
        <v/>
      </c>
      <c r="G1146" s="13">
        <f>計算!T2430</f>
        <v/>
      </c>
      <c r="H1146" s="17">
        <f>G1146-D1146</f>
        <v/>
      </c>
      <c r="I1146" s="15">
        <f>計算!U2430</f>
        <v/>
      </c>
    </row>
    <row r="1147">
      <c r="A1147" s="13" t="n">
        <v>12940000</v>
      </c>
      <c r="B1147" s="13">
        <f>計算!R2431</f>
        <v/>
      </c>
      <c r="C1147" s="13">
        <f>計算!S2431</f>
        <v/>
      </c>
      <c r="D1147" s="13">
        <f>計算!T2431</f>
        <v/>
      </c>
      <c r="E1147" s="13">
        <f>計算!R2432</f>
        <v/>
      </c>
      <c r="F1147" s="13">
        <f>計算!S2432</f>
        <v/>
      </c>
      <c r="G1147" s="13">
        <f>計算!T2432</f>
        <v/>
      </c>
      <c r="H1147" s="17">
        <f>G1147-D1147</f>
        <v/>
      </c>
      <c r="I1147" s="15">
        <f>計算!U2432</f>
        <v/>
      </c>
    </row>
    <row r="1148">
      <c r="A1148" s="13" t="n">
        <v>12950000</v>
      </c>
      <c r="B1148" s="13">
        <f>計算!R2433</f>
        <v/>
      </c>
      <c r="C1148" s="13">
        <f>計算!S2433</f>
        <v/>
      </c>
      <c r="D1148" s="13">
        <f>計算!T2433</f>
        <v/>
      </c>
      <c r="E1148" s="13">
        <f>計算!R2434</f>
        <v/>
      </c>
      <c r="F1148" s="13">
        <f>計算!S2434</f>
        <v/>
      </c>
      <c r="G1148" s="13">
        <f>計算!T2434</f>
        <v/>
      </c>
      <c r="H1148" s="17">
        <f>G1148-D1148</f>
        <v/>
      </c>
      <c r="I1148" s="15">
        <f>計算!U2434</f>
        <v/>
      </c>
    </row>
    <row r="1149">
      <c r="A1149" s="13" t="n">
        <v>12960000</v>
      </c>
      <c r="B1149" s="13">
        <f>計算!R2435</f>
        <v/>
      </c>
      <c r="C1149" s="13">
        <f>計算!S2435</f>
        <v/>
      </c>
      <c r="D1149" s="13">
        <f>計算!T2435</f>
        <v/>
      </c>
      <c r="E1149" s="13">
        <f>計算!R2436</f>
        <v/>
      </c>
      <c r="F1149" s="13">
        <f>計算!S2436</f>
        <v/>
      </c>
      <c r="G1149" s="13">
        <f>計算!T2436</f>
        <v/>
      </c>
      <c r="H1149" s="17">
        <f>G1149-D1149</f>
        <v/>
      </c>
      <c r="I1149" s="15">
        <f>計算!U2436</f>
        <v/>
      </c>
    </row>
    <row r="1150">
      <c r="A1150" s="13" t="n">
        <v>12970000</v>
      </c>
      <c r="B1150" s="13">
        <f>計算!R2437</f>
        <v/>
      </c>
      <c r="C1150" s="13">
        <f>計算!S2437</f>
        <v/>
      </c>
      <c r="D1150" s="13">
        <f>計算!T2437</f>
        <v/>
      </c>
      <c r="E1150" s="13">
        <f>計算!R2438</f>
        <v/>
      </c>
      <c r="F1150" s="13">
        <f>計算!S2438</f>
        <v/>
      </c>
      <c r="G1150" s="13">
        <f>計算!T2438</f>
        <v/>
      </c>
      <c r="H1150" s="17">
        <f>G1150-D1150</f>
        <v/>
      </c>
      <c r="I1150" s="15">
        <f>計算!U2438</f>
        <v/>
      </c>
    </row>
    <row r="1151">
      <c r="A1151" s="13" t="n">
        <v>12980000</v>
      </c>
      <c r="B1151" s="13">
        <f>計算!R2439</f>
        <v/>
      </c>
      <c r="C1151" s="13">
        <f>計算!S2439</f>
        <v/>
      </c>
      <c r="D1151" s="13">
        <f>計算!T2439</f>
        <v/>
      </c>
      <c r="E1151" s="13">
        <f>計算!R2440</f>
        <v/>
      </c>
      <c r="F1151" s="13">
        <f>計算!S2440</f>
        <v/>
      </c>
      <c r="G1151" s="13">
        <f>計算!T2440</f>
        <v/>
      </c>
      <c r="H1151" s="17">
        <f>G1151-D1151</f>
        <v/>
      </c>
      <c r="I1151" s="15">
        <f>計算!U2440</f>
        <v/>
      </c>
    </row>
    <row r="1152">
      <c r="A1152" s="13" t="n">
        <v>12990000</v>
      </c>
      <c r="B1152" s="13">
        <f>計算!R2441</f>
        <v/>
      </c>
      <c r="C1152" s="13">
        <f>計算!S2441</f>
        <v/>
      </c>
      <c r="D1152" s="13">
        <f>計算!T2441</f>
        <v/>
      </c>
      <c r="E1152" s="13">
        <f>計算!R2442</f>
        <v/>
      </c>
      <c r="F1152" s="13">
        <f>計算!S2442</f>
        <v/>
      </c>
      <c r="G1152" s="13">
        <f>計算!T2442</f>
        <v/>
      </c>
      <c r="H1152" s="17">
        <f>G1152-D1152</f>
        <v/>
      </c>
      <c r="I1152" s="15">
        <f>計算!U2442</f>
        <v/>
      </c>
    </row>
    <row r="1153">
      <c r="A1153" s="13" t="n">
        <v>13000000</v>
      </c>
      <c r="B1153" s="13">
        <f>計算!R2443</f>
        <v/>
      </c>
      <c r="C1153" s="13">
        <f>計算!S2443</f>
        <v/>
      </c>
      <c r="D1153" s="13">
        <f>計算!T2443</f>
        <v/>
      </c>
      <c r="E1153" s="13">
        <f>計算!R2444</f>
        <v/>
      </c>
      <c r="F1153" s="13">
        <f>計算!S2444</f>
        <v/>
      </c>
      <c r="G1153" s="13">
        <f>計算!T2444</f>
        <v/>
      </c>
      <c r="H1153" s="17">
        <f>G1153-D1153</f>
        <v/>
      </c>
      <c r="I1153" s="15">
        <f>計算!U2444</f>
        <v/>
      </c>
    </row>
    <row r="1154">
      <c r="A1154" s="13" t="n">
        <v>13010000</v>
      </c>
      <c r="B1154" s="13">
        <f>計算!R2445</f>
        <v/>
      </c>
      <c r="C1154" s="13">
        <f>計算!S2445</f>
        <v/>
      </c>
      <c r="D1154" s="13">
        <f>計算!T2445</f>
        <v/>
      </c>
      <c r="E1154" s="13">
        <f>計算!R2446</f>
        <v/>
      </c>
      <c r="F1154" s="13">
        <f>計算!S2446</f>
        <v/>
      </c>
      <c r="G1154" s="13">
        <f>計算!T2446</f>
        <v/>
      </c>
      <c r="H1154" s="17">
        <f>G1154-D1154</f>
        <v/>
      </c>
      <c r="I1154" s="15">
        <f>計算!U2446</f>
        <v/>
      </c>
    </row>
    <row r="1155">
      <c r="A1155" s="13" t="n">
        <v>13020000</v>
      </c>
      <c r="B1155" s="13">
        <f>計算!R2447</f>
        <v/>
      </c>
      <c r="C1155" s="13">
        <f>計算!S2447</f>
        <v/>
      </c>
      <c r="D1155" s="13">
        <f>計算!T2447</f>
        <v/>
      </c>
      <c r="E1155" s="13">
        <f>計算!R2448</f>
        <v/>
      </c>
      <c r="F1155" s="13">
        <f>計算!S2448</f>
        <v/>
      </c>
      <c r="G1155" s="13">
        <f>計算!T2448</f>
        <v/>
      </c>
      <c r="H1155" s="17">
        <f>G1155-D1155</f>
        <v/>
      </c>
      <c r="I1155" s="15">
        <f>計算!U2448</f>
        <v/>
      </c>
    </row>
    <row r="1156">
      <c r="A1156" s="13" t="n">
        <v>13030000</v>
      </c>
      <c r="B1156" s="13">
        <f>計算!R2449</f>
        <v/>
      </c>
      <c r="C1156" s="13">
        <f>計算!S2449</f>
        <v/>
      </c>
      <c r="D1156" s="13">
        <f>計算!T2449</f>
        <v/>
      </c>
      <c r="E1156" s="13">
        <f>計算!R2450</f>
        <v/>
      </c>
      <c r="F1156" s="13">
        <f>計算!S2450</f>
        <v/>
      </c>
      <c r="G1156" s="13">
        <f>計算!T2450</f>
        <v/>
      </c>
      <c r="H1156" s="17">
        <f>G1156-D1156</f>
        <v/>
      </c>
      <c r="I1156" s="15">
        <f>計算!U2450</f>
        <v/>
      </c>
    </row>
    <row r="1157">
      <c r="A1157" s="13" t="n">
        <v>13040000</v>
      </c>
      <c r="B1157" s="13">
        <f>計算!R2451</f>
        <v/>
      </c>
      <c r="C1157" s="13">
        <f>計算!S2451</f>
        <v/>
      </c>
      <c r="D1157" s="13">
        <f>計算!T2451</f>
        <v/>
      </c>
      <c r="E1157" s="13">
        <f>計算!R2452</f>
        <v/>
      </c>
      <c r="F1157" s="13">
        <f>計算!S2452</f>
        <v/>
      </c>
      <c r="G1157" s="13">
        <f>計算!T2452</f>
        <v/>
      </c>
      <c r="H1157" s="17">
        <f>G1157-D1157</f>
        <v/>
      </c>
      <c r="I1157" s="15">
        <f>計算!U2452</f>
        <v/>
      </c>
    </row>
    <row r="1158">
      <c r="A1158" s="13" t="n">
        <v>13050000</v>
      </c>
      <c r="B1158" s="13">
        <f>計算!R2453</f>
        <v/>
      </c>
      <c r="C1158" s="13">
        <f>計算!S2453</f>
        <v/>
      </c>
      <c r="D1158" s="13">
        <f>計算!T2453</f>
        <v/>
      </c>
      <c r="E1158" s="13">
        <f>計算!R2454</f>
        <v/>
      </c>
      <c r="F1158" s="13">
        <f>計算!S2454</f>
        <v/>
      </c>
      <c r="G1158" s="13">
        <f>計算!T2454</f>
        <v/>
      </c>
      <c r="H1158" s="17">
        <f>G1158-D1158</f>
        <v/>
      </c>
      <c r="I1158" s="15">
        <f>計算!U2454</f>
        <v/>
      </c>
    </row>
    <row r="1159">
      <c r="A1159" s="13" t="n">
        <v>13060000</v>
      </c>
      <c r="B1159" s="13">
        <f>計算!R2455</f>
        <v/>
      </c>
      <c r="C1159" s="13">
        <f>計算!S2455</f>
        <v/>
      </c>
      <c r="D1159" s="13">
        <f>計算!T2455</f>
        <v/>
      </c>
      <c r="E1159" s="13">
        <f>計算!R2456</f>
        <v/>
      </c>
      <c r="F1159" s="13">
        <f>計算!S2456</f>
        <v/>
      </c>
      <c r="G1159" s="13">
        <f>計算!T2456</f>
        <v/>
      </c>
      <c r="H1159" s="17">
        <f>G1159-D1159</f>
        <v/>
      </c>
      <c r="I1159" s="15">
        <f>計算!U2456</f>
        <v/>
      </c>
    </row>
    <row r="1160">
      <c r="A1160" s="13" t="n">
        <v>13070000</v>
      </c>
      <c r="B1160" s="13">
        <f>計算!R2457</f>
        <v/>
      </c>
      <c r="C1160" s="13">
        <f>計算!S2457</f>
        <v/>
      </c>
      <c r="D1160" s="13">
        <f>計算!T2457</f>
        <v/>
      </c>
      <c r="E1160" s="13">
        <f>計算!R2458</f>
        <v/>
      </c>
      <c r="F1160" s="13">
        <f>計算!S2458</f>
        <v/>
      </c>
      <c r="G1160" s="13">
        <f>計算!T2458</f>
        <v/>
      </c>
      <c r="H1160" s="17">
        <f>G1160-D1160</f>
        <v/>
      </c>
      <c r="I1160" s="15">
        <f>計算!U2458</f>
        <v/>
      </c>
    </row>
    <row r="1161">
      <c r="A1161" s="13" t="n">
        <v>13080000</v>
      </c>
      <c r="B1161" s="13">
        <f>計算!R2459</f>
        <v/>
      </c>
      <c r="C1161" s="13">
        <f>計算!S2459</f>
        <v/>
      </c>
      <c r="D1161" s="13">
        <f>計算!T2459</f>
        <v/>
      </c>
      <c r="E1161" s="13">
        <f>計算!R2460</f>
        <v/>
      </c>
      <c r="F1161" s="13">
        <f>計算!S2460</f>
        <v/>
      </c>
      <c r="G1161" s="13">
        <f>計算!T2460</f>
        <v/>
      </c>
      <c r="H1161" s="17">
        <f>G1161-D1161</f>
        <v/>
      </c>
      <c r="I1161" s="15">
        <f>計算!U2460</f>
        <v/>
      </c>
    </row>
    <row r="1162">
      <c r="A1162" s="13" t="n">
        <v>13090000</v>
      </c>
      <c r="B1162" s="13">
        <f>計算!R2461</f>
        <v/>
      </c>
      <c r="C1162" s="13">
        <f>計算!S2461</f>
        <v/>
      </c>
      <c r="D1162" s="13">
        <f>計算!T2461</f>
        <v/>
      </c>
      <c r="E1162" s="13">
        <f>計算!R2462</f>
        <v/>
      </c>
      <c r="F1162" s="13">
        <f>計算!S2462</f>
        <v/>
      </c>
      <c r="G1162" s="13">
        <f>計算!T2462</f>
        <v/>
      </c>
      <c r="H1162" s="17">
        <f>G1162-D1162</f>
        <v/>
      </c>
      <c r="I1162" s="15">
        <f>計算!U2462</f>
        <v/>
      </c>
    </row>
    <row r="1163">
      <c r="A1163" s="13" t="n">
        <v>13100000</v>
      </c>
      <c r="B1163" s="13">
        <f>計算!R2463</f>
        <v/>
      </c>
      <c r="C1163" s="13">
        <f>計算!S2463</f>
        <v/>
      </c>
      <c r="D1163" s="13">
        <f>計算!T2463</f>
        <v/>
      </c>
      <c r="E1163" s="13">
        <f>計算!R2464</f>
        <v/>
      </c>
      <c r="F1163" s="13">
        <f>計算!S2464</f>
        <v/>
      </c>
      <c r="G1163" s="13">
        <f>計算!T2464</f>
        <v/>
      </c>
      <c r="H1163" s="17">
        <f>G1163-D1163</f>
        <v/>
      </c>
      <c r="I1163" s="15">
        <f>計算!U2464</f>
        <v/>
      </c>
    </row>
    <row r="1164">
      <c r="A1164" s="13" t="n">
        <v>13110000</v>
      </c>
      <c r="B1164" s="13">
        <f>計算!R2465</f>
        <v/>
      </c>
      <c r="C1164" s="13">
        <f>計算!S2465</f>
        <v/>
      </c>
      <c r="D1164" s="13">
        <f>計算!T2465</f>
        <v/>
      </c>
      <c r="E1164" s="13">
        <f>計算!R2466</f>
        <v/>
      </c>
      <c r="F1164" s="13">
        <f>計算!S2466</f>
        <v/>
      </c>
      <c r="G1164" s="13">
        <f>計算!T2466</f>
        <v/>
      </c>
      <c r="H1164" s="17">
        <f>G1164-D1164</f>
        <v/>
      </c>
      <c r="I1164" s="15">
        <f>計算!U2466</f>
        <v/>
      </c>
    </row>
    <row r="1165">
      <c r="A1165" s="13" t="n">
        <v>13120000</v>
      </c>
      <c r="B1165" s="13">
        <f>計算!R2467</f>
        <v/>
      </c>
      <c r="C1165" s="13">
        <f>計算!S2467</f>
        <v/>
      </c>
      <c r="D1165" s="13">
        <f>計算!T2467</f>
        <v/>
      </c>
      <c r="E1165" s="13">
        <f>計算!R2468</f>
        <v/>
      </c>
      <c r="F1165" s="13">
        <f>計算!S2468</f>
        <v/>
      </c>
      <c r="G1165" s="13">
        <f>計算!T2468</f>
        <v/>
      </c>
      <c r="H1165" s="17">
        <f>G1165-D1165</f>
        <v/>
      </c>
      <c r="I1165" s="15">
        <f>計算!U2468</f>
        <v/>
      </c>
    </row>
    <row r="1166">
      <c r="A1166" s="13" t="n">
        <v>13130000</v>
      </c>
      <c r="B1166" s="13">
        <f>計算!R2469</f>
        <v/>
      </c>
      <c r="C1166" s="13">
        <f>計算!S2469</f>
        <v/>
      </c>
      <c r="D1166" s="13">
        <f>計算!T2469</f>
        <v/>
      </c>
      <c r="E1166" s="13">
        <f>計算!R2470</f>
        <v/>
      </c>
      <c r="F1166" s="13">
        <f>計算!S2470</f>
        <v/>
      </c>
      <c r="G1166" s="13">
        <f>計算!T2470</f>
        <v/>
      </c>
      <c r="H1166" s="17">
        <f>G1166-D1166</f>
        <v/>
      </c>
      <c r="I1166" s="15">
        <f>計算!U2470</f>
        <v/>
      </c>
    </row>
    <row r="1167">
      <c r="A1167" s="13" t="n">
        <v>13140000</v>
      </c>
      <c r="B1167" s="13">
        <f>計算!R2471</f>
        <v/>
      </c>
      <c r="C1167" s="13">
        <f>計算!S2471</f>
        <v/>
      </c>
      <c r="D1167" s="13">
        <f>計算!T2471</f>
        <v/>
      </c>
      <c r="E1167" s="13">
        <f>計算!R2472</f>
        <v/>
      </c>
      <c r="F1167" s="13">
        <f>計算!S2472</f>
        <v/>
      </c>
      <c r="G1167" s="13">
        <f>計算!T2472</f>
        <v/>
      </c>
      <c r="H1167" s="17">
        <f>G1167-D1167</f>
        <v/>
      </c>
      <c r="I1167" s="15">
        <f>計算!U2472</f>
        <v/>
      </c>
    </row>
    <row r="1168">
      <c r="A1168" s="13" t="n">
        <v>13150000</v>
      </c>
      <c r="B1168" s="13">
        <f>計算!R2473</f>
        <v/>
      </c>
      <c r="C1168" s="13">
        <f>計算!S2473</f>
        <v/>
      </c>
      <c r="D1168" s="13">
        <f>計算!T2473</f>
        <v/>
      </c>
      <c r="E1168" s="13">
        <f>計算!R2474</f>
        <v/>
      </c>
      <c r="F1168" s="13">
        <f>計算!S2474</f>
        <v/>
      </c>
      <c r="G1168" s="13">
        <f>計算!T2474</f>
        <v/>
      </c>
      <c r="H1168" s="17">
        <f>G1168-D1168</f>
        <v/>
      </c>
      <c r="I1168" s="15">
        <f>計算!U2474</f>
        <v/>
      </c>
    </row>
    <row r="1169">
      <c r="A1169" s="13" t="n">
        <v>13160000</v>
      </c>
      <c r="B1169" s="13">
        <f>計算!R2475</f>
        <v/>
      </c>
      <c r="C1169" s="13">
        <f>計算!S2475</f>
        <v/>
      </c>
      <c r="D1169" s="13">
        <f>計算!T2475</f>
        <v/>
      </c>
      <c r="E1169" s="13">
        <f>計算!R2476</f>
        <v/>
      </c>
      <c r="F1169" s="13">
        <f>計算!S2476</f>
        <v/>
      </c>
      <c r="G1169" s="13">
        <f>計算!T2476</f>
        <v/>
      </c>
      <c r="H1169" s="17">
        <f>G1169-D1169</f>
        <v/>
      </c>
      <c r="I1169" s="15">
        <f>計算!U2476</f>
        <v/>
      </c>
    </row>
    <row r="1170">
      <c r="A1170" s="13" t="n">
        <v>13170000</v>
      </c>
      <c r="B1170" s="13">
        <f>計算!R2477</f>
        <v/>
      </c>
      <c r="C1170" s="13">
        <f>計算!S2477</f>
        <v/>
      </c>
      <c r="D1170" s="13">
        <f>計算!T2477</f>
        <v/>
      </c>
      <c r="E1170" s="13">
        <f>計算!R2478</f>
        <v/>
      </c>
      <c r="F1170" s="13">
        <f>計算!S2478</f>
        <v/>
      </c>
      <c r="G1170" s="13">
        <f>計算!T2478</f>
        <v/>
      </c>
      <c r="H1170" s="17">
        <f>G1170-D1170</f>
        <v/>
      </c>
      <c r="I1170" s="15">
        <f>計算!U2478</f>
        <v/>
      </c>
    </row>
    <row r="1171">
      <c r="A1171" s="13" t="n">
        <v>13180000</v>
      </c>
      <c r="B1171" s="13">
        <f>計算!R2479</f>
        <v/>
      </c>
      <c r="C1171" s="13">
        <f>計算!S2479</f>
        <v/>
      </c>
      <c r="D1171" s="13">
        <f>計算!T2479</f>
        <v/>
      </c>
      <c r="E1171" s="13">
        <f>計算!R2480</f>
        <v/>
      </c>
      <c r="F1171" s="13">
        <f>計算!S2480</f>
        <v/>
      </c>
      <c r="G1171" s="13">
        <f>計算!T2480</f>
        <v/>
      </c>
      <c r="H1171" s="17">
        <f>G1171-D1171</f>
        <v/>
      </c>
      <c r="I1171" s="15">
        <f>計算!U2480</f>
        <v/>
      </c>
    </row>
    <row r="1172">
      <c r="A1172" s="13" t="n">
        <v>13190000</v>
      </c>
      <c r="B1172" s="13">
        <f>計算!R2481</f>
        <v/>
      </c>
      <c r="C1172" s="13">
        <f>計算!S2481</f>
        <v/>
      </c>
      <c r="D1172" s="13">
        <f>計算!T2481</f>
        <v/>
      </c>
      <c r="E1172" s="13">
        <f>計算!R2482</f>
        <v/>
      </c>
      <c r="F1172" s="13">
        <f>計算!S2482</f>
        <v/>
      </c>
      <c r="G1172" s="13">
        <f>計算!T2482</f>
        <v/>
      </c>
      <c r="H1172" s="17">
        <f>G1172-D1172</f>
        <v/>
      </c>
      <c r="I1172" s="15">
        <f>計算!U2482</f>
        <v/>
      </c>
    </row>
    <row r="1173">
      <c r="A1173" s="13" t="n">
        <v>13200000</v>
      </c>
      <c r="B1173" s="13">
        <f>計算!R2483</f>
        <v/>
      </c>
      <c r="C1173" s="13">
        <f>計算!S2483</f>
        <v/>
      </c>
      <c r="D1173" s="13">
        <f>計算!T2483</f>
        <v/>
      </c>
      <c r="E1173" s="13">
        <f>計算!R2484</f>
        <v/>
      </c>
      <c r="F1173" s="13">
        <f>計算!S2484</f>
        <v/>
      </c>
      <c r="G1173" s="13">
        <f>計算!T2484</f>
        <v/>
      </c>
      <c r="H1173" s="17">
        <f>G1173-D1173</f>
        <v/>
      </c>
      <c r="I1173" s="15">
        <f>計算!U2484</f>
        <v/>
      </c>
    </row>
    <row r="1174">
      <c r="A1174" s="13" t="n">
        <v>13210000</v>
      </c>
      <c r="B1174" s="13">
        <f>計算!R2485</f>
        <v/>
      </c>
      <c r="C1174" s="13">
        <f>計算!S2485</f>
        <v/>
      </c>
      <c r="D1174" s="13">
        <f>計算!T2485</f>
        <v/>
      </c>
      <c r="E1174" s="13">
        <f>計算!R2486</f>
        <v/>
      </c>
      <c r="F1174" s="13">
        <f>計算!S2486</f>
        <v/>
      </c>
      <c r="G1174" s="13">
        <f>計算!T2486</f>
        <v/>
      </c>
      <c r="H1174" s="17">
        <f>G1174-D1174</f>
        <v/>
      </c>
      <c r="I1174" s="15">
        <f>計算!U2486</f>
        <v/>
      </c>
    </row>
    <row r="1175">
      <c r="A1175" s="13" t="n">
        <v>13220000</v>
      </c>
      <c r="B1175" s="13">
        <f>計算!R2487</f>
        <v/>
      </c>
      <c r="C1175" s="13">
        <f>計算!S2487</f>
        <v/>
      </c>
      <c r="D1175" s="13">
        <f>計算!T2487</f>
        <v/>
      </c>
      <c r="E1175" s="13">
        <f>計算!R2488</f>
        <v/>
      </c>
      <c r="F1175" s="13">
        <f>計算!S2488</f>
        <v/>
      </c>
      <c r="G1175" s="13">
        <f>計算!T2488</f>
        <v/>
      </c>
      <c r="H1175" s="17">
        <f>G1175-D1175</f>
        <v/>
      </c>
      <c r="I1175" s="15">
        <f>計算!U2488</f>
        <v/>
      </c>
    </row>
    <row r="1176">
      <c r="A1176" s="13" t="n">
        <v>13230000</v>
      </c>
      <c r="B1176" s="13">
        <f>計算!R2489</f>
        <v/>
      </c>
      <c r="C1176" s="13">
        <f>計算!S2489</f>
        <v/>
      </c>
      <c r="D1176" s="13">
        <f>計算!T2489</f>
        <v/>
      </c>
      <c r="E1176" s="13">
        <f>計算!R2490</f>
        <v/>
      </c>
      <c r="F1176" s="13">
        <f>計算!S2490</f>
        <v/>
      </c>
      <c r="G1176" s="13">
        <f>計算!T2490</f>
        <v/>
      </c>
      <c r="H1176" s="17">
        <f>G1176-D1176</f>
        <v/>
      </c>
      <c r="I1176" s="15">
        <f>計算!U2490</f>
        <v/>
      </c>
    </row>
    <row r="1177">
      <c r="A1177" s="13" t="n">
        <v>13240000</v>
      </c>
      <c r="B1177" s="13">
        <f>計算!R2491</f>
        <v/>
      </c>
      <c r="C1177" s="13">
        <f>計算!S2491</f>
        <v/>
      </c>
      <c r="D1177" s="13">
        <f>計算!T2491</f>
        <v/>
      </c>
      <c r="E1177" s="13">
        <f>計算!R2492</f>
        <v/>
      </c>
      <c r="F1177" s="13">
        <f>計算!S2492</f>
        <v/>
      </c>
      <c r="G1177" s="13">
        <f>計算!T2492</f>
        <v/>
      </c>
      <c r="H1177" s="17">
        <f>G1177-D1177</f>
        <v/>
      </c>
      <c r="I1177" s="15">
        <f>計算!U2492</f>
        <v/>
      </c>
    </row>
    <row r="1178">
      <c r="A1178" s="13" t="n">
        <v>13250000</v>
      </c>
      <c r="B1178" s="13">
        <f>計算!R2493</f>
        <v/>
      </c>
      <c r="C1178" s="13">
        <f>計算!S2493</f>
        <v/>
      </c>
      <c r="D1178" s="13">
        <f>計算!T2493</f>
        <v/>
      </c>
      <c r="E1178" s="13">
        <f>計算!R2494</f>
        <v/>
      </c>
      <c r="F1178" s="13">
        <f>計算!S2494</f>
        <v/>
      </c>
      <c r="G1178" s="13">
        <f>計算!T2494</f>
        <v/>
      </c>
      <c r="H1178" s="17">
        <f>G1178-D1178</f>
        <v/>
      </c>
      <c r="I1178" s="15">
        <f>計算!U2494</f>
        <v/>
      </c>
    </row>
    <row r="1179">
      <c r="A1179" s="13" t="n">
        <v>13260000</v>
      </c>
      <c r="B1179" s="13">
        <f>計算!R2495</f>
        <v/>
      </c>
      <c r="C1179" s="13">
        <f>計算!S2495</f>
        <v/>
      </c>
      <c r="D1179" s="13">
        <f>計算!T2495</f>
        <v/>
      </c>
      <c r="E1179" s="13">
        <f>計算!R2496</f>
        <v/>
      </c>
      <c r="F1179" s="13">
        <f>計算!S2496</f>
        <v/>
      </c>
      <c r="G1179" s="13">
        <f>計算!T2496</f>
        <v/>
      </c>
      <c r="H1179" s="17">
        <f>G1179-D1179</f>
        <v/>
      </c>
      <c r="I1179" s="15">
        <f>計算!U2496</f>
        <v/>
      </c>
    </row>
    <row r="1180">
      <c r="A1180" s="13" t="n">
        <v>13270000</v>
      </c>
      <c r="B1180" s="13">
        <f>計算!R2497</f>
        <v/>
      </c>
      <c r="C1180" s="13">
        <f>計算!S2497</f>
        <v/>
      </c>
      <c r="D1180" s="13">
        <f>計算!T2497</f>
        <v/>
      </c>
      <c r="E1180" s="13">
        <f>計算!R2498</f>
        <v/>
      </c>
      <c r="F1180" s="13">
        <f>計算!S2498</f>
        <v/>
      </c>
      <c r="G1180" s="13">
        <f>計算!T2498</f>
        <v/>
      </c>
      <c r="H1180" s="17">
        <f>G1180-D1180</f>
        <v/>
      </c>
      <c r="I1180" s="15">
        <f>計算!U2498</f>
        <v/>
      </c>
    </row>
    <row r="1181">
      <c r="A1181" s="13" t="n">
        <v>13280000</v>
      </c>
      <c r="B1181" s="13">
        <f>計算!R2499</f>
        <v/>
      </c>
      <c r="C1181" s="13">
        <f>計算!S2499</f>
        <v/>
      </c>
      <c r="D1181" s="13">
        <f>計算!T2499</f>
        <v/>
      </c>
      <c r="E1181" s="13">
        <f>計算!R2500</f>
        <v/>
      </c>
      <c r="F1181" s="13">
        <f>計算!S2500</f>
        <v/>
      </c>
      <c r="G1181" s="13">
        <f>計算!T2500</f>
        <v/>
      </c>
      <c r="H1181" s="17">
        <f>G1181-D1181</f>
        <v/>
      </c>
      <c r="I1181" s="15">
        <f>計算!U2500</f>
        <v/>
      </c>
    </row>
    <row r="1182">
      <c r="A1182" s="13" t="n">
        <v>13290000</v>
      </c>
      <c r="B1182" s="13">
        <f>計算!R2501</f>
        <v/>
      </c>
      <c r="C1182" s="13">
        <f>計算!S2501</f>
        <v/>
      </c>
      <c r="D1182" s="13">
        <f>計算!T2501</f>
        <v/>
      </c>
      <c r="E1182" s="13">
        <f>計算!R2502</f>
        <v/>
      </c>
      <c r="F1182" s="13">
        <f>計算!S2502</f>
        <v/>
      </c>
      <c r="G1182" s="13">
        <f>計算!T2502</f>
        <v/>
      </c>
      <c r="H1182" s="17">
        <f>G1182-D1182</f>
        <v/>
      </c>
      <c r="I1182" s="15">
        <f>計算!U2502</f>
        <v/>
      </c>
    </row>
    <row r="1183">
      <c r="A1183" s="13" t="n">
        <v>13300000</v>
      </c>
      <c r="B1183" s="13">
        <f>計算!R2503</f>
        <v/>
      </c>
      <c r="C1183" s="13">
        <f>計算!S2503</f>
        <v/>
      </c>
      <c r="D1183" s="13">
        <f>計算!T2503</f>
        <v/>
      </c>
      <c r="E1183" s="13">
        <f>計算!R2504</f>
        <v/>
      </c>
      <c r="F1183" s="13">
        <f>計算!S2504</f>
        <v/>
      </c>
      <c r="G1183" s="13">
        <f>計算!T2504</f>
        <v/>
      </c>
      <c r="H1183" s="17">
        <f>G1183-D1183</f>
        <v/>
      </c>
      <c r="I1183" s="15">
        <f>計算!U2504</f>
        <v/>
      </c>
    </row>
    <row r="1184">
      <c r="A1184" s="13" t="n">
        <v>13310000</v>
      </c>
      <c r="B1184" s="13">
        <f>計算!R2505</f>
        <v/>
      </c>
      <c r="C1184" s="13">
        <f>計算!S2505</f>
        <v/>
      </c>
      <c r="D1184" s="13">
        <f>計算!T2505</f>
        <v/>
      </c>
      <c r="E1184" s="13">
        <f>計算!R2506</f>
        <v/>
      </c>
      <c r="F1184" s="13">
        <f>計算!S2506</f>
        <v/>
      </c>
      <c r="G1184" s="13">
        <f>計算!T2506</f>
        <v/>
      </c>
      <c r="H1184" s="17">
        <f>G1184-D1184</f>
        <v/>
      </c>
      <c r="I1184" s="15">
        <f>計算!U2506</f>
        <v/>
      </c>
    </row>
    <row r="1185">
      <c r="A1185" s="13" t="n">
        <v>13320000</v>
      </c>
      <c r="B1185" s="13">
        <f>計算!R2507</f>
        <v/>
      </c>
      <c r="C1185" s="13">
        <f>計算!S2507</f>
        <v/>
      </c>
      <c r="D1185" s="13">
        <f>計算!T2507</f>
        <v/>
      </c>
      <c r="E1185" s="13">
        <f>計算!R2508</f>
        <v/>
      </c>
      <c r="F1185" s="13">
        <f>計算!S2508</f>
        <v/>
      </c>
      <c r="G1185" s="13">
        <f>計算!T2508</f>
        <v/>
      </c>
      <c r="H1185" s="17">
        <f>G1185-D1185</f>
        <v/>
      </c>
      <c r="I1185" s="15">
        <f>計算!U2508</f>
        <v/>
      </c>
    </row>
    <row r="1186">
      <c r="A1186" s="13" t="n">
        <v>13330000</v>
      </c>
      <c r="B1186" s="13">
        <f>計算!R2509</f>
        <v/>
      </c>
      <c r="C1186" s="13">
        <f>計算!S2509</f>
        <v/>
      </c>
      <c r="D1186" s="13">
        <f>計算!T2509</f>
        <v/>
      </c>
      <c r="E1186" s="13">
        <f>計算!R2510</f>
        <v/>
      </c>
      <c r="F1186" s="13">
        <f>計算!S2510</f>
        <v/>
      </c>
      <c r="G1186" s="13">
        <f>計算!T2510</f>
        <v/>
      </c>
      <c r="H1186" s="17">
        <f>G1186-D1186</f>
        <v/>
      </c>
      <c r="I1186" s="15">
        <f>計算!U2510</f>
        <v/>
      </c>
    </row>
    <row r="1187">
      <c r="A1187" s="13" t="n">
        <v>13340000</v>
      </c>
      <c r="B1187" s="13">
        <f>計算!R2511</f>
        <v/>
      </c>
      <c r="C1187" s="13">
        <f>計算!S2511</f>
        <v/>
      </c>
      <c r="D1187" s="13">
        <f>計算!T2511</f>
        <v/>
      </c>
      <c r="E1187" s="13">
        <f>計算!R2512</f>
        <v/>
      </c>
      <c r="F1187" s="13">
        <f>計算!S2512</f>
        <v/>
      </c>
      <c r="G1187" s="13">
        <f>計算!T2512</f>
        <v/>
      </c>
      <c r="H1187" s="17">
        <f>G1187-D1187</f>
        <v/>
      </c>
      <c r="I1187" s="15">
        <f>計算!U2512</f>
        <v/>
      </c>
    </row>
    <row r="1188">
      <c r="A1188" s="13" t="n">
        <v>13350000</v>
      </c>
      <c r="B1188" s="13">
        <f>計算!R2513</f>
        <v/>
      </c>
      <c r="C1188" s="13">
        <f>計算!S2513</f>
        <v/>
      </c>
      <c r="D1188" s="13">
        <f>計算!T2513</f>
        <v/>
      </c>
      <c r="E1188" s="13">
        <f>計算!R2514</f>
        <v/>
      </c>
      <c r="F1188" s="13">
        <f>計算!S2514</f>
        <v/>
      </c>
      <c r="G1188" s="13">
        <f>計算!T2514</f>
        <v/>
      </c>
      <c r="H1188" s="17">
        <f>G1188-D1188</f>
        <v/>
      </c>
      <c r="I1188" s="15">
        <f>計算!U2514</f>
        <v/>
      </c>
    </row>
    <row r="1189">
      <c r="A1189" s="13" t="n">
        <v>13360000</v>
      </c>
      <c r="B1189" s="13">
        <f>計算!R2515</f>
        <v/>
      </c>
      <c r="C1189" s="13">
        <f>計算!S2515</f>
        <v/>
      </c>
      <c r="D1189" s="13">
        <f>計算!T2515</f>
        <v/>
      </c>
      <c r="E1189" s="13">
        <f>計算!R2516</f>
        <v/>
      </c>
      <c r="F1189" s="13">
        <f>計算!S2516</f>
        <v/>
      </c>
      <c r="G1189" s="13">
        <f>計算!T2516</f>
        <v/>
      </c>
      <c r="H1189" s="17">
        <f>G1189-D1189</f>
        <v/>
      </c>
      <c r="I1189" s="15">
        <f>計算!U2516</f>
        <v/>
      </c>
    </row>
    <row r="1190">
      <c r="A1190" s="13" t="n">
        <v>13370000</v>
      </c>
      <c r="B1190" s="13">
        <f>計算!R2517</f>
        <v/>
      </c>
      <c r="C1190" s="13">
        <f>計算!S2517</f>
        <v/>
      </c>
      <c r="D1190" s="13">
        <f>計算!T2517</f>
        <v/>
      </c>
      <c r="E1190" s="13">
        <f>計算!R2518</f>
        <v/>
      </c>
      <c r="F1190" s="13">
        <f>計算!S2518</f>
        <v/>
      </c>
      <c r="G1190" s="13">
        <f>計算!T2518</f>
        <v/>
      </c>
      <c r="H1190" s="17">
        <f>G1190-D1190</f>
        <v/>
      </c>
      <c r="I1190" s="15">
        <f>計算!U2518</f>
        <v/>
      </c>
    </row>
    <row r="1191">
      <c r="A1191" s="13" t="n">
        <v>13380000</v>
      </c>
      <c r="B1191" s="13">
        <f>計算!R2519</f>
        <v/>
      </c>
      <c r="C1191" s="13">
        <f>計算!S2519</f>
        <v/>
      </c>
      <c r="D1191" s="13">
        <f>計算!T2519</f>
        <v/>
      </c>
      <c r="E1191" s="13">
        <f>計算!R2520</f>
        <v/>
      </c>
      <c r="F1191" s="13">
        <f>計算!S2520</f>
        <v/>
      </c>
      <c r="G1191" s="13">
        <f>計算!T2520</f>
        <v/>
      </c>
      <c r="H1191" s="17">
        <f>G1191-D1191</f>
        <v/>
      </c>
      <c r="I1191" s="15">
        <f>計算!U2520</f>
        <v/>
      </c>
    </row>
    <row r="1192">
      <c r="A1192" s="13" t="n">
        <v>13390000</v>
      </c>
      <c r="B1192" s="13">
        <f>計算!R2521</f>
        <v/>
      </c>
      <c r="C1192" s="13">
        <f>計算!S2521</f>
        <v/>
      </c>
      <c r="D1192" s="13">
        <f>計算!T2521</f>
        <v/>
      </c>
      <c r="E1192" s="13">
        <f>計算!R2522</f>
        <v/>
      </c>
      <c r="F1192" s="13">
        <f>計算!S2522</f>
        <v/>
      </c>
      <c r="G1192" s="13">
        <f>計算!T2522</f>
        <v/>
      </c>
      <c r="H1192" s="17">
        <f>G1192-D1192</f>
        <v/>
      </c>
      <c r="I1192" s="15">
        <f>計算!U2522</f>
        <v/>
      </c>
    </row>
    <row r="1193">
      <c r="A1193" s="13" t="n">
        <v>13400000</v>
      </c>
      <c r="B1193" s="13">
        <f>計算!R2523</f>
        <v/>
      </c>
      <c r="C1193" s="13">
        <f>計算!S2523</f>
        <v/>
      </c>
      <c r="D1193" s="13">
        <f>計算!T2523</f>
        <v/>
      </c>
      <c r="E1193" s="13">
        <f>計算!R2524</f>
        <v/>
      </c>
      <c r="F1193" s="13">
        <f>計算!S2524</f>
        <v/>
      </c>
      <c r="G1193" s="13">
        <f>計算!T2524</f>
        <v/>
      </c>
      <c r="H1193" s="17">
        <f>G1193-D1193</f>
        <v/>
      </c>
      <c r="I1193" s="15">
        <f>計算!U2524</f>
        <v/>
      </c>
    </row>
    <row r="1194">
      <c r="A1194" s="13" t="n">
        <v>13410000</v>
      </c>
      <c r="B1194" s="13">
        <f>計算!R2525</f>
        <v/>
      </c>
      <c r="C1194" s="13">
        <f>計算!S2525</f>
        <v/>
      </c>
      <c r="D1194" s="13">
        <f>計算!T2525</f>
        <v/>
      </c>
      <c r="E1194" s="13">
        <f>計算!R2526</f>
        <v/>
      </c>
      <c r="F1194" s="13">
        <f>計算!S2526</f>
        <v/>
      </c>
      <c r="G1194" s="13">
        <f>計算!T2526</f>
        <v/>
      </c>
      <c r="H1194" s="17">
        <f>G1194-D1194</f>
        <v/>
      </c>
      <c r="I1194" s="15">
        <f>計算!U2526</f>
        <v/>
      </c>
    </row>
    <row r="1195">
      <c r="A1195" s="13" t="n">
        <v>13420000</v>
      </c>
      <c r="B1195" s="13">
        <f>計算!R2527</f>
        <v/>
      </c>
      <c r="C1195" s="13">
        <f>計算!S2527</f>
        <v/>
      </c>
      <c r="D1195" s="13">
        <f>計算!T2527</f>
        <v/>
      </c>
      <c r="E1195" s="13">
        <f>計算!R2528</f>
        <v/>
      </c>
      <c r="F1195" s="13">
        <f>計算!S2528</f>
        <v/>
      </c>
      <c r="G1195" s="13">
        <f>計算!T2528</f>
        <v/>
      </c>
      <c r="H1195" s="17">
        <f>G1195-D1195</f>
        <v/>
      </c>
      <c r="I1195" s="15">
        <f>計算!U2528</f>
        <v/>
      </c>
    </row>
    <row r="1196">
      <c r="A1196" s="13" t="n">
        <v>13430000</v>
      </c>
      <c r="B1196" s="13">
        <f>計算!R2529</f>
        <v/>
      </c>
      <c r="C1196" s="13">
        <f>計算!S2529</f>
        <v/>
      </c>
      <c r="D1196" s="13">
        <f>計算!T2529</f>
        <v/>
      </c>
      <c r="E1196" s="13">
        <f>計算!R2530</f>
        <v/>
      </c>
      <c r="F1196" s="13">
        <f>計算!S2530</f>
        <v/>
      </c>
      <c r="G1196" s="13">
        <f>計算!T2530</f>
        <v/>
      </c>
      <c r="H1196" s="17">
        <f>G1196-D1196</f>
        <v/>
      </c>
      <c r="I1196" s="15">
        <f>計算!U2530</f>
        <v/>
      </c>
    </row>
    <row r="1197">
      <c r="A1197" s="13" t="n">
        <v>13440000</v>
      </c>
      <c r="B1197" s="13">
        <f>計算!R2531</f>
        <v/>
      </c>
      <c r="C1197" s="13">
        <f>計算!S2531</f>
        <v/>
      </c>
      <c r="D1197" s="13">
        <f>計算!T2531</f>
        <v/>
      </c>
      <c r="E1197" s="13">
        <f>計算!R2532</f>
        <v/>
      </c>
      <c r="F1197" s="13">
        <f>計算!S2532</f>
        <v/>
      </c>
      <c r="G1197" s="13">
        <f>計算!T2532</f>
        <v/>
      </c>
      <c r="H1197" s="17">
        <f>G1197-D1197</f>
        <v/>
      </c>
      <c r="I1197" s="15">
        <f>計算!U2532</f>
        <v/>
      </c>
    </row>
    <row r="1198">
      <c r="A1198" s="13" t="n">
        <v>13450000</v>
      </c>
      <c r="B1198" s="13">
        <f>計算!R2533</f>
        <v/>
      </c>
      <c r="C1198" s="13">
        <f>計算!S2533</f>
        <v/>
      </c>
      <c r="D1198" s="13">
        <f>計算!T2533</f>
        <v/>
      </c>
      <c r="E1198" s="13">
        <f>計算!R2534</f>
        <v/>
      </c>
      <c r="F1198" s="13">
        <f>計算!S2534</f>
        <v/>
      </c>
      <c r="G1198" s="13">
        <f>計算!T2534</f>
        <v/>
      </c>
      <c r="H1198" s="17">
        <f>G1198-D1198</f>
        <v/>
      </c>
      <c r="I1198" s="15">
        <f>計算!U2534</f>
        <v/>
      </c>
    </row>
    <row r="1199">
      <c r="A1199" s="13" t="n">
        <v>13460000</v>
      </c>
      <c r="B1199" s="13">
        <f>計算!R2535</f>
        <v/>
      </c>
      <c r="C1199" s="13">
        <f>計算!S2535</f>
        <v/>
      </c>
      <c r="D1199" s="13">
        <f>計算!T2535</f>
        <v/>
      </c>
      <c r="E1199" s="13">
        <f>計算!R2536</f>
        <v/>
      </c>
      <c r="F1199" s="13">
        <f>計算!S2536</f>
        <v/>
      </c>
      <c r="G1199" s="13">
        <f>計算!T2536</f>
        <v/>
      </c>
      <c r="H1199" s="17">
        <f>G1199-D1199</f>
        <v/>
      </c>
      <c r="I1199" s="15">
        <f>計算!U2536</f>
        <v/>
      </c>
    </row>
    <row r="1200">
      <c r="A1200" s="13" t="n">
        <v>13470000</v>
      </c>
      <c r="B1200" s="13">
        <f>計算!R2537</f>
        <v/>
      </c>
      <c r="C1200" s="13">
        <f>計算!S2537</f>
        <v/>
      </c>
      <c r="D1200" s="13">
        <f>計算!T2537</f>
        <v/>
      </c>
      <c r="E1200" s="13">
        <f>計算!R2538</f>
        <v/>
      </c>
      <c r="F1200" s="13">
        <f>計算!S2538</f>
        <v/>
      </c>
      <c r="G1200" s="13">
        <f>計算!T2538</f>
        <v/>
      </c>
      <c r="H1200" s="17">
        <f>G1200-D1200</f>
        <v/>
      </c>
      <c r="I1200" s="15">
        <f>計算!U2538</f>
        <v/>
      </c>
    </row>
    <row r="1201">
      <c r="A1201" s="13" t="n">
        <v>13480000</v>
      </c>
      <c r="B1201" s="13">
        <f>計算!R2539</f>
        <v/>
      </c>
      <c r="C1201" s="13">
        <f>計算!S2539</f>
        <v/>
      </c>
      <c r="D1201" s="13">
        <f>計算!T2539</f>
        <v/>
      </c>
      <c r="E1201" s="13">
        <f>計算!R2540</f>
        <v/>
      </c>
      <c r="F1201" s="13">
        <f>計算!S2540</f>
        <v/>
      </c>
      <c r="G1201" s="13">
        <f>計算!T2540</f>
        <v/>
      </c>
      <c r="H1201" s="17">
        <f>G1201-D1201</f>
        <v/>
      </c>
      <c r="I1201" s="15">
        <f>計算!U2540</f>
        <v/>
      </c>
    </row>
    <row r="1202">
      <c r="A1202" s="13" t="n">
        <v>13490000</v>
      </c>
      <c r="B1202" s="13">
        <f>計算!R2541</f>
        <v/>
      </c>
      <c r="C1202" s="13">
        <f>計算!S2541</f>
        <v/>
      </c>
      <c r="D1202" s="13">
        <f>計算!T2541</f>
        <v/>
      </c>
      <c r="E1202" s="13">
        <f>計算!R2542</f>
        <v/>
      </c>
      <c r="F1202" s="13">
        <f>計算!S2542</f>
        <v/>
      </c>
      <c r="G1202" s="13">
        <f>計算!T2542</f>
        <v/>
      </c>
      <c r="H1202" s="17">
        <f>G1202-D1202</f>
        <v/>
      </c>
      <c r="I1202" s="15">
        <f>計算!U2542</f>
        <v/>
      </c>
    </row>
    <row r="1203">
      <c r="A1203" s="13" t="n">
        <v>13500000</v>
      </c>
      <c r="B1203" s="13">
        <f>計算!R2543</f>
        <v/>
      </c>
      <c r="C1203" s="13">
        <f>計算!S2543</f>
        <v/>
      </c>
      <c r="D1203" s="13">
        <f>計算!T2543</f>
        <v/>
      </c>
      <c r="E1203" s="13">
        <f>計算!R2544</f>
        <v/>
      </c>
      <c r="F1203" s="13">
        <f>計算!S2544</f>
        <v/>
      </c>
      <c r="G1203" s="13">
        <f>計算!T2544</f>
        <v/>
      </c>
      <c r="H1203" s="17">
        <f>G1203-D1203</f>
        <v/>
      </c>
      <c r="I1203" s="15">
        <f>計算!U2544</f>
        <v/>
      </c>
    </row>
    <row r="1204">
      <c r="A1204" s="13" t="n">
        <v>13510000</v>
      </c>
      <c r="B1204" s="13">
        <f>計算!R2545</f>
        <v/>
      </c>
      <c r="C1204" s="13">
        <f>計算!S2545</f>
        <v/>
      </c>
      <c r="D1204" s="13">
        <f>計算!T2545</f>
        <v/>
      </c>
      <c r="E1204" s="13">
        <f>計算!R2546</f>
        <v/>
      </c>
      <c r="F1204" s="13">
        <f>計算!S2546</f>
        <v/>
      </c>
      <c r="G1204" s="13">
        <f>計算!T2546</f>
        <v/>
      </c>
      <c r="H1204" s="17">
        <f>G1204-D1204</f>
        <v/>
      </c>
      <c r="I1204" s="15">
        <f>計算!U2546</f>
        <v/>
      </c>
    </row>
    <row r="1205">
      <c r="A1205" s="13" t="n">
        <v>13520000</v>
      </c>
      <c r="B1205" s="13">
        <f>計算!R2547</f>
        <v/>
      </c>
      <c r="C1205" s="13">
        <f>計算!S2547</f>
        <v/>
      </c>
      <c r="D1205" s="13">
        <f>計算!T2547</f>
        <v/>
      </c>
      <c r="E1205" s="13">
        <f>計算!R2548</f>
        <v/>
      </c>
      <c r="F1205" s="13">
        <f>計算!S2548</f>
        <v/>
      </c>
      <c r="G1205" s="13">
        <f>計算!T2548</f>
        <v/>
      </c>
      <c r="H1205" s="17">
        <f>G1205-D1205</f>
        <v/>
      </c>
      <c r="I1205" s="15">
        <f>計算!U2548</f>
        <v/>
      </c>
    </row>
    <row r="1206">
      <c r="A1206" s="13" t="n">
        <v>13530000</v>
      </c>
      <c r="B1206" s="13">
        <f>計算!R2549</f>
        <v/>
      </c>
      <c r="C1206" s="13">
        <f>計算!S2549</f>
        <v/>
      </c>
      <c r="D1206" s="13">
        <f>計算!T2549</f>
        <v/>
      </c>
      <c r="E1206" s="13">
        <f>計算!R2550</f>
        <v/>
      </c>
      <c r="F1206" s="13">
        <f>計算!S2550</f>
        <v/>
      </c>
      <c r="G1206" s="13">
        <f>計算!T2550</f>
        <v/>
      </c>
      <c r="H1206" s="17">
        <f>G1206-D1206</f>
        <v/>
      </c>
      <c r="I1206" s="15">
        <f>計算!U2550</f>
        <v/>
      </c>
    </row>
    <row r="1207">
      <c r="A1207" s="13" t="n">
        <v>13540000</v>
      </c>
      <c r="B1207" s="13">
        <f>計算!R2551</f>
        <v/>
      </c>
      <c r="C1207" s="13">
        <f>計算!S2551</f>
        <v/>
      </c>
      <c r="D1207" s="13">
        <f>計算!T2551</f>
        <v/>
      </c>
      <c r="E1207" s="13">
        <f>計算!R2552</f>
        <v/>
      </c>
      <c r="F1207" s="13">
        <f>計算!S2552</f>
        <v/>
      </c>
      <c r="G1207" s="13">
        <f>計算!T2552</f>
        <v/>
      </c>
      <c r="H1207" s="17">
        <f>G1207-D1207</f>
        <v/>
      </c>
      <c r="I1207" s="15">
        <f>計算!U2552</f>
        <v/>
      </c>
    </row>
    <row r="1208">
      <c r="A1208" s="13" t="n">
        <v>13550000</v>
      </c>
      <c r="B1208" s="13">
        <f>計算!R2553</f>
        <v/>
      </c>
      <c r="C1208" s="13">
        <f>計算!S2553</f>
        <v/>
      </c>
      <c r="D1208" s="13">
        <f>計算!T2553</f>
        <v/>
      </c>
      <c r="E1208" s="13">
        <f>計算!R2554</f>
        <v/>
      </c>
      <c r="F1208" s="13">
        <f>計算!S2554</f>
        <v/>
      </c>
      <c r="G1208" s="13">
        <f>計算!T2554</f>
        <v/>
      </c>
      <c r="H1208" s="17">
        <f>G1208-D1208</f>
        <v/>
      </c>
      <c r="I1208" s="15">
        <f>計算!U2554</f>
        <v/>
      </c>
    </row>
    <row r="1209">
      <c r="A1209" s="13" t="n">
        <v>13560000</v>
      </c>
      <c r="B1209" s="13">
        <f>計算!R2555</f>
        <v/>
      </c>
      <c r="C1209" s="13">
        <f>計算!S2555</f>
        <v/>
      </c>
      <c r="D1209" s="13">
        <f>計算!T2555</f>
        <v/>
      </c>
      <c r="E1209" s="13">
        <f>計算!R2556</f>
        <v/>
      </c>
      <c r="F1209" s="13">
        <f>計算!S2556</f>
        <v/>
      </c>
      <c r="G1209" s="13">
        <f>計算!T2556</f>
        <v/>
      </c>
      <c r="H1209" s="17">
        <f>G1209-D1209</f>
        <v/>
      </c>
      <c r="I1209" s="15">
        <f>計算!U2556</f>
        <v/>
      </c>
    </row>
    <row r="1210">
      <c r="A1210" s="13" t="n">
        <v>13570000</v>
      </c>
      <c r="B1210" s="13">
        <f>計算!R2557</f>
        <v/>
      </c>
      <c r="C1210" s="13">
        <f>計算!S2557</f>
        <v/>
      </c>
      <c r="D1210" s="13">
        <f>計算!T2557</f>
        <v/>
      </c>
      <c r="E1210" s="13">
        <f>計算!R2558</f>
        <v/>
      </c>
      <c r="F1210" s="13">
        <f>計算!S2558</f>
        <v/>
      </c>
      <c r="G1210" s="13">
        <f>計算!T2558</f>
        <v/>
      </c>
      <c r="H1210" s="17">
        <f>G1210-D1210</f>
        <v/>
      </c>
      <c r="I1210" s="15">
        <f>計算!U2558</f>
        <v/>
      </c>
    </row>
    <row r="1211">
      <c r="A1211" s="13" t="n">
        <v>13580000</v>
      </c>
      <c r="B1211" s="13">
        <f>計算!R2559</f>
        <v/>
      </c>
      <c r="C1211" s="13">
        <f>計算!S2559</f>
        <v/>
      </c>
      <c r="D1211" s="13">
        <f>計算!T2559</f>
        <v/>
      </c>
      <c r="E1211" s="13">
        <f>計算!R2560</f>
        <v/>
      </c>
      <c r="F1211" s="13">
        <f>計算!S2560</f>
        <v/>
      </c>
      <c r="G1211" s="13">
        <f>計算!T2560</f>
        <v/>
      </c>
      <c r="H1211" s="17">
        <f>G1211-D1211</f>
        <v/>
      </c>
      <c r="I1211" s="15">
        <f>計算!U2560</f>
        <v/>
      </c>
    </row>
    <row r="1212">
      <c r="A1212" s="13" t="n">
        <v>13590000</v>
      </c>
      <c r="B1212" s="13">
        <f>計算!R2561</f>
        <v/>
      </c>
      <c r="C1212" s="13">
        <f>計算!S2561</f>
        <v/>
      </c>
      <c r="D1212" s="13">
        <f>計算!T2561</f>
        <v/>
      </c>
      <c r="E1212" s="13">
        <f>計算!R2562</f>
        <v/>
      </c>
      <c r="F1212" s="13">
        <f>計算!S2562</f>
        <v/>
      </c>
      <c r="G1212" s="13">
        <f>計算!T2562</f>
        <v/>
      </c>
      <c r="H1212" s="17">
        <f>G1212-D1212</f>
        <v/>
      </c>
      <c r="I1212" s="15">
        <f>計算!U2562</f>
        <v/>
      </c>
    </row>
    <row r="1213">
      <c r="A1213" s="13" t="n">
        <v>13600000</v>
      </c>
      <c r="B1213" s="13">
        <f>計算!R2563</f>
        <v/>
      </c>
      <c r="C1213" s="13">
        <f>計算!S2563</f>
        <v/>
      </c>
      <c r="D1213" s="13">
        <f>計算!T2563</f>
        <v/>
      </c>
      <c r="E1213" s="13">
        <f>計算!R2564</f>
        <v/>
      </c>
      <c r="F1213" s="13">
        <f>計算!S2564</f>
        <v/>
      </c>
      <c r="G1213" s="13">
        <f>計算!T2564</f>
        <v/>
      </c>
      <c r="H1213" s="17">
        <f>G1213-D1213</f>
        <v/>
      </c>
      <c r="I1213" s="15">
        <f>計算!U2564</f>
        <v/>
      </c>
    </row>
    <row r="1214">
      <c r="A1214" s="13" t="n">
        <v>13610000</v>
      </c>
      <c r="B1214" s="13">
        <f>計算!R2565</f>
        <v/>
      </c>
      <c r="C1214" s="13">
        <f>計算!S2565</f>
        <v/>
      </c>
      <c r="D1214" s="13">
        <f>計算!T2565</f>
        <v/>
      </c>
      <c r="E1214" s="13">
        <f>計算!R2566</f>
        <v/>
      </c>
      <c r="F1214" s="13">
        <f>計算!S2566</f>
        <v/>
      </c>
      <c r="G1214" s="13">
        <f>計算!T2566</f>
        <v/>
      </c>
      <c r="H1214" s="17">
        <f>G1214-D1214</f>
        <v/>
      </c>
      <c r="I1214" s="15">
        <f>計算!U2566</f>
        <v/>
      </c>
    </row>
    <row r="1215">
      <c r="A1215" s="13" t="n">
        <v>13620000</v>
      </c>
      <c r="B1215" s="13">
        <f>計算!R2567</f>
        <v/>
      </c>
      <c r="C1215" s="13">
        <f>計算!S2567</f>
        <v/>
      </c>
      <c r="D1215" s="13">
        <f>計算!T2567</f>
        <v/>
      </c>
      <c r="E1215" s="13">
        <f>計算!R2568</f>
        <v/>
      </c>
      <c r="F1215" s="13">
        <f>計算!S2568</f>
        <v/>
      </c>
      <c r="G1215" s="13">
        <f>計算!T2568</f>
        <v/>
      </c>
      <c r="H1215" s="17">
        <f>G1215-D1215</f>
        <v/>
      </c>
      <c r="I1215" s="15">
        <f>計算!U2568</f>
        <v/>
      </c>
    </row>
    <row r="1216">
      <c r="A1216" s="13" t="n">
        <v>13630000</v>
      </c>
      <c r="B1216" s="13">
        <f>計算!R2569</f>
        <v/>
      </c>
      <c r="C1216" s="13">
        <f>計算!S2569</f>
        <v/>
      </c>
      <c r="D1216" s="13">
        <f>計算!T2569</f>
        <v/>
      </c>
      <c r="E1216" s="13">
        <f>計算!R2570</f>
        <v/>
      </c>
      <c r="F1216" s="13">
        <f>計算!S2570</f>
        <v/>
      </c>
      <c r="G1216" s="13">
        <f>計算!T2570</f>
        <v/>
      </c>
      <c r="H1216" s="17">
        <f>G1216-D1216</f>
        <v/>
      </c>
      <c r="I1216" s="15">
        <f>計算!U2570</f>
        <v/>
      </c>
    </row>
    <row r="1217">
      <c r="A1217" s="13" t="n">
        <v>13640000</v>
      </c>
      <c r="B1217" s="13">
        <f>計算!R2571</f>
        <v/>
      </c>
      <c r="C1217" s="13">
        <f>計算!S2571</f>
        <v/>
      </c>
      <c r="D1217" s="13">
        <f>計算!T2571</f>
        <v/>
      </c>
      <c r="E1217" s="13">
        <f>計算!R2572</f>
        <v/>
      </c>
      <c r="F1217" s="13">
        <f>計算!S2572</f>
        <v/>
      </c>
      <c r="G1217" s="13">
        <f>計算!T2572</f>
        <v/>
      </c>
      <c r="H1217" s="17">
        <f>G1217-D1217</f>
        <v/>
      </c>
      <c r="I1217" s="15">
        <f>計算!U2572</f>
        <v/>
      </c>
    </row>
    <row r="1218">
      <c r="A1218" s="13" t="n">
        <v>13650000</v>
      </c>
      <c r="B1218" s="13">
        <f>計算!R2573</f>
        <v/>
      </c>
      <c r="C1218" s="13">
        <f>計算!S2573</f>
        <v/>
      </c>
      <c r="D1218" s="13">
        <f>計算!T2573</f>
        <v/>
      </c>
      <c r="E1218" s="13">
        <f>計算!R2574</f>
        <v/>
      </c>
      <c r="F1218" s="13">
        <f>計算!S2574</f>
        <v/>
      </c>
      <c r="G1218" s="13">
        <f>計算!T2574</f>
        <v/>
      </c>
      <c r="H1218" s="17">
        <f>G1218-D1218</f>
        <v/>
      </c>
      <c r="I1218" s="15">
        <f>計算!U2574</f>
        <v/>
      </c>
    </row>
    <row r="1219">
      <c r="A1219" s="13" t="n">
        <v>13660000</v>
      </c>
      <c r="B1219" s="13">
        <f>計算!R2575</f>
        <v/>
      </c>
      <c r="C1219" s="13">
        <f>計算!S2575</f>
        <v/>
      </c>
      <c r="D1219" s="13">
        <f>計算!T2575</f>
        <v/>
      </c>
      <c r="E1219" s="13">
        <f>計算!R2576</f>
        <v/>
      </c>
      <c r="F1219" s="13">
        <f>計算!S2576</f>
        <v/>
      </c>
      <c r="G1219" s="13">
        <f>計算!T2576</f>
        <v/>
      </c>
      <c r="H1219" s="17">
        <f>G1219-D1219</f>
        <v/>
      </c>
      <c r="I1219" s="15">
        <f>計算!U2576</f>
        <v/>
      </c>
    </row>
    <row r="1220">
      <c r="A1220" s="13" t="n">
        <v>13670000</v>
      </c>
      <c r="B1220" s="13">
        <f>計算!R2577</f>
        <v/>
      </c>
      <c r="C1220" s="13">
        <f>計算!S2577</f>
        <v/>
      </c>
      <c r="D1220" s="13">
        <f>計算!T2577</f>
        <v/>
      </c>
      <c r="E1220" s="13">
        <f>計算!R2578</f>
        <v/>
      </c>
      <c r="F1220" s="13">
        <f>計算!S2578</f>
        <v/>
      </c>
      <c r="G1220" s="13">
        <f>計算!T2578</f>
        <v/>
      </c>
      <c r="H1220" s="17">
        <f>G1220-D1220</f>
        <v/>
      </c>
      <c r="I1220" s="15">
        <f>計算!U2578</f>
        <v/>
      </c>
    </row>
    <row r="1221">
      <c r="A1221" s="13" t="n">
        <v>13680000</v>
      </c>
      <c r="B1221" s="13">
        <f>計算!R2579</f>
        <v/>
      </c>
      <c r="C1221" s="13">
        <f>計算!S2579</f>
        <v/>
      </c>
      <c r="D1221" s="13">
        <f>計算!T2579</f>
        <v/>
      </c>
      <c r="E1221" s="13">
        <f>計算!R2580</f>
        <v/>
      </c>
      <c r="F1221" s="13">
        <f>計算!S2580</f>
        <v/>
      </c>
      <c r="G1221" s="13">
        <f>計算!T2580</f>
        <v/>
      </c>
      <c r="H1221" s="17">
        <f>G1221-D1221</f>
        <v/>
      </c>
      <c r="I1221" s="15">
        <f>計算!U2580</f>
        <v/>
      </c>
    </row>
    <row r="1222">
      <c r="A1222" s="13" t="n">
        <v>13690000</v>
      </c>
      <c r="B1222" s="13">
        <f>計算!R2581</f>
        <v/>
      </c>
      <c r="C1222" s="13">
        <f>計算!S2581</f>
        <v/>
      </c>
      <c r="D1222" s="13">
        <f>計算!T2581</f>
        <v/>
      </c>
      <c r="E1222" s="13">
        <f>計算!R2582</f>
        <v/>
      </c>
      <c r="F1222" s="13">
        <f>計算!S2582</f>
        <v/>
      </c>
      <c r="G1222" s="13">
        <f>計算!T2582</f>
        <v/>
      </c>
      <c r="H1222" s="17">
        <f>G1222-D1222</f>
        <v/>
      </c>
      <c r="I1222" s="15">
        <f>計算!U2582</f>
        <v/>
      </c>
    </row>
    <row r="1223">
      <c r="A1223" s="13" t="n">
        <v>13700000</v>
      </c>
      <c r="B1223" s="13">
        <f>計算!R2583</f>
        <v/>
      </c>
      <c r="C1223" s="13">
        <f>計算!S2583</f>
        <v/>
      </c>
      <c r="D1223" s="13">
        <f>計算!T2583</f>
        <v/>
      </c>
      <c r="E1223" s="13">
        <f>計算!R2584</f>
        <v/>
      </c>
      <c r="F1223" s="13">
        <f>計算!S2584</f>
        <v/>
      </c>
      <c r="G1223" s="13">
        <f>計算!T2584</f>
        <v/>
      </c>
      <c r="H1223" s="17">
        <f>G1223-D1223</f>
        <v/>
      </c>
      <c r="I1223" s="15">
        <f>計算!U2584</f>
        <v/>
      </c>
    </row>
    <row r="1224">
      <c r="A1224" s="13" t="n">
        <v>13710000</v>
      </c>
      <c r="B1224" s="13">
        <f>計算!R2585</f>
        <v/>
      </c>
      <c r="C1224" s="13">
        <f>計算!S2585</f>
        <v/>
      </c>
      <c r="D1224" s="13">
        <f>計算!T2585</f>
        <v/>
      </c>
      <c r="E1224" s="13">
        <f>計算!R2586</f>
        <v/>
      </c>
      <c r="F1224" s="13">
        <f>計算!S2586</f>
        <v/>
      </c>
      <c r="G1224" s="13">
        <f>計算!T2586</f>
        <v/>
      </c>
      <c r="H1224" s="17">
        <f>G1224-D1224</f>
        <v/>
      </c>
      <c r="I1224" s="15">
        <f>計算!U2586</f>
        <v/>
      </c>
    </row>
    <row r="1225">
      <c r="A1225" s="13" t="n">
        <v>13720000</v>
      </c>
      <c r="B1225" s="13">
        <f>計算!R2587</f>
        <v/>
      </c>
      <c r="C1225" s="13">
        <f>計算!S2587</f>
        <v/>
      </c>
      <c r="D1225" s="13">
        <f>計算!T2587</f>
        <v/>
      </c>
      <c r="E1225" s="13">
        <f>計算!R2588</f>
        <v/>
      </c>
      <c r="F1225" s="13">
        <f>計算!S2588</f>
        <v/>
      </c>
      <c r="G1225" s="13">
        <f>計算!T2588</f>
        <v/>
      </c>
      <c r="H1225" s="17">
        <f>G1225-D1225</f>
        <v/>
      </c>
      <c r="I1225" s="15">
        <f>計算!U2588</f>
        <v/>
      </c>
    </row>
    <row r="1226">
      <c r="A1226" s="13" t="n">
        <v>13730000</v>
      </c>
      <c r="B1226" s="13">
        <f>計算!R2589</f>
        <v/>
      </c>
      <c r="C1226" s="13">
        <f>計算!S2589</f>
        <v/>
      </c>
      <c r="D1226" s="13">
        <f>計算!T2589</f>
        <v/>
      </c>
      <c r="E1226" s="13">
        <f>計算!R2590</f>
        <v/>
      </c>
      <c r="F1226" s="13">
        <f>計算!S2590</f>
        <v/>
      </c>
      <c r="G1226" s="13">
        <f>計算!T2590</f>
        <v/>
      </c>
      <c r="H1226" s="17">
        <f>G1226-D1226</f>
        <v/>
      </c>
      <c r="I1226" s="15">
        <f>計算!U2590</f>
        <v/>
      </c>
    </row>
    <row r="1227">
      <c r="A1227" s="13" t="n">
        <v>13740000</v>
      </c>
      <c r="B1227" s="13">
        <f>計算!R2591</f>
        <v/>
      </c>
      <c r="C1227" s="13">
        <f>計算!S2591</f>
        <v/>
      </c>
      <c r="D1227" s="13">
        <f>計算!T2591</f>
        <v/>
      </c>
      <c r="E1227" s="13">
        <f>計算!R2592</f>
        <v/>
      </c>
      <c r="F1227" s="13">
        <f>計算!S2592</f>
        <v/>
      </c>
      <c r="G1227" s="13">
        <f>計算!T2592</f>
        <v/>
      </c>
      <c r="H1227" s="17">
        <f>G1227-D1227</f>
        <v/>
      </c>
      <c r="I1227" s="15">
        <f>計算!U2592</f>
        <v/>
      </c>
    </row>
    <row r="1228">
      <c r="A1228" s="13" t="n">
        <v>13750000</v>
      </c>
      <c r="B1228" s="13">
        <f>計算!R2593</f>
        <v/>
      </c>
      <c r="C1228" s="13">
        <f>計算!S2593</f>
        <v/>
      </c>
      <c r="D1228" s="13">
        <f>計算!T2593</f>
        <v/>
      </c>
      <c r="E1228" s="13">
        <f>計算!R2594</f>
        <v/>
      </c>
      <c r="F1228" s="13">
        <f>計算!S2594</f>
        <v/>
      </c>
      <c r="G1228" s="13">
        <f>計算!T2594</f>
        <v/>
      </c>
      <c r="H1228" s="17">
        <f>G1228-D1228</f>
        <v/>
      </c>
      <c r="I1228" s="15">
        <f>計算!U2594</f>
        <v/>
      </c>
    </row>
    <row r="1229">
      <c r="A1229" s="13" t="n">
        <v>13760000</v>
      </c>
      <c r="B1229" s="13">
        <f>計算!R2595</f>
        <v/>
      </c>
      <c r="C1229" s="13">
        <f>計算!S2595</f>
        <v/>
      </c>
      <c r="D1229" s="13">
        <f>計算!T2595</f>
        <v/>
      </c>
      <c r="E1229" s="13">
        <f>計算!R2596</f>
        <v/>
      </c>
      <c r="F1229" s="13">
        <f>計算!S2596</f>
        <v/>
      </c>
      <c r="G1229" s="13">
        <f>計算!T2596</f>
        <v/>
      </c>
      <c r="H1229" s="17">
        <f>G1229-D1229</f>
        <v/>
      </c>
      <c r="I1229" s="15">
        <f>計算!U2596</f>
        <v/>
      </c>
    </row>
    <row r="1230">
      <c r="A1230" s="13" t="n">
        <v>13770000</v>
      </c>
      <c r="B1230" s="13">
        <f>計算!R2597</f>
        <v/>
      </c>
      <c r="C1230" s="13">
        <f>計算!S2597</f>
        <v/>
      </c>
      <c r="D1230" s="13">
        <f>計算!T2597</f>
        <v/>
      </c>
      <c r="E1230" s="13">
        <f>計算!R2598</f>
        <v/>
      </c>
      <c r="F1230" s="13">
        <f>計算!S2598</f>
        <v/>
      </c>
      <c r="G1230" s="13">
        <f>計算!T2598</f>
        <v/>
      </c>
      <c r="H1230" s="17">
        <f>G1230-D1230</f>
        <v/>
      </c>
      <c r="I1230" s="15">
        <f>計算!U2598</f>
        <v/>
      </c>
    </row>
    <row r="1231">
      <c r="A1231" s="13" t="n">
        <v>13780000</v>
      </c>
      <c r="B1231" s="13">
        <f>計算!R2599</f>
        <v/>
      </c>
      <c r="C1231" s="13">
        <f>計算!S2599</f>
        <v/>
      </c>
      <c r="D1231" s="13">
        <f>計算!T2599</f>
        <v/>
      </c>
      <c r="E1231" s="13">
        <f>計算!R2600</f>
        <v/>
      </c>
      <c r="F1231" s="13">
        <f>計算!S2600</f>
        <v/>
      </c>
      <c r="G1231" s="13">
        <f>計算!T2600</f>
        <v/>
      </c>
      <c r="H1231" s="17">
        <f>G1231-D1231</f>
        <v/>
      </c>
      <c r="I1231" s="15">
        <f>計算!U2600</f>
        <v/>
      </c>
    </row>
    <row r="1232">
      <c r="A1232" s="13" t="n">
        <v>13790000</v>
      </c>
      <c r="B1232" s="13">
        <f>計算!R2601</f>
        <v/>
      </c>
      <c r="C1232" s="13">
        <f>計算!S2601</f>
        <v/>
      </c>
      <c r="D1232" s="13">
        <f>計算!T2601</f>
        <v/>
      </c>
      <c r="E1232" s="13">
        <f>計算!R2602</f>
        <v/>
      </c>
      <c r="F1232" s="13">
        <f>計算!S2602</f>
        <v/>
      </c>
      <c r="G1232" s="13">
        <f>計算!T2602</f>
        <v/>
      </c>
      <c r="H1232" s="17">
        <f>G1232-D1232</f>
        <v/>
      </c>
      <c r="I1232" s="15">
        <f>計算!U2602</f>
        <v/>
      </c>
    </row>
    <row r="1233">
      <c r="A1233" s="13" t="n">
        <v>13800000</v>
      </c>
      <c r="B1233" s="13">
        <f>計算!R2603</f>
        <v/>
      </c>
      <c r="C1233" s="13">
        <f>計算!S2603</f>
        <v/>
      </c>
      <c r="D1233" s="13">
        <f>計算!T2603</f>
        <v/>
      </c>
      <c r="E1233" s="13">
        <f>計算!R2604</f>
        <v/>
      </c>
      <c r="F1233" s="13">
        <f>計算!S2604</f>
        <v/>
      </c>
      <c r="G1233" s="13">
        <f>計算!T2604</f>
        <v/>
      </c>
      <c r="H1233" s="17">
        <f>G1233-D1233</f>
        <v/>
      </c>
      <c r="I1233" s="15">
        <f>計算!U2604</f>
        <v/>
      </c>
    </row>
    <row r="1234">
      <c r="A1234" s="13" t="n">
        <v>13810000</v>
      </c>
      <c r="B1234" s="13">
        <f>計算!R2605</f>
        <v/>
      </c>
      <c r="C1234" s="13">
        <f>計算!S2605</f>
        <v/>
      </c>
      <c r="D1234" s="13">
        <f>計算!T2605</f>
        <v/>
      </c>
      <c r="E1234" s="13">
        <f>計算!R2606</f>
        <v/>
      </c>
      <c r="F1234" s="13">
        <f>計算!S2606</f>
        <v/>
      </c>
      <c r="G1234" s="13">
        <f>計算!T2606</f>
        <v/>
      </c>
      <c r="H1234" s="17">
        <f>G1234-D1234</f>
        <v/>
      </c>
      <c r="I1234" s="15">
        <f>計算!U2606</f>
        <v/>
      </c>
    </row>
    <row r="1235">
      <c r="A1235" s="13" t="n">
        <v>13820000</v>
      </c>
      <c r="B1235" s="13">
        <f>計算!R2607</f>
        <v/>
      </c>
      <c r="C1235" s="13">
        <f>計算!S2607</f>
        <v/>
      </c>
      <c r="D1235" s="13">
        <f>計算!T2607</f>
        <v/>
      </c>
      <c r="E1235" s="13">
        <f>計算!R2608</f>
        <v/>
      </c>
      <c r="F1235" s="13">
        <f>計算!S2608</f>
        <v/>
      </c>
      <c r="G1235" s="13">
        <f>計算!T2608</f>
        <v/>
      </c>
      <c r="H1235" s="17">
        <f>G1235-D1235</f>
        <v/>
      </c>
      <c r="I1235" s="15">
        <f>計算!U2608</f>
        <v/>
      </c>
    </row>
    <row r="1236">
      <c r="A1236" s="13" t="n">
        <v>13830000</v>
      </c>
      <c r="B1236" s="13">
        <f>計算!R2609</f>
        <v/>
      </c>
      <c r="C1236" s="13">
        <f>計算!S2609</f>
        <v/>
      </c>
      <c r="D1236" s="13">
        <f>計算!T2609</f>
        <v/>
      </c>
      <c r="E1236" s="13">
        <f>計算!R2610</f>
        <v/>
      </c>
      <c r="F1236" s="13">
        <f>計算!S2610</f>
        <v/>
      </c>
      <c r="G1236" s="13">
        <f>計算!T2610</f>
        <v/>
      </c>
      <c r="H1236" s="17">
        <f>G1236-D1236</f>
        <v/>
      </c>
      <c r="I1236" s="15">
        <f>計算!U2610</f>
        <v/>
      </c>
    </row>
    <row r="1237">
      <c r="A1237" s="13" t="n">
        <v>13840000</v>
      </c>
      <c r="B1237" s="13">
        <f>計算!R2611</f>
        <v/>
      </c>
      <c r="C1237" s="13">
        <f>計算!S2611</f>
        <v/>
      </c>
      <c r="D1237" s="13">
        <f>計算!T2611</f>
        <v/>
      </c>
      <c r="E1237" s="13">
        <f>計算!R2612</f>
        <v/>
      </c>
      <c r="F1237" s="13">
        <f>計算!S2612</f>
        <v/>
      </c>
      <c r="G1237" s="13">
        <f>計算!T2612</f>
        <v/>
      </c>
      <c r="H1237" s="17">
        <f>G1237-D1237</f>
        <v/>
      </c>
      <c r="I1237" s="15">
        <f>計算!U2612</f>
        <v/>
      </c>
    </row>
    <row r="1238">
      <c r="A1238" s="13" t="n">
        <v>13850000</v>
      </c>
      <c r="B1238" s="13">
        <f>計算!R2613</f>
        <v/>
      </c>
      <c r="C1238" s="13">
        <f>計算!S2613</f>
        <v/>
      </c>
      <c r="D1238" s="13">
        <f>計算!T2613</f>
        <v/>
      </c>
      <c r="E1238" s="13">
        <f>計算!R2614</f>
        <v/>
      </c>
      <c r="F1238" s="13">
        <f>計算!S2614</f>
        <v/>
      </c>
      <c r="G1238" s="13">
        <f>計算!T2614</f>
        <v/>
      </c>
      <c r="H1238" s="17">
        <f>G1238-D1238</f>
        <v/>
      </c>
      <c r="I1238" s="15">
        <f>計算!U2614</f>
        <v/>
      </c>
    </row>
    <row r="1239">
      <c r="A1239" s="13" t="n">
        <v>13860000</v>
      </c>
      <c r="B1239" s="13">
        <f>計算!R2615</f>
        <v/>
      </c>
      <c r="C1239" s="13">
        <f>計算!S2615</f>
        <v/>
      </c>
      <c r="D1239" s="13">
        <f>計算!T2615</f>
        <v/>
      </c>
      <c r="E1239" s="13">
        <f>計算!R2616</f>
        <v/>
      </c>
      <c r="F1239" s="13">
        <f>計算!S2616</f>
        <v/>
      </c>
      <c r="G1239" s="13">
        <f>計算!T2616</f>
        <v/>
      </c>
      <c r="H1239" s="17">
        <f>G1239-D1239</f>
        <v/>
      </c>
      <c r="I1239" s="15">
        <f>計算!U2616</f>
        <v/>
      </c>
    </row>
    <row r="1240">
      <c r="A1240" s="13" t="n">
        <v>13870000</v>
      </c>
      <c r="B1240" s="13">
        <f>計算!R2617</f>
        <v/>
      </c>
      <c r="C1240" s="13">
        <f>計算!S2617</f>
        <v/>
      </c>
      <c r="D1240" s="13">
        <f>計算!T2617</f>
        <v/>
      </c>
      <c r="E1240" s="13">
        <f>計算!R2618</f>
        <v/>
      </c>
      <c r="F1240" s="13">
        <f>計算!S2618</f>
        <v/>
      </c>
      <c r="G1240" s="13">
        <f>計算!T2618</f>
        <v/>
      </c>
      <c r="H1240" s="17">
        <f>G1240-D1240</f>
        <v/>
      </c>
      <c r="I1240" s="15">
        <f>計算!U2618</f>
        <v/>
      </c>
    </row>
    <row r="1241">
      <c r="A1241" s="13" t="n">
        <v>13880000</v>
      </c>
      <c r="B1241" s="13">
        <f>計算!R2619</f>
        <v/>
      </c>
      <c r="C1241" s="13">
        <f>計算!S2619</f>
        <v/>
      </c>
      <c r="D1241" s="13">
        <f>計算!T2619</f>
        <v/>
      </c>
      <c r="E1241" s="13">
        <f>計算!R2620</f>
        <v/>
      </c>
      <c r="F1241" s="13">
        <f>計算!S2620</f>
        <v/>
      </c>
      <c r="G1241" s="13">
        <f>計算!T2620</f>
        <v/>
      </c>
      <c r="H1241" s="17">
        <f>G1241-D1241</f>
        <v/>
      </c>
      <c r="I1241" s="15">
        <f>計算!U2620</f>
        <v/>
      </c>
    </row>
    <row r="1242">
      <c r="A1242" s="13" t="n">
        <v>13890000</v>
      </c>
      <c r="B1242" s="13">
        <f>計算!R2621</f>
        <v/>
      </c>
      <c r="C1242" s="13">
        <f>計算!S2621</f>
        <v/>
      </c>
      <c r="D1242" s="13">
        <f>計算!T2621</f>
        <v/>
      </c>
      <c r="E1242" s="13">
        <f>計算!R2622</f>
        <v/>
      </c>
      <c r="F1242" s="13">
        <f>計算!S2622</f>
        <v/>
      </c>
      <c r="G1242" s="13">
        <f>計算!T2622</f>
        <v/>
      </c>
      <c r="H1242" s="17">
        <f>G1242-D1242</f>
        <v/>
      </c>
      <c r="I1242" s="15">
        <f>計算!U2622</f>
        <v/>
      </c>
    </row>
    <row r="1243">
      <c r="A1243" s="13" t="n">
        <v>13900000</v>
      </c>
      <c r="B1243" s="13">
        <f>計算!R2623</f>
        <v/>
      </c>
      <c r="C1243" s="13">
        <f>計算!S2623</f>
        <v/>
      </c>
      <c r="D1243" s="13">
        <f>計算!T2623</f>
        <v/>
      </c>
      <c r="E1243" s="13">
        <f>計算!R2624</f>
        <v/>
      </c>
      <c r="F1243" s="13">
        <f>計算!S2624</f>
        <v/>
      </c>
      <c r="G1243" s="13">
        <f>計算!T2624</f>
        <v/>
      </c>
      <c r="H1243" s="17">
        <f>G1243-D1243</f>
        <v/>
      </c>
      <c r="I1243" s="15">
        <f>計算!U2624</f>
        <v/>
      </c>
    </row>
    <row r="1244">
      <c r="A1244" s="13" t="n">
        <v>13910000</v>
      </c>
      <c r="B1244" s="13">
        <f>計算!R2625</f>
        <v/>
      </c>
      <c r="C1244" s="13">
        <f>計算!S2625</f>
        <v/>
      </c>
      <c r="D1244" s="13">
        <f>計算!T2625</f>
        <v/>
      </c>
      <c r="E1244" s="13">
        <f>計算!R2626</f>
        <v/>
      </c>
      <c r="F1244" s="13">
        <f>計算!S2626</f>
        <v/>
      </c>
      <c r="G1244" s="13">
        <f>計算!T2626</f>
        <v/>
      </c>
      <c r="H1244" s="17">
        <f>G1244-D1244</f>
        <v/>
      </c>
      <c r="I1244" s="15">
        <f>計算!U2626</f>
        <v/>
      </c>
    </row>
    <row r="1245">
      <c r="A1245" s="13" t="n">
        <v>13920000</v>
      </c>
      <c r="B1245" s="13">
        <f>計算!R2627</f>
        <v/>
      </c>
      <c r="C1245" s="13">
        <f>計算!S2627</f>
        <v/>
      </c>
      <c r="D1245" s="13">
        <f>計算!T2627</f>
        <v/>
      </c>
      <c r="E1245" s="13">
        <f>計算!R2628</f>
        <v/>
      </c>
      <c r="F1245" s="13">
        <f>計算!S2628</f>
        <v/>
      </c>
      <c r="G1245" s="13">
        <f>計算!T2628</f>
        <v/>
      </c>
      <c r="H1245" s="17">
        <f>G1245-D1245</f>
        <v/>
      </c>
      <c r="I1245" s="15">
        <f>計算!U2628</f>
        <v/>
      </c>
    </row>
    <row r="1246">
      <c r="A1246" s="13" t="n">
        <v>13930000</v>
      </c>
      <c r="B1246" s="13">
        <f>計算!R2629</f>
        <v/>
      </c>
      <c r="C1246" s="13">
        <f>計算!S2629</f>
        <v/>
      </c>
      <c r="D1246" s="13">
        <f>計算!T2629</f>
        <v/>
      </c>
      <c r="E1246" s="13">
        <f>計算!R2630</f>
        <v/>
      </c>
      <c r="F1246" s="13">
        <f>計算!S2630</f>
        <v/>
      </c>
      <c r="G1246" s="13">
        <f>計算!T2630</f>
        <v/>
      </c>
      <c r="H1246" s="17">
        <f>G1246-D1246</f>
        <v/>
      </c>
      <c r="I1246" s="15">
        <f>計算!U2630</f>
        <v/>
      </c>
    </row>
    <row r="1247">
      <c r="A1247" s="13" t="n">
        <v>13940000</v>
      </c>
      <c r="B1247" s="13">
        <f>計算!R2631</f>
        <v/>
      </c>
      <c r="C1247" s="13">
        <f>計算!S2631</f>
        <v/>
      </c>
      <c r="D1247" s="13">
        <f>計算!T2631</f>
        <v/>
      </c>
      <c r="E1247" s="13">
        <f>計算!R2632</f>
        <v/>
      </c>
      <c r="F1247" s="13">
        <f>計算!S2632</f>
        <v/>
      </c>
      <c r="G1247" s="13">
        <f>計算!T2632</f>
        <v/>
      </c>
      <c r="H1247" s="17">
        <f>G1247-D1247</f>
        <v/>
      </c>
      <c r="I1247" s="15">
        <f>計算!U2632</f>
        <v/>
      </c>
    </row>
    <row r="1248">
      <c r="A1248" s="13" t="n">
        <v>13950000</v>
      </c>
      <c r="B1248" s="13">
        <f>計算!R2633</f>
        <v/>
      </c>
      <c r="C1248" s="13">
        <f>計算!S2633</f>
        <v/>
      </c>
      <c r="D1248" s="13">
        <f>計算!T2633</f>
        <v/>
      </c>
      <c r="E1248" s="13">
        <f>計算!R2634</f>
        <v/>
      </c>
      <c r="F1248" s="13">
        <f>計算!S2634</f>
        <v/>
      </c>
      <c r="G1248" s="13">
        <f>計算!T2634</f>
        <v/>
      </c>
      <c r="H1248" s="17">
        <f>G1248-D1248</f>
        <v/>
      </c>
      <c r="I1248" s="15">
        <f>計算!U2634</f>
        <v/>
      </c>
    </row>
    <row r="1249">
      <c r="A1249" s="13" t="n">
        <v>13960000</v>
      </c>
      <c r="B1249" s="13">
        <f>計算!R2635</f>
        <v/>
      </c>
      <c r="C1249" s="13">
        <f>計算!S2635</f>
        <v/>
      </c>
      <c r="D1249" s="13">
        <f>計算!T2635</f>
        <v/>
      </c>
      <c r="E1249" s="13">
        <f>計算!R2636</f>
        <v/>
      </c>
      <c r="F1249" s="13">
        <f>計算!S2636</f>
        <v/>
      </c>
      <c r="G1249" s="13">
        <f>計算!T2636</f>
        <v/>
      </c>
      <c r="H1249" s="17">
        <f>G1249-D1249</f>
        <v/>
      </c>
      <c r="I1249" s="15">
        <f>計算!U2636</f>
        <v/>
      </c>
    </row>
    <row r="1250">
      <c r="A1250" s="13" t="n">
        <v>13970000</v>
      </c>
      <c r="B1250" s="13">
        <f>計算!R2637</f>
        <v/>
      </c>
      <c r="C1250" s="13">
        <f>計算!S2637</f>
        <v/>
      </c>
      <c r="D1250" s="13">
        <f>計算!T2637</f>
        <v/>
      </c>
      <c r="E1250" s="13">
        <f>計算!R2638</f>
        <v/>
      </c>
      <c r="F1250" s="13">
        <f>計算!S2638</f>
        <v/>
      </c>
      <c r="G1250" s="13">
        <f>計算!T2638</f>
        <v/>
      </c>
      <c r="H1250" s="17">
        <f>G1250-D1250</f>
        <v/>
      </c>
      <c r="I1250" s="15">
        <f>計算!U2638</f>
        <v/>
      </c>
    </row>
    <row r="1251">
      <c r="A1251" s="13" t="n">
        <v>13980000</v>
      </c>
      <c r="B1251" s="13">
        <f>計算!R2639</f>
        <v/>
      </c>
      <c r="C1251" s="13">
        <f>計算!S2639</f>
        <v/>
      </c>
      <c r="D1251" s="13">
        <f>計算!T2639</f>
        <v/>
      </c>
      <c r="E1251" s="13">
        <f>計算!R2640</f>
        <v/>
      </c>
      <c r="F1251" s="13">
        <f>計算!S2640</f>
        <v/>
      </c>
      <c r="G1251" s="13">
        <f>計算!T2640</f>
        <v/>
      </c>
      <c r="H1251" s="17">
        <f>G1251-D1251</f>
        <v/>
      </c>
      <c r="I1251" s="15">
        <f>計算!U2640</f>
        <v/>
      </c>
    </row>
    <row r="1252">
      <c r="A1252" s="13" t="n">
        <v>13990000</v>
      </c>
      <c r="B1252" s="13">
        <f>計算!R2641</f>
        <v/>
      </c>
      <c r="C1252" s="13">
        <f>計算!S2641</f>
        <v/>
      </c>
      <c r="D1252" s="13">
        <f>計算!T2641</f>
        <v/>
      </c>
      <c r="E1252" s="13">
        <f>計算!R2642</f>
        <v/>
      </c>
      <c r="F1252" s="13">
        <f>計算!S2642</f>
        <v/>
      </c>
      <c r="G1252" s="13">
        <f>計算!T2642</f>
        <v/>
      </c>
      <c r="H1252" s="17">
        <f>G1252-D1252</f>
        <v/>
      </c>
      <c r="I1252" s="15">
        <f>計算!U2642</f>
        <v/>
      </c>
    </row>
    <row r="1253">
      <c r="A1253" s="13" t="n">
        <v>14000000</v>
      </c>
      <c r="B1253" s="13">
        <f>計算!R2643</f>
        <v/>
      </c>
      <c r="C1253" s="13">
        <f>計算!S2643</f>
        <v/>
      </c>
      <c r="D1253" s="13">
        <f>計算!T2643</f>
        <v/>
      </c>
      <c r="E1253" s="13">
        <f>計算!R2644</f>
        <v/>
      </c>
      <c r="F1253" s="13">
        <f>計算!S2644</f>
        <v/>
      </c>
      <c r="G1253" s="13">
        <f>計算!T2644</f>
        <v/>
      </c>
      <c r="H1253" s="17">
        <f>G1253-D1253</f>
        <v/>
      </c>
      <c r="I1253" s="15">
        <f>計算!U2644</f>
        <v/>
      </c>
    </row>
    <row r="1254">
      <c r="A1254" s="13" t="n">
        <v>14010000</v>
      </c>
      <c r="B1254" s="13">
        <f>計算!R2645</f>
        <v/>
      </c>
      <c r="C1254" s="13">
        <f>計算!S2645</f>
        <v/>
      </c>
      <c r="D1254" s="13">
        <f>計算!T2645</f>
        <v/>
      </c>
      <c r="E1254" s="13">
        <f>計算!R2646</f>
        <v/>
      </c>
      <c r="F1254" s="13">
        <f>計算!S2646</f>
        <v/>
      </c>
      <c r="G1254" s="13">
        <f>計算!T2646</f>
        <v/>
      </c>
      <c r="H1254" s="17">
        <f>G1254-D1254</f>
        <v/>
      </c>
      <c r="I1254" s="15">
        <f>計算!U2646</f>
        <v/>
      </c>
    </row>
    <row r="1255">
      <c r="A1255" s="13" t="n">
        <v>14020000</v>
      </c>
      <c r="B1255" s="13">
        <f>計算!R2647</f>
        <v/>
      </c>
      <c r="C1255" s="13">
        <f>計算!S2647</f>
        <v/>
      </c>
      <c r="D1255" s="13">
        <f>計算!T2647</f>
        <v/>
      </c>
      <c r="E1255" s="13">
        <f>計算!R2648</f>
        <v/>
      </c>
      <c r="F1255" s="13">
        <f>計算!S2648</f>
        <v/>
      </c>
      <c r="G1255" s="13">
        <f>計算!T2648</f>
        <v/>
      </c>
      <c r="H1255" s="17">
        <f>G1255-D1255</f>
        <v/>
      </c>
      <c r="I1255" s="15">
        <f>計算!U2648</f>
        <v/>
      </c>
    </row>
    <row r="1256">
      <c r="A1256" s="13" t="n">
        <v>14030000</v>
      </c>
      <c r="B1256" s="13">
        <f>計算!R2649</f>
        <v/>
      </c>
      <c r="C1256" s="13">
        <f>計算!S2649</f>
        <v/>
      </c>
      <c r="D1256" s="13">
        <f>計算!T2649</f>
        <v/>
      </c>
      <c r="E1256" s="13">
        <f>計算!R2650</f>
        <v/>
      </c>
      <c r="F1256" s="13">
        <f>計算!S2650</f>
        <v/>
      </c>
      <c r="G1256" s="13">
        <f>計算!T2650</f>
        <v/>
      </c>
      <c r="H1256" s="17">
        <f>G1256-D1256</f>
        <v/>
      </c>
      <c r="I1256" s="15">
        <f>計算!U2650</f>
        <v/>
      </c>
    </row>
    <row r="1257">
      <c r="A1257" s="13" t="n">
        <v>14040000</v>
      </c>
      <c r="B1257" s="13">
        <f>計算!R2651</f>
        <v/>
      </c>
      <c r="C1257" s="13">
        <f>計算!S2651</f>
        <v/>
      </c>
      <c r="D1257" s="13">
        <f>計算!T2651</f>
        <v/>
      </c>
      <c r="E1257" s="13">
        <f>計算!R2652</f>
        <v/>
      </c>
      <c r="F1257" s="13">
        <f>計算!S2652</f>
        <v/>
      </c>
      <c r="G1257" s="13">
        <f>計算!T2652</f>
        <v/>
      </c>
      <c r="H1257" s="17">
        <f>G1257-D1257</f>
        <v/>
      </c>
      <c r="I1257" s="15">
        <f>計算!U2652</f>
        <v/>
      </c>
    </row>
    <row r="1258">
      <c r="A1258" s="13" t="n">
        <v>14050000</v>
      </c>
      <c r="B1258" s="13">
        <f>計算!R2653</f>
        <v/>
      </c>
      <c r="C1258" s="13">
        <f>計算!S2653</f>
        <v/>
      </c>
      <c r="D1258" s="13">
        <f>計算!T2653</f>
        <v/>
      </c>
      <c r="E1258" s="13">
        <f>計算!R2654</f>
        <v/>
      </c>
      <c r="F1258" s="13">
        <f>計算!S2654</f>
        <v/>
      </c>
      <c r="G1258" s="13">
        <f>計算!T2654</f>
        <v/>
      </c>
      <c r="H1258" s="17">
        <f>G1258-D1258</f>
        <v/>
      </c>
      <c r="I1258" s="15">
        <f>計算!U2654</f>
        <v/>
      </c>
    </row>
    <row r="1259">
      <c r="A1259" s="13" t="n">
        <v>14060000</v>
      </c>
      <c r="B1259" s="13">
        <f>計算!R2655</f>
        <v/>
      </c>
      <c r="C1259" s="13">
        <f>計算!S2655</f>
        <v/>
      </c>
      <c r="D1259" s="13">
        <f>計算!T2655</f>
        <v/>
      </c>
      <c r="E1259" s="13">
        <f>計算!R2656</f>
        <v/>
      </c>
      <c r="F1259" s="13">
        <f>計算!S2656</f>
        <v/>
      </c>
      <c r="G1259" s="13">
        <f>計算!T2656</f>
        <v/>
      </c>
      <c r="H1259" s="17">
        <f>G1259-D1259</f>
        <v/>
      </c>
      <c r="I1259" s="15">
        <f>計算!U2656</f>
        <v/>
      </c>
    </row>
    <row r="1260">
      <c r="A1260" s="13" t="n">
        <v>14070000</v>
      </c>
      <c r="B1260" s="13">
        <f>計算!R2657</f>
        <v/>
      </c>
      <c r="C1260" s="13">
        <f>計算!S2657</f>
        <v/>
      </c>
      <c r="D1260" s="13">
        <f>計算!T2657</f>
        <v/>
      </c>
      <c r="E1260" s="13">
        <f>計算!R2658</f>
        <v/>
      </c>
      <c r="F1260" s="13">
        <f>計算!S2658</f>
        <v/>
      </c>
      <c r="G1260" s="13">
        <f>計算!T2658</f>
        <v/>
      </c>
      <c r="H1260" s="17">
        <f>G1260-D1260</f>
        <v/>
      </c>
      <c r="I1260" s="15">
        <f>計算!U2658</f>
        <v/>
      </c>
    </row>
    <row r="1261">
      <c r="A1261" s="13" t="n">
        <v>14080000</v>
      </c>
      <c r="B1261" s="13">
        <f>計算!R2659</f>
        <v/>
      </c>
      <c r="C1261" s="13">
        <f>計算!S2659</f>
        <v/>
      </c>
      <c r="D1261" s="13">
        <f>計算!T2659</f>
        <v/>
      </c>
      <c r="E1261" s="13">
        <f>計算!R2660</f>
        <v/>
      </c>
      <c r="F1261" s="13">
        <f>計算!S2660</f>
        <v/>
      </c>
      <c r="G1261" s="13">
        <f>計算!T2660</f>
        <v/>
      </c>
      <c r="H1261" s="17">
        <f>G1261-D1261</f>
        <v/>
      </c>
      <c r="I1261" s="15">
        <f>計算!U2660</f>
        <v/>
      </c>
    </row>
    <row r="1262">
      <c r="A1262" s="13" t="n">
        <v>14090000</v>
      </c>
      <c r="B1262" s="13">
        <f>計算!R2661</f>
        <v/>
      </c>
      <c r="C1262" s="13">
        <f>計算!S2661</f>
        <v/>
      </c>
      <c r="D1262" s="13">
        <f>計算!T2661</f>
        <v/>
      </c>
      <c r="E1262" s="13">
        <f>計算!R2662</f>
        <v/>
      </c>
      <c r="F1262" s="13">
        <f>計算!S2662</f>
        <v/>
      </c>
      <c r="G1262" s="13">
        <f>計算!T2662</f>
        <v/>
      </c>
      <c r="H1262" s="17">
        <f>G1262-D1262</f>
        <v/>
      </c>
      <c r="I1262" s="15">
        <f>計算!U2662</f>
        <v/>
      </c>
    </row>
    <row r="1263">
      <c r="A1263" s="13" t="n">
        <v>14100000</v>
      </c>
      <c r="B1263" s="13">
        <f>計算!R2663</f>
        <v/>
      </c>
      <c r="C1263" s="13">
        <f>計算!S2663</f>
        <v/>
      </c>
      <c r="D1263" s="13">
        <f>計算!T2663</f>
        <v/>
      </c>
      <c r="E1263" s="13">
        <f>計算!R2664</f>
        <v/>
      </c>
      <c r="F1263" s="13">
        <f>計算!S2664</f>
        <v/>
      </c>
      <c r="G1263" s="13">
        <f>計算!T2664</f>
        <v/>
      </c>
      <c r="H1263" s="17">
        <f>G1263-D1263</f>
        <v/>
      </c>
      <c r="I1263" s="15">
        <f>計算!U2664</f>
        <v/>
      </c>
    </row>
    <row r="1264">
      <c r="A1264" s="13" t="n">
        <v>14110000</v>
      </c>
      <c r="B1264" s="13">
        <f>計算!R2665</f>
        <v/>
      </c>
      <c r="C1264" s="13">
        <f>計算!S2665</f>
        <v/>
      </c>
      <c r="D1264" s="13">
        <f>計算!T2665</f>
        <v/>
      </c>
      <c r="E1264" s="13">
        <f>計算!R2666</f>
        <v/>
      </c>
      <c r="F1264" s="13">
        <f>計算!S2666</f>
        <v/>
      </c>
      <c r="G1264" s="13">
        <f>計算!T2666</f>
        <v/>
      </c>
      <c r="H1264" s="17">
        <f>G1264-D1264</f>
        <v/>
      </c>
      <c r="I1264" s="15">
        <f>計算!U2666</f>
        <v/>
      </c>
    </row>
    <row r="1265">
      <c r="A1265" s="13" t="n">
        <v>14120000</v>
      </c>
      <c r="B1265" s="13">
        <f>計算!R2667</f>
        <v/>
      </c>
      <c r="C1265" s="13">
        <f>計算!S2667</f>
        <v/>
      </c>
      <c r="D1265" s="13">
        <f>計算!T2667</f>
        <v/>
      </c>
      <c r="E1265" s="13">
        <f>計算!R2668</f>
        <v/>
      </c>
      <c r="F1265" s="13">
        <f>計算!S2668</f>
        <v/>
      </c>
      <c r="G1265" s="13">
        <f>計算!T2668</f>
        <v/>
      </c>
      <c r="H1265" s="17">
        <f>G1265-D1265</f>
        <v/>
      </c>
      <c r="I1265" s="15">
        <f>計算!U2668</f>
        <v/>
      </c>
    </row>
    <row r="1266">
      <c r="A1266" s="13" t="n">
        <v>14130000</v>
      </c>
      <c r="B1266" s="13">
        <f>計算!R2669</f>
        <v/>
      </c>
      <c r="C1266" s="13">
        <f>計算!S2669</f>
        <v/>
      </c>
      <c r="D1266" s="13">
        <f>計算!T2669</f>
        <v/>
      </c>
      <c r="E1266" s="13">
        <f>計算!R2670</f>
        <v/>
      </c>
      <c r="F1266" s="13">
        <f>計算!S2670</f>
        <v/>
      </c>
      <c r="G1266" s="13">
        <f>計算!T2670</f>
        <v/>
      </c>
      <c r="H1266" s="17">
        <f>G1266-D1266</f>
        <v/>
      </c>
      <c r="I1266" s="15">
        <f>計算!U2670</f>
        <v/>
      </c>
    </row>
    <row r="1267">
      <c r="A1267" s="13" t="n">
        <v>14140000</v>
      </c>
      <c r="B1267" s="13">
        <f>計算!R2671</f>
        <v/>
      </c>
      <c r="C1267" s="13">
        <f>計算!S2671</f>
        <v/>
      </c>
      <c r="D1267" s="13">
        <f>計算!T2671</f>
        <v/>
      </c>
      <c r="E1267" s="13">
        <f>計算!R2672</f>
        <v/>
      </c>
      <c r="F1267" s="13">
        <f>計算!S2672</f>
        <v/>
      </c>
      <c r="G1267" s="13">
        <f>計算!T2672</f>
        <v/>
      </c>
      <c r="H1267" s="17">
        <f>G1267-D1267</f>
        <v/>
      </c>
      <c r="I1267" s="15">
        <f>計算!U2672</f>
        <v/>
      </c>
    </row>
    <row r="1268">
      <c r="A1268" s="13" t="n">
        <v>14150000</v>
      </c>
      <c r="B1268" s="13">
        <f>計算!R2673</f>
        <v/>
      </c>
      <c r="C1268" s="13">
        <f>計算!S2673</f>
        <v/>
      </c>
      <c r="D1268" s="13">
        <f>計算!T2673</f>
        <v/>
      </c>
      <c r="E1268" s="13">
        <f>計算!R2674</f>
        <v/>
      </c>
      <c r="F1268" s="13">
        <f>計算!S2674</f>
        <v/>
      </c>
      <c r="G1268" s="13">
        <f>計算!T2674</f>
        <v/>
      </c>
      <c r="H1268" s="17">
        <f>G1268-D1268</f>
        <v/>
      </c>
      <c r="I1268" s="15">
        <f>計算!U2674</f>
        <v/>
      </c>
    </row>
    <row r="1269">
      <c r="A1269" s="13" t="n">
        <v>14160000</v>
      </c>
      <c r="B1269" s="13">
        <f>計算!R2675</f>
        <v/>
      </c>
      <c r="C1269" s="13">
        <f>計算!S2675</f>
        <v/>
      </c>
      <c r="D1269" s="13">
        <f>計算!T2675</f>
        <v/>
      </c>
      <c r="E1269" s="13">
        <f>計算!R2676</f>
        <v/>
      </c>
      <c r="F1269" s="13">
        <f>計算!S2676</f>
        <v/>
      </c>
      <c r="G1269" s="13">
        <f>計算!T2676</f>
        <v/>
      </c>
      <c r="H1269" s="17">
        <f>G1269-D1269</f>
        <v/>
      </c>
      <c r="I1269" s="15">
        <f>計算!U2676</f>
        <v/>
      </c>
    </row>
    <row r="1270">
      <c r="A1270" s="13" t="n">
        <v>14170000</v>
      </c>
      <c r="B1270" s="13">
        <f>計算!R2677</f>
        <v/>
      </c>
      <c r="C1270" s="13">
        <f>計算!S2677</f>
        <v/>
      </c>
      <c r="D1270" s="13">
        <f>計算!T2677</f>
        <v/>
      </c>
      <c r="E1270" s="13">
        <f>計算!R2678</f>
        <v/>
      </c>
      <c r="F1270" s="13">
        <f>計算!S2678</f>
        <v/>
      </c>
      <c r="G1270" s="13">
        <f>計算!T2678</f>
        <v/>
      </c>
      <c r="H1270" s="17">
        <f>G1270-D1270</f>
        <v/>
      </c>
      <c r="I1270" s="15">
        <f>計算!U2678</f>
        <v/>
      </c>
    </row>
    <row r="1271">
      <c r="A1271" s="13" t="n">
        <v>14180000</v>
      </c>
      <c r="B1271" s="13">
        <f>計算!R2679</f>
        <v/>
      </c>
      <c r="C1271" s="13">
        <f>計算!S2679</f>
        <v/>
      </c>
      <c r="D1271" s="13">
        <f>計算!T2679</f>
        <v/>
      </c>
      <c r="E1271" s="13">
        <f>計算!R2680</f>
        <v/>
      </c>
      <c r="F1271" s="13">
        <f>計算!S2680</f>
        <v/>
      </c>
      <c r="G1271" s="13">
        <f>計算!T2680</f>
        <v/>
      </c>
      <c r="H1271" s="17">
        <f>G1271-D1271</f>
        <v/>
      </c>
      <c r="I1271" s="15">
        <f>計算!U2680</f>
        <v/>
      </c>
    </row>
    <row r="1272">
      <c r="A1272" s="13" t="n">
        <v>14190000</v>
      </c>
      <c r="B1272" s="13">
        <f>計算!R2681</f>
        <v/>
      </c>
      <c r="C1272" s="13">
        <f>計算!S2681</f>
        <v/>
      </c>
      <c r="D1272" s="13">
        <f>計算!T2681</f>
        <v/>
      </c>
      <c r="E1272" s="13">
        <f>計算!R2682</f>
        <v/>
      </c>
      <c r="F1272" s="13">
        <f>計算!S2682</f>
        <v/>
      </c>
      <c r="G1272" s="13">
        <f>計算!T2682</f>
        <v/>
      </c>
      <c r="H1272" s="17">
        <f>G1272-D1272</f>
        <v/>
      </c>
      <c r="I1272" s="15">
        <f>計算!U2682</f>
        <v/>
      </c>
    </row>
    <row r="1273">
      <c r="A1273" s="13" t="n">
        <v>14200000</v>
      </c>
      <c r="B1273" s="13">
        <f>計算!R2683</f>
        <v/>
      </c>
      <c r="C1273" s="13">
        <f>計算!S2683</f>
        <v/>
      </c>
      <c r="D1273" s="13">
        <f>計算!T2683</f>
        <v/>
      </c>
      <c r="E1273" s="13">
        <f>計算!R2684</f>
        <v/>
      </c>
      <c r="F1273" s="13">
        <f>計算!S2684</f>
        <v/>
      </c>
      <c r="G1273" s="13">
        <f>計算!T2684</f>
        <v/>
      </c>
      <c r="H1273" s="17">
        <f>G1273-D1273</f>
        <v/>
      </c>
      <c r="I1273" s="15">
        <f>計算!U2684</f>
        <v/>
      </c>
    </row>
    <row r="1274">
      <c r="A1274" s="13" t="n">
        <v>14210000</v>
      </c>
      <c r="B1274" s="13">
        <f>計算!R2685</f>
        <v/>
      </c>
      <c r="C1274" s="13">
        <f>計算!S2685</f>
        <v/>
      </c>
      <c r="D1274" s="13">
        <f>計算!T2685</f>
        <v/>
      </c>
      <c r="E1274" s="13">
        <f>計算!R2686</f>
        <v/>
      </c>
      <c r="F1274" s="13">
        <f>計算!S2686</f>
        <v/>
      </c>
      <c r="G1274" s="13">
        <f>計算!T2686</f>
        <v/>
      </c>
      <c r="H1274" s="17">
        <f>G1274-D1274</f>
        <v/>
      </c>
      <c r="I1274" s="15">
        <f>計算!U2686</f>
        <v/>
      </c>
    </row>
    <row r="1275">
      <c r="A1275" s="13" t="n">
        <v>14220000</v>
      </c>
      <c r="B1275" s="13">
        <f>計算!R2687</f>
        <v/>
      </c>
      <c r="C1275" s="13">
        <f>計算!S2687</f>
        <v/>
      </c>
      <c r="D1275" s="13">
        <f>計算!T2687</f>
        <v/>
      </c>
      <c r="E1275" s="13">
        <f>計算!R2688</f>
        <v/>
      </c>
      <c r="F1275" s="13">
        <f>計算!S2688</f>
        <v/>
      </c>
      <c r="G1275" s="13">
        <f>計算!T2688</f>
        <v/>
      </c>
      <c r="H1275" s="17">
        <f>G1275-D1275</f>
        <v/>
      </c>
      <c r="I1275" s="15">
        <f>計算!U2688</f>
        <v/>
      </c>
    </row>
    <row r="1276">
      <c r="A1276" s="13" t="n">
        <v>14230000</v>
      </c>
      <c r="B1276" s="13">
        <f>計算!R2689</f>
        <v/>
      </c>
      <c r="C1276" s="13">
        <f>計算!S2689</f>
        <v/>
      </c>
      <c r="D1276" s="13">
        <f>計算!T2689</f>
        <v/>
      </c>
      <c r="E1276" s="13">
        <f>計算!R2690</f>
        <v/>
      </c>
      <c r="F1276" s="13">
        <f>計算!S2690</f>
        <v/>
      </c>
      <c r="G1276" s="13">
        <f>計算!T2690</f>
        <v/>
      </c>
      <c r="H1276" s="17">
        <f>G1276-D1276</f>
        <v/>
      </c>
      <c r="I1276" s="15">
        <f>計算!U2690</f>
        <v/>
      </c>
    </row>
    <row r="1277">
      <c r="A1277" s="13" t="n">
        <v>14240000</v>
      </c>
      <c r="B1277" s="13">
        <f>計算!R2691</f>
        <v/>
      </c>
      <c r="C1277" s="13">
        <f>計算!S2691</f>
        <v/>
      </c>
      <c r="D1277" s="13">
        <f>計算!T2691</f>
        <v/>
      </c>
      <c r="E1277" s="13">
        <f>計算!R2692</f>
        <v/>
      </c>
      <c r="F1277" s="13">
        <f>計算!S2692</f>
        <v/>
      </c>
      <c r="G1277" s="13">
        <f>計算!T2692</f>
        <v/>
      </c>
      <c r="H1277" s="17">
        <f>G1277-D1277</f>
        <v/>
      </c>
      <c r="I1277" s="15">
        <f>計算!U2692</f>
        <v/>
      </c>
    </row>
    <row r="1278">
      <c r="A1278" s="13" t="n">
        <v>14250000</v>
      </c>
      <c r="B1278" s="13">
        <f>計算!R2693</f>
        <v/>
      </c>
      <c r="C1278" s="13">
        <f>計算!S2693</f>
        <v/>
      </c>
      <c r="D1278" s="13">
        <f>計算!T2693</f>
        <v/>
      </c>
      <c r="E1278" s="13">
        <f>計算!R2694</f>
        <v/>
      </c>
      <c r="F1278" s="13">
        <f>計算!S2694</f>
        <v/>
      </c>
      <c r="G1278" s="13">
        <f>計算!T2694</f>
        <v/>
      </c>
      <c r="H1278" s="17">
        <f>G1278-D1278</f>
        <v/>
      </c>
      <c r="I1278" s="15">
        <f>計算!U2694</f>
        <v/>
      </c>
    </row>
    <row r="1279">
      <c r="A1279" s="13" t="n">
        <v>14260000</v>
      </c>
      <c r="B1279" s="13">
        <f>計算!R2695</f>
        <v/>
      </c>
      <c r="C1279" s="13">
        <f>計算!S2695</f>
        <v/>
      </c>
      <c r="D1279" s="13">
        <f>計算!T2695</f>
        <v/>
      </c>
      <c r="E1279" s="13">
        <f>計算!R2696</f>
        <v/>
      </c>
      <c r="F1279" s="13">
        <f>計算!S2696</f>
        <v/>
      </c>
      <c r="G1279" s="13">
        <f>計算!T2696</f>
        <v/>
      </c>
      <c r="H1279" s="17">
        <f>G1279-D1279</f>
        <v/>
      </c>
      <c r="I1279" s="15">
        <f>計算!U2696</f>
        <v/>
      </c>
    </row>
    <row r="1280">
      <c r="A1280" s="13" t="n">
        <v>14270000</v>
      </c>
      <c r="B1280" s="13">
        <f>計算!R2697</f>
        <v/>
      </c>
      <c r="C1280" s="13">
        <f>計算!S2697</f>
        <v/>
      </c>
      <c r="D1280" s="13">
        <f>計算!T2697</f>
        <v/>
      </c>
      <c r="E1280" s="13">
        <f>計算!R2698</f>
        <v/>
      </c>
      <c r="F1280" s="13">
        <f>計算!S2698</f>
        <v/>
      </c>
      <c r="G1280" s="13">
        <f>計算!T2698</f>
        <v/>
      </c>
      <c r="H1280" s="17">
        <f>G1280-D1280</f>
        <v/>
      </c>
      <c r="I1280" s="15">
        <f>計算!U2698</f>
        <v/>
      </c>
    </row>
    <row r="1281">
      <c r="A1281" s="13" t="n">
        <v>14280000</v>
      </c>
      <c r="B1281" s="13">
        <f>計算!R2699</f>
        <v/>
      </c>
      <c r="C1281" s="13">
        <f>計算!S2699</f>
        <v/>
      </c>
      <c r="D1281" s="13">
        <f>計算!T2699</f>
        <v/>
      </c>
      <c r="E1281" s="13">
        <f>計算!R2700</f>
        <v/>
      </c>
      <c r="F1281" s="13">
        <f>計算!S2700</f>
        <v/>
      </c>
      <c r="G1281" s="13">
        <f>計算!T2700</f>
        <v/>
      </c>
      <c r="H1281" s="17">
        <f>G1281-D1281</f>
        <v/>
      </c>
      <c r="I1281" s="15">
        <f>計算!U2700</f>
        <v/>
      </c>
    </row>
    <row r="1282">
      <c r="A1282" s="13" t="n">
        <v>14290000</v>
      </c>
      <c r="B1282" s="13">
        <f>計算!R2701</f>
        <v/>
      </c>
      <c r="C1282" s="13">
        <f>計算!S2701</f>
        <v/>
      </c>
      <c r="D1282" s="13">
        <f>計算!T2701</f>
        <v/>
      </c>
      <c r="E1282" s="13">
        <f>計算!R2702</f>
        <v/>
      </c>
      <c r="F1282" s="13">
        <f>計算!S2702</f>
        <v/>
      </c>
      <c r="G1282" s="13">
        <f>計算!T2702</f>
        <v/>
      </c>
      <c r="H1282" s="17">
        <f>G1282-D1282</f>
        <v/>
      </c>
      <c r="I1282" s="15">
        <f>計算!U2702</f>
        <v/>
      </c>
    </row>
    <row r="1283">
      <c r="A1283" s="13" t="n">
        <v>14300000</v>
      </c>
      <c r="B1283" s="13">
        <f>計算!R2703</f>
        <v/>
      </c>
      <c r="C1283" s="13">
        <f>計算!S2703</f>
        <v/>
      </c>
      <c r="D1283" s="13">
        <f>計算!T2703</f>
        <v/>
      </c>
      <c r="E1283" s="13">
        <f>計算!R2704</f>
        <v/>
      </c>
      <c r="F1283" s="13">
        <f>計算!S2704</f>
        <v/>
      </c>
      <c r="G1283" s="13">
        <f>計算!T2704</f>
        <v/>
      </c>
      <c r="H1283" s="17">
        <f>G1283-D1283</f>
        <v/>
      </c>
      <c r="I1283" s="15">
        <f>計算!U2704</f>
        <v/>
      </c>
    </row>
    <row r="1284">
      <c r="A1284" s="13" t="n">
        <v>14310000</v>
      </c>
      <c r="B1284" s="13">
        <f>計算!R2705</f>
        <v/>
      </c>
      <c r="C1284" s="13">
        <f>計算!S2705</f>
        <v/>
      </c>
      <c r="D1284" s="13">
        <f>計算!T2705</f>
        <v/>
      </c>
      <c r="E1284" s="13">
        <f>計算!R2706</f>
        <v/>
      </c>
      <c r="F1284" s="13">
        <f>計算!S2706</f>
        <v/>
      </c>
      <c r="G1284" s="13">
        <f>計算!T2706</f>
        <v/>
      </c>
      <c r="H1284" s="17">
        <f>G1284-D1284</f>
        <v/>
      </c>
      <c r="I1284" s="15">
        <f>計算!U2706</f>
        <v/>
      </c>
    </row>
    <row r="1285">
      <c r="A1285" s="13" t="n">
        <v>14320000</v>
      </c>
      <c r="B1285" s="13">
        <f>計算!R2707</f>
        <v/>
      </c>
      <c r="C1285" s="13">
        <f>計算!S2707</f>
        <v/>
      </c>
      <c r="D1285" s="13">
        <f>計算!T2707</f>
        <v/>
      </c>
      <c r="E1285" s="13">
        <f>計算!R2708</f>
        <v/>
      </c>
      <c r="F1285" s="13">
        <f>計算!S2708</f>
        <v/>
      </c>
      <c r="G1285" s="13">
        <f>計算!T2708</f>
        <v/>
      </c>
      <c r="H1285" s="17">
        <f>G1285-D1285</f>
        <v/>
      </c>
      <c r="I1285" s="15">
        <f>計算!U2708</f>
        <v/>
      </c>
    </row>
    <row r="1286">
      <c r="A1286" s="13" t="n">
        <v>14330000</v>
      </c>
      <c r="B1286" s="13">
        <f>計算!R2709</f>
        <v/>
      </c>
      <c r="C1286" s="13">
        <f>計算!S2709</f>
        <v/>
      </c>
      <c r="D1286" s="13">
        <f>計算!T2709</f>
        <v/>
      </c>
      <c r="E1286" s="13">
        <f>計算!R2710</f>
        <v/>
      </c>
      <c r="F1286" s="13">
        <f>計算!S2710</f>
        <v/>
      </c>
      <c r="G1286" s="13">
        <f>計算!T2710</f>
        <v/>
      </c>
      <c r="H1286" s="17">
        <f>G1286-D1286</f>
        <v/>
      </c>
      <c r="I1286" s="15">
        <f>計算!U2710</f>
        <v/>
      </c>
    </row>
    <row r="1287">
      <c r="A1287" s="13" t="n">
        <v>14340000</v>
      </c>
      <c r="B1287" s="13">
        <f>計算!R2711</f>
        <v/>
      </c>
      <c r="C1287" s="13">
        <f>計算!S2711</f>
        <v/>
      </c>
      <c r="D1287" s="13">
        <f>計算!T2711</f>
        <v/>
      </c>
      <c r="E1287" s="13">
        <f>計算!R2712</f>
        <v/>
      </c>
      <c r="F1287" s="13">
        <f>計算!S2712</f>
        <v/>
      </c>
      <c r="G1287" s="13">
        <f>計算!T2712</f>
        <v/>
      </c>
      <c r="H1287" s="17">
        <f>G1287-D1287</f>
        <v/>
      </c>
      <c r="I1287" s="15">
        <f>計算!U2712</f>
        <v/>
      </c>
    </row>
    <row r="1288">
      <c r="A1288" s="13" t="n">
        <v>14350000</v>
      </c>
      <c r="B1288" s="13">
        <f>計算!R2713</f>
        <v/>
      </c>
      <c r="C1288" s="13">
        <f>計算!S2713</f>
        <v/>
      </c>
      <c r="D1288" s="13">
        <f>計算!T2713</f>
        <v/>
      </c>
      <c r="E1288" s="13">
        <f>計算!R2714</f>
        <v/>
      </c>
      <c r="F1288" s="13">
        <f>計算!S2714</f>
        <v/>
      </c>
      <c r="G1288" s="13">
        <f>計算!T2714</f>
        <v/>
      </c>
      <c r="H1288" s="17">
        <f>G1288-D1288</f>
        <v/>
      </c>
      <c r="I1288" s="15">
        <f>計算!U2714</f>
        <v/>
      </c>
    </row>
    <row r="1289">
      <c r="A1289" s="13" t="n">
        <v>14360000</v>
      </c>
      <c r="B1289" s="13">
        <f>計算!R2715</f>
        <v/>
      </c>
      <c r="C1289" s="13">
        <f>計算!S2715</f>
        <v/>
      </c>
      <c r="D1289" s="13">
        <f>計算!T2715</f>
        <v/>
      </c>
      <c r="E1289" s="13">
        <f>計算!R2716</f>
        <v/>
      </c>
      <c r="F1289" s="13">
        <f>計算!S2716</f>
        <v/>
      </c>
      <c r="G1289" s="13">
        <f>計算!T2716</f>
        <v/>
      </c>
      <c r="H1289" s="17">
        <f>G1289-D1289</f>
        <v/>
      </c>
      <c r="I1289" s="15">
        <f>計算!U2716</f>
        <v/>
      </c>
    </row>
    <row r="1290">
      <c r="A1290" s="13" t="n">
        <v>14370000</v>
      </c>
      <c r="B1290" s="13">
        <f>計算!R2717</f>
        <v/>
      </c>
      <c r="C1290" s="13">
        <f>計算!S2717</f>
        <v/>
      </c>
      <c r="D1290" s="13">
        <f>計算!T2717</f>
        <v/>
      </c>
      <c r="E1290" s="13">
        <f>計算!R2718</f>
        <v/>
      </c>
      <c r="F1290" s="13">
        <f>計算!S2718</f>
        <v/>
      </c>
      <c r="G1290" s="13">
        <f>計算!T2718</f>
        <v/>
      </c>
      <c r="H1290" s="17">
        <f>G1290-D1290</f>
        <v/>
      </c>
      <c r="I1290" s="15">
        <f>計算!U2718</f>
        <v/>
      </c>
    </row>
    <row r="1291">
      <c r="A1291" s="13" t="n">
        <v>14380000</v>
      </c>
      <c r="B1291" s="13">
        <f>計算!R2719</f>
        <v/>
      </c>
      <c r="C1291" s="13">
        <f>計算!S2719</f>
        <v/>
      </c>
      <c r="D1291" s="13">
        <f>計算!T2719</f>
        <v/>
      </c>
      <c r="E1291" s="13">
        <f>計算!R2720</f>
        <v/>
      </c>
      <c r="F1291" s="13">
        <f>計算!S2720</f>
        <v/>
      </c>
      <c r="G1291" s="13">
        <f>計算!T2720</f>
        <v/>
      </c>
      <c r="H1291" s="17">
        <f>G1291-D1291</f>
        <v/>
      </c>
      <c r="I1291" s="15">
        <f>計算!U2720</f>
        <v/>
      </c>
    </row>
    <row r="1292">
      <c r="A1292" s="13" t="n">
        <v>14390000</v>
      </c>
      <c r="B1292" s="13">
        <f>計算!R2721</f>
        <v/>
      </c>
      <c r="C1292" s="13">
        <f>計算!S2721</f>
        <v/>
      </c>
      <c r="D1292" s="13">
        <f>計算!T2721</f>
        <v/>
      </c>
      <c r="E1292" s="13">
        <f>計算!R2722</f>
        <v/>
      </c>
      <c r="F1292" s="13">
        <f>計算!S2722</f>
        <v/>
      </c>
      <c r="G1292" s="13">
        <f>計算!T2722</f>
        <v/>
      </c>
      <c r="H1292" s="17">
        <f>G1292-D1292</f>
        <v/>
      </c>
      <c r="I1292" s="15">
        <f>計算!U2722</f>
        <v/>
      </c>
    </row>
    <row r="1293">
      <c r="A1293" s="13" t="n">
        <v>14400000</v>
      </c>
      <c r="B1293" s="13">
        <f>計算!R2723</f>
        <v/>
      </c>
      <c r="C1293" s="13">
        <f>計算!S2723</f>
        <v/>
      </c>
      <c r="D1293" s="13">
        <f>計算!T2723</f>
        <v/>
      </c>
      <c r="E1293" s="13">
        <f>計算!R2724</f>
        <v/>
      </c>
      <c r="F1293" s="13">
        <f>計算!S2724</f>
        <v/>
      </c>
      <c r="G1293" s="13">
        <f>計算!T2724</f>
        <v/>
      </c>
      <c r="H1293" s="17">
        <f>G1293-D1293</f>
        <v/>
      </c>
      <c r="I1293" s="15">
        <f>計算!U2724</f>
        <v/>
      </c>
    </row>
    <row r="1294">
      <c r="A1294" s="13" t="n">
        <v>14410000</v>
      </c>
      <c r="B1294" s="13">
        <f>計算!R2725</f>
        <v/>
      </c>
      <c r="C1294" s="13">
        <f>計算!S2725</f>
        <v/>
      </c>
      <c r="D1294" s="13">
        <f>計算!T2725</f>
        <v/>
      </c>
      <c r="E1294" s="13">
        <f>計算!R2726</f>
        <v/>
      </c>
      <c r="F1294" s="13">
        <f>計算!S2726</f>
        <v/>
      </c>
      <c r="G1294" s="13">
        <f>計算!T2726</f>
        <v/>
      </c>
      <c r="H1294" s="17">
        <f>G1294-D1294</f>
        <v/>
      </c>
      <c r="I1294" s="15">
        <f>計算!U2726</f>
        <v/>
      </c>
    </row>
    <row r="1295">
      <c r="A1295" s="13" t="n">
        <v>14420000</v>
      </c>
      <c r="B1295" s="13">
        <f>計算!R2727</f>
        <v/>
      </c>
      <c r="C1295" s="13">
        <f>計算!S2727</f>
        <v/>
      </c>
      <c r="D1295" s="13">
        <f>計算!T2727</f>
        <v/>
      </c>
      <c r="E1295" s="13">
        <f>計算!R2728</f>
        <v/>
      </c>
      <c r="F1295" s="13">
        <f>計算!S2728</f>
        <v/>
      </c>
      <c r="G1295" s="13">
        <f>計算!T2728</f>
        <v/>
      </c>
      <c r="H1295" s="17">
        <f>G1295-D1295</f>
        <v/>
      </c>
      <c r="I1295" s="15">
        <f>計算!U2728</f>
        <v/>
      </c>
    </row>
    <row r="1296">
      <c r="A1296" s="13" t="n">
        <v>14430000</v>
      </c>
      <c r="B1296" s="13">
        <f>計算!R2729</f>
        <v/>
      </c>
      <c r="C1296" s="13">
        <f>計算!S2729</f>
        <v/>
      </c>
      <c r="D1296" s="13">
        <f>計算!T2729</f>
        <v/>
      </c>
      <c r="E1296" s="13">
        <f>計算!R2730</f>
        <v/>
      </c>
      <c r="F1296" s="13">
        <f>計算!S2730</f>
        <v/>
      </c>
      <c r="G1296" s="13">
        <f>計算!T2730</f>
        <v/>
      </c>
      <c r="H1296" s="17">
        <f>G1296-D1296</f>
        <v/>
      </c>
      <c r="I1296" s="15">
        <f>計算!U2730</f>
        <v/>
      </c>
    </row>
    <row r="1297">
      <c r="A1297" s="13" t="n">
        <v>14440000</v>
      </c>
      <c r="B1297" s="13">
        <f>計算!R2731</f>
        <v/>
      </c>
      <c r="C1297" s="13">
        <f>計算!S2731</f>
        <v/>
      </c>
      <c r="D1297" s="13">
        <f>計算!T2731</f>
        <v/>
      </c>
      <c r="E1297" s="13">
        <f>計算!R2732</f>
        <v/>
      </c>
      <c r="F1297" s="13">
        <f>計算!S2732</f>
        <v/>
      </c>
      <c r="G1297" s="13">
        <f>計算!T2732</f>
        <v/>
      </c>
      <c r="H1297" s="17">
        <f>G1297-D1297</f>
        <v/>
      </c>
      <c r="I1297" s="15">
        <f>計算!U2732</f>
        <v/>
      </c>
    </row>
    <row r="1298">
      <c r="A1298" s="13" t="n">
        <v>14450000</v>
      </c>
      <c r="B1298" s="13">
        <f>計算!R2733</f>
        <v/>
      </c>
      <c r="C1298" s="13">
        <f>計算!S2733</f>
        <v/>
      </c>
      <c r="D1298" s="13">
        <f>計算!T2733</f>
        <v/>
      </c>
      <c r="E1298" s="13">
        <f>計算!R2734</f>
        <v/>
      </c>
      <c r="F1298" s="13">
        <f>計算!S2734</f>
        <v/>
      </c>
      <c r="G1298" s="13">
        <f>計算!T2734</f>
        <v/>
      </c>
      <c r="H1298" s="17">
        <f>G1298-D1298</f>
        <v/>
      </c>
      <c r="I1298" s="15">
        <f>計算!U2734</f>
        <v/>
      </c>
    </row>
    <row r="1299">
      <c r="A1299" s="13" t="n">
        <v>14460000</v>
      </c>
      <c r="B1299" s="13">
        <f>計算!R2735</f>
        <v/>
      </c>
      <c r="C1299" s="13">
        <f>計算!S2735</f>
        <v/>
      </c>
      <c r="D1299" s="13">
        <f>計算!T2735</f>
        <v/>
      </c>
      <c r="E1299" s="13">
        <f>計算!R2736</f>
        <v/>
      </c>
      <c r="F1299" s="13">
        <f>計算!S2736</f>
        <v/>
      </c>
      <c r="G1299" s="13">
        <f>計算!T2736</f>
        <v/>
      </c>
      <c r="H1299" s="17">
        <f>G1299-D1299</f>
        <v/>
      </c>
      <c r="I1299" s="15">
        <f>計算!U2736</f>
        <v/>
      </c>
    </row>
    <row r="1300">
      <c r="A1300" s="13" t="n">
        <v>14470000</v>
      </c>
      <c r="B1300" s="13">
        <f>計算!R2737</f>
        <v/>
      </c>
      <c r="C1300" s="13">
        <f>計算!S2737</f>
        <v/>
      </c>
      <c r="D1300" s="13">
        <f>計算!T2737</f>
        <v/>
      </c>
      <c r="E1300" s="13">
        <f>計算!R2738</f>
        <v/>
      </c>
      <c r="F1300" s="13">
        <f>計算!S2738</f>
        <v/>
      </c>
      <c r="G1300" s="13">
        <f>計算!T2738</f>
        <v/>
      </c>
      <c r="H1300" s="17">
        <f>G1300-D1300</f>
        <v/>
      </c>
      <c r="I1300" s="15">
        <f>計算!U2738</f>
        <v/>
      </c>
    </row>
    <row r="1301">
      <c r="A1301" s="13" t="n">
        <v>14480000</v>
      </c>
      <c r="B1301" s="13">
        <f>計算!R2739</f>
        <v/>
      </c>
      <c r="C1301" s="13">
        <f>計算!S2739</f>
        <v/>
      </c>
      <c r="D1301" s="13">
        <f>計算!T2739</f>
        <v/>
      </c>
      <c r="E1301" s="13">
        <f>計算!R2740</f>
        <v/>
      </c>
      <c r="F1301" s="13">
        <f>計算!S2740</f>
        <v/>
      </c>
      <c r="G1301" s="13">
        <f>計算!T2740</f>
        <v/>
      </c>
      <c r="H1301" s="17">
        <f>G1301-D1301</f>
        <v/>
      </c>
      <c r="I1301" s="15">
        <f>計算!U2740</f>
        <v/>
      </c>
    </row>
    <row r="1302">
      <c r="A1302" s="13" t="n">
        <v>14490000</v>
      </c>
      <c r="B1302" s="13">
        <f>計算!R2741</f>
        <v/>
      </c>
      <c r="C1302" s="13">
        <f>計算!S2741</f>
        <v/>
      </c>
      <c r="D1302" s="13">
        <f>計算!T2741</f>
        <v/>
      </c>
      <c r="E1302" s="13">
        <f>計算!R2742</f>
        <v/>
      </c>
      <c r="F1302" s="13">
        <f>計算!S2742</f>
        <v/>
      </c>
      <c r="G1302" s="13">
        <f>計算!T2742</f>
        <v/>
      </c>
      <c r="H1302" s="17">
        <f>G1302-D1302</f>
        <v/>
      </c>
      <c r="I1302" s="15">
        <f>計算!U2742</f>
        <v/>
      </c>
    </row>
    <row r="1303">
      <c r="A1303" s="13" t="n">
        <v>14500000</v>
      </c>
      <c r="B1303" s="13">
        <f>計算!R2743</f>
        <v/>
      </c>
      <c r="C1303" s="13">
        <f>計算!S2743</f>
        <v/>
      </c>
      <c r="D1303" s="13">
        <f>計算!T2743</f>
        <v/>
      </c>
      <c r="E1303" s="13">
        <f>計算!R2744</f>
        <v/>
      </c>
      <c r="F1303" s="13">
        <f>計算!S2744</f>
        <v/>
      </c>
      <c r="G1303" s="13">
        <f>計算!T2744</f>
        <v/>
      </c>
      <c r="H1303" s="17">
        <f>G1303-D1303</f>
        <v/>
      </c>
      <c r="I1303" s="15">
        <f>計算!U2744</f>
        <v/>
      </c>
    </row>
    <row r="1304">
      <c r="A1304" s="13" t="n">
        <v>14510000</v>
      </c>
      <c r="B1304" s="13">
        <f>計算!R2745</f>
        <v/>
      </c>
      <c r="C1304" s="13">
        <f>計算!S2745</f>
        <v/>
      </c>
      <c r="D1304" s="13">
        <f>計算!T2745</f>
        <v/>
      </c>
      <c r="E1304" s="13">
        <f>計算!R2746</f>
        <v/>
      </c>
      <c r="F1304" s="13">
        <f>計算!S2746</f>
        <v/>
      </c>
      <c r="G1304" s="13">
        <f>計算!T2746</f>
        <v/>
      </c>
      <c r="H1304" s="17">
        <f>G1304-D1304</f>
        <v/>
      </c>
      <c r="I1304" s="15">
        <f>計算!U2746</f>
        <v/>
      </c>
    </row>
    <row r="1305">
      <c r="A1305" s="13" t="n">
        <v>14520000</v>
      </c>
      <c r="B1305" s="13">
        <f>計算!R2747</f>
        <v/>
      </c>
      <c r="C1305" s="13">
        <f>計算!S2747</f>
        <v/>
      </c>
      <c r="D1305" s="13">
        <f>計算!T2747</f>
        <v/>
      </c>
      <c r="E1305" s="13">
        <f>計算!R2748</f>
        <v/>
      </c>
      <c r="F1305" s="13">
        <f>計算!S2748</f>
        <v/>
      </c>
      <c r="G1305" s="13">
        <f>計算!T2748</f>
        <v/>
      </c>
      <c r="H1305" s="17">
        <f>G1305-D1305</f>
        <v/>
      </c>
      <c r="I1305" s="15">
        <f>計算!U2748</f>
        <v/>
      </c>
    </row>
    <row r="1306">
      <c r="A1306" s="13" t="n">
        <v>14530000</v>
      </c>
      <c r="B1306" s="13">
        <f>計算!R2749</f>
        <v/>
      </c>
      <c r="C1306" s="13">
        <f>計算!S2749</f>
        <v/>
      </c>
      <c r="D1306" s="13">
        <f>計算!T2749</f>
        <v/>
      </c>
      <c r="E1306" s="13">
        <f>計算!R2750</f>
        <v/>
      </c>
      <c r="F1306" s="13">
        <f>計算!S2750</f>
        <v/>
      </c>
      <c r="G1306" s="13">
        <f>計算!T2750</f>
        <v/>
      </c>
      <c r="H1306" s="17">
        <f>G1306-D1306</f>
        <v/>
      </c>
      <c r="I1306" s="15">
        <f>計算!U2750</f>
        <v/>
      </c>
    </row>
    <row r="1307">
      <c r="A1307" s="13" t="n">
        <v>14540000</v>
      </c>
      <c r="B1307" s="13">
        <f>計算!R2751</f>
        <v/>
      </c>
      <c r="C1307" s="13">
        <f>計算!S2751</f>
        <v/>
      </c>
      <c r="D1307" s="13">
        <f>計算!T2751</f>
        <v/>
      </c>
      <c r="E1307" s="13">
        <f>計算!R2752</f>
        <v/>
      </c>
      <c r="F1307" s="13">
        <f>計算!S2752</f>
        <v/>
      </c>
      <c r="G1307" s="13">
        <f>計算!T2752</f>
        <v/>
      </c>
      <c r="H1307" s="17">
        <f>G1307-D1307</f>
        <v/>
      </c>
      <c r="I1307" s="15">
        <f>計算!U2752</f>
        <v/>
      </c>
    </row>
    <row r="1308">
      <c r="A1308" s="13" t="n">
        <v>14550000</v>
      </c>
      <c r="B1308" s="13">
        <f>計算!R2753</f>
        <v/>
      </c>
      <c r="C1308" s="13">
        <f>計算!S2753</f>
        <v/>
      </c>
      <c r="D1308" s="13">
        <f>計算!T2753</f>
        <v/>
      </c>
      <c r="E1308" s="13">
        <f>計算!R2754</f>
        <v/>
      </c>
      <c r="F1308" s="13">
        <f>計算!S2754</f>
        <v/>
      </c>
      <c r="G1308" s="13">
        <f>計算!T2754</f>
        <v/>
      </c>
      <c r="H1308" s="17">
        <f>G1308-D1308</f>
        <v/>
      </c>
      <c r="I1308" s="15">
        <f>計算!U2754</f>
        <v/>
      </c>
    </row>
    <row r="1309">
      <c r="A1309" s="13" t="n">
        <v>14560000</v>
      </c>
      <c r="B1309" s="13">
        <f>計算!R2755</f>
        <v/>
      </c>
      <c r="C1309" s="13">
        <f>計算!S2755</f>
        <v/>
      </c>
      <c r="D1309" s="13">
        <f>計算!T2755</f>
        <v/>
      </c>
      <c r="E1309" s="13">
        <f>計算!R2756</f>
        <v/>
      </c>
      <c r="F1309" s="13">
        <f>計算!S2756</f>
        <v/>
      </c>
      <c r="G1309" s="13">
        <f>計算!T2756</f>
        <v/>
      </c>
      <c r="H1309" s="17">
        <f>G1309-D1309</f>
        <v/>
      </c>
      <c r="I1309" s="15">
        <f>計算!U2756</f>
        <v/>
      </c>
    </row>
    <row r="1310">
      <c r="A1310" s="13" t="n">
        <v>14570000</v>
      </c>
      <c r="B1310" s="13">
        <f>計算!R2757</f>
        <v/>
      </c>
      <c r="C1310" s="13">
        <f>計算!S2757</f>
        <v/>
      </c>
      <c r="D1310" s="13">
        <f>計算!T2757</f>
        <v/>
      </c>
      <c r="E1310" s="13">
        <f>計算!R2758</f>
        <v/>
      </c>
      <c r="F1310" s="13">
        <f>計算!S2758</f>
        <v/>
      </c>
      <c r="G1310" s="13">
        <f>計算!T2758</f>
        <v/>
      </c>
      <c r="H1310" s="17">
        <f>G1310-D1310</f>
        <v/>
      </c>
      <c r="I1310" s="15">
        <f>計算!U2758</f>
        <v/>
      </c>
    </row>
    <row r="1311">
      <c r="A1311" s="13" t="n">
        <v>14580000</v>
      </c>
      <c r="B1311" s="13">
        <f>計算!R2759</f>
        <v/>
      </c>
      <c r="C1311" s="13">
        <f>計算!S2759</f>
        <v/>
      </c>
      <c r="D1311" s="13">
        <f>計算!T2759</f>
        <v/>
      </c>
      <c r="E1311" s="13">
        <f>計算!R2760</f>
        <v/>
      </c>
      <c r="F1311" s="13">
        <f>計算!S2760</f>
        <v/>
      </c>
      <c r="G1311" s="13">
        <f>計算!T2760</f>
        <v/>
      </c>
      <c r="H1311" s="17">
        <f>G1311-D1311</f>
        <v/>
      </c>
      <c r="I1311" s="15">
        <f>計算!U2760</f>
        <v/>
      </c>
    </row>
    <row r="1312">
      <c r="A1312" s="13" t="n">
        <v>14590000</v>
      </c>
      <c r="B1312" s="13">
        <f>計算!R2761</f>
        <v/>
      </c>
      <c r="C1312" s="13">
        <f>計算!S2761</f>
        <v/>
      </c>
      <c r="D1312" s="13">
        <f>計算!T2761</f>
        <v/>
      </c>
      <c r="E1312" s="13">
        <f>計算!R2762</f>
        <v/>
      </c>
      <c r="F1312" s="13">
        <f>計算!S2762</f>
        <v/>
      </c>
      <c r="G1312" s="13">
        <f>計算!T2762</f>
        <v/>
      </c>
      <c r="H1312" s="17">
        <f>G1312-D1312</f>
        <v/>
      </c>
      <c r="I1312" s="15">
        <f>計算!U2762</f>
        <v/>
      </c>
    </row>
    <row r="1313">
      <c r="A1313" s="13" t="n">
        <v>14600000</v>
      </c>
      <c r="B1313" s="13">
        <f>計算!R2763</f>
        <v/>
      </c>
      <c r="C1313" s="13">
        <f>計算!S2763</f>
        <v/>
      </c>
      <c r="D1313" s="13">
        <f>計算!T2763</f>
        <v/>
      </c>
      <c r="E1313" s="13">
        <f>計算!R2764</f>
        <v/>
      </c>
      <c r="F1313" s="13">
        <f>計算!S2764</f>
        <v/>
      </c>
      <c r="G1313" s="13">
        <f>計算!T2764</f>
        <v/>
      </c>
      <c r="H1313" s="17">
        <f>G1313-D1313</f>
        <v/>
      </c>
      <c r="I1313" s="15">
        <f>計算!U2764</f>
        <v/>
      </c>
    </row>
    <row r="1314">
      <c r="A1314" s="13" t="n">
        <v>14610000</v>
      </c>
      <c r="B1314" s="13">
        <f>計算!R2765</f>
        <v/>
      </c>
      <c r="C1314" s="13">
        <f>計算!S2765</f>
        <v/>
      </c>
      <c r="D1314" s="13">
        <f>計算!T2765</f>
        <v/>
      </c>
      <c r="E1314" s="13">
        <f>計算!R2766</f>
        <v/>
      </c>
      <c r="F1314" s="13">
        <f>計算!S2766</f>
        <v/>
      </c>
      <c r="G1314" s="13">
        <f>計算!T2766</f>
        <v/>
      </c>
      <c r="H1314" s="17">
        <f>G1314-D1314</f>
        <v/>
      </c>
      <c r="I1314" s="15">
        <f>計算!U2766</f>
        <v/>
      </c>
    </row>
    <row r="1315">
      <c r="A1315" s="13" t="n">
        <v>14620000</v>
      </c>
      <c r="B1315" s="13">
        <f>計算!R2767</f>
        <v/>
      </c>
      <c r="C1315" s="13">
        <f>計算!S2767</f>
        <v/>
      </c>
      <c r="D1315" s="13">
        <f>計算!T2767</f>
        <v/>
      </c>
      <c r="E1315" s="13">
        <f>計算!R2768</f>
        <v/>
      </c>
      <c r="F1315" s="13">
        <f>計算!S2768</f>
        <v/>
      </c>
      <c r="G1315" s="13">
        <f>計算!T2768</f>
        <v/>
      </c>
      <c r="H1315" s="17">
        <f>G1315-D1315</f>
        <v/>
      </c>
      <c r="I1315" s="15">
        <f>計算!U2768</f>
        <v/>
      </c>
    </row>
    <row r="1316">
      <c r="A1316" s="13" t="n">
        <v>14630000</v>
      </c>
      <c r="B1316" s="13">
        <f>計算!R2769</f>
        <v/>
      </c>
      <c r="C1316" s="13">
        <f>計算!S2769</f>
        <v/>
      </c>
      <c r="D1316" s="13">
        <f>計算!T2769</f>
        <v/>
      </c>
      <c r="E1316" s="13">
        <f>計算!R2770</f>
        <v/>
      </c>
      <c r="F1316" s="13">
        <f>計算!S2770</f>
        <v/>
      </c>
      <c r="G1316" s="13">
        <f>計算!T2770</f>
        <v/>
      </c>
      <c r="H1316" s="17">
        <f>G1316-D1316</f>
        <v/>
      </c>
      <c r="I1316" s="15">
        <f>計算!U2770</f>
        <v/>
      </c>
    </row>
    <row r="1317">
      <c r="A1317" s="13" t="n">
        <v>14640000</v>
      </c>
      <c r="B1317" s="13">
        <f>計算!R2771</f>
        <v/>
      </c>
      <c r="C1317" s="13">
        <f>計算!S2771</f>
        <v/>
      </c>
      <c r="D1317" s="13">
        <f>計算!T2771</f>
        <v/>
      </c>
      <c r="E1317" s="13">
        <f>計算!R2772</f>
        <v/>
      </c>
      <c r="F1317" s="13">
        <f>計算!S2772</f>
        <v/>
      </c>
      <c r="G1317" s="13">
        <f>計算!T2772</f>
        <v/>
      </c>
      <c r="H1317" s="17">
        <f>G1317-D1317</f>
        <v/>
      </c>
      <c r="I1317" s="15">
        <f>計算!U2772</f>
        <v/>
      </c>
    </row>
    <row r="1318">
      <c r="A1318" s="13" t="n">
        <v>14650000</v>
      </c>
      <c r="B1318" s="13">
        <f>計算!R2773</f>
        <v/>
      </c>
      <c r="C1318" s="13">
        <f>計算!S2773</f>
        <v/>
      </c>
      <c r="D1318" s="13">
        <f>計算!T2773</f>
        <v/>
      </c>
      <c r="E1318" s="13">
        <f>計算!R2774</f>
        <v/>
      </c>
      <c r="F1318" s="13">
        <f>計算!S2774</f>
        <v/>
      </c>
      <c r="G1318" s="13">
        <f>計算!T2774</f>
        <v/>
      </c>
      <c r="H1318" s="17">
        <f>G1318-D1318</f>
        <v/>
      </c>
      <c r="I1318" s="15">
        <f>計算!U2774</f>
        <v/>
      </c>
    </row>
    <row r="1319">
      <c r="A1319" s="13" t="n">
        <v>14660000</v>
      </c>
      <c r="B1319" s="13">
        <f>計算!R2775</f>
        <v/>
      </c>
      <c r="C1319" s="13">
        <f>計算!S2775</f>
        <v/>
      </c>
      <c r="D1319" s="13">
        <f>計算!T2775</f>
        <v/>
      </c>
      <c r="E1319" s="13">
        <f>計算!R2776</f>
        <v/>
      </c>
      <c r="F1319" s="13">
        <f>計算!S2776</f>
        <v/>
      </c>
      <c r="G1319" s="13">
        <f>計算!T2776</f>
        <v/>
      </c>
      <c r="H1319" s="17">
        <f>G1319-D1319</f>
        <v/>
      </c>
      <c r="I1319" s="15">
        <f>計算!U2776</f>
        <v/>
      </c>
    </row>
    <row r="1320">
      <c r="A1320" s="13" t="n">
        <v>14670000</v>
      </c>
      <c r="B1320" s="13">
        <f>計算!R2777</f>
        <v/>
      </c>
      <c r="C1320" s="13">
        <f>計算!S2777</f>
        <v/>
      </c>
      <c r="D1320" s="13">
        <f>計算!T2777</f>
        <v/>
      </c>
      <c r="E1320" s="13">
        <f>計算!R2778</f>
        <v/>
      </c>
      <c r="F1320" s="13">
        <f>計算!S2778</f>
        <v/>
      </c>
      <c r="G1320" s="13">
        <f>計算!T2778</f>
        <v/>
      </c>
      <c r="H1320" s="17">
        <f>G1320-D1320</f>
        <v/>
      </c>
      <c r="I1320" s="15">
        <f>計算!U2778</f>
        <v/>
      </c>
    </row>
    <row r="1321">
      <c r="A1321" s="13" t="n">
        <v>14680000</v>
      </c>
      <c r="B1321" s="13">
        <f>計算!R2779</f>
        <v/>
      </c>
      <c r="C1321" s="13">
        <f>計算!S2779</f>
        <v/>
      </c>
      <c r="D1321" s="13">
        <f>計算!T2779</f>
        <v/>
      </c>
      <c r="E1321" s="13">
        <f>計算!R2780</f>
        <v/>
      </c>
      <c r="F1321" s="13">
        <f>計算!S2780</f>
        <v/>
      </c>
      <c r="G1321" s="13">
        <f>計算!T2780</f>
        <v/>
      </c>
      <c r="H1321" s="17">
        <f>G1321-D1321</f>
        <v/>
      </c>
      <c r="I1321" s="15">
        <f>計算!U2780</f>
        <v/>
      </c>
    </row>
    <row r="1322">
      <c r="A1322" s="13" t="n">
        <v>14690000</v>
      </c>
      <c r="B1322" s="13">
        <f>計算!R2781</f>
        <v/>
      </c>
      <c r="C1322" s="13">
        <f>計算!S2781</f>
        <v/>
      </c>
      <c r="D1322" s="13">
        <f>計算!T2781</f>
        <v/>
      </c>
      <c r="E1322" s="13">
        <f>計算!R2782</f>
        <v/>
      </c>
      <c r="F1322" s="13">
        <f>計算!S2782</f>
        <v/>
      </c>
      <c r="G1322" s="13">
        <f>計算!T2782</f>
        <v/>
      </c>
      <c r="H1322" s="17">
        <f>G1322-D1322</f>
        <v/>
      </c>
      <c r="I1322" s="15">
        <f>計算!U2782</f>
        <v/>
      </c>
    </row>
    <row r="1323">
      <c r="A1323" s="13" t="n">
        <v>14700000</v>
      </c>
      <c r="B1323" s="13">
        <f>計算!R2783</f>
        <v/>
      </c>
      <c r="C1323" s="13">
        <f>計算!S2783</f>
        <v/>
      </c>
      <c r="D1323" s="13">
        <f>計算!T2783</f>
        <v/>
      </c>
      <c r="E1323" s="13">
        <f>計算!R2784</f>
        <v/>
      </c>
      <c r="F1323" s="13">
        <f>計算!S2784</f>
        <v/>
      </c>
      <c r="G1323" s="13">
        <f>計算!T2784</f>
        <v/>
      </c>
      <c r="H1323" s="17">
        <f>G1323-D1323</f>
        <v/>
      </c>
      <c r="I1323" s="15">
        <f>計算!U2784</f>
        <v/>
      </c>
    </row>
    <row r="1324">
      <c r="A1324" s="13" t="n">
        <v>14710000</v>
      </c>
      <c r="B1324" s="13">
        <f>計算!R2785</f>
        <v/>
      </c>
      <c r="C1324" s="13">
        <f>計算!S2785</f>
        <v/>
      </c>
      <c r="D1324" s="13">
        <f>計算!T2785</f>
        <v/>
      </c>
      <c r="E1324" s="13">
        <f>計算!R2786</f>
        <v/>
      </c>
      <c r="F1324" s="13">
        <f>計算!S2786</f>
        <v/>
      </c>
      <c r="G1324" s="13">
        <f>計算!T2786</f>
        <v/>
      </c>
      <c r="H1324" s="17">
        <f>G1324-D1324</f>
        <v/>
      </c>
      <c r="I1324" s="15">
        <f>計算!U2786</f>
        <v/>
      </c>
    </row>
    <row r="1325">
      <c r="A1325" s="13" t="n">
        <v>14720000</v>
      </c>
      <c r="B1325" s="13">
        <f>計算!R2787</f>
        <v/>
      </c>
      <c r="C1325" s="13">
        <f>計算!S2787</f>
        <v/>
      </c>
      <c r="D1325" s="13">
        <f>計算!T2787</f>
        <v/>
      </c>
      <c r="E1325" s="13">
        <f>計算!R2788</f>
        <v/>
      </c>
      <c r="F1325" s="13">
        <f>計算!S2788</f>
        <v/>
      </c>
      <c r="G1325" s="13">
        <f>計算!T2788</f>
        <v/>
      </c>
      <c r="H1325" s="17">
        <f>G1325-D1325</f>
        <v/>
      </c>
      <c r="I1325" s="15">
        <f>計算!U2788</f>
        <v/>
      </c>
    </row>
    <row r="1326">
      <c r="A1326" s="13" t="n">
        <v>14730000</v>
      </c>
      <c r="B1326" s="13">
        <f>計算!R2789</f>
        <v/>
      </c>
      <c r="C1326" s="13">
        <f>計算!S2789</f>
        <v/>
      </c>
      <c r="D1326" s="13">
        <f>計算!T2789</f>
        <v/>
      </c>
      <c r="E1326" s="13">
        <f>計算!R2790</f>
        <v/>
      </c>
      <c r="F1326" s="13">
        <f>計算!S2790</f>
        <v/>
      </c>
      <c r="G1326" s="13">
        <f>計算!T2790</f>
        <v/>
      </c>
      <c r="H1326" s="17">
        <f>G1326-D1326</f>
        <v/>
      </c>
      <c r="I1326" s="15">
        <f>計算!U2790</f>
        <v/>
      </c>
    </row>
    <row r="1327">
      <c r="A1327" s="13" t="n">
        <v>14740000</v>
      </c>
      <c r="B1327" s="13">
        <f>計算!R2791</f>
        <v/>
      </c>
      <c r="C1327" s="13">
        <f>計算!S2791</f>
        <v/>
      </c>
      <c r="D1327" s="13">
        <f>計算!T2791</f>
        <v/>
      </c>
      <c r="E1327" s="13">
        <f>計算!R2792</f>
        <v/>
      </c>
      <c r="F1327" s="13">
        <f>計算!S2792</f>
        <v/>
      </c>
      <c r="G1327" s="13">
        <f>計算!T2792</f>
        <v/>
      </c>
      <c r="H1327" s="17">
        <f>G1327-D1327</f>
        <v/>
      </c>
      <c r="I1327" s="15">
        <f>計算!U2792</f>
        <v/>
      </c>
    </row>
    <row r="1328">
      <c r="A1328" s="13" t="n">
        <v>14750000</v>
      </c>
      <c r="B1328" s="13">
        <f>計算!R2793</f>
        <v/>
      </c>
      <c r="C1328" s="13">
        <f>計算!S2793</f>
        <v/>
      </c>
      <c r="D1328" s="13">
        <f>計算!T2793</f>
        <v/>
      </c>
      <c r="E1328" s="13">
        <f>計算!R2794</f>
        <v/>
      </c>
      <c r="F1328" s="13">
        <f>計算!S2794</f>
        <v/>
      </c>
      <c r="G1328" s="13">
        <f>計算!T2794</f>
        <v/>
      </c>
      <c r="H1328" s="17">
        <f>G1328-D1328</f>
        <v/>
      </c>
      <c r="I1328" s="15">
        <f>計算!U2794</f>
        <v/>
      </c>
    </row>
    <row r="1329">
      <c r="A1329" s="13" t="n">
        <v>14760000</v>
      </c>
      <c r="B1329" s="13">
        <f>計算!R2795</f>
        <v/>
      </c>
      <c r="C1329" s="13">
        <f>計算!S2795</f>
        <v/>
      </c>
      <c r="D1329" s="13">
        <f>計算!T2795</f>
        <v/>
      </c>
      <c r="E1329" s="13">
        <f>計算!R2796</f>
        <v/>
      </c>
      <c r="F1329" s="13">
        <f>計算!S2796</f>
        <v/>
      </c>
      <c r="G1329" s="13">
        <f>計算!T2796</f>
        <v/>
      </c>
      <c r="H1329" s="17">
        <f>G1329-D1329</f>
        <v/>
      </c>
      <c r="I1329" s="15">
        <f>計算!U2796</f>
        <v/>
      </c>
    </row>
    <row r="1330">
      <c r="A1330" s="13" t="n">
        <v>14770000</v>
      </c>
      <c r="B1330" s="13">
        <f>計算!R2797</f>
        <v/>
      </c>
      <c r="C1330" s="13">
        <f>計算!S2797</f>
        <v/>
      </c>
      <c r="D1330" s="13">
        <f>計算!T2797</f>
        <v/>
      </c>
      <c r="E1330" s="13">
        <f>計算!R2798</f>
        <v/>
      </c>
      <c r="F1330" s="13">
        <f>計算!S2798</f>
        <v/>
      </c>
      <c r="G1330" s="13">
        <f>計算!T2798</f>
        <v/>
      </c>
      <c r="H1330" s="17">
        <f>G1330-D1330</f>
        <v/>
      </c>
      <c r="I1330" s="15">
        <f>計算!U2798</f>
        <v/>
      </c>
    </row>
    <row r="1331">
      <c r="A1331" s="13" t="n">
        <v>14780000</v>
      </c>
      <c r="B1331" s="13">
        <f>計算!R2799</f>
        <v/>
      </c>
      <c r="C1331" s="13">
        <f>計算!S2799</f>
        <v/>
      </c>
      <c r="D1331" s="13">
        <f>計算!T2799</f>
        <v/>
      </c>
      <c r="E1331" s="13">
        <f>計算!R2800</f>
        <v/>
      </c>
      <c r="F1331" s="13">
        <f>計算!S2800</f>
        <v/>
      </c>
      <c r="G1331" s="13">
        <f>計算!T2800</f>
        <v/>
      </c>
      <c r="H1331" s="17">
        <f>G1331-D1331</f>
        <v/>
      </c>
      <c r="I1331" s="15">
        <f>計算!U2800</f>
        <v/>
      </c>
    </row>
    <row r="1332">
      <c r="A1332" s="13" t="n">
        <v>14790000</v>
      </c>
      <c r="B1332" s="13">
        <f>計算!R2801</f>
        <v/>
      </c>
      <c r="C1332" s="13">
        <f>計算!S2801</f>
        <v/>
      </c>
      <c r="D1332" s="13">
        <f>計算!T2801</f>
        <v/>
      </c>
      <c r="E1332" s="13">
        <f>計算!R2802</f>
        <v/>
      </c>
      <c r="F1332" s="13">
        <f>計算!S2802</f>
        <v/>
      </c>
      <c r="G1332" s="13">
        <f>計算!T2802</f>
        <v/>
      </c>
      <c r="H1332" s="17">
        <f>G1332-D1332</f>
        <v/>
      </c>
      <c r="I1332" s="15">
        <f>計算!U2802</f>
        <v/>
      </c>
    </row>
    <row r="1333">
      <c r="A1333" s="13" t="n">
        <v>14800000</v>
      </c>
      <c r="B1333" s="13">
        <f>計算!R2803</f>
        <v/>
      </c>
      <c r="C1333" s="13">
        <f>計算!S2803</f>
        <v/>
      </c>
      <c r="D1333" s="13">
        <f>計算!T2803</f>
        <v/>
      </c>
      <c r="E1333" s="13">
        <f>計算!R2804</f>
        <v/>
      </c>
      <c r="F1333" s="13">
        <f>計算!S2804</f>
        <v/>
      </c>
      <c r="G1333" s="13">
        <f>計算!T2804</f>
        <v/>
      </c>
      <c r="H1333" s="17">
        <f>G1333-D1333</f>
        <v/>
      </c>
      <c r="I1333" s="15">
        <f>計算!U2804</f>
        <v/>
      </c>
    </row>
    <row r="1334">
      <c r="A1334" s="13" t="n">
        <v>14810000</v>
      </c>
      <c r="B1334" s="13">
        <f>計算!R2805</f>
        <v/>
      </c>
      <c r="C1334" s="13">
        <f>計算!S2805</f>
        <v/>
      </c>
      <c r="D1334" s="13">
        <f>計算!T2805</f>
        <v/>
      </c>
      <c r="E1334" s="13">
        <f>計算!R2806</f>
        <v/>
      </c>
      <c r="F1334" s="13">
        <f>計算!S2806</f>
        <v/>
      </c>
      <c r="G1334" s="13">
        <f>計算!T2806</f>
        <v/>
      </c>
      <c r="H1334" s="17">
        <f>G1334-D1334</f>
        <v/>
      </c>
      <c r="I1334" s="15">
        <f>計算!U2806</f>
        <v/>
      </c>
    </row>
    <row r="1335">
      <c r="A1335" s="13" t="n">
        <v>14820000</v>
      </c>
      <c r="B1335" s="13">
        <f>計算!R2807</f>
        <v/>
      </c>
      <c r="C1335" s="13">
        <f>計算!S2807</f>
        <v/>
      </c>
      <c r="D1335" s="13">
        <f>計算!T2807</f>
        <v/>
      </c>
      <c r="E1335" s="13">
        <f>計算!R2808</f>
        <v/>
      </c>
      <c r="F1335" s="13">
        <f>計算!S2808</f>
        <v/>
      </c>
      <c r="G1335" s="13">
        <f>計算!T2808</f>
        <v/>
      </c>
      <c r="H1335" s="17">
        <f>G1335-D1335</f>
        <v/>
      </c>
      <c r="I1335" s="15">
        <f>計算!U2808</f>
        <v/>
      </c>
    </row>
    <row r="1336">
      <c r="A1336" s="13" t="n">
        <v>14830000</v>
      </c>
      <c r="B1336" s="13">
        <f>計算!R2809</f>
        <v/>
      </c>
      <c r="C1336" s="13">
        <f>計算!S2809</f>
        <v/>
      </c>
      <c r="D1336" s="13">
        <f>計算!T2809</f>
        <v/>
      </c>
      <c r="E1336" s="13">
        <f>計算!R2810</f>
        <v/>
      </c>
      <c r="F1336" s="13">
        <f>計算!S2810</f>
        <v/>
      </c>
      <c r="G1336" s="13">
        <f>計算!T2810</f>
        <v/>
      </c>
      <c r="H1336" s="17">
        <f>G1336-D1336</f>
        <v/>
      </c>
      <c r="I1336" s="15">
        <f>計算!U2810</f>
        <v/>
      </c>
    </row>
    <row r="1337">
      <c r="A1337" s="13" t="n">
        <v>14840000</v>
      </c>
      <c r="B1337" s="13">
        <f>計算!R2811</f>
        <v/>
      </c>
      <c r="C1337" s="13">
        <f>計算!S2811</f>
        <v/>
      </c>
      <c r="D1337" s="13">
        <f>計算!T2811</f>
        <v/>
      </c>
      <c r="E1337" s="13">
        <f>計算!R2812</f>
        <v/>
      </c>
      <c r="F1337" s="13">
        <f>計算!S2812</f>
        <v/>
      </c>
      <c r="G1337" s="13">
        <f>計算!T2812</f>
        <v/>
      </c>
      <c r="H1337" s="17">
        <f>G1337-D1337</f>
        <v/>
      </c>
      <c r="I1337" s="15">
        <f>計算!U2812</f>
        <v/>
      </c>
    </row>
    <row r="1338">
      <c r="A1338" s="13" t="n">
        <v>14850000</v>
      </c>
      <c r="B1338" s="13">
        <f>計算!R2813</f>
        <v/>
      </c>
      <c r="C1338" s="13">
        <f>計算!S2813</f>
        <v/>
      </c>
      <c r="D1338" s="13">
        <f>計算!T2813</f>
        <v/>
      </c>
      <c r="E1338" s="13">
        <f>計算!R2814</f>
        <v/>
      </c>
      <c r="F1338" s="13">
        <f>計算!S2814</f>
        <v/>
      </c>
      <c r="G1338" s="13">
        <f>計算!T2814</f>
        <v/>
      </c>
      <c r="H1338" s="17">
        <f>G1338-D1338</f>
        <v/>
      </c>
      <c r="I1338" s="15">
        <f>計算!U2814</f>
        <v/>
      </c>
    </row>
    <row r="1339">
      <c r="A1339" s="13" t="n">
        <v>14860000</v>
      </c>
      <c r="B1339" s="13">
        <f>計算!R2815</f>
        <v/>
      </c>
      <c r="C1339" s="13">
        <f>計算!S2815</f>
        <v/>
      </c>
      <c r="D1339" s="13">
        <f>計算!T2815</f>
        <v/>
      </c>
      <c r="E1339" s="13">
        <f>計算!R2816</f>
        <v/>
      </c>
      <c r="F1339" s="13">
        <f>計算!S2816</f>
        <v/>
      </c>
      <c r="G1339" s="13">
        <f>計算!T2816</f>
        <v/>
      </c>
      <c r="H1339" s="17">
        <f>G1339-D1339</f>
        <v/>
      </c>
      <c r="I1339" s="15">
        <f>計算!U2816</f>
        <v/>
      </c>
    </row>
    <row r="1340">
      <c r="A1340" s="13" t="n">
        <v>14870000</v>
      </c>
      <c r="B1340" s="13">
        <f>計算!R2817</f>
        <v/>
      </c>
      <c r="C1340" s="13">
        <f>計算!S2817</f>
        <v/>
      </c>
      <c r="D1340" s="13">
        <f>計算!T2817</f>
        <v/>
      </c>
      <c r="E1340" s="13">
        <f>計算!R2818</f>
        <v/>
      </c>
      <c r="F1340" s="13">
        <f>計算!S2818</f>
        <v/>
      </c>
      <c r="G1340" s="13">
        <f>計算!T2818</f>
        <v/>
      </c>
      <c r="H1340" s="17">
        <f>G1340-D1340</f>
        <v/>
      </c>
      <c r="I1340" s="15">
        <f>計算!U2818</f>
        <v/>
      </c>
    </row>
    <row r="1341">
      <c r="A1341" s="13" t="n">
        <v>14880000</v>
      </c>
      <c r="B1341" s="13">
        <f>計算!R2819</f>
        <v/>
      </c>
      <c r="C1341" s="13">
        <f>計算!S2819</f>
        <v/>
      </c>
      <c r="D1341" s="13">
        <f>計算!T2819</f>
        <v/>
      </c>
      <c r="E1341" s="13">
        <f>計算!R2820</f>
        <v/>
      </c>
      <c r="F1341" s="13">
        <f>計算!S2820</f>
        <v/>
      </c>
      <c r="G1341" s="13">
        <f>計算!T2820</f>
        <v/>
      </c>
      <c r="H1341" s="17">
        <f>G1341-D1341</f>
        <v/>
      </c>
      <c r="I1341" s="15">
        <f>計算!U2820</f>
        <v/>
      </c>
    </row>
    <row r="1342">
      <c r="A1342" s="13" t="n">
        <v>14890000</v>
      </c>
      <c r="B1342" s="13">
        <f>計算!R2821</f>
        <v/>
      </c>
      <c r="C1342" s="13">
        <f>計算!S2821</f>
        <v/>
      </c>
      <c r="D1342" s="13">
        <f>計算!T2821</f>
        <v/>
      </c>
      <c r="E1342" s="13">
        <f>計算!R2822</f>
        <v/>
      </c>
      <c r="F1342" s="13">
        <f>計算!S2822</f>
        <v/>
      </c>
      <c r="G1342" s="13">
        <f>計算!T2822</f>
        <v/>
      </c>
      <c r="H1342" s="17">
        <f>G1342-D1342</f>
        <v/>
      </c>
      <c r="I1342" s="15">
        <f>計算!U2822</f>
        <v/>
      </c>
    </row>
    <row r="1343">
      <c r="A1343" s="13" t="n">
        <v>14900000</v>
      </c>
      <c r="B1343" s="13">
        <f>計算!R2823</f>
        <v/>
      </c>
      <c r="C1343" s="13">
        <f>計算!S2823</f>
        <v/>
      </c>
      <c r="D1343" s="13">
        <f>計算!T2823</f>
        <v/>
      </c>
      <c r="E1343" s="13">
        <f>計算!R2824</f>
        <v/>
      </c>
      <c r="F1343" s="13">
        <f>計算!S2824</f>
        <v/>
      </c>
      <c r="G1343" s="13">
        <f>計算!T2824</f>
        <v/>
      </c>
      <c r="H1343" s="17">
        <f>G1343-D1343</f>
        <v/>
      </c>
      <c r="I1343" s="15">
        <f>計算!U2824</f>
        <v/>
      </c>
    </row>
    <row r="1344">
      <c r="A1344" s="13" t="n">
        <v>14910000</v>
      </c>
      <c r="B1344" s="13">
        <f>計算!R2825</f>
        <v/>
      </c>
      <c r="C1344" s="13">
        <f>計算!S2825</f>
        <v/>
      </c>
      <c r="D1344" s="13">
        <f>計算!T2825</f>
        <v/>
      </c>
      <c r="E1344" s="13">
        <f>計算!R2826</f>
        <v/>
      </c>
      <c r="F1344" s="13">
        <f>計算!S2826</f>
        <v/>
      </c>
      <c r="G1344" s="13">
        <f>計算!T2826</f>
        <v/>
      </c>
      <c r="H1344" s="17">
        <f>G1344-D1344</f>
        <v/>
      </c>
      <c r="I1344" s="15">
        <f>計算!U2826</f>
        <v/>
      </c>
    </row>
    <row r="1345">
      <c r="A1345" s="13" t="n">
        <v>14920000</v>
      </c>
      <c r="B1345" s="13">
        <f>計算!R2827</f>
        <v/>
      </c>
      <c r="C1345" s="13">
        <f>計算!S2827</f>
        <v/>
      </c>
      <c r="D1345" s="13">
        <f>計算!T2827</f>
        <v/>
      </c>
      <c r="E1345" s="13">
        <f>計算!R2828</f>
        <v/>
      </c>
      <c r="F1345" s="13">
        <f>計算!S2828</f>
        <v/>
      </c>
      <c r="G1345" s="13">
        <f>計算!T2828</f>
        <v/>
      </c>
      <c r="H1345" s="17">
        <f>G1345-D1345</f>
        <v/>
      </c>
      <c r="I1345" s="15">
        <f>計算!U2828</f>
        <v/>
      </c>
    </row>
    <row r="1346">
      <c r="A1346" s="13" t="n">
        <v>14930000</v>
      </c>
      <c r="B1346" s="13">
        <f>計算!R2829</f>
        <v/>
      </c>
      <c r="C1346" s="13">
        <f>計算!S2829</f>
        <v/>
      </c>
      <c r="D1346" s="13">
        <f>計算!T2829</f>
        <v/>
      </c>
      <c r="E1346" s="13">
        <f>計算!R2830</f>
        <v/>
      </c>
      <c r="F1346" s="13">
        <f>計算!S2830</f>
        <v/>
      </c>
      <c r="G1346" s="13">
        <f>計算!T2830</f>
        <v/>
      </c>
      <c r="H1346" s="17">
        <f>G1346-D1346</f>
        <v/>
      </c>
      <c r="I1346" s="15">
        <f>計算!U2830</f>
        <v/>
      </c>
    </row>
    <row r="1347">
      <c r="A1347" s="13" t="n">
        <v>14940000</v>
      </c>
      <c r="B1347" s="13">
        <f>計算!R2831</f>
        <v/>
      </c>
      <c r="C1347" s="13">
        <f>計算!S2831</f>
        <v/>
      </c>
      <c r="D1347" s="13">
        <f>計算!T2831</f>
        <v/>
      </c>
      <c r="E1347" s="13">
        <f>計算!R2832</f>
        <v/>
      </c>
      <c r="F1347" s="13">
        <f>計算!S2832</f>
        <v/>
      </c>
      <c r="G1347" s="13">
        <f>計算!T2832</f>
        <v/>
      </c>
      <c r="H1347" s="17">
        <f>G1347-D1347</f>
        <v/>
      </c>
      <c r="I1347" s="15">
        <f>計算!U2832</f>
        <v/>
      </c>
    </row>
    <row r="1348">
      <c r="A1348" s="13" t="n">
        <v>14950000</v>
      </c>
      <c r="B1348" s="13">
        <f>計算!R2833</f>
        <v/>
      </c>
      <c r="C1348" s="13">
        <f>計算!S2833</f>
        <v/>
      </c>
      <c r="D1348" s="13">
        <f>計算!T2833</f>
        <v/>
      </c>
      <c r="E1348" s="13">
        <f>計算!R2834</f>
        <v/>
      </c>
      <c r="F1348" s="13">
        <f>計算!S2834</f>
        <v/>
      </c>
      <c r="G1348" s="13">
        <f>計算!T2834</f>
        <v/>
      </c>
      <c r="H1348" s="17">
        <f>G1348-D1348</f>
        <v/>
      </c>
      <c r="I1348" s="15">
        <f>計算!U2834</f>
        <v/>
      </c>
    </row>
    <row r="1349">
      <c r="A1349" s="13" t="n">
        <v>14960000</v>
      </c>
      <c r="B1349" s="13">
        <f>計算!R2835</f>
        <v/>
      </c>
      <c r="C1349" s="13">
        <f>計算!S2835</f>
        <v/>
      </c>
      <c r="D1349" s="13">
        <f>計算!T2835</f>
        <v/>
      </c>
      <c r="E1349" s="13">
        <f>計算!R2836</f>
        <v/>
      </c>
      <c r="F1349" s="13">
        <f>計算!S2836</f>
        <v/>
      </c>
      <c r="G1349" s="13">
        <f>計算!T2836</f>
        <v/>
      </c>
      <c r="H1349" s="17">
        <f>G1349-D1349</f>
        <v/>
      </c>
      <c r="I1349" s="15">
        <f>計算!U2836</f>
        <v/>
      </c>
    </row>
    <row r="1350">
      <c r="A1350" s="13" t="n">
        <v>14970000</v>
      </c>
      <c r="B1350" s="13">
        <f>計算!R2837</f>
        <v/>
      </c>
      <c r="C1350" s="13">
        <f>計算!S2837</f>
        <v/>
      </c>
      <c r="D1350" s="13">
        <f>計算!T2837</f>
        <v/>
      </c>
      <c r="E1350" s="13">
        <f>計算!R2838</f>
        <v/>
      </c>
      <c r="F1350" s="13">
        <f>計算!S2838</f>
        <v/>
      </c>
      <c r="G1350" s="13">
        <f>計算!T2838</f>
        <v/>
      </c>
      <c r="H1350" s="17">
        <f>G1350-D1350</f>
        <v/>
      </c>
      <c r="I1350" s="15">
        <f>計算!U2838</f>
        <v/>
      </c>
    </row>
    <row r="1351">
      <c r="A1351" s="13" t="n">
        <v>14980000</v>
      </c>
      <c r="B1351" s="13">
        <f>計算!R2839</f>
        <v/>
      </c>
      <c r="C1351" s="13">
        <f>計算!S2839</f>
        <v/>
      </c>
      <c r="D1351" s="13">
        <f>計算!T2839</f>
        <v/>
      </c>
      <c r="E1351" s="13">
        <f>計算!R2840</f>
        <v/>
      </c>
      <c r="F1351" s="13">
        <f>計算!S2840</f>
        <v/>
      </c>
      <c r="G1351" s="13">
        <f>計算!T2840</f>
        <v/>
      </c>
      <c r="H1351" s="17">
        <f>G1351-D1351</f>
        <v/>
      </c>
      <c r="I1351" s="15">
        <f>計算!U2840</f>
        <v/>
      </c>
    </row>
    <row r="1352">
      <c r="A1352" s="13" t="n">
        <v>14990000</v>
      </c>
      <c r="B1352" s="13">
        <f>計算!R2841</f>
        <v/>
      </c>
      <c r="C1352" s="13">
        <f>計算!S2841</f>
        <v/>
      </c>
      <c r="D1352" s="13">
        <f>計算!T2841</f>
        <v/>
      </c>
      <c r="E1352" s="13">
        <f>計算!R2842</f>
        <v/>
      </c>
      <c r="F1352" s="13">
        <f>計算!S2842</f>
        <v/>
      </c>
      <c r="G1352" s="13">
        <f>計算!T2842</f>
        <v/>
      </c>
      <c r="H1352" s="17">
        <f>G1352-D1352</f>
        <v/>
      </c>
      <c r="I1352" s="15">
        <f>計算!U2842</f>
        <v/>
      </c>
    </row>
    <row r="1353">
      <c r="A1353" s="13" t="n">
        <v>15000000</v>
      </c>
      <c r="B1353" s="13">
        <f>計算!R2843</f>
        <v/>
      </c>
      <c r="C1353" s="13">
        <f>計算!S2843</f>
        <v/>
      </c>
      <c r="D1353" s="13">
        <f>計算!T2843</f>
        <v/>
      </c>
      <c r="E1353" s="13">
        <f>計算!R2844</f>
        <v/>
      </c>
      <c r="F1353" s="13">
        <f>計算!S2844</f>
        <v/>
      </c>
      <c r="G1353" s="13">
        <f>計算!T2844</f>
        <v/>
      </c>
      <c r="H1353" s="17">
        <f>G1353-D1353</f>
        <v/>
      </c>
      <c r="I1353" s="15">
        <f>計算!U2844</f>
        <v/>
      </c>
    </row>
  </sheetData>
  <conditionalFormatting sqref="G3:G1353">
    <cfRule type="expression" priority="1" dxfId="0">
      <formula>AND(G3&gt;=41600,G3&lt;=41800)</formula>
    </cfRule>
  </conditionalFormatting>
  <conditionalFormatting sqref="H3:H1353">
    <cfRule type="expression" priority="2" dxfId="1">
      <formula>H3&lt;0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1_いくら減るか の黄色いセルを埋める。B3に給与の年収、B4に社会保険料（源泉徴収票の額）、B6に月の掛金を入れる。</t>
        </is>
      </c>
    </row>
    <row r="4">
      <c r="A4" t="inlineStr">
        <is>
          <t>F16に1年で減る所得税と住民税の合計が出る。所得税は掛金を払った年、住民税は翌年6月からの税額が減る。</t>
        </is>
      </c>
    </row>
    <row r="5">
      <c r="A5" t="inlineStr">
        <is>
          <t>F19は手数料を引いた額。運営管理機関の手数料はB11に入れる。</t>
        </is>
      </c>
    </row>
    <row r="6">
      <c r="A6" t="inlineStr"/>
    </row>
    <row r="7">
      <c r="A7" t="inlineStr">
        <is>
          <t>計算のしかた: 掛金がない場合とある場合の税額を両方出して差をとる。税率を掛けるだけの計算と違い、</t>
        </is>
      </c>
    </row>
    <row r="8">
      <c r="A8" t="inlineStr">
        <is>
          <t>課税所得が0になる人、税率の区分をまたぐ人、100円未満の切り捨ても反映される。</t>
        </is>
      </c>
    </row>
    <row r="9">
      <c r="A9" t="inlineStr">
        <is>
          <t>所得税は（課税所得×税率−控除額）×1.021を100円未満切り捨て。住民税の所得割は市町村民税6%と道府県民税4%から</t>
        </is>
      </c>
    </row>
    <row r="10">
      <c r="A10" t="inlineStr">
        <is>
          <t>調整控除（独身は人的控除差5万円の5%）を引き、それぞれ100円未満を切り捨てる。</t>
        </is>
      </c>
    </row>
    <row r="11">
      <c r="A11" t="inlineStr"/>
    </row>
    <row r="12">
      <c r="A12" t="inlineStr">
        <is>
          <t>前提: 給与だけの独身（扶養なし）、企業年金のない会社員、住民税の標準税率10%（指定都市の配分は入れていない）。</t>
        </is>
      </c>
    </row>
    <row r="13">
      <c r="A13" t="inlineStr">
        <is>
          <t>社会保険料の見積もり: 協会けんぽ東京支部（令和8年度）、賞与なしで毎月同じ給与。厚生年金9.15%（標準報酬月額65万円まで）、</t>
        </is>
      </c>
    </row>
    <row r="14">
      <c r="A14" t="inlineStr">
        <is>
          <t>健康保険4.925%と子ども・子育て支援金0.115%（139万円まで）、雇用保険0.5%。標準報酬の等級の丸めは入れていない。</t>
        </is>
      </c>
    </row>
    <row r="15">
      <c r="A15" t="inlineStr">
        <is>
          <t>子ども・子育て支援金は2026年4月分の保険料からだが、見積もりでは1年分に掛けた。</t>
        </is>
      </c>
    </row>
    <row r="16">
      <c r="A16" t="inlineStr"/>
    </row>
    <row r="17">
      <c r="A17" t="inlineStr">
        <is>
          <t>掛金の年と控除の年: 掛金は毎月26日（休日なら翌営業日）に前月分が引き落とされる。控除されるのはその年に払った額なので、</t>
        </is>
      </c>
    </row>
    <row r="18">
      <c r="A18" t="inlineStr">
        <is>
          <t>2026年分の控除は2025年12月分〜2026年11月分。上限が月6.2万円になる2026年12月分は2027年1月に引き落とされ、2027年分の控除になる。</t>
        </is>
      </c>
    </row>
    <row r="19">
      <c r="A19" t="inlineStr"/>
    </row>
    <row r="20">
      <c r="A20" t="inlineStr">
        <is>
          <t>対象外: 年収150万円未満、給与以外の所得、配偶者控除・扶養控除、住宅ローン控除、ふるさと納税、合計所得2,350万円超。</t>
        </is>
      </c>
    </row>
    <row r="21">
      <c r="A21" t="inlineStr">
        <is>
          <t>受け取るときの税（退職所得控除、公的年金等控除）は計算していない。</t>
        </is>
      </c>
    </row>
    <row r="22">
      <c r="A22" t="inlineStr"/>
    </row>
    <row r="23">
      <c r="A23" t="inlineStr">
        <is>
          <t>出典（どれも2026年10月6日に確認）</t>
        </is>
      </c>
    </row>
    <row r="24">
      <c r="A24" t="inlineStr">
        <is>
          <t>国税庁 No.1135 小規模企業共済等掛金控除 https://www.nta.go.jp/taxes/shiraberu/taxanswer/shotoku/1135.htm</t>
        </is>
      </c>
    </row>
    <row r="25">
      <c r="A25" t="inlineStr">
        <is>
          <t>国税庁 No.2260 所得税の税率 https://www.nta.go.jp/taxes/shiraberu/taxanswer/shotoku/2260.htm</t>
        </is>
      </c>
    </row>
    <row r="26">
      <c r="A26" t="inlineStr">
        <is>
          <t>国税庁 令和８年４月 源泉所得税の改正のあらまし https://www.nta.go.jp/publication/pamph/gensen/2026kaisei.pdf</t>
        </is>
      </c>
    </row>
    <row r="27">
      <c r="A27" t="inlineStr">
        <is>
          <t>大阪市 令和9年度から実施される市民税・府民税の税制改正について https://www.city.osaka.lg.jp/zaisei/page/0000678587.html</t>
        </is>
      </c>
    </row>
    <row r="28">
      <c r="A28" t="inlineStr">
        <is>
          <t>厚生労働省 iDeCoがパワーアップします https://www.mhlw.go.jp/content/12500000/001620594.pdf</t>
        </is>
      </c>
    </row>
    <row r="29">
      <c r="A29" t="inlineStr">
        <is>
          <t>国民年金基金連合会 拠出限度額の引き上げにあわせた掛金額変更の案内 https://www.ideco-koushiki.jp/library/pdf/notice202612-02.pdf</t>
        </is>
      </c>
    </row>
    <row r="30">
      <c r="A30" t="inlineStr">
        <is>
          <t>国民年金基金連合会 令和8年分の払込証明書の発行時期 https://www.ideco-koushiki.jp/library/pdf/2026_schedule_kojyo.pdf</t>
        </is>
      </c>
    </row>
    <row r="31">
      <c r="A31" t="inlineStr">
        <is>
          <t>国民年金基金連合会 加入者に係る手数料の見直し https://www.ideco-koushiki.jp/library/pdf/leaflet202604.pdf</t>
        </is>
      </c>
    </row>
    <row r="32">
      <c r="A32" t="inlineStr">
        <is>
          <t>協会けんぽ 令和8年度の保険料率 https://www.kyoukaikenpo.or.jp/about/business/insurance_rate/rate_prefectures/r08/index.html</t>
        </is>
      </c>
    </row>
    <row r="33">
      <c r="A33" t="inlineStr"/>
    </row>
    <row r="34">
      <c r="A34" t="inlineStr">
        <is>
          <t>この表は目安を出すもの。所得税は年末調整か確定申告の結果で、住民税は翌年度の決定通知書で確かめる。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84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1" customWidth="1" min="2" max="2"/>
    <col width="7" customWidth="1" min="3" max="3"/>
    <col width="10" customWidth="1" min="4" max="4"/>
    <col width="11" customWidth="1" min="5" max="5"/>
    <col width="9" customWidth="1" min="6" max="6"/>
    <col width="9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</cols>
  <sheetData>
    <row r="1">
      <c r="A1" s="18" t="inlineStr">
        <is>
          <t>1行で1人分を計算する。2_早見表と3_1万円刻みはここを参照している。社会保険料は年収から見積もり（40歳未満）</t>
        </is>
      </c>
    </row>
    <row r="2">
      <c r="A2" s="2" t="inlineStr">
        <is>
          <t>用途</t>
        </is>
      </c>
      <c r="B2" s="2" t="inlineStr">
        <is>
          <t>年収</t>
        </is>
      </c>
      <c r="C2" s="2" t="inlineStr">
        <is>
          <t>年分</t>
        </is>
      </c>
      <c r="D2" s="2" t="inlineStr">
        <is>
          <t>掛金（年）</t>
        </is>
      </c>
      <c r="E2" s="2" t="inlineStr">
        <is>
          <t>社会保険料</t>
        </is>
      </c>
      <c r="F2" s="2" t="inlineStr">
        <is>
          <t>他の控除（所得税）</t>
        </is>
      </c>
      <c r="G2" s="2" t="inlineStr">
        <is>
          <t>他の控除（住民税）</t>
        </is>
      </c>
      <c r="H2" s="2" t="inlineStr">
        <is>
          <t>給与所得</t>
        </is>
      </c>
      <c r="I2" s="2" t="inlineStr">
        <is>
          <t>基礎控除（所得税）</t>
        </is>
      </c>
      <c r="J2" s="2" t="inlineStr">
        <is>
          <t>所得税の課税所得 掛金なし</t>
        </is>
      </c>
      <c r="K2" s="2" t="inlineStr">
        <is>
          <t>所得税の課税所得 掛金あり</t>
        </is>
      </c>
      <c r="L2" s="2" t="inlineStr">
        <is>
          <t>所得税 掛金なし</t>
        </is>
      </c>
      <c r="M2" s="2" t="inlineStr">
        <is>
          <t>所得税 掛金あり</t>
        </is>
      </c>
      <c r="N2" s="2" t="inlineStr">
        <is>
          <t>住民税の課税所得 掛金なし</t>
        </is>
      </c>
      <c r="O2" s="2" t="inlineStr">
        <is>
          <t>住民税の課税所得 掛金あり</t>
        </is>
      </c>
      <c r="P2" s="2" t="inlineStr">
        <is>
          <t>住民税所得割 掛金なし</t>
        </is>
      </c>
      <c r="Q2" s="2" t="inlineStr">
        <is>
          <t>住民税所得割 掛金あり</t>
        </is>
      </c>
      <c r="R2" s="2" t="inlineStr">
        <is>
          <t>所得税が減る額</t>
        </is>
      </c>
      <c r="S2" s="2" t="inlineStr">
        <is>
          <t>住民税が減る額</t>
        </is>
      </c>
      <c r="T2" s="2" t="inlineStr">
        <is>
          <t>合計</t>
        </is>
      </c>
      <c r="U2" s="2" t="inlineStr">
        <is>
          <t>掛金なしの所得税率</t>
        </is>
      </c>
    </row>
    <row r="3">
      <c r="A3" t="inlineStr">
        <is>
          <t>早見表 月5000</t>
        </is>
      </c>
      <c r="B3" s="19">
        <f>'2_早見表'!$A$3</f>
        <v/>
      </c>
      <c r="C3" s="20" t="n">
        <v>2026</v>
      </c>
      <c r="D3" s="19" t="n">
        <v>60000</v>
      </c>
      <c r="E3" s="19">
        <f>ROUND(MIN(B3/12,650000)*12*0.0915+MIN(B3/12,1390000)*12*(0.0504+0)+B3*0.005,0)</f>
        <v/>
      </c>
      <c r="F3" s="19" t="n">
        <v>0</v>
      </c>
      <c r="G3" s="19" t="n">
        <v>0</v>
      </c>
      <c r="H3" s="19">
        <f>IF(C3&gt;=2026,IF(B3&lt;741000,0,IF(B3&lt;2191000,B3-740000,IF(B3&lt;2193000,1451000,IF(B3&lt;2196000,1453000,IF(B3&lt;2200000,1456000,IF(B3&lt;3600000,ROUNDDOWN(B3/4,-3)*2.8-80000,IF(B3&lt;6600000,ROUNDDOWN(B3/4,-3)*3.2-440000,IF(B3&lt;8500000,ROUNDDOWN(B3*0.9,0)-1100000,B3-1950000)))))))),IF(B3&lt;651000,0,IF(B3&lt;1900000,B3-650000,IF(B3&lt;3600000,ROUNDDOWN(B3/4,-3)*2.8-80000,IF(B3&lt;6600000,ROUNDDOWN(B3/4,-3)*3.2-440000,IF(B3&lt;8500000,ROUNDDOWN(B3*0.9,0)-1100000,B3-1950000))))))</f>
        <v/>
      </c>
      <c r="I3" s="19">
        <f>IF(H3&gt;23500000,NA(),IF(C3&gt;=2026,IF(H3&lt;=4890000,1040000,IF(H3&lt;=6550000,670000,620000)),IF(H3&lt;=1320000,950000,IF(H3&lt;=3360000,880000,IF(H3&lt;=4890000,680000,IF(H3&lt;=6550000,630000,580000))))))</f>
        <v/>
      </c>
      <c r="J3" s="19">
        <f>MAX(0,ROUNDDOWN(H3-E3-I3-F3,-3))</f>
        <v/>
      </c>
      <c r="K3" s="19">
        <f>MAX(0,ROUNDDOWN(H3-E3-I3-F3-D3,-3))</f>
        <v/>
      </c>
      <c r="L3" s="19">
        <f>IF(J3&lt;=0,0,ROUNDDOWN((J3*LOOKUP(J3,{0,1950001,3300001,6950001,9000001,18000001,40000001},{0.05,0.1,0.2,0.23,0.33,0.4,0.45})-LOOKUP(J3,{0,1950001,3300001,6950001,9000001,18000001,40000001},{0,97500,427500,636000,1536000,2796000,4796000}))*1.021,-2))</f>
        <v/>
      </c>
      <c r="M3" s="19">
        <f>IF(K3&lt;=0,0,ROUNDDOWN((K3*LOOKUP(K3,{0,1950001,3300001,6950001,9000001,18000001,40000001},{0.05,0.1,0.2,0.23,0.33,0.4,0.45})-LOOKUP(K3,{0,1950001,3300001,6950001,9000001,18000001,40000001},{0,97500,427500,636000,1536000,2796000,4796000}))*1.021,-2))</f>
        <v/>
      </c>
      <c r="N3" s="19">
        <f>MAX(0,ROUNDDOWN(H3-E3-430000-G3,-3))</f>
        <v/>
      </c>
      <c r="O3" s="19">
        <f>MAX(0,ROUNDDOWN(H3-E3-430000-G3-D3,-3))</f>
        <v/>
      </c>
      <c r="P3" s="19">
        <f>IF(H3&lt;=450000,0,MAX(0,ROUNDDOWN(N3*0.06-MIN(50000,N3)*0.03,-2))+MAX(0,ROUNDDOWN(N3*0.04-MIN(50000,N3)*0.02,-2)))</f>
        <v/>
      </c>
      <c r="Q3" s="19">
        <f>IF(H3&lt;=450000,0,MAX(0,ROUNDDOWN(O3*0.06-MIN(50000,O3)*0.03,-2))+MAX(0,ROUNDDOWN(O3*0.04-MIN(50000,O3)*0.02,-2)))</f>
        <v/>
      </c>
      <c r="R3" s="19">
        <f>L3-M3</f>
        <v/>
      </c>
      <c r="S3" s="19">
        <f>P3-Q3</f>
        <v/>
      </c>
      <c r="T3" s="19">
        <f>R3+S3</f>
        <v/>
      </c>
      <c r="U3" s="21">
        <f>IF(J3&lt;=0,0,LOOKUP(J3,{0,1950001,3300001,6950001,9000001,18000001,40000001},{0.05,0.1,0.2,0.23,0.33,0.4,0.45}))</f>
        <v/>
      </c>
    </row>
    <row r="4">
      <c r="A4" t="inlineStr">
        <is>
          <t>早見表 月10000</t>
        </is>
      </c>
      <c r="B4" s="19">
        <f>'2_早見表'!$A$3</f>
        <v/>
      </c>
      <c r="C4" s="20" t="n">
        <v>2026</v>
      </c>
      <c r="D4" s="19" t="n">
        <v>120000</v>
      </c>
      <c r="E4" s="19">
        <f>ROUND(MIN(B4/12,650000)*12*0.0915+MIN(B4/12,1390000)*12*(0.0504+0)+B4*0.005,0)</f>
        <v/>
      </c>
      <c r="F4" s="19" t="n">
        <v>0</v>
      </c>
      <c r="G4" s="19" t="n">
        <v>0</v>
      </c>
      <c r="H4" s="19">
        <f>IF(C4&gt;=2026,IF(B4&lt;741000,0,IF(B4&lt;2191000,B4-740000,IF(B4&lt;2193000,1451000,IF(B4&lt;2196000,1453000,IF(B4&lt;2200000,1456000,IF(B4&lt;3600000,ROUNDDOWN(B4/4,-3)*2.8-80000,IF(B4&lt;6600000,ROUNDDOWN(B4/4,-3)*3.2-440000,IF(B4&lt;8500000,ROUNDDOWN(B4*0.9,0)-1100000,B4-1950000)))))))),IF(B4&lt;651000,0,IF(B4&lt;1900000,B4-650000,IF(B4&lt;3600000,ROUNDDOWN(B4/4,-3)*2.8-80000,IF(B4&lt;6600000,ROUNDDOWN(B4/4,-3)*3.2-440000,IF(B4&lt;8500000,ROUNDDOWN(B4*0.9,0)-1100000,B4-1950000))))))</f>
        <v/>
      </c>
      <c r="I4" s="19">
        <f>IF(H4&gt;23500000,NA(),IF(C4&gt;=2026,IF(H4&lt;=4890000,1040000,IF(H4&lt;=6550000,670000,620000)),IF(H4&lt;=1320000,950000,IF(H4&lt;=3360000,880000,IF(H4&lt;=4890000,680000,IF(H4&lt;=6550000,630000,580000))))))</f>
        <v/>
      </c>
      <c r="J4" s="19">
        <f>MAX(0,ROUNDDOWN(H4-E4-I4-F4,-3))</f>
        <v/>
      </c>
      <c r="K4" s="19">
        <f>MAX(0,ROUNDDOWN(H4-E4-I4-F4-D4,-3))</f>
        <v/>
      </c>
      <c r="L4" s="19">
        <f>IF(J4&lt;=0,0,ROUNDDOWN((J4*LOOKUP(J4,{0,1950001,3300001,6950001,9000001,18000001,40000001},{0.05,0.1,0.2,0.23,0.33,0.4,0.45})-LOOKUP(J4,{0,1950001,3300001,6950001,9000001,18000001,40000001},{0,97500,427500,636000,1536000,2796000,4796000}))*1.021,-2))</f>
        <v/>
      </c>
      <c r="M4" s="19">
        <f>IF(K4&lt;=0,0,ROUNDDOWN((K4*LOOKUP(K4,{0,1950001,3300001,6950001,9000001,18000001,40000001},{0.05,0.1,0.2,0.23,0.33,0.4,0.45})-LOOKUP(K4,{0,1950001,3300001,6950001,9000001,18000001,40000001},{0,97500,427500,636000,1536000,2796000,4796000}))*1.021,-2))</f>
        <v/>
      </c>
      <c r="N4" s="19">
        <f>MAX(0,ROUNDDOWN(H4-E4-430000-G4,-3))</f>
        <v/>
      </c>
      <c r="O4" s="19">
        <f>MAX(0,ROUNDDOWN(H4-E4-430000-G4-D4,-3))</f>
        <v/>
      </c>
      <c r="P4" s="19">
        <f>IF(H4&lt;=450000,0,MAX(0,ROUNDDOWN(N4*0.06-MIN(50000,N4)*0.03,-2))+MAX(0,ROUNDDOWN(N4*0.04-MIN(50000,N4)*0.02,-2)))</f>
        <v/>
      </c>
      <c r="Q4" s="19">
        <f>IF(H4&lt;=450000,0,MAX(0,ROUNDDOWN(O4*0.06-MIN(50000,O4)*0.03,-2))+MAX(0,ROUNDDOWN(O4*0.04-MIN(50000,O4)*0.02,-2)))</f>
        <v/>
      </c>
      <c r="R4" s="19">
        <f>L4-M4</f>
        <v/>
      </c>
      <c r="S4" s="19">
        <f>P4-Q4</f>
        <v/>
      </c>
      <c r="T4" s="19">
        <f>R4+S4</f>
        <v/>
      </c>
      <c r="U4" s="21">
        <f>IF(J4&lt;=0,0,LOOKUP(J4,{0,1950001,3300001,6950001,9000001,18000001,40000001},{0.05,0.1,0.2,0.23,0.33,0.4,0.45}))</f>
        <v/>
      </c>
    </row>
    <row r="5">
      <c r="A5" t="inlineStr">
        <is>
          <t>早見表 月20000</t>
        </is>
      </c>
      <c r="B5" s="19">
        <f>'2_早見表'!$A$3</f>
        <v/>
      </c>
      <c r="C5" s="20" t="n">
        <v>2026</v>
      </c>
      <c r="D5" s="19" t="n">
        <v>240000</v>
      </c>
      <c r="E5" s="19">
        <f>ROUND(MIN(B5/12,650000)*12*0.0915+MIN(B5/12,1390000)*12*(0.0504+0)+B5*0.005,0)</f>
        <v/>
      </c>
      <c r="F5" s="19" t="n">
        <v>0</v>
      </c>
      <c r="G5" s="19" t="n">
        <v>0</v>
      </c>
      <c r="H5" s="19">
        <f>IF(C5&gt;=2026,IF(B5&lt;741000,0,IF(B5&lt;2191000,B5-740000,IF(B5&lt;2193000,1451000,IF(B5&lt;2196000,1453000,IF(B5&lt;2200000,1456000,IF(B5&lt;3600000,ROUNDDOWN(B5/4,-3)*2.8-80000,IF(B5&lt;6600000,ROUNDDOWN(B5/4,-3)*3.2-440000,IF(B5&lt;8500000,ROUNDDOWN(B5*0.9,0)-1100000,B5-1950000)))))))),IF(B5&lt;651000,0,IF(B5&lt;1900000,B5-650000,IF(B5&lt;3600000,ROUNDDOWN(B5/4,-3)*2.8-80000,IF(B5&lt;6600000,ROUNDDOWN(B5/4,-3)*3.2-440000,IF(B5&lt;8500000,ROUNDDOWN(B5*0.9,0)-1100000,B5-1950000))))))</f>
        <v/>
      </c>
      <c r="I5" s="19">
        <f>IF(H5&gt;23500000,NA(),IF(C5&gt;=2026,IF(H5&lt;=4890000,1040000,IF(H5&lt;=6550000,670000,620000)),IF(H5&lt;=1320000,950000,IF(H5&lt;=3360000,880000,IF(H5&lt;=4890000,680000,IF(H5&lt;=6550000,630000,580000))))))</f>
        <v/>
      </c>
      <c r="J5" s="19">
        <f>MAX(0,ROUNDDOWN(H5-E5-I5-F5,-3))</f>
        <v/>
      </c>
      <c r="K5" s="19">
        <f>MAX(0,ROUNDDOWN(H5-E5-I5-F5-D5,-3))</f>
        <v/>
      </c>
      <c r="L5" s="19">
        <f>IF(J5&lt;=0,0,ROUNDDOWN((J5*LOOKUP(J5,{0,1950001,3300001,6950001,9000001,18000001,40000001},{0.05,0.1,0.2,0.23,0.33,0.4,0.45})-LOOKUP(J5,{0,1950001,3300001,6950001,9000001,18000001,40000001},{0,97500,427500,636000,1536000,2796000,4796000}))*1.021,-2))</f>
        <v/>
      </c>
      <c r="M5" s="19">
        <f>IF(K5&lt;=0,0,ROUNDDOWN((K5*LOOKUP(K5,{0,1950001,3300001,6950001,9000001,18000001,40000001},{0.05,0.1,0.2,0.23,0.33,0.4,0.45})-LOOKUP(K5,{0,1950001,3300001,6950001,9000001,18000001,40000001},{0,97500,427500,636000,1536000,2796000,4796000}))*1.021,-2))</f>
        <v/>
      </c>
      <c r="N5" s="19">
        <f>MAX(0,ROUNDDOWN(H5-E5-430000-G5,-3))</f>
        <v/>
      </c>
      <c r="O5" s="19">
        <f>MAX(0,ROUNDDOWN(H5-E5-430000-G5-D5,-3))</f>
        <v/>
      </c>
      <c r="P5" s="19">
        <f>IF(H5&lt;=450000,0,MAX(0,ROUNDDOWN(N5*0.06-MIN(50000,N5)*0.03,-2))+MAX(0,ROUNDDOWN(N5*0.04-MIN(50000,N5)*0.02,-2)))</f>
        <v/>
      </c>
      <c r="Q5" s="19">
        <f>IF(H5&lt;=450000,0,MAX(0,ROUNDDOWN(O5*0.06-MIN(50000,O5)*0.03,-2))+MAX(0,ROUNDDOWN(O5*0.04-MIN(50000,O5)*0.02,-2)))</f>
        <v/>
      </c>
      <c r="R5" s="19">
        <f>L5-M5</f>
        <v/>
      </c>
      <c r="S5" s="19">
        <f>P5-Q5</f>
        <v/>
      </c>
      <c r="T5" s="19">
        <f>R5+S5</f>
        <v/>
      </c>
      <c r="U5" s="21">
        <f>IF(J5&lt;=0,0,LOOKUP(J5,{0,1950001,3300001,6950001,9000001,18000001,40000001},{0.05,0.1,0.2,0.23,0.33,0.4,0.45}))</f>
        <v/>
      </c>
    </row>
    <row r="6">
      <c r="A6" t="inlineStr">
        <is>
          <t>早見表 月23000</t>
        </is>
      </c>
      <c r="B6" s="19">
        <f>'2_早見表'!$A$3</f>
        <v/>
      </c>
      <c r="C6" s="20" t="n">
        <v>2026</v>
      </c>
      <c r="D6" s="19" t="n">
        <v>276000</v>
      </c>
      <c r="E6" s="19">
        <f>ROUND(MIN(B6/12,650000)*12*0.0915+MIN(B6/12,1390000)*12*(0.0504+0)+B6*0.005,0)</f>
        <v/>
      </c>
      <c r="F6" s="19" t="n">
        <v>0</v>
      </c>
      <c r="G6" s="19" t="n">
        <v>0</v>
      </c>
      <c r="H6" s="19">
        <f>IF(C6&gt;=2026,IF(B6&lt;741000,0,IF(B6&lt;2191000,B6-740000,IF(B6&lt;2193000,1451000,IF(B6&lt;2196000,1453000,IF(B6&lt;2200000,1456000,IF(B6&lt;3600000,ROUNDDOWN(B6/4,-3)*2.8-80000,IF(B6&lt;6600000,ROUNDDOWN(B6/4,-3)*3.2-440000,IF(B6&lt;8500000,ROUNDDOWN(B6*0.9,0)-1100000,B6-1950000)))))))),IF(B6&lt;651000,0,IF(B6&lt;1900000,B6-650000,IF(B6&lt;3600000,ROUNDDOWN(B6/4,-3)*2.8-80000,IF(B6&lt;6600000,ROUNDDOWN(B6/4,-3)*3.2-440000,IF(B6&lt;8500000,ROUNDDOWN(B6*0.9,0)-1100000,B6-1950000))))))</f>
        <v/>
      </c>
      <c r="I6" s="19">
        <f>IF(H6&gt;23500000,NA(),IF(C6&gt;=2026,IF(H6&lt;=4890000,1040000,IF(H6&lt;=6550000,670000,620000)),IF(H6&lt;=1320000,950000,IF(H6&lt;=3360000,880000,IF(H6&lt;=4890000,680000,IF(H6&lt;=6550000,630000,580000))))))</f>
        <v/>
      </c>
      <c r="J6" s="19">
        <f>MAX(0,ROUNDDOWN(H6-E6-I6-F6,-3))</f>
        <v/>
      </c>
      <c r="K6" s="19">
        <f>MAX(0,ROUNDDOWN(H6-E6-I6-F6-D6,-3))</f>
        <v/>
      </c>
      <c r="L6" s="19">
        <f>IF(J6&lt;=0,0,ROUNDDOWN((J6*LOOKUP(J6,{0,1950001,3300001,6950001,9000001,18000001,40000001},{0.05,0.1,0.2,0.23,0.33,0.4,0.45})-LOOKUP(J6,{0,1950001,3300001,6950001,9000001,18000001,40000001},{0,97500,427500,636000,1536000,2796000,4796000}))*1.021,-2))</f>
        <v/>
      </c>
      <c r="M6" s="19">
        <f>IF(K6&lt;=0,0,ROUNDDOWN((K6*LOOKUP(K6,{0,1950001,3300001,6950001,9000001,18000001,40000001},{0.05,0.1,0.2,0.23,0.33,0.4,0.45})-LOOKUP(K6,{0,1950001,3300001,6950001,9000001,18000001,40000001},{0,97500,427500,636000,1536000,2796000,4796000}))*1.021,-2))</f>
        <v/>
      </c>
      <c r="N6" s="19">
        <f>MAX(0,ROUNDDOWN(H6-E6-430000-G6,-3))</f>
        <v/>
      </c>
      <c r="O6" s="19">
        <f>MAX(0,ROUNDDOWN(H6-E6-430000-G6-D6,-3))</f>
        <v/>
      </c>
      <c r="P6" s="19">
        <f>IF(H6&lt;=450000,0,MAX(0,ROUNDDOWN(N6*0.06-MIN(50000,N6)*0.03,-2))+MAX(0,ROUNDDOWN(N6*0.04-MIN(50000,N6)*0.02,-2)))</f>
        <v/>
      </c>
      <c r="Q6" s="19">
        <f>IF(H6&lt;=450000,0,MAX(0,ROUNDDOWN(O6*0.06-MIN(50000,O6)*0.03,-2))+MAX(0,ROUNDDOWN(O6*0.04-MIN(50000,O6)*0.02,-2)))</f>
        <v/>
      </c>
      <c r="R6" s="19">
        <f>L6-M6</f>
        <v/>
      </c>
      <c r="S6" s="19">
        <f>P6-Q6</f>
        <v/>
      </c>
      <c r="T6" s="19">
        <f>R6+S6</f>
        <v/>
      </c>
      <c r="U6" s="21">
        <f>IF(J6&lt;=0,0,LOOKUP(J6,{0,1950001,3300001,6950001,9000001,18000001,40000001},{0.05,0.1,0.2,0.23,0.33,0.4,0.45}))</f>
        <v/>
      </c>
    </row>
    <row r="7">
      <c r="A7" t="inlineStr">
        <is>
          <t>早見表 月62000</t>
        </is>
      </c>
      <c r="B7" s="19">
        <f>'2_早見表'!$A$3</f>
        <v/>
      </c>
      <c r="C7" s="20" t="n">
        <v>2027</v>
      </c>
      <c r="D7" s="19" t="n">
        <v>744000</v>
      </c>
      <c r="E7" s="19">
        <f>ROUND(MIN(B7/12,650000)*12*0.0915+MIN(B7/12,1390000)*12*(0.0504+0)+B7*0.005,0)</f>
        <v/>
      </c>
      <c r="F7" s="19" t="n">
        <v>0</v>
      </c>
      <c r="G7" s="19" t="n">
        <v>0</v>
      </c>
      <c r="H7" s="19">
        <f>IF(C7&gt;=2026,IF(B7&lt;741000,0,IF(B7&lt;2191000,B7-740000,IF(B7&lt;2193000,1451000,IF(B7&lt;2196000,1453000,IF(B7&lt;2200000,1456000,IF(B7&lt;3600000,ROUNDDOWN(B7/4,-3)*2.8-80000,IF(B7&lt;6600000,ROUNDDOWN(B7/4,-3)*3.2-440000,IF(B7&lt;8500000,ROUNDDOWN(B7*0.9,0)-1100000,B7-1950000)))))))),IF(B7&lt;651000,0,IF(B7&lt;1900000,B7-650000,IF(B7&lt;3600000,ROUNDDOWN(B7/4,-3)*2.8-80000,IF(B7&lt;6600000,ROUNDDOWN(B7/4,-3)*3.2-440000,IF(B7&lt;8500000,ROUNDDOWN(B7*0.9,0)-1100000,B7-1950000))))))</f>
        <v/>
      </c>
      <c r="I7" s="19">
        <f>IF(H7&gt;23500000,NA(),IF(C7&gt;=2026,IF(H7&lt;=4890000,1040000,IF(H7&lt;=6550000,670000,620000)),IF(H7&lt;=1320000,950000,IF(H7&lt;=3360000,880000,IF(H7&lt;=4890000,680000,IF(H7&lt;=6550000,630000,580000))))))</f>
        <v/>
      </c>
      <c r="J7" s="19">
        <f>MAX(0,ROUNDDOWN(H7-E7-I7-F7,-3))</f>
        <v/>
      </c>
      <c r="K7" s="19">
        <f>MAX(0,ROUNDDOWN(H7-E7-I7-F7-D7,-3))</f>
        <v/>
      </c>
      <c r="L7" s="19">
        <f>IF(J7&lt;=0,0,ROUNDDOWN((J7*LOOKUP(J7,{0,1950001,3300001,6950001,9000001,18000001,40000001},{0.05,0.1,0.2,0.23,0.33,0.4,0.45})-LOOKUP(J7,{0,1950001,3300001,6950001,9000001,18000001,40000001},{0,97500,427500,636000,1536000,2796000,4796000}))*1.021,-2))</f>
        <v/>
      </c>
      <c r="M7" s="19">
        <f>IF(K7&lt;=0,0,ROUNDDOWN((K7*LOOKUP(K7,{0,1950001,3300001,6950001,9000001,18000001,40000001},{0.05,0.1,0.2,0.23,0.33,0.4,0.45})-LOOKUP(K7,{0,1950001,3300001,6950001,9000001,18000001,40000001},{0,97500,427500,636000,1536000,2796000,4796000}))*1.021,-2))</f>
        <v/>
      </c>
      <c r="N7" s="19">
        <f>MAX(0,ROUNDDOWN(H7-E7-430000-G7,-3))</f>
        <v/>
      </c>
      <c r="O7" s="19">
        <f>MAX(0,ROUNDDOWN(H7-E7-430000-G7-D7,-3))</f>
        <v/>
      </c>
      <c r="P7" s="19">
        <f>IF(H7&lt;=450000,0,MAX(0,ROUNDDOWN(N7*0.06-MIN(50000,N7)*0.03,-2))+MAX(0,ROUNDDOWN(N7*0.04-MIN(50000,N7)*0.02,-2)))</f>
        <v/>
      </c>
      <c r="Q7" s="19">
        <f>IF(H7&lt;=450000,0,MAX(0,ROUNDDOWN(O7*0.06-MIN(50000,O7)*0.03,-2))+MAX(0,ROUNDDOWN(O7*0.04-MIN(50000,O7)*0.02,-2)))</f>
        <v/>
      </c>
      <c r="R7" s="19">
        <f>L7-M7</f>
        <v/>
      </c>
      <c r="S7" s="19">
        <f>P7-Q7</f>
        <v/>
      </c>
      <c r="T7" s="19">
        <f>R7+S7</f>
        <v/>
      </c>
      <c r="U7" s="21">
        <f>IF(J7&lt;=0,0,LOOKUP(J7,{0,1950001,3300001,6950001,9000001,18000001,40000001},{0.05,0.1,0.2,0.23,0.33,0.4,0.45}))</f>
        <v/>
      </c>
    </row>
    <row r="8">
      <c r="A8" t="inlineStr">
        <is>
          <t>早見表 月5000</t>
        </is>
      </c>
      <c r="B8" s="19">
        <f>'2_早見表'!$A$4</f>
        <v/>
      </c>
      <c r="C8" s="20" t="n">
        <v>2026</v>
      </c>
      <c r="D8" s="19" t="n">
        <v>60000</v>
      </c>
      <c r="E8" s="19">
        <f>ROUND(MIN(B8/12,650000)*12*0.0915+MIN(B8/12,1390000)*12*(0.0504+0)+B8*0.005,0)</f>
        <v/>
      </c>
      <c r="F8" s="19" t="n">
        <v>0</v>
      </c>
      <c r="G8" s="19" t="n">
        <v>0</v>
      </c>
      <c r="H8" s="19">
        <f>IF(C8&gt;=2026,IF(B8&lt;741000,0,IF(B8&lt;2191000,B8-740000,IF(B8&lt;2193000,1451000,IF(B8&lt;2196000,1453000,IF(B8&lt;2200000,1456000,IF(B8&lt;3600000,ROUNDDOWN(B8/4,-3)*2.8-80000,IF(B8&lt;6600000,ROUNDDOWN(B8/4,-3)*3.2-440000,IF(B8&lt;8500000,ROUNDDOWN(B8*0.9,0)-1100000,B8-1950000)))))))),IF(B8&lt;651000,0,IF(B8&lt;1900000,B8-650000,IF(B8&lt;3600000,ROUNDDOWN(B8/4,-3)*2.8-80000,IF(B8&lt;6600000,ROUNDDOWN(B8/4,-3)*3.2-440000,IF(B8&lt;8500000,ROUNDDOWN(B8*0.9,0)-1100000,B8-1950000))))))</f>
        <v/>
      </c>
      <c r="I8" s="19">
        <f>IF(H8&gt;23500000,NA(),IF(C8&gt;=2026,IF(H8&lt;=4890000,1040000,IF(H8&lt;=6550000,670000,620000)),IF(H8&lt;=1320000,950000,IF(H8&lt;=3360000,880000,IF(H8&lt;=4890000,680000,IF(H8&lt;=6550000,630000,580000))))))</f>
        <v/>
      </c>
      <c r="J8" s="19">
        <f>MAX(0,ROUNDDOWN(H8-E8-I8-F8,-3))</f>
        <v/>
      </c>
      <c r="K8" s="19">
        <f>MAX(0,ROUNDDOWN(H8-E8-I8-F8-D8,-3))</f>
        <v/>
      </c>
      <c r="L8" s="19">
        <f>IF(J8&lt;=0,0,ROUNDDOWN((J8*LOOKUP(J8,{0,1950001,3300001,6950001,9000001,18000001,40000001},{0.05,0.1,0.2,0.23,0.33,0.4,0.45})-LOOKUP(J8,{0,1950001,3300001,6950001,9000001,18000001,40000001},{0,97500,427500,636000,1536000,2796000,4796000}))*1.021,-2))</f>
        <v/>
      </c>
      <c r="M8" s="19">
        <f>IF(K8&lt;=0,0,ROUNDDOWN((K8*LOOKUP(K8,{0,1950001,3300001,6950001,9000001,18000001,40000001},{0.05,0.1,0.2,0.23,0.33,0.4,0.45})-LOOKUP(K8,{0,1950001,3300001,6950001,9000001,18000001,40000001},{0,97500,427500,636000,1536000,2796000,4796000}))*1.021,-2))</f>
        <v/>
      </c>
      <c r="N8" s="19">
        <f>MAX(0,ROUNDDOWN(H8-E8-430000-G8,-3))</f>
        <v/>
      </c>
      <c r="O8" s="19">
        <f>MAX(0,ROUNDDOWN(H8-E8-430000-G8-D8,-3))</f>
        <v/>
      </c>
      <c r="P8" s="19">
        <f>IF(H8&lt;=450000,0,MAX(0,ROUNDDOWN(N8*0.06-MIN(50000,N8)*0.03,-2))+MAX(0,ROUNDDOWN(N8*0.04-MIN(50000,N8)*0.02,-2)))</f>
        <v/>
      </c>
      <c r="Q8" s="19">
        <f>IF(H8&lt;=450000,0,MAX(0,ROUNDDOWN(O8*0.06-MIN(50000,O8)*0.03,-2))+MAX(0,ROUNDDOWN(O8*0.04-MIN(50000,O8)*0.02,-2)))</f>
        <v/>
      </c>
      <c r="R8" s="19">
        <f>L8-M8</f>
        <v/>
      </c>
      <c r="S8" s="19">
        <f>P8-Q8</f>
        <v/>
      </c>
      <c r="T8" s="19">
        <f>R8+S8</f>
        <v/>
      </c>
      <c r="U8" s="21">
        <f>IF(J8&lt;=0,0,LOOKUP(J8,{0,1950001,3300001,6950001,9000001,18000001,40000001},{0.05,0.1,0.2,0.23,0.33,0.4,0.45}))</f>
        <v/>
      </c>
    </row>
    <row r="9">
      <c r="A9" t="inlineStr">
        <is>
          <t>早見表 月10000</t>
        </is>
      </c>
      <c r="B9" s="19">
        <f>'2_早見表'!$A$4</f>
        <v/>
      </c>
      <c r="C9" s="20" t="n">
        <v>2026</v>
      </c>
      <c r="D9" s="19" t="n">
        <v>120000</v>
      </c>
      <c r="E9" s="19">
        <f>ROUND(MIN(B9/12,650000)*12*0.0915+MIN(B9/12,1390000)*12*(0.0504+0)+B9*0.005,0)</f>
        <v/>
      </c>
      <c r="F9" s="19" t="n">
        <v>0</v>
      </c>
      <c r="G9" s="19" t="n">
        <v>0</v>
      </c>
      <c r="H9" s="19">
        <f>IF(C9&gt;=2026,IF(B9&lt;741000,0,IF(B9&lt;2191000,B9-740000,IF(B9&lt;2193000,1451000,IF(B9&lt;2196000,1453000,IF(B9&lt;2200000,1456000,IF(B9&lt;3600000,ROUNDDOWN(B9/4,-3)*2.8-80000,IF(B9&lt;6600000,ROUNDDOWN(B9/4,-3)*3.2-440000,IF(B9&lt;8500000,ROUNDDOWN(B9*0.9,0)-1100000,B9-1950000)))))))),IF(B9&lt;651000,0,IF(B9&lt;1900000,B9-650000,IF(B9&lt;3600000,ROUNDDOWN(B9/4,-3)*2.8-80000,IF(B9&lt;6600000,ROUNDDOWN(B9/4,-3)*3.2-440000,IF(B9&lt;8500000,ROUNDDOWN(B9*0.9,0)-1100000,B9-1950000))))))</f>
        <v/>
      </c>
      <c r="I9" s="19">
        <f>IF(H9&gt;23500000,NA(),IF(C9&gt;=2026,IF(H9&lt;=4890000,1040000,IF(H9&lt;=6550000,670000,620000)),IF(H9&lt;=1320000,950000,IF(H9&lt;=3360000,880000,IF(H9&lt;=4890000,680000,IF(H9&lt;=6550000,630000,580000))))))</f>
        <v/>
      </c>
      <c r="J9" s="19">
        <f>MAX(0,ROUNDDOWN(H9-E9-I9-F9,-3))</f>
        <v/>
      </c>
      <c r="K9" s="19">
        <f>MAX(0,ROUNDDOWN(H9-E9-I9-F9-D9,-3))</f>
        <v/>
      </c>
      <c r="L9" s="19">
        <f>IF(J9&lt;=0,0,ROUNDDOWN((J9*LOOKUP(J9,{0,1950001,3300001,6950001,9000001,18000001,40000001},{0.05,0.1,0.2,0.23,0.33,0.4,0.45})-LOOKUP(J9,{0,1950001,3300001,6950001,9000001,18000001,40000001},{0,97500,427500,636000,1536000,2796000,4796000}))*1.021,-2))</f>
        <v/>
      </c>
      <c r="M9" s="19">
        <f>IF(K9&lt;=0,0,ROUNDDOWN((K9*LOOKUP(K9,{0,1950001,3300001,6950001,9000001,18000001,40000001},{0.05,0.1,0.2,0.23,0.33,0.4,0.45})-LOOKUP(K9,{0,1950001,3300001,6950001,9000001,18000001,40000001},{0,97500,427500,636000,1536000,2796000,4796000}))*1.021,-2))</f>
        <v/>
      </c>
      <c r="N9" s="19">
        <f>MAX(0,ROUNDDOWN(H9-E9-430000-G9,-3))</f>
        <v/>
      </c>
      <c r="O9" s="19">
        <f>MAX(0,ROUNDDOWN(H9-E9-430000-G9-D9,-3))</f>
        <v/>
      </c>
      <c r="P9" s="19">
        <f>IF(H9&lt;=450000,0,MAX(0,ROUNDDOWN(N9*0.06-MIN(50000,N9)*0.03,-2))+MAX(0,ROUNDDOWN(N9*0.04-MIN(50000,N9)*0.02,-2)))</f>
        <v/>
      </c>
      <c r="Q9" s="19">
        <f>IF(H9&lt;=450000,0,MAX(0,ROUNDDOWN(O9*0.06-MIN(50000,O9)*0.03,-2))+MAX(0,ROUNDDOWN(O9*0.04-MIN(50000,O9)*0.02,-2)))</f>
        <v/>
      </c>
      <c r="R9" s="19">
        <f>L9-M9</f>
        <v/>
      </c>
      <c r="S9" s="19">
        <f>P9-Q9</f>
        <v/>
      </c>
      <c r="T9" s="19">
        <f>R9+S9</f>
        <v/>
      </c>
      <c r="U9" s="21">
        <f>IF(J9&lt;=0,0,LOOKUP(J9,{0,1950001,3300001,6950001,9000001,18000001,40000001},{0.05,0.1,0.2,0.23,0.33,0.4,0.45}))</f>
        <v/>
      </c>
    </row>
    <row r="10">
      <c r="A10" t="inlineStr">
        <is>
          <t>早見表 月20000</t>
        </is>
      </c>
      <c r="B10" s="19">
        <f>'2_早見表'!$A$4</f>
        <v/>
      </c>
      <c r="C10" s="20" t="n">
        <v>2026</v>
      </c>
      <c r="D10" s="19" t="n">
        <v>240000</v>
      </c>
      <c r="E10" s="19">
        <f>ROUND(MIN(B10/12,650000)*12*0.0915+MIN(B10/12,1390000)*12*(0.0504+0)+B10*0.005,0)</f>
        <v/>
      </c>
      <c r="F10" s="19" t="n">
        <v>0</v>
      </c>
      <c r="G10" s="19" t="n">
        <v>0</v>
      </c>
      <c r="H10" s="19">
        <f>IF(C10&gt;=2026,IF(B10&lt;741000,0,IF(B10&lt;2191000,B10-740000,IF(B10&lt;2193000,1451000,IF(B10&lt;2196000,1453000,IF(B10&lt;2200000,1456000,IF(B10&lt;3600000,ROUNDDOWN(B10/4,-3)*2.8-80000,IF(B10&lt;6600000,ROUNDDOWN(B10/4,-3)*3.2-440000,IF(B10&lt;8500000,ROUNDDOWN(B10*0.9,0)-1100000,B10-1950000)))))))),IF(B10&lt;651000,0,IF(B10&lt;1900000,B10-650000,IF(B10&lt;3600000,ROUNDDOWN(B10/4,-3)*2.8-80000,IF(B10&lt;6600000,ROUNDDOWN(B10/4,-3)*3.2-440000,IF(B10&lt;8500000,ROUNDDOWN(B10*0.9,0)-1100000,B10-1950000))))))</f>
        <v/>
      </c>
      <c r="I10" s="19">
        <f>IF(H10&gt;23500000,NA(),IF(C10&gt;=2026,IF(H10&lt;=4890000,1040000,IF(H10&lt;=6550000,670000,620000)),IF(H10&lt;=1320000,950000,IF(H10&lt;=3360000,880000,IF(H10&lt;=4890000,680000,IF(H10&lt;=6550000,630000,580000))))))</f>
        <v/>
      </c>
      <c r="J10" s="19">
        <f>MAX(0,ROUNDDOWN(H10-E10-I10-F10,-3))</f>
        <v/>
      </c>
      <c r="K10" s="19">
        <f>MAX(0,ROUNDDOWN(H10-E10-I10-F10-D10,-3))</f>
        <v/>
      </c>
      <c r="L10" s="19">
        <f>IF(J10&lt;=0,0,ROUNDDOWN((J10*LOOKUP(J10,{0,1950001,3300001,6950001,9000001,18000001,40000001},{0.05,0.1,0.2,0.23,0.33,0.4,0.45})-LOOKUP(J10,{0,1950001,3300001,6950001,9000001,18000001,40000001},{0,97500,427500,636000,1536000,2796000,4796000}))*1.021,-2))</f>
        <v/>
      </c>
      <c r="M10" s="19">
        <f>IF(K10&lt;=0,0,ROUNDDOWN((K10*LOOKUP(K10,{0,1950001,3300001,6950001,9000001,18000001,40000001},{0.05,0.1,0.2,0.23,0.33,0.4,0.45})-LOOKUP(K10,{0,1950001,3300001,6950001,9000001,18000001,40000001},{0,97500,427500,636000,1536000,2796000,4796000}))*1.021,-2))</f>
        <v/>
      </c>
      <c r="N10" s="19">
        <f>MAX(0,ROUNDDOWN(H10-E10-430000-G10,-3))</f>
        <v/>
      </c>
      <c r="O10" s="19">
        <f>MAX(0,ROUNDDOWN(H10-E10-430000-G10-D10,-3))</f>
        <v/>
      </c>
      <c r="P10" s="19">
        <f>IF(H10&lt;=450000,0,MAX(0,ROUNDDOWN(N10*0.06-MIN(50000,N10)*0.03,-2))+MAX(0,ROUNDDOWN(N10*0.04-MIN(50000,N10)*0.02,-2)))</f>
        <v/>
      </c>
      <c r="Q10" s="19">
        <f>IF(H10&lt;=450000,0,MAX(0,ROUNDDOWN(O10*0.06-MIN(50000,O10)*0.03,-2))+MAX(0,ROUNDDOWN(O10*0.04-MIN(50000,O10)*0.02,-2)))</f>
        <v/>
      </c>
      <c r="R10" s="19">
        <f>L10-M10</f>
        <v/>
      </c>
      <c r="S10" s="19">
        <f>P10-Q10</f>
        <v/>
      </c>
      <c r="T10" s="19">
        <f>R10+S10</f>
        <v/>
      </c>
      <c r="U10" s="21">
        <f>IF(J10&lt;=0,0,LOOKUP(J10,{0,1950001,3300001,6950001,9000001,18000001,40000001},{0.05,0.1,0.2,0.23,0.33,0.4,0.45}))</f>
        <v/>
      </c>
    </row>
    <row r="11">
      <c r="A11" t="inlineStr">
        <is>
          <t>早見表 月23000</t>
        </is>
      </c>
      <c r="B11" s="19">
        <f>'2_早見表'!$A$4</f>
        <v/>
      </c>
      <c r="C11" s="20" t="n">
        <v>2026</v>
      </c>
      <c r="D11" s="19" t="n">
        <v>276000</v>
      </c>
      <c r="E11" s="19">
        <f>ROUND(MIN(B11/12,650000)*12*0.0915+MIN(B11/12,1390000)*12*(0.0504+0)+B11*0.005,0)</f>
        <v/>
      </c>
      <c r="F11" s="19" t="n">
        <v>0</v>
      </c>
      <c r="G11" s="19" t="n">
        <v>0</v>
      </c>
      <c r="H11" s="19">
        <f>IF(C11&gt;=2026,IF(B11&lt;741000,0,IF(B11&lt;2191000,B11-740000,IF(B11&lt;2193000,1451000,IF(B11&lt;2196000,1453000,IF(B11&lt;2200000,1456000,IF(B11&lt;3600000,ROUNDDOWN(B11/4,-3)*2.8-80000,IF(B11&lt;6600000,ROUNDDOWN(B11/4,-3)*3.2-440000,IF(B11&lt;8500000,ROUNDDOWN(B11*0.9,0)-1100000,B11-1950000)))))))),IF(B11&lt;651000,0,IF(B11&lt;1900000,B11-650000,IF(B11&lt;3600000,ROUNDDOWN(B11/4,-3)*2.8-80000,IF(B11&lt;6600000,ROUNDDOWN(B11/4,-3)*3.2-440000,IF(B11&lt;8500000,ROUNDDOWN(B11*0.9,0)-1100000,B11-1950000))))))</f>
        <v/>
      </c>
      <c r="I11" s="19">
        <f>IF(H11&gt;23500000,NA(),IF(C11&gt;=2026,IF(H11&lt;=4890000,1040000,IF(H11&lt;=6550000,670000,620000)),IF(H11&lt;=1320000,950000,IF(H11&lt;=3360000,880000,IF(H11&lt;=4890000,680000,IF(H11&lt;=6550000,630000,580000))))))</f>
        <v/>
      </c>
      <c r="J11" s="19">
        <f>MAX(0,ROUNDDOWN(H11-E11-I11-F11,-3))</f>
        <v/>
      </c>
      <c r="K11" s="19">
        <f>MAX(0,ROUNDDOWN(H11-E11-I11-F11-D11,-3))</f>
        <v/>
      </c>
      <c r="L11" s="19">
        <f>IF(J11&lt;=0,0,ROUNDDOWN((J11*LOOKUP(J11,{0,1950001,3300001,6950001,9000001,18000001,40000001},{0.05,0.1,0.2,0.23,0.33,0.4,0.45})-LOOKUP(J11,{0,1950001,3300001,6950001,9000001,18000001,40000001},{0,97500,427500,636000,1536000,2796000,4796000}))*1.021,-2))</f>
        <v/>
      </c>
      <c r="M11" s="19">
        <f>IF(K11&lt;=0,0,ROUNDDOWN((K11*LOOKUP(K11,{0,1950001,3300001,6950001,9000001,18000001,40000001},{0.05,0.1,0.2,0.23,0.33,0.4,0.45})-LOOKUP(K11,{0,1950001,3300001,6950001,9000001,18000001,40000001},{0,97500,427500,636000,1536000,2796000,4796000}))*1.021,-2))</f>
        <v/>
      </c>
      <c r="N11" s="19">
        <f>MAX(0,ROUNDDOWN(H11-E11-430000-G11,-3))</f>
        <v/>
      </c>
      <c r="O11" s="19">
        <f>MAX(0,ROUNDDOWN(H11-E11-430000-G11-D11,-3))</f>
        <v/>
      </c>
      <c r="P11" s="19">
        <f>IF(H11&lt;=450000,0,MAX(0,ROUNDDOWN(N11*0.06-MIN(50000,N11)*0.03,-2))+MAX(0,ROUNDDOWN(N11*0.04-MIN(50000,N11)*0.02,-2)))</f>
        <v/>
      </c>
      <c r="Q11" s="19">
        <f>IF(H11&lt;=450000,0,MAX(0,ROUNDDOWN(O11*0.06-MIN(50000,O11)*0.03,-2))+MAX(0,ROUNDDOWN(O11*0.04-MIN(50000,O11)*0.02,-2)))</f>
        <v/>
      </c>
      <c r="R11" s="19">
        <f>L11-M11</f>
        <v/>
      </c>
      <c r="S11" s="19">
        <f>P11-Q11</f>
        <v/>
      </c>
      <c r="T11" s="19">
        <f>R11+S11</f>
        <v/>
      </c>
      <c r="U11" s="21">
        <f>IF(J11&lt;=0,0,LOOKUP(J11,{0,1950001,3300001,6950001,9000001,18000001,40000001},{0.05,0.1,0.2,0.23,0.33,0.4,0.45}))</f>
        <v/>
      </c>
    </row>
    <row r="12">
      <c r="A12" t="inlineStr">
        <is>
          <t>早見表 月62000</t>
        </is>
      </c>
      <c r="B12" s="19">
        <f>'2_早見表'!$A$4</f>
        <v/>
      </c>
      <c r="C12" s="20" t="n">
        <v>2027</v>
      </c>
      <c r="D12" s="19" t="n">
        <v>744000</v>
      </c>
      <c r="E12" s="19">
        <f>ROUND(MIN(B12/12,650000)*12*0.0915+MIN(B12/12,1390000)*12*(0.0504+0)+B12*0.005,0)</f>
        <v/>
      </c>
      <c r="F12" s="19" t="n">
        <v>0</v>
      </c>
      <c r="G12" s="19" t="n">
        <v>0</v>
      </c>
      <c r="H12" s="19">
        <f>IF(C12&gt;=2026,IF(B12&lt;741000,0,IF(B12&lt;2191000,B12-740000,IF(B12&lt;2193000,1451000,IF(B12&lt;2196000,1453000,IF(B12&lt;2200000,1456000,IF(B12&lt;3600000,ROUNDDOWN(B12/4,-3)*2.8-80000,IF(B12&lt;6600000,ROUNDDOWN(B12/4,-3)*3.2-440000,IF(B12&lt;8500000,ROUNDDOWN(B12*0.9,0)-1100000,B12-1950000)))))))),IF(B12&lt;651000,0,IF(B12&lt;1900000,B12-650000,IF(B12&lt;3600000,ROUNDDOWN(B12/4,-3)*2.8-80000,IF(B12&lt;6600000,ROUNDDOWN(B12/4,-3)*3.2-440000,IF(B12&lt;8500000,ROUNDDOWN(B12*0.9,0)-1100000,B12-1950000))))))</f>
        <v/>
      </c>
      <c r="I12" s="19">
        <f>IF(H12&gt;23500000,NA(),IF(C12&gt;=2026,IF(H12&lt;=4890000,1040000,IF(H12&lt;=6550000,670000,620000)),IF(H12&lt;=1320000,950000,IF(H12&lt;=3360000,880000,IF(H12&lt;=4890000,680000,IF(H12&lt;=6550000,630000,580000))))))</f>
        <v/>
      </c>
      <c r="J12" s="19">
        <f>MAX(0,ROUNDDOWN(H12-E12-I12-F12,-3))</f>
        <v/>
      </c>
      <c r="K12" s="19">
        <f>MAX(0,ROUNDDOWN(H12-E12-I12-F12-D12,-3))</f>
        <v/>
      </c>
      <c r="L12" s="19">
        <f>IF(J12&lt;=0,0,ROUNDDOWN((J12*LOOKUP(J12,{0,1950001,3300001,6950001,9000001,18000001,40000001},{0.05,0.1,0.2,0.23,0.33,0.4,0.45})-LOOKUP(J12,{0,1950001,3300001,6950001,9000001,18000001,40000001},{0,97500,427500,636000,1536000,2796000,4796000}))*1.021,-2))</f>
        <v/>
      </c>
      <c r="M12" s="19">
        <f>IF(K12&lt;=0,0,ROUNDDOWN((K12*LOOKUP(K12,{0,1950001,3300001,6950001,9000001,18000001,40000001},{0.05,0.1,0.2,0.23,0.33,0.4,0.45})-LOOKUP(K12,{0,1950001,3300001,6950001,9000001,18000001,40000001},{0,97500,427500,636000,1536000,2796000,4796000}))*1.021,-2))</f>
        <v/>
      </c>
      <c r="N12" s="19">
        <f>MAX(0,ROUNDDOWN(H12-E12-430000-G12,-3))</f>
        <v/>
      </c>
      <c r="O12" s="19">
        <f>MAX(0,ROUNDDOWN(H12-E12-430000-G12-D12,-3))</f>
        <v/>
      </c>
      <c r="P12" s="19">
        <f>IF(H12&lt;=450000,0,MAX(0,ROUNDDOWN(N12*0.06-MIN(50000,N12)*0.03,-2))+MAX(0,ROUNDDOWN(N12*0.04-MIN(50000,N12)*0.02,-2)))</f>
        <v/>
      </c>
      <c r="Q12" s="19">
        <f>IF(H12&lt;=450000,0,MAX(0,ROUNDDOWN(O12*0.06-MIN(50000,O12)*0.03,-2))+MAX(0,ROUNDDOWN(O12*0.04-MIN(50000,O12)*0.02,-2)))</f>
        <v/>
      </c>
      <c r="R12" s="19">
        <f>L12-M12</f>
        <v/>
      </c>
      <c r="S12" s="19">
        <f>P12-Q12</f>
        <v/>
      </c>
      <c r="T12" s="19">
        <f>R12+S12</f>
        <v/>
      </c>
      <c r="U12" s="21">
        <f>IF(J12&lt;=0,0,LOOKUP(J12,{0,1950001,3300001,6950001,9000001,18000001,40000001},{0.05,0.1,0.2,0.23,0.33,0.4,0.45}))</f>
        <v/>
      </c>
    </row>
    <row r="13">
      <c r="A13" t="inlineStr">
        <is>
          <t>早見表 月5000</t>
        </is>
      </c>
      <c r="B13" s="19">
        <f>'2_早見表'!$A$5</f>
        <v/>
      </c>
      <c r="C13" s="20" t="n">
        <v>2026</v>
      </c>
      <c r="D13" s="19" t="n">
        <v>60000</v>
      </c>
      <c r="E13" s="19">
        <f>ROUND(MIN(B13/12,650000)*12*0.0915+MIN(B13/12,1390000)*12*(0.0504+0)+B13*0.005,0)</f>
        <v/>
      </c>
      <c r="F13" s="19" t="n">
        <v>0</v>
      </c>
      <c r="G13" s="19" t="n">
        <v>0</v>
      </c>
      <c r="H13" s="19">
        <f>IF(C13&gt;=2026,IF(B13&lt;741000,0,IF(B13&lt;2191000,B13-740000,IF(B13&lt;2193000,1451000,IF(B13&lt;2196000,1453000,IF(B13&lt;2200000,1456000,IF(B13&lt;3600000,ROUNDDOWN(B13/4,-3)*2.8-80000,IF(B13&lt;6600000,ROUNDDOWN(B13/4,-3)*3.2-440000,IF(B13&lt;8500000,ROUNDDOWN(B13*0.9,0)-1100000,B13-1950000)))))))),IF(B13&lt;651000,0,IF(B13&lt;1900000,B13-650000,IF(B13&lt;3600000,ROUNDDOWN(B13/4,-3)*2.8-80000,IF(B13&lt;6600000,ROUNDDOWN(B13/4,-3)*3.2-440000,IF(B13&lt;8500000,ROUNDDOWN(B13*0.9,0)-1100000,B13-1950000))))))</f>
        <v/>
      </c>
      <c r="I13" s="19">
        <f>IF(H13&gt;23500000,NA(),IF(C13&gt;=2026,IF(H13&lt;=4890000,1040000,IF(H13&lt;=6550000,670000,620000)),IF(H13&lt;=1320000,950000,IF(H13&lt;=3360000,880000,IF(H13&lt;=4890000,680000,IF(H13&lt;=6550000,630000,580000))))))</f>
        <v/>
      </c>
      <c r="J13" s="19">
        <f>MAX(0,ROUNDDOWN(H13-E13-I13-F13,-3))</f>
        <v/>
      </c>
      <c r="K13" s="19">
        <f>MAX(0,ROUNDDOWN(H13-E13-I13-F13-D13,-3))</f>
        <v/>
      </c>
      <c r="L13" s="19">
        <f>IF(J13&lt;=0,0,ROUNDDOWN((J13*LOOKUP(J13,{0,1950001,3300001,6950001,9000001,18000001,40000001},{0.05,0.1,0.2,0.23,0.33,0.4,0.45})-LOOKUP(J13,{0,1950001,3300001,6950001,9000001,18000001,40000001},{0,97500,427500,636000,1536000,2796000,4796000}))*1.021,-2))</f>
        <v/>
      </c>
      <c r="M13" s="19">
        <f>IF(K13&lt;=0,0,ROUNDDOWN((K13*LOOKUP(K13,{0,1950001,3300001,6950001,9000001,18000001,40000001},{0.05,0.1,0.2,0.23,0.33,0.4,0.45})-LOOKUP(K13,{0,1950001,3300001,6950001,9000001,18000001,40000001},{0,97500,427500,636000,1536000,2796000,4796000}))*1.021,-2))</f>
        <v/>
      </c>
      <c r="N13" s="19">
        <f>MAX(0,ROUNDDOWN(H13-E13-430000-G13,-3))</f>
        <v/>
      </c>
      <c r="O13" s="19">
        <f>MAX(0,ROUNDDOWN(H13-E13-430000-G13-D13,-3))</f>
        <v/>
      </c>
      <c r="P13" s="19">
        <f>IF(H13&lt;=450000,0,MAX(0,ROUNDDOWN(N13*0.06-MIN(50000,N13)*0.03,-2))+MAX(0,ROUNDDOWN(N13*0.04-MIN(50000,N13)*0.02,-2)))</f>
        <v/>
      </c>
      <c r="Q13" s="19">
        <f>IF(H13&lt;=450000,0,MAX(0,ROUNDDOWN(O13*0.06-MIN(50000,O13)*0.03,-2))+MAX(0,ROUNDDOWN(O13*0.04-MIN(50000,O13)*0.02,-2)))</f>
        <v/>
      </c>
      <c r="R13" s="19">
        <f>L13-M13</f>
        <v/>
      </c>
      <c r="S13" s="19">
        <f>P13-Q13</f>
        <v/>
      </c>
      <c r="T13" s="19">
        <f>R13+S13</f>
        <v/>
      </c>
      <c r="U13" s="21">
        <f>IF(J13&lt;=0,0,LOOKUP(J13,{0,1950001,3300001,6950001,9000001,18000001,40000001},{0.05,0.1,0.2,0.23,0.33,0.4,0.45}))</f>
        <v/>
      </c>
    </row>
    <row r="14">
      <c r="A14" t="inlineStr">
        <is>
          <t>早見表 月10000</t>
        </is>
      </c>
      <c r="B14" s="19">
        <f>'2_早見表'!$A$5</f>
        <v/>
      </c>
      <c r="C14" s="20" t="n">
        <v>2026</v>
      </c>
      <c r="D14" s="19" t="n">
        <v>120000</v>
      </c>
      <c r="E14" s="19">
        <f>ROUND(MIN(B14/12,650000)*12*0.0915+MIN(B14/12,1390000)*12*(0.0504+0)+B14*0.005,0)</f>
        <v/>
      </c>
      <c r="F14" s="19" t="n">
        <v>0</v>
      </c>
      <c r="G14" s="19" t="n">
        <v>0</v>
      </c>
      <c r="H14" s="19">
        <f>IF(C14&gt;=2026,IF(B14&lt;741000,0,IF(B14&lt;2191000,B14-740000,IF(B14&lt;2193000,1451000,IF(B14&lt;2196000,1453000,IF(B14&lt;2200000,1456000,IF(B14&lt;3600000,ROUNDDOWN(B14/4,-3)*2.8-80000,IF(B14&lt;6600000,ROUNDDOWN(B14/4,-3)*3.2-440000,IF(B14&lt;8500000,ROUNDDOWN(B14*0.9,0)-1100000,B14-1950000)))))))),IF(B14&lt;651000,0,IF(B14&lt;1900000,B14-650000,IF(B14&lt;3600000,ROUNDDOWN(B14/4,-3)*2.8-80000,IF(B14&lt;6600000,ROUNDDOWN(B14/4,-3)*3.2-440000,IF(B14&lt;8500000,ROUNDDOWN(B14*0.9,0)-1100000,B14-1950000))))))</f>
        <v/>
      </c>
      <c r="I14" s="19">
        <f>IF(H14&gt;23500000,NA(),IF(C14&gt;=2026,IF(H14&lt;=4890000,1040000,IF(H14&lt;=6550000,670000,620000)),IF(H14&lt;=1320000,950000,IF(H14&lt;=3360000,880000,IF(H14&lt;=4890000,680000,IF(H14&lt;=6550000,630000,580000))))))</f>
        <v/>
      </c>
      <c r="J14" s="19">
        <f>MAX(0,ROUNDDOWN(H14-E14-I14-F14,-3))</f>
        <v/>
      </c>
      <c r="K14" s="19">
        <f>MAX(0,ROUNDDOWN(H14-E14-I14-F14-D14,-3))</f>
        <v/>
      </c>
      <c r="L14" s="19">
        <f>IF(J14&lt;=0,0,ROUNDDOWN((J14*LOOKUP(J14,{0,1950001,3300001,6950001,9000001,18000001,40000001},{0.05,0.1,0.2,0.23,0.33,0.4,0.45})-LOOKUP(J14,{0,1950001,3300001,6950001,9000001,18000001,40000001},{0,97500,427500,636000,1536000,2796000,4796000}))*1.021,-2))</f>
        <v/>
      </c>
      <c r="M14" s="19">
        <f>IF(K14&lt;=0,0,ROUNDDOWN((K14*LOOKUP(K14,{0,1950001,3300001,6950001,9000001,18000001,40000001},{0.05,0.1,0.2,0.23,0.33,0.4,0.45})-LOOKUP(K14,{0,1950001,3300001,6950001,9000001,18000001,40000001},{0,97500,427500,636000,1536000,2796000,4796000}))*1.021,-2))</f>
        <v/>
      </c>
      <c r="N14" s="19">
        <f>MAX(0,ROUNDDOWN(H14-E14-430000-G14,-3))</f>
        <v/>
      </c>
      <c r="O14" s="19">
        <f>MAX(0,ROUNDDOWN(H14-E14-430000-G14-D14,-3))</f>
        <v/>
      </c>
      <c r="P14" s="19">
        <f>IF(H14&lt;=450000,0,MAX(0,ROUNDDOWN(N14*0.06-MIN(50000,N14)*0.03,-2))+MAX(0,ROUNDDOWN(N14*0.04-MIN(50000,N14)*0.02,-2)))</f>
        <v/>
      </c>
      <c r="Q14" s="19">
        <f>IF(H14&lt;=450000,0,MAX(0,ROUNDDOWN(O14*0.06-MIN(50000,O14)*0.03,-2))+MAX(0,ROUNDDOWN(O14*0.04-MIN(50000,O14)*0.02,-2)))</f>
        <v/>
      </c>
      <c r="R14" s="19">
        <f>L14-M14</f>
        <v/>
      </c>
      <c r="S14" s="19">
        <f>P14-Q14</f>
        <v/>
      </c>
      <c r="T14" s="19">
        <f>R14+S14</f>
        <v/>
      </c>
      <c r="U14" s="21">
        <f>IF(J14&lt;=0,0,LOOKUP(J14,{0,1950001,3300001,6950001,9000001,18000001,40000001},{0.05,0.1,0.2,0.23,0.33,0.4,0.45}))</f>
        <v/>
      </c>
    </row>
    <row r="15">
      <c r="A15" t="inlineStr">
        <is>
          <t>早見表 月20000</t>
        </is>
      </c>
      <c r="B15" s="19">
        <f>'2_早見表'!$A$5</f>
        <v/>
      </c>
      <c r="C15" s="20" t="n">
        <v>2026</v>
      </c>
      <c r="D15" s="19" t="n">
        <v>240000</v>
      </c>
      <c r="E15" s="19">
        <f>ROUND(MIN(B15/12,650000)*12*0.0915+MIN(B15/12,1390000)*12*(0.0504+0)+B15*0.005,0)</f>
        <v/>
      </c>
      <c r="F15" s="19" t="n">
        <v>0</v>
      </c>
      <c r="G15" s="19" t="n">
        <v>0</v>
      </c>
      <c r="H15" s="19">
        <f>IF(C15&gt;=2026,IF(B15&lt;741000,0,IF(B15&lt;2191000,B15-740000,IF(B15&lt;2193000,1451000,IF(B15&lt;2196000,1453000,IF(B15&lt;2200000,1456000,IF(B15&lt;3600000,ROUNDDOWN(B15/4,-3)*2.8-80000,IF(B15&lt;6600000,ROUNDDOWN(B15/4,-3)*3.2-440000,IF(B15&lt;8500000,ROUNDDOWN(B15*0.9,0)-1100000,B15-1950000)))))))),IF(B15&lt;651000,0,IF(B15&lt;1900000,B15-650000,IF(B15&lt;3600000,ROUNDDOWN(B15/4,-3)*2.8-80000,IF(B15&lt;6600000,ROUNDDOWN(B15/4,-3)*3.2-440000,IF(B15&lt;8500000,ROUNDDOWN(B15*0.9,0)-1100000,B15-1950000))))))</f>
        <v/>
      </c>
      <c r="I15" s="19">
        <f>IF(H15&gt;23500000,NA(),IF(C15&gt;=2026,IF(H15&lt;=4890000,1040000,IF(H15&lt;=6550000,670000,620000)),IF(H15&lt;=1320000,950000,IF(H15&lt;=3360000,880000,IF(H15&lt;=4890000,680000,IF(H15&lt;=6550000,630000,580000))))))</f>
        <v/>
      </c>
      <c r="J15" s="19">
        <f>MAX(0,ROUNDDOWN(H15-E15-I15-F15,-3))</f>
        <v/>
      </c>
      <c r="K15" s="19">
        <f>MAX(0,ROUNDDOWN(H15-E15-I15-F15-D15,-3))</f>
        <v/>
      </c>
      <c r="L15" s="19">
        <f>IF(J15&lt;=0,0,ROUNDDOWN((J15*LOOKUP(J15,{0,1950001,3300001,6950001,9000001,18000001,40000001},{0.05,0.1,0.2,0.23,0.33,0.4,0.45})-LOOKUP(J15,{0,1950001,3300001,6950001,9000001,18000001,40000001},{0,97500,427500,636000,1536000,2796000,4796000}))*1.021,-2))</f>
        <v/>
      </c>
      <c r="M15" s="19">
        <f>IF(K15&lt;=0,0,ROUNDDOWN((K15*LOOKUP(K15,{0,1950001,3300001,6950001,9000001,18000001,40000001},{0.05,0.1,0.2,0.23,0.33,0.4,0.45})-LOOKUP(K15,{0,1950001,3300001,6950001,9000001,18000001,40000001},{0,97500,427500,636000,1536000,2796000,4796000}))*1.021,-2))</f>
        <v/>
      </c>
      <c r="N15" s="19">
        <f>MAX(0,ROUNDDOWN(H15-E15-430000-G15,-3))</f>
        <v/>
      </c>
      <c r="O15" s="19">
        <f>MAX(0,ROUNDDOWN(H15-E15-430000-G15-D15,-3))</f>
        <v/>
      </c>
      <c r="P15" s="19">
        <f>IF(H15&lt;=450000,0,MAX(0,ROUNDDOWN(N15*0.06-MIN(50000,N15)*0.03,-2))+MAX(0,ROUNDDOWN(N15*0.04-MIN(50000,N15)*0.02,-2)))</f>
        <v/>
      </c>
      <c r="Q15" s="19">
        <f>IF(H15&lt;=450000,0,MAX(0,ROUNDDOWN(O15*0.06-MIN(50000,O15)*0.03,-2))+MAX(0,ROUNDDOWN(O15*0.04-MIN(50000,O15)*0.02,-2)))</f>
        <v/>
      </c>
      <c r="R15" s="19">
        <f>L15-M15</f>
        <v/>
      </c>
      <c r="S15" s="19">
        <f>P15-Q15</f>
        <v/>
      </c>
      <c r="T15" s="19">
        <f>R15+S15</f>
        <v/>
      </c>
      <c r="U15" s="21">
        <f>IF(J15&lt;=0,0,LOOKUP(J15,{0,1950001,3300001,6950001,9000001,18000001,40000001},{0.05,0.1,0.2,0.23,0.33,0.4,0.45}))</f>
        <v/>
      </c>
    </row>
    <row r="16">
      <c r="A16" t="inlineStr">
        <is>
          <t>早見表 月23000</t>
        </is>
      </c>
      <c r="B16" s="19">
        <f>'2_早見表'!$A$5</f>
        <v/>
      </c>
      <c r="C16" s="20" t="n">
        <v>2026</v>
      </c>
      <c r="D16" s="19" t="n">
        <v>276000</v>
      </c>
      <c r="E16" s="19">
        <f>ROUND(MIN(B16/12,650000)*12*0.0915+MIN(B16/12,1390000)*12*(0.0504+0)+B16*0.005,0)</f>
        <v/>
      </c>
      <c r="F16" s="19" t="n">
        <v>0</v>
      </c>
      <c r="G16" s="19" t="n">
        <v>0</v>
      </c>
      <c r="H16" s="19">
        <f>IF(C16&gt;=2026,IF(B16&lt;741000,0,IF(B16&lt;2191000,B16-740000,IF(B16&lt;2193000,1451000,IF(B16&lt;2196000,1453000,IF(B16&lt;2200000,1456000,IF(B16&lt;3600000,ROUNDDOWN(B16/4,-3)*2.8-80000,IF(B16&lt;6600000,ROUNDDOWN(B16/4,-3)*3.2-440000,IF(B16&lt;8500000,ROUNDDOWN(B16*0.9,0)-1100000,B16-1950000)))))))),IF(B16&lt;651000,0,IF(B16&lt;1900000,B16-650000,IF(B16&lt;3600000,ROUNDDOWN(B16/4,-3)*2.8-80000,IF(B16&lt;6600000,ROUNDDOWN(B16/4,-3)*3.2-440000,IF(B16&lt;8500000,ROUNDDOWN(B16*0.9,0)-1100000,B16-1950000))))))</f>
        <v/>
      </c>
      <c r="I16" s="19">
        <f>IF(H16&gt;23500000,NA(),IF(C16&gt;=2026,IF(H16&lt;=4890000,1040000,IF(H16&lt;=6550000,670000,620000)),IF(H16&lt;=1320000,950000,IF(H16&lt;=3360000,880000,IF(H16&lt;=4890000,680000,IF(H16&lt;=6550000,630000,580000))))))</f>
        <v/>
      </c>
      <c r="J16" s="19">
        <f>MAX(0,ROUNDDOWN(H16-E16-I16-F16,-3))</f>
        <v/>
      </c>
      <c r="K16" s="19">
        <f>MAX(0,ROUNDDOWN(H16-E16-I16-F16-D16,-3))</f>
        <v/>
      </c>
      <c r="L16" s="19">
        <f>IF(J16&lt;=0,0,ROUNDDOWN((J16*LOOKUP(J16,{0,1950001,3300001,6950001,9000001,18000001,40000001},{0.05,0.1,0.2,0.23,0.33,0.4,0.45})-LOOKUP(J16,{0,1950001,3300001,6950001,9000001,18000001,40000001},{0,97500,427500,636000,1536000,2796000,4796000}))*1.021,-2))</f>
        <v/>
      </c>
      <c r="M16" s="19">
        <f>IF(K16&lt;=0,0,ROUNDDOWN((K16*LOOKUP(K16,{0,1950001,3300001,6950001,9000001,18000001,40000001},{0.05,0.1,0.2,0.23,0.33,0.4,0.45})-LOOKUP(K16,{0,1950001,3300001,6950001,9000001,18000001,40000001},{0,97500,427500,636000,1536000,2796000,4796000}))*1.021,-2))</f>
        <v/>
      </c>
      <c r="N16" s="19">
        <f>MAX(0,ROUNDDOWN(H16-E16-430000-G16,-3))</f>
        <v/>
      </c>
      <c r="O16" s="19">
        <f>MAX(0,ROUNDDOWN(H16-E16-430000-G16-D16,-3))</f>
        <v/>
      </c>
      <c r="P16" s="19">
        <f>IF(H16&lt;=450000,0,MAX(0,ROUNDDOWN(N16*0.06-MIN(50000,N16)*0.03,-2))+MAX(0,ROUNDDOWN(N16*0.04-MIN(50000,N16)*0.02,-2)))</f>
        <v/>
      </c>
      <c r="Q16" s="19">
        <f>IF(H16&lt;=450000,0,MAX(0,ROUNDDOWN(O16*0.06-MIN(50000,O16)*0.03,-2))+MAX(0,ROUNDDOWN(O16*0.04-MIN(50000,O16)*0.02,-2)))</f>
        <v/>
      </c>
      <c r="R16" s="19">
        <f>L16-M16</f>
        <v/>
      </c>
      <c r="S16" s="19">
        <f>P16-Q16</f>
        <v/>
      </c>
      <c r="T16" s="19">
        <f>R16+S16</f>
        <v/>
      </c>
      <c r="U16" s="21">
        <f>IF(J16&lt;=0,0,LOOKUP(J16,{0,1950001,3300001,6950001,9000001,18000001,40000001},{0.05,0.1,0.2,0.23,0.33,0.4,0.45}))</f>
        <v/>
      </c>
    </row>
    <row r="17">
      <c r="A17" t="inlineStr">
        <is>
          <t>早見表 月62000</t>
        </is>
      </c>
      <c r="B17" s="19">
        <f>'2_早見表'!$A$5</f>
        <v/>
      </c>
      <c r="C17" s="20" t="n">
        <v>2027</v>
      </c>
      <c r="D17" s="19" t="n">
        <v>744000</v>
      </c>
      <c r="E17" s="19">
        <f>ROUND(MIN(B17/12,650000)*12*0.0915+MIN(B17/12,1390000)*12*(0.0504+0)+B17*0.005,0)</f>
        <v/>
      </c>
      <c r="F17" s="19" t="n">
        <v>0</v>
      </c>
      <c r="G17" s="19" t="n">
        <v>0</v>
      </c>
      <c r="H17" s="19">
        <f>IF(C17&gt;=2026,IF(B17&lt;741000,0,IF(B17&lt;2191000,B17-740000,IF(B17&lt;2193000,1451000,IF(B17&lt;2196000,1453000,IF(B17&lt;2200000,1456000,IF(B17&lt;3600000,ROUNDDOWN(B17/4,-3)*2.8-80000,IF(B17&lt;6600000,ROUNDDOWN(B17/4,-3)*3.2-440000,IF(B17&lt;8500000,ROUNDDOWN(B17*0.9,0)-1100000,B17-1950000)))))))),IF(B17&lt;651000,0,IF(B17&lt;1900000,B17-650000,IF(B17&lt;3600000,ROUNDDOWN(B17/4,-3)*2.8-80000,IF(B17&lt;6600000,ROUNDDOWN(B17/4,-3)*3.2-440000,IF(B17&lt;8500000,ROUNDDOWN(B17*0.9,0)-1100000,B17-1950000))))))</f>
        <v/>
      </c>
      <c r="I17" s="19">
        <f>IF(H17&gt;23500000,NA(),IF(C17&gt;=2026,IF(H17&lt;=4890000,1040000,IF(H17&lt;=6550000,670000,620000)),IF(H17&lt;=1320000,950000,IF(H17&lt;=3360000,880000,IF(H17&lt;=4890000,680000,IF(H17&lt;=6550000,630000,580000))))))</f>
        <v/>
      </c>
      <c r="J17" s="19">
        <f>MAX(0,ROUNDDOWN(H17-E17-I17-F17,-3))</f>
        <v/>
      </c>
      <c r="K17" s="19">
        <f>MAX(0,ROUNDDOWN(H17-E17-I17-F17-D17,-3))</f>
        <v/>
      </c>
      <c r="L17" s="19">
        <f>IF(J17&lt;=0,0,ROUNDDOWN((J17*LOOKUP(J17,{0,1950001,3300001,6950001,9000001,18000001,40000001},{0.05,0.1,0.2,0.23,0.33,0.4,0.45})-LOOKUP(J17,{0,1950001,3300001,6950001,9000001,18000001,40000001},{0,97500,427500,636000,1536000,2796000,4796000}))*1.021,-2))</f>
        <v/>
      </c>
      <c r="M17" s="19">
        <f>IF(K17&lt;=0,0,ROUNDDOWN((K17*LOOKUP(K17,{0,1950001,3300001,6950001,9000001,18000001,40000001},{0.05,0.1,0.2,0.23,0.33,0.4,0.45})-LOOKUP(K17,{0,1950001,3300001,6950001,9000001,18000001,40000001},{0,97500,427500,636000,1536000,2796000,4796000}))*1.021,-2))</f>
        <v/>
      </c>
      <c r="N17" s="19">
        <f>MAX(0,ROUNDDOWN(H17-E17-430000-G17,-3))</f>
        <v/>
      </c>
      <c r="O17" s="19">
        <f>MAX(0,ROUNDDOWN(H17-E17-430000-G17-D17,-3))</f>
        <v/>
      </c>
      <c r="P17" s="19">
        <f>IF(H17&lt;=450000,0,MAX(0,ROUNDDOWN(N17*0.06-MIN(50000,N17)*0.03,-2))+MAX(0,ROUNDDOWN(N17*0.04-MIN(50000,N17)*0.02,-2)))</f>
        <v/>
      </c>
      <c r="Q17" s="19">
        <f>IF(H17&lt;=450000,0,MAX(0,ROUNDDOWN(O17*0.06-MIN(50000,O17)*0.03,-2))+MAX(0,ROUNDDOWN(O17*0.04-MIN(50000,O17)*0.02,-2)))</f>
        <v/>
      </c>
      <c r="R17" s="19">
        <f>L17-M17</f>
        <v/>
      </c>
      <c r="S17" s="19">
        <f>P17-Q17</f>
        <v/>
      </c>
      <c r="T17" s="19">
        <f>R17+S17</f>
        <v/>
      </c>
      <c r="U17" s="21">
        <f>IF(J17&lt;=0,0,LOOKUP(J17,{0,1950001,3300001,6950001,9000001,18000001,40000001},{0.05,0.1,0.2,0.23,0.33,0.4,0.45}))</f>
        <v/>
      </c>
    </row>
    <row r="18">
      <c r="A18" t="inlineStr">
        <is>
          <t>早見表 月5000</t>
        </is>
      </c>
      <c r="B18" s="19">
        <f>'2_早見表'!$A$6</f>
        <v/>
      </c>
      <c r="C18" s="20" t="n">
        <v>2026</v>
      </c>
      <c r="D18" s="19" t="n">
        <v>60000</v>
      </c>
      <c r="E18" s="19">
        <f>ROUND(MIN(B18/12,650000)*12*0.0915+MIN(B18/12,1390000)*12*(0.0504+0)+B18*0.005,0)</f>
        <v/>
      </c>
      <c r="F18" s="19" t="n">
        <v>0</v>
      </c>
      <c r="G18" s="19" t="n">
        <v>0</v>
      </c>
      <c r="H18" s="19">
        <f>IF(C18&gt;=2026,IF(B18&lt;741000,0,IF(B18&lt;2191000,B18-740000,IF(B18&lt;2193000,1451000,IF(B18&lt;2196000,1453000,IF(B18&lt;2200000,1456000,IF(B18&lt;3600000,ROUNDDOWN(B18/4,-3)*2.8-80000,IF(B18&lt;6600000,ROUNDDOWN(B18/4,-3)*3.2-440000,IF(B18&lt;8500000,ROUNDDOWN(B18*0.9,0)-1100000,B18-1950000)))))))),IF(B18&lt;651000,0,IF(B18&lt;1900000,B18-650000,IF(B18&lt;3600000,ROUNDDOWN(B18/4,-3)*2.8-80000,IF(B18&lt;6600000,ROUNDDOWN(B18/4,-3)*3.2-440000,IF(B18&lt;8500000,ROUNDDOWN(B18*0.9,0)-1100000,B18-1950000))))))</f>
        <v/>
      </c>
      <c r="I18" s="19">
        <f>IF(H18&gt;23500000,NA(),IF(C18&gt;=2026,IF(H18&lt;=4890000,1040000,IF(H18&lt;=6550000,670000,620000)),IF(H18&lt;=1320000,950000,IF(H18&lt;=3360000,880000,IF(H18&lt;=4890000,680000,IF(H18&lt;=6550000,630000,580000))))))</f>
        <v/>
      </c>
      <c r="J18" s="19">
        <f>MAX(0,ROUNDDOWN(H18-E18-I18-F18,-3))</f>
        <v/>
      </c>
      <c r="K18" s="19">
        <f>MAX(0,ROUNDDOWN(H18-E18-I18-F18-D18,-3))</f>
        <v/>
      </c>
      <c r="L18" s="19">
        <f>IF(J18&lt;=0,0,ROUNDDOWN((J18*LOOKUP(J18,{0,1950001,3300001,6950001,9000001,18000001,40000001},{0.05,0.1,0.2,0.23,0.33,0.4,0.45})-LOOKUP(J18,{0,1950001,3300001,6950001,9000001,18000001,40000001},{0,97500,427500,636000,1536000,2796000,4796000}))*1.021,-2))</f>
        <v/>
      </c>
      <c r="M18" s="19">
        <f>IF(K18&lt;=0,0,ROUNDDOWN((K18*LOOKUP(K18,{0,1950001,3300001,6950001,9000001,18000001,40000001},{0.05,0.1,0.2,0.23,0.33,0.4,0.45})-LOOKUP(K18,{0,1950001,3300001,6950001,9000001,18000001,40000001},{0,97500,427500,636000,1536000,2796000,4796000}))*1.021,-2))</f>
        <v/>
      </c>
      <c r="N18" s="19">
        <f>MAX(0,ROUNDDOWN(H18-E18-430000-G18,-3))</f>
        <v/>
      </c>
      <c r="O18" s="19">
        <f>MAX(0,ROUNDDOWN(H18-E18-430000-G18-D18,-3))</f>
        <v/>
      </c>
      <c r="P18" s="19">
        <f>IF(H18&lt;=450000,0,MAX(0,ROUNDDOWN(N18*0.06-MIN(50000,N18)*0.03,-2))+MAX(0,ROUNDDOWN(N18*0.04-MIN(50000,N18)*0.02,-2)))</f>
        <v/>
      </c>
      <c r="Q18" s="19">
        <f>IF(H18&lt;=450000,0,MAX(0,ROUNDDOWN(O18*0.06-MIN(50000,O18)*0.03,-2))+MAX(0,ROUNDDOWN(O18*0.04-MIN(50000,O18)*0.02,-2)))</f>
        <v/>
      </c>
      <c r="R18" s="19">
        <f>L18-M18</f>
        <v/>
      </c>
      <c r="S18" s="19">
        <f>P18-Q18</f>
        <v/>
      </c>
      <c r="T18" s="19">
        <f>R18+S18</f>
        <v/>
      </c>
      <c r="U18" s="21">
        <f>IF(J18&lt;=0,0,LOOKUP(J18,{0,1950001,3300001,6950001,9000001,18000001,40000001},{0.05,0.1,0.2,0.23,0.33,0.4,0.45}))</f>
        <v/>
      </c>
    </row>
    <row r="19">
      <c r="A19" t="inlineStr">
        <is>
          <t>早見表 月10000</t>
        </is>
      </c>
      <c r="B19" s="19">
        <f>'2_早見表'!$A$6</f>
        <v/>
      </c>
      <c r="C19" s="20" t="n">
        <v>2026</v>
      </c>
      <c r="D19" s="19" t="n">
        <v>120000</v>
      </c>
      <c r="E19" s="19">
        <f>ROUND(MIN(B19/12,650000)*12*0.0915+MIN(B19/12,1390000)*12*(0.0504+0)+B19*0.005,0)</f>
        <v/>
      </c>
      <c r="F19" s="19" t="n">
        <v>0</v>
      </c>
      <c r="G19" s="19" t="n">
        <v>0</v>
      </c>
      <c r="H19" s="19">
        <f>IF(C19&gt;=2026,IF(B19&lt;741000,0,IF(B19&lt;2191000,B19-740000,IF(B19&lt;2193000,1451000,IF(B19&lt;2196000,1453000,IF(B19&lt;2200000,1456000,IF(B19&lt;3600000,ROUNDDOWN(B19/4,-3)*2.8-80000,IF(B19&lt;6600000,ROUNDDOWN(B19/4,-3)*3.2-440000,IF(B19&lt;8500000,ROUNDDOWN(B19*0.9,0)-1100000,B19-1950000)))))))),IF(B19&lt;651000,0,IF(B19&lt;1900000,B19-650000,IF(B19&lt;3600000,ROUNDDOWN(B19/4,-3)*2.8-80000,IF(B19&lt;6600000,ROUNDDOWN(B19/4,-3)*3.2-440000,IF(B19&lt;8500000,ROUNDDOWN(B19*0.9,0)-1100000,B19-1950000))))))</f>
        <v/>
      </c>
      <c r="I19" s="19">
        <f>IF(H19&gt;23500000,NA(),IF(C19&gt;=2026,IF(H19&lt;=4890000,1040000,IF(H19&lt;=6550000,670000,620000)),IF(H19&lt;=1320000,950000,IF(H19&lt;=3360000,880000,IF(H19&lt;=4890000,680000,IF(H19&lt;=6550000,630000,580000))))))</f>
        <v/>
      </c>
      <c r="J19" s="19">
        <f>MAX(0,ROUNDDOWN(H19-E19-I19-F19,-3))</f>
        <v/>
      </c>
      <c r="K19" s="19">
        <f>MAX(0,ROUNDDOWN(H19-E19-I19-F19-D19,-3))</f>
        <v/>
      </c>
      <c r="L19" s="19">
        <f>IF(J19&lt;=0,0,ROUNDDOWN((J19*LOOKUP(J19,{0,1950001,3300001,6950001,9000001,18000001,40000001},{0.05,0.1,0.2,0.23,0.33,0.4,0.45})-LOOKUP(J19,{0,1950001,3300001,6950001,9000001,18000001,40000001},{0,97500,427500,636000,1536000,2796000,4796000}))*1.021,-2))</f>
        <v/>
      </c>
      <c r="M19" s="19">
        <f>IF(K19&lt;=0,0,ROUNDDOWN((K19*LOOKUP(K19,{0,1950001,3300001,6950001,9000001,18000001,40000001},{0.05,0.1,0.2,0.23,0.33,0.4,0.45})-LOOKUP(K19,{0,1950001,3300001,6950001,9000001,18000001,40000001},{0,97500,427500,636000,1536000,2796000,4796000}))*1.021,-2))</f>
        <v/>
      </c>
      <c r="N19" s="19">
        <f>MAX(0,ROUNDDOWN(H19-E19-430000-G19,-3))</f>
        <v/>
      </c>
      <c r="O19" s="19">
        <f>MAX(0,ROUNDDOWN(H19-E19-430000-G19-D19,-3))</f>
        <v/>
      </c>
      <c r="P19" s="19">
        <f>IF(H19&lt;=450000,0,MAX(0,ROUNDDOWN(N19*0.06-MIN(50000,N19)*0.03,-2))+MAX(0,ROUNDDOWN(N19*0.04-MIN(50000,N19)*0.02,-2)))</f>
        <v/>
      </c>
      <c r="Q19" s="19">
        <f>IF(H19&lt;=450000,0,MAX(0,ROUNDDOWN(O19*0.06-MIN(50000,O19)*0.03,-2))+MAX(0,ROUNDDOWN(O19*0.04-MIN(50000,O19)*0.02,-2)))</f>
        <v/>
      </c>
      <c r="R19" s="19">
        <f>L19-M19</f>
        <v/>
      </c>
      <c r="S19" s="19">
        <f>P19-Q19</f>
        <v/>
      </c>
      <c r="T19" s="19">
        <f>R19+S19</f>
        <v/>
      </c>
      <c r="U19" s="21">
        <f>IF(J19&lt;=0,0,LOOKUP(J19,{0,1950001,3300001,6950001,9000001,18000001,40000001},{0.05,0.1,0.2,0.23,0.33,0.4,0.45}))</f>
        <v/>
      </c>
    </row>
    <row r="20">
      <c r="A20" t="inlineStr">
        <is>
          <t>早見表 月20000</t>
        </is>
      </c>
      <c r="B20" s="19">
        <f>'2_早見表'!$A$6</f>
        <v/>
      </c>
      <c r="C20" s="20" t="n">
        <v>2026</v>
      </c>
      <c r="D20" s="19" t="n">
        <v>240000</v>
      </c>
      <c r="E20" s="19">
        <f>ROUND(MIN(B20/12,650000)*12*0.0915+MIN(B20/12,1390000)*12*(0.0504+0)+B20*0.005,0)</f>
        <v/>
      </c>
      <c r="F20" s="19" t="n">
        <v>0</v>
      </c>
      <c r="G20" s="19" t="n">
        <v>0</v>
      </c>
      <c r="H20" s="19">
        <f>IF(C20&gt;=2026,IF(B20&lt;741000,0,IF(B20&lt;2191000,B20-740000,IF(B20&lt;2193000,1451000,IF(B20&lt;2196000,1453000,IF(B20&lt;2200000,1456000,IF(B20&lt;3600000,ROUNDDOWN(B20/4,-3)*2.8-80000,IF(B20&lt;6600000,ROUNDDOWN(B20/4,-3)*3.2-440000,IF(B20&lt;8500000,ROUNDDOWN(B20*0.9,0)-1100000,B20-1950000)))))))),IF(B20&lt;651000,0,IF(B20&lt;1900000,B20-650000,IF(B20&lt;3600000,ROUNDDOWN(B20/4,-3)*2.8-80000,IF(B20&lt;6600000,ROUNDDOWN(B20/4,-3)*3.2-440000,IF(B20&lt;8500000,ROUNDDOWN(B20*0.9,0)-1100000,B20-1950000))))))</f>
        <v/>
      </c>
      <c r="I20" s="19">
        <f>IF(H20&gt;23500000,NA(),IF(C20&gt;=2026,IF(H20&lt;=4890000,1040000,IF(H20&lt;=6550000,670000,620000)),IF(H20&lt;=1320000,950000,IF(H20&lt;=3360000,880000,IF(H20&lt;=4890000,680000,IF(H20&lt;=6550000,630000,580000))))))</f>
        <v/>
      </c>
      <c r="J20" s="19">
        <f>MAX(0,ROUNDDOWN(H20-E20-I20-F20,-3))</f>
        <v/>
      </c>
      <c r="K20" s="19">
        <f>MAX(0,ROUNDDOWN(H20-E20-I20-F20-D20,-3))</f>
        <v/>
      </c>
      <c r="L20" s="19">
        <f>IF(J20&lt;=0,0,ROUNDDOWN((J20*LOOKUP(J20,{0,1950001,3300001,6950001,9000001,18000001,40000001},{0.05,0.1,0.2,0.23,0.33,0.4,0.45})-LOOKUP(J20,{0,1950001,3300001,6950001,9000001,18000001,40000001},{0,97500,427500,636000,1536000,2796000,4796000}))*1.021,-2))</f>
        <v/>
      </c>
      <c r="M20" s="19">
        <f>IF(K20&lt;=0,0,ROUNDDOWN((K20*LOOKUP(K20,{0,1950001,3300001,6950001,9000001,18000001,40000001},{0.05,0.1,0.2,0.23,0.33,0.4,0.45})-LOOKUP(K20,{0,1950001,3300001,6950001,9000001,18000001,40000001},{0,97500,427500,636000,1536000,2796000,4796000}))*1.021,-2))</f>
        <v/>
      </c>
      <c r="N20" s="19">
        <f>MAX(0,ROUNDDOWN(H20-E20-430000-G20,-3))</f>
        <v/>
      </c>
      <c r="O20" s="19">
        <f>MAX(0,ROUNDDOWN(H20-E20-430000-G20-D20,-3))</f>
        <v/>
      </c>
      <c r="P20" s="19">
        <f>IF(H20&lt;=450000,0,MAX(0,ROUNDDOWN(N20*0.06-MIN(50000,N20)*0.03,-2))+MAX(0,ROUNDDOWN(N20*0.04-MIN(50000,N20)*0.02,-2)))</f>
        <v/>
      </c>
      <c r="Q20" s="19">
        <f>IF(H20&lt;=450000,0,MAX(0,ROUNDDOWN(O20*0.06-MIN(50000,O20)*0.03,-2))+MAX(0,ROUNDDOWN(O20*0.04-MIN(50000,O20)*0.02,-2)))</f>
        <v/>
      </c>
      <c r="R20" s="19">
        <f>L20-M20</f>
        <v/>
      </c>
      <c r="S20" s="19">
        <f>P20-Q20</f>
        <v/>
      </c>
      <c r="T20" s="19">
        <f>R20+S20</f>
        <v/>
      </c>
      <c r="U20" s="21">
        <f>IF(J20&lt;=0,0,LOOKUP(J20,{0,1950001,3300001,6950001,9000001,18000001,40000001},{0.05,0.1,0.2,0.23,0.33,0.4,0.45}))</f>
        <v/>
      </c>
    </row>
    <row r="21">
      <c r="A21" t="inlineStr">
        <is>
          <t>早見表 月23000</t>
        </is>
      </c>
      <c r="B21" s="19">
        <f>'2_早見表'!$A$6</f>
        <v/>
      </c>
      <c r="C21" s="20" t="n">
        <v>2026</v>
      </c>
      <c r="D21" s="19" t="n">
        <v>276000</v>
      </c>
      <c r="E21" s="19">
        <f>ROUND(MIN(B21/12,650000)*12*0.0915+MIN(B21/12,1390000)*12*(0.0504+0)+B21*0.005,0)</f>
        <v/>
      </c>
      <c r="F21" s="19" t="n">
        <v>0</v>
      </c>
      <c r="G21" s="19" t="n">
        <v>0</v>
      </c>
      <c r="H21" s="19">
        <f>IF(C21&gt;=2026,IF(B21&lt;741000,0,IF(B21&lt;2191000,B21-740000,IF(B21&lt;2193000,1451000,IF(B21&lt;2196000,1453000,IF(B21&lt;2200000,1456000,IF(B21&lt;3600000,ROUNDDOWN(B21/4,-3)*2.8-80000,IF(B21&lt;6600000,ROUNDDOWN(B21/4,-3)*3.2-440000,IF(B21&lt;8500000,ROUNDDOWN(B21*0.9,0)-1100000,B21-1950000)))))))),IF(B21&lt;651000,0,IF(B21&lt;1900000,B21-650000,IF(B21&lt;3600000,ROUNDDOWN(B21/4,-3)*2.8-80000,IF(B21&lt;6600000,ROUNDDOWN(B21/4,-3)*3.2-440000,IF(B21&lt;8500000,ROUNDDOWN(B21*0.9,0)-1100000,B21-1950000))))))</f>
        <v/>
      </c>
      <c r="I21" s="19">
        <f>IF(H21&gt;23500000,NA(),IF(C21&gt;=2026,IF(H21&lt;=4890000,1040000,IF(H21&lt;=6550000,670000,620000)),IF(H21&lt;=1320000,950000,IF(H21&lt;=3360000,880000,IF(H21&lt;=4890000,680000,IF(H21&lt;=6550000,630000,580000))))))</f>
        <v/>
      </c>
      <c r="J21" s="19">
        <f>MAX(0,ROUNDDOWN(H21-E21-I21-F21,-3))</f>
        <v/>
      </c>
      <c r="K21" s="19">
        <f>MAX(0,ROUNDDOWN(H21-E21-I21-F21-D21,-3))</f>
        <v/>
      </c>
      <c r="L21" s="19">
        <f>IF(J21&lt;=0,0,ROUNDDOWN((J21*LOOKUP(J21,{0,1950001,3300001,6950001,9000001,18000001,40000001},{0.05,0.1,0.2,0.23,0.33,0.4,0.45})-LOOKUP(J21,{0,1950001,3300001,6950001,9000001,18000001,40000001},{0,97500,427500,636000,1536000,2796000,4796000}))*1.021,-2))</f>
        <v/>
      </c>
      <c r="M21" s="19">
        <f>IF(K21&lt;=0,0,ROUNDDOWN((K21*LOOKUP(K21,{0,1950001,3300001,6950001,9000001,18000001,40000001},{0.05,0.1,0.2,0.23,0.33,0.4,0.45})-LOOKUP(K21,{0,1950001,3300001,6950001,9000001,18000001,40000001},{0,97500,427500,636000,1536000,2796000,4796000}))*1.021,-2))</f>
        <v/>
      </c>
      <c r="N21" s="19">
        <f>MAX(0,ROUNDDOWN(H21-E21-430000-G21,-3))</f>
        <v/>
      </c>
      <c r="O21" s="19">
        <f>MAX(0,ROUNDDOWN(H21-E21-430000-G21-D21,-3))</f>
        <v/>
      </c>
      <c r="P21" s="19">
        <f>IF(H21&lt;=450000,0,MAX(0,ROUNDDOWN(N21*0.06-MIN(50000,N21)*0.03,-2))+MAX(0,ROUNDDOWN(N21*0.04-MIN(50000,N21)*0.02,-2)))</f>
        <v/>
      </c>
      <c r="Q21" s="19">
        <f>IF(H21&lt;=450000,0,MAX(0,ROUNDDOWN(O21*0.06-MIN(50000,O21)*0.03,-2))+MAX(0,ROUNDDOWN(O21*0.04-MIN(50000,O21)*0.02,-2)))</f>
        <v/>
      </c>
      <c r="R21" s="19">
        <f>L21-M21</f>
        <v/>
      </c>
      <c r="S21" s="19">
        <f>P21-Q21</f>
        <v/>
      </c>
      <c r="T21" s="19">
        <f>R21+S21</f>
        <v/>
      </c>
      <c r="U21" s="21">
        <f>IF(J21&lt;=0,0,LOOKUP(J21,{0,1950001,3300001,6950001,9000001,18000001,40000001},{0.05,0.1,0.2,0.23,0.33,0.4,0.45}))</f>
        <v/>
      </c>
    </row>
    <row r="22">
      <c r="A22" t="inlineStr">
        <is>
          <t>早見表 月62000</t>
        </is>
      </c>
      <c r="B22" s="19">
        <f>'2_早見表'!$A$6</f>
        <v/>
      </c>
      <c r="C22" s="20" t="n">
        <v>2027</v>
      </c>
      <c r="D22" s="19" t="n">
        <v>744000</v>
      </c>
      <c r="E22" s="19">
        <f>ROUND(MIN(B22/12,650000)*12*0.0915+MIN(B22/12,1390000)*12*(0.0504+0)+B22*0.005,0)</f>
        <v/>
      </c>
      <c r="F22" s="19" t="n">
        <v>0</v>
      </c>
      <c r="G22" s="19" t="n">
        <v>0</v>
      </c>
      <c r="H22" s="19">
        <f>IF(C22&gt;=2026,IF(B22&lt;741000,0,IF(B22&lt;2191000,B22-740000,IF(B22&lt;2193000,1451000,IF(B22&lt;2196000,1453000,IF(B22&lt;2200000,1456000,IF(B22&lt;3600000,ROUNDDOWN(B22/4,-3)*2.8-80000,IF(B22&lt;6600000,ROUNDDOWN(B22/4,-3)*3.2-440000,IF(B22&lt;8500000,ROUNDDOWN(B22*0.9,0)-1100000,B22-1950000)))))))),IF(B22&lt;651000,0,IF(B22&lt;1900000,B22-650000,IF(B22&lt;3600000,ROUNDDOWN(B22/4,-3)*2.8-80000,IF(B22&lt;6600000,ROUNDDOWN(B22/4,-3)*3.2-440000,IF(B22&lt;8500000,ROUNDDOWN(B22*0.9,0)-1100000,B22-1950000))))))</f>
        <v/>
      </c>
      <c r="I22" s="19">
        <f>IF(H22&gt;23500000,NA(),IF(C22&gt;=2026,IF(H22&lt;=4890000,1040000,IF(H22&lt;=6550000,670000,620000)),IF(H22&lt;=1320000,950000,IF(H22&lt;=3360000,880000,IF(H22&lt;=4890000,680000,IF(H22&lt;=6550000,630000,580000))))))</f>
        <v/>
      </c>
      <c r="J22" s="19">
        <f>MAX(0,ROUNDDOWN(H22-E22-I22-F22,-3))</f>
        <v/>
      </c>
      <c r="K22" s="19">
        <f>MAX(0,ROUNDDOWN(H22-E22-I22-F22-D22,-3))</f>
        <v/>
      </c>
      <c r="L22" s="19">
        <f>IF(J22&lt;=0,0,ROUNDDOWN((J22*LOOKUP(J22,{0,1950001,3300001,6950001,9000001,18000001,40000001},{0.05,0.1,0.2,0.23,0.33,0.4,0.45})-LOOKUP(J22,{0,1950001,3300001,6950001,9000001,18000001,40000001},{0,97500,427500,636000,1536000,2796000,4796000}))*1.021,-2))</f>
        <v/>
      </c>
      <c r="M22" s="19">
        <f>IF(K22&lt;=0,0,ROUNDDOWN((K22*LOOKUP(K22,{0,1950001,3300001,6950001,9000001,18000001,40000001},{0.05,0.1,0.2,0.23,0.33,0.4,0.45})-LOOKUP(K22,{0,1950001,3300001,6950001,9000001,18000001,40000001},{0,97500,427500,636000,1536000,2796000,4796000}))*1.021,-2))</f>
        <v/>
      </c>
      <c r="N22" s="19">
        <f>MAX(0,ROUNDDOWN(H22-E22-430000-G22,-3))</f>
        <v/>
      </c>
      <c r="O22" s="19">
        <f>MAX(0,ROUNDDOWN(H22-E22-430000-G22-D22,-3))</f>
        <v/>
      </c>
      <c r="P22" s="19">
        <f>IF(H22&lt;=450000,0,MAX(0,ROUNDDOWN(N22*0.06-MIN(50000,N22)*0.03,-2))+MAX(0,ROUNDDOWN(N22*0.04-MIN(50000,N22)*0.02,-2)))</f>
        <v/>
      </c>
      <c r="Q22" s="19">
        <f>IF(H22&lt;=450000,0,MAX(0,ROUNDDOWN(O22*0.06-MIN(50000,O22)*0.03,-2))+MAX(0,ROUNDDOWN(O22*0.04-MIN(50000,O22)*0.02,-2)))</f>
        <v/>
      </c>
      <c r="R22" s="19">
        <f>L22-M22</f>
        <v/>
      </c>
      <c r="S22" s="19">
        <f>P22-Q22</f>
        <v/>
      </c>
      <c r="T22" s="19">
        <f>R22+S22</f>
        <v/>
      </c>
      <c r="U22" s="21">
        <f>IF(J22&lt;=0,0,LOOKUP(J22,{0,1950001,3300001,6950001,9000001,18000001,40000001},{0.05,0.1,0.2,0.23,0.33,0.4,0.45}))</f>
        <v/>
      </c>
    </row>
    <row r="23">
      <c r="A23" t="inlineStr">
        <is>
          <t>早見表 月5000</t>
        </is>
      </c>
      <c r="B23" s="19">
        <f>'2_早見表'!$A$7</f>
        <v/>
      </c>
      <c r="C23" s="20" t="n">
        <v>2026</v>
      </c>
      <c r="D23" s="19" t="n">
        <v>60000</v>
      </c>
      <c r="E23" s="19">
        <f>ROUND(MIN(B23/12,650000)*12*0.0915+MIN(B23/12,1390000)*12*(0.0504+0)+B23*0.005,0)</f>
        <v/>
      </c>
      <c r="F23" s="19" t="n">
        <v>0</v>
      </c>
      <c r="G23" s="19" t="n">
        <v>0</v>
      </c>
      <c r="H23" s="19">
        <f>IF(C23&gt;=2026,IF(B23&lt;741000,0,IF(B23&lt;2191000,B23-740000,IF(B23&lt;2193000,1451000,IF(B23&lt;2196000,1453000,IF(B23&lt;2200000,1456000,IF(B23&lt;3600000,ROUNDDOWN(B23/4,-3)*2.8-80000,IF(B23&lt;6600000,ROUNDDOWN(B23/4,-3)*3.2-440000,IF(B23&lt;8500000,ROUNDDOWN(B23*0.9,0)-1100000,B23-1950000)))))))),IF(B23&lt;651000,0,IF(B23&lt;1900000,B23-650000,IF(B23&lt;3600000,ROUNDDOWN(B23/4,-3)*2.8-80000,IF(B23&lt;6600000,ROUNDDOWN(B23/4,-3)*3.2-440000,IF(B23&lt;8500000,ROUNDDOWN(B23*0.9,0)-1100000,B23-1950000))))))</f>
        <v/>
      </c>
      <c r="I23" s="19">
        <f>IF(H23&gt;23500000,NA(),IF(C23&gt;=2026,IF(H23&lt;=4890000,1040000,IF(H23&lt;=6550000,670000,620000)),IF(H23&lt;=1320000,950000,IF(H23&lt;=3360000,880000,IF(H23&lt;=4890000,680000,IF(H23&lt;=6550000,630000,580000))))))</f>
        <v/>
      </c>
      <c r="J23" s="19">
        <f>MAX(0,ROUNDDOWN(H23-E23-I23-F23,-3))</f>
        <v/>
      </c>
      <c r="K23" s="19">
        <f>MAX(0,ROUNDDOWN(H23-E23-I23-F23-D23,-3))</f>
        <v/>
      </c>
      <c r="L23" s="19">
        <f>IF(J23&lt;=0,0,ROUNDDOWN((J23*LOOKUP(J23,{0,1950001,3300001,6950001,9000001,18000001,40000001},{0.05,0.1,0.2,0.23,0.33,0.4,0.45})-LOOKUP(J23,{0,1950001,3300001,6950001,9000001,18000001,40000001},{0,97500,427500,636000,1536000,2796000,4796000}))*1.021,-2))</f>
        <v/>
      </c>
      <c r="M23" s="19">
        <f>IF(K23&lt;=0,0,ROUNDDOWN((K23*LOOKUP(K23,{0,1950001,3300001,6950001,9000001,18000001,40000001},{0.05,0.1,0.2,0.23,0.33,0.4,0.45})-LOOKUP(K23,{0,1950001,3300001,6950001,9000001,18000001,40000001},{0,97500,427500,636000,1536000,2796000,4796000}))*1.021,-2))</f>
        <v/>
      </c>
      <c r="N23" s="19">
        <f>MAX(0,ROUNDDOWN(H23-E23-430000-G23,-3))</f>
        <v/>
      </c>
      <c r="O23" s="19">
        <f>MAX(0,ROUNDDOWN(H23-E23-430000-G23-D23,-3))</f>
        <v/>
      </c>
      <c r="P23" s="19">
        <f>IF(H23&lt;=450000,0,MAX(0,ROUNDDOWN(N23*0.06-MIN(50000,N23)*0.03,-2))+MAX(0,ROUNDDOWN(N23*0.04-MIN(50000,N23)*0.02,-2)))</f>
        <v/>
      </c>
      <c r="Q23" s="19">
        <f>IF(H23&lt;=450000,0,MAX(0,ROUNDDOWN(O23*0.06-MIN(50000,O23)*0.03,-2))+MAX(0,ROUNDDOWN(O23*0.04-MIN(50000,O23)*0.02,-2)))</f>
        <v/>
      </c>
      <c r="R23" s="19">
        <f>L23-M23</f>
        <v/>
      </c>
      <c r="S23" s="19">
        <f>P23-Q23</f>
        <v/>
      </c>
      <c r="T23" s="19">
        <f>R23+S23</f>
        <v/>
      </c>
      <c r="U23" s="21">
        <f>IF(J23&lt;=0,0,LOOKUP(J23,{0,1950001,3300001,6950001,9000001,18000001,40000001},{0.05,0.1,0.2,0.23,0.33,0.4,0.45}))</f>
        <v/>
      </c>
    </row>
    <row r="24">
      <c r="A24" t="inlineStr">
        <is>
          <t>早見表 月10000</t>
        </is>
      </c>
      <c r="B24" s="19">
        <f>'2_早見表'!$A$7</f>
        <v/>
      </c>
      <c r="C24" s="20" t="n">
        <v>2026</v>
      </c>
      <c r="D24" s="19" t="n">
        <v>120000</v>
      </c>
      <c r="E24" s="19">
        <f>ROUND(MIN(B24/12,650000)*12*0.0915+MIN(B24/12,1390000)*12*(0.0504+0)+B24*0.005,0)</f>
        <v/>
      </c>
      <c r="F24" s="19" t="n">
        <v>0</v>
      </c>
      <c r="G24" s="19" t="n">
        <v>0</v>
      </c>
      <c r="H24" s="19">
        <f>IF(C24&gt;=2026,IF(B24&lt;741000,0,IF(B24&lt;2191000,B24-740000,IF(B24&lt;2193000,1451000,IF(B24&lt;2196000,1453000,IF(B24&lt;2200000,1456000,IF(B24&lt;3600000,ROUNDDOWN(B24/4,-3)*2.8-80000,IF(B24&lt;6600000,ROUNDDOWN(B24/4,-3)*3.2-440000,IF(B24&lt;8500000,ROUNDDOWN(B24*0.9,0)-1100000,B24-1950000)))))))),IF(B24&lt;651000,0,IF(B24&lt;1900000,B24-650000,IF(B24&lt;3600000,ROUNDDOWN(B24/4,-3)*2.8-80000,IF(B24&lt;6600000,ROUNDDOWN(B24/4,-3)*3.2-440000,IF(B24&lt;8500000,ROUNDDOWN(B24*0.9,0)-1100000,B24-1950000))))))</f>
        <v/>
      </c>
      <c r="I24" s="19">
        <f>IF(H24&gt;23500000,NA(),IF(C24&gt;=2026,IF(H24&lt;=4890000,1040000,IF(H24&lt;=6550000,670000,620000)),IF(H24&lt;=1320000,950000,IF(H24&lt;=3360000,880000,IF(H24&lt;=4890000,680000,IF(H24&lt;=6550000,630000,580000))))))</f>
        <v/>
      </c>
      <c r="J24" s="19">
        <f>MAX(0,ROUNDDOWN(H24-E24-I24-F24,-3))</f>
        <v/>
      </c>
      <c r="K24" s="19">
        <f>MAX(0,ROUNDDOWN(H24-E24-I24-F24-D24,-3))</f>
        <v/>
      </c>
      <c r="L24" s="19">
        <f>IF(J24&lt;=0,0,ROUNDDOWN((J24*LOOKUP(J24,{0,1950001,3300001,6950001,9000001,18000001,40000001},{0.05,0.1,0.2,0.23,0.33,0.4,0.45})-LOOKUP(J24,{0,1950001,3300001,6950001,9000001,18000001,40000001},{0,97500,427500,636000,1536000,2796000,4796000}))*1.021,-2))</f>
        <v/>
      </c>
      <c r="M24" s="19">
        <f>IF(K24&lt;=0,0,ROUNDDOWN((K24*LOOKUP(K24,{0,1950001,3300001,6950001,9000001,18000001,40000001},{0.05,0.1,0.2,0.23,0.33,0.4,0.45})-LOOKUP(K24,{0,1950001,3300001,6950001,9000001,18000001,40000001},{0,97500,427500,636000,1536000,2796000,4796000}))*1.021,-2))</f>
        <v/>
      </c>
      <c r="N24" s="19">
        <f>MAX(0,ROUNDDOWN(H24-E24-430000-G24,-3))</f>
        <v/>
      </c>
      <c r="O24" s="19">
        <f>MAX(0,ROUNDDOWN(H24-E24-430000-G24-D24,-3))</f>
        <v/>
      </c>
      <c r="P24" s="19">
        <f>IF(H24&lt;=450000,0,MAX(0,ROUNDDOWN(N24*0.06-MIN(50000,N24)*0.03,-2))+MAX(0,ROUNDDOWN(N24*0.04-MIN(50000,N24)*0.02,-2)))</f>
        <v/>
      </c>
      <c r="Q24" s="19">
        <f>IF(H24&lt;=450000,0,MAX(0,ROUNDDOWN(O24*0.06-MIN(50000,O24)*0.03,-2))+MAX(0,ROUNDDOWN(O24*0.04-MIN(50000,O24)*0.02,-2)))</f>
        <v/>
      </c>
      <c r="R24" s="19">
        <f>L24-M24</f>
        <v/>
      </c>
      <c r="S24" s="19">
        <f>P24-Q24</f>
        <v/>
      </c>
      <c r="T24" s="19">
        <f>R24+S24</f>
        <v/>
      </c>
      <c r="U24" s="21">
        <f>IF(J24&lt;=0,0,LOOKUP(J24,{0,1950001,3300001,6950001,9000001,18000001,40000001},{0.05,0.1,0.2,0.23,0.33,0.4,0.45}))</f>
        <v/>
      </c>
    </row>
    <row r="25">
      <c r="A25" t="inlineStr">
        <is>
          <t>早見表 月20000</t>
        </is>
      </c>
      <c r="B25" s="19">
        <f>'2_早見表'!$A$7</f>
        <v/>
      </c>
      <c r="C25" s="20" t="n">
        <v>2026</v>
      </c>
      <c r="D25" s="19" t="n">
        <v>240000</v>
      </c>
      <c r="E25" s="19">
        <f>ROUND(MIN(B25/12,650000)*12*0.0915+MIN(B25/12,1390000)*12*(0.0504+0)+B25*0.005,0)</f>
        <v/>
      </c>
      <c r="F25" s="19" t="n">
        <v>0</v>
      </c>
      <c r="G25" s="19" t="n">
        <v>0</v>
      </c>
      <c r="H25" s="19">
        <f>IF(C25&gt;=2026,IF(B25&lt;741000,0,IF(B25&lt;2191000,B25-740000,IF(B25&lt;2193000,1451000,IF(B25&lt;2196000,1453000,IF(B25&lt;2200000,1456000,IF(B25&lt;3600000,ROUNDDOWN(B25/4,-3)*2.8-80000,IF(B25&lt;6600000,ROUNDDOWN(B25/4,-3)*3.2-440000,IF(B25&lt;8500000,ROUNDDOWN(B25*0.9,0)-1100000,B25-1950000)))))))),IF(B25&lt;651000,0,IF(B25&lt;1900000,B25-650000,IF(B25&lt;3600000,ROUNDDOWN(B25/4,-3)*2.8-80000,IF(B25&lt;6600000,ROUNDDOWN(B25/4,-3)*3.2-440000,IF(B25&lt;8500000,ROUNDDOWN(B25*0.9,0)-1100000,B25-1950000))))))</f>
        <v/>
      </c>
      <c r="I25" s="19">
        <f>IF(H25&gt;23500000,NA(),IF(C25&gt;=2026,IF(H25&lt;=4890000,1040000,IF(H25&lt;=6550000,670000,620000)),IF(H25&lt;=1320000,950000,IF(H25&lt;=3360000,880000,IF(H25&lt;=4890000,680000,IF(H25&lt;=6550000,630000,580000))))))</f>
        <v/>
      </c>
      <c r="J25" s="19">
        <f>MAX(0,ROUNDDOWN(H25-E25-I25-F25,-3))</f>
        <v/>
      </c>
      <c r="K25" s="19">
        <f>MAX(0,ROUNDDOWN(H25-E25-I25-F25-D25,-3))</f>
        <v/>
      </c>
      <c r="L25" s="19">
        <f>IF(J25&lt;=0,0,ROUNDDOWN((J25*LOOKUP(J25,{0,1950001,3300001,6950001,9000001,18000001,40000001},{0.05,0.1,0.2,0.23,0.33,0.4,0.45})-LOOKUP(J25,{0,1950001,3300001,6950001,9000001,18000001,40000001},{0,97500,427500,636000,1536000,2796000,4796000}))*1.021,-2))</f>
        <v/>
      </c>
      <c r="M25" s="19">
        <f>IF(K25&lt;=0,0,ROUNDDOWN((K25*LOOKUP(K25,{0,1950001,3300001,6950001,9000001,18000001,40000001},{0.05,0.1,0.2,0.23,0.33,0.4,0.45})-LOOKUP(K25,{0,1950001,3300001,6950001,9000001,18000001,40000001},{0,97500,427500,636000,1536000,2796000,4796000}))*1.021,-2))</f>
        <v/>
      </c>
      <c r="N25" s="19">
        <f>MAX(0,ROUNDDOWN(H25-E25-430000-G25,-3))</f>
        <v/>
      </c>
      <c r="O25" s="19">
        <f>MAX(0,ROUNDDOWN(H25-E25-430000-G25-D25,-3))</f>
        <v/>
      </c>
      <c r="P25" s="19">
        <f>IF(H25&lt;=450000,0,MAX(0,ROUNDDOWN(N25*0.06-MIN(50000,N25)*0.03,-2))+MAX(0,ROUNDDOWN(N25*0.04-MIN(50000,N25)*0.02,-2)))</f>
        <v/>
      </c>
      <c r="Q25" s="19">
        <f>IF(H25&lt;=450000,0,MAX(0,ROUNDDOWN(O25*0.06-MIN(50000,O25)*0.03,-2))+MAX(0,ROUNDDOWN(O25*0.04-MIN(50000,O25)*0.02,-2)))</f>
        <v/>
      </c>
      <c r="R25" s="19">
        <f>L25-M25</f>
        <v/>
      </c>
      <c r="S25" s="19">
        <f>P25-Q25</f>
        <v/>
      </c>
      <c r="T25" s="19">
        <f>R25+S25</f>
        <v/>
      </c>
      <c r="U25" s="21">
        <f>IF(J25&lt;=0,0,LOOKUP(J25,{0,1950001,3300001,6950001,9000001,18000001,40000001},{0.05,0.1,0.2,0.23,0.33,0.4,0.45}))</f>
        <v/>
      </c>
    </row>
    <row r="26">
      <c r="A26" t="inlineStr">
        <is>
          <t>早見表 月23000</t>
        </is>
      </c>
      <c r="B26" s="19">
        <f>'2_早見表'!$A$7</f>
        <v/>
      </c>
      <c r="C26" s="20" t="n">
        <v>2026</v>
      </c>
      <c r="D26" s="19" t="n">
        <v>276000</v>
      </c>
      <c r="E26" s="19">
        <f>ROUND(MIN(B26/12,650000)*12*0.0915+MIN(B26/12,1390000)*12*(0.0504+0)+B26*0.005,0)</f>
        <v/>
      </c>
      <c r="F26" s="19" t="n">
        <v>0</v>
      </c>
      <c r="G26" s="19" t="n">
        <v>0</v>
      </c>
      <c r="H26" s="19">
        <f>IF(C26&gt;=2026,IF(B26&lt;741000,0,IF(B26&lt;2191000,B26-740000,IF(B26&lt;2193000,1451000,IF(B26&lt;2196000,1453000,IF(B26&lt;2200000,1456000,IF(B26&lt;3600000,ROUNDDOWN(B26/4,-3)*2.8-80000,IF(B26&lt;6600000,ROUNDDOWN(B26/4,-3)*3.2-440000,IF(B26&lt;8500000,ROUNDDOWN(B26*0.9,0)-1100000,B26-1950000)))))))),IF(B26&lt;651000,0,IF(B26&lt;1900000,B26-650000,IF(B26&lt;3600000,ROUNDDOWN(B26/4,-3)*2.8-80000,IF(B26&lt;6600000,ROUNDDOWN(B26/4,-3)*3.2-440000,IF(B26&lt;8500000,ROUNDDOWN(B26*0.9,0)-1100000,B26-1950000))))))</f>
        <v/>
      </c>
      <c r="I26" s="19">
        <f>IF(H26&gt;23500000,NA(),IF(C26&gt;=2026,IF(H26&lt;=4890000,1040000,IF(H26&lt;=6550000,670000,620000)),IF(H26&lt;=1320000,950000,IF(H26&lt;=3360000,880000,IF(H26&lt;=4890000,680000,IF(H26&lt;=6550000,630000,580000))))))</f>
        <v/>
      </c>
      <c r="J26" s="19">
        <f>MAX(0,ROUNDDOWN(H26-E26-I26-F26,-3))</f>
        <v/>
      </c>
      <c r="K26" s="19">
        <f>MAX(0,ROUNDDOWN(H26-E26-I26-F26-D26,-3))</f>
        <v/>
      </c>
      <c r="L26" s="19">
        <f>IF(J26&lt;=0,0,ROUNDDOWN((J26*LOOKUP(J26,{0,1950001,3300001,6950001,9000001,18000001,40000001},{0.05,0.1,0.2,0.23,0.33,0.4,0.45})-LOOKUP(J26,{0,1950001,3300001,6950001,9000001,18000001,40000001},{0,97500,427500,636000,1536000,2796000,4796000}))*1.021,-2))</f>
        <v/>
      </c>
      <c r="M26" s="19">
        <f>IF(K26&lt;=0,0,ROUNDDOWN((K26*LOOKUP(K26,{0,1950001,3300001,6950001,9000001,18000001,40000001},{0.05,0.1,0.2,0.23,0.33,0.4,0.45})-LOOKUP(K26,{0,1950001,3300001,6950001,9000001,18000001,40000001},{0,97500,427500,636000,1536000,2796000,4796000}))*1.021,-2))</f>
        <v/>
      </c>
      <c r="N26" s="19">
        <f>MAX(0,ROUNDDOWN(H26-E26-430000-G26,-3))</f>
        <v/>
      </c>
      <c r="O26" s="19">
        <f>MAX(0,ROUNDDOWN(H26-E26-430000-G26-D26,-3))</f>
        <v/>
      </c>
      <c r="P26" s="19">
        <f>IF(H26&lt;=450000,0,MAX(0,ROUNDDOWN(N26*0.06-MIN(50000,N26)*0.03,-2))+MAX(0,ROUNDDOWN(N26*0.04-MIN(50000,N26)*0.02,-2)))</f>
        <v/>
      </c>
      <c r="Q26" s="19">
        <f>IF(H26&lt;=450000,0,MAX(0,ROUNDDOWN(O26*0.06-MIN(50000,O26)*0.03,-2))+MAX(0,ROUNDDOWN(O26*0.04-MIN(50000,O26)*0.02,-2)))</f>
        <v/>
      </c>
      <c r="R26" s="19">
        <f>L26-M26</f>
        <v/>
      </c>
      <c r="S26" s="19">
        <f>P26-Q26</f>
        <v/>
      </c>
      <c r="T26" s="19">
        <f>R26+S26</f>
        <v/>
      </c>
      <c r="U26" s="21">
        <f>IF(J26&lt;=0,0,LOOKUP(J26,{0,1950001,3300001,6950001,9000001,18000001,40000001},{0.05,0.1,0.2,0.23,0.33,0.4,0.45}))</f>
        <v/>
      </c>
    </row>
    <row r="27">
      <c r="A27" t="inlineStr">
        <is>
          <t>早見表 月62000</t>
        </is>
      </c>
      <c r="B27" s="19">
        <f>'2_早見表'!$A$7</f>
        <v/>
      </c>
      <c r="C27" s="20" t="n">
        <v>2027</v>
      </c>
      <c r="D27" s="19" t="n">
        <v>744000</v>
      </c>
      <c r="E27" s="19">
        <f>ROUND(MIN(B27/12,650000)*12*0.0915+MIN(B27/12,1390000)*12*(0.0504+0)+B27*0.005,0)</f>
        <v/>
      </c>
      <c r="F27" s="19" t="n">
        <v>0</v>
      </c>
      <c r="G27" s="19" t="n">
        <v>0</v>
      </c>
      <c r="H27" s="19">
        <f>IF(C27&gt;=2026,IF(B27&lt;741000,0,IF(B27&lt;2191000,B27-740000,IF(B27&lt;2193000,1451000,IF(B27&lt;2196000,1453000,IF(B27&lt;2200000,1456000,IF(B27&lt;3600000,ROUNDDOWN(B27/4,-3)*2.8-80000,IF(B27&lt;6600000,ROUNDDOWN(B27/4,-3)*3.2-440000,IF(B27&lt;8500000,ROUNDDOWN(B27*0.9,0)-1100000,B27-1950000)))))))),IF(B27&lt;651000,0,IF(B27&lt;1900000,B27-650000,IF(B27&lt;3600000,ROUNDDOWN(B27/4,-3)*2.8-80000,IF(B27&lt;6600000,ROUNDDOWN(B27/4,-3)*3.2-440000,IF(B27&lt;8500000,ROUNDDOWN(B27*0.9,0)-1100000,B27-1950000))))))</f>
        <v/>
      </c>
      <c r="I27" s="19">
        <f>IF(H27&gt;23500000,NA(),IF(C27&gt;=2026,IF(H27&lt;=4890000,1040000,IF(H27&lt;=6550000,670000,620000)),IF(H27&lt;=1320000,950000,IF(H27&lt;=3360000,880000,IF(H27&lt;=4890000,680000,IF(H27&lt;=6550000,630000,580000))))))</f>
        <v/>
      </c>
      <c r="J27" s="19">
        <f>MAX(0,ROUNDDOWN(H27-E27-I27-F27,-3))</f>
        <v/>
      </c>
      <c r="K27" s="19">
        <f>MAX(0,ROUNDDOWN(H27-E27-I27-F27-D27,-3))</f>
        <v/>
      </c>
      <c r="L27" s="19">
        <f>IF(J27&lt;=0,0,ROUNDDOWN((J27*LOOKUP(J27,{0,1950001,3300001,6950001,9000001,18000001,40000001},{0.05,0.1,0.2,0.23,0.33,0.4,0.45})-LOOKUP(J27,{0,1950001,3300001,6950001,9000001,18000001,40000001},{0,97500,427500,636000,1536000,2796000,4796000}))*1.021,-2))</f>
        <v/>
      </c>
      <c r="M27" s="19">
        <f>IF(K27&lt;=0,0,ROUNDDOWN((K27*LOOKUP(K27,{0,1950001,3300001,6950001,9000001,18000001,40000001},{0.05,0.1,0.2,0.23,0.33,0.4,0.45})-LOOKUP(K27,{0,1950001,3300001,6950001,9000001,18000001,40000001},{0,97500,427500,636000,1536000,2796000,4796000}))*1.021,-2))</f>
        <v/>
      </c>
      <c r="N27" s="19">
        <f>MAX(0,ROUNDDOWN(H27-E27-430000-G27,-3))</f>
        <v/>
      </c>
      <c r="O27" s="19">
        <f>MAX(0,ROUNDDOWN(H27-E27-430000-G27-D27,-3))</f>
        <v/>
      </c>
      <c r="P27" s="19">
        <f>IF(H27&lt;=450000,0,MAX(0,ROUNDDOWN(N27*0.06-MIN(50000,N27)*0.03,-2))+MAX(0,ROUNDDOWN(N27*0.04-MIN(50000,N27)*0.02,-2)))</f>
        <v/>
      </c>
      <c r="Q27" s="19">
        <f>IF(H27&lt;=450000,0,MAX(0,ROUNDDOWN(O27*0.06-MIN(50000,O27)*0.03,-2))+MAX(0,ROUNDDOWN(O27*0.04-MIN(50000,O27)*0.02,-2)))</f>
        <v/>
      </c>
      <c r="R27" s="19">
        <f>L27-M27</f>
        <v/>
      </c>
      <c r="S27" s="19">
        <f>P27-Q27</f>
        <v/>
      </c>
      <c r="T27" s="19">
        <f>R27+S27</f>
        <v/>
      </c>
      <c r="U27" s="21">
        <f>IF(J27&lt;=0,0,LOOKUP(J27,{0,1950001,3300001,6950001,9000001,18000001,40000001},{0.05,0.1,0.2,0.23,0.33,0.4,0.45}))</f>
        <v/>
      </c>
    </row>
    <row r="28">
      <c r="A28" t="inlineStr">
        <is>
          <t>早見表 月5000</t>
        </is>
      </c>
      <c r="B28" s="19">
        <f>'2_早見表'!$A$8</f>
        <v/>
      </c>
      <c r="C28" s="20" t="n">
        <v>2026</v>
      </c>
      <c r="D28" s="19" t="n">
        <v>60000</v>
      </c>
      <c r="E28" s="19">
        <f>ROUND(MIN(B28/12,650000)*12*0.0915+MIN(B28/12,1390000)*12*(0.0504+0)+B28*0.005,0)</f>
        <v/>
      </c>
      <c r="F28" s="19" t="n">
        <v>0</v>
      </c>
      <c r="G28" s="19" t="n">
        <v>0</v>
      </c>
      <c r="H28" s="19">
        <f>IF(C28&gt;=2026,IF(B28&lt;741000,0,IF(B28&lt;2191000,B28-740000,IF(B28&lt;2193000,1451000,IF(B28&lt;2196000,1453000,IF(B28&lt;2200000,1456000,IF(B28&lt;3600000,ROUNDDOWN(B28/4,-3)*2.8-80000,IF(B28&lt;6600000,ROUNDDOWN(B28/4,-3)*3.2-440000,IF(B28&lt;8500000,ROUNDDOWN(B28*0.9,0)-1100000,B28-1950000)))))))),IF(B28&lt;651000,0,IF(B28&lt;1900000,B28-650000,IF(B28&lt;3600000,ROUNDDOWN(B28/4,-3)*2.8-80000,IF(B28&lt;6600000,ROUNDDOWN(B28/4,-3)*3.2-440000,IF(B28&lt;8500000,ROUNDDOWN(B28*0.9,0)-1100000,B28-1950000))))))</f>
        <v/>
      </c>
      <c r="I28" s="19">
        <f>IF(H28&gt;23500000,NA(),IF(C28&gt;=2026,IF(H28&lt;=4890000,1040000,IF(H28&lt;=6550000,670000,620000)),IF(H28&lt;=1320000,950000,IF(H28&lt;=3360000,880000,IF(H28&lt;=4890000,680000,IF(H28&lt;=6550000,630000,580000))))))</f>
        <v/>
      </c>
      <c r="J28" s="19">
        <f>MAX(0,ROUNDDOWN(H28-E28-I28-F28,-3))</f>
        <v/>
      </c>
      <c r="K28" s="19">
        <f>MAX(0,ROUNDDOWN(H28-E28-I28-F28-D28,-3))</f>
        <v/>
      </c>
      <c r="L28" s="19">
        <f>IF(J28&lt;=0,0,ROUNDDOWN((J28*LOOKUP(J28,{0,1950001,3300001,6950001,9000001,18000001,40000001},{0.05,0.1,0.2,0.23,0.33,0.4,0.45})-LOOKUP(J28,{0,1950001,3300001,6950001,9000001,18000001,40000001},{0,97500,427500,636000,1536000,2796000,4796000}))*1.021,-2))</f>
        <v/>
      </c>
      <c r="M28" s="19">
        <f>IF(K28&lt;=0,0,ROUNDDOWN((K28*LOOKUP(K28,{0,1950001,3300001,6950001,9000001,18000001,40000001},{0.05,0.1,0.2,0.23,0.33,0.4,0.45})-LOOKUP(K28,{0,1950001,3300001,6950001,9000001,18000001,40000001},{0,97500,427500,636000,1536000,2796000,4796000}))*1.021,-2))</f>
        <v/>
      </c>
      <c r="N28" s="19">
        <f>MAX(0,ROUNDDOWN(H28-E28-430000-G28,-3))</f>
        <v/>
      </c>
      <c r="O28" s="19">
        <f>MAX(0,ROUNDDOWN(H28-E28-430000-G28-D28,-3))</f>
        <v/>
      </c>
      <c r="P28" s="19">
        <f>IF(H28&lt;=450000,0,MAX(0,ROUNDDOWN(N28*0.06-MIN(50000,N28)*0.03,-2))+MAX(0,ROUNDDOWN(N28*0.04-MIN(50000,N28)*0.02,-2)))</f>
        <v/>
      </c>
      <c r="Q28" s="19">
        <f>IF(H28&lt;=450000,0,MAX(0,ROUNDDOWN(O28*0.06-MIN(50000,O28)*0.03,-2))+MAX(0,ROUNDDOWN(O28*0.04-MIN(50000,O28)*0.02,-2)))</f>
        <v/>
      </c>
      <c r="R28" s="19">
        <f>L28-M28</f>
        <v/>
      </c>
      <c r="S28" s="19">
        <f>P28-Q28</f>
        <v/>
      </c>
      <c r="T28" s="19">
        <f>R28+S28</f>
        <v/>
      </c>
      <c r="U28" s="21">
        <f>IF(J28&lt;=0,0,LOOKUP(J28,{0,1950001,3300001,6950001,9000001,18000001,40000001},{0.05,0.1,0.2,0.23,0.33,0.4,0.45}))</f>
        <v/>
      </c>
    </row>
    <row r="29">
      <c r="A29" t="inlineStr">
        <is>
          <t>早見表 月10000</t>
        </is>
      </c>
      <c r="B29" s="19">
        <f>'2_早見表'!$A$8</f>
        <v/>
      </c>
      <c r="C29" s="20" t="n">
        <v>2026</v>
      </c>
      <c r="D29" s="19" t="n">
        <v>120000</v>
      </c>
      <c r="E29" s="19">
        <f>ROUND(MIN(B29/12,650000)*12*0.0915+MIN(B29/12,1390000)*12*(0.0504+0)+B29*0.005,0)</f>
        <v/>
      </c>
      <c r="F29" s="19" t="n">
        <v>0</v>
      </c>
      <c r="G29" s="19" t="n">
        <v>0</v>
      </c>
      <c r="H29" s="19">
        <f>IF(C29&gt;=2026,IF(B29&lt;741000,0,IF(B29&lt;2191000,B29-740000,IF(B29&lt;2193000,1451000,IF(B29&lt;2196000,1453000,IF(B29&lt;2200000,1456000,IF(B29&lt;3600000,ROUNDDOWN(B29/4,-3)*2.8-80000,IF(B29&lt;6600000,ROUNDDOWN(B29/4,-3)*3.2-440000,IF(B29&lt;8500000,ROUNDDOWN(B29*0.9,0)-1100000,B29-1950000)))))))),IF(B29&lt;651000,0,IF(B29&lt;1900000,B29-650000,IF(B29&lt;3600000,ROUNDDOWN(B29/4,-3)*2.8-80000,IF(B29&lt;6600000,ROUNDDOWN(B29/4,-3)*3.2-440000,IF(B29&lt;8500000,ROUNDDOWN(B29*0.9,0)-1100000,B29-1950000))))))</f>
        <v/>
      </c>
      <c r="I29" s="19">
        <f>IF(H29&gt;23500000,NA(),IF(C29&gt;=2026,IF(H29&lt;=4890000,1040000,IF(H29&lt;=6550000,670000,620000)),IF(H29&lt;=1320000,950000,IF(H29&lt;=3360000,880000,IF(H29&lt;=4890000,680000,IF(H29&lt;=6550000,630000,580000))))))</f>
        <v/>
      </c>
      <c r="J29" s="19">
        <f>MAX(0,ROUNDDOWN(H29-E29-I29-F29,-3))</f>
        <v/>
      </c>
      <c r="K29" s="19">
        <f>MAX(0,ROUNDDOWN(H29-E29-I29-F29-D29,-3))</f>
        <v/>
      </c>
      <c r="L29" s="19">
        <f>IF(J29&lt;=0,0,ROUNDDOWN((J29*LOOKUP(J29,{0,1950001,3300001,6950001,9000001,18000001,40000001},{0.05,0.1,0.2,0.23,0.33,0.4,0.45})-LOOKUP(J29,{0,1950001,3300001,6950001,9000001,18000001,40000001},{0,97500,427500,636000,1536000,2796000,4796000}))*1.021,-2))</f>
        <v/>
      </c>
      <c r="M29" s="19">
        <f>IF(K29&lt;=0,0,ROUNDDOWN((K29*LOOKUP(K29,{0,1950001,3300001,6950001,9000001,18000001,40000001},{0.05,0.1,0.2,0.23,0.33,0.4,0.45})-LOOKUP(K29,{0,1950001,3300001,6950001,9000001,18000001,40000001},{0,97500,427500,636000,1536000,2796000,4796000}))*1.021,-2))</f>
        <v/>
      </c>
      <c r="N29" s="19">
        <f>MAX(0,ROUNDDOWN(H29-E29-430000-G29,-3))</f>
        <v/>
      </c>
      <c r="O29" s="19">
        <f>MAX(0,ROUNDDOWN(H29-E29-430000-G29-D29,-3))</f>
        <v/>
      </c>
      <c r="P29" s="19">
        <f>IF(H29&lt;=450000,0,MAX(0,ROUNDDOWN(N29*0.06-MIN(50000,N29)*0.03,-2))+MAX(0,ROUNDDOWN(N29*0.04-MIN(50000,N29)*0.02,-2)))</f>
        <v/>
      </c>
      <c r="Q29" s="19">
        <f>IF(H29&lt;=450000,0,MAX(0,ROUNDDOWN(O29*0.06-MIN(50000,O29)*0.03,-2))+MAX(0,ROUNDDOWN(O29*0.04-MIN(50000,O29)*0.02,-2)))</f>
        <v/>
      </c>
      <c r="R29" s="19">
        <f>L29-M29</f>
        <v/>
      </c>
      <c r="S29" s="19">
        <f>P29-Q29</f>
        <v/>
      </c>
      <c r="T29" s="19">
        <f>R29+S29</f>
        <v/>
      </c>
      <c r="U29" s="21">
        <f>IF(J29&lt;=0,0,LOOKUP(J29,{0,1950001,3300001,6950001,9000001,18000001,40000001},{0.05,0.1,0.2,0.23,0.33,0.4,0.45}))</f>
        <v/>
      </c>
    </row>
    <row r="30">
      <c r="A30" t="inlineStr">
        <is>
          <t>早見表 月20000</t>
        </is>
      </c>
      <c r="B30" s="19">
        <f>'2_早見表'!$A$8</f>
        <v/>
      </c>
      <c r="C30" s="20" t="n">
        <v>2026</v>
      </c>
      <c r="D30" s="19" t="n">
        <v>240000</v>
      </c>
      <c r="E30" s="19">
        <f>ROUND(MIN(B30/12,650000)*12*0.0915+MIN(B30/12,1390000)*12*(0.0504+0)+B30*0.005,0)</f>
        <v/>
      </c>
      <c r="F30" s="19" t="n">
        <v>0</v>
      </c>
      <c r="G30" s="19" t="n">
        <v>0</v>
      </c>
      <c r="H30" s="19">
        <f>IF(C30&gt;=2026,IF(B30&lt;741000,0,IF(B30&lt;2191000,B30-740000,IF(B30&lt;2193000,1451000,IF(B30&lt;2196000,1453000,IF(B30&lt;2200000,1456000,IF(B30&lt;3600000,ROUNDDOWN(B30/4,-3)*2.8-80000,IF(B30&lt;6600000,ROUNDDOWN(B30/4,-3)*3.2-440000,IF(B30&lt;8500000,ROUNDDOWN(B30*0.9,0)-1100000,B30-1950000)))))))),IF(B30&lt;651000,0,IF(B30&lt;1900000,B30-650000,IF(B30&lt;3600000,ROUNDDOWN(B30/4,-3)*2.8-80000,IF(B30&lt;6600000,ROUNDDOWN(B30/4,-3)*3.2-440000,IF(B30&lt;8500000,ROUNDDOWN(B30*0.9,0)-1100000,B30-1950000))))))</f>
        <v/>
      </c>
      <c r="I30" s="19">
        <f>IF(H30&gt;23500000,NA(),IF(C30&gt;=2026,IF(H30&lt;=4890000,1040000,IF(H30&lt;=6550000,670000,620000)),IF(H30&lt;=1320000,950000,IF(H30&lt;=3360000,880000,IF(H30&lt;=4890000,680000,IF(H30&lt;=6550000,630000,580000))))))</f>
        <v/>
      </c>
      <c r="J30" s="19">
        <f>MAX(0,ROUNDDOWN(H30-E30-I30-F30,-3))</f>
        <v/>
      </c>
      <c r="K30" s="19">
        <f>MAX(0,ROUNDDOWN(H30-E30-I30-F30-D30,-3))</f>
        <v/>
      </c>
      <c r="L30" s="19">
        <f>IF(J30&lt;=0,0,ROUNDDOWN((J30*LOOKUP(J30,{0,1950001,3300001,6950001,9000001,18000001,40000001},{0.05,0.1,0.2,0.23,0.33,0.4,0.45})-LOOKUP(J30,{0,1950001,3300001,6950001,9000001,18000001,40000001},{0,97500,427500,636000,1536000,2796000,4796000}))*1.021,-2))</f>
        <v/>
      </c>
      <c r="M30" s="19">
        <f>IF(K30&lt;=0,0,ROUNDDOWN((K30*LOOKUP(K30,{0,1950001,3300001,6950001,9000001,18000001,40000001},{0.05,0.1,0.2,0.23,0.33,0.4,0.45})-LOOKUP(K30,{0,1950001,3300001,6950001,9000001,18000001,40000001},{0,97500,427500,636000,1536000,2796000,4796000}))*1.021,-2))</f>
        <v/>
      </c>
      <c r="N30" s="19">
        <f>MAX(0,ROUNDDOWN(H30-E30-430000-G30,-3))</f>
        <v/>
      </c>
      <c r="O30" s="19">
        <f>MAX(0,ROUNDDOWN(H30-E30-430000-G30-D30,-3))</f>
        <v/>
      </c>
      <c r="P30" s="19">
        <f>IF(H30&lt;=450000,0,MAX(0,ROUNDDOWN(N30*0.06-MIN(50000,N30)*0.03,-2))+MAX(0,ROUNDDOWN(N30*0.04-MIN(50000,N30)*0.02,-2)))</f>
        <v/>
      </c>
      <c r="Q30" s="19">
        <f>IF(H30&lt;=450000,0,MAX(0,ROUNDDOWN(O30*0.06-MIN(50000,O30)*0.03,-2))+MAX(0,ROUNDDOWN(O30*0.04-MIN(50000,O30)*0.02,-2)))</f>
        <v/>
      </c>
      <c r="R30" s="19">
        <f>L30-M30</f>
        <v/>
      </c>
      <c r="S30" s="19">
        <f>P30-Q30</f>
        <v/>
      </c>
      <c r="T30" s="19">
        <f>R30+S30</f>
        <v/>
      </c>
      <c r="U30" s="21">
        <f>IF(J30&lt;=0,0,LOOKUP(J30,{0,1950001,3300001,6950001,9000001,18000001,40000001},{0.05,0.1,0.2,0.23,0.33,0.4,0.45}))</f>
        <v/>
      </c>
    </row>
    <row r="31">
      <c r="A31" t="inlineStr">
        <is>
          <t>早見表 月23000</t>
        </is>
      </c>
      <c r="B31" s="19">
        <f>'2_早見表'!$A$8</f>
        <v/>
      </c>
      <c r="C31" s="20" t="n">
        <v>2026</v>
      </c>
      <c r="D31" s="19" t="n">
        <v>276000</v>
      </c>
      <c r="E31" s="19">
        <f>ROUND(MIN(B31/12,650000)*12*0.0915+MIN(B31/12,1390000)*12*(0.0504+0)+B31*0.005,0)</f>
        <v/>
      </c>
      <c r="F31" s="19" t="n">
        <v>0</v>
      </c>
      <c r="G31" s="19" t="n">
        <v>0</v>
      </c>
      <c r="H31" s="19">
        <f>IF(C31&gt;=2026,IF(B31&lt;741000,0,IF(B31&lt;2191000,B31-740000,IF(B31&lt;2193000,1451000,IF(B31&lt;2196000,1453000,IF(B31&lt;2200000,1456000,IF(B31&lt;3600000,ROUNDDOWN(B31/4,-3)*2.8-80000,IF(B31&lt;6600000,ROUNDDOWN(B31/4,-3)*3.2-440000,IF(B31&lt;8500000,ROUNDDOWN(B31*0.9,0)-1100000,B31-1950000)))))))),IF(B31&lt;651000,0,IF(B31&lt;1900000,B31-650000,IF(B31&lt;3600000,ROUNDDOWN(B31/4,-3)*2.8-80000,IF(B31&lt;6600000,ROUNDDOWN(B31/4,-3)*3.2-440000,IF(B31&lt;8500000,ROUNDDOWN(B31*0.9,0)-1100000,B31-1950000))))))</f>
        <v/>
      </c>
      <c r="I31" s="19">
        <f>IF(H31&gt;23500000,NA(),IF(C31&gt;=2026,IF(H31&lt;=4890000,1040000,IF(H31&lt;=6550000,670000,620000)),IF(H31&lt;=1320000,950000,IF(H31&lt;=3360000,880000,IF(H31&lt;=4890000,680000,IF(H31&lt;=6550000,630000,580000))))))</f>
        <v/>
      </c>
      <c r="J31" s="19">
        <f>MAX(0,ROUNDDOWN(H31-E31-I31-F31,-3))</f>
        <v/>
      </c>
      <c r="K31" s="19">
        <f>MAX(0,ROUNDDOWN(H31-E31-I31-F31-D31,-3))</f>
        <v/>
      </c>
      <c r="L31" s="19">
        <f>IF(J31&lt;=0,0,ROUNDDOWN((J31*LOOKUP(J31,{0,1950001,3300001,6950001,9000001,18000001,40000001},{0.05,0.1,0.2,0.23,0.33,0.4,0.45})-LOOKUP(J31,{0,1950001,3300001,6950001,9000001,18000001,40000001},{0,97500,427500,636000,1536000,2796000,4796000}))*1.021,-2))</f>
        <v/>
      </c>
      <c r="M31" s="19">
        <f>IF(K31&lt;=0,0,ROUNDDOWN((K31*LOOKUP(K31,{0,1950001,3300001,6950001,9000001,18000001,40000001},{0.05,0.1,0.2,0.23,0.33,0.4,0.45})-LOOKUP(K31,{0,1950001,3300001,6950001,9000001,18000001,40000001},{0,97500,427500,636000,1536000,2796000,4796000}))*1.021,-2))</f>
        <v/>
      </c>
      <c r="N31" s="19">
        <f>MAX(0,ROUNDDOWN(H31-E31-430000-G31,-3))</f>
        <v/>
      </c>
      <c r="O31" s="19">
        <f>MAX(0,ROUNDDOWN(H31-E31-430000-G31-D31,-3))</f>
        <v/>
      </c>
      <c r="P31" s="19">
        <f>IF(H31&lt;=450000,0,MAX(0,ROUNDDOWN(N31*0.06-MIN(50000,N31)*0.03,-2))+MAX(0,ROUNDDOWN(N31*0.04-MIN(50000,N31)*0.02,-2)))</f>
        <v/>
      </c>
      <c r="Q31" s="19">
        <f>IF(H31&lt;=450000,0,MAX(0,ROUNDDOWN(O31*0.06-MIN(50000,O31)*0.03,-2))+MAX(0,ROUNDDOWN(O31*0.04-MIN(50000,O31)*0.02,-2)))</f>
        <v/>
      </c>
      <c r="R31" s="19">
        <f>L31-M31</f>
        <v/>
      </c>
      <c r="S31" s="19">
        <f>P31-Q31</f>
        <v/>
      </c>
      <c r="T31" s="19">
        <f>R31+S31</f>
        <v/>
      </c>
      <c r="U31" s="21">
        <f>IF(J31&lt;=0,0,LOOKUP(J31,{0,1950001,3300001,6950001,9000001,18000001,40000001},{0.05,0.1,0.2,0.23,0.33,0.4,0.45}))</f>
        <v/>
      </c>
    </row>
    <row r="32">
      <c r="A32" t="inlineStr">
        <is>
          <t>早見表 月62000</t>
        </is>
      </c>
      <c r="B32" s="19">
        <f>'2_早見表'!$A$8</f>
        <v/>
      </c>
      <c r="C32" s="20" t="n">
        <v>2027</v>
      </c>
      <c r="D32" s="19" t="n">
        <v>744000</v>
      </c>
      <c r="E32" s="19">
        <f>ROUND(MIN(B32/12,650000)*12*0.0915+MIN(B32/12,1390000)*12*(0.0504+0)+B32*0.005,0)</f>
        <v/>
      </c>
      <c r="F32" s="19" t="n">
        <v>0</v>
      </c>
      <c r="G32" s="19" t="n">
        <v>0</v>
      </c>
      <c r="H32" s="19">
        <f>IF(C32&gt;=2026,IF(B32&lt;741000,0,IF(B32&lt;2191000,B32-740000,IF(B32&lt;2193000,1451000,IF(B32&lt;2196000,1453000,IF(B32&lt;2200000,1456000,IF(B32&lt;3600000,ROUNDDOWN(B32/4,-3)*2.8-80000,IF(B32&lt;6600000,ROUNDDOWN(B32/4,-3)*3.2-440000,IF(B32&lt;8500000,ROUNDDOWN(B32*0.9,0)-1100000,B32-1950000)))))))),IF(B32&lt;651000,0,IF(B32&lt;1900000,B32-650000,IF(B32&lt;3600000,ROUNDDOWN(B32/4,-3)*2.8-80000,IF(B32&lt;6600000,ROUNDDOWN(B32/4,-3)*3.2-440000,IF(B32&lt;8500000,ROUNDDOWN(B32*0.9,0)-1100000,B32-1950000))))))</f>
        <v/>
      </c>
      <c r="I32" s="19">
        <f>IF(H32&gt;23500000,NA(),IF(C32&gt;=2026,IF(H32&lt;=4890000,1040000,IF(H32&lt;=6550000,670000,620000)),IF(H32&lt;=1320000,950000,IF(H32&lt;=3360000,880000,IF(H32&lt;=4890000,680000,IF(H32&lt;=6550000,630000,580000))))))</f>
        <v/>
      </c>
      <c r="J32" s="19">
        <f>MAX(0,ROUNDDOWN(H32-E32-I32-F32,-3))</f>
        <v/>
      </c>
      <c r="K32" s="19">
        <f>MAX(0,ROUNDDOWN(H32-E32-I32-F32-D32,-3))</f>
        <v/>
      </c>
      <c r="L32" s="19">
        <f>IF(J32&lt;=0,0,ROUNDDOWN((J32*LOOKUP(J32,{0,1950001,3300001,6950001,9000001,18000001,40000001},{0.05,0.1,0.2,0.23,0.33,0.4,0.45})-LOOKUP(J32,{0,1950001,3300001,6950001,9000001,18000001,40000001},{0,97500,427500,636000,1536000,2796000,4796000}))*1.021,-2))</f>
        <v/>
      </c>
      <c r="M32" s="19">
        <f>IF(K32&lt;=0,0,ROUNDDOWN((K32*LOOKUP(K32,{0,1950001,3300001,6950001,9000001,18000001,40000001},{0.05,0.1,0.2,0.23,0.33,0.4,0.45})-LOOKUP(K32,{0,1950001,3300001,6950001,9000001,18000001,40000001},{0,97500,427500,636000,1536000,2796000,4796000}))*1.021,-2))</f>
        <v/>
      </c>
      <c r="N32" s="19">
        <f>MAX(0,ROUNDDOWN(H32-E32-430000-G32,-3))</f>
        <v/>
      </c>
      <c r="O32" s="19">
        <f>MAX(0,ROUNDDOWN(H32-E32-430000-G32-D32,-3))</f>
        <v/>
      </c>
      <c r="P32" s="19">
        <f>IF(H32&lt;=450000,0,MAX(0,ROUNDDOWN(N32*0.06-MIN(50000,N32)*0.03,-2))+MAX(0,ROUNDDOWN(N32*0.04-MIN(50000,N32)*0.02,-2)))</f>
        <v/>
      </c>
      <c r="Q32" s="19">
        <f>IF(H32&lt;=450000,0,MAX(0,ROUNDDOWN(O32*0.06-MIN(50000,O32)*0.03,-2))+MAX(0,ROUNDDOWN(O32*0.04-MIN(50000,O32)*0.02,-2)))</f>
        <v/>
      </c>
      <c r="R32" s="19">
        <f>L32-M32</f>
        <v/>
      </c>
      <c r="S32" s="19">
        <f>P32-Q32</f>
        <v/>
      </c>
      <c r="T32" s="19">
        <f>R32+S32</f>
        <v/>
      </c>
      <c r="U32" s="21">
        <f>IF(J32&lt;=0,0,LOOKUP(J32,{0,1950001,3300001,6950001,9000001,18000001,40000001},{0.05,0.1,0.2,0.23,0.33,0.4,0.45}))</f>
        <v/>
      </c>
    </row>
    <row r="33">
      <c r="A33" t="inlineStr">
        <is>
          <t>早見表 月5000</t>
        </is>
      </c>
      <c r="B33" s="19">
        <f>'2_早見表'!$A$9</f>
        <v/>
      </c>
      <c r="C33" s="20" t="n">
        <v>2026</v>
      </c>
      <c r="D33" s="19" t="n">
        <v>60000</v>
      </c>
      <c r="E33" s="19">
        <f>ROUND(MIN(B33/12,650000)*12*0.0915+MIN(B33/12,1390000)*12*(0.0504+0)+B33*0.005,0)</f>
        <v/>
      </c>
      <c r="F33" s="19" t="n">
        <v>0</v>
      </c>
      <c r="G33" s="19" t="n">
        <v>0</v>
      </c>
      <c r="H33" s="19">
        <f>IF(C33&gt;=2026,IF(B33&lt;741000,0,IF(B33&lt;2191000,B33-740000,IF(B33&lt;2193000,1451000,IF(B33&lt;2196000,1453000,IF(B33&lt;2200000,1456000,IF(B33&lt;3600000,ROUNDDOWN(B33/4,-3)*2.8-80000,IF(B33&lt;6600000,ROUNDDOWN(B33/4,-3)*3.2-440000,IF(B33&lt;8500000,ROUNDDOWN(B33*0.9,0)-1100000,B33-1950000)))))))),IF(B33&lt;651000,0,IF(B33&lt;1900000,B33-650000,IF(B33&lt;3600000,ROUNDDOWN(B33/4,-3)*2.8-80000,IF(B33&lt;6600000,ROUNDDOWN(B33/4,-3)*3.2-440000,IF(B33&lt;8500000,ROUNDDOWN(B33*0.9,0)-1100000,B33-1950000))))))</f>
        <v/>
      </c>
      <c r="I33" s="19">
        <f>IF(H33&gt;23500000,NA(),IF(C33&gt;=2026,IF(H33&lt;=4890000,1040000,IF(H33&lt;=6550000,670000,620000)),IF(H33&lt;=1320000,950000,IF(H33&lt;=3360000,880000,IF(H33&lt;=4890000,680000,IF(H33&lt;=6550000,630000,580000))))))</f>
        <v/>
      </c>
      <c r="J33" s="19">
        <f>MAX(0,ROUNDDOWN(H33-E33-I33-F33,-3))</f>
        <v/>
      </c>
      <c r="K33" s="19">
        <f>MAX(0,ROUNDDOWN(H33-E33-I33-F33-D33,-3))</f>
        <v/>
      </c>
      <c r="L33" s="19">
        <f>IF(J33&lt;=0,0,ROUNDDOWN((J33*LOOKUP(J33,{0,1950001,3300001,6950001,9000001,18000001,40000001},{0.05,0.1,0.2,0.23,0.33,0.4,0.45})-LOOKUP(J33,{0,1950001,3300001,6950001,9000001,18000001,40000001},{0,97500,427500,636000,1536000,2796000,4796000}))*1.021,-2))</f>
        <v/>
      </c>
      <c r="M33" s="19">
        <f>IF(K33&lt;=0,0,ROUNDDOWN((K33*LOOKUP(K33,{0,1950001,3300001,6950001,9000001,18000001,40000001},{0.05,0.1,0.2,0.23,0.33,0.4,0.45})-LOOKUP(K33,{0,1950001,3300001,6950001,9000001,18000001,40000001},{0,97500,427500,636000,1536000,2796000,4796000}))*1.021,-2))</f>
        <v/>
      </c>
      <c r="N33" s="19">
        <f>MAX(0,ROUNDDOWN(H33-E33-430000-G33,-3))</f>
        <v/>
      </c>
      <c r="O33" s="19">
        <f>MAX(0,ROUNDDOWN(H33-E33-430000-G33-D33,-3))</f>
        <v/>
      </c>
      <c r="P33" s="19">
        <f>IF(H33&lt;=450000,0,MAX(0,ROUNDDOWN(N33*0.06-MIN(50000,N33)*0.03,-2))+MAX(0,ROUNDDOWN(N33*0.04-MIN(50000,N33)*0.02,-2)))</f>
        <v/>
      </c>
      <c r="Q33" s="19">
        <f>IF(H33&lt;=450000,0,MAX(0,ROUNDDOWN(O33*0.06-MIN(50000,O33)*0.03,-2))+MAX(0,ROUNDDOWN(O33*0.04-MIN(50000,O33)*0.02,-2)))</f>
        <v/>
      </c>
      <c r="R33" s="19">
        <f>L33-M33</f>
        <v/>
      </c>
      <c r="S33" s="19">
        <f>P33-Q33</f>
        <v/>
      </c>
      <c r="T33" s="19">
        <f>R33+S33</f>
        <v/>
      </c>
      <c r="U33" s="21">
        <f>IF(J33&lt;=0,0,LOOKUP(J33,{0,1950001,3300001,6950001,9000001,18000001,40000001},{0.05,0.1,0.2,0.23,0.33,0.4,0.45}))</f>
        <v/>
      </c>
    </row>
    <row r="34">
      <c r="A34" t="inlineStr">
        <is>
          <t>早見表 月10000</t>
        </is>
      </c>
      <c r="B34" s="19">
        <f>'2_早見表'!$A$9</f>
        <v/>
      </c>
      <c r="C34" s="20" t="n">
        <v>2026</v>
      </c>
      <c r="D34" s="19" t="n">
        <v>120000</v>
      </c>
      <c r="E34" s="19">
        <f>ROUND(MIN(B34/12,650000)*12*0.0915+MIN(B34/12,1390000)*12*(0.0504+0)+B34*0.005,0)</f>
        <v/>
      </c>
      <c r="F34" s="19" t="n">
        <v>0</v>
      </c>
      <c r="G34" s="19" t="n">
        <v>0</v>
      </c>
      <c r="H34" s="19">
        <f>IF(C34&gt;=2026,IF(B34&lt;741000,0,IF(B34&lt;2191000,B34-740000,IF(B34&lt;2193000,1451000,IF(B34&lt;2196000,1453000,IF(B34&lt;2200000,1456000,IF(B34&lt;3600000,ROUNDDOWN(B34/4,-3)*2.8-80000,IF(B34&lt;6600000,ROUNDDOWN(B34/4,-3)*3.2-440000,IF(B34&lt;8500000,ROUNDDOWN(B34*0.9,0)-1100000,B34-1950000)))))))),IF(B34&lt;651000,0,IF(B34&lt;1900000,B34-650000,IF(B34&lt;3600000,ROUNDDOWN(B34/4,-3)*2.8-80000,IF(B34&lt;6600000,ROUNDDOWN(B34/4,-3)*3.2-440000,IF(B34&lt;8500000,ROUNDDOWN(B34*0.9,0)-1100000,B34-1950000))))))</f>
        <v/>
      </c>
      <c r="I34" s="19">
        <f>IF(H34&gt;23500000,NA(),IF(C34&gt;=2026,IF(H34&lt;=4890000,1040000,IF(H34&lt;=6550000,670000,620000)),IF(H34&lt;=1320000,950000,IF(H34&lt;=3360000,880000,IF(H34&lt;=4890000,680000,IF(H34&lt;=6550000,630000,580000))))))</f>
        <v/>
      </c>
      <c r="J34" s="19">
        <f>MAX(0,ROUNDDOWN(H34-E34-I34-F34,-3))</f>
        <v/>
      </c>
      <c r="K34" s="19">
        <f>MAX(0,ROUNDDOWN(H34-E34-I34-F34-D34,-3))</f>
        <v/>
      </c>
      <c r="L34" s="19">
        <f>IF(J34&lt;=0,0,ROUNDDOWN((J34*LOOKUP(J34,{0,1950001,3300001,6950001,9000001,18000001,40000001},{0.05,0.1,0.2,0.23,0.33,0.4,0.45})-LOOKUP(J34,{0,1950001,3300001,6950001,9000001,18000001,40000001},{0,97500,427500,636000,1536000,2796000,4796000}))*1.021,-2))</f>
        <v/>
      </c>
      <c r="M34" s="19">
        <f>IF(K34&lt;=0,0,ROUNDDOWN((K34*LOOKUP(K34,{0,1950001,3300001,6950001,9000001,18000001,40000001},{0.05,0.1,0.2,0.23,0.33,0.4,0.45})-LOOKUP(K34,{0,1950001,3300001,6950001,9000001,18000001,40000001},{0,97500,427500,636000,1536000,2796000,4796000}))*1.021,-2))</f>
        <v/>
      </c>
      <c r="N34" s="19">
        <f>MAX(0,ROUNDDOWN(H34-E34-430000-G34,-3))</f>
        <v/>
      </c>
      <c r="O34" s="19">
        <f>MAX(0,ROUNDDOWN(H34-E34-430000-G34-D34,-3))</f>
        <v/>
      </c>
      <c r="P34" s="19">
        <f>IF(H34&lt;=450000,0,MAX(0,ROUNDDOWN(N34*0.06-MIN(50000,N34)*0.03,-2))+MAX(0,ROUNDDOWN(N34*0.04-MIN(50000,N34)*0.02,-2)))</f>
        <v/>
      </c>
      <c r="Q34" s="19">
        <f>IF(H34&lt;=450000,0,MAX(0,ROUNDDOWN(O34*0.06-MIN(50000,O34)*0.03,-2))+MAX(0,ROUNDDOWN(O34*0.04-MIN(50000,O34)*0.02,-2)))</f>
        <v/>
      </c>
      <c r="R34" s="19">
        <f>L34-M34</f>
        <v/>
      </c>
      <c r="S34" s="19">
        <f>P34-Q34</f>
        <v/>
      </c>
      <c r="T34" s="19">
        <f>R34+S34</f>
        <v/>
      </c>
      <c r="U34" s="21">
        <f>IF(J34&lt;=0,0,LOOKUP(J34,{0,1950001,3300001,6950001,9000001,18000001,40000001},{0.05,0.1,0.2,0.23,0.33,0.4,0.45}))</f>
        <v/>
      </c>
    </row>
    <row r="35">
      <c r="A35" t="inlineStr">
        <is>
          <t>早見表 月20000</t>
        </is>
      </c>
      <c r="B35" s="19">
        <f>'2_早見表'!$A$9</f>
        <v/>
      </c>
      <c r="C35" s="20" t="n">
        <v>2026</v>
      </c>
      <c r="D35" s="19" t="n">
        <v>240000</v>
      </c>
      <c r="E35" s="19">
        <f>ROUND(MIN(B35/12,650000)*12*0.0915+MIN(B35/12,1390000)*12*(0.0504+0)+B35*0.005,0)</f>
        <v/>
      </c>
      <c r="F35" s="19" t="n">
        <v>0</v>
      </c>
      <c r="G35" s="19" t="n">
        <v>0</v>
      </c>
      <c r="H35" s="19">
        <f>IF(C35&gt;=2026,IF(B35&lt;741000,0,IF(B35&lt;2191000,B35-740000,IF(B35&lt;2193000,1451000,IF(B35&lt;2196000,1453000,IF(B35&lt;2200000,1456000,IF(B35&lt;3600000,ROUNDDOWN(B35/4,-3)*2.8-80000,IF(B35&lt;6600000,ROUNDDOWN(B35/4,-3)*3.2-440000,IF(B35&lt;8500000,ROUNDDOWN(B35*0.9,0)-1100000,B35-1950000)))))))),IF(B35&lt;651000,0,IF(B35&lt;1900000,B35-650000,IF(B35&lt;3600000,ROUNDDOWN(B35/4,-3)*2.8-80000,IF(B35&lt;6600000,ROUNDDOWN(B35/4,-3)*3.2-440000,IF(B35&lt;8500000,ROUNDDOWN(B35*0.9,0)-1100000,B35-1950000))))))</f>
        <v/>
      </c>
      <c r="I35" s="19">
        <f>IF(H35&gt;23500000,NA(),IF(C35&gt;=2026,IF(H35&lt;=4890000,1040000,IF(H35&lt;=6550000,670000,620000)),IF(H35&lt;=1320000,950000,IF(H35&lt;=3360000,880000,IF(H35&lt;=4890000,680000,IF(H35&lt;=6550000,630000,580000))))))</f>
        <v/>
      </c>
      <c r="J35" s="19">
        <f>MAX(0,ROUNDDOWN(H35-E35-I35-F35,-3))</f>
        <v/>
      </c>
      <c r="K35" s="19">
        <f>MAX(0,ROUNDDOWN(H35-E35-I35-F35-D35,-3))</f>
        <v/>
      </c>
      <c r="L35" s="19">
        <f>IF(J35&lt;=0,0,ROUNDDOWN((J35*LOOKUP(J35,{0,1950001,3300001,6950001,9000001,18000001,40000001},{0.05,0.1,0.2,0.23,0.33,0.4,0.45})-LOOKUP(J35,{0,1950001,3300001,6950001,9000001,18000001,40000001},{0,97500,427500,636000,1536000,2796000,4796000}))*1.021,-2))</f>
        <v/>
      </c>
      <c r="M35" s="19">
        <f>IF(K35&lt;=0,0,ROUNDDOWN((K35*LOOKUP(K35,{0,1950001,3300001,6950001,9000001,18000001,40000001},{0.05,0.1,0.2,0.23,0.33,0.4,0.45})-LOOKUP(K35,{0,1950001,3300001,6950001,9000001,18000001,40000001},{0,97500,427500,636000,1536000,2796000,4796000}))*1.021,-2))</f>
        <v/>
      </c>
      <c r="N35" s="19">
        <f>MAX(0,ROUNDDOWN(H35-E35-430000-G35,-3))</f>
        <v/>
      </c>
      <c r="O35" s="19">
        <f>MAX(0,ROUNDDOWN(H35-E35-430000-G35-D35,-3))</f>
        <v/>
      </c>
      <c r="P35" s="19">
        <f>IF(H35&lt;=450000,0,MAX(0,ROUNDDOWN(N35*0.06-MIN(50000,N35)*0.03,-2))+MAX(0,ROUNDDOWN(N35*0.04-MIN(50000,N35)*0.02,-2)))</f>
        <v/>
      </c>
      <c r="Q35" s="19">
        <f>IF(H35&lt;=450000,0,MAX(0,ROUNDDOWN(O35*0.06-MIN(50000,O35)*0.03,-2))+MAX(0,ROUNDDOWN(O35*0.04-MIN(50000,O35)*0.02,-2)))</f>
        <v/>
      </c>
      <c r="R35" s="19">
        <f>L35-M35</f>
        <v/>
      </c>
      <c r="S35" s="19">
        <f>P35-Q35</f>
        <v/>
      </c>
      <c r="T35" s="19">
        <f>R35+S35</f>
        <v/>
      </c>
      <c r="U35" s="21">
        <f>IF(J35&lt;=0,0,LOOKUP(J35,{0,1950001,3300001,6950001,9000001,18000001,40000001},{0.05,0.1,0.2,0.23,0.33,0.4,0.45}))</f>
        <v/>
      </c>
    </row>
    <row r="36">
      <c r="A36" t="inlineStr">
        <is>
          <t>早見表 月23000</t>
        </is>
      </c>
      <c r="B36" s="19">
        <f>'2_早見表'!$A$9</f>
        <v/>
      </c>
      <c r="C36" s="20" t="n">
        <v>2026</v>
      </c>
      <c r="D36" s="19" t="n">
        <v>276000</v>
      </c>
      <c r="E36" s="19">
        <f>ROUND(MIN(B36/12,650000)*12*0.0915+MIN(B36/12,1390000)*12*(0.0504+0)+B36*0.005,0)</f>
        <v/>
      </c>
      <c r="F36" s="19" t="n">
        <v>0</v>
      </c>
      <c r="G36" s="19" t="n">
        <v>0</v>
      </c>
      <c r="H36" s="19">
        <f>IF(C36&gt;=2026,IF(B36&lt;741000,0,IF(B36&lt;2191000,B36-740000,IF(B36&lt;2193000,1451000,IF(B36&lt;2196000,1453000,IF(B36&lt;2200000,1456000,IF(B36&lt;3600000,ROUNDDOWN(B36/4,-3)*2.8-80000,IF(B36&lt;6600000,ROUNDDOWN(B36/4,-3)*3.2-440000,IF(B36&lt;8500000,ROUNDDOWN(B36*0.9,0)-1100000,B36-1950000)))))))),IF(B36&lt;651000,0,IF(B36&lt;1900000,B36-650000,IF(B36&lt;3600000,ROUNDDOWN(B36/4,-3)*2.8-80000,IF(B36&lt;6600000,ROUNDDOWN(B36/4,-3)*3.2-440000,IF(B36&lt;8500000,ROUNDDOWN(B36*0.9,0)-1100000,B36-1950000))))))</f>
        <v/>
      </c>
      <c r="I36" s="19">
        <f>IF(H36&gt;23500000,NA(),IF(C36&gt;=2026,IF(H36&lt;=4890000,1040000,IF(H36&lt;=6550000,670000,620000)),IF(H36&lt;=1320000,950000,IF(H36&lt;=3360000,880000,IF(H36&lt;=4890000,680000,IF(H36&lt;=6550000,630000,580000))))))</f>
        <v/>
      </c>
      <c r="J36" s="19">
        <f>MAX(0,ROUNDDOWN(H36-E36-I36-F36,-3))</f>
        <v/>
      </c>
      <c r="K36" s="19">
        <f>MAX(0,ROUNDDOWN(H36-E36-I36-F36-D36,-3))</f>
        <v/>
      </c>
      <c r="L36" s="19">
        <f>IF(J36&lt;=0,0,ROUNDDOWN((J36*LOOKUP(J36,{0,1950001,3300001,6950001,9000001,18000001,40000001},{0.05,0.1,0.2,0.23,0.33,0.4,0.45})-LOOKUP(J36,{0,1950001,3300001,6950001,9000001,18000001,40000001},{0,97500,427500,636000,1536000,2796000,4796000}))*1.021,-2))</f>
        <v/>
      </c>
      <c r="M36" s="19">
        <f>IF(K36&lt;=0,0,ROUNDDOWN((K36*LOOKUP(K36,{0,1950001,3300001,6950001,9000001,18000001,40000001},{0.05,0.1,0.2,0.23,0.33,0.4,0.45})-LOOKUP(K36,{0,1950001,3300001,6950001,9000001,18000001,40000001},{0,97500,427500,636000,1536000,2796000,4796000}))*1.021,-2))</f>
        <v/>
      </c>
      <c r="N36" s="19">
        <f>MAX(0,ROUNDDOWN(H36-E36-430000-G36,-3))</f>
        <v/>
      </c>
      <c r="O36" s="19">
        <f>MAX(0,ROUNDDOWN(H36-E36-430000-G36-D36,-3))</f>
        <v/>
      </c>
      <c r="P36" s="19">
        <f>IF(H36&lt;=450000,0,MAX(0,ROUNDDOWN(N36*0.06-MIN(50000,N36)*0.03,-2))+MAX(0,ROUNDDOWN(N36*0.04-MIN(50000,N36)*0.02,-2)))</f>
        <v/>
      </c>
      <c r="Q36" s="19">
        <f>IF(H36&lt;=450000,0,MAX(0,ROUNDDOWN(O36*0.06-MIN(50000,O36)*0.03,-2))+MAX(0,ROUNDDOWN(O36*0.04-MIN(50000,O36)*0.02,-2)))</f>
        <v/>
      </c>
      <c r="R36" s="19">
        <f>L36-M36</f>
        <v/>
      </c>
      <c r="S36" s="19">
        <f>P36-Q36</f>
        <v/>
      </c>
      <c r="T36" s="19">
        <f>R36+S36</f>
        <v/>
      </c>
      <c r="U36" s="21">
        <f>IF(J36&lt;=0,0,LOOKUP(J36,{0,1950001,3300001,6950001,9000001,18000001,40000001},{0.05,0.1,0.2,0.23,0.33,0.4,0.45}))</f>
        <v/>
      </c>
    </row>
    <row r="37">
      <c r="A37" t="inlineStr">
        <is>
          <t>早見表 月62000</t>
        </is>
      </c>
      <c r="B37" s="19">
        <f>'2_早見表'!$A$9</f>
        <v/>
      </c>
      <c r="C37" s="20" t="n">
        <v>2027</v>
      </c>
      <c r="D37" s="19" t="n">
        <v>744000</v>
      </c>
      <c r="E37" s="19">
        <f>ROUND(MIN(B37/12,650000)*12*0.0915+MIN(B37/12,1390000)*12*(0.0504+0)+B37*0.005,0)</f>
        <v/>
      </c>
      <c r="F37" s="19" t="n">
        <v>0</v>
      </c>
      <c r="G37" s="19" t="n">
        <v>0</v>
      </c>
      <c r="H37" s="19">
        <f>IF(C37&gt;=2026,IF(B37&lt;741000,0,IF(B37&lt;2191000,B37-740000,IF(B37&lt;2193000,1451000,IF(B37&lt;2196000,1453000,IF(B37&lt;2200000,1456000,IF(B37&lt;3600000,ROUNDDOWN(B37/4,-3)*2.8-80000,IF(B37&lt;6600000,ROUNDDOWN(B37/4,-3)*3.2-440000,IF(B37&lt;8500000,ROUNDDOWN(B37*0.9,0)-1100000,B37-1950000)))))))),IF(B37&lt;651000,0,IF(B37&lt;1900000,B37-650000,IF(B37&lt;3600000,ROUNDDOWN(B37/4,-3)*2.8-80000,IF(B37&lt;6600000,ROUNDDOWN(B37/4,-3)*3.2-440000,IF(B37&lt;8500000,ROUNDDOWN(B37*0.9,0)-1100000,B37-1950000))))))</f>
        <v/>
      </c>
      <c r="I37" s="19">
        <f>IF(H37&gt;23500000,NA(),IF(C37&gt;=2026,IF(H37&lt;=4890000,1040000,IF(H37&lt;=6550000,670000,620000)),IF(H37&lt;=1320000,950000,IF(H37&lt;=3360000,880000,IF(H37&lt;=4890000,680000,IF(H37&lt;=6550000,630000,580000))))))</f>
        <v/>
      </c>
      <c r="J37" s="19">
        <f>MAX(0,ROUNDDOWN(H37-E37-I37-F37,-3))</f>
        <v/>
      </c>
      <c r="K37" s="19">
        <f>MAX(0,ROUNDDOWN(H37-E37-I37-F37-D37,-3))</f>
        <v/>
      </c>
      <c r="L37" s="19">
        <f>IF(J37&lt;=0,0,ROUNDDOWN((J37*LOOKUP(J37,{0,1950001,3300001,6950001,9000001,18000001,40000001},{0.05,0.1,0.2,0.23,0.33,0.4,0.45})-LOOKUP(J37,{0,1950001,3300001,6950001,9000001,18000001,40000001},{0,97500,427500,636000,1536000,2796000,4796000}))*1.021,-2))</f>
        <v/>
      </c>
      <c r="M37" s="19">
        <f>IF(K37&lt;=0,0,ROUNDDOWN((K37*LOOKUP(K37,{0,1950001,3300001,6950001,9000001,18000001,40000001},{0.05,0.1,0.2,0.23,0.33,0.4,0.45})-LOOKUP(K37,{0,1950001,3300001,6950001,9000001,18000001,40000001},{0,97500,427500,636000,1536000,2796000,4796000}))*1.021,-2))</f>
        <v/>
      </c>
      <c r="N37" s="19">
        <f>MAX(0,ROUNDDOWN(H37-E37-430000-G37,-3))</f>
        <v/>
      </c>
      <c r="O37" s="19">
        <f>MAX(0,ROUNDDOWN(H37-E37-430000-G37-D37,-3))</f>
        <v/>
      </c>
      <c r="P37" s="19">
        <f>IF(H37&lt;=450000,0,MAX(0,ROUNDDOWN(N37*0.06-MIN(50000,N37)*0.03,-2))+MAX(0,ROUNDDOWN(N37*0.04-MIN(50000,N37)*0.02,-2)))</f>
        <v/>
      </c>
      <c r="Q37" s="19">
        <f>IF(H37&lt;=450000,0,MAX(0,ROUNDDOWN(O37*0.06-MIN(50000,O37)*0.03,-2))+MAX(0,ROUNDDOWN(O37*0.04-MIN(50000,O37)*0.02,-2)))</f>
        <v/>
      </c>
      <c r="R37" s="19">
        <f>L37-M37</f>
        <v/>
      </c>
      <c r="S37" s="19">
        <f>P37-Q37</f>
        <v/>
      </c>
      <c r="T37" s="19">
        <f>R37+S37</f>
        <v/>
      </c>
      <c r="U37" s="21">
        <f>IF(J37&lt;=0,0,LOOKUP(J37,{0,1950001,3300001,6950001,9000001,18000001,40000001},{0.05,0.1,0.2,0.23,0.33,0.4,0.45}))</f>
        <v/>
      </c>
    </row>
    <row r="38">
      <c r="A38" t="inlineStr">
        <is>
          <t>早見表 月5000</t>
        </is>
      </c>
      <c r="B38" s="19">
        <f>'2_早見表'!$A$10</f>
        <v/>
      </c>
      <c r="C38" s="20" t="n">
        <v>2026</v>
      </c>
      <c r="D38" s="19" t="n">
        <v>60000</v>
      </c>
      <c r="E38" s="19">
        <f>ROUND(MIN(B38/12,650000)*12*0.0915+MIN(B38/12,1390000)*12*(0.0504+0)+B38*0.005,0)</f>
        <v/>
      </c>
      <c r="F38" s="19" t="n">
        <v>0</v>
      </c>
      <c r="G38" s="19" t="n">
        <v>0</v>
      </c>
      <c r="H38" s="19">
        <f>IF(C38&gt;=2026,IF(B38&lt;741000,0,IF(B38&lt;2191000,B38-740000,IF(B38&lt;2193000,1451000,IF(B38&lt;2196000,1453000,IF(B38&lt;2200000,1456000,IF(B38&lt;3600000,ROUNDDOWN(B38/4,-3)*2.8-80000,IF(B38&lt;6600000,ROUNDDOWN(B38/4,-3)*3.2-440000,IF(B38&lt;8500000,ROUNDDOWN(B38*0.9,0)-1100000,B38-1950000)))))))),IF(B38&lt;651000,0,IF(B38&lt;1900000,B38-650000,IF(B38&lt;3600000,ROUNDDOWN(B38/4,-3)*2.8-80000,IF(B38&lt;6600000,ROUNDDOWN(B38/4,-3)*3.2-440000,IF(B38&lt;8500000,ROUNDDOWN(B38*0.9,0)-1100000,B38-1950000))))))</f>
        <v/>
      </c>
      <c r="I38" s="19">
        <f>IF(H38&gt;23500000,NA(),IF(C38&gt;=2026,IF(H38&lt;=4890000,1040000,IF(H38&lt;=6550000,670000,620000)),IF(H38&lt;=1320000,950000,IF(H38&lt;=3360000,880000,IF(H38&lt;=4890000,680000,IF(H38&lt;=6550000,630000,580000))))))</f>
        <v/>
      </c>
      <c r="J38" s="19">
        <f>MAX(0,ROUNDDOWN(H38-E38-I38-F38,-3))</f>
        <v/>
      </c>
      <c r="K38" s="19">
        <f>MAX(0,ROUNDDOWN(H38-E38-I38-F38-D38,-3))</f>
        <v/>
      </c>
      <c r="L38" s="19">
        <f>IF(J38&lt;=0,0,ROUNDDOWN((J38*LOOKUP(J38,{0,1950001,3300001,6950001,9000001,18000001,40000001},{0.05,0.1,0.2,0.23,0.33,0.4,0.45})-LOOKUP(J38,{0,1950001,3300001,6950001,9000001,18000001,40000001},{0,97500,427500,636000,1536000,2796000,4796000}))*1.021,-2))</f>
        <v/>
      </c>
      <c r="M38" s="19">
        <f>IF(K38&lt;=0,0,ROUNDDOWN((K38*LOOKUP(K38,{0,1950001,3300001,6950001,9000001,18000001,40000001},{0.05,0.1,0.2,0.23,0.33,0.4,0.45})-LOOKUP(K38,{0,1950001,3300001,6950001,9000001,18000001,40000001},{0,97500,427500,636000,1536000,2796000,4796000}))*1.021,-2))</f>
        <v/>
      </c>
      <c r="N38" s="19">
        <f>MAX(0,ROUNDDOWN(H38-E38-430000-G38,-3))</f>
        <v/>
      </c>
      <c r="O38" s="19">
        <f>MAX(0,ROUNDDOWN(H38-E38-430000-G38-D38,-3))</f>
        <v/>
      </c>
      <c r="P38" s="19">
        <f>IF(H38&lt;=450000,0,MAX(0,ROUNDDOWN(N38*0.06-MIN(50000,N38)*0.03,-2))+MAX(0,ROUNDDOWN(N38*0.04-MIN(50000,N38)*0.02,-2)))</f>
        <v/>
      </c>
      <c r="Q38" s="19">
        <f>IF(H38&lt;=450000,0,MAX(0,ROUNDDOWN(O38*0.06-MIN(50000,O38)*0.03,-2))+MAX(0,ROUNDDOWN(O38*0.04-MIN(50000,O38)*0.02,-2)))</f>
        <v/>
      </c>
      <c r="R38" s="19">
        <f>L38-M38</f>
        <v/>
      </c>
      <c r="S38" s="19">
        <f>P38-Q38</f>
        <v/>
      </c>
      <c r="T38" s="19">
        <f>R38+S38</f>
        <v/>
      </c>
      <c r="U38" s="21">
        <f>IF(J38&lt;=0,0,LOOKUP(J38,{0,1950001,3300001,6950001,9000001,18000001,40000001},{0.05,0.1,0.2,0.23,0.33,0.4,0.45}))</f>
        <v/>
      </c>
    </row>
    <row r="39">
      <c r="A39" t="inlineStr">
        <is>
          <t>早見表 月10000</t>
        </is>
      </c>
      <c r="B39" s="19">
        <f>'2_早見表'!$A$10</f>
        <v/>
      </c>
      <c r="C39" s="20" t="n">
        <v>2026</v>
      </c>
      <c r="D39" s="19" t="n">
        <v>120000</v>
      </c>
      <c r="E39" s="19">
        <f>ROUND(MIN(B39/12,650000)*12*0.0915+MIN(B39/12,1390000)*12*(0.0504+0)+B39*0.005,0)</f>
        <v/>
      </c>
      <c r="F39" s="19" t="n">
        <v>0</v>
      </c>
      <c r="G39" s="19" t="n">
        <v>0</v>
      </c>
      <c r="H39" s="19">
        <f>IF(C39&gt;=2026,IF(B39&lt;741000,0,IF(B39&lt;2191000,B39-740000,IF(B39&lt;2193000,1451000,IF(B39&lt;2196000,1453000,IF(B39&lt;2200000,1456000,IF(B39&lt;3600000,ROUNDDOWN(B39/4,-3)*2.8-80000,IF(B39&lt;6600000,ROUNDDOWN(B39/4,-3)*3.2-440000,IF(B39&lt;8500000,ROUNDDOWN(B39*0.9,0)-1100000,B39-1950000)))))))),IF(B39&lt;651000,0,IF(B39&lt;1900000,B39-650000,IF(B39&lt;3600000,ROUNDDOWN(B39/4,-3)*2.8-80000,IF(B39&lt;6600000,ROUNDDOWN(B39/4,-3)*3.2-440000,IF(B39&lt;8500000,ROUNDDOWN(B39*0.9,0)-1100000,B39-1950000))))))</f>
        <v/>
      </c>
      <c r="I39" s="19">
        <f>IF(H39&gt;23500000,NA(),IF(C39&gt;=2026,IF(H39&lt;=4890000,1040000,IF(H39&lt;=6550000,670000,620000)),IF(H39&lt;=1320000,950000,IF(H39&lt;=3360000,880000,IF(H39&lt;=4890000,680000,IF(H39&lt;=6550000,630000,580000))))))</f>
        <v/>
      </c>
      <c r="J39" s="19">
        <f>MAX(0,ROUNDDOWN(H39-E39-I39-F39,-3))</f>
        <v/>
      </c>
      <c r="K39" s="19">
        <f>MAX(0,ROUNDDOWN(H39-E39-I39-F39-D39,-3))</f>
        <v/>
      </c>
      <c r="L39" s="19">
        <f>IF(J39&lt;=0,0,ROUNDDOWN((J39*LOOKUP(J39,{0,1950001,3300001,6950001,9000001,18000001,40000001},{0.05,0.1,0.2,0.23,0.33,0.4,0.45})-LOOKUP(J39,{0,1950001,3300001,6950001,9000001,18000001,40000001},{0,97500,427500,636000,1536000,2796000,4796000}))*1.021,-2))</f>
        <v/>
      </c>
      <c r="M39" s="19">
        <f>IF(K39&lt;=0,0,ROUNDDOWN((K39*LOOKUP(K39,{0,1950001,3300001,6950001,9000001,18000001,40000001},{0.05,0.1,0.2,0.23,0.33,0.4,0.45})-LOOKUP(K39,{0,1950001,3300001,6950001,9000001,18000001,40000001},{0,97500,427500,636000,1536000,2796000,4796000}))*1.021,-2))</f>
        <v/>
      </c>
      <c r="N39" s="19">
        <f>MAX(0,ROUNDDOWN(H39-E39-430000-G39,-3))</f>
        <v/>
      </c>
      <c r="O39" s="19">
        <f>MAX(0,ROUNDDOWN(H39-E39-430000-G39-D39,-3))</f>
        <v/>
      </c>
      <c r="P39" s="19">
        <f>IF(H39&lt;=450000,0,MAX(0,ROUNDDOWN(N39*0.06-MIN(50000,N39)*0.03,-2))+MAX(0,ROUNDDOWN(N39*0.04-MIN(50000,N39)*0.02,-2)))</f>
        <v/>
      </c>
      <c r="Q39" s="19">
        <f>IF(H39&lt;=450000,0,MAX(0,ROUNDDOWN(O39*0.06-MIN(50000,O39)*0.03,-2))+MAX(0,ROUNDDOWN(O39*0.04-MIN(50000,O39)*0.02,-2)))</f>
        <v/>
      </c>
      <c r="R39" s="19">
        <f>L39-M39</f>
        <v/>
      </c>
      <c r="S39" s="19">
        <f>P39-Q39</f>
        <v/>
      </c>
      <c r="T39" s="19">
        <f>R39+S39</f>
        <v/>
      </c>
      <c r="U39" s="21">
        <f>IF(J39&lt;=0,0,LOOKUP(J39,{0,1950001,3300001,6950001,9000001,18000001,40000001},{0.05,0.1,0.2,0.23,0.33,0.4,0.45}))</f>
        <v/>
      </c>
    </row>
    <row r="40">
      <c r="A40" t="inlineStr">
        <is>
          <t>早見表 月20000</t>
        </is>
      </c>
      <c r="B40" s="19">
        <f>'2_早見表'!$A$10</f>
        <v/>
      </c>
      <c r="C40" s="20" t="n">
        <v>2026</v>
      </c>
      <c r="D40" s="19" t="n">
        <v>240000</v>
      </c>
      <c r="E40" s="19">
        <f>ROUND(MIN(B40/12,650000)*12*0.0915+MIN(B40/12,1390000)*12*(0.0504+0)+B40*0.005,0)</f>
        <v/>
      </c>
      <c r="F40" s="19" t="n">
        <v>0</v>
      </c>
      <c r="G40" s="19" t="n">
        <v>0</v>
      </c>
      <c r="H40" s="19">
        <f>IF(C40&gt;=2026,IF(B40&lt;741000,0,IF(B40&lt;2191000,B40-740000,IF(B40&lt;2193000,1451000,IF(B40&lt;2196000,1453000,IF(B40&lt;2200000,1456000,IF(B40&lt;3600000,ROUNDDOWN(B40/4,-3)*2.8-80000,IF(B40&lt;6600000,ROUNDDOWN(B40/4,-3)*3.2-440000,IF(B40&lt;8500000,ROUNDDOWN(B40*0.9,0)-1100000,B40-1950000)))))))),IF(B40&lt;651000,0,IF(B40&lt;1900000,B40-650000,IF(B40&lt;3600000,ROUNDDOWN(B40/4,-3)*2.8-80000,IF(B40&lt;6600000,ROUNDDOWN(B40/4,-3)*3.2-440000,IF(B40&lt;8500000,ROUNDDOWN(B40*0.9,0)-1100000,B40-1950000))))))</f>
        <v/>
      </c>
      <c r="I40" s="19">
        <f>IF(H40&gt;23500000,NA(),IF(C40&gt;=2026,IF(H40&lt;=4890000,1040000,IF(H40&lt;=6550000,670000,620000)),IF(H40&lt;=1320000,950000,IF(H40&lt;=3360000,880000,IF(H40&lt;=4890000,680000,IF(H40&lt;=6550000,630000,580000))))))</f>
        <v/>
      </c>
      <c r="J40" s="19">
        <f>MAX(0,ROUNDDOWN(H40-E40-I40-F40,-3))</f>
        <v/>
      </c>
      <c r="K40" s="19">
        <f>MAX(0,ROUNDDOWN(H40-E40-I40-F40-D40,-3))</f>
        <v/>
      </c>
      <c r="L40" s="19">
        <f>IF(J40&lt;=0,0,ROUNDDOWN((J40*LOOKUP(J40,{0,1950001,3300001,6950001,9000001,18000001,40000001},{0.05,0.1,0.2,0.23,0.33,0.4,0.45})-LOOKUP(J40,{0,1950001,3300001,6950001,9000001,18000001,40000001},{0,97500,427500,636000,1536000,2796000,4796000}))*1.021,-2))</f>
        <v/>
      </c>
      <c r="M40" s="19">
        <f>IF(K40&lt;=0,0,ROUNDDOWN((K40*LOOKUP(K40,{0,1950001,3300001,6950001,9000001,18000001,40000001},{0.05,0.1,0.2,0.23,0.33,0.4,0.45})-LOOKUP(K40,{0,1950001,3300001,6950001,9000001,18000001,40000001},{0,97500,427500,636000,1536000,2796000,4796000}))*1.021,-2))</f>
        <v/>
      </c>
      <c r="N40" s="19">
        <f>MAX(0,ROUNDDOWN(H40-E40-430000-G40,-3))</f>
        <v/>
      </c>
      <c r="O40" s="19">
        <f>MAX(0,ROUNDDOWN(H40-E40-430000-G40-D40,-3))</f>
        <v/>
      </c>
      <c r="P40" s="19">
        <f>IF(H40&lt;=450000,0,MAX(0,ROUNDDOWN(N40*0.06-MIN(50000,N40)*0.03,-2))+MAX(0,ROUNDDOWN(N40*0.04-MIN(50000,N40)*0.02,-2)))</f>
        <v/>
      </c>
      <c r="Q40" s="19">
        <f>IF(H40&lt;=450000,0,MAX(0,ROUNDDOWN(O40*0.06-MIN(50000,O40)*0.03,-2))+MAX(0,ROUNDDOWN(O40*0.04-MIN(50000,O40)*0.02,-2)))</f>
        <v/>
      </c>
      <c r="R40" s="19">
        <f>L40-M40</f>
        <v/>
      </c>
      <c r="S40" s="19">
        <f>P40-Q40</f>
        <v/>
      </c>
      <c r="T40" s="19">
        <f>R40+S40</f>
        <v/>
      </c>
      <c r="U40" s="21">
        <f>IF(J40&lt;=0,0,LOOKUP(J40,{0,1950001,3300001,6950001,9000001,18000001,40000001},{0.05,0.1,0.2,0.23,0.33,0.4,0.45}))</f>
        <v/>
      </c>
    </row>
    <row r="41">
      <c r="A41" t="inlineStr">
        <is>
          <t>早見表 月23000</t>
        </is>
      </c>
      <c r="B41" s="19">
        <f>'2_早見表'!$A$10</f>
        <v/>
      </c>
      <c r="C41" s="20" t="n">
        <v>2026</v>
      </c>
      <c r="D41" s="19" t="n">
        <v>276000</v>
      </c>
      <c r="E41" s="19">
        <f>ROUND(MIN(B41/12,650000)*12*0.0915+MIN(B41/12,1390000)*12*(0.0504+0)+B41*0.005,0)</f>
        <v/>
      </c>
      <c r="F41" s="19" t="n">
        <v>0</v>
      </c>
      <c r="G41" s="19" t="n">
        <v>0</v>
      </c>
      <c r="H41" s="19">
        <f>IF(C41&gt;=2026,IF(B41&lt;741000,0,IF(B41&lt;2191000,B41-740000,IF(B41&lt;2193000,1451000,IF(B41&lt;2196000,1453000,IF(B41&lt;2200000,1456000,IF(B41&lt;3600000,ROUNDDOWN(B41/4,-3)*2.8-80000,IF(B41&lt;6600000,ROUNDDOWN(B41/4,-3)*3.2-440000,IF(B41&lt;8500000,ROUNDDOWN(B41*0.9,0)-1100000,B41-1950000)))))))),IF(B41&lt;651000,0,IF(B41&lt;1900000,B41-650000,IF(B41&lt;3600000,ROUNDDOWN(B41/4,-3)*2.8-80000,IF(B41&lt;6600000,ROUNDDOWN(B41/4,-3)*3.2-440000,IF(B41&lt;8500000,ROUNDDOWN(B41*0.9,0)-1100000,B41-1950000))))))</f>
        <v/>
      </c>
      <c r="I41" s="19">
        <f>IF(H41&gt;23500000,NA(),IF(C41&gt;=2026,IF(H41&lt;=4890000,1040000,IF(H41&lt;=6550000,670000,620000)),IF(H41&lt;=1320000,950000,IF(H41&lt;=3360000,880000,IF(H41&lt;=4890000,680000,IF(H41&lt;=6550000,630000,580000))))))</f>
        <v/>
      </c>
      <c r="J41" s="19">
        <f>MAX(0,ROUNDDOWN(H41-E41-I41-F41,-3))</f>
        <v/>
      </c>
      <c r="K41" s="19">
        <f>MAX(0,ROUNDDOWN(H41-E41-I41-F41-D41,-3))</f>
        <v/>
      </c>
      <c r="L41" s="19">
        <f>IF(J41&lt;=0,0,ROUNDDOWN((J41*LOOKUP(J41,{0,1950001,3300001,6950001,9000001,18000001,40000001},{0.05,0.1,0.2,0.23,0.33,0.4,0.45})-LOOKUP(J41,{0,1950001,3300001,6950001,9000001,18000001,40000001},{0,97500,427500,636000,1536000,2796000,4796000}))*1.021,-2))</f>
        <v/>
      </c>
      <c r="M41" s="19">
        <f>IF(K41&lt;=0,0,ROUNDDOWN((K41*LOOKUP(K41,{0,1950001,3300001,6950001,9000001,18000001,40000001},{0.05,0.1,0.2,0.23,0.33,0.4,0.45})-LOOKUP(K41,{0,1950001,3300001,6950001,9000001,18000001,40000001},{0,97500,427500,636000,1536000,2796000,4796000}))*1.021,-2))</f>
        <v/>
      </c>
      <c r="N41" s="19">
        <f>MAX(0,ROUNDDOWN(H41-E41-430000-G41,-3))</f>
        <v/>
      </c>
      <c r="O41" s="19">
        <f>MAX(0,ROUNDDOWN(H41-E41-430000-G41-D41,-3))</f>
        <v/>
      </c>
      <c r="P41" s="19">
        <f>IF(H41&lt;=450000,0,MAX(0,ROUNDDOWN(N41*0.06-MIN(50000,N41)*0.03,-2))+MAX(0,ROUNDDOWN(N41*0.04-MIN(50000,N41)*0.02,-2)))</f>
        <v/>
      </c>
      <c r="Q41" s="19">
        <f>IF(H41&lt;=450000,0,MAX(0,ROUNDDOWN(O41*0.06-MIN(50000,O41)*0.03,-2))+MAX(0,ROUNDDOWN(O41*0.04-MIN(50000,O41)*0.02,-2)))</f>
        <v/>
      </c>
      <c r="R41" s="19">
        <f>L41-M41</f>
        <v/>
      </c>
      <c r="S41" s="19">
        <f>P41-Q41</f>
        <v/>
      </c>
      <c r="T41" s="19">
        <f>R41+S41</f>
        <v/>
      </c>
      <c r="U41" s="21">
        <f>IF(J41&lt;=0,0,LOOKUP(J41,{0,1950001,3300001,6950001,9000001,18000001,40000001},{0.05,0.1,0.2,0.23,0.33,0.4,0.45}))</f>
        <v/>
      </c>
    </row>
    <row r="42">
      <c r="A42" t="inlineStr">
        <is>
          <t>早見表 月62000</t>
        </is>
      </c>
      <c r="B42" s="19">
        <f>'2_早見表'!$A$10</f>
        <v/>
      </c>
      <c r="C42" s="20" t="n">
        <v>2027</v>
      </c>
      <c r="D42" s="19" t="n">
        <v>744000</v>
      </c>
      <c r="E42" s="19">
        <f>ROUND(MIN(B42/12,650000)*12*0.0915+MIN(B42/12,1390000)*12*(0.0504+0)+B42*0.005,0)</f>
        <v/>
      </c>
      <c r="F42" s="19" t="n">
        <v>0</v>
      </c>
      <c r="G42" s="19" t="n">
        <v>0</v>
      </c>
      <c r="H42" s="19">
        <f>IF(C42&gt;=2026,IF(B42&lt;741000,0,IF(B42&lt;2191000,B42-740000,IF(B42&lt;2193000,1451000,IF(B42&lt;2196000,1453000,IF(B42&lt;2200000,1456000,IF(B42&lt;3600000,ROUNDDOWN(B42/4,-3)*2.8-80000,IF(B42&lt;6600000,ROUNDDOWN(B42/4,-3)*3.2-440000,IF(B42&lt;8500000,ROUNDDOWN(B42*0.9,0)-1100000,B42-1950000)))))))),IF(B42&lt;651000,0,IF(B42&lt;1900000,B42-650000,IF(B42&lt;3600000,ROUNDDOWN(B42/4,-3)*2.8-80000,IF(B42&lt;6600000,ROUNDDOWN(B42/4,-3)*3.2-440000,IF(B42&lt;8500000,ROUNDDOWN(B42*0.9,0)-1100000,B42-1950000))))))</f>
        <v/>
      </c>
      <c r="I42" s="19">
        <f>IF(H42&gt;23500000,NA(),IF(C42&gt;=2026,IF(H42&lt;=4890000,1040000,IF(H42&lt;=6550000,670000,620000)),IF(H42&lt;=1320000,950000,IF(H42&lt;=3360000,880000,IF(H42&lt;=4890000,680000,IF(H42&lt;=6550000,630000,580000))))))</f>
        <v/>
      </c>
      <c r="J42" s="19">
        <f>MAX(0,ROUNDDOWN(H42-E42-I42-F42,-3))</f>
        <v/>
      </c>
      <c r="K42" s="19">
        <f>MAX(0,ROUNDDOWN(H42-E42-I42-F42-D42,-3))</f>
        <v/>
      </c>
      <c r="L42" s="19">
        <f>IF(J42&lt;=0,0,ROUNDDOWN((J42*LOOKUP(J42,{0,1950001,3300001,6950001,9000001,18000001,40000001},{0.05,0.1,0.2,0.23,0.33,0.4,0.45})-LOOKUP(J42,{0,1950001,3300001,6950001,9000001,18000001,40000001},{0,97500,427500,636000,1536000,2796000,4796000}))*1.021,-2))</f>
        <v/>
      </c>
      <c r="M42" s="19">
        <f>IF(K42&lt;=0,0,ROUNDDOWN((K42*LOOKUP(K42,{0,1950001,3300001,6950001,9000001,18000001,40000001},{0.05,0.1,0.2,0.23,0.33,0.4,0.45})-LOOKUP(K42,{0,1950001,3300001,6950001,9000001,18000001,40000001},{0,97500,427500,636000,1536000,2796000,4796000}))*1.021,-2))</f>
        <v/>
      </c>
      <c r="N42" s="19">
        <f>MAX(0,ROUNDDOWN(H42-E42-430000-G42,-3))</f>
        <v/>
      </c>
      <c r="O42" s="19">
        <f>MAX(0,ROUNDDOWN(H42-E42-430000-G42-D42,-3))</f>
        <v/>
      </c>
      <c r="P42" s="19">
        <f>IF(H42&lt;=450000,0,MAX(0,ROUNDDOWN(N42*0.06-MIN(50000,N42)*0.03,-2))+MAX(0,ROUNDDOWN(N42*0.04-MIN(50000,N42)*0.02,-2)))</f>
        <v/>
      </c>
      <c r="Q42" s="19">
        <f>IF(H42&lt;=450000,0,MAX(0,ROUNDDOWN(O42*0.06-MIN(50000,O42)*0.03,-2))+MAX(0,ROUNDDOWN(O42*0.04-MIN(50000,O42)*0.02,-2)))</f>
        <v/>
      </c>
      <c r="R42" s="19">
        <f>L42-M42</f>
        <v/>
      </c>
      <c r="S42" s="19">
        <f>P42-Q42</f>
        <v/>
      </c>
      <c r="T42" s="19">
        <f>R42+S42</f>
        <v/>
      </c>
      <c r="U42" s="21">
        <f>IF(J42&lt;=0,0,LOOKUP(J42,{0,1950001,3300001,6950001,9000001,18000001,40000001},{0.05,0.1,0.2,0.23,0.33,0.4,0.45}))</f>
        <v/>
      </c>
    </row>
    <row r="43">
      <c r="A43" t="inlineStr">
        <is>
          <t>早見表 月5000</t>
        </is>
      </c>
      <c r="B43" s="19">
        <f>'2_早見表'!$A$11</f>
        <v/>
      </c>
      <c r="C43" s="20" t="n">
        <v>2026</v>
      </c>
      <c r="D43" s="19" t="n">
        <v>60000</v>
      </c>
      <c r="E43" s="19">
        <f>ROUND(MIN(B43/12,650000)*12*0.0915+MIN(B43/12,1390000)*12*(0.0504+0)+B43*0.005,0)</f>
        <v/>
      </c>
      <c r="F43" s="19" t="n">
        <v>0</v>
      </c>
      <c r="G43" s="19" t="n">
        <v>0</v>
      </c>
      <c r="H43" s="19">
        <f>IF(C43&gt;=2026,IF(B43&lt;741000,0,IF(B43&lt;2191000,B43-740000,IF(B43&lt;2193000,1451000,IF(B43&lt;2196000,1453000,IF(B43&lt;2200000,1456000,IF(B43&lt;3600000,ROUNDDOWN(B43/4,-3)*2.8-80000,IF(B43&lt;6600000,ROUNDDOWN(B43/4,-3)*3.2-440000,IF(B43&lt;8500000,ROUNDDOWN(B43*0.9,0)-1100000,B43-1950000)))))))),IF(B43&lt;651000,0,IF(B43&lt;1900000,B43-650000,IF(B43&lt;3600000,ROUNDDOWN(B43/4,-3)*2.8-80000,IF(B43&lt;6600000,ROUNDDOWN(B43/4,-3)*3.2-440000,IF(B43&lt;8500000,ROUNDDOWN(B43*0.9,0)-1100000,B43-1950000))))))</f>
        <v/>
      </c>
      <c r="I43" s="19">
        <f>IF(H43&gt;23500000,NA(),IF(C43&gt;=2026,IF(H43&lt;=4890000,1040000,IF(H43&lt;=6550000,670000,620000)),IF(H43&lt;=1320000,950000,IF(H43&lt;=3360000,880000,IF(H43&lt;=4890000,680000,IF(H43&lt;=6550000,630000,580000))))))</f>
        <v/>
      </c>
      <c r="J43" s="19">
        <f>MAX(0,ROUNDDOWN(H43-E43-I43-F43,-3))</f>
        <v/>
      </c>
      <c r="K43" s="19">
        <f>MAX(0,ROUNDDOWN(H43-E43-I43-F43-D43,-3))</f>
        <v/>
      </c>
      <c r="L43" s="19">
        <f>IF(J43&lt;=0,0,ROUNDDOWN((J43*LOOKUP(J43,{0,1950001,3300001,6950001,9000001,18000001,40000001},{0.05,0.1,0.2,0.23,0.33,0.4,0.45})-LOOKUP(J43,{0,1950001,3300001,6950001,9000001,18000001,40000001},{0,97500,427500,636000,1536000,2796000,4796000}))*1.021,-2))</f>
        <v/>
      </c>
      <c r="M43" s="19">
        <f>IF(K43&lt;=0,0,ROUNDDOWN((K43*LOOKUP(K43,{0,1950001,3300001,6950001,9000001,18000001,40000001},{0.05,0.1,0.2,0.23,0.33,0.4,0.45})-LOOKUP(K43,{0,1950001,3300001,6950001,9000001,18000001,40000001},{0,97500,427500,636000,1536000,2796000,4796000}))*1.021,-2))</f>
        <v/>
      </c>
      <c r="N43" s="19">
        <f>MAX(0,ROUNDDOWN(H43-E43-430000-G43,-3))</f>
        <v/>
      </c>
      <c r="O43" s="19">
        <f>MAX(0,ROUNDDOWN(H43-E43-430000-G43-D43,-3))</f>
        <v/>
      </c>
      <c r="P43" s="19">
        <f>IF(H43&lt;=450000,0,MAX(0,ROUNDDOWN(N43*0.06-MIN(50000,N43)*0.03,-2))+MAX(0,ROUNDDOWN(N43*0.04-MIN(50000,N43)*0.02,-2)))</f>
        <v/>
      </c>
      <c r="Q43" s="19">
        <f>IF(H43&lt;=450000,0,MAX(0,ROUNDDOWN(O43*0.06-MIN(50000,O43)*0.03,-2))+MAX(0,ROUNDDOWN(O43*0.04-MIN(50000,O43)*0.02,-2)))</f>
        <v/>
      </c>
      <c r="R43" s="19">
        <f>L43-M43</f>
        <v/>
      </c>
      <c r="S43" s="19">
        <f>P43-Q43</f>
        <v/>
      </c>
      <c r="T43" s="19">
        <f>R43+S43</f>
        <v/>
      </c>
      <c r="U43" s="21">
        <f>IF(J43&lt;=0,0,LOOKUP(J43,{0,1950001,3300001,6950001,9000001,18000001,40000001},{0.05,0.1,0.2,0.23,0.33,0.4,0.45}))</f>
        <v/>
      </c>
    </row>
    <row r="44">
      <c r="A44" t="inlineStr">
        <is>
          <t>早見表 月10000</t>
        </is>
      </c>
      <c r="B44" s="19">
        <f>'2_早見表'!$A$11</f>
        <v/>
      </c>
      <c r="C44" s="20" t="n">
        <v>2026</v>
      </c>
      <c r="D44" s="19" t="n">
        <v>120000</v>
      </c>
      <c r="E44" s="19">
        <f>ROUND(MIN(B44/12,650000)*12*0.0915+MIN(B44/12,1390000)*12*(0.0504+0)+B44*0.005,0)</f>
        <v/>
      </c>
      <c r="F44" s="19" t="n">
        <v>0</v>
      </c>
      <c r="G44" s="19" t="n">
        <v>0</v>
      </c>
      <c r="H44" s="19">
        <f>IF(C44&gt;=2026,IF(B44&lt;741000,0,IF(B44&lt;2191000,B44-740000,IF(B44&lt;2193000,1451000,IF(B44&lt;2196000,1453000,IF(B44&lt;2200000,1456000,IF(B44&lt;3600000,ROUNDDOWN(B44/4,-3)*2.8-80000,IF(B44&lt;6600000,ROUNDDOWN(B44/4,-3)*3.2-440000,IF(B44&lt;8500000,ROUNDDOWN(B44*0.9,0)-1100000,B44-1950000)))))))),IF(B44&lt;651000,0,IF(B44&lt;1900000,B44-650000,IF(B44&lt;3600000,ROUNDDOWN(B44/4,-3)*2.8-80000,IF(B44&lt;6600000,ROUNDDOWN(B44/4,-3)*3.2-440000,IF(B44&lt;8500000,ROUNDDOWN(B44*0.9,0)-1100000,B44-1950000))))))</f>
        <v/>
      </c>
      <c r="I44" s="19">
        <f>IF(H44&gt;23500000,NA(),IF(C44&gt;=2026,IF(H44&lt;=4890000,1040000,IF(H44&lt;=6550000,670000,620000)),IF(H44&lt;=1320000,950000,IF(H44&lt;=3360000,880000,IF(H44&lt;=4890000,680000,IF(H44&lt;=6550000,630000,580000))))))</f>
        <v/>
      </c>
      <c r="J44" s="19">
        <f>MAX(0,ROUNDDOWN(H44-E44-I44-F44,-3))</f>
        <v/>
      </c>
      <c r="K44" s="19">
        <f>MAX(0,ROUNDDOWN(H44-E44-I44-F44-D44,-3))</f>
        <v/>
      </c>
      <c r="L44" s="19">
        <f>IF(J44&lt;=0,0,ROUNDDOWN((J44*LOOKUP(J44,{0,1950001,3300001,6950001,9000001,18000001,40000001},{0.05,0.1,0.2,0.23,0.33,0.4,0.45})-LOOKUP(J44,{0,1950001,3300001,6950001,9000001,18000001,40000001},{0,97500,427500,636000,1536000,2796000,4796000}))*1.021,-2))</f>
        <v/>
      </c>
      <c r="M44" s="19">
        <f>IF(K44&lt;=0,0,ROUNDDOWN((K44*LOOKUP(K44,{0,1950001,3300001,6950001,9000001,18000001,40000001},{0.05,0.1,0.2,0.23,0.33,0.4,0.45})-LOOKUP(K44,{0,1950001,3300001,6950001,9000001,18000001,40000001},{0,97500,427500,636000,1536000,2796000,4796000}))*1.021,-2))</f>
        <v/>
      </c>
      <c r="N44" s="19">
        <f>MAX(0,ROUNDDOWN(H44-E44-430000-G44,-3))</f>
        <v/>
      </c>
      <c r="O44" s="19">
        <f>MAX(0,ROUNDDOWN(H44-E44-430000-G44-D44,-3))</f>
        <v/>
      </c>
      <c r="P44" s="19">
        <f>IF(H44&lt;=450000,0,MAX(0,ROUNDDOWN(N44*0.06-MIN(50000,N44)*0.03,-2))+MAX(0,ROUNDDOWN(N44*0.04-MIN(50000,N44)*0.02,-2)))</f>
        <v/>
      </c>
      <c r="Q44" s="19">
        <f>IF(H44&lt;=450000,0,MAX(0,ROUNDDOWN(O44*0.06-MIN(50000,O44)*0.03,-2))+MAX(0,ROUNDDOWN(O44*0.04-MIN(50000,O44)*0.02,-2)))</f>
        <v/>
      </c>
      <c r="R44" s="19">
        <f>L44-M44</f>
        <v/>
      </c>
      <c r="S44" s="19">
        <f>P44-Q44</f>
        <v/>
      </c>
      <c r="T44" s="19">
        <f>R44+S44</f>
        <v/>
      </c>
      <c r="U44" s="21">
        <f>IF(J44&lt;=0,0,LOOKUP(J44,{0,1950001,3300001,6950001,9000001,18000001,40000001},{0.05,0.1,0.2,0.23,0.33,0.4,0.45}))</f>
        <v/>
      </c>
    </row>
    <row r="45">
      <c r="A45" t="inlineStr">
        <is>
          <t>早見表 月20000</t>
        </is>
      </c>
      <c r="B45" s="19">
        <f>'2_早見表'!$A$11</f>
        <v/>
      </c>
      <c r="C45" s="20" t="n">
        <v>2026</v>
      </c>
      <c r="D45" s="19" t="n">
        <v>240000</v>
      </c>
      <c r="E45" s="19">
        <f>ROUND(MIN(B45/12,650000)*12*0.0915+MIN(B45/12,1390000)*12*(0.0504+0)+B45*0.005,0)</f>
        <v/>
      </c>
      <c r="F45" s="19" t="n">
        <v>0</v>
      </c>
      <c r="G45" s="19" t="n">
        <v>0</v>
      </c>
      <c r="H45" s="19">
        <f>IF(C45&gt;=2026,IF(B45&lt;741000,0,IF(B45&lt;2191000,B45-740000,IF(B45&lt;2193000,1451000,IF(B45&lt;2196000,1453000,IF(B45&lt;2200000,1456000,IF(B45&lt;3600000,ROUNDDOWN(B45/4,-3)*2.8-80000,IF(B45&lt;6600000,ROUNDDOWN(B45/4,-3)*3.2-440000,IF(B45&lt;8500000,ROUNDDOWN(B45*0.9,0)-1100000,B45-1950000)))))))),IF(B45&lt;651000,0,IF(B45&lt;1900000,B45-650000,IF(B45&lt;3600000,ROUNDDOWN(B45/4,-3)*2.8-80000,IF(B45&lt;6600000,ROUNDDOWN(B45/4,-3)*3.2-440000,IF(B45&lt;8500000,ROUNDDOWN(B45*0.9,0)-1100000,B45-1950000))))))</f>
        <v/>
      </c>
      <c r="I45" s="19">
        <f>IF(H45&gt;23500000,NA(),IF(C45&gt;=2026,IF(H45&lt;=4890000,1040000,IF(H45&lt;=6550000,670000,620000)),IF(H45&lt;=1320000,950000,IF(H45&lt;=3360000,880000,IF(H45&lt;=4890000,680000,IF(H45&lt;=6550000,630000,580000))))))</f>
        <v/>
      </c>
      <c r="J45" s="19">
        <f>MAX(0,ROUNDDOWN(H45-E45-I45-F45,-3))</f>
        <v/>
      </c>
      <c r="K45" s="19">
        <f>MAX(0,ROUNDDOWN(H45-E45-I45-F45-D45,-3))</f>
        <v/>
      </c>
      <c r="L45" s="19">
        <f>IF(J45&lt;=0,0,ROUNDDOWN((J45*LOOKUP(J45,{0,1950001,3300001,6950001,9000001,18000001,40000001},{0.05,0.1,0.2,0.23,0.33,0.4,0.45})-LOOKUP(J45,{0,1950001,3300001,6950001,9000001,18000001,40000001},{0,97500,427500,636000,1536000,2796000,4796000}))*1.021,-2))</f>
        <v/>
      </c>
      <c r="M45" s="19">
        <f>IF(K45&lt;=0,0,ROUNDDOWN((K45*LOOKUP(K45,{0,1950001,3300001,6950001,9000001,18000001,40000001},{0.05,0.1,0.2,0.23,0.33,0.4,0.45})-LOOKUP(K45,{0,1950001,3300001,6950001,9000001,18000001,40000001},{0,97500,427500,636000,1536000,2796000,4796000}))*1.021,-2))</f>
        <v/>
      </c>
      <c r="N45" s="19">
        <f>MAX(0,ROUNDDOWN(H45-E45-430000-G45,-3))</f>
        <v/>
      </c>
      <c r="O45" s="19">
        <f>MAX(0,ROUNDDOWN(H45-E45-430000-G45-D45,-3))</f>
        <v/>
      </c>
      <c r="P45" s="19">
        <f>IF(H45&lt;=450000,0,MAX(0,ROUNDDOWN(N45*0.06-MIN(50000,N45)*0.03,-2))+MAX(0,ROUNDDOWN(N45*0.04-MIN(50000,N45)*0.02,-2)))</f>
        <v/>
      </c>
      <c r="Q45" s="19">
        <f>IF(H45&lt;=450000,0,MAX(0,ROUNDDOWN(O45*0.06-MIN(50000,O45)*0.03,-2))+MAX(0,ROUNDDOWN(O45*0.04-MIN(50000,O45)*0.02,-2)))</f>
        <v/>
      </c>
      <c r="R45" s="19">
        <f>L45-M45</f>
        <v/>
      </c>
      <c r="S45" s="19">
        <f>P45-Q45</f>
        <v/>
      </c>
      <c r="T45" s="19">
        <f>R45+S45</f>
        <v/>
      </c>
      <c r="U45" s="21">
        <f>IF(J45&lt;=0,0,LOOKUP(J45,{0,1950001,3300001,6950001,9000001,18000001,40000001},{0.05,0.1,0.2,0.23,0.33,0.4,0.45}))</f>
        <v/>
      </c>
    </row>
    <row r="46">
      <c r="A46" t="inlineStr">
        <is>
          <t>早見表 月23000</t>
        </is>
      </c>
      <c r="B46" s="19">
        <f>'2_早見表'!$A$11</f>
        <v/>
      </c>
      <c r="C46" s="20" t="n">
        <v>2026</v>
      </c>
      <c r="D46" s="19" t="n">
        <v>276000</v>
      </c>
      <c r="E46" s="19">
        <f>ROUND(MIN(B46/12,650000)*12*0.0915+MIN(B46/12,1390000)*12*(0.0504+0)+B46*0.005,0)</f>
        <v/>
      </c>
      <c r="F46" s="19" t="n">
        <v>0</v>
      </c>
      <c r="G46" s="19" t="n">
        <v>0</v>
      </c>
      <c r="H46" s="19">
        <f>IF(C46&gt;=2026,IF(B46&lt;741000,0,IF(B46&lt;2191000,B46-740000,IF(B46&lt;2193000,1451000,IF(B46&lt;2196000,1453000,IF(B46&lt;2200000,1456000,IF(B46&lt;3600000,ROUNDDOWN(B46/4,-3)*2.8-80000,IF(B46&lt;6600000,ROUNDDOWN(B46/4,-3)*3.2-440000,IF(B46&lt;8500000,ROUNDDOWN(B46*0.9,0)-1100000,B46-1950000)))))))),IF(B46&lt;651000,0,IF(B46&lt;1900000,B46-650000,IF(B46&lt;3600000,ROUNDDOWN(B46/4,-3)*2.8-80000,IF(B46&lt;6600000,ROUNDDOWN(B46/4,-3)*3.2-440000,IF(B46&lt;8500000,ROUNDDOWN(B46*0.9,0)-1100000,B46-1950000))))))</f>
        <v/>
      </c>
      <c r="I46" s="19">
        <f>IF(H46&gt;23500000,NA(),IF(C46&gt;=2026,IF(H46&lt;=4890000,1040000,IF(H46&lt;=6550000,670000,620000)),IF(H46&lt;=1320000,950000,IF(H46&lt;=3360000,880000,IF(H46&lt;=4890000,680000,IF(H46&lt;=6550000,630000,580000))))))</f>
        <v/>
      </c>
      <c r="J46" s="19">
        <f>MAX(0,ROUNDDOWN(H46-E46-I46-F46,-3))</f>
        <v/>
      </c>
      <c r="K46" s="19">
        <f>MAX(0,ROUNDDOWN(H46-E46-I46-F46-D46,-3))</f>
        <v/>
      </c>
      <c r="L46" s="19">
        <f>IF(J46&lt;=0,0,ROUNDDOWN((J46*LOOKUP(J46,{0,1950001,3300001,6950001,9000001,18000001,40000001},{0.05,0.1,0.2,0.23,0.33,0.4,0.45})-LOOKUP(J46,{0,1950001,3300001,6950001,9000001,18000001,40000001},{0,97500,427500,636000,1536000,2796000,4796000}))*1.021,-2))</f>
        <v/>
      </c>
      <c r="M46" s="19">
        <f>IF(K46&lt;=0,0,ROUNDDOWN((K46*LOOKUP(K46,{0,1950001,3300001,6950001,9000001,18000001,40000001},{0.05,0.1,0.2,0.23,0.33,0.4,0.45})-LOOKUP(K46,{0,1950001,3300001,6950001,9000001,18000001,40000001},{0,97500,427500,636000,1536000,2796000,4796000}))*1.021,-2))</f>
        <v/>
      </c>
      <c r="N46" s="19">
        <f>MAX(0,ROUNDDOWN(H46-E46-430000-G46,-3))</f>
        <v/>
      </c>
      <c r="O46" s="19">
        <f>MAX(0,ROUNDDOWN(H46-E46-430000-G46-D46,-3))</f>
        <v/>
      </c>
      <c r="P46" s="19">
        <f>IF(H46&lt;=450000,0,MAX(0,ROUNDDOWN(N46*0.06-MIN(50000,N46)*0.03,-2))+MAX(0,ROUNDDOWN(N46*0.04-MIN(50000,N46)*0.02,-2)))</f>
        <v/>
      </c>
      <c r="Q46" s="19">
        <f>IF(H46&lt;=450000,0,MAX(0,ROUNDDOWN(O46*0.06-MIN(50000,O46)*0.03,-2))+MAX(0,ROUNDDOWN(O46*0.04-MIN(50000,O46)*0.02,-2)))</f>
        <v/>
      </c>
      <c r="R46" s="19">
        <f>L46-M46</f>
        <v/>
      </c>
      <c r="S46" s="19">
        <f>P46-Q46</f>
        <v/>
      </c>
      <c r="T46" s="19">
        <f>R46+S46</f>
        <v/>
      </c>
      <c r="U46" s="21">
        <f>IF(J46&lt;=0,0,LOOKUP(J46,{0,1950001,3300001,6950001,9000001,18000001,40000001},{0.05,0.1,0.2,0.23,0.33,0.4,0.45}))</f>
        <v/>
      </c>
    </row>
    <row r="47">
      <c r="A47" t="inlineStr">
        <is>
          <t>早見表 月62000</t>
        </is>
      </c>
      <c r="B47" s="19">
        <f>'2_早見表'!$A$11</f>
        <v/>
      </c>
      <c r="C47" s="20" t="n">
        <v>2027</v>
      </c>
      <c r="D47" s="19" t="n">
        <v>744000</v>
      </c>
      <c r="E47" s="19">
        <f>ROUND(MIN(B47/12,650000)*12*0.0915+MIN(B47/12,1390000)*12*(0.0504+0)+B47*0.005,0)</f>
        <v/>
      </c>
      <c r="F47" s="19" t="n">
        <v>0</v>
      </c>
      <c r="G47" s="19" t="n">
        <v>0</v>
      </c>
      <c r="H47" s="19">
        <f>IF(C47&gt;=2026,IF(B47&lt;741000,0,IF(B47&lt;2191000,B47-740000,IF(B47&lt;2193000,1451000,IF(B47&lt;2196000,1453000,IF(B47&lt;2200000,1456000,IF(B47&lt;3600000,ROUNDDOWN(B47/4,-3)*2.8-80000,IF(B47&lt;6600000,ROUNDDOWN(B47/4,-3)*3.2-440000,IF(B47&lt;8500000,ROUNDDOWN(B47*0.9,0)-1100000,B47-1950000)))))))),IF(B47&lt;651000,0,IF(B47&lt;1900000,B47-650000,IF(B47&lt;3600000,ROUNDDOWN(B47/4,-3)*2.8-80000,IF(B47&lt;6600000,ROUNDDOWN(B47/4,-3)*3.2-440000,IF(B47&lt;8500000,ROUNDDOWN(B47*0.9,0)-1100000,B47-1950000))))))</f>
        <v/>
      </c>
      <c r="I47" s="19">
        <f>IF(H47&gt;23500000,NA(),IF(C47&gt;=2026,IF(H47&lt;=4890000,1040000,IF(H47&lt;=6550000,670000,620000)),IF(H47&lt;=1320000,950000,IF(H47&lt;=3360000,880000,IF(H47&lt;=4890000,680000,IF(H47&lt;=6550000,630000,580000))))))</f>
        <v/>
      </c>
      <c r="J47" s="19">
        <f>MAX(0,ROUNDDOWN(H47-E47-I47-F47,-3))</f>
        <v/>
      </c>
      <c r="K47" s="19">
        <f>MAX(0,ROUNDDOWN(H47-E47-I47-F47-D47,-3))</f>
        <v/>
      </c>
      <c r="L47" s="19">
        <f>IF(J47&lt;=0,0,ROUNDDOWN((J47*LOOKUP(J47,{0,1950001,3300001,6950001,9000001,18000001,40000001},{0.05,0.1,0.2,0.23,0.33,0.4,0.45})-LOOKUP(J47,{0,1950001,3300001,6950001,9000001,18000001,40000001},{0,97500,427500,636000,1536000,2796000,4796000}))*1.021,-2))</f>
        <v/>
      </c>
      <c r="M47" s="19">
        <f>IF(K47&lt;=0,0,ROUNDDOWN((K47*LOOKUP(K47,{0,1950001,3300001,6950001,9000001,18000001,40000001},{0.05,0.1,0.2,0.23,0.33,0.4,0.45})-LOOKUP(K47,{0,1950001,3300001,6950001,9000001,18000001,40000001},{0,97500,427500,636000,1536000,2796000,4796000}))*1.021,-2))</f>
        <v/>
      </c>
      <c r="N47" s="19">
        <f>MAX(0,ROUNDDOWN(H47-E47-430000-G47,-3))</f>
        <v/>
      </c>
      <c r="O47" s="19">
        <f>MAX(0,ROUNDDOWN(H47-E47-430000-G47-D47,-3))</f>
        <v/>
      </c>
      <c r="P47" s="19">
        <f>IF(H47&lt;=450000,0,MAX(0,ROUNDDOWN(N47*0.06-MIN(50000,N47)*0.03,-2))+MAX(0,ROUNDDOWN(N47*0.04-MIN(50000,N47)*0.02,-2)))</f>
        <v/>
      </c>
      <c r="Q47" s="19">
        <f>IF(H47&lt;=450000,0,MAX(0,ROUNDDOWN(O47*0.06-MIN(50000,O47)*0.03,-2))+MAX(0,ROUNDDOWN(O47*0.04-MIN(50000,O47)*0.02,-2)))</f>
        <v/>
      </c>
      <c r="R47" s="19">
        <f>L47-M47</f>
        <v/>
      </c>
      <c r="S47" s="19">
        <f>P47-Q47</f>
        <v/>
      </c>
      <c r="T47" s="19">
        <f>R47+S47</f>
        <v/>
      </c>
      <c r="U47" s="21">
        <f>IF(J47&lt;=0,0,LOOKUP(J47,{0,1950001,3300001,6950001,9000001,18000001,40000001},{0.05,0.1,0.2,0.23,0.33,0.4,0.45}))</f>
        <v/>
      </c>
    </row>
    <row r="48">
      <c r="A48" t="inlineStr">
        <is>
          <t>早見表 月5000</t>
        </is>
      </c>
      <c r="B48" s="19">
        <f>'2_早見表'!$A$12</f>
        <v/>
      </c>
      <c r="C48" s="20" t="n">
        <v>2026</v>
      </c>
      <c r="D48" s="19" t="n">
        <v>60000</v>
      </c>
      <c r="E48" s="19">
        <f>ROUND(MIN(B48/12,650000)*12*0.0915+MIN(B48/12,1390000)*12*(0.0504+0)+B48*0.005,0)</f>
        <v/>
      </c>
      <c r="F48" s="19" t="n">
        <v>0</v>
      </c>
      <c r="G48" s="19" t="n">
        <v>0</v>
      </c>
      <c r="H48" s="19">
        <f>IF(C48&gt;=2026,IF(B48&lt;741000,0,IF(B48&lt;2191000,B48-740000,IF(B48&lt;2193000,1451000,IF(B48&lt;2196000,1453000,IF(B48&lt;2200000,1456000,IF(B48&lt;3600000,ROUNDDOWN(B48/4,-3)*2.8-80000,IF(B48&lt;6600000,ROUNDDOWN(B48/4,-3)*3.2-440000,IF(B48&lt;8500000,ROUNDDOWN(B48*0.9,0)-1100000,B48-1950000)))))))),IF(B48&lt;651000,0,IF(B48&lt;1900000,B48-650000,IF(B48&lt;3600000,ROUNDDOWN(B48/4,-3)*2.8-80000,IF(B48&lt;6600000,ROUNDDOWN(B48/4,-3)*3.2-440000,IF(B48&lt;8500000,ROUNDDOWN(B48*0.9,0)-1100000,B48-1950000))))))</f>
        <v/>
      </c>
      <c r="I48" s="19">
        <f>IF(H48&gt;23500000,NA(),IF(C48&gt;=2026,IF(H48&lt;=4890000,1040000,IF(H48&lt;=6550000,670000,620000)),IF(H48&lt;=1320000,950000,IF(H48&lt;=3360000,880000,IF(H48&lt;=4890000,680000,IF(H48&lt;=6550000,630000,580000))))))</f>
        <v/>
      </c>
      <c r="J48" s="19">
        <f>MAX(0,ROUNDDOWN(H48-E48-I48-F48,-3))</f>
        <v/>
      </c>
      <c r="K48" s="19">
        <f>MAX(0,ROUNDDOWN(H48-E48-I48-F48-D48,-3))</f>
        <v/>
      </c>
      <c r="L48" s="19">
        <f>IF(J48&lt;=0,0,ROUNDDOWN((J48*LOOKUP(J48,{0,1950001,3300001,6950001,9000001,18000001,40000001},{0.05,0.1,0.2,0.23,0.33,0.4,0.45})-LOOKUP(J48,{0,1950001,3300001,6950001,9000001,18000001,40000001},{0,97500,427500,636000,1536000,2796000,4796000}))*1.021,-2))</f>
        <v/>
      </c>
      <c r="M48" s="19">
        <f>IF(K48&lt;=0,0,ROUNDDOWN((K48*LOOKUP(K48,{0,1950001,3300001,6950001,9000001,18000001,40000001},{0.05,0.1,0.2,0.23,0.33,0.4,0.45})-LOOKUP(K48,{0,1950001,3300001,6950001,9000001,18000001,40000001},{0,97500,427500,636000,1536000,2796000,4796000}))*1.021,-2))</f>
        <v/>
      </c>
      <c r="N48" s="19">
        <f>MAX(0,ROUNDDOWN(H48-E48-430000-G48,-3))</f>
        <v/>
      </c>
      <c r="O48" s="19">
        <f>MAX(0,ROUNDDOWN(H48-E48-430000-G48-D48,-3))</f>
        <v/>
      </c>
      <c r="P48" s="19">
        <f>IF(H48&lt;=450000,0,MAX(0,ROUNDDOWN(N48*0.06-MIN(50000,N48)*0.03,-2))+MAX(0,ROUNDDOWN(N48*0.04-MIN(50000,N48)*0.02,-2)))</f>
        <v/>
      </c>
      <c r="Q48" s="19">
        <f>IF(H48&lt;=450000,0,MAX(0,ROUNDDOWN(O48*0.06-MIN(50000,O48)*0.03,-2))+MAX(0,ROUNDDOWN(O48*0.04-MIN(50000,O48)*0.02,-2)))</f>
        <v/>
      </c>
      <c r="R48" s="19">
        <f>L48-M48</f>
        <v/>
      </c>
      <c r="S48" s="19">
        <f>P48-Q48</f>
        <v/>
      </c>
      <c r="T48" s="19">
        <f>R48+S48</f>
        <v/>
      </c>
      <c r="U48" s="21">
        <f>IF(J48&lt;=0,0,LOOKUP(J48,{0,1950001,3300001,6950001,9000001,18000001,40000001},{0.05,0.1,0.2,0.23,0.33,0.4,0.45}))</f>
        <v/>
      </c>
    </row>
    <row r="49">
      <c r="A49" t="inlineStr">
        <is>
          <t>早見表 月10000</t>
        </is>
      </c>
      <c r="B49" s="19">
        <f>'2_早見表'!$A$12</f>
        <v/>
      </c>
      <c r="C49" s="20" t="n">
        <v>2026</v>
      </c>
      <c r="D49" s="19" t="n">
        <v>120000</v>
      </c>
      <c r="E49" s="19">
        <f>ROUND(MIN(B49/12,650000)*12*0.0915+MIN(B49/12,1390000)*12*(0.0504+0)+B49*0.005,0)</f>
        <v/>
      </c>
      <c r="F49" s="19" t="n">
        <v>0</v>
      </c>
      <c r="G49" s="19" t="n">
        <v>0</v>
      </c>
      <c r="H49" s="19">
        <f>IF(C49&gt;=2026,IF(B49&lt;741000,0,IF(B49&lt;2191000,B49-740000,IF(B49&lt;2193000,1451000,IF(B49&lt;2196000,1453000,IF(B49&lt;2200000,1456000,IF(B49&lt;3600000,ROUNDDOWN(B49/4,-3)*2.8-80000,IF(B49&lt;6600000,ROUNDDOWN(B49/4,-3)*3.2-440000,IF(B49&lt;8500000,ROUNDDOWN(B49*0.9,0)-1100000,B49-1950000)))))))),IF(B49&lt;651000,0,IF(B49&lt;1900000,B49-650000,IF(B49&lt;3600000,ROUNDDOWN(B49/4,-3)*2.8-80000,IF(B49&lt;6600000,ROUNDDOWN(B49/4,-3)*3.2-440000,IF(B49&lt;8500000,ROUNDDOWN(B49*0.9,0)-1100000,B49-1950000))))))</f>
        <v/>
      </c>
      <c r="I49" s="19">
        <f>IF(H49&gt;23500000,NA(),IF(C49&gt;=2026,IF(H49&lt;=4890000,1040000,IF(H49&lt;=6550000,670000,620000)),IF(H49&lt;=1320000,950000,IF(H49&lt;=3360000,880000,IF(H49&lt;=4890000,680000,IF(H49&lt;=6550000,630000,580000))))))</f>
        <v/>
      </c>
      <c r="J49" s="19">
        <f>MAX(0,ROUNDDOWN(H49-E49-I49-F49,-3))</f>
        <v/>
      </c>
      <c r="K49" s="19">
        <f>MAX(0,ROUNDDOWN(H49-E49-I49-F49-D49,-3))</f>
        <v/>
      </c>
      <c r="L49" s="19">
        <f>IF(J49&lt;=0,0,ROUNDDOWN((J49*LOOKUP(J49,{0,1950001,3300001,6950001,9000001,18000001,40000001},{0.05,0.1,0.2,0.23,0.33,0.4,0.45})-LOOKUP(J49,{0,1950001,3300001,6950001,9000001,18000001,40000001},{0,97500,427500,636000,1536000,2796000,4796000}))*1.021,-2))</f>
        <v/>
      </c>
      <c r="M49" s="19">
        <f>IF(K49&lt;=0,0,ROUNDDOWN((K49*LOOKUP(K49,{0,1950001,3300001,6950001,9000001,18000001,40000001},{0.05,0.1,0.2,0.23,0.33,0.4,0.45})-LOOKUP(K49,{0,1950001,3300001,6950001,9000001,18000001,40000001},{0,97500,427500,636000,1536000,2796000,4796000}))*1.021,-2))</f>
        <v/>
      </c>
      <c r="N49" s="19">
        <f>MAX(0,ROUNDDOWN(H49-E49-430000-G49,-3))</f>
        <v/>
      </c>
      <c r="O49" s="19">
        <f>MAX(0,ROUNDDOWN(H49-E49-430000-G49-D49,-3))</f>
        <v/>
      </c>
      <c r="P49" s="19">
        <f>IF(H49&lt;=450000,0,MAX(0,ROUNDDOWN(N49*0.06-MIN(50000,N49)*0.03,-2))+MAX(0,ROUNDDOWN(N49*0.04-MIN(50000,N49)*0.02,-2)))</f>
        <v/>
      </c>
      <c r="Q49" s="19">
        <f>IF(H49&lt;=450000,0,MAX(0,ROUNDDOWN(O49*0.06-MIN(50000,O49)*0.03,-2))+MAX(0,ROUNDDOWN(O49*0.04-MIN(50000,O49)*0.02,-2)))</f>
        <v/>
      </c>
      <c r="R49" s="19">
        <f>L49-M49</f>
        <v/>
      </c>
      <c r="S49" s="19">
        <f>P49-Q49</f>
        <v/>
      </c>
      <c r="T49" s="19">
        <f>R49+S49</f>
        <v/>
      </c>
      <c r="U49" s="21">
        <f>IF(J49&lt;=0,0,LOOKUP(J49,{0,1950001,3300001,6950001,9000001,18000001,40000001},{0.05,0.1,0.2,0.23,0.33,0.4,0.45}))</f>
        <v/>
      </c>
    </row>
    <row r="50">
      <c r="A50" t="inlineStr">
        <is>
          <t>早見表 月20000</t>
        </is>
      </c>
      <c r="B50" s="19">
        <f>'2_早見表'!$A$12</f>
        <v/>
      </c>
      <c r="C50" s="20" t="n">
        <v>2026</v>
      </c>
      <c r="D50" s="19" t="n">
        <v>240000</v>
      </c>
      <c r="E50" s="19">
        <f>ROUND(MIN(B50/12,650000)*12*0.0915+MIN(B50/12,1390000)*12*(0.0504+0)+B50*0.005,0)</f>
        <v/>
      </c>
      <c r="F50" s="19" t="n">
        <v>0</v>
      </c>
      <c r="G50" s="19" t="n">
        <v>0</v>
      </c>
      <c r="H50" s="19">
        <f>IF(C50&gt;=2026,IF(B50&lt;741000,0,IF(B50&lt;2191000,B50-740000,IF(B50&lt;2193000,1451000,IF(B50&lt;2196000,1453000,IF(B50&lt;2200000,1456000,IF(B50&lt;3600000,ROUNDDOWN(B50/4,-3)*2.8-80000,IF(B50&lt;6600000,ROUNDDOWN(B50/4,-3)*3.2-440000,IF(B50&lt;8500000,ROUNDDOWN(B50*0.9,0)-1100000,B50-1950000)))))))),IF(B50&lt;651000,0,IF(B50&lt;1900000,B50-650000,IF(B50&lt;3600000,ROUNDDOWN(B50/4,-3)*2.8-80000,IF(B50&lt;6600000,ROUNDDOWN(B50/4,-3)*3.2-440000,IF(B50&lt;8500000,ROUNDDOWN(B50*0.9,0)-1100000,B50-1950000))))))</f>
        <v/>
      </c>
      <c r="I50" s="19">
        <f>IF(H50&gt;23500000,NA(),IF(C50&gt;=2026,IF(H50&lt;=4890000,1040000,IF(H50&lt;=6550000,670000,620000)),IF(H50&lt;=1320000,950000,IF(H50&lt;=3360000,880000,IF(H50&lt;=4890000,680000,IF(H50&lt;=6550000,630000,580000))))))</f>
        <v/>
      </c>
      <c r="J50" s="19">
        <f>MAX(0,ROUNDDOWN(H50-E50-I50-F50,-3))</f>
        <v/>
      </c>
      <c r="K50" s="19">
        <f>MAX(0,ROUNDDOWN(H50-E50-I50-F50-D50,-3))</f>
        <v/>
      </c>
      <c r="L50" s="19">
        <f>IF(J50&lt;=0,0,ROUNDDOWN((J50*LOOKUP(J50,{0,1950001,3300001,6950001,9000001,18000001,40000001},{0.05,0.1,0.2,0.23,0.33,0.4,0.45})-LOOKUP(J50,{0,1950001,3300001,6950001,9000001,18000001,40000001},{0,97500,427500,636000,1536000,2796000,4796000}))*1.021,-2))</f>
        <v/>
      </c>
      <c r="M50" s="19">
        <f>IF(K50&lt;=0,0,ROUNDDOWN((K50*LOOKUP(K50,{0,1950001,3300001,6950001,9000001,18000001,40000001},{0.05,0.1,0.2,0.23,0.33,0.4,0.45})-LOOKUP(K50,{0,1950001,3300001,6950001,9000001,18000001,40000001},{0,97500,427500,636000,1536000,2796000,4796000}))*1.021,-2))</f>
        <v/>
      </c>
      <c r="N50" s="19">
        <f>MAX(0,ROUNDDOWN(H50-E50-430000-G50,-3))</f>
        <v/>
      </c>
      <c r="O50" s="19">
        <f>MAX(0,ROUNDDOWN(H50-E50-430000-G50-D50,-3))</f>
        <v/>
      </c>
      <c r="P50" s="19">
        <f>IF(H50&lt;=450000,0,MAX(0,ROUNDDOWN(N50*0.06-MIN(50000,N50)*0.03,-2))+MAX(0,ROUNDDOWN(N50*0.04-MIN(50000,N50)*0.02,-2)))</f>
        <v/>
      </c>
      <c r="Q50" s="19">
        <f>IF(H50&lt;=450000,0,MAX(0,ROUNDDOWN(O50*0.06-MIN(50000,O50)*0.03,-2))+MAX(0,ROUNDDOWN(O50*0.04-MIN(50000,O50)*0.02,-2)))</f>
        <v/>
      </c>
      <c r="R50" s="19">
        <f>L50-M50</f>
        <v/>
      </c>
      <c r="S50" s="19">
        <f>P50-Q50</f>
        <v/>
      </c>
      <c r="T50" s="19">
        <f>R50+S50</f>
        <v/>
      </c>
      <c r="U50" s="21">
        <f>IF(J50&lt;=0,0,LOOKUP(J50,{0,1950001,3300001,6950001,9000001,18000001,40000001},{0.05,0.1,0.2,0.23,0.33,0.4,0.45}))</f>
        <v/>
      </c>
    </row>
    <row r="51">
      <c r="A51" t="inlineStr">
        <is>
          <t>早見表 月23000</t>
        </is>
      </c>
      <c r="B51" s="19">
        <f>'2_早見表'!$A$12</f>
        <v/>
      </c>
      <c r="C51" s="20" t="n">
        <v>2026</v>
      </c>
      <c r="D51" s="19" t="n">
        <v>276000</v>
      </c>
      <c r="E51" s="19">
        <f>ROUND(MIN(B51/12,650000)*12*0.0915+MIN(B51/12,1390000)*12*(0.0504+0)+B51*0.005,0)</f>
        <v/>
      </c>
      <c r="F51" s="19" t="n">
        <v>0</v>
      </c>
      <c r="G51" s="19" t="n">
        <v>0</v>
      </c>
      <c r="H51" s="19">
        <f>IF(C51&gt;=2026,IF(B51&lt;741000,0,IF(B51&lt;2191000,B51-740000,IF(B51&lt;2193000,1451000,IF(B51&lt;2196000,1453000,IF(B51&lt;2200000,1456000,IF(B51&lt;3600000,ROUNDDOWN(B51/4,-3)*2.8-80000,IF(B51&lt;6600000,ROUNDDOWN(B51/4,-3)*3.2-440000,IF(B51&lt;8500000,ROUNDDOWN(B51*0.9,0)-1100000,B51-1950000)))))))),IF(B51&lt;651000,0,IF(B51&lt;1900000,B51-650000,IF(B51&lt;3600000,ROUNDDOWN(B51/4,-3)*2.8-80000,IF(B51&lt;6600000,ROUNDDOWN(B51/4,-3)*3.2-440000,IF(B51&lt;8500000,ROUNDDOWN(B51*0.9,0)-1100000,B51-1950000))))))</f>
        <v/>
      </c>
      <c r="I51" s="19">
        <f>IF(H51&gt;23500000,NA(),IF(C51&gt;=2026,IF(H51&lt;=4890000,1040000,IF(H51&lt;=6550000,670000,620000)),IF(H51&lt;=1320000,950000,IF(H51&lt;=3360000,880000,IF(H51&lt;=4890000,680000,IF(H51&lt;=6550000,630000,580000))))))</f>
        <v/>
      </c>
      <c r="J51" s="19">
        <f>MAX(0,ROUNDDOWN(H51-E51-I51-F51,-3))</f>
        <v/>
      </c>
      <c r="K51" s="19">
        <f>MAX(0,ROUNDDOWN(H51-E51-I51-F51-D51,-3))</f>
        <v/>
      </c>
      <c r="L51" s="19">
        <f>IF(J51&lt;=0,0,ROUNDDOWN((J51*LOOKUP(J51,{0,1950001,3300001,6950001,9000001,18000001,40000001},{0.05,0.1,0.2,0.23,0.33,0.4,0.45})-LOOKUP(J51,{0,1950001,3300001,6950001,9000001,18000001,40000001},{0,97500,427500,636000,1536000,2796000,4796000}))*1.021,-2))</f>
        <v/>
      </c>
      <c r="M51" s="19">
        <f>IF(K51&lt;=0,0,ROUNDDOWN((K51*LOOKUP(K51,{0,1950001,3300001,6950001,9000001,18000001,40000001},{0.05,0.1,0.2,0.23,0.33,0.4,0.45})-LOOKUP(K51,{0,1950001,3300001,6950001,9000001,18000001,40000001},{0,97500,427500,636000,1536000,2796000,4796000}))*1.021,-2))</f>
        <v/>
      </c>
      <c r="N51" s="19">
        <f>MAX(0,ROUNDDOWN(H51-E51-430000-G51,-3))</f>
        <v/>
      </c>
      <c r="O51" s="19">
        <f>MAX(0,ROUNDDOWN(H51-E51-430000-G51-D51,-3))</f>
        <v/>
      </c>
      <c r="P51" s="19">
        <f>IF(H51&lt;=450000,0,MAX(0,ROUNDDOWN(N51*0.06-MIN(50000,N51)*0.03,-2))+MAX(0,ROUNDDOWN(N51*0.04-MIN(50000,N51)*0.02,-2)))</f>
        <v/>
      </c>
      <c r="Q51" s="19">
        <f>IF(H51&lt;=450000,0,MAX(0,ROUNDDOWN(O51*0.06-MIN(50000,O51)*0.03,-2))+MAX(0,ROUNDDOWN(O51*0.04-MIN(50000,O51)*0.02,-2)))</f>
        <v/>
      </c>
      <c r="R51" s="19">
        <f>L51-M51</f>
        <v/>
      </c>
      <c r="S51" s="19">
        <f>P51-Q51</f>
        <v/>
      </c>
      <c r="T51" s="19">
        <f>R51+S51</f>
        <v/>
      </c>
      <c r="U51" s="21">
        <f>IF(J51&lt;=0,0,LOOKUP(J51,{0,1950001,3300001,6950001,9000001,18000001,40000001},{0.05,0.1,0.2,0.23,0.33,0.4,0.45}))</f>
        <v/>
      </c>
    </row>
    <row r="52">
      <c r="A52" t="inlineStr">
        <is>
          <t>早見表 月62000</t>
        </is>
      </c>
      <c r="B52" s="19">
        <f>'2_早見表'!$A$12</f>
        <v/>
      </c>
      <c r="C52" s="20" t="n">
        <v>2027</v>
      </c>
      <c r="D52" s="19" t="n">
        <v>744000</v>
      </c>
      <c r="E52" s="19">
        <f>ROUND(MIN(B52/12,650000)*12*0.0915+MIN(B52/12,1390000)*12*(0.0504+0)+B52*0.005,0)</f>
        <v/>
      </c>
      <c r="F52" s="19" t="n">
        <v>0</v>
      </c>
      <c r="G52" s="19" t="n">
        <v>0</v>
      </c>
      <c r="H52" s="19">
        <f>IF(C52&gt;=2026,IF(B52&lt;741000,0,IF(B52&lt;2191000,B52-740000,IF(B52&lt;2193000,1451000,IF(B52&lt;2196000,1453000,IF(B52&lt;2200000,1456000,IF(B52&lt;3600000,ROUNDDOWN(B52/4,-3)*2.8-80000,IF(B52&lt;6600000,ROUNDDOWN(B52/4,-3)*3.2-440000,IF(B52&lt;8500000,ROUNDDOWN(B52*0.9,0)-1100000,B52-1950000)))))))),IF(B52&lt;651000,0,IF(B52&lt;1900000,B52-650000,IF(B52&lt;3600000,ROUNDDOWN(B52/4,-3)*2.8-80000,IF(B52&lt;6600000,ROUNDDOWN(B52/4,-3)*3.2-440000,IF(B52&lt;8500000,ROUNDDOWN(B52*0.9,0)-1100000,B52-1950000))))))</f>
        <v/>
      </c>
      <c r="I52" s="19">
        <f>IF(H52&gt;23500000,NA(),IF(C52&gt;=2026,IF(H52&lt;=4890000,1040000,IF(H52&lt;=6550000,670000,620000)),IF(H52&lt;=1320000,950000,IF(H52&lt;=3360000,880000,IF(H52&lt;=4890000,680000,IF(H52&lt;=6550000,630000,580000))))))</f>
        <v/>
      </c>
      <c r="J52" s="19">
        <f>MAX(0,ROUNDDOWN(H52-E52-I52-F52,-3))</f>
        <v/>
      </c>
      <c r="K52" s="19">
        <f>MAX(0,ROUNDDOWN(H52-E52-I52-F52-D52,-3))</f>
        <v/>
      </c>
      <c r="L52" s="19">
        <f>IF(J52&lt;=0,0,ROUNDDOWN((J52*LOOKUP(J52,{0,1950001,3300001,6950001,9000001,18000001,40000001},{0.05,0.1,0.2,0.23,0.33,0.4,0.45})-LOOKUP(J52,{0,1950001,3300001,6950001,9000001,18000001,40000001},{0,97500,427500,636000,1536000,2796000,4796000}))*1.021,-2))</f>
        <v/>
      </c>
      <c r="M52" s="19">
        <f>IF(K52&lt;=0,0,ROUNDDOWN((K52*LOOKUP(K52,{0,1950001,3300001,6950001,9000001,18000001,40000001},{0.05,0.1,0.2,0.23,0.33,0.4,0.45})-LOOKUP(K52,{0,1950001,3300001,6950001,9000001,18000001,40000001},{0,97500,427500,636000,1536000,2796000,4796000}))*1.021,-2))</f>
        <v/>
      </c>
      <c r="N52" s="19">
        <f>MAX(0,ROUNDDOWN(H52-E52-430000-G52,-3))</f>
        <v/>
      </c>
      <c r="O52" s="19">
        <f>MAX(0,ROUNDDOWN(H52-E52-430000-G52-D52,-3))</f>
        <v/>
      </c>
      <c r="P52" s="19">
        <f>IF(H52&lt;=450000,0,MAX(0,ROUNDDOWN(N52*0.06-MIN(50000,N52)*0.03,-2))+MAX(0,ROUNDDOWN(N52*0.04-MIN(50000,N52)*0.02,-2)))</f>
        <v/>
      </c>
      <c r="Q52" s="19">
        <f>IF(H52&lt;=450000,0,MAX(0,ROUNDDOWN(O52*0.06-MIN(50000,O52)*0.03,-2))+MAX(0,ROUNDDOWN(O52*0.04-MIN(50000,O52)*0.02,-2)))</f>
        <v/>
      </c>
      <c r="R52" s="19">
        <f>L52-M52</f>
        <v/>
      </c>
      <c r="S52" s="19">
        <f>P52-Q52</f>
        <v/>
      </c>
      <c r="T52" s="19">
        <f>R52+S52</f>
        <v/>
      </c>
      <c r="U52" s="21">
        <f>IF(J52&lt;=0,0,LOOKUP(J52,{0,1950001,3300001,6950001,9000001,18000001,40000001},{0.05,0.1,0.2,0.23,0.33,0.4,0.45}))</f>
        <v/>
      </c>
    </row>
    <row r="53">
      <c r="A53" t="inlineStr">
        <is>
          <t>早見表 月5000</t>
        </is>
      </c>
      <c r="B53" s="19">
        <f>'2_早見表'!$A$13</f>
        <v/>
      </c>
      <c r="C53" s="20" t="n">
        <v>2026</v>
      </c>
      <c r="D53" s="19" t="n">
        <v>60000</v>
      </c>
      <c r="E53" s="19">
        <f>ROUND(MIN(B53/12,650000)*12*0.0915+MIN(B53/12,1390000)*12*(0.0504+0)+B53*0.005,0)</f>
        <v/>
      </c>
      <c r="F53" s="19" t="n">
        <v>0</v>
      </c>
      <c r="G53" s="19" t="n">
        <v>0</v>
      </c>
      <c r="H53" s="19">
        <f>IF(C53&gt;=2026,IF(B53&lt;741000,0,IF(B53&lt;2191000,B53-740000,IF(B53&lt;2193000,1451000,IF(B53&lt;2196000,1453000,IF(B53&lt;2200000,1456000,IF(B53&lt;3600000,ROUNDDOWN(B53/4,-3)*2.8-80000,IF(B53&lt;6600000,ROUNDDOWN(B53/4,-3)*3.2-440000,IF(B53&lt;8500000,ROUNDDOWN(B53*0.9,0)-1100000,B53-1950000)))))))),IF(B53&lt;651000,0,IF(B53&lt;1900000,B53-650000,IF(B53&lt;3600000,ROUNDDOWN(B53/4,-3)*2.8-80000,IF(B53&lt;6600000,ROUNDDOWN(B53/4,-3)*3.2-440000,IF(B53&lt;8500000,ROUNDDOWN(B53*0.9,0)-1100000,B53-1950000))))))</f>
        <v/>
      </c>
      <c r="I53" s="19">
        <f>IF(H53&gt;23500000,NA(),IF(C53&gt;=2026,IF(H53&lt;=4890000,1040000,IF(H53&lt;=6550000,670000,620000)),IF(H53&lt;=1320000,950000,IF(H53&lt;=3360000,880000,IF(H53&lt;=4890000,680000,IF(H53&lt;=6550000,630000,580000))))))</f>
        <v/>
      </c>
      <c r="J53" s="19">
        <f>MAX(0,ROUNDDOWN(H53-E53-I53-F53,-3))</f>
        <v/>
      </c>
      <c r="K53" s="19">
        <f>MAX(0,ROUNDDOWN(H53-E53-I53-F53-D53,-3))</f>
        <v/>
      </c>
      <c r="L53" s="19">
        <f>IF(J53&lt;=0,0,ROUNDDOWN((J53*LOOKUP(J53,{0,1950001,3300001,6950001,9000001,18000001,40000001},{0.05,0.1,0.2,0.23,0.33,0.4,0.45})-LOOKUP(J53,{0,1950001,3300001,6950001,9000001,18000001,40000001},{0,97500,427500,636000,1536000,2796000,4796000}))*1.021,-2))</f>
        <v/>
      </c>
      <c r="M53" s="19">
        <f>IF(K53&lt;=0,0,ROUNDDOWN((K53*LOOKUP(K53,{0,1950001,3300001,6950001,9000001,18000001,40000001},{0.05,0.1,0.2,0.23,0.33,0.4,0.45})-LOOKUP(K53,{0,1950001,3300001,6950001,9000001,18000001,40000001},{0,97500,427500,636000,1536000,2796000,4796000}))*1.021,-2))</f>
        <v/>
      </c>
      <c r="N53" s="19">
        <f>MAX(0,ROUNDDOWN(H53-E53-430000-G53,-3))</f>
        <v/>
      </c>
      <c r="O53" s="19">
        <f>MAX(0,ROUNDDOWN(H53-E53-430000-G53-D53,-3))</f>
        <v/>
      </c>
      <c r="P53" s="19">
        <f>IF(H53&lt;=450000,0,MAX(0,ROUNDDOWN(N53*0.06-MIN(50000,N53)*0.03,-2))+MAX(0,ROUNDDOWN(N53*0.04-MIN(50000,N53)*0.02,-2)))</f>
        <v/>
      </c>
      <c r="Q53" s="19">
        <f>IF(H53&lt;=450000,0,MAX(0,ROUNDDOWN(O53*0.06-MIN(50000,O53)*0.03,-2))+MAX(0,ROUNDDOWN(O53*0.04-MIN(50000,O53)*0.02,-2)))</f>
        <v/>
      </c>
      <c r="R53" s="19">
        <f>L53-M53</f>
        <v/>
      </c>
      <c r="S53" s="19">
        <f>P53-Q53</f>
        <v/>
      </c>
      <c r="T53" s="19">
        <f>R53+S53</f>
        <v/>
      </c>
      <c r="U53" s="21">
        <f>IF(J53&lt;=0,0,LOOKUP(J53,{0,1950001,3300001,6950001,9000001,18000001,40000001},{0.05,0.1,0.2,0.23,0.33,0.4,0.45}))</f>
        <v/>
      </c>
    </row>
    <row r="54">
      <c r="A54" t="inlineStr">
        <is>
          <t>早見表 月10000</t>
        </is>
      </c>
      <c r="B54" s="19">
        <f>'2_早見表'!$A$13</f>
        <v/>
      </c>
      <c r="C54" s="20" t="n">
        <v>2026</v>
      </c>
      <c r="D54" s="19" t="n">
        <v>120000</v>
      </c>
      <c r="E54" s="19">
        <f>ROUND(MIN(B54/12,650000)*12*0.0915+MIN(B54/12,1390000)*12*(0.0504+0)+B54*0.005,0)</f>
        <v/>
      </c>
      <c r="F54" s="19" t="n">
        <v>0</v>
      </c>
      <c r="G54" s="19" t="n">
        <v>0</v>
      </c>
      <c r="H54" s="19">
        <f>IF(C54&gt;=2026,IF(B54&lt;741000,0,IF(B54&lt;2191000,B54-740000,IF(B54&lt;2193000,1451000,IF(B54&lt;2196000,1453000,IF(B54&lt;2200000,1456000,IF(B54&lt;3600000,ROUNDDOWN(B54/4,-3)*2.8-80000,IF(B54&lt;6600000,ROUNDDOWN(B54/4,-3)*3.2-440000,IF(B54&lt;8500000,ROUNDDOWN(B54*0.9,0)-1100000,B54-1950000)))))))),IF(B54&lt;651000,0,IF(B54&lt;1900000,B54-650000,IF(B54&lt;3600000,ROUNDDOWN(B54/4,-3)*2.8-80000,IF(B54&lt;6600000,ROUNDDOWN(B54/4,-3)*3.2-440000,IF(B54&lt;8500000,ROUNDDOWN(B54*0.9,0)-1100000,B54-1950000))))))</f>
        <v/>
      </c>
      <c r="I54" s="19">
        <f>IF(H54&gt;23500000,NA(),IF(C54&gt;=2026,IF(H54&lt;=4890000,1040000,IF(H54&lt;=6550000,670000,620000)),IF(H54&lt;=1320000,950000,IF(H54&lt;=3360000,880000,IF(H54&lt;=4890000,680000,IF(H54&lt;=6550000,630000,580000))))))</f>
        <v/>
      </c>
      <c r="J54" s="19">
        <f>MAX(0,ROUNDDOWN(H54-E54-I54-F54,-3))</f>
        <v/>
      </c>
      <c r="K54" s="19">
        <f>MAX(0,ROUNDDOWN(H54-E54-I54-F54-D54,-3))</f>
        <v/>
      </c>
      <c r="L54" s="19">
        <f>IF(J54&lt;=0,0,ROUNDDOWN((J54*LOOKUP(J54,{0,1950001,3300001,6950001,9000001,18000001,40000001},{0.05,0.1,0.2,0.23,0.33,0.4,0.45})-LOOKUP(J54,{0,1950001,3300001,6950001,9000001,18000001,40000001},{0,97500,427500,636000,1536000,2796000,4796000}))*1.021,-2))</f>
        <v/>
      </c>
      <c r="M54" s="19">
        <f>IF(K54&lt;=0,0,ROUNDDOWN((K54*LOOKUP(K54,{0,1950001,3300001,6950001,9000001,18000001,40000001},{0.05,0.1,0.2,0.23,0.33,0.4,0.45})-LOOKUP(K54,{0,1950001,3300001,6950001,9000001,18000001,40000001},{0,97500,427500,636000,1536000,2796000,4796000}))*1.021,-2))</f>
        <v/>
      </c>
      <c r="N54" s="19">
        <f>MAX(0,ROUNDDOWN(H54-E54-430000-G54,-3))</f>
        <v/>
      </c>
      <c r="O54" s="19">
        <f>MAX(0,ROUNDDOWN(H54-E54-430000-G54-D54,-3))</f>
        <v/>
      </c>
      <c r="P54" s="19">
        <f>IF(H54&lt;=450000,0,MAX(0,ROUNDDOWN(N54*0.06-MIN(50000,N54)*0.03,-2))+MAX(0,ROUNDDOWN(N54*0.04-MIN(50000,N54)*0.02,-2)))</f>
        <v/>
      </c>
      <c r="Q54" s="19">
        <f>IF(H54&lt;=450000,0,MAX(0,ROUNDDOWN(O54*0.06-MIN(50000,O54)*0.03,-2))+MAX(0,ROUNDDOWN(O54*0.04-MIN(50000,O54)*0.02,-2)))</f>
        <v/>
      </c>
      <c r="R54" s="19">
        <f>L54-M54</f>
        <v/>
      </c>
      <c r="S54" s="19">
        <f>P54-Q54</f>
        <v/>
      </c>
      <c r="T54" s="19">
        <f>R54+S54</f>
        <v/>
      </c>
      <c r="U54" s="21">
        <f>IF(J54&lt;=0,0,LOOKUP(J54,{0,1950001,3300001,6950001,9000001,18000001,40000001},{0.05,0.1,0.2,0.23,0.33,0.4,0.45}))</f>
        <v/>
      </c>
    </row>
    <row r="55">
      <c r="A55" t="inlineStr">
        <is>
          <t>早見表 月20000</t>
        </is>
      </c>
      <c r="B55" s="19">
        <f>'2_早見表'!$A$13</f>
        <v/>
      </c>
      <c r="C55" s="20" t="n">
        <v>2026</v>
      </c>
      <c r="D55" s="19" t="n">
        <v>240000</v>
      </c>
      <c r="E55" s="19">
        <f>ROUND(MIN(B55/12,650000)*12*0.0915+MIN(B55/12,1390000)*12*(0.0504+0)+B55*0.005,0)</f>
        <v/>
      </c>
      <c r="F55" s="19" t="n">
        <v>0</v>
      </c>
      <c r="G55" s="19" t="n">
        <v>0</v>
      </c>
      <c r="H55" s="19">
        <f>IF(C55&gt;=2026,IF(B55&lt;741000,0,IF(B55&lt;2191000,B55-740000,IF(B55&lt;2193000,1451000,IF(B55&lt;2196000,1453000,IF(B55&lt;2200000,1456000,IF(B55&lt;3600000,ROUNDDOWN(B55/4,-3)*2.8-80000,IF(B55&lt;6600000,ROUNDDOWN(B55/4,-3)*3.2-440000,IF(B55&lt;8500000,ROUNDDOWN(B55*0.9,0)-1100000,B55-1950000)))))))),IF(B55&lt;651000,0,IF(B55&lt;1900000,B55-650000,IF(B55&lt;3600000,ROUNDDOWN(B55/4,-3)*2.8-80000,IF(B55&lt;6600000,ROUNDDOWN(B55/4,-3)*3.2-440000,IF(B55&lt;8500000,ROUNDDOWN(B55*0.9,0)-1100000,B55-1950000))))))</f>
        <v/>
      </c>
      <c r="I55" s="19">
        <f>IF(H55&gt;23500000,NA(),IF(C55&gt;=2026,IF(H55&lt;=4890000,1040000,IF(H55&lt;=6550000,670000,620000)),IF(H55&lt;=1320000,950000,IF(H55&lt;=3360000,880000,IF(H55&lt;=4890000,680000,IF(H55&lt;=6550000,630000,580000))))))</f>
        <v/>
      </c>
      <c r="J55" s="19">
        <f>MAX(0,ROUNDDOWN(H55-E55-I55-F55,-3))</f>
        <v/>
      </c>
      <c r="K55" s="19">
        <f>MAX(0,ROUNDDOWN(H55-E55-I55-F55-D55,-3))</f>
        <v/>
      </c>
      <c r="L55" s="19">
        <f>IF(J55&lt;=0,0,ROUNDDOWN((J55*LOOKUP(J55,{0,1950001,3300001,6950001,9000001,18000001,40000001},{0.05,0.1,0.2,0.23,0.33,0.4,0.45})-LOOKUP(J55,{0,1950001,3300001,6950001,9000001,18000001,40000001},{0,97500,427500,636000,1536000,2796000,4796000}))*1.021,-2))</f>
        <v/>
      </c>
      <c r="M55" s="19">
        <f>IF(K55&lt;=0,0,ROUNDDOWN((K55*LOOKUP(K55,{0,1950001,3300001,6950001,9000001,18000001,40000001},{0.05,0.1,0.2,0.23,0.33,0.4,0.45})-LOOKUP(K55,{0,1950001,3300001,6950001,9000001,18000001,40000001},{0,97500,427500,636000,1536000,2796000,4796000}))*1.021,-2))</f>
        <v/>
      </c>
      <c r="N55" s="19">
        <f>MAX(0,ROUNDDOWN(H55-E55-430000-G55,-3))</f>
        <v/>
      </c>
      <c r="O55" s="19">
        <f>MAX(0,ROUNDDOWN(H55-E55-430000-G55-D55,-3))</f>
        <v/>
      </c>
      <c r="P55" s="19">
        <f>IF(H55&lt;=450000,0,MAX(0,ROUNDDOWN(N55*0.06-MIN(50000,N55)*0.03,-2))+MAX(0,ROUNDDOWN(N55*0.04-MIN(50000,N55)*0.02,-2)))</f>
        <v/>
      </c>
      <c r="Q55" s="19">
        <f>IF(H55&lt;=450000,0,MAX(0,ROUNDDOWN(O55*0.06-MIN(50000,O55)*0.03,-2))+MAX(0,ROUNDDOWN(O55*0.04-MIN(50000,O55)*0.02,-2)))</f>
        <v/>
      </c>
      <c r="R55" s="19">
        <f>L55-M55</f>
        <v/>
      </c>
      <c r="S55" s="19">
        <f>P55-Q55</f>
        <v/>
      </c>
      <c r="T55" s="19">
        <f>R55+S55</f>
        <v/>
      </c>
      <c r="U55" s="21">
        <f>IF(J55&lt;=0,0,LOOKUP(J55,{0,1950001,3300001,6950001,9000001,18000001,40000001},{0.05,0.1,0.2,0.23,0.33,0.4,0.45}))</f>
        <v/>
      </c>
    </row>
    <row r="56">
      <c r="A56" t="inlineStr">
        <is>
          <t>早見表 月23000</t>
        </is>
      </c>
      <c r="B56" s="19">
        <f>'2_早見表'!$A$13</f>
        <v/>
      </c>
      <c r="C56" s="20" t="n">
        <v>2026</v>
      </c>
      <c r="D56" s="19" t="n">
        <v>276000</v>
      </c>
      <c r="E56" s="19">
        <f>ROUND(MIN(B56/12,650000)*12*0.0915+MIN(B56/12,1390000)*12*(0.0504+0)+B56*0.005,0)</f>
        <v/>
      </c>
      <c r="F56" s="19" t="n">
        <v>0</v>
      </c>
      <c r="G56" s="19" t="n">
        <v>0</v>
      </c>
      <c r="H56" s="19">
        <f>IF(C56&gt;=2026,IF(B56&lt;741000,0,IF(B56&lt;2191000,B56-740000,IF(B56&lt;2193000,1451000,IF(B56&lt;2196000,1453000,IF(B56&lt;2200000,1456000,IF(B56&lt;3600000,ROUNDDOWN(B56/4,-3)*2.8-80000,IF(B56&lt;6600000,ROUNDDOWN(B56/4,-3)*3.2-440000,IF(B56&lt;8500000,ROUNDDOWN(B56*0.9,0)-1100000,B56-1950000)))))))),IF(B56&lt;651000,0,IF(B56&lt;1900000,B56-650000,IF(B56&lt;3600000,ROUNDDOWN(B56/4,-3)*2.8-80000,IF(B56&lt;6600000,ROUNDDOWN(B56/4,-3)*3.2-440000,IF(B56&lt;8500000,ROUNDDOWN(B56*0.9,0)-1100000,B56-1950000))))))</f>
        <v/>
      </c>
      <c r="I56" s="19">
        <f>IF(H56&gt;23500000,NA(),IF(C56&gt;=2026,IF(H56&lt;=4890000,1040000,IF(H56&lt;=6550000,670000,620000)),IF(H56&lt;=1320000,950000,IF(H56&lt;=3360000,880000,IF(H56&lt;=4890000,680000,IF(H56&lt;=6550000,630000,580000))))))</f>
        <v/>
      </c>
      <c r="J56" s="19">
        <f>MAX(0,ROUNDDOWN(H56-E56-I56-F56,-3))</f>
        <v/>
      </c>
      <c r="K56" s="19">
        <f>MAX(0,ROUNDDOWN(H56-E56-I56-F56-D56,-3))</f>
        <v/>
      </c>
      <c r="L56" s="19">
        <f>IF(J56&lt;=0,0,ROUNDDOWN((J56*LOOKUP(J56,{0,1950001,3300001,6950001,9000001,18000001,40000001},{0.05,0.1,0.2,0.23,0.33,0.4,0.45})-LOOKUP(J56,{0,1950001,3300001,6950001,9000001,18000001,40000001},{0,97500,427500,636000,1536000,2796000,4796000}))*1.021,-2))</f>
        <v/>
      </c>
      <c r="M56" s="19">
        <f>IF(K56&lt;=0,0,ROUNDDOWN((K56*LOOKUP(K56,{0,1950001,3300001,6950001,9000001,18000001,40000001},{0.05,0.1,0.2,0.23,0.33,0.4,0.45})-LOOKUP(K56,{0,1950001,3300001,6950001,9000001,18000001,40000001},{0,97500,427500,636000,1536000,2796000,4796000}))*1.021,-2))</f>
        <v/>
      </c>
      <c r="N56" s="19">
        <f>MAX(0,ROUNDDOWN(H56-E56-430000-G56,-3))</f>
        <v/>
      </c>
      <c r="O56" s="19">
        <f>MAX(0,ROUNDDOWN(H56-E56-430000-G56-D56,-3))</f>
        <v/>
      </c>
      <c r="P56" s="19">
        <f>IF(H56&lt;=450000,0,MAX(0,ROUNDDOWN(N56*0.06-MIN(50000,N56)*0.03,-2))+MAX(0,ROUNDDOWN(N56*0.04-MIN(50000,N56)*0.02,-2)))</f>
        <v/>
      </c>
      <c r="Q56" s="19">
        <f>IF(H56&lt;=450000,0,MAX(0,ROUNDDOWN(O56*0.06-MIN(50000,O56)*0.03,-2))+MAX(0,ROUNDDOWN(O56*0.04-MIN(50000,O56)*0.02,-2)))</f>
        <v/>
      </c>
      <c r="R56" s="19">
        <f>L56-M56</f>
        <v/>
      </c>
      <c r="S56" s="19">
        <f>P56-Q56</f>
        <v/>
      </c>
      <c r="T56" s="19">
        <f>R56+S56</f>
        <v/>
      </c>
      <c r="U56" s="21">
        <f>IF(J56&lt;=0,0,LOOKUP(J56,{0,1950001,3300001,6950001,9000001,18000001,40000001},{0.05,0.1,0.2,0.23,0.33,0.4,0.45}))</f>
        <v/>
      </c>
    </row>
    <row r="57">
      <c r="A57" t="inlineStr">
        <is>
          <t>早見表 月62000</t>
        </is>
      </c>
      <c r="B57" s="19">
        <f>'2_早見表'!$A$13</f>
        <v/>
      </c>
      <c r="C57" s="20" t="n">
        <v>2027</v>
      </c>
      <c r="D57" s="19" t="n">
        <v>744000</v>
      </c>
      <c r="E57" s="19">
        <f>ROUND(MIN(B57/12,650000)*12*0.0915+MIN(B57/12,1390000)*12*(0.0504+0)+B57*0.005,0)</f>
        <v/>
      </c>
      <c r="F57" s="19" t="n">
        <v>0</v>
      </c>
      <c r="G57" s="19" t="n">
        <v>0</v>
      </c>
      <c r="H57" s="19">
        <f>IF(C57&gt;=2026,IF(B57&lt;741000,0,IF(B57&lt;2191000,B57-740000,IF(B57&lt;2193000,1451000,IF(B57&lt;2196000,1453000,IF(B57&lt;2200000,1456000,IF(B57&lt;3600000,ROUNDDOWN(B57/4,-3)*2.8-80000,IF(B57&lt;6600000,ROUNDDOWN(B57/4,-3)*3.2-440000,IF(B57&lt;8500000,ROUNDDOWN(B57*0.9,0)-1100000,B57-1950000)))))))),IF(B57&lt;651000,0,IF(B57&lt;1900000,B57-650000,IF(B57&lt;3600000,ROUNDDOWN(B57/4,-3)*2.8-80000,IF(B57&lt;6600000,ROUNDDOWN(B57/4,-3)*3.2-440000,IF(B57&lt;8500000,ROUNDDOWN(B57*0.9,0)-1100000,B57-1950000))))))</f>
        <v/>
      </c>
      <c r="I57" s="19">
        <f>IF(H57&gt;23500000,NA(),IF(C57&gt;=2026,IF(H57&lt;=4890000,1040000,IF(H57&lt;=6550000,670000,620000)),IF(H57&lt;=1320000,950000,IF(H57&lt;=3360000,880000,IF(H57&lt;=4890000,680000,IF(H57&lt;=6550000,630000,580000))))))</f>
        <v/>
      </c>
      <c r="J57" s="19">
        <f>MAX(0,ROUNDDOWN(H57-E57-I57-F57,-3))</f>
        <v/>
      </c>
      <c r="K57" s="19">
        <f>MAX(0,ROUNDDOWN(H57-E57-I57-F57-D57,-3))</f>
        <v/>
      </c>
      <c r="L57" s="19">
        <f>IF(J57&lt;=0,0,ROUNDDOWN((J57*LOOKUP(J57,{0,1950001,3300001,6950001,9000001,18000001,40000001},{0.05,0.1,0.2,0.23,0.33,0.4,0.45})-LOOKUP(J57,{0,1950001,3300001,6950001,9000001,18000001,40000001},{0,97500,427500,636000,1536000,2796000,4796000}))*1.021,-2))</f>
        <v/>
      </c>
      <c r="M57" s="19">
        <f>IF(K57&lt;=0,0,ROUNDDOWN((K57*LOOKUP(K57,{0,1950001,3300001,6950001,9000001,18000001,40000001},{0.05,0.1,0.2,0.23,0.33,0.4,0.45})-LOOKUP(K57,{0,1950001,3300001,6950001,9000001,18000001,40000001},{0,97500,427500,636000,1536000,2796000,4796000}))*1.021,-2))</f>
        <v/>
      </c>
      <c r="N57" s="19">
        <f>MAX(0,ROUNDDOWN(H57-E57-430000-G57,-3))</f>
        <v/>
      </c>
      <c r="O57" s="19">
        <f>MAX(0,ROUNDDOWN(H57-E57-430000-G57-D57,-3))</f>
        <v/>
      </c>
      <c r="P57" s="19">
        <f>IF(H57&lt;=450000,0,MAX(0,ROUNDDOWN(N57*0.06-MIN(50000,N57)*0.03,-2))+MAX(0,ROUNDDOWN(N57*0.04-MIN(50000,N57)*0.02,-2)))</f>
        <v/>
      </c>
      <c r="Q57" s="19">
        <f>IF(H57&lt;=450000,0,MAX(0,ROUNDDOWN(O57*0.06-MIN(50000,O57)*0.03,-2))+MAX(0,ROUNDDOWN(O57*0.04-MIN(50000,O57)*0.02,-2)))</f>
        <v/>
      </c>
      <c r="R57" s="19">
        <f>L57-M57</f>
        <v/>
      </c>
      <c r="S57" s="19">
        <f>P57-Q57</f>
        <v/>
      </c>
      <c r="T57" s="19">
        <f>R57+S57</f>
        <v/>
      </c>
      <c r="U57" s="21">
        <f>IF(J57&lt;=0,0,LOOKUP(J57,{0,1950001,3300001,6950001,9000001,18000001,40000001},{0.05,0.1,0.2,0.23,0.33,0.4,0.45}))</f>
        <v/>
      </c>
    </row>
    <row r="58">
      <c r="A58" t="inlineStr">
        <is>
          <t>早見表 月5000</t>
        </is>
      </c>
      <c r="B58" s="19">
        <f>'2_早見表'!$A$14</f>
        <v/>
      </c>
      <c r="C58" s="20" t="n">
        <v>2026</v>
      </c>
      <c r="D58" s="19" t="n">
        <v>60000</v>
      </c>
      <c r="E58" s="19">
        <f>ROUND(MIN(B58/12,650000)*12*0.0915+MIN(B58/12,1390000)*12*(0.0504+0)+B58*0.005,0)</f>
        <v/>
      </c>
      <c r="F58" s="19" t="n">
        <v>0</v>
      </c>
      <c r="G58" s="19" t="n">
        <v>0</v>
      </c>
      <c r="H58" s="19">
        <f>IF(C58&gt;=2026,IF(B58&lt;741000,0,IF(B58&lt;2191000,B58-740000,IF(B58&lt;2193000,1451000,IF(B58&lt;2196000,1453000,IF(B58&lt;2200000,1456000,IF(B58&lt;3600000,ROUNDDOWN(B58/4,-3)*2.8-80000,IF(B58&lt;6600000,ROUNDDOWN(B58/4,-3)*3.2-440000,IF(B58&lt;8500000,ROUNDDOWN(B58*0.9,0)-1100000,B58-1950000)))))))),IF(B58&lt;651000,0,IF(B58&lt;1900000,B58-650000,IF(B58&lt;3600000,ROUNDDOWN(B58/4,-3)*2.8-80000,IF(B58&lt;6600000,ROUNDDOWN(B58/4,-3)*3.2-440000,IF(B58&lt;8500000,ROUNDDOWN(B58*0.9,0)-1100000,B58-1950000))))))</f>
        <v/>
      </c>
      <c r="I58" s="19">
        <f>IF(H58&gt;23500000,NA(),IF(C58&gt;=2026,IF(H58&lt;=4890000,1040000,IF(H58&lt;=6550000,670000,620000)),IF(H58&lt;=1320000,950000,IF(H58&lt;=3360000,880000,IF(H58&lt;=4890000,680000,IF(H58&lt;=6550000,630000,580000))))))</f>
        <v/>
      </c>
      <c r="J58" s="19">
        <f>MAX(0,ROUNDDOWN(H58-E58-I58-F58,-3))</f>
        <v/>
      </c>
      <c r="K58" s="19">
        <f>MAX(0,ROUNDDOWN(H58-E58-I58-F58-D58,-3))</f>
        <v/>
      </c>
      <c r="L58" s="19">
        <f>IF(J58&lt;=0,0,ROUNDDOWN((J58*LOOKUP(J58,{0,1950001,3300001,6950001,9000001,18000001,40000001},{0.05,0.1,0.2,0.23,0.33,0.4,0.45})-LOOKUP(J58,{0,1950001,3300001,6950001,9000001,18000001,40000001},{0,97500,427500,636000,1536000,2796000,4796000}))*1.021,-2))</f>
        <v/>
      </c>
      <c r="M58" s="19">
        <f>IF(K58&lt;=0,0,ROUNDDOWN((K58*LOOKUP(K58,{0,1950001,3300001,6950001,9000001,18000001,40000001},{0.05,0.1,0.2,0.23,0.33,0.4,0.45})-LOOKUP(K58,{0,1950001,3300001,6950001,9000001,18000001,40000001},{0,97500,427500,636000,1536000,2796000,4796000}))*1.021,-2))</f>
        <v/>
      </c>
      <c r="N58" s="19">
        <f>MAX(0,ROUNDDOWN(H58-E58-430000-G58,-3))</f>
        <v/>
      </c>
      <c r="O58" s="19">
        <f>MAX(0,ROUNDDOWN(H58-E58-430000-G58-D58,-3))</f>
        <v/>
      </c>
      <c r="P58" s="19">
        <f>IF(H58&lt;=450000,0,MAX(0,ROUNDDOWN(N58*0.06-MIN(50000,N58)*0.03,-2))+MAX(0,ROUNDDOWN(N58*0.04-MIN(50000,N58)*0.02,-2)))</f>
        <v/>
      </c>
      <c r="Q58" s="19">
        <f>IF(H58&lt;=450000,0,MAX(0,ROUNDDOWN(O58*0.06-MIN(50000,O58)*0.03,-2))+MAX(0,ROUNDDOWN(O58*0.04-MIN(50000,O58)*0.02,-2)))</f>
        <v/>
      </c>
      <c r="R58" s="19">
        <f>L58-M58</f>
        <v/>
      </c>
      <c r="S58" s="19">
        <f>P58-Q58</f>
        <v/>
      </c>
      <c r="T58" s="19">
        <f>R58+S58</f>
        <v/>
      </c>
      <c r="U58" s="21">
        <f>IF(J58&lt;=0,0,LOOKUP(J58,{0,1950001,3300001,6950001,9000001,18000001,40000001},{0.05,0.1,0.2,0.23,0.33,0.4,0.45}))</f>
        <v/>
      </c>
    </row>
    <row r="59">
      <c r="A59" t="inlineStr">
        <is>
          <t>早見表 月10000</t>
        </is>
      </c>
      <c r="B59" s="19">
        <f>'2_早見表'!$A$14</f>
        <v/>
      </c>
      <c r="C59" s="20" t="n">
        <v>2026</v>
      </c>
      <c r="D59" s="19" t="n">
        <v>120000</v>
      </c>
      <c r="E59" s="19">
        <f>ROUND(MIN(B59/12,650000)*12*0.0915+MIN(B59/12,1390000)*12*(0.0504+0)+B59*0.005,0)</f>
        <v/>
      </c>
      <c r="F59" s="19" t="n">
        <v>0</v>
      </c>
      <c r="G59" s="19" t="n">
        <v>0</v>
      </c>
      <c r="H59" s="19">
        <f>IF(C59&gt;=2026,IF(B59&lt;741000,0,IF(B59&lt;2191000,B59-740000,IF(B59&lt;2193000,1451000,IF(B59&lt;2196000,1453000,IF(B59&lt;2200000,1456000,IF(B59&lt;3600000,ROUNDDOWN(B59/4,-3)*2.8-80000,IF(B59&lt;6600000,ROUNDDOWN(B59/4,-3)*3.2-440000,IF(B59&lt;8500000,ROUNDDOWN(B59*0.9,0)-1100000,B59-1950000)))))))),IF(B59&lt;651000,0,IF(B59&lt;1900000,B59-650000,IF(B59&lt;3600000,ROUNDDOWN(B59/4,-3)*2.8-80000,IF(B59&lt;6600000,ROUNDDOWN(B59/4,-3)*3.2-440000,IF(B59&lt;8500000,ROUNDDOWN(B59*0.9,0)-1100000,B59-1950000))))))</f>
        <v/>
      </c>
      <c r="I59" s="19">
        <f>IF(H59&gt;23500000,NA(),IF(C59&gt;=2026,IF(H59&lt;=4890000,1040000,IF(H59&lt;=6550000,670000,620000)),IF(H59&lt;=1320000,950000,IF(H59&lt;=3360000,880000,IF(H59&lt;=4890000,680000,IF(H59&lt;=6550000,630000,580000))))))</f>
        <v/>
      </c>
      <c r="J59" s="19">
        <f>MAX(0,ROUNDDOWN(H59-E59-I59-F59,-3))</f>
        <v/>
      </c>
      <c r="K59" s="19">
        <f>MAX(0,ROUNDDOWN(H59-E59-I59-F59-D59,-3))</f>
        <v/>
      </c>
      <c r="L59" s="19">
        <f>IF(J59&lt;=0,0,ROUNDDOWN((J59*LOOKUP(J59,{0,1950001,3300001,6950001,9000001,18000001,40000001},{0.05,0.1,0.2,0.23,0.33,0.4,0.45})-LOOKUP(J59,{0,1950001,3300001,6950001,9000001,18000001,40000001},{0,97500,427500,636000,1536000,2796000,4796000}))*1.021,-2))</f>
        <v/>
      </c>
      <c r="M59" s="19">
        <f>IF(K59&lt;=0,0,ROUNDDOWN((K59*LOOKUP(K59,{0,1950001,3300001,6950001,9000001,18000001,40000001},{0.05,0.1,0.2,0.23,0.33,0.4,0.45})-LOOKUP(K59,{0,1950001,3300001,6950001,9000001,18000001,40000001},{0,97500,427500,636000,1536000,2796000,4796000}))*1.021,-2))</f>
        <v/>
      </c>
      <c r="N59" s="19">
        <f>MAX(0,ROUNDDOWN(H59-E59-430000-G59,-3))</f>
        <v/>
      </c>
      <c r="O59" s="19">
        <f>MAX(0,ROUNDDOWN(H59-E59-430000-G59-D59,-3))</f>
        <v/>
      </c>
      <c r="P59" s="19">
        <f>IF(H59&lt;=450000,0,MAX(0,ROUNDDOWN(N59*0.06-MIN(50000,N59)*0.03,-2))+MAX(0,ROUNDDOWN(N59*0.04-MIN(50000,N59)*0.02,-2)))</f>
        <v/>
      </c>
      <c r="Q59" s="19">
        <f>IF(H59&lt;=450000,0,MAX(0,ROUNDDOWN(O59*0.06-MIN(50000,O59)*0.03,-2))+MAX(0,ROUNDDOWN(O59*0.04-MIN(50000,O59)*0.02,-2)))</f>
        <v/>
      </c>
      <c r="R59" s="19">
        <f>L59-M59</f>
        <v/>
      </c>
      <c r="S59" s="19">
        <f>P59-Q59</f>
        <v/>
      </c>
      <c r="T59" s="19">
        <f>R59+S59</f>
        <v/>
      </c>
      <c r="U59" s="21">
        <f>IF(J59&lt;=0,0,LOOKUP(J59,{0,1950001,3300001,6950001,9000001,18000001,40000001},{0.05,0.1,0.2,0.23,0.33,0.4,0.45}))</f>
        <v/>
      </c>
    </row>
    <row r="60">
      <c r="A60" t="inlineStr">
        <is>
          <t>早見表 月20000</t>
        </is>
      </c>
      <c r="B60" s="19">
        <f>'2_早見表'!$A$14</f>
        <v/>
      </c>
      <c r="C60" s="20" t="n">
        <v>2026</v>
      </c>
      <c r="D60" s="19" t="n">
        <v>240000</v>
      </c>
      <c r="E60" s="19">
        <f>ROUND(MIN(B60/12,650000)*12*0.0915+MIN(B60/12,1390000)*12*(0.0504+0)+B60*0.005,0)</f>
        <v/>
      </c>
      <c r="F60" s="19" t="n">
        <v>0</v>
      </c>
      <c r="G60" s="19" t="n">
        <v>0</v>
      </c>
      <c r="H60" s="19">
        <f>IF(C60&gt;=2026,IF(B60&lt;741000,0,IF(B60&lt;2191000,B60-740000,IF(B60&lt;2193000,1451000,IF(B60&lt;2196000,1453000,IF(B60&lt;2200000,1456000,IF(B60&lt;3600000,ROUNDDOWN(B60/4,-3)*2.8-80000,IF(B60&lt;6600000,ROUNDDOWN(B60/4,-3)*3.2-440000,IF(B60&lt;8500000,ROUNDDOWN(B60*0.9,0)-1100000,B60-1950000)))))))),IF(B60&lt;651000,0,IF(B60&lt;1900000,B60-650000,IF(B60&lt;3600000,ROUNDDOWN(B60/4,-3)*2.8-80000,IF(B60&lt;6600000,ROUNDDOWN(B60/4,-3)*3.2-440000,IF(B60&lt;8500000,ROUNDDOWN(B60*0.9,0)-1100000,B60-1950000))))))</f>
        <v/>
      </c>
      <c r="I60" s="19">
        <f>IF(H60&gt;23500000,NA(),IF(C60&gt;=2026,IF(H60&lt;=4890000,1040000,IF(H60&lt;=6550000,670000,620000)),IF(H60&lt;=1320000,950000,IF(H60&lt;=3360000,880000,IF(H60&lt;=4890000,680000,IF(H60&lt;=6550000,630000,580000))))))</f>
        <v/>
      </c>
      <c r="J60" s="19">
        <f>MAX(0,ROUNDDOWN(H60-E60-I60-F60,-3))</f>
        <v/>
      </c>
      <c r="K60" s="19">
        <f>MAX(0,ROUNDDOWN(H60-E60-I60-F60-D60,-3))</f>
        <v/>
      </c>
      <c r="L60" s="19">
        <f>IF(J60&lt;=0,0,ROUNDDOWN((J60*LOOKUP(J60,{0,1950001,3300001,6950001,9000001,18000001,40000001},{0.05,0.1,0.2,0.23,0.33,0.4,0.45})-LOOKUP(J60,{0,1950001,3300001,6950001,9000001,18000001,40000001},{0,97500,427500,636000,1536000,2796000,4796000}))*1.021,-2))</f>
        <v/>
      </c>
      <c r="M60" s="19">
        <f>IF(K60&lt;=0,0,ROUNDDOWN((K60*LOOKUP(K60,{0,1950001,3300001,6950001,9000001,18000001,40000001},{0.05,0.1,0.2,0.23,0.33,0.4,0.45})-LOOKUP(K60,{0,1950001,3300001,6950001,9000001,18000001,40000001},{0,97500,427500,636000,1536000,2796000,4796000}))*1.021,-2))</f>
        <v/>
      </c>
      <c r="N60" s="19">
        <f>MAX(0,ROUNDDOWN(H60-E60-430000-G60,-3))</f>
        <v/>
      </c>
      <c r="O60" s="19">
        <f>MAX(0,ROUNDDOWN(H60-E60-430000-G60-D60,-3))</f>
        <v/>
      </c>
      <c r="P60" s="19">
        <f>IF(H60&lt;=450000,0,MAX(0,ROUNDDOWN(N60*0.06-MIN(50000,N60)*0.03,-2))+MAX(0,ROUNDDOWN(N60*0.04-MIN(50000,N60)*0.02,-2)))</f>
        <v/>
      </c>
      <c r="Q60" s="19">
        <f>IF(H60&lt;=450000,0,MAX(0,ROUNDDOWN(O60*0.06-MIN(50000,O60)*0.03,-2))+MAX(0,ROUNDDOWN(O60*0.04-MIN(50000,O60)*0.02,-2)))</f>
        <v/>
      </c>
      <c r="R60" s="19">
        <f>L60-M60</f>
        <v/>
      </c>
      <c r="S60" s="19">
        <f>P60-Q60</f>
        <v/>
      </c>
      <c r="T60" s="19">
        <f>R60+S60</f>
        <v/>
      </c>
      <c r="U60" s="21">
        <f>IF(J60&lt;=0,0,LOOKUP(J60,{0,1950001,3300001,6950001,9000001,18000001,40000001},{0.05,0.1,0.2,0.23,0.33,0.4,0.45}))</f>
        <v/>
      </c>
    </row>
    <row r="61">
      <c r="A61" t="inlineStr">
        <is>
          <t>早見表 月23000</t>
        </is>
      </c>
      <c r="B61" s="19">
        <f>'2_早見表'!$A$14</f>
        <v/>
      </c>
      <c r="C61" s="20" t="n">
        <v>2026</v>
      </c>
      <c r="D61" s="19" t="n">
        <v>276000</v>
      </c>
      <c r="E61" s="19">
        <f>ROUND(MIN(B61/12,650000)*12*0.0915+MIN(B61/12,1390000)*12*(0.0504+0)+B61*0.005,0)</f>
        <v/>
      </c>
      <c r="F61" s="19" t="n">
        <v>0</v>
      </c>
      <c r="G61" s="19" t="n">
        <v>0</v>
      </c>
      <c r="H61" s="19">
        <f>IF(C61&gt;=2026,IF(B61&lt;741000,0,IF(B61&lt;2191000,B61-740000,IF(B61&lt;2193000,1451000,IF(B61&lt;2196000,1453000,IF(B61&lt;2200000,1456000,IF(B61&lt;3600000,ROUNDDOWN(B61/4,-3)*2.8-80000,IF(B61&lt;6600000,ROUNDDOWN(B61/4,-3)*3.2-440000,IF(B61&lt;8500000,ROUNDDOWN(B61*0.9,0)-1100000,B61-1950000)))))))),IF(B61&lt;651000,0,IF(B61&lt;1900000,B61-650000,IF(B61&lt;3600000,ROUNDDOWN(B61/4,-3)*2.8-80000,IF(B61&lt;6600000,ROUNDDOWN(B61/4,-3)*3.2-440000,IF(B61&lt;8500000,ROUNDDOWN(B61*0.9,0)-1100000,B61-1950000))))))</f>
        <v/>
      </c>
      <c r="I61" s="19">
        <f>IF(H61&gt;23500000,NA(),IF(C61&gt;=2026,IF(H61&lt;=4890000,1040000,IF(H61&lt;=6550000,670000,620000)),IF(H61&lt;=1320000,950000,IF(H61&lt;=3360000,880000,IF(H61&lt;=4890000,680000,IF(H61&lt;=6550000,630000,580000))))))</f>
        <v/>
      </c>
      <c r="J61" s="19">
        <f>MAX(0,ROUNDDOWN(H61-E61-I61-F61,-3))</f>
        <v/>
      </c>
      <c r="K61" s="19">
        <f>MAX(0,ROUNDDOWN(H61-E61-I61-F61-D61,-3))</f>
        <v/>
      </c>
      <c r="L61" s="19">
        <f>IF(J61&lt;=0,0,ROUNDDOWN((J61*LOOKUP(J61,{0,1950001,3300001,6950001,9000001,18000001,40000001},{0.05,0.1,0.2,0.23,0.33,0.4,0.45})-LOOKUP(J61,{0,1950001,3300001,6950001,9000001,18000001,40000001},{0,97500,427500,636000,1536000,2796000,4796000}))*1.021,-2))</f>
        <v/>
      </c>
      <c r="M61" s="19">
        <f>IF(K61&lt;=0,0,ROUNDDOWN((K61*LOOKUP(K61,{0,1950001,3300001,6950001,9000001,18000001,40000001},{0.05,0.1,0.2,0.23,0.33,0.4,0.45})-LOOKUP(K61,{0,1950001,3300001,6950001,9000001,18000001,40000001},{0,97500,427500,636000,1536000,2796000,4796000}))*1.021,-2))</f>
        <v/>
      </c>
      <c r="N61" s="19">
        <f>MAX(0,ROUNDDOWN(H61-E61-430000-G61,-3))</f>
        <v/>
      </c>
      <c r="O61" s="19">
        <f>MAX(0,ROUNDDOWN(H61-E61-430000-G61-D61,-3))</f>
        <v/>
      </c>
      <c r="P61" s="19">
        <f>IF(H61&lt;=450000,0,MAX(0,ROUNDDOWN(N61*0.06-MIN(50000,N61)*0.03,-2))+MAX(0,ROUNDDOWN(N61*0.04-MIN(50000,N61)*0.02,-2)))</f>
        <v/>
      </c>
      <c r="Q61" s="19">
        <f>IF(H61&lt;=450000,0,MAX(0,ROUNDDOWN(O61*0.06-MIN(50000,O61)*0.03,-2))+MAX(0,ROUNDDOWN(O61*0.04-MIN(50000,O61)*0.02,-2)))</f>
        <v/>
      </c>
      <c r="R61" s="19">
        <f>L61-M61</f>
        <v/>
      </c>
      <c r="S61" s="19">
        <f>P61-Q61</f>
        <v/>
      </c>
      <c r="T61" s="19">
        <f>R61+S61</f>
        <v/>
      </c>
      <c r="U61" s="21">
        <f>IF(J61&lt;=0,0,LOOKUP(J61,{0,1950001,3300001,6950001,9000001,18000001,40000001},{0.05,0.1,0.2,0.23,0.33,0.4,0.45}))</f>
        <v/>
      </c>
    </row>
    <row r="62">
      <c r="A62" t="inlineStr">
        <is>
          <t>早見表 月62000</t>
        </is>
      </c>
      <c r="B62" s="19">
        <f>'2_早見表'!$A$14</f>
        <v/>
      </c>
      <c r="C62" s="20" t="n">
        <v>2027</v>
      </c>
      <c r="D62" s="19" t="n">
        <v>744000</v>
      </c>
      <c r="E62" s="19">
        <f>ROUND(MIN(B62/12,650000)*12*0.0915+MIN(B62/12,1390000)*12*(0.0504+0)+B62*0.005,0)</f>
        <v/>
      </c>
      <c r="F62" s="19" t="n">
        <v>0</v>
      </c>
      <c r="G62" s="19" t="n">
        <v>0</v>
      </c>
      <c r="H62" s="19">
        <f>IF(C62&gt;=2026,IF(B62&lt;741000,0,IF(B62&lt;2191000,B62-740000,IF(B62&lt;2193000,1451000,IF(B62&lt;2196000,1453000,IF(B62&lt;2200000,1456000,IF(B62&lt;3600000,ROUNDDOWN(B62/4,-3)*2.8-80000,IF(B62&lt;6600000,ROUNDDOWN(B62/4,-3)*3.2-440000,IF(B62&lt;8500000,ROUNDDOWN(B62*0.9,0)-1100000,B62-1950000)))))))),IF(B62&lt;651000,0,IF(B62&lt;1900000,B62-650000,IF(B62&lt;3600000,ROUNDDOWN(B62/4,-3)*2.8-80000,IF(B62&lt;6600000,ROUNDDOWN(B62/4,-3)*3.2-440000,IF(B62&lt;8500000,ROUNDDOWN(B62*0.9,0)-1100000,B62-1950000))))))</f>
        <v/>
      </c>
      <c r="I62" s="19">
        <f>IF(H62&gt;23500000,NA(),IF(C62&gt;=2026,IF(H62&lt;=4890000,1040000,IF(H62&lt;=6550000,670000,620000)),IF(H62&lt;=1320000,950000,IF(H62&lt;=3360000,880000,IF(H62&lt;=4890000,680000,IF(H62&lt;=6550000,630000,580000))))))</f>
        <v/>
      </c>
      <c r="J62" s="19">
        <f>MAX(0,ROUNDDOWN(H62-E62-I62-F62,-3))</f>
        <v/>
      </c>
      <c r="K62" s="19">
        <f>MAX(0,ROUNDDOWN(H62-E62-I62-F62-D62,-3))</f>
        <v/>
      </c>
      <c r="L62" s="19">
        <f>IF(J62&lt;=0,0,ROUNDDOWN((J62*LOOKUP(J62,{0,1950001,3300001,6950001,9000001,18000001,40000001},{0.05,0.1,0.2,0.23,0.33,0.4,0.45})-LOOKUP(J62,{0,1950001,3300001,6950001,9000001,18000001,40000001},{0,97500,427500,636000,1536000,2796000,4796000}))*1.021,-2))</f>
        <v/>
      </c>
      <c r="M62" s="19">
        <f>IF(K62&lt;=0,0,ROUNDDOWN((K62*LOOKUP(K62,{0,1950001,3300001,6950001,9000001,18000001,40000001},{0.05,0.1,0.2,0.23,0.33,0.4,0.45})-LOOKUP(K62,{0,1950001,3300001,6950001,9000001,18000001,40000001},{0,97500,427500,636000,1536000,2796000,4796000}))*1.021,-2))</f>
        <v/>
      </c>
      <c r="N62" s="19">
        <f>MAX(0,ROUNDDOWN(H62-E62-430000-G62,-3))</f>
        <v/>
      </c>
      <c r="O62" s="19">
        <f>MAX(0,ROUNDDOWN(H62-E62-430000-G62-D62,-3))</f>
        <v/>
      </c>
      <c r="P62" s="19">
        <f>IF(H62&lt;=450000,0,MAX(0,ROUNDDOWN(N62*0.06-MIN(50000,N62)*0.03,-2))+MAX(0,ROUNDDOWN(N62*0.04-MIN(50000,N62)*0.02,-2)))</f>
        <v/>
      </c>
      <c r="Q62" s="19">
        <f>IF(H62&lt;=450000,0,MAX(0,ROUNDDOWN(O62*0.06-MIN(50000,O62)*0.03,-2))+MAX(0,ROUNDDOWN(O62*0.04-MIN(50000,O62)*0.02,-2)))</f>
        <v/>
      </c>
      <c r="R62" s="19">
        <f>L62-M62</f>
        <v/>
      </c>
      <c r="S62" s="19">
        <f>P62-Q62</f>
        <v/>
      </c>
      <c r="T62" s="19">
        <f>R62+S62</f>
        <v/>
      </c>
      <c r="U62" s="21">
        <f>IF(J62&lt;=0,0,LOOKUP(J62,{0,1950001,3300001,6950001,9000001,18000001,40000001},{0.05,0.1,0.2,0.23,0.33,0.4,0.45}))</f>
        <v/>
      </c>
    </row>
    <row r="63">
      <c r="A63" t="inlineStr">
        <is>
          <t>早見表 月5000</t>
        </is>
      </c>
      <c r="B63" s="19">
        <f>'2_早見表'!$A$15</f>
        <v/>
      </c>
      <c r="C63" s="20" t="n">
        <v>2026</v>
      </c>
      <c r="D63" s="19" t="n">
        <v>60000</v>
      </c>
      <c r="E63" s="19">
        <f>ROUND(MIN(B63/12,650000)*12*0.0915+MIN(B63/12,1390000)*12*(0.0504+0)+B63*0.005,0)</f>
        <v/>
      </c>
      <c r="F63" s="19" t="n">
        <v>0</v>
      </c>
      <c r="G63" s="19" t="n">
        <v>0</v>
      </c>
      <c r="H63" s="19">
        <f>IF(C63&gt;=2026,IF(B63&lt;741000,0,IF(B63&lt;2191000,B63-740000,IF(B63&lt;2193000,1451000,IF(B63&lt;2196000,1453000,IF(B63&lt;2200000,1456000,IF(B63&lt;3600000,ROUNDDOWN(B63/4,-3)*2.8-80000,IF(B63&lt;6600000,ROUNDDOWN(B63/4,-3)*3.2-440000,IF(B63&lt;8500000,ROUNDDOWN(B63*0.9,0)-1100000,B63-1950000)))))))),IF(B63&lt;651000,0,IF(B63&lt;1900000,B63-650000,IF(B63&lt;3600000,ROUNDDOWN(B63/4,-3)*2.8-80000,IF(B63&lt;6600000,ROUNDDOWN(B63/4,-3)*3.2-440000,IF(B63&lt;8500000,ROUNDDOWN(B63*0.9,0)-1100000,B63-1950000))))))</f>
        <v/>
      </c>
      <c r="I63" s="19">
        <f>IF(H63&gt;23500000,NA(),IF(C63&gt;=2026,IF(H63&lt;=4890000,1040000,IF(H63&lt;=6550000,670000,620000)),IF(H63&lt;=1320000,950000,IF(H63&lt;=3360000,880000,IF(H63&lt;=4890000,680000,IF(H63&lt;=6550000,630000,580000))))))</f>
        <v/>
      </c>
      <c r="J63" s="19">
        <f>MAX(0,ROUNDDOWN(H63-E63-I63-F63,-3))</f>
        <v/>
      </c>
      <c r="K63" s="19">
        <f>MAX(0,ROUNDDOWN(H63-E63-I63-F63-D63,-3))</f>
        <v/>
      </c>
      <c r="L63" s="19">
        <f>IF(J63&lt;=0,0,ROUNDDOWN((J63*LOOKUP(J63,{0,1950001,3300001,6950001,9000001,18000001,40000001},{0.05,0.1,0.2,0.23,0.33,0.4,0.45})-LOOKUP(J63,{0,1950001,3300001,6950001,9000001,18000001,40000001},{0,97500,427500,636000,1536000,2796000,4796000}))*1.021,-2))</f>
        <v/>
      </c>
      <c r="M63" s="19">
        <f>IF(K63&lt;=0,0,ROUNDDOWN((K63*LOOKUP(K63,{0,1950001,3300001,6950001,9000001,18000001,40000001},{0.05,0.1,0.2,0.23,0.33,0.4,0.45})-LOOKUP(K63,{0,1950001,3300001,6950001,9000001,18000001,40000001},{0,97500,427500,636000,1536000,2796000,4796000}))*1.021,-2))</f>
        <v/>
      </c>
      <c r="N63" s="19">
        <f>MAX(0,ROUNDDOWN(H63-E63-430000-G63,-3))</f>
        <v/>
      </c>
      <c r="O63" s="19">
        <f>MAX(0,ROUNDDOWN(H63-E63-430000-G63-D63,-3))</f>
        <v/>
      </c>
      <c r="P63" s="19">
        <f>IF(H63&lt;=450000,0,MAX(0,ROUNDDOWN(N63*0.06-MIN(50000,N63)*0.03,-2))+MAX(0,ROUNDDOWN(N63*0.04-MIN(50000,N63)*0.02,-2)))</f>
        <v/>
      </c>
      <c r="Q63" s="19">
        <f>IF(H63&lt;=450000,0,MAX(0,ROUNDDOWN(O63*0.06-MIN(50000,O63)*0.03,-2))+MAX(0,ROUNDDOWN(O63*0.04-MIN(50000,O63)*0.02,-2)))</f>
        <v/>
      </c>
      <c r="R63" s="19">
        <f>L63-M63</f>
        <v/>
      </c>
      <c r="S63" s="19">
        <f>P63-Q63</f>
        <v/>
      </c>
      <c r="T63" s="19">
        <f>R63+S63</f>
        <v/>
      </c>
      <c r="U63" s="21">
        <f>IF(J63&lt;=0,0,LOOKUP(J63,{0,1950001,3300001,6950001,9000001,18000001,40000001},{0.05,0.1,0.2,0.23,0.33,0.4,0.45}))</f>
        <v/>
      </c>
    </row>
    <row r="64">
      <c r="A64" t="inlineStr">
        <is>
          <t>早見表 月10000</t>
        </is>
      </c>
      <c r="B64" s="19">
        <f>'2_早見表'!$A$15</f>
        <v/>
      </c>
      <c r="C64" s="20" t="n">
        <v>2026</v>
      </c>
      <c r="D64" s="19" t="n">
        <v>120000</v>
      </c>
      <c r="E64" s="19">
        <f>ROUND(MIN(B64/12,650000)*12*0.0915+MIN(B64/12,1390000)*12*(0.0504+0)+B64*0.005,0)</f>
        <v/>
      </c>
      <c r="F64" s="19" t="n">
        <v>0</v>
      </c>
      <c r="G64" s="19" t="n">
        <v>0</v>
      </c>
      <c r="H64" s="19">
        <f>IF(C64&gt;=2026,IF(B64&lt;741000,0,IF(B64&lt;2191000,B64-740000,IF(B64&lt;2193000,1451000,IF(B64&lt;2196000,1453000,IF(B64&lt;2200000,1456000,IF(B64&lt;3600000,ROUNDDOWN(B64/4,-3)*2.8-80000,IF(B64&lt;6600000,ROUNDDOWN(B64/4,-3)*3.2-440000,IF(B64&lt;8500000,ROUNDDOWN(B64*0.9,0)-1100000,B64-1950000)))))))),IF(B64&lt;651000,0,IF(B64&lt;1900000,B64-650000,IF(B64&lt;3600000,ROUNDDOWN(B64/4,-3)*2.8-80000,IF(B64&lt;6600000,ROUNDDOWN(B64/4,-3)*3.2-440000,IF(B64&lt;8500000,ROUNDDOWN(B64*0.9,0)-1100000,B64-1950000))))))</f>
        <v/>
      </c>
      <c r="I64" s="19">
        <f>IF(H64&gt;23500000,NA(),IF(C64&gt;=2026,IF(H64&lt;=4890000,1040000,IF(H64&lt;=6550000,670000,620000)),IF(H64&lt;=1320000,950000,IF(H64&lt;=3360000,880000,IF(H64&lt;=4890000,680000,IF(H64&lt;=6550000,630000,580000))))))</f>
        <v/>
      </c>
      <c r="J64" s="19">
        <f>MAX(0,ROUNDDOWN(H64-E64-I64-F64,-3))</f>
        <v/>
      </c>
      <c r="K64" s="19">
        <f>MAX(0,ROUNDDOWN(H64-E64-I64-F64-D64,-3))</f>
        <v/>
      </c>
      <c r="L64" s="19">
        <f>IF(J64&lt;=0,0,ROUNDDOWN((J64*LOOKUP(J64,{0,1950001,3300001,6950001,9000001,18000001,40000001},{0.05,0.1,0.2,0.23,0.33,0.4,0.45})-LOOKUP(J64,{0,1950001,3300001,6950001,9000001,18000001,40000001},{0,97500,427500,636000,1536000,2796000,4796000}))*1.021,-2))</f>
        <v/>
      </c>
      <c r="M64" s="19">
        <f>IF(K64&lt;=0,0,ROUNDDOWN((K64*LOOKUP(K64,{0,1950001,3300001,6950001,9000001,18000001,40000001},{0.05,0.1,0.2,0.23,0.33,0.4,0.45})-LOOKUP(K64,{0,1950001,3300001,6950001,9000001,18000001,40000001},{0,97500,427500,636000,1536000,2796000,4796000}))*1.021,-2))</f>
        <v/>
      </c>
      <c r="N64" s="19">
        <f>MAX(0,ROUNDDOWN(H64-E64-430000-G64,-3))</f>
        <v/>
      </c>
      <c r="O64" s="19">
        <f>MAX(0,ROUNDDOWN(H64-E64-430000-G64-D64,-3))</f>
        <v/>
      </c>
      <c r="P64" s="19">
        <f>IF(H64&lt;=450000,0,MAX(0,ROUNDDOWN(N64*0.06-MIN(50000,N64)*0.03,-2))+MAX(0,ROUNDDOWN(N64*0.04-MIN(50000,N64)*0.02,-2)))</f>
        <v/>
      </c>
      <c r="Q64" s="19">
        <f>IF(H64&lt;=450000,0,MAX(0,ROUNDDOWN(O64*0.06-MIN(50000,O64)*0.03,-2))+MAX(0,ROUNDDOWN(O64*0.04-MIN(50000,O64)*0.02,-2)))</f>
        <v/>
      </c>
      <c r="R64" s="19">
        <f>L64-M64</f>
        <v/>
      </c>
      <c r="S64" s="19">
        <f>P64-Q64</f>
        <v/>
      </c>
      <c r="T64" s="19">
        <f>R64+S64</f>
        <v/>
      </c>
      <c r="U64" s="21">
        <f>IF(J64&lt;=0,0,LOOKUP(J64,{0,1950001,3300001,6950001,9000001,18000001,40000001},{0.05,0.1,0.2,0.23,0.33,0.4,0.45}))</f>
        <v/>
      </c>
    </row>
    <row r="65">
      <c r="A65" t="inlineStr">
        <is>
          <t>早見表 月20000</t>
        </is>
      </c>
      <c r="B65" s="19">
        <f>'2_早見表'!$A$15</f>
        <v/>
      </c>
      <c r="C65" s="20" t="n">
        <v>2026</v>
      </c>
      <c r="D65" s="19" t="n">
        <v>240000</v>
      </c>
      <c r="E65" s="19">
        <f>ROUND(MIN(B65/12,650000)*12*0.0915+MIN(B65/12,1390000)*12*(0.0504+0)+B65*0.005,0)</f>
        <v/>
      </c>
      <c r="F65" s="19" t="n">
        <v>0</v>
      </c>
      <c r="G65" s="19" t="n">
        <v>0</v>
      </c>
      <c r="H65" s="19">
        <f>IF(C65&gt;=2026,IF(B65&lt;741000,0,IF(B65&lt;2191000,B65-740000,IF(B65&lt;2193000,1451000,IF(B65&lt;2196000,1453000,IF(B65&lt;2200000,1456000,IF(B65&lt;3600000,ROUNDDOWN(B65/4,-3)*2.8-80000,IF(B65&lt;6600000,ROUNDDOWN(B65/4,-3)*3.2-440000,IF(B65&lt;8500000,ROUNDDOWN(B65*0.9,0)-1100000,B65-1950000)))))))),IF(B65&lt;651000,0,IF(B65&lt;1900000,B65-650000,IF(B65&lt;3600000,ROUNDDOWN(B65/4,-3)*2.8-80000,IF(B65&lt;6600000,ROUNDDOWN(B65/4,-3)*3.2-440000,IF(B65&lt;8500000,ROUNDDOWN(B65*0.9,0)-1100000,B65-1950000))))))</f>
        <v/>
      </c>
      <c r="I65" s="19">
        <f>IF(H65&gt;23500000,NA(),IF(C65&gt;=2026,IF(H65&lt;=4890000,1040000,IF(H65&lt;=6550000,670000,620000)),IF(H65&lt;=1320000,950000,IF(H65&lt;=3360000,880000,IF(H65&lt;=4890000,680000,IF(H65&lt;=6550000,630000,580000))))))</f>
        <v/>
      </c>
      <c r="J65" s="19">
        <f>MAX(0,ROUNDDOWN(H65-E65-I65-F65,-3))</f>
        <v/>
      </c>
      <c r="K65" s="19">
        <f>MAX(0,ROUNDDOWN(H65-E65-I65-F65-D65,-3))</f>
        <v/>
      </c>
      <c r="L65" s="19">
        <f>IF(J65&lt;=0,0,ROUNDDOWN((J65*LOOKUP(J65,{0,1950001,3300001,6950001,9000001,18000001,40000001},{0.05,0.1,0.2,0.23,0.33,0.4,0.45})-LOOKUP(J65,{0,1950001,3300001,6950001,9000001,18000001,40000001},{0,97500,427500,636000,1536000,2796000,4796000}))*1.021,-2))</f>
        <v/>
      </c>
      <c r="M65" s="19">
        <f>IF(K65&lt;=0,0,ROUNDDOWN((K65*LOOKUP(K65,{0,1950001,3300001,6950001,9000001,18000001,40000001},{0.05,0.1,0.2,0.23,0.33,0.4,0.45})-LOOKUP(K65,{0,1950001,3300001,6950001,9000001,18000001,40000001},{0,97500,427500,636000,1536000,2796000,4796000}))*1.021,-2))</f>
        <v/>
      </c>
      <c r="N65" s="19">
        <f>MAX(0,ROUNDDOWN(H65-E65-430000-G65,-3))</f>
        <v/>
      </c>
      <c r="O65" s="19">
        <f>MAX(0,ROUNDDOWN(H65-E65-430000-G65-D65,-3))</f>
        <v/>
      </c>
      <c r="P65" s="19">
        <f>IF(H65&lt;=450000,0,MAX(0,ROUNDDOWN(N65*0.06-MIN(50000,N65)*0.03,-2))+MAX(0,ROUNDDOWN(N65*0.04-MIN(50000,N65)*0.02,-2)))</f>
        <v/>
      </c>
      <c r="Q65" s="19">
        <f>IF(H65&lt;=450000,0,MAX(0,ROUNDDOWN(O65*0.06-MIN(50000,O65)*0.03,-2))+MAX(0,ROUNDDOWN(O65*0.04-MIN(50000,O65)*0.02,-2)))</f>
        <v/>
      </c>
      <c r="R65" s="19">
        <f>L65-M65</f>
        <v/>
      </c>
      <c r="S65" s="19">
        <f>P65-Q65</f>
        <v/>
      </c>
      <c r="T65" s="19">
        <f>R65+S65</f>
        <v/>
      </c>
      <c r="U65" s="21">
        <f>IF(J65&lt;=0,0,LOOKUP(J65,{0,1950001,3300001,6950001,9000001,18000001,40000001},{0.05,0.1,0.2,0.23,0.33,0.4,0.45}))</f>
        <v/>
      </c>
    </row>
    <row r="66">
      <c r="A66" t="inlineStr">
        <is>
          <t>早見表 月23000</t>
        </is>
      </c>
      <c r="B66" s="19">
        <f>'2_早見表'!$A$15</f>
        <v/>
      </c>
      <c r="C66" s="20" t="n">
        <v>2026</v>
      </c>
      <c r="D66" s="19" t="n">
        <v>276000</v>
      </c>
      <c r="E66" s="19">
        <f>ROUND(MIN(B66/12,650000)*12*0.0915+MIN(B66/12,1390000)*12*(0.0504+0)+B66*0.005,0)</f>
        <v/>
      </c>
      <c r="F66" s="19" t="n">
        <v>0</v>
      </c>
      <c r="G66" s="19" t="n">
        <v>0</v>
      </c>
      <c r="H66" s="19">
        <f>IF(C66&gt;=2026,IF(B66&lt;741000,0,IF(B66&lt;2191000,B66-740000,IF(B66&lt;2193000,1451000,IF(B66&lt;2196000,1453000,IF(B66&lt;2200000,1456000,IF(B66&lt;3600000,ROUNDDOWN(B66/4,-3)*2.8-80000,IF(B66&lt;6600000,ROUNDDOWN(B66/4,-3)*3.2-440000,IF(B66&lt;8500000,ROUNDDOWN(B66*0.9,0)-1100000,B66-1950000)))))))),IF(B66&lt;651000,0,IF(B66&lt;1900000,B66-650000,IF(B66&lt;3600000,ROUNDDOWN(B66/4,-3)*2.8-80000,IF(B66&lt;6600000,ROUNDDOWN(B66/4,-3)*3.2-440000,IF(B66&lt;8500000,ROUNDDOWN(B66*0.9,0)-1100000,B66-1950000))))))</f>
        <v/>
      </c>
      <c r="I66" s="19">
        <f>IF(H66&gt;23500000,NA(),IF(C66&gt;=2026,IF(H66&lt;=4890000,1040000,IF(H66&lt;=6550000,670000,620000)),IF(H66&lt;=1320000,950000,IF(H66&lt;=3360000,880000,IF(H66&lt;=4890000,680000,IF(H66&lt;=6550000,630000,580000))))))</f>
        <v/>
      </c>
      <c r="J66" s="19">
        <f>MAX(0,ROUNDDOWN(H66-E66-I66-F66,-3))</f>
        <v/>
      </c>
      <c r="K66" s="19">
        <f>MAX(0,ROUNDDOWN(H66-E66-I66-F66-D66,-3))</f>
        <v/>
      </c>
      <c r="L66" s="19">
        <f>IF(J66&lt;=0,0,ROUNDDOWN((J66*LOOKUP(J66,{0,1950001,3300001,6950001,9000001,18000001,40000001},{0.05,0.1,0.2,0.23,0.33,0.4,0.45})-LOOKUP(J66,{0,1950001,3300001,6950001,9000001,18000001,40000001},{0,97500,427500,636000,1536000,2796000,4796000}))*1.021,-2))</f>
        <v/>
      </c>
      <c r="M66" s="19">
        <f>IF(K66&lt;=0,0,ROUNDDOWN((K66*LOOKUP(K66,{0,1950001,3300001,6950001,9000001,18000001,40000001},{0.05,0.1,0.2,0.23,0.33,0.4,0.45})-LOOKUP(K66,{0,1950001,3300001,6950001,9000001,18000001,40000001},{0,97500,427500,636000,1536000,2796000,4796000}))*1.021,-2))</f>
        <v/>
      </c>
      <c r="N66" s="19">
        <f>MAX(0,ROUNDDOWN(H66-E66-430000-G66,-3))</f>
        <v/>
      </c>
      <c r="O66" s="19">
        <f>MAX(0,ROUNDDOWN(H66-E66-430000-G66-D66,-3))</f>
        <v/>
      </c>
      <c r="P66" s="19">
        <f>IF(H66&lt;=450000,0,MAX(0,ROUNDDOWN(N66*0.06-MIN(50000,N66)*0.03,-2))+MAX(0,ROUNDDOWN(N66*0.04-MIN(50000,N66)*0.02,-2)))</f>
        <v/>
      </c>
      <c r="Q66" s="19">
        <f>IF(H66&lt;=450000,0,MAX(0,ROUNDDOWN(O66*0.06-MIN(50000,O66)*0.03,-2))+MAX(0,ROUNDDOWN(O66*0.04-MIN(50000,O66)*0.02,-2)))</f>
        <v/>
      </c>
      <c r="R66" s="19">
        <f>L66-M66</f>
        <v/>
      </c>
      <c r="S66" s="19">
        <f>P66-Q66</f>
        <v/>
      </c>
      <c r="T66" s="19">
        <f>R66+S66</f>
        <v/>
      </c>
      <c r="U66" s="21">
        <f>IF(J66&lt;=0,0,LOOKUP(J66,{0,1950001,3300001,6950001,9000001,18000001,40000001},{0.05,0.1,0.2,0.23,0.33,0.4,0.45}))</f>
        <v/>
      </c>
    </row>
    <row r="67">
      <c r="A67" t="inlineStr">
        <is>
          <t>早見表 月62000</t>
        </is>
      </c>
      <c r="B67" s="19">
        <f>'2_早見表'!$A$15</f>
        <v/>
      </c>
      <c r="C67" s="20" t="n">
        <v>2027</v>
      </c>
      <c r="D67" s="19" t="n">
        <v>744000</v>
      </c>
      <c r="E67" s="19">
        <f>ROUND(MIN(B67/12,650000)*12*0.0915+MIN(B67/12,1390000)*12*(0.0504+0)+B67*0.005,0)</f>
        <v/>
      </c>
      <c r="F67" s="19" t="n">
        <v>0</v>
      </c>
      <c r="G67" s="19" t="n">
        <v>0</v>
      </c>
      <c r="H67" s="19">
        <f>IF(C67&gt;=2026,IF(B67&lt;741000,0,IF(B67&lt;2191000,B67-740000,IF(B67&lt;2193000,1451000,IF(B67&lt;2196000,1453000,IF(B67&lt;2200000,1456000,IF(B67&lt;3600000,ROUNDDOWN(B67/4,-3)*2.8-80000,IF(B67&lt;6600000,ROUNDDOWN(B67/4,-3)*3.2-440000,IF(B67&lt;8500000,ROUNDDOWN(B67*0.9,0)-1100000,B67-1950000)))))))),IF(B67&lt;651000,0,IF(B67&lt;1900000,B67-650000,IF(B67&lt;3600000,ROUNDDOWN(B67/4,-3)*2.8-80000,IF(B67&lt;6600000,ROUNDDOWN(B67/4,-3)*3.2-440000,IF(B67&lt;8500000,ROUNDDOWN(B67*0.9,0)-1100000,B67-1950000))))))</f>
        <v/>
      </c>
      <c r="I67" s="19">
        <f>IF(H67&gt;23500000,NA(),IF(C67&gt;=2026,IF(H67&lt;=4890000,1040000,IF(H67&lt;=6550000,670000,620000)),IF(H67&lt;=1320000,950000,IF(H67&lt;=3360000,880000,IF(H67&lt;=4890000,680000,IF(H67&lt;=6550000,630000,580000))))))</f>
        <v/>
      </c>
      <c r="J67" s="19">
        <f>MAX(0,ROUNDDOWN(H67-E67-I67-F67,-3))</f>
        <v/>
      </c>
      <c r="K67" s="19">
        <f>MAX(0,ROUNDDOWN(H67-E67-I67-F67-D67,-3))</f>
        <v/>
      </c>
      <c r="L67" s="19">
        <f>IF(J67&lt;=0,0,ROUNDDOWN((J67*LOOKUP(J67,{0,1950001,3300001,6950001,9000001,18000001,40000001},{0.05,0.1,0.2,0.23,0.33,0.4,0.45})-LOOKUP(J67,{0,1950001,3300001,6950001,9000001,18000001,40000001},{0,97500,427500,636000,1536000,2796000,4796000}))*1.021,-2))</f>
        <v/>
      </c>
      <c r="M67" s="19">
        <f>IF(K67&lt;=0,0,ROUNDDOWN((K67*LOOKUP(K67,{0,1950001,3300001,6950001,9000001,18000001,40000001},{0.05,0.1,0.2,0.23,0.33,0.4,0.45})-LOOKUP(K67,{0,1950001,3300001,6950001,9000001,18000001,40000001},{0,97500,427500,636000,1536000,2796000,4796000}))*1.021,-2))</f>
        <v/>
      </c>
      <c r="N67" s="19">
        <f>MAX(0,ROUNDDOWN(H67-E67-430000-G67,-3))</f>
        <v/>
      </c>
      <c r="O67" s="19">
        <f>MAX(0,ROUNDDOWN(H67-E67-430000-G67-D67,-3))</f>
        <v/>
      </c>
      <c r="P67" s="19">
        <f>IF(H67&lt;=450000,0,MAX(0,ROUNDDOWN(N67*0.06-MIN(50000,N67)*0.03,-2))+MAX(0,ROUNDDOWN(N67*0.04-MIN(50000,N67)*0.02,-2)))</f>
        <v/>
      </c>
      <c r="Q67" s="19">
        <f>IF(H67&lt;=450000,0,MAX(0,ROUNDDOWN(O67*0.06-MIN(50000,O67)*0.03,-2))+MAX(0,ROUNDDOWN(O67*0.04-MIN(50000,O67)*0.02,-2)))</f>
        <v/>
      </c>
      <c r="R67" s="19">
        <f>L67-M67</f>
        <v/>
      </c>
      <c r="S67" s="19">
        <f>P67-Q67</f>
        <v/>
      </c>
      <c r="T67" s="19">
        <f>R67+S67</f>
        <v/>
      </c>
      <c r="U67" s="21">
        <f>IF(J67&lt;=0,0,LOOKUP(J67,{0,1950001,3300001,6950001,9000001,18000001,40000001},{0.05,0.1,0.2,0.23,0.33,0.4,0.45}))</f>
        <v/>
      </c>
    </row>
    <row r="68">
      <c r="A68" t="inlineStr">
        <is>
          <t>早見表 月5000</t>
        </is>
      </c>
      <c r="B68" s="19">
        <f>'2_早見表'!$A$16</f>
        <v/>
      </c>
      <c r="C68" s="20" t="n">
        <v>2026</v>
      </c>
      <c r="D68" s="19" t="n">
        <v>60000</v>
      </c>
      <c r="E68" s="19">
        <f>ROUND(MIN(B68/12,650000)*12*0.0915+MIN(B68/12,1390000)*12*(0.0504+0)+B68*0.005,0)</f>
        <v/>
      </c>
      <c r="F68" s="19" t="n">
        <v>0</v>
      </c>
      <c r="G68" s="19" t="n">
        <v>0</v>
      </c>
      <c r="H68" s="19">
        <f>IF(C68&gt;=2026,IF(B68&lt;741000,0,IF(B68&lt;2191000,B68-740000,IF(B68&lt;2193000,1451000,IF(B68&lt;2196000,1453000,IF(B68&lt;2200000,1456000,IF(B68&lt;3600000,ROUNDDOWN(B68/4,-3)*2.8-80000,IF(B68&lt;6600000,ROUNDDOWN(B68/4,-3)*3.2-440000,IF(B68&lt;8500000,ROUNDDOWN(B68*0.9,0)-1100000,B68-1950000)))))))),IF(B68&lt;651000,0,IF(B68&lt;1900000,B68-650000,IF(B68&lt;3600000,ROUNDDOWN(B68/4,-3)*2.8-80000,IF(B68&lt;6600000,ROUNDDOWN(B68/4,-3)*3.2-440000,IF(B68&lt;8500000,ROUNDDOWN(B68*0.9,0)-1100000,B68-1950000))))))</f>
        <v/>
      </c>
      <c r="I68" s="19">
        <f>IF(H68&gt;23500000,NA(),IF(C68&gt;=2026,IF(H68&lt;=4890000,1040000,IF(H68&lt;=6550000,670000,620000)),IF(H68&lt;=1320000,950000,IF(H68&lt;=3360000,880000,IF(H68&lt;=4890000,680000,IF(H68&lt;=6550000,630000,580000))))))</f>
        <v/>
      </c>
      <c r="J68" s="19">
        <f>MAX(0,ROUNDDOWN(H68-E68-I68-F68,-3))</f>
        <v/>
      </c>
      <c r="K68" s="19">
        <f>MAX(0,ROUNDDOWN(H68-E68-I68-F68-D68,-3))</f>
        <v/>
      </c>
      <c r="L68" s="19">
        <f>IF(J68&lt;=0,0,ROUNDDOWN((J68*LOOKUP(J68,{0,1950001,3300001,6950001,9000001,18000001,40000001},{0.05,0.1,0.2,0.23,0.33,0.4,0.45})-LOOKUP(J68,{0,1950001,3300001,6950001,9000001,18000001,40000001},{0,97500,427500,636000,1536000,2796000,4796000}))*1.021,-2))</f>
        <v/>
      </c>
      <c r="M68" s="19">
        <f>IF(K68&lt;=0,0,ROUNDDOWN((K68*LOOKUP(K68,{0,1950001,3300001,6950001,9000001,18000001,40000001},{0.05,0.1,0.2,0.23,0.33,0.4,0.45})-LOOKUP(K68,{0,1950001,3300001,6950001,9000001,18000001,40000001},{0,97500,427500,636000,1536000,2796000,4796000}))*1.021,-2))</f>
        <v/>
      </c>
      <c r="N68" s="19">
        <f>MAX(0,ROUNDDOWN(H68-E68-430000-G68,-3))</f>
        <v/>
      </c>
      <c r="O68" s="19">
        <f>MAX(0,ROUNDDOWN(H68-E68-430000-G68-D68,-3))</f>
        <v/>
      </c>
      <c r="P68" s="19">
        <f>IF(H68&lt;=450000,0,MAX(0,ROUNDDOWN(N68*0.06-MIN(50000,N68)*0.03,-2))+MAX(0,ROUNDDOWN(N68*0.04-MIN(50000,N68)*0.02,-2)))</f>
        <v/>
      </c>
      <c r="Q68" s="19">
        <f>IF(H68&lt;=450000,0,MAX(0,ROUNDDOWN(O68*0.06-MIN(50000,O68)*0.03,-2))+MAX(0,ROUNDDOWN(O68*0.04-MIN(50000,O68)*0.02,-2)))</f>
        <v/>
      </c>
      <c r="R68" s="19">
        <f>L68-M68</f>
        <v/>
      </c>
      <c r="S68" s="19">
        <f>P68-Q68</f>
        <v/>
      </c>
      <c r="T68" s="19">
        <f>R68+S68</f>
        <v/>
      </c>
      <c r="U68" s="21">
        <f>IF(J68&lt;=0,0,LOOKUP(J68,{0,1950001,3300001,6950001,9000001,18000001,40000001},{0.05,0.1,0.2,0.23,0.33,0.4,0.45}))</f>
        <v/>
      </c>
    </row>
    <row r="69">
      <c r="A69" t="inlineStr">
        <is>
          <t>早見表 月10000</t>
        </is>
      </c>
      <c r="B69" s="19">
        <f>'2_早見表'!$A$16</f>
        <v/>
      </c>
      <c r="C69" s="20" t="n">
        <v>2026</v>
      </c>
      <c r="D69" s="19" t="n">
        <v>120000</v>
      </c>
      <c r="E69" s="19">
        <f>ROUND(MIN(B69/12,650000)*12*0.0915+MIN(B69/12,1390000)*12*(0.0504+0)+B69*0.005,0)</f>
        <v/>
      </c>
      <c r="F69" s="19" t="n">
        <v>0</v>
      </c>
      <c r="G69" s="19" t="n">
        <v>0</v>
      </c>
      <c r="H69" s="19">
        <f>IF(C69&gt;=2026,IF(B69&lt;741000,0,IF(B69&lt;2191000,B69-740000,IF(B69&lt;2193000,1451000,IF(B69&lt;2196000,1453000,IF(B69&lt;2200000,1456000,IF(B69&lt;3600000,ROUNDDOWN(B69/4,-3)*2.8-80000,IF(B69&lt;6600000,ROUNDDOWN(B69/4,-3)*3.2-440000,IF(B69&lt;8500000,ROUNDDOWN(B69*0.9,0)-1100000,B69-1950000)))))))),IF(B69&lt;651000,0,IF(B69&lt;1900000,B69-650000,IF(B69&lt;3600000,ROUNDDOWN(B69/4,-3)*2.8-80000,IF(B69&lt;6600000,ROUNDDOWN(B69/4,-3)*3.2-440000,IF(B69&lt;8500000,ROUNDDOWN(B69*0.9,0)-1100000,B69-1950000))))))</f>
        <v/>
      </c>
      <c r="I69" s="19">
        <f>IF(H69&gt;23500000,NA(),IF(C69&gt;=2026,IF(H69&lt;=4890000,1040000,IF(H69&lt;=6550000,670000,620000)),IF(H69&lt;=1320000,950000,IF(H69&lt;=3360000,880000,IF(H69&lt;=4890000,680000,IF(H69&lt;=6550000,630000,580000))))))</f>
        <v/>
      </c>
      <c r="J69" s="19">
        <f>MAX(0,ROUNDDOWN(H69-E69-I69-F69,-3))</f>
        <v/>
      </c>
      <c r="K69" s="19">
        <f>MAX(0,ROUNDDOWN(H69-E69-I69-F69-D69,-3))</f>
        <v/>
      </c>
      <c r="L69" s="19">
        <f>IF(J69&lt;=0,0,ROUNDDOWN((J69*LOOKUP(J69,{0,1950001,3300001,6950001,9000001,18000001,40000001},{0.05,0.1,0.2,0.23,0.33,0.4,0.45})-LOOKUP(J69,{0,1950001,3300001,6950001,9000001,18000001,40000001},{0,97500,427500,636000,1536000,2796000,4796000}))*1.021,-2))</f>
        <v/>
      </c>
      <c r="M69" s="19">
        <f>IF(K69&lt;=0,0,ROUNDDOWN((K69*LOOKUP(K69,{0,1950001,3300001,6950001,9000001,18000001,40000001},{0.05,0.1,0.2,0.23,0.33,0.4,0.45})-LOOKUP(K69,{0,1950001,3300001,6950001,9000001,18000001,40000001},{0,97500,427500,636000,1536000,2796000,4796000}))*1.021,-2))</f>
        <v/>
      </c>
      <c r="N69" s="19">
        <f>MAX(0,ROUNDDOWN(H69-E69-430000-G69,-3))</f>
        <v/>
      </c>
      <c r="O69" s="19">
        <f>MAX(0,ROUNDDOWN(H69-E69-430000-G69-D69,-3))</f>
        <v/>
      </c>
      <c r="P69" s="19">
        <f>IF(H69&lt;=450000,0,MAX(0,ROUNDDOWN(N69*0.06-MIN(50000,N69)*0.03,-2))+MAX(0,ROUNDDOWN(N69*0.04-MIN(50000,N69)*0.02,-2)))</f>
        <v/>
      </c>
      <c r="Q69" s="19">
        <f>IF(H69&lt;=450000,0,MAX(0,ROUNDDOWN(O69*0.06-MIN(50000,O69)*0.03,-2))+MAX(0,ROUNDDOWN(O69*0.04-MIN(50000,O69)*0.02,-2)))</f>
        <v/>
      </c>
      <c r="R69" s="19">
        <f>L69-M69</f>
        <v/>
      </c>
      <c r="S69" s="19">
        <f>P69-Q69</f>
        <v/>
      </c>
      <c r="T69" s="19">
        <f>R69+S69</f>
        <v/>
      </c>
      <c r="U69" s="21">
        <f>IF(J69&lt;=0,0,LOOKUP(J69,{0,1950001,3300001,6950001,9000001,18000001,40000001},{0.05,0.1,0.2,0.23,0.33,0.4,0.45}))</f>
        <v/>
      </c>
    </row>
    <row r="70">
      <c r="A70" t="inlineStr">
        <is>
          <t>早見表 月20000</t>
        </is>
      </c>
      <c r="B70" s="19">
        <f>'2_早見表'!$A$16</f>
        <v/>
      </c>
      <c r="C70" s="20" t="n">
        <v>2026</v>
      </c>
      <c r="D70" s="19" t="n">
        <v>240000</v>
      </c>
      <c r="E70" s="19">
        <f>ROUND(MIN(B70/12,650000)*12*0.0915+MIN(B70/12,1390000)*12*(0.0504+0)+B70*0.005,0)</f>
        <v/>
      </c>
      <c r="F70" s="19" t="n">
        <v>0</v>
      </c>
      <c r="G70" s="19" t="n">
        <v>0</v>
      </c>
      <c r="H70" s="19">
        <f>IF(C70&gt;=2026,IF(B70&lt;741000,0,IF(B70&lt;2191000,B70-740000,IF(B70&lt;2193000,1451000,IF(B70&lt;2196000,1453000,IF(B70&lt;2200000,1456000,IF(B70&lt;3600000,ROUNDDOWN(B70/4,-3)*2.8-80000,IF(B70&lt;6600000,ROUNDDOWN(B70/4,-3)*3.2-440000,IF(B70&lt;8500000,ROUNDDOWN(B70*0.9,0)-1100000,B70-1950000)))))))),IF(B70&lt;651000,0,IF(B70&lt;1900000,B70-650000,IF(B70&lt;3600000,ROUNDDOWN(B70/4,-3)*2.8-80000,IF(B70&lt;6600000,ROUNDDOWN(B70/4,-3)*3.2-440000,IF(B70&lt;8500000,ROUNDDOWN(B70*0.9,0)-1100000,B70-1950000))))))</f>
        <v/>
      </c>
      <c r="I70" s="19">
        <f>IF(H70&gt;23500000,NA(),IF(C70&gt;=2026,IF(H70&lt;=4890000,1040000,IF(H70&lt;=6550000,670000,620000)),IF(H70&lt;=1320000,950000,IF(H70&lt;=3360000,880000,IF(H70&lt;=4890000,680000,IF(H70&lt;=6550000,630000,580000))))))</f>
        <v/>
      </c>
      <c r="J70" s="19">
        <f>MAX(0,ROUNDDOWN(H70-E70-I70-F70,-3))</f>
        <v/>
      </c>
      <c r="K70" s="19">
        <f>MAX(0,ROUNDDOWN(H70-E70-I70-F70-D70,-3))</f>
        <v/>
      </c>
      <c r="L70" s="19">
        <f>IF(J70&lt;=0,0,ROUNDDOWN((J70*LOOKUP(J70,{0,1950001,3300001,6950001,9000001,18000001,40000001},{0.05,0.1,0.2,0.23,0.33,0.4,0.45})-LOOKUP(J70,{0,1950001,3300001,6950001,9000001,18000001,40000001},{0,97500,427500,636000,1536000,2796000,4796000}))*1.021,-2))</f>
        <v/>
      </c>
      <c r="M70" s="19">
        <f>IF(K70&lt;=0,0,ROUNDDOWN((K70*LOOKUP(K70,{0,1950001,3300001,6950001,9000001,18000001,40000001},{0.05,0.1,0.2,0.23,0.33,0.4,0.45})-LOOKUP(K70,{0,1950001,3300001,6950001,9000001,18000001,40000001},{0,97500,427500,636000,1536000,2796000,4796000}))*1.021,-2))</f>
        <v/>
      </c>
      <c r="N70" s="19">
        <f>MAX(0,ROUNDDOWN(H70-E70-430000-G70,-3))</f>
        <v/>
      </c>
      <c r="O70" s="19">
        <f>MAX(0,ROUNDDOWN(H70-E70-430000-G70-D70,-3))</f>
        <v/>
      </c>
      <c r="P70" s="19">
        <f>IF(H70&lt;=450000,0,MAX(0,ROUNDDOWN(N70*0.06-MIN(50000,N70)*0.03,-2))+MAX(0,ROUNDDOWN(N70*0.04-MIN(50000,N70)*0.02,-2)))</f>
        <v/>
      </c>
      <c r="Q70" s="19">
        <f>IF(H70&lt;=450000,0,MAX(0,ROUNDDOWN(O70*0.06-MIN(50000,O70)*0.03,-2))+MAX(0,ROUNDDOWN(O70*0.04-MIN(50000,O70)*0.02,-2)))</f>
        <v/>
      </c>
      <c r="R70" s="19">
        <f>L70-M70</f>
        <v/>
      </c>
      <c r="S70" s="19">
        <f>P70-Q70</f>
        <v/>
      </c>
      <c r="T70" s="19">
        <f>R70+S70</f>
        <v/>
      </c>
      <c r="U70" s="21">
        <f>IF(J70&lt;=0,0,LOOKUP(J70,{0,1950001,3300001,6950001,9000001,18000001,40000001},{0.05,0.1,0.2,0.23,0.33,0.4,0.45}))</f>
        <v/>
      </c>
    </row>
    <row r="71">
      <c r="A71" t="inlineStr">
        <is>
          <t>早見表 月23000</t>
        </is>
      </c>
      <c r="B71" s="19">
        <f>'2_早見表'!$A$16</f>
        <v/>
      </c>
      <c r="C71" s="20" t="n">
        <v>2026</v>
      </c>
      <c r="D71" s="19" t="n">
        <v>276000</v>
      </c>
      <c r="E71" s="19">
        <f>ROUND(MIN(B71/12,650000)*12*0.0915+MIN(B71/12,1390000)*12*(0.0504+0)+B71*0.005,0)</f>
        <v/>
      </c>
      <c r="F71" s="19" t="n">
        <v>0</v>
      </c>
      <c r="G71" s="19" t="n">
        <v>0</v>
      </c>
      <c r="H71" s="19">
        <f>IF(C71&gt;=2026,IF(B71&lt;741000,0,IF(B71&lt;2191000,B71-740000,IF(B71&lt;2193000,1451000,IF(B71&lt;2196000,1453000,IF(B71&lt;2200000,1456000,IF(B71&lt;3600000,ROUNDDOWN(B71/4,-3)*2.8-80000,IF(B71&lt;6600000,ROUNDDOWN(B71/4,-3)*3.2-440000,IF(B71&lt;8500000,ROUNDDOWN(B71*0.9,0)-1100000,B71-1950000)))))))),IF(B71&lt;651000,0,IF(B71&lt;1900000,B71-650000,IF(B71&lt;3600000,ROUNDDOWN(B71/4,-3)*2.8-80000,IF(B71&lt;6600000,ROUNDDOWN(B71/4,-3)*3.2-440000,IF(B71&lt;8500000,ROUNDDOWN(B71*0.9,0)-1100000,B71-1950000))))))</f>
        <v/>
      </c>
      <c r="I71" s="19">
        <f>IF(H71&gt;23500000,NA(),IF(C71&gt;=2026,IF(H71&lt;=4890000,1040000,IF(H71&lt;=6550000,670000,620000)),IF(H71&lt;=1320000,950000,IF(H71&lt;=3360000,880000,IF(H71&lt;=4890000,680000,IF(H71&lt;=6550000,630000,580000))))))</f>
        <v/>
      </c>
      <c r="J71" s="19">
        <f>MAX(0,ROUNDDOWN(H71-E71-I71-F71,-3))</f>
        <v/>
      </c>
      <c r="K71" s="19">
        <f>MAX(0,ROUNDDOWN(H71-E71-I71-F71-D71,-3))</f>
        <v/>
      </c>
      <c r="L71" s="19">
        <f>IF(J71&lt;=0,0,ROUNDDOWN((J71*LOOKUP(J71,{0,1950001,3300001,6950001,9000001,18000001,40000001},{0.05,0.1,0.2,0.23,0.33,0.4,0.45})-LOOKUP(J71,{0,1950001,3300001,6950001,9000001,18000001,40000001},{0,97500,427500,636000,1536000,2796000,4796000}))*1.021,-2))</f>
        <v/>
      </c>
      <c r="M71" s="19">
        <f>IF(K71&lt;=0,0,ROUNDDOWN((K71*LOOKUP(K71,{0,1950001,3300001,6950001,9000001,18000001,40000001},{0.05,0.1,0.2,0.23,0.33,0.4,0.45})-LOOKUP(K71,{0,1950001,3300001,6950001,9000001,18000001,40000001},{0,97500,427500,636000,1536000,2796000,4796000}))*1.021,-2))</f>
        <v/>
      </c>
      <c r="N71" s="19">
        <f>MAX(0,ROUNDDOWN(H71-E71-430000-G71,-3))</f>
        <v/>
      </c>
      <c r="O71" s="19">
        <f>MAX(0,ROUNDDOWN(H71-E71-430000-G71-D71,-3))</f>
        <v/>
      </c>
      <c r="P71" s="19">
        <f>IF(H71&lt;=450000,0,MAX(0,ROUNDDOWN(N71*0.06-MIN(50000,N71)*0.03,-2))+MAX(0,ROUNDDOWN(N71*0.04-MIN(50000,N71)*0.02,-2)))</f>
        <v/>
      </c>
      <c r="Q71" s="19">
        <f>IF(H71&lt;=450000,0,MAX(0,ROUNDDOWN(O71*0.06-MIN(50000,O71)*0.03,-2))+MAX(0,ROUNDDOWN(O71*0.04-MIN(50000,O71)*0.02,-2)))</f>
        <v/>
      </c>
      <c r="R71" s="19">
        <f>L71-M71</f>
        <v/>
      </c>
      <c r="S71" s="19">
        <f>P71-Q71</f>
        <v/>
      </c>
      <c r="T71" s="19">
        <f>R71+S71</f>
        <v/>
      </c>
      <c r="U71" s="21">
        <f>IF(J71&lt;=0,0,LOOKUP(J71,{0,1950001,3300001,6950001,9000001,18000001,40000001},{0.05,0.1,0.2,0.23,0.33,0.4,0.45}))</f>
        <v/>
      </c>
    </row>
    <row r="72">
      <c r="A72" t="inlineStr">
        <is>
          <t>早見表 月62000</t>
        </is>
      </c>
      <c r="B72" s="19">
        <f>'2_早見表'!$A$16</f>
        <v/>
      </c>
      <c r="C72" s="20" t="n">
        <v>2027</v>
      </c>
      <c r="D72" s="19" t="n">
        <v>744000</v>
      </c>
      <c r="E72" s="19">
        <f>ROUND(MIN(B72/12,650000)*12*0.0915+MIN(B72/12,1390000)*12*(0.0504+0)+B72*0.005,0)</f>
        <v/>
      </c>
      <c r="F72" s="19" t="n">
        <v>0</v>
      </c>
      <c r="G72" s="19" t="n">
        <v>0</v>
      </c>
      <c r="H72" s="19">
        <f>IF(C72&gt;=2026,IF(B72&lt;741000,0,IF(B72&lt;2191000,B72-740000,IF(B72&lt;2193000,1451000,IF(B72&lt;2196000,1453000,IF(B72&lt;2200000,1456000,IF(B72&lt;3600000,ROUNDDOWN(B72/4,-3)*2.8-80000,IF(B72&lt;6600000,ROUNDDOWN(B72/4,-3)*3.2-440000,IF(B72&lt;8500000,ROUNDDOWN(B72*0.9,0)-1100000,B72-1950000)))))))),IF(B72&lt;651000,0,IF(B72&lt;1900000,B72-650000,IF(B72&lt;3600000,ROUNDDOWN(B72/4,-3)*2.8-80000,IF(B72&lt;6600000,ROUNDDOWN(B72/4,-3)*3.2-440000,IF(B72&lt;8500000,ROUNDDOWN(B72*0.9,0)-1100000,B72-1950000))))))</f>
        <v/>
      </c>
      <c r="I72" s="19">
        <f>IF(H72&gt;23500000,NA(),IF(C72&gt;=2026,IF(H72&lt;=4890000,1040000,IF(H72&lt;=6550000,670000,620000)),IF(H72&lt;=1320000,950000,IF(H72&lt;=3360000,880000,IF(H72&lt;=4890000,680000,IF(H72&lt;=6550000,630000,580000))))))</f>
        <v/>
      </c>
      <c r="J72" s="19">
        <f>MAX(0,ROUNDDOWN(H72-E72-I72-F72,-3))</f>
        <v/>
      </c>
      <c r="K72" s="19">
        <f>MAX(0,ROUNDDOWN(H72-E72-I72-F72-D72,-3))</f>
        <v/>
      </c>
      <c r="L72" s="19">
        <f>IF(J72&lt;=0,0,ROUNDDOWN((J72*LOOKUP(J72,{0,1950001,3300001,6950001,9000001,18000001,40000001},{0.05,0.1,0.2,0.23,0.33,0.4,0.45})-LOOKUP(J72,{0,1950001,3300001,6950001,9000001,18000001,40000001},{0,97500,427500,636000,1536000,2796000,4796000}))*1.021,-2))</f>
        <v/>
      </c>
      <c r="M72" s="19">
        <f>IF(K72&lt;=0,0,ROUNDDOWN((K72*LOOKUP(K72,{0,1950001,3300001,6950001,9000001,18000001,40000001},{0.05,0.1,0.2,0.23,0.33,0.4,0.45})-LOOKUP(K72,{0,1950001,3300001,6950001,9000001,18000001,40000001},{0,97500,427500,636000,1536000,2796000,4796000}))*1.021,-2))</f>
        <v/>
      </c>
      <c r="N72" s="19">
        <f>MAX(0,ROUNDDOWN(H72-E72-430000-G72,-3))</f>
        <v/>
      </c>
      <c r="O72" s="19">
        <f>MAX(0,ROUNDDOWN(H72-E72-430000-G72-D72,-3))</f>
        <v/>
      </c>
      <c r="P72" s="19">
        <f>IF(H72&lt;=450000,0,MAX(0,ROUNDDOWN(N72*0.06-MIN(50000,N72)*0.03,-2))+MAX(0,ROUNDDOWN(N72*0.04-MIN(50000,N72)*0.02,-2)))</f>
        <v/>
      </c>
      <c r="Q72" s="19">
        <f>IF(H72&lt;=450000,0,MAX(0,ROUNDDOWN(O72*0.06-MIN(50000,O72)*0.03,-2))+MAX(0,ROUNDDOWN(O72*0.04-MIN(50000,O72)*0.02,-2)))</f>
        <v/>
      </c>
      <c r="R72" s="19">
        <f>L72-M72</f>
        <v/>
      </c>
      <c r="S72" s="19">
        <f>P72-Q72</f>
        <v/>
      </c>
      <c r="T72" s="19">
        <f>R72+S72</f>
        <v/>
      </c>
      <c r="U72" s="21">
        <f>IF(J72&lt;=0,0,LOOKUP(J72,{0,1950001,3300001,6950001,9000001,18000001,40000001},{0.05,0.1,0.2,0.23,0.33,0.4,0.45}))</f>
        <v/>
      </c>
    </row>
    <row r="73">
      <c r="A73" t="inlineStr">
        <is>
          <t>早見表 月5000</t>
        </is>
      </c>
      <c r="B73" s="19">
        <f>'2_早見表'!$A$17</f>
        <v/>
      </c>
      <c r="C73" s="20" t="n">
        <v>2026</v>
      </c>
      <c r="D73" s="19" t="n">
        <v>60000</v>
      </c>
      <c r="E73" s="19">
        <f>ROUND(MIN(B73/12,650000)*12*0.0915+MIN(B73/12,1390000)*12*(0.0504+0)+B73*0.005,0)</f>
        <v/>
      </c>
      <c r="F73" s="19" t="n">
        <v>0</v>
      </c>
      <c r="G73" s="19" t="n">
        <v>0</v>
      </c>
      <c r="H73" s="19">
        <f>IF(C73&gt;=2026,IF(B73&lt;741000,0,IF(B73&lt;2191000,B73-740000,IF(B73&lt;2193000,1451000,IF(B73&lt;2196000,1453000,IF(B73&lt;2200000,1456000,IF(B73&lt;3600000,ROUNDDOWN(B73/4,-3)*2.8-80000,IF(B73&lt;6600000,ROUNDDOWN(B73/4,-3)*3.2-440000,IF(B73&lt;8500000,ROUNDDOWN(B73*0.9,0)-1100000,B73-1950000)))))))),IF(B73&lt;651000,0,IF(B73&lt;1900000,B73-650000,IF(B73&lt;3600000,ROUNDDOWN(B73/4,-3)*2.8-80000,IF(B73&lt;6600000,ROUNDDOWN(B73/4,-3)*3.2-440000,IF(B73&lt;8500000,ROUNDDOWN(B73*0.9,0)-1100000,B73-1950000))))))</f>
        <v/>
      </c>
      <c r="I73" s="19">
        <f>IF(H73&gt;23500000,NA(),IF(C73&gt;=2026,IF(H73&lt;=4890000,1040000,IF(H73&lt;=6550000,670000,620000)),IF(H73&lt;=1320000,950000,IF(H73&lt;=3360000,880000,IF(H73&lt;=4890000,680000,IF(H73&lt;=6550000,630000,580000))))))</f>
        <v/>
      </c>
      <c r="J73" s="19">
        <f>MAX(0,ROUNDDOWN(H73-E73-I73-F73,-3))</f>
        <v/>
      </c>
      <c r="K73" s="19">
        <f>MAX(0,ROUNDDOWN(H73-E73-I73-F73-D73,-3))</f>
        <v/>
      </c>
      <c r="L73" s="19">
        <f>IF(J73&lt;=0,0,ROUNDDOWN((J73*LOOKUP(J73,{0,1950001,3300001,6950001,9000001,18000001,40000001},{0.05,0.1,0.2,0.23,0.33,0.4,0.45})-LOOKUP(J73,{0,1950001,3300001,6950001,9000001,18000001,40000001},{0,97500,427500,636000,1536000,2796000,4796000}))*1.021,-2))</f>
        <v/>
      </c>
      <c r="M73" s="19">
        <f>IF(K73&lt;=0,0,ROUNDDOWN((K73*LOOKUP(K73,{0,1950001,3300001,6950001,9000001,18000001,40000001},{0.05,0.1,0.2,0.23,0.33,0.4,0.45})-LOOKUP(K73,{0,1950001,3300001,6950001,9000001,18000001,40000001},{0,97500,427500,636000,1536000,2796000,4796000}))*1.021,-2))</f>
        <v/>
      </c>
      <c r="N73" s="19">
        <f>MAX(0,ROUNDDOWN(H73-E73-430000-G73,-3))</f>
        <v/>
      </c>
      <c r="O73" s="19">
        <f>MAX(0,ROUNDDOWN(H73-E73-430000-G73-D73,-3))</f>
        <v/>
      </c>
      <c r="P73" s="19">
        <f>IF(H73&lt;=450000,0,MAX(0,ROUNDDOWN(N73*0.06-MIN(50000,N73)*0.03,-2))+MAX(0,ROUNDDOWN(N73*0.04-MIN(50000,N73)*0.02,-2)))</f>
        <v/>
      </c>
      <c r="Q73" s="19">
        <f>IF(H73&lt;=450000,0,MAX(0,ROUNDDOWN(O73*0.06-MIN(50000,O73)*0.03,-2))+MAX(0,ROUNDDOWN(O73*0.04-MIN(50000,O73)*0.02,-2)))</f>
        <v/>
      </c>
      <c r="R73" s="19">
        <f>L73-M73</f>
        <v/>
      </c>
      <c r="S73" s="19">
        <f>P73-Q73</f>
        <v/>
      </c>
      <c r="T73" s="19">
        <f>R73+S73</f>
        <v/>
      </c>
      <c r="U73" s="21">
        <f>IF(J73&lt;=0,0,LOOKUP(J73,{0,1950001,3300001,6950001,9000001,18000001,40000001},{0.05,0.1,0.2,0.23,0.33,0.4,0.45}))</f>
        <v/>
      </c>
    </row>
    <row r="74">
      <c r="A74" t="inlineStr">
        <is>
          <t>早見表 月10000</t>
        </is>
      </c>
      <c r="B74" s="19">
        <f>'2_早見表'!$A$17</f>
        <v/>
      </c>
      <c r="C74" s="20" t="n">
        <v>2026</v>
      </c>
      <c r="D74" s="19" t="n">
        <v>120000</v>
      </c>
      <c r="E74" s="19">
        <f>ROUND(MIN(B74/12,650000)*12*0.0915+MIN(B74/12,1390000)*12*(0.0504+0)+B74*0.005,0)</f>
        <v/>
      </c>
      <c r="F74" s="19" t="n">
        <v>0</v>
      </c>
      <c r="G74" s="19" t="n">
        <v>0</v>
      </c>
      <c r="H74" s="19">
        <f>IF(C74&gt;=2026,IF(B74&lt;741000,0,IF(B74&lt;2191000,B74-740000,IF(B74&lt;2193000,1451000,IF(B74&lt;2196000,1453000,IF(B74&lt;2200000,1456000,IF(B74&lt;3600000,ROUNDDOWN(B74/4,-3)*2.8-80000,IF(B74&lt;6600000,ROUNDDOWN(B74/4,-3)*3.2-440000,IF(B74&lt;8500000,ROUNDDOWN(B74*0.9,0)-1100000,B74-1950000)))))))),IF(B74&lt;651000,0,IF(B74&lt;1900000,B74-650000,IF(B74&lt;3600000,ROUNDDOWN(B74/4,-3)*2.8-80000,IF(B74&lt;6600000,ROUNDDOWN(B74/4,-3)*3.2-440000,IF(B74&lt;8500000,ROUNDDOWN(B74*0.9,0)-1100000,B74-1950000))))))</f>
        <v/>
      </c>
      <c r="I74" s="19">
        <f>IF(H74&gt;23500000,NA(),IF(C74&gt;=2026,IF(H74&lt;=4890000,1040000,IF(H74&lt;=6550000,670000,620000)),IF(H74&lt;=1320000,950000,IF(H74&lt;=3360000,880000,IF(H74&lt;=4890000,680000,IF(H74&lt;=6550000,630000,580000))))))</f>
        <v/>
      </c>
      <c r="J74" s="19">
        <f>MAX(0,ROUNDDOWN(H74-E74-I74-F74,-3))</f>
        <v/>
      </c>
      <c r="K74" s="19">
        <f>MAX(0,ROUNDDOWN(H74-E74-I74-F74-D74,-3))</f>
        <v/>
      </c>
      <c r="L74" s="19">
        <f>IF(J74&lt;=0,0,ROUNDDOWN((J74*LOOKUP(J74,{0,1950001,3300001,6950001,9000001,18000001,40000001},{0.05,0.1,0.2,0.23,0.33,0.4,0.45})-LOOKUP(J74,{0,1950001,3300001,6950001,9000001,18000001,40000001},{0,97500,427500,636000,1536000,2796000,4796000}))*1.021,-2))</f>
        <v/>
      </c>
      <c r="M74" s="19">
        <f>IF(K74&lt;=0,0,ROUNDDOWN((K74*LOOKUP(K74,{0,1950001,3300001,6950001,9000001,18000001,40000001},{0.05,0.1,0.2,0.23,0.33,0.4,0.45})-LOOKUP(K74,{0,1950001,3300001,6950001,9000001,18000001,40000001},{0,97500,427500,636000,1536000,2796000,4796000}))*1.021,-2))</f>
        <v/>
      </c>
      <c r="N74" s="19">
        <f>MAX(0,ROUNDDOWN(H74-E74-430000-G74,-3))</f>
        <v/>
      </c>
      <c r="O74" s="19">
        <f>MAX(0,ROUNDDOWN(H74-E74-430000-G74-D74,-3))</f>
        <v/>
      </c>
      <c r="P74" s="19">
        <f>IF(H74&lt;=450000,0,MAX(0,ROUNDDOWN(N74*0.06-MIN(50000,N74)*0.03,-2))+MAX(0,ROUNDDOWN(N74*0.04-MIN(50000,N74)*0.02,-2)))</f>
        <v/>
      </c>
      <c r="Q74" s="19">
        <f>IF(H74&lt;=450000,0,MAX(0,ROUNDDOWN(O74*0.06-MIN(50000,O74)*0.03,-2))+MAX(0,ROUNDDOWN(O74*0.04-MIN(50000,O74)*0.02,-2)))</f>
        <v/>
      </c>
      <c r="R74" s="19">
        <f>L74-M74</f>
        <v/>
      </c>
      <c r="S74" s="19">
        <f>P74-Q74</f>
        <v/>
      </c>
      <c r="T74" s="19">
        <f>R74+S74</f>
        <v/>
      </c>
      <c r="U74" s="21">
        <f>IF(J74&lt;=0,0,LOOKUP(J74,{0,1950001,3300001,6950001,9000001,18000001,40000001},{0.05,0.1,0.2,0.23,0.33,0.4,0.45}))</f>
        <v/>
      </c>
    </row>
    <row r="75">
      <c r="A75" t="inlineStr">
        <is>
          <t>早見表 月20000</t>
        </is>
      </c>
      <c r="B75" s="19">
        <f>'2_早見表'!$A$17</f>
        <v/>
      </c>
      <c r="C75" s="20" t="n">
        <v>2026</v>
      </c>
      <c r="D75" s="19" t="n">
        <v>240000</v>
      </c>
      <c r="E75" s="19">
        <f>ROUND(MIN(B75/12,650000)*12*0.0915+MIN(B75/12,1390000)*12*(0.0504+0)+B75*0.005,0)</f>
        <v/>
      </c>
      <c r="F75" s="19" t="n">
        <v>0</v>
      </c>
      <c r="G75" s="19" t="n">
        <v>0</v>
      </c>
      <c r="H75" s="19">
        <f>IF(C75&gt;=2026,IF(B75&lt;741000,0,IF(B75&lt;2191000,B75-740000,IF(B75&lt;2193000,1451000,IF(B75&lt;2196000,1453000,IF(B75&lt;2200000,1456000,IF(B75&lt;3600000,ROUNDDOWN(B75/4,-3)*2.8-80000,IF(B75&lt;6600000,ROUNDDOWN(B75/4,-3)*3.2-440000,IF(B75&lt;8500000,ROUNDDOWN(B75*0.9,0)-1100000,B75-1950000)))))))),IF(B75&lt;651000,0,IF(B75&lt;1900000,B75-650000,IF(B75&lt;3600000,ROUNDDOWN(B75/4,-3)*2.8-80000,IF(B75&lt;6600000,ROUNDDOWN(B75/4,-3)*3.2-440000,IF(B75&lt;8500000,ROUNDDOWN(B75*0.9,0)-1100000,B75-1950000))))))</f>
        <v/>
      </c>
      <c r="I75" s="19">
        <f>IF(H75&gt;23500000,NA(),IF(C75&gt;=2026,IF(H75&lt;=4890000,1040000,IF(H75&lt;=6550000,670000,620000)),IF(H75&lt;=1320000,950000,IF(H75&lt;=3360000,880000,IF(H75&lt;=4890000,680000,IF(H75&lt;=6550000,630000,580000))))))</f>
        <v/>
      </c>
      <c r="J75" s="19">
        <f>MAX(0,ROUNDDOWN(H75-E75-I75-F75,-3))</f>
        <v/>
      </c>
      <c r="K75" s="19">
        <f>MAX(0,ROUNDDOWN(H75-E75-I75-F75-D75,-3))</f>
        <v/>
      </c>
      <c r="L75" s="19">
        <f>IF(J75&lt;=0,0,ROUNDDOWN((J75*LOOKUP(J75,{0,1950001,3300001,6950001,9000001,18000001,40000001},{0.05,0.1,0.2,0.23,0.33,0.4,0.45})-LOOKUP(J75,{0,1950001,3300001,6950001,9000001,18000001,40000001},{0,97500,427500,636000,1536000,2796000,4796000}))*1.021,-2))</f>
        <v/>
      </c>
      <c r="M75" s="19">
        <f>IF(K75&lt;=0,0,ROUNDDOWN((K75*LOOKUP(K75,{0,1950001,3300001,6950001,9000001,18000001,40000001},{0.05,0.1,0.2,0.23,0.33,0.4,0.45})-LOOKUP(K75,{0,1950001,3300001,6950001,9000001,18000001,40000001},{0,97500,427500,636000,1536000,2796000,4796000}))*1.021,-2))</f>
        <v/>
      </c>
      <c r="N75" s="19">
        <f>MAX(0,ROUNDDOWN(H75-E75-430000-G75,-3))</f>
        <v/>
      </c>
      <c r="O75" s="19">
        <f>MAX(0,ROUNDDOWN(H75-E75-430000-G75-D75,-3))</f>
        <v/>
      </c>
      <c r="P75" s="19">
        <f>IF(H75&lt;=450000,0,MAX(0,ROUNDDOWN(N75*0.06-MIN(50000,N75)*0.03,-2))+MAX(0,ROUNDDOWN(N75*0.04-MIN(50000,N75)*0.02,-2)))</f>
        <v/>
      </c>
      <c r="Q75" s="19">
        <f>IF(H75&lt;=450000,0,MAX(0,ROUNDDOWN(O75*0.06-MIN(50000,O75)*0.03,-2))+MAX(0,ROUNDDOWN(O75*0.04-MIN(50000,O75)*0.02,-2)))</f>
        <v/>
      </c>
      <c r="R75" s="19">
        <f>L75-M75</f>
        <v/>
      </c>
      <c r="S75" s="19">
        <f>P75-Q75</f>
        <v/>
      </c>
      <c r="T75" s="19">
        <f>R75+S75</f>
        <v/>
      </c>
      <c r="U75" s="21">
        <f>IF(J75&lt;=0,0,LOOKUP(J75,{0,1950001,3300001,6950001,9000001,18000001,40000001},{0.05,0.1,0.2,0.23,0.33,0.4,0.45}))</f>
        <v/>
      </c>
    </row>
    <row r="76">
      <c r="A76" t="inlineStr">
        <is>
          <t>早見表 月23000</t>
        </is>
      </c>
      <c r="B76" s="19">
        <f>'2_早見表'!$A$17</f>
        <v/>
      </c>
      <c r="C76" s="20" t="n">
        <v>2026</v>
      </c>
      <c r="D76" s="19" t="n">
        <v>276000</v>
      </c>
      <c r="E76" s="19">
        <f>ROUND(MIN(B76/12,650000)*12*0.0915+MIN(B76/12,1390000)*12*(0.0504+0)+B76*0.005,0)</f>
        <v/>
      </c>
      <c r="F76" s="19" t="n">
        <v>0</v>
      </c>
      <c r="G76" s="19" t="n">
        <v>0</v>
      </c>
      <c r="H76" s="19">
        <f>IF(C76&gt;=2026,IF(B76&lt;741000,0,IF(B76&lt;2191000,B76-740000,IF(B76&lt;2193000,1451000,IF(B76&lt;2196000,1453000,IF(B76&lt;2200000,1456000,IF(B76&lt;3600000,ROUNDDOWN(B76/4,-3)*2.8-80000,IF(B76&lt;6600000,ROUNDDOWN(B76/4,-3)*3.2-440000,IF(B76&lt;8500000,ROUNDDOWN(B76*0.9,0)-1100000,B76-1950000)))))))),IF(B76&lt;651000,0,IF(B76&lt;1900000,B76-650000,IF(B76&lt;3600000,ROUNDDOWN(B76/4,-3)*2.8-80000,IF(B76&lt;6600000,ROUNDDOWN(B76/4,-3)*3.2-440000,IF(B76&lt;8500000,ROUNDDOWN(B76*0.9,0)-1100000,B76-1950000))))))</f>
        <v/>
      </c>
      <c r="I76" s="19">
        <f>IF(H76&gt;23500000,NA(),IF(C76&gt;=2026,IF(H76&lt;=4890000,1040000,IF(H76&lt;=6550000,670000,620000)),IF(H76&lt;=1320000,950000,IF(H76&lt;=3360000,880000,IF(H76&lt;=4890000,680000,IF(H76&lt;=6550000,630000,580000))))))</f>
        <v/>
      </c>
      <c r="J76" s="19">
        <f>MAX(0,ROUNDDOWN(H76-E76-I76-F76,-3))</f>
        <v/>
      </c>
      <c r="K76" s="19">
        <f>MAX(0,ROUNDDOWN(H76-E76-I76-F76-D76,-3))</f>
        <v/>
      </c>
      <c r="L76" s="19">
        <f>IF(J76&lt;=0,0,ROUNDDOWN((J76*LOOKUP(J76,{0,1950001,3300001,6950001,9000001,18000001,40000001},{0.05,0.1,0.2,0.23,0.33,0.4,0.45})-LOOKUP(J76,{0,1950001,3300001,6950001,9000001,18000001,40000001},{0,97500,427500,636000,1536000,2796000,4796000}))*1.021,-2))</f>
        <v/>
      </c>
      <c r="M76" s="19">
        <f>IF(K76&lt;=0,0,ROUNDDOWN((K76*LOOKUP(K76,{0,1950001,3300001,6950001,9000001,18000001,40000001},{0.05,0.1,0.2,0.23,0.33,0.4,0.45})-LOOKUP(K76,{0,1950001,3300001,6950001,9000001,18000001,40000001},{0,97500,427500,636000,1536000,2796000,4796000}))*1.021,-2))</f>
        <v/>
      </c>
      <c r="N76" s="19">
        <f>MAX(0,ROUNDDOWN(H76-E76-430000-G76,-3))</f>
        <v/>
      </c>
      <c r="O76" s="19">
        <f>MAX(0,ROUNDDOWN(H76-E76-430000-G76-D76,-3))</f>
        <v/>
      </c>
      <c r="P76" s="19">
        <f>IF(H76&lt;=450000,0,MAX(0,ROUNDDOWN(N76*0.06-MIN(50000,N76)*0.03,-2))+MAX(0,ROUNDDOWN(N76*0.04-MIN(50000,N76)*0.02,-2)))</f>
        <v/>
      </c>
      <c r="Q76" s="19">
        <f>IF(H76&lt;=450000,0,MAX(0,ROUNDDOWN(O76*0.06-MIN(50000,O76)*0.03,-2))+MAX(0,ROUNDDOWN(O76*0.04-MIN(50000,O76)*0.02,-2)))</f>
        <v/>
      </c>
      <c r="R76" s="19">
        <f>L76-M76</f>
        <v/>
      </c>
      <c r="S76" s="19">
        <f>P76-Q76</f>
        <v/>
      </c>
      <c r="T76" s="19">
        <f>R76+S76</f>
        <v/>
      </c>
      <c r="U76" s="21">
        <f>IF(J76&lt;=0,0,LOOKUP(J76,{0,1950001,3300001,6950001,9000001,18000001,40000001},{0.05,0.1,0.2,0.23,0.33,0.4,0.45}))</f>
        <v/>
      </c>
    </row>
    <row r="77">
      <c r="A77" t="inlineStr">
        <is>
          <t>早見表 月62000</t>
        </is>
      </c>
      <c r="B77" s="19">
        <f>'2_早見表'!$A$17</f>
        <v/>
      </c>
      <c r="C77" s="20" t="n">
        <v>2027</v>
      </c>
      <c r="D77" s="19" t="n">
        <v>744000</v>
      </c>
      <c r="E77" s="19">
        <f>ROUND(MIN(B77/12,650000)*12*0.0915+MIN(B77/12,1390000)*12*(0.0504+0)+B77*0.005,0)</f>
        <v/>
      </c>
      <c r="F77" s="19" t="n">
        <v>0</v>
      </c>
      <c r="G77" s="19" t="n">
        <v>0</v>
      </c>
      <c r="H77" s="19">
        <f>IF(C77&gt;=2026,IF(B77&lt;741000,0,IF(B77&lt;2191000,B77-740000,IF(B77&lt;2193000,1451000,IF(B77&lt;2196000,1453000,IF(B77&lt;2200000,1456000,IF(B77&lt;3600000,ROUNDDOWN(B77/4,-3)*2.8-80000,IF(B77&lt;6600000,ROUNDDOWN(B77/4,-3)*3.2-440000,IF(B77&lt;8500000,ROUNDDOWN(B77*0.9,0)-1100000,B77-1950000)))))))),IF(B77&lt;651000,0,IF(B77&lt;1900000,B77-650000,IF(B77&lt;3600000,ROUNDDOWN(B77/4,-3)*2.8-80000,IF(B77&lt;6600000,ROUNDDOWN(B77/4,-3)*3.2-440000,IF(B77&lt;8500000,ROUNDDOWN(B77*0.9,0)-1100000,B77-1950000))))))</f>
        <v/>
      </c>
      <c r="I77" s="19">
        <f>IF(H77&gt;23500000,NA(),IF(C77&gt;=2026,IF(H77&lt;=4890000,1040000,IF(H77&lt;=6550000,670000,620000)),IF(H77&lt;=1320000,950000,IF(H77&lt;=3360000,880000,IF(H77&lt;=4890000,680000,IF(H77&lt;=6550000,630000,580000))))))</f>
        <v/>
      </c>
      <c r="J77" s="19">
        <f>MAX(0,ROUNDDOWN(H77-E77-I77-F77,-3))</f>
        <v/>
      </c>
      <c r="K77" s="19">
        <f>MAX(0,ROUNDDOWN(H77-E77-I77-F77-D77,-3))</f>
        <v/>
      </c>
      <c r="L77" s="19">
        <f>IF(J77&lt;=0,0,ROUNDDOWN((J77*LOOKUP(J77,{0,1950001,3300001,6950001,9000001,18000001,40000001},{0.05,0.1,0.2,0.23,0.33,0.4,0.45})-LOOKUP(J77,{0,1950001,3300001,6950001,9000001,18000001,40000001},{0,97500,427500,636000,1536000,2796000,4796000}))*1.021,-2))</f>
        <v/>
      </c>
      <c r="M77" s="19">
        <f>IF(K77&lt;=0,0,ROUNDDOWN((K77*LOOKUP(K77,{0,1950001,3300001,6950001,9000001,18000001,40000001},{0.05,0.1,0.2,0.23,0.33,0.4,0.45})-LOOKUP(K77,{0,1950001,3300001,6950001,9000001,18000001,40000001},{0,97500,427500,636000,1536000,2796000,4796000}))*1.021,-2))</f>
        <v/>
      </c>
      <c r="N77" s="19">
        <f>MAX(0,ROUNDDOWN(H77-E77-430000-G77,-3))</f>
        <v/>
      </c>
      <c r="O77" s="19">
        <f>MAX(0,ROUNDDOWN(H77-E77-430000-G77-D77,-3))</f>
        <v/>
      </c>
      <c r="P77" s="19">
        <f>IF(H77&lt;=450000,0,MAX(0,ROUNDDOWN(N77*0.06-MIN(50000,N77)*0.03,-2))+MAX(0,ROUNDDOWN(N77*0.04-MIN(50000,N77)*0.02,-2)))</f>
        <v/>
      </c>
      <c r="Q77" s="19">
        <f>IF(H77&lt;=450000,0,MAX(0,ROUNDDOWN(O77*0.06-MIN(50000,O77)*0.03,-2))+MAX(0,ROUNDDOWN(O77*0.04-MIN(50000,O77)*0.02,-2)))</f>
        <v/>
      </c>
      <c r="R77" s="19">
        <f>L77-M77</f>
        <v/>
      </c>
      <c r="S77" s="19">
        <f>P77-Q77</f>
        <v/>
      </c>
      <c r="T77" s="19">
        <f>R77+S77</f>
        <v/>
      </c>
      <c r="U77" s="21">
        <f>IF(J77&lt;=0,0,LOOKUP(J77,{0,1950001,3300001,6950001,9000001,18000001,40000001},{0.05,0.1,0.2,0.23,0.33,0.4,0.45}))</f>
        <v/>
      </c>
    </row>
    <row r="78">
      <c r="A78" t="inlineStr">
        <is>
          <t>早見表 月5000</t>
        </is>
      </c>
      <c r="B78" s="19">
        <f>'2_早見表'!$A$18</f>
        <v/>
      </c>
      <c r="C78" s="20" t="n">
        <v>2026</v>
      </c>
      <c r="D78" s="19" t="n">
        <v>60000</v>
      </c>
      <c r="E78" s="19">
        <f>ROUND(MIN(B78/12,650000)*12*0.0915+MIN(B78/12,1390000)*12*(0.0504+0)+B78*0.005,0)</f>
        <v/>
      </c>
      <c r="F78" s="19" t="n">
        <v>0</v>
      </c>
      <c r="G78" s="19" t="n">
        <v>0</v>
      </c>
      <c r="H78" s="19">
        <f>IF(C78&gt;=2026,IF(B78&lt;741000,0,IF(B78&lt;2191000,B78-740000,IF(B78&lt;2193000,1451000,IF(B78&lt;2196000,1453000,IF(B78&lt;2200000,1456000,IF(B78&lt;3600000,ROUNDDOWN(B78/4,-3)*2.8-80000,IF(B78&lt;6600000,ROUNDDOWN(B78/4,-3)*3.2-440000,IF(B78&lt;8500000,ROUNDDOWN(B78*0.9,0)-1100000,B78-1950000)))))))),IF(B78&lt;651000,0,IF(B78&lt;1900000,B78-650000,IF(B78&lt;3600000,ROUNDDOWN(B78/4,-3)*2.8-80000,IF(B78&lt;6600000,ROUNDDOWN(B78/4,-3)*3.2-440000,IF(B78&lt;8500000,ROUNDDOWN(B78*0.9,0)-1100000,B78-1950000))))))</f>
        <v/>
      </c>
      <c r="I78" s="19">
        <f>IF(H78&gt;23500000,NA(),IF(C78&gt;=2026,IF(H78&lt;=4890000,1040000,IF(H78&lt;=6550000,670000,620000)),IF(H78&lt;=1320000,950000,IF(H78&lt;=3360000,880000,IF(H78&lt;=4890000,680000,IF(H78&lt;=6550000,630000,580000))))))</f>
        <v/>
      </c>
      <c r="J78" s="19">
        <f>MAX(0,ROUNDDOWN(H78-E78-I78-F78,-3))</f>
        <v/>
      </c>
      <c r="K78" s="19">
        <f>MAX(0,ROUNDDOWN(H78-E78-I78-F78-D78,-3))</f>
        <v/>
      </c>
      <c r="L78" s="19">
        <f>IF(J78&lt;=0,0,ROUNDDOWN((J78*LOOKUP(J78,{0,1950001,3300001,6950001,9000001,18000001,40000001},{0.05,0.1,0.2,0.23,0.33,0.4,0.45})-LOOKUP(J78,{0,1950001,3300001,6950001,9000001,18000001,40000001},{0,97500,427500,636000,1536000,2796000,4796000}))*1.021,-2))</f>
        <v/>
      </c>
      <c r="M78" s="19">
        <f>IF(K78&lt;=0,0,ROUNDDOWN((K78*LOOKUP(K78,{0,1950001,3300001,6950001,9000001,18000001,40000001},{0.05,0.1,0.2,0.23,0.33,0.4,0.45})-LOOKUP(K78,{0,1950001,3300001,6950001,9000001,18000001,40000001},{0,97500,427500,636000,1536000,2796000,4796000}))*1.021,-2))</f>
        <v/>
      </c>
      <c r="N78" s="19">
        <f>MAX(0,ROUNDDOWN(H78-E78-430000-G78,-3))</f>
        <v/>
      </c>
      <c r="O78" s="19">
        <f>MAX(0,ROUNDDOWN(H78-E78-430000-G78-D78,-3))</f>
        <v/>
      </c>
      <c r="P78" s="19">
        <f>IF(H78&lt;=450000,0,MAX(0,ROUNDDOWN(N78*0.06-MIN(50000,N78)*0.03,-2))+MAX(0,ROUNDDOWN(N78*0.04-MIN(50000,N78)*0.02,-2)))</f>
        <v/>
      </c>
      <c r="Q78" s="19">
        <f>IF(H78&lt;=450000,0,MAX(0,ROUNDDOWN(O78*0.06-MIN(50000,O78)*0.03,-2))+MAX(0,ROUNDDOWN(O78*0.04-MIN(50000,O78)*0.02,-2)))</f>
        <v/>
      </c>
      <c r="R78" s="19">
        <f>L78-M78</f>
        <v/>
      </c>
      <c r="S78" s="19">
        <f>P78-Q78</f>
        <v/>
      </c>
      <c r="T78" s="19">
        <f>R78+S78</f>
        <v/>
      </c>
      <c r="U78" s="21">
        <f>IF(J78&lt;=0,0,LOOKUP(J78,{0,1950001,3300001,6950001,9000001,18000001,40000001},{0.05,0.1,0.2,0.23,0.33,0.4,0.45}))</f>
        <v/>
      </c>
    </row>
    <row r="79">
      <c r="A79" t="inlineStr">
        <is>
          <t>早見表 月10000</t>
        </is>
      </c>
      <c r="B79" s="19">
        <f>'2_早見表'!$A$18</f>
        <v/>
      </c>
      <c r="C79" s="20" t="n">
        <v>2026</v>
      </c>
      <c r="D79" s="19" t="n">
        <v>120000</v>
      </c>
      <c r="E79" s="19">
        <f>ROUND(MIN(B79/12,650000)*12*0.0915+MIN(B79/12,1390000)*12*(0.0504+0)+B79*0.005,0)</f>
        <v/>
      </c>
      <c r="F79" s="19" t="n">
        <v>0</v>
      </c>
      <c r="G79" s="19" t="n">
        <v>0</v>
      </c>
      <c r="H79" s="19">
        <f>IF(C79&gt;=2026,IF(B79&lt;741000,0,IF(B79&lt;2191000,B79-740000,IF(B79&lt;2193000,1451000,IF(B79&lt;2196000,1453000,IF(B79&lt;2200000,1456000,IF(B79&lt;3600000,ROUNDDOWN(B79/4,-3)*2.8-80000,IF(B79&lt;6600000,ROUNDDOWN(B79/4,-3)*3.2-440000,IF(B79&lt;8500000,ROUNDDOWN(B79*0.9,0)-1100000,B79-1950000)))))))),IF(B79&lt;651000,0,IF(B79&lt;1900000,B79-650000,IF(B79&lt;3600000,ROUNDDOWN(B79/4,-3)*2.8-80000,IF(B79&lt;6600000,ROUNDDOWN(B79/4,-3)*3.2-440000,IF(B79&lt;8500000,ROUNDDOWN(B79*0.9,0)-1100000,B79-1950000))))))</f>
        <v/>
      </c>
      <c r="I79" s="19">
        <f>IF(H79&gt;23500000,NA(),IF(C79&gt;=2026,IF(H79&lt;=4890000,1040000,IF(H79&lt;=6550000,670000,620000)),IF(H79&lt;=1320000,950000,IF(H79&lt;=3360000,880000,IF(H79&lt;=4890000,680000,IF(H79&lt;=6550000,630000,580000))))))</f>
        <v/>
      </c>
      <c r="J79" s="19">
        <f>MAX(0,ROUNDDOWN(H79-E79-I79-F79,-3))</f>
        <v/>
      </c>
      <c r="K79" s="19">
        <f>MAX(0,ROUNDDOWN(H79-E79-I79-F79-D79,-3))</f>
        <v/>
      </c>
      <c r="L79" s="19">
        <f>IF(J79&lt;=0,0,ROUNDDOWN((J79*LOOKUP(J79,{0,1950001,3300001,6950001,9000001,18000001,40000001},{0.05,0.1,0.2,0.23,0.33,0.4,0.45})-LOOKUP(J79,{0,1950001,3300001,6950001,9000001,18000001,40000001},{0,97500,427500,636000,1536000,2796000,4796000}))*1.021,-2))</f>
        <v/>
      </c>
      <c r="M79" s="19">
        <f>IF(K79&lt;=0,0,ROUNDDOWN((K79*LOOKUP(K79,{0,1950001,3300001,6950001,9000001,18000001,40000001},{0.05,0.1,0.2,0.23,0.33,0.4,0.45})-LOOKUP(K79,{0,1950001,3300001,6950001,9000001,18000001,40000001},{0,97500,427500,636000,1536000,2796000,4796000}))*1.021,-2))</f>
        <v/>
      </c>
      <c r="N79" s="19">
        <f>MAX(0,ROUNDDOWN(H79-E79-430000-G79,-3))</f>
        <v/>
      </c>
      <c r="O79" s="19">
        <f>MAX(0,ROUNDDOWN(H79-E79-430000-G79-D79,-3))</f>
        <v/>
      </c>
      <c r="P79" s="19">
        <f>IF(H79&lt;=450000,0,MAX(0,ROUNDDOWN(N79*0.06-MIN(50000,N79)*0.03,-2))+MAX(0,ROUNDDOWN(N79*0.04-MIN(50000,N79)*0.02,-2)))</f>
        <v/>
      </c>
      <c r="Q79" s="19">
        <f>IF(H79&lt;=450000,0,MAX(0,ROUNDDOWN(O79*0.06-MIN(50000,O79)*0.03,-2))+MAX(0,ROUNDDOWN(O79*0.04-MIN(50000,O79)*0.02,-2)))</f>
        <v/>
      </c>
      <c r="R79" s="19">
        <f>L79-M79</f>
        <v/>
      </c>
      <c r="S79" s="19">
        <f>P79-Q79</f>
        <v/>
      </c>
      <c r="T79" s="19">
        <f>R79+S79</f>
        <v/>
      </c>
      <c r="U79" s="21">
        <f>IF(J79&lt;=0,0,LOOKUP(J79,{0,1950001,3300001,6950001,9000001,18000001,40000001},{0.05,0.1,0.2,0.23,0.33,0.4,0.45}))</f>
        <v/>
      </c>
    </row>
    <row r="80">
      <c r="A80" t="inlineStr">
        <is>
          <t>早見表 月20000</t>
        </is>
      </c>
      <c r="B80" s="19">
        <f>'2_早見表'!$A$18</f>
        <v/>
      </c>
      <c r="C80" s="20" t="n">
        <v>2026</v>
      </c>
      <c r="D80" s="19" t="n">
        <v>240000</v>
      </c>
      <c r="E80" s="19">
        <f>ROUND(MIN(B80/12,650000)*12*0.0915+MIN(B80/12,1390000)*12*(0.0504+0)+B80*0.005,0)</f>
        <v/>
      </c>
      <c r="F80" s="19" t="n">
        <v>0</v>
      </c>
      <c r="G80" s="19" t="n">
        <v>0</v>
      </c>
      <c r="H80" s="19">
        <f>IF(C80&gt;=2026,IF(B80&lt;741000,0,IF(B80&lt;2191000,B80-740000,IF(B80&lt;2193000,1451000,IF(B80&lt;2196000,1453000,IF(B80&lt;2200000,1456000,IF(B80&lt;3600000,ROUNDDOWN(B80/4,-3)*2.8-80000,IF(B80&lt;6600000,ROUNDDOWN(B80/4,-3)*3.2-440000,IF(B80&lt;8500000,ROUNDDOWN(B80*0.9,0)-1100000,B80-1950000)))))))),IF(B80&lt;651000,0,IF(B80&lt;1900000,B80-650000,IF(B80&lt;3600000,ROUNDDOWN(B80/4,-3)*2.8-80000,IF(B80&lt;6600000,ROUNDDOWN(B80/4,-3)*3.2-440000,IF(B80&lt;8500000,ROUNDDOWN(B80*0.9,0)-1100000,B80-1950000))))))</f>
        <v/>
      </c>
      <c r="I80" s="19">
        <f>IF(H80&gt;23500000,NA(),IF(C80&gt;=2026,IF(H80&lt;=4890000,1040000,IF(H80&lt;=6550000,670000,620000)),IF(H80&lt;=1320000,950000,IF(H80&lt;=3360000,880000,IF(H80&lt;=4890000,680000,IF(H80&lt;=6550000,630000,580000))))))</f>
        <v/>
      </c>
      <c r="J80" s="19">
        <f>MAX(0,ROUNDDOWN(H80-E80-I80-F80,-3))</f>
        <v/>
      </c>
      <c r="K80" s="19">
        <f>MAX(0,ROUNDDOWN(H80-E80-I80-F80-D80,-3))</f>
        <v/>
      </c>
      <c r="L80" s="19">
        <f>IF(J80&lt;=0,0,ROUNDDOWN((J80*LOOKUP(J80,{0,1950001,3300001,6950001,9000001,18000001,40000001},{0.05,0.1,0.2,0.23,0.33,0.4,0.45})-LOOKUP(J80,{0,1950001,3300001,6950001,9000001,18000001,40000001},{0,97500,427500,636000,1536000,2796000,4796000}))*1.021,-2))</f>
        <v/>
      </c>
      <c r="M80" s="19">
        <f>IF(K80&lt;=0,0,ROUNDDOWN((K80*LOOKUP(K80,{0,1950001,3300001,6950001,9000001,18000001,40000001},{0.05,0.1,0.2,0.23,0.33,0.4,0.45})-LOOKUP(K80,{0,1950001,3300001,6950001,9000001,18000001,40000001},{0,97500,427500,636000,1536000,2796000,4796000}))*1.021,-2))</f>
        <v/>
      </c>
      <c r="N80" s="19">
        <f>MAX(0,ROUNDDOWN(H80-E80-430000-G80,-3))</f>
        <v/>
      </c>
      <c r="O80" s="19">
        <f>MAX(0,ROUNDDOWN(H80-E80-430000-G80-D80,-3))</f>
        <v/>
      </c>
      <c r="P80" s="19">
        <f>IF(H80&lt;=450000,0,MAX(0,ROUNDDOWN(N80*0.06-MIN(50000,N80)*0.03,-2))+MAX(0,ROUNDDOWN(N80*0.04-MIN(50000,N80)*0.02,-2)))</f>
        <v/>
      </c>
      <c r="Q80" s="19">
        <f>IF(H80&lt;=450000,0,MAX(0,ROUNDDOWN(O80*0.06-MIN(50000,O80)*0.03,-2))+MAX(0,ROUNDDOWN(O80*0.04-MIN(50000,O80)*0.02,-2)))</f>
        <v/>
      </c>
      <c r="R80" s="19">
        <f>L80-M80</f>
        <v/>
      </c>
      <c r="S80" s="19">
        <f>P80-Q80</f>
        <v/>
      </c>
      <c r="T80" s="19">
        <f>R80+S80</f>
        <v/>
      </c>
      <c r="U80" s="21">
        <f>IF(J80&lt;=0,0,LOOKUP(J80,{0,1950001,3300001,6950001,9000001,18000001,40000001},{0.05,0.1,0.2,0.23,0.33,0.4,0.45}))</f>
        <v/>
      </c>
    </row>
    <row r="81">
      <c r="A81" t="inlineStr">
        <is>
          <t>早見表 月23000</t>
        </is>
      </c>
      <c r="B81" s="19">
        <f>'2_早見表'!$A$18</f>
        <v/>
      </c>
      <c r="C81" s="20" t="n">
        <v>2026</v>
      </c>
      <c r="D81" s="19" t="n">
        <v>276000</v>
      </c>
      <c r="E81" s="19">
        <f>ROUND(MIN(B81/12,650000)*12*0.0915+MIN(B81/12,1390000)*12*(0.0504+0)+B81*0.005,0)</f>
        <v/>
      </c>
      <c r="F81" s="19" t="n">
        <v>0</v>
      </c>
      <c r="G81" s="19" t="n">
        <v>0</v>
      </c>
      <c r="H81" s="19">
        <f>IF(C81&gt;=2026,IF(B81&lt;741000,0,IF(B81&lt;2191000,B81-740000,IF(B81&lt;2193000,1451000,IF(B81&lt;2196000,1453000,IF(B81&lt;2200000,1456000,IF(B81&lt;3600000,ROUNDDOWN(B81/4,-3)*2.8-80000,IF(B81&lt;6600000,ROUNDDOWN(B81/4,-3)*3.2-440000,IF(B81&lt;8500000,ROUNDDOWN(B81*0.9,0)-1100000,B81-1950000)))))))),IF(B81&lt;651000,0,IF(B81&lt;1900000,B81-650000,IF(B81&lt;3600000,ROUNDDOWN(B81/4,-3)*2.8-80000,IF(B81&lt;6600000,ROUNDDOWN(B81/4,-3)*3.2-440000,IF(B81&lt;8500000,ROUNDDOWN(B81*0.9,0)-1100000,B81-1950000))))))</f>
        <v/>
      </c>
      <c r="I81" s="19">
        <f>IF(H81&gt;23500000,NA(),IF(C81&gt;=2026,IF(H81&lt;=4890000,1040000,IF(H81&lt;=6550000,670000,620000)),IF(H81&lt;=1320000,950000,IF(H81&lt;=3360000,880000,IF(H81&lt;=4890000,680000,IF(H81&lt;=6550000,630000,580000))))))</f>
        <v/>
      </c>
      <c r="J81" s="19">
        <f>MAX(0,ROUNDDOWN(H81-E81-I81-F81,-3))</f>
        <v/>
      </c>
      <c r="K81" s="19">
        <f>MAX(0,ROUNDDOWN(H81-E81-I81-F81-D81,-3))</f>
        <v/>
      </c>
      <c r="L81" s="19">
        <f>IF(J81&lt;=0,0,ROUNDDOWN((J81*LOOKUP(J81,{0,1950001,3300001,6950001,9000001,18000001,40000001},{0.05,0.1,0.2,0.23,0.33,0.4,0.45})-LOOKUP(J81,{0,1950001,3300001,6950001,9000001,18000001,40000001},{0,97500,427500,636000,1536000,2796000,4796000}))*1.021,-2))</f>
        <v/>
      </c>
      <c r="M81" s="19">
        <f>IF(K81&lt;=0,0,ROUNDDOWN((K81*LOOKUP(K81,{0,1950001,3300001,6950001,9000001,18000001,40000001},{0.05,0.1,0.2,0.23,0.33,0.4,0.45})-LOOKUP(K81,{0,1950001,3300001,6950001,9000001,18000001,40000001},{0,97500,427500,636000,1536000,2796000,4796000}))*1.021,-2))</f>
        <v/>
      </c>
      <c r="N81" s="19">
        <f>MAX(0,ROUNDDOWN(H81-E81-430000-G81,-3))</f>
        <v/>
      </c>
      <c r="O81" s="19">
        <f>MAX(0,ROUNDDOWN(H81-E81-430000-G81-D81,-3))</f>
        <v/>
      </c>
      <c r="P81" s="19">
        <f>IF(H81&lt;=450000,0,MAX(0,ROUNDDOWN(N81*0.06-MIN(50000,N81)*0.03,-2))+MAX(0,ROUNDDOWN(N81*0.04-MIN(50000,N81)*0.02,-2)))</f>
        <v/>
      </c>
      <c r="Q81" s="19">
        <f>IF(H81&lt;=450000,0,MAX(0,ROUNDDOWN(O81*0.06-MIN(50000,O81)*0.03,-2))+MAX(0,ROUNDDOWN(O81*0.04-MIN(50000,O81)*0.02,-2)))</f>
        <v/>
      </c>
      <c r="R81" s="19">
        <f>L81-M81</f>
        <v/>
      </c>
      <c r="S81" s="19">
        <f>P81-Q81</f>
        <v/>
      </c>
      <c r="T81" s="19">
        <f>R81+S81</f>
        <v/>
      </c>
      <c r="U81" s="21">
        <f>IF(J81&lt;=0,0,LOOKUP(J81,{0,1950001,3300001,6950001,9000001,18000001,40000001},{0.05,0.1,0.2,0.23,0.33,0.4,0.45}))</f>
        <v/>
      </c>
    </row>
    <row r="82">
      <c r="A82" t="inlineStr">
        <is>
          <t>早見表 月62000</t>
        </is>
      </c>
      <c r="B82" s="19">
        <f>'2_早見表'!$A$18</f>
        <v/>
      </c>
      <c r="C82" s="20" t="n">
        <v>2027</v>
      </c>
      <c r="D82" s="19" t="n">
        <v>744000</v>
      </c>
      <c r="E82" s="19">
        <f>ROUND(MIN(B82/12,650000)*12*0.0915+MIN(B82/12,1390000)*12*(0.0504+0)+B82*0.005,0)</f>
        <v/>
      </c>
      <c r="F82" s="19" t="n">
        <v>0</v>
      </c>
      <c r="G82" s="19" t="n">
        <v>0</v>
      </c>
      <c r="H82" s="19">
        <f>IF(C82&gt;=2026,IF(B82&lt;741000,0,IF(B82&lt;2191000,B82-740000,IF(B82&lt;2193000,1451000,IF(B82&lt;2196000,1453000,IF(B82&lt;2200000,1456000,IF(B82&lt;3600000,ROUNDDOWN(B82/4,-3)*2.8-80000,IF(B82&lt;6600000,ROUNDDOWN(B82/4,-3)*3.2-440000,IF(B82&lt;8500000,ROUNDDOWN(B82*0.9,0)-1100000,B82-1950000)))))))),IF(B82&lt;651000,0,IF(B82&lt;1900000,B82-650000,IF(B82&lt;3600000,ROUNDDOWN(B82/4,-3)*2.8-80000,IF(B82&lt;6600000,ROUNDDOWN(B82/4,-3)*3.2-440000,IF(B82&lt;8500000,ROUNDDOWN(B82*0.9,0)-1100000,B82-1950000))))))</f>
        <v/>
      </c>
      <c r="I82" s="19">
        <f>IF(H82&gt;23500000,NA(),IF(C82&gt;=2026,IF(H82&lt;=4890000,1040000,IF(H82&lt;=6550000,670000,620000)),IF(H82&lt;=1320000,950000,IF(H82&lt;=3360000,880000,IF(H82&lt;=4890000,680000,IF(H82&lt;=6550000,630000,580000))))))</f>
        <v/>
      </c>
      <c r="J82" s="19">
        <f>MAX(0,ROUNDDOWN(H82-E82-I82-F82,-3))</f>
        <v/>
      </c>
      <c r="K82" s="19">
        <f>MAX(0,ROUNDDOWN(H82-E82-I82-F82-D82,-3))</f>
        <v/>
      </c>
      <c r="L82" s="19">
        <f>IF(J82&lt;=0,0,ROUNDDOWN((J82*LOOKUP(J82,{0,1950001,3300001,6950001,9000001,18000001,40000001},{0.05,0.1,0.2,0.23,0.33,0.4,0.45})-LOOKUP(J82,{0,1950001,3300001,6950001,9000001,18000001,40000001},{0,97500,427500,636000,1536000,2796000,4796000}))*1.021,-2))</f>
        <v/>
      </c>
      <c r="M82" s="19">
        <f>IF(K82&lt;=0,0,ROUNDDOWN((K82*LOOKUP(K82,{0,1950001,3300001,6950001,9000001,18000001,40000001},{0.05,0.1,0.2,0.23,0.33,0.4,0.45})-LOOKUP(K82,{0,1950001,3300001,6950001,9000001,18000001,40000001},{0,97500,427500,636000,1536000,2796000,4796000}))*1.021,-2))</f>
        <v/>
      </c>
      <c r="N82" s="19">
        <f>MAX(0,ROUNDDOWN(H82-E82-430000-G82,-3))</f>
        <v/>
      </c>
      <c r="O82" s="19">
        <f>MAX(0,ROUNDDOWN(H82-E82-430000-G82-D82,-3))</f>
        <v/>
      </c>
      <c r="P82" s="19">
        <f>IF(H82&lt;=450000,0,MAX(0,ROUNDDOWN(N82*0.06-MIN(50000,N82)*0.03,-2))+MAX(0,ROUNDDOWN(N82*0.04-MIN(50000,N82)*0.02,-2)))</f>
        <v/>
      </c>
      <c r="Q82" s="19">
        <f>IF(H82&lt;=450000,0,MAX(0,ROUNDDOWN(O82*0.06-MIN(50000,O82)*0.03,-2))+MAX(0,ROUNDDOWN(O82*0.04-MIN(50000,O82)*0.02,-2)))</f>
        <v/>
      </c>
      <c r="R82" s="19">
        <f>L82-M82</f>
        <v/>
      </c>
      <c r="S82" s="19">
        <f>P82-Q82</f>
        <v/>
      </c>
      <c r="T82" s="19">
        <f>R82+S82</f>
        <v/>
      </c>
      <c r="U82" s="21">
        <f>IF(J82&lt;=0,0,LOOKUP(J82,{0,1950001,3300001,6950001,9000001,18000001,40000001},{0.05,0.1,0.2,0.23,0.33,0.4,0.45}))</f>
        <v/>
      </c>
    </row>
    <row r="83">
      <c r="A83" t="inlineStr">
        <is>
          <t>早見表 月5000</t>
        </is>
      </c>
      <c r="B83" s="19">
        <f>'2_早見表'!$A$19</f>
        <v/>
      </c>
      <c r="C83" s="20" t="n">
        <v>2026</v>
      </c>
      <c r="D83" s="19" t="n">
        <v>60000</v>
      </c>
      <c r="E83" s="19">
        <f>ROUND(MIN(B83/12,650000)*12*0.0915+MIN(B83/12,1390000)*12*(0.0504+0)+B83*0.005,0)</f>
        <v/>
      </c>
      <c r="F83" s="19" t="n">
        <v>0</v>
      </c>
      <c r="G83" s="19" t="n">
        <v>0</v>
      </c>
      <c r="H83" s="19">
        <f>IF(C83&gt;=2026,IF(B83&lt;741000,0,IF(B83&lt;2191000,B83-740000,IF(B83&lt;2193000,1451000,IF(B83&lt;2196000,1453000,IF(B83&lt;2200000,1456000,IF(B83&lt;3600000,ROUNDDOWN(B83/4,-3)*2.8-80000,IF(B83&lt;6600000,ROUNDDOWN(B83/4,-3)*3.2-440000,IF(B83&lt;8500000,ROUNDDOWN(B83*0.9,0)-1100000,B83-1950000)))))))),IF(B83&lt;651000,0,IF(B83&lt;1900000,B83-650000,IF(B83&lt;3600000,ROUNDDOWN(B83/4,-3)*2.8-80000,IF(B83&lt;6600000,ROUNDDOWN(B83/4,-3)*3.2-440000,IF(B83&lt;8500000,ROUNDDOWN(B83*0.9,0)-1100000,B83-1950000))))))</f>
        <v/>
      </c>
      <c r="I83" s="19">
        <f>IF(H83&gt;23500000,NA(),IF(C83&gt;=2026,IF(H83&lt;=4890000,1040000,IF(H83&lt;=6550000,670000,620000)),IF(H83&lt;=1320000,950000,IF(H83&lt;=3360000,880000,IF(H83&lt;=4890000,680000,IF(H83&lt;=6550000,630000,580000))))))</f>
        <v/>
      </c>
      <c r="J83" s="19">
        <f>MAX(0,ROUNDDOWN(H83-E83-I83-F83,-3))</f>
        <v/>
      </c>
      <c r="K83" s="19">
        <f>MAX(0,ROUNDDOWN(H83-E83-I83-F83-D83,-3))</f>
        <v/>
      </c>
      <c r="L83" s="19">
        <f>IF(J83&lt;=0,0,ROUNDDOWN((J83*LOOKUP(J83,{0,1950001,3300001,6950001,9000001,18000001,40000001},{0.05,0.1,0.2,0.23,0.33,0.4,0.45})-LOOKUP(J83,{0,1950001,3300001,6950001,9000001,18000001,40000001},{0,97500,427500,636000,1536000,2796000,4796000}))*1.021,-2))</f>
        <v/>
      </c>
      <c r="M83" s="19">
        <f>IF(K83&lt;=0,0,ROUNDDOWN((K83*LOOKUP(K83,{0,1950001,3300001,6950001,9000001,18000001,40000001},{0.05,0.1,0.2,0.23,0.33,0.4,0.45})-LOOKUP(K83,{0,1950001,3300001,6950001,9000001,18000001,40000001},{0,97500,427500,636000,1536000,2796000,4796000}))*1.021,-2))</f>
        <v/>
      </c>
      <c r="N83" s="19">
        <f>MAX(0,ROUNDDOWN(H83-E83-430000-G83,-3))</f>
        <v/>
      </c>
      <c r="O83" s="19">
        <f>MAX(0,ROUNDDOWN(H83-E83-430000-G83-D83,-3))</f>
        <v/>
      </c>
      <c r="P83" s="19">
        <f>IF(H83&lt;=450000,0,MAX(0,ROUNDDOWN(N83*0.06-MIN(50000,N83)*0.03,-2))+MAX(0,ROUNDDOWN(N83*0.04-MIN(50000,N83)*0.02,-2)))</f>
        <v/>
      </c>
      <c r="Q83" s="19">
        <f>IF(H83&lt;=450000,0,MAX(0,ROUNDDOWN(O83*0.06-MIN(50000,O83)*0.03,-2))+MAX(0,ROUNDDOWN(O83*0.04-MIN(50000,O83)*0.02,-2)))</f>
        <v/>
      </c>
      <c r="R83" s="19">
        <f>L83-M83</f>
        <v/>
      </c>
      <c r="S83" s="19">
        <f>P83-Q83</f>
        <v/>
      </c>
      <c r="T83" s="19">
        <f>R83+S83</f>
        <v/>
      </c>
      <c r="U83" s="21">
        <f>IF(J83&lt;=0,0,LOOKUP(J83,{0,1950001,3300001,6950001,9000001,18000001,40000001},{0.05,0.1,0.2,0.23,0.33,0.4,0.45}))</f>
        <v/>
      </c>
    </row>
    <row r="84">
      <c r="A84" t="inlineStr">
        <is>
          <t>早見表 月10000</t>
        </is>
      </c>
      <c r="B84" s="19">
        <f>'2_早見表'!$A$19</f>
        <v/>
      </c>
      <c r="C84" s="20" t="n">
        <v>2026</v>
      </c>
      <c r="D84" s="19" t="n">
        <v>120000</v>
      </c>
      <c r="E84" s="19">
        <f>ROUND(MIN(B84/12,650000)*12*0.0915+MIN(B84/12,1390000)*12*(0.0504+0)+B84*0.005,0)</f>
        <v/>
      </c>
      <c r="F84" s="19" t="n">
        <v>0</v>
      </c>
      <c r="G84" s="19" t="n">
        <v>0</v>
      </c>
      <c r="H84" s="19">
        <f>IF(C84&gt;=2026,IF(B84&lt;741000,0,IF(B84&lt;2191000,B84-740000,IF(B84&lt;2193000,1451000,IF(B84&lt;2196000,1453000,IF(B84&lt;2200000,1456000,IF(B84&lt;3600000,ROUNDDOWN(B84/4,-3)*2.8-80000,IF(B84&lt;6600000,ROUNDDOWN(B84/4,-3)*3.2-440000,IF(B84&lt;8500000,ROUNDDOWN(B84*0.9,0)-1100000,B84-1950000)))))))),IF(B84&lt;651000,0,IF(B84&lt;1900000,B84-650000,IF(B84&lt;3600000,ROUNDDOWN(B84/4,-3)*2.8-80000,IF(B84&lt;6600000,ROUNDDOWN(B84/4,-3)*3.2-440000,IF(B84&lt;8500000,ROUNDDOWN(B84*0.9,0)-1100000,B84-1950000))))))</f>
        <v/>
      </c>
      <c r="I84" s="19">
        <f>IF(H84&gt;23500000,NA(),IF(C84&gt;=2026,IF(H84&lt;=4890000,1040000,IF(H84&lt;=6550000,670000,620000)),IF(H84&lt;=1320000,950000,IF(H84&lt;=3360000,880000,IF(H84&lt;=4890000,680000,IF(H84&lt;=6550000,630000,580000))))))</f>
        <v/>
      </c>
      <c r="J84" s="19">
        <f>MAX(0,ROUNDDOWN(H84-E84-I84-F84,-3))</f>
        <v/>
      </c>
      <c r="K84" s="19">
        <f>MAX(0,ROUNDDOWN(H84-E84-I84-F84-D84,-3))</f>
        <v/>
      </c>
      <c r="L84" s="19">
        <f>IF(J84&lt;=0,0,ROUNDDOWN((J84*LOOKUP(J84,{0,1950001,3300001,6950001,9000001,18000001,40000001},{0.05,0.1,0.2,0.23,0.33,0.4,0.45})-LOOKUP(J84,{0,1950001,3300001,6950001,9000001,18000001,40000001},{0,97500,427500,636000,1536000,2796000,4796000}))*1.021,-2))</f>
        <v/>
      </c>
      <c r="M84" s="19">
        <f>IF(K84&lt;=0,0,ROUNDDOWN((K84*LOOKUP(K84,{0,1950001,3300001,6950001,9000001,18000001,40000001},{0.05,0.1,0.2,0.23,0.33,0.4,0.45})-LOOKUP(K84,{0,1950001,3300001,6950001,9000001,18000001,40000001},{0,97500,427500,636000,1536000,2796000,4796000}))*1.021,-2))</f>
        <v/>
      </c>
      <c r="N84" s="19">
        <f>MAX(0,ROUNDDOWN(H84-E84-430000-G84,-3))</f>
        <v/>
      </c>
      <c r="O84" s="19">
        <f>MAX(0,ROUNDDOWN(H84-E84-430000-G84-D84,-3))</f>
        <v/>
      </c>
      <c r="P84" s="19">
        <f>IF(H84&lt;=450000,0,MAX(0,ROUNDDOWN(N84*0.06-MIN(50000,N84)*0.03,-2))+MAX(0,ROUNDDOWN(N84*0.04-MIN(50000,N84)*0.02,-2)))</f>
        <v/>
      </c>
      <c r="Q84" s="19">
        <f>IF(H84&lt;=450000,0,MAX(0,ROUNDDOWN(O84*0.06-MIN(50000,O84)*0.03,-2))+MAX(0,ROUNDDOWN(O84*0.04-MIN(50000,O84)*0.02,-2)))</f>
        <v/>
      </c>
      <c r="R84" s="19">
        <f>L84-M84</f>
        <v/>
      </c>
      <c r="S84" s="19">
        <f>P84-Q84</f>
        <v/>
      </c>
      <c r="T84" s="19">
        <f>R84+S84</f>
        <v/>
      </c>
      <c r="U84" s="21">
        <f>IF(J84&lt;=0,0,LOOKUP(J84,{0,1950001,3300001,6950001,9000001,18000001,40000001},{0.05,0.1,0.2,0.23,0.33,0.4,0.45}))</f>
        <v/>
      </c>
    </row>
    <row r="85">
      <c r="A85" t="inlineStr">
        <is>
          <t>早見表 月20000</t>
        </is>
      </c>
      <c r="B85" s="19">
        <f>'2_早見表'!$A$19</f>
        <v/>
      </c>
      <c r="C85" s="20" t="n">
        <v>2026</v>
      </c>
      <c r="D85" s="19" t="n">
        <v>240000</v>
      </c>
      <c r="E85" s="19">
        <f>ROUND(MIN(B85/12,650000)*12*0.0915+MIN(B85/12,1390000)*12*(0.0504+0)+B85*0.005,0)</f>
        <v/>
      </c>
      <c r="F85" s="19" t="n">
        <v>0</v>
      </c>
      <c r="G85" s="19" t="n">
        <v>0</v>
      </c>
      <c r="H85" s="19">
        <f>IF(C85&gt;=2026,IF(B85&lt;741000,0,IF(B85&lt;2191000,B85-740000,IF(B85&lt;2193000,1451000,IF(B85&lt;2196000,1453000,IF(B85&lt;2200000,1456000,IF(B85&lt;3600000,ROUNDDOWN(B85/4,-3)*2.8-80000,IF(B85&lt;6600000,ROUNDDOWN(B85/4,-3)*3.2-440000,IF(B85&lt;8500000,ROUNDDOWN(B85*0.9,0)-1100000,B85-1950000)))))))),IF(B85&lt;651000,0,IF(B85&lt;1900000,B85-650000,IF(B85&lt;3600000,ROUNDDOWN(B85/4,-3)*2.8-80000,IF(B85&lt;6600000,ROUNDDOWN(B85/4,-3)*3.2-440000,IF(B85&lt;8500000,ROUNDDOWN(B85*0.9,0)-1100000,B85-1950000))))))</f>
        <v/>
      </c>
      <c r="I85" s="19">
        <f>IF(H85&gt;23500000,NA(),IF(C85&gt;=2026,IF(H85&lt;=4890000,1040000,IF(H85&lt;=6550000,670000,620000)),IF(H85&lt;=1320000,950000,IF(H85&lt;=3360000,880000,IF(H85&lt;=4890000,680000,IF(H85&lt;=6550000,630000,580000))))))</f>
        <v/>
      </c>
      <c r="J85" s="19">
        <f>MAX(0,ROUNDDOWN(H85-E85-I85-F85,-3))</f>
        <v/>
      </c>
      <c r="K85" s="19">
        <f>MAX(0,ROUNDDOWN(H85-E85-I85-F85-D85,-3))</f>
        <v/>
      </c>
      <c r="L85" s="19">
        <f>IF(J85&lt;=0,0,ROUNDDOWN((J85*LOOKUP(J85,{0,1950001,3300001,6950001,9000001,18000001,40000001},{0.05,0.1,0.2,0.23,0.33,0.4,0.45})-LOOKUP(J85,{0,1950001,3300001,6950001,9000001,18000001,40000001},{0,97500,427500,636000,1536000,2796000,4796000}))*1.021,-2))</f>
        <v/>
      </c>
      <c r="M85" s="19">
        <f>IF(K85&lt;=0,0,ROUNDDOWN((K85*LOOKUP(K85,{0,1950001,3300001,6950001,9000001,18000001,40000001},{0.05,0.1,0.2,0.23,0.33,0.4,0.45})-LOOKUP(K85,{0,1950001,3300001,6950001,9000001,18000001,40000001},{0,97500,427500,636000,1536000,2796000,4796000}))*1.021,-2))</f>
        <v/>
      </c>
      <c r="N85" s="19">
        <f>MAX(0,ROUNDDOWN(H85-E85-430000-G85,-3))</f>
        <v/>
      </c>
      <c r="O85" s="19">
        <f>MAX(0,ROUNDDOWN(H85-E85-430000-G85-D85,-3))</f>
        <v/>
      </c>
      <c r="P85" s="19">
        <f>IF(H85&lt;=450000,0,MAX(0,ROUNDDOWN(N85*0.06-MIN(50000,N85)*0.03,-2))+MAX(0,ROUNDDOWN(N85*0.04-MIN(50000,N85)*0.02,-2)))</f>
        <v/>
      </c>
      <c r="Q85" s="19">
        <f>IF(H85&lt;=450000,0,MAX(0,ROUNDDOWN(O85*0.06-MIN(50000,O85)*0.03,-2))+MAX(0,ROUNDDOWN(O85*0.04-MIN(50000,O85)*0.02,-2)))</f>
        <v/>
      </c>
      <c r="R85" s="19">
        <f>L85-M85</f>
        <v/>
      </c>
      <c r="S85" s="19">
        <f>P85-Q85</f>
        <v/>
      </c>
      <c r="T85" s="19">
        <f>R85+S85</f>
        <v/>
      </c>
      <c r="U85" s="21">
        <f>IF(J85&lt;=0,0,LOOKUP(J85,{0,1950001,3300001,6950001,9000001,18000001,40000001},{0.05,0.1,0.2,0.23,0.33,0.4,0.45}))</f>
        <v/>
      </c>
    </row>
    <row r="86">
      <c r="A86" t="inlineStr">
        <is>
          <t>早見表 月23000</t>
        </is>
      </c>
      <c r="B86" s="19">
        <f>'2_早見表'!$A$19</f>
        <v/>
      </c>
      <c r="C86" s="20" t="n">
        <v>2026</v>
      </c>
      <c r="D86" s="19" t="n">
        <v>276000</v>
      </c>
      <c r="E86" s="19">
        <f>ROUND(MIN(B86/12,650000)*12*0.0915+MIN(B86/12,1390000)*12*(0.0504+0)+B86*0.005,0)</f>
        <v/>
      </c>
      <c r="F86" s="19" t="n">
        <v>0</v>
      </c>
      <c r="G86" s="19" t="n">
        <v>0</v>
      </c>
      <c r="H86" s="19">
        <f>IF(C86&gt;=2026,IF(B86&lt;741000,0,IF(B86&lt;2191000,B86-740000,IF(B86&lt;2193000,1451000,IF(B86&lt;2196000,1453000,IF(B86&lt;2200000,1456000,IF(B86&lt;3600000,ROUNDDOWN(B86/4,-3)*2.8-80000,IF(B86&lt;6600000,ROUNDDOWN(B86/4,-3)*3.2-440000,IF(B86&lt;8500000,ROUNDDOWN(B86*0.9,0)-1100000,B86-1950000)))))))),IF(B86&lt;651000,0,IF(B86&lt;1900000,B86-650000,IF(B86&lt;3600000,ROUNDDOWN(B86/4,-3)*2.8-80000,IF(B86&lt;6600000,ROUNDDOWN(B86/4,-3)*3.2-440000,IF(B86&lt;8500000,ROUNDDOWN(B86*0.9,0)-1100000,B86-1950000))))))</f>
        <v/>
      </c>
      <c r="I86" s="19">
        <f>IF(H86&gt;23500000,NA(),IF(C86&gt;=2026,IF(H86&lt;=4890000,1040000,IF(H86&lt;=6550000,670000,620000)),IF(H86&lt;=1320000,950000,IF(H86&lt;=3360000,880000,IF(H86&lt;=4890000,680000,IF(H86&lt;=6550000,630000,580000))))))</f>
        <v/>
      </c>
      <c r="J86" s="19">
        <f>MAX(0,ROUNDDOWN(H86-E86-I86-F86,-3))</f>
        <v/>
      </c>
      <c r="K86" s="19">
        <f>MAX(0,ROUNDDOWN(H86-E86-I86-F86-D86,-3))</f>
        <v/>
      </c>
      <c r="L86" s="19">
        <f>IF(J86&lt;=0,0,ROUNDDOWN((J86*LOOKUP(J86,{0,1950001,3300001,6950001,9000001,18000001,40000001},{0.05,0.1,0.2,0.23,0.33,0.4,0.45})-LOOKUP(J86,{0,1950001,3300001,6950001,9000001,18000001,40000001},{0,97500,427500,636000,1536000,2796000,4796000}))*1.021,-2))</f>
        <v/>
      </c>
      <c r="M86" s="19">
        <f>IF(K86&lt;=0,0,ROUNDDOWN((K86*LOOKUP(K86,{0,1950001,3300001,6950001,9000001,18000001,40000001},{0.05,0.1,0.2,0.23,0.33,0.4,0.45})-LOOKUP(K86,{0,1950001,3300001,6950001,9000001,18000001,40000001},{0,97500,427500,636000,1536000,2796000,4796000}))*1.021,-2))</f>
        <v/>
      </c>
      <c r="N86" s="19">
        <f>MAX(0,ROUNDDOWN(H86-E86-430000-G86,-3))</f>
        <v/>
      </c>
      <c r="O86" s="19">
        <f>MAX(0,ROUNDDOWN(H86-E86-430000-G86-D86,-3))</f>
        <v/>
      </c>
      <c r="P86" s="19">
        <f>IF(H86&lt;=450000,0,MAX(0,ROUNDDOWN(N86*0.06-MIN(50000,N86)*0.03,-2))+MAX(0,ROUNDDOWN(N86*0.04-MIN(50000,N86)*0.02,-2)))</f>
        <v/>
      </c>
      <c r="Q86" s="19">
        <f>IF(H86&lt;=450000,0,MAX(0,ROUNDDOWN(O86*0.06-MIN(50000,O86)*0.03,-2))+MAX(0,ROUNDDOWN(O86*0.04-MIN(50000,O86)*0.02,-2)))</f>
        <v/>
      </c>
      <c r="R86" s="19">
        <f>L86-M86</f>
        <v/>
      </c>
      <c r="S86" s="19">
        <f>P86-Q86</f>
        <v/>
      </c>
      <c r="T86" s="19">
        <f>R86+S86</f>
        <v/>
      </c>
      <c r="U86" s="21">
        <f>IF(J86&lt;=0,0,LOOKUP(J86,{0,1950001,3300001,6950001,9000001,18000001,40000001},{0.05,0.1,0.2,0.23,0.33,0.4,0.45}))</f>
        <v/>
      </c>
    </row>
    <row r="87">
      <c r="A87" t="inlineStr">
        <is>
          <t>早見表 月62000</t>
        </is>
      </c>
      <c r="B87" s="19">
        <f>'2_早見表'!$A$19</f>
        <v/>
      </c>
      <c r="C87" s="20" t="n">
        <v>2027</v>
      </c>
      <c r="D87" s="19" t="n">
        <v>744000</v>
      </c>
      <c r="E87" s="19">
        <f>ROUND(MIN(B87/12,650000)*12*0.0915+MIN(B87/12,1390000)*12*(0.0504+0)+B87*0.005,0)</f>
        <v/>
      </c>
      <c r="F87" s="19" t="n">
        <v>0</v>
      </c>
      <c r="G87" s="19" t="n">
        <v>0</v>
      </c>
      <c r="H87" s="19">
        <f>IF(C87&gt;=2026,IF(B87&lt;741000,0,IF(B87&lt;2191000,B87-740000,IF(B87&lt;2193000,1451000,IF(B87&lt;2196000,1453000,IF(B87&lt;2200000,1456000,IF(B87&lt;3600000,ROUNDDOWN(B87/4,-3)*2.8-80000,IF(B87&lt;6600000,ROUNDDOWN(B87/4,-3)*3.2-440000,IF(B87&lt;8500000,ROUNDDOWN(B87*0.9,0)-1100000,B87-1950000)))))))),IF(B87&lt;651000,0,IF(B87&lt;1900000,B87-650000,IF(B87&lt;3600000,ROUNDDOWN(B87/4,-3)*2.8-80000,IF(B87&lt;6600000,ROUNDDOWN(B87/4,-3)*3.2-440000,IF(B87&lt;8500000,ROUNDDOWN(B87*0.9,0)-1100000,B87-1950000))))))</f>
        <v/>
      </c>
      <c r="I87" s="19">
        <f>IF(H87&gt;23500000,NA(),IF(C87&gt;=2026,IF(H87&lt;=4890000,1040000,IF(H87&lt;=6550000,670000,620000)),IF(H87&lt;=1320000,950000,IF(H87&lt;=3360000,880000,IF(H87&lt;=4890000,680000,IF(H87&lt;=6550000,630000,580000))))))</f>
        <v/>
      </c>
      <c r="J87" s="19">
        <f>MAX(0,ROUNDDOWN(H87-E87-I87-F87,-3))</f>
        <v/>
      </c>
      <c r="K87" s="19">
        <f>MAX(0,ROUNDDOWN(H87-E87-I87-F87-D87,-3))</f>
        <v/>
      </c>
      <c r="L87" s="19">
        <f>IF(J87&lt;=0,0,ROUNDDOWN((J87*LOOKUP(J87,{0,1950001,3300001,6950001,9000001,18000001,40000001},{0.05,0.1,0.2,0.23,0.33,0.4,0.45})-LOOKUP(J87,{0,1950001,3300001,6950001,9000001,18000001,40000001},{0,97500,427500,636000,1536000,2796000,4796000}))*1.021,-2))</f>
        <v/>
      </c>
      <c r="M87" s="19">
        <f>IF(K87&lt;=0,0,ROUNDDOWN((K87*LOOKUP(K87,{0,1950001,3300001,6950001,9000001,18000001,40000001},{0.05,0.1,0.2,0.23,0.33,0.4,0.45})-LOOKUP(K87,{0,1950001,3300001,6950001,9000001,18000001,40000001},{0,97500,427500,636000,1536000,2796000,4796000}))*1.021,-2))</f>
        <v/>
      </c>
      <c r="N87" s="19">
        <f>MAX(0,ROUNDDOWN(H87-E87-430000-G87,-3))</f>
        <v/>
      </c>
      <c r="O87" s="19">
        <f>MAX(0,ROUNDDOWN(H87-E87-430000-G87-D87,-3))</f>
        <v/>
      </c>
      <c r="P87" s="19">
        <f>IF(H87&lt;=450000,0,MAX(0,ROUNDDOWN(N87*0.06-MIN(50000,N87)*0.03,-2))+MAX(0,ROUNDDOWN(N87*0.04-MIN(50000,N87)*0.02,-2)))</f>
        <v/>
      </c>
      <c r="Q87" s="19">
        <f>IF(H87&lt;=450000,0,MAX(0,ROUNDDOWN(O87*0.06-MIN(50000,O87)*0.03,-2))+MAX(0,ROUNDDOWN(O87*0.04-MIN(50000,O87)*0.02,-2)))</f>
        <v/>
      </c>
      <c r="R87" s="19">
        <f>L87-M87</f>
        <v/>
      </c>
      <c r="S87" s="19">
        <f>P87-Q87</f>
        <v/>
      </c>
      <c r="T87" s="19">
        <f>R87+S87</f>
        <v/>
      </c>
      <c r="U87" s="21">
        <f>IF(J87&lt;=0,0,LOOKUP(J87,{0,1950001,3300001,6950001,9000001,18000001,40000001},{0.05,0.1,0.2,0.23,0.33,0.4,0.45}))</f>
        <v/>
      </c>
    </row>
    <row r="88">
      <c r="A88" t="inlineStr">
        <is>
          <t>早見表 月5000</t>
        </is>
      </c>
      <c r="B88" s="19">
        <f>'2_早見表'!$A$20</f>
        <v/>
      </c>
      <c r="C88" s="20" t="n">
        <v>2026</v>
      </c>
      <c r="D88" s="19" t="n">
        <v>60000</v>
      </c>
      <c r="E88" s="19">
        <f>ROUND(MIN(B88/12,650000)*12*0.0915+MIN(B88/12,1390000)*12*(0.0504+0)+B88*0.005,0)</f>
        <v/>
      </c>
      <c r="F88" s="19" t="n">
        <v>0</v>
      </c>
      <c r="G88" s="19" t="n">
        <v>0</v>
      </c>
      <c r="H88" s="19">
        <f>IF(C88&gt;=2026,IF(B88&lt;741000,0,IF(B88&lt;2191000,B88-740000,IF(B88&lt;2193000,1451000,IF(B88&lt;2196000,1453000,IF(B88&lt;2200000,1456000,IF(B88&lt;3600000,ROUNDDOWN(B88/4,-3)*2.8-80000,IF(B88&lt;6600000,ROUNDDOWN(B88/4,-3)*3.2-440000,IF(B88&lt;8500000,ROUNDDOWN(B88*0.9,0)-1100000,B88-1950000)))))))),IF(B88&lt;651000,0,IF(B88&lt;1900000,B88-650000,IF(B88&lt;3600000,ROUNDDOWN(B88/4,-3)*2.8-80000,IF(B88&lt;6600000,ROUNDDOWN(B88/4,-3)*3.2-440000,IF(B88&lt;8500000,ROUNDDOWN(B88*0.9,0)-1100000,B88-1950000))))))</f>
        <v/>
      </c>
      <c r="I88" s="19">
        <f>IF(H88&gt;23500000,NA(),IF(C88&gt;=2026,IF(H88&lt;=4890000,1040000,IF(H88&lt;=6550000,670000,620000)),IF(H88&lt;=1320000,950000,IF(H88&lt;=3360000,880000,IF(H88&lt;=4890000,680000,IF(H88&lt;=6550000,630000,580000))))))</f>
        <v/>
      </c>
      <c r="J88" s="19">
        <f>MAX(0,ROUNDDOWN(H88-E88-I88-F88,-3))</f>
        <v/>
      </c>
      <c r="K88" s="19">
        <f>MAX(0,ROUNDDOWN(H88-E88-I88-F88-D88,-3))</f>
        <v/>
      </c>
      <c r="L88" s="19">
        <f>IF(J88&lt;=0,0,ROUNDDOWN((J88*LOOKUP(J88,{0,1950001,3300001,6950001,9000001,18000001,40000001},{0.05,0.1,0.2,0.23,0.33,0.4,0.45})-LOOKUP(J88,{0,1950001,3300001,6950001,9000001,18000001,40000001},{0,97500,427500,636000,1536000,2796000,4796000}))*1.021,-2))</f>
        <v/>
      </c>
      <c r="M88" s="19">
        <f>IF(K88&lt;=0,0,ROUNDDOWN((K88*LOOKUP(K88,{0,1950001,3300001,6950001,9000001,18000001,40000001},{0.05,0.1,0.2,0.23,0.33,0.4,0.45})-LOOKUP(K88,{0,1950001,3300001,6950001,9000001,18000001,40000001},{0,97500,427500,636000,1536000,2796000,4796000}))*1.021,-2))</f>
        <v/>
      </c>
      <c r="N88" s="19">
        <f>MAX(0,ROUNDDOWN(H88-E88-430000-G88,-3))</f>
        <v/>
      </c>
      <c r="O88" s="19">
        <f>MAX(0,ROUNDDOWN(H88-E88-430000-G88-D88,-3))</f>
        <v/>
      </c>
      <c r="P88" s="19">
        <f>IF(H88&lt;=450000,0,MAX(0,ROUNDDOWN(N88*0.06-MIN(50000,N88)*0.03,-2))+MAX(0,ROUNDDOWN(N88*0.04-MIN(50000,N88)*0.02,-2)))</f>
        <v/>
      </c>
      <c r="Q88" s="19">
        <f>IF(H88&lt;=450000,0,MAX(0,ROUNDDOWN(O88*0.06-MIN(50000,O88)*0.03,-2))+MAX(0,ROUNDDOWN(O88*0.04-MIN(50000,O88)*0.02,-2)))</f>
        <v/>
      </c>
      <c r="R88" s="19">
        <f>L88-M88</f>
        <v/>
      </c>
      <c r="S88" s="19">
        <f>P88-Q88</f>
        <v/>
      </c>
      <c r="T88" s="19">
        <f>R88+S88</f>
        <v/>
      </c>
      <c r="U88" s="21">
        <f>IF(J88&lt;=0,0,LOOKUP(J88,{0,1950001,3300001,6950001,9000001,18000001,40000001},{0.05,0.1,0.2,0.23,0.33,0.4,0.45}))</f>
        <v/>
      </c>
    </row>
    <row r="89">
      <c r="A89" t="inlineStr">
        <is>
          <t>早見表 月10000</t>
        </is>
      </c>
      <c r="B89" s="19">
        <f>'2_早見表'!$A$20</f>
        <v/>
      </c>
      <c r="C89" s="20" t="n">
        <v>2026</v>
      </c>
      <c r="D89" s="19" t="n">
        <v>120000</v>
      </c>
      <c r="E89" s="19">
        <f>ROUND(MIN(B89/12,650000)*12*0.0915+MIN(B89/12,1390000)*12*(0.0504+0)+B89*0.005,0)</f>
        <v/>
      </c>
      <c r="F89" s="19" t="n">
        <v>0</v>
      </c>
      <c r="G89" s="19" t="n">
        <v>0</v>
      </c>
      <c r="H89" s="19">
        <f>IF(C89&gt;=2026,IF(B89&lt;741000,0,IF(B89&lt;2191000,B89-740000,IF(B89&lt;2193000,1451000,IF(B89&lt;2196000,1453000,IF(B89&lt;2200000,1456000,IF(B89&lt;3600000,ROUNDDOWN(B89/4,-3)*2.8-80000,IF(B89&lt;6600000,ROUNDDOWN(B89/4,-3)*3.2-440000,IF(B89&lt;8500000,ROUNDDOWN(B89*0.9,0)-1100000,B89-1950000)))))))),IF(B89&lt;651000,0,IF(B89&lt;1900000,B89-650000,IF(B89&lt;3600000,ROUNDDOWN(B89/4,-3)*2.8-80000,IF(B89&lt;6600000,ROUNDDOWN(B89/4,-3)*3.2-440000,IF(B89&lt;8500000,ROUNDDOWN(B89*0.9,0)-1100000,B89-1950000))))))</f>
        <v/>
      </c>
      <c r="I89" s="19">
        <f>IF(H89&gt;23500000,NA(),IF(C89&gt;=2026,IF(H89&lt;=4890000,1040000,IF(H89&lt;=6550000,670000,620000)),IF(H89&lt;=1320000,950000,IF(H89&lt;=3360000,880000,IF(H89&lt;=4890000,680000,IF(H89&lt;=6550000,630000,580000))))))</f>
        <v/>
      </c>
      <c r="J89" s="19">
        <f>MAX(0,ROUNDDOWN(H89-E89-I89-F89,-3))</f>
        <v/>
      </c>
      <c r="K89" s="19">
        <f>MAX(0,ROUNDDOWN(H89-E89-I89-F89-D89,-3))</f>
        <v/>
      </c>
      <c r="L89" s="19">
        <f>IF(J89&lt;=0,0,ROUNDDOWN((J89*LOOKUP(J89,{0,1950001,3300001,6950001,9000001,18000001,40000001},{0.05,0.1,0.2,0.23,0.33,0.4,0.45})-LOOKUP(J89,{0,1950001,3300001,6950001,9000001,18000001,40000001},{0,97500,427500,636000,1536000,2796000,4796000}))*1.021,-2))</f>
        <v/>
      </c>
      <c r="M89" s="19">
        <f>IF(K89&lt;=0,0,ROUNDDOWN((K89*LOOKUP(K89,{0,1950001,3300001,6950001,9000001,18000001,40000001},{0.05,0.1,0.2,0.23,0.33,0.4,0.45})-LOOKUP(K89,{0,1950001,3300001,6950001,9000001,18000001,40000001},{0,97500,427500,636000,1536000,2796000,4796000}))*1.021,-2))</f>
        <v/>
      </c>
      <c r="N89" s="19">
        <f>MAX(0,ROUNDDOWN(H89-E89-430000-G89,-3))</f>
        <v/>
      </c>
      <c r="O89" s="19">
        <f>MAX(0,ROUNDDOWN(H89-E89-430000-G89-D89,-3))</f>
        <v/>
      </c>
      <c r="P89" s="19">
        <f>IF(H89&lt;=450000,0,MAX(0,ROUNDDOWN(N89*0.06-MIN(50000,N89)*0.03,-2))+MAX(0,ROUNDDOWN(N89*0.04-MIN(50000,N89)*0.02,-2)))</f>
        <v/>
      </c>
      <c r="Q89" s="19">
        <f>IF(H89&lt;=450000,0,MAX(0,ROUNDDOWN(O89*0.06-MIN(50000,O89)*0.03,-2))+MAX(0,ROUNDDOWN(O89*0.04-MIN(50000,O89)*0.02,-2)))</f>
        <v/>
      </c>
      <c r="R89" s="19">
        <f>L89-M89</f>
        <v/>
      </c>
      <c r="S89" s="19">
        <f>P89-Q89</f>
        <v/>
      </c>
      <c r="T89" s="19">
        <f>R89+S89</f>
        <v/>
      </c>
      <c r="U89" s="21">
        <f>IF(J89&lt;=0,0,LOOKUP(J89,{0,1950001,3300001,6950001,9000001,18000001,40000001},{0.05,0.1,0.2,0.23,0.33,0.4,0.45}))</f>
        <v/>
      </c>
    </row>
    <row r="90">
      <c r="A90" t="inlineStr">
        <is>
          <t>早見表 月20000</t>
        </is>
      </c>
      <c r="B90" s="19">
        <f>'2_早見表'!$A$20</f>
        <v/>
      </c>
      <c r="C90" s="20" t="n">
        <v>2026</v>
      </c>
      <c r="D90" s="19" t="n">
        <v>240000</v>
      </c>
      <c r="E90" s="19">
        <f>ROUND(MIN(B90/12,650000)*12*0.0915+MIN(B90/12,1390000)*12*(0.0504+0)+B90*0.005,0)</f>
        <v/>
      </c>
      <c r="F90" s="19" t="n">
        <v>0</v>
      </c>
      <c r="G90" s="19" t="n">
        <v>0</v>
      </c>
      <c r="H90" s="19">
        <f>IF(C90&gt;=2026,IF(B90&lt;741000,0,IF(B90&lt;2191000,B90-740000,IF(B90&lt;2193000,1451000,IF(B90&lt;2196000,1453000,IF(B90&lt;2200000,1456000,IF(B90&lt;3600000,ROUNDDOWN(B90/4,-3)*2.8-80000,IF(B90&lt;6600000,ROUNDDOWN(B90/4,-3)*3.2-440000,IF(B90&lt;8500000,ROUNDDOWN(B90*0.9,0)-1100000,B90-1950000)))))))),IF(B90&lt;651000,0,IF(B90&lt;1900000,B90-650000,IF(B90&lt;3600000,ROUNDDOWN(B90/4,-3)*2.8-80000,IF(B90&lt;6600000,ROUNDDOWN(B90/4,-3)*3.2-440000,IF(B90&lt;8500000,ROUNDDOWN(B90*0.9,0)-1100000,B90-1950000))))))</f>
        <v/>
      </c>
      <c r="I90" s="19">
        <f>IF(H90&gt;23500000,NA(),IF(C90&gt;=2026,IF(H90&lt;=4890000,1040000,IF(H90&lt;=6550000,670000,620000)),IF(H90&lt;=1320000,950000,IF(H90&lt;=3360000,880000,IF(H90&lt;=4890000,680000,IF(H90&lt;=6550000,630000,580000))))))</f>
        <v/>
      </c>
      <c r="J90" s="19">
        <f>MAX(0,ROUNDDOWN(H90-E90-I90-F90,-3))</f>
        <v/>
      </c>
      <c r="K90" s="19">
        <f>MAX(0,ROUNDDOWN(H90-E90-I90-F90-D90,-3))</f>
        <v/>
      </c>
      <c r="L90" s="19">
        <f>IF(J90&lt;=0,0,ROUNDDOWN((J90*LOOKUP(J90,{0,1950001,3300001,6950001,9000001,18000001,40000001},{0.05,0.1,0.2,0.23,0.33,0.4,0.45})-LOOKUP(J90,{0,1950001,3300001,6950001,9000001,18000001,40000001},{0,97500,427500,636000,1536000,2796000,4796000}))*1.021,-2))</f>
        <v/>
      </c>
      <c r="M90" s="19">
        <f>IF(K90&lt;=0,0,ROUNDDOWN((K90*LOOKUP(K90,{0,1950001,3300001,6950001,9000001,18000001,40000001},{0.05,0.1,0.2,0.23,0.33,0.4,0.45})-LOOKUP(K90,{0,1950001,3300001,6950001,9000001,18000001,40000001},{0,97500,427500,636000,1536000,2796000,4796000}))*1.021,-2))</f>
        <v/>
      </c>
      <c r="N90" s="19">
        <f>MAX(0,ROUNDDOWN(H90-E90-430000-G90,-3))</f>
        <v/>
      </c>
      <c r="O90" s="19">
        <f>MAX(0,ROUNDDOWN(H90-E90-430000-G90-D90,-3))</f>
        <v/>
      </c>
      <c r="P90" s="19">
        <f>IF(H90&lt;=450000,0,MAX(0,ROUNDDOWN(N90*0.06-MIN(50000,N90)*0.03,-2))+MAX(0,ROUNDDOWN(N90*0.04-MIN(50000,N90)*0.02,-2)))</f>
        <v/>
      </c>
      <c r="Q90" s="19">
        <f>IF(H90&lt;=450000,0,MAX(0,ROUNDDOWN(O90*0.06-MIN(50000,O90)*0.03,-2))+MAX(0,ROUNDDOWN(O90*0.04-MIN(50000,O90)*0.02,-2)))</f>
        <v/>
      </c>
      <c r="R90" s="19">
        <f>L90-M90</f>
        <v/>
      </c>
      <c r="S90" s="19">
        <f>P90-Q90</f>
        <v/>
      </c>
      <c r="T90" s="19">
        <f>R90+S90</f>
        <v/>
      </c>
      <c r="U90" s="21">
        <f>IF(J90&lt;=0,0,LOOKUP(J90,{0,1950001,3300001,6950001,9000001,18000001,40000001},{0.05,0.1,0.2,0.23,0.33,0.4,0.45}))</f>
        <v/>
      </c>
    </row>
    <row r="91">
      <c r="A91" t="inlineStr">
        <is>
          <t>早見表 月23000</t>
        </is>
      </c>
      <c r="B91" s="19">
        <f>'2_早見表'!$A$20</f>
        <v/>
      </c>
      <c r="C91" s="20" t="n">
        <v>2026</v>
      </c>
      <c r="D91" s="19" t="n">
        <v>276000</v>
      </c>
      <c r="E91" s="19">
        <f>ROUND(MIN(B91/12,650000)*12*0.0915+MIN(B91/12,1390000)*12*(0.0504+0)+B91*0.005,0)</f>
        <v/>
      </c>
      <c r="F91" s="19" t="n">
        <v>0</v>
      </c>
      <c r="G91" s="19" t="n">
        <v>0</v>
      </c>
      <c r="H91" s="19">
        <f>IF(C91&gt;=2026,IF(B91&lt;741000,0,IF(B91&lt;2191000,B91-740000,IF(B91&lt;2193000,1451000,IF(B91&lt;2196000,1453000,IF(B91&lt;2200000,1456000,IF(B91&lt;3600000,ROUNDDOWN(B91/4,-3)*2.8-80000,IF(B91&lt;6600000,ROUNDDOWN(B91/4,-3)*3.2-440000,IF(B91&lt;8500000,ROUNDDOWN(B91*0.9,0)-1100000,B91-1950000)))))))),IF(B91&lt;651000,0,IF(B91&lt;1900000,B91-650000,IF(B91&lt;3600000,ROUNDDOWN(B91/4,-3)*2.8-80000,IF(B91&lt;6600000,ROUNDDOWN(B91/4,-3)*3.2-440000,IF(B91&lt;8500000,ROUNDDOWN(B91*0.9,0)-1100000,B91-1950000))))))</f>
        <v/>
      </c>
      <c r="I91" s="19">
        <f>IF(H91&gt;23500000,NA(),IF(C91&gt;=2026,IF(H91&lt;=4890000,1040000,IF(H91&lt;=6550000,670000,620000)),IF(H91&lt;=1320000,950000,IF(H91&lt;=3360000,880000,IF(H91&lt;=4890000,680000,IF(H91&lt;=6550000,630000,580000))))))</f>
        <v/>
      </c>
      <c r="J91" s="19">
        <f>MAX(0,ROUNDDOWN(H91-E91-I91-F91,-3))</f>
        <v/>
      </c>
      <c r="K91" s="19">
        <f>MAX(0,ROUNDDOWN(H91-E91-I91-F91-D91,-3))</f>
        <v/>
      </c>
      <c r="L91" s="19">
        <f>IF(J91&lt;=0,0,ROUNDDOWN((J91*LOOKUP(J91,{0,1950001,3300001,6950001,9000001,18000001,40000001},{0.05,0.1,0.2,0.23,0.33,0.4,0.45})-LOOKUP(J91,{0,1950001,3300001,6950001,9000001,18000001,40000001},{0,97500,427500,636000,1536000,2796000,4796000}))*1.021,-2))</f>
        <v/>
      </c>
      <c r="M91" s="19">
        <f>IF(K91&lt;=0,0,ROUNDDOWN((K91*LOOKUP(K91,{0,1950001,3300001,6950001,9000001,18000001,40000001},{0.05,0.1,0.2,0.23,0.33,0.4,0.45})-LOOKUP(K91,{0,1950001,3300001,6950001,9000001,18000001,40000001},{0,97500,427500,636000,1536000,2796000,4796000}))*1.021,-2))</f>
        <v/>
      </c>
      <c r="N91" s="19">
        <f>MAX(0,ROUNDDOWN(H91-E91-430000-G91,-3))</f>
        <v/>
      </c>
      <c r="O91" s="19">
        <f>MAX(0,ROUNDDOWN(H91-E91-430000-G91-D91,-3))</f>
        <v/>
      </c>
      <c r="P91" s="19">
        <f>IF(H91&lt;=450000,0,MAX(0,ROUNDDOWN(N91*0.06-MIN(50000,N91)*0.03,-2))+MAX(0,ROUNDDOWN(N91*0.04-MIN(50000,N91)*0.02,-2)))</f>
        <v/>
      </c>
      <c r="Q91" s="19">
        <f>IF(H91&lt;=450000,0,MAX(0,ROUNDDOWN(O91*0.06-MIN(50000,O91)*0.03,-2))+MAX(0,ROUNDDOWN(O91*0.04-MIN(50000,O91)*0.02,-2)))</f>
        <v/>
      </c>
      <c r="R91" s="19">
        <f>L91-M91</f>
        <v/>
      </c>
      <c r="S91" s="19">
        <f>P91-Q91</f>
        <v/>
      </c>
      <c r="T91" s="19">
        <f>R91+S91</f>
        <v/>
      </c>
      <c r="U91" s="21">
        <f>IF(J91&lt;=0,0,LOOKUP(J91,{0,1950001,3300001,6950001,9000001,18000001,40000001},{0.05,0.1,0.2,0.23,0.33,0.4,0.45}))</f>
        <v/>
      </c>
    </row>
    <row r="92">
      <c r="A92" t="inlineStr">
        <is>
          <t>早見表 月62000</t>
        </is>
      </c>
      <c r="B92" s="19">
        <f>'2_早見表'!$A$20</f>
        <v/>
      </c>
      <c r="C92" s="20" t="n">
        <v>2027</v>
      </c>
      <c r="D92" s="19" t="n">
        <v>744000</v>
      </c>
      <c r="E92" s="19">
        <f>ROUND(MIN(B92/12,650000)*12*0.0915+MIN(B92/12,1390000)*12*(0.0504+0)+B92*0.005,0)</f>
        <v/>
      </c>
      <c r="F92" s="19" t="n">
        <v>0</v>
      </c>
      <c r="G92" s="19" t="n">
        <v>0</v>
      </c>
      <c r="H92" s="19">
        <f>IF(C92&gt;=2026,IF(B92&lt;741000,0,IF(B92&lt;2191000,B92-740000,IF(B92&lt;2193000,1451000,IF(B92&lt;2196000,1453000,IF(B92&lt;2200000,1456000,IF(B92&lt;3600000,ROUNDDOWN(B92/4,-3)*2.8-80000,IF(B92&lt;6600000,ROUNDDOWN(B92/4,-3)*3.2-440000,IF(B92&lt;8500000,ROUNDDOWN(B92*0.9,0)-1100000,B92-1950000)))))))),IF(B92&lt;651000,0,IF(B92&lt;1900000,B92-650000,IF(B92&lt;3600000,ROUNDDOWN(B92/4,-3)*2.8-80000,IF(B92&lt;6600000,ROUNDDOWN(B92/4,-3)*3.2-440000,IF(B92&lt;8500000,ROUNDDOWN(B92*0.9,0)-1100000,B92-1950000))))))</f>
        <v/>
      </c>
      <c r="I92" s="19">
        <f>IF(H92&gt;23500000,NA(),IF(C92&gt;=2026,IF(H92&lt;=4890000,1040000,IF(H92&lt;=6550000,670000,620000)),IF(H92&lt;=1320000,950000,IF(H92&lt;=3360000,880000,IF(H92&lt;=4890000,680000,IF(H92&lt;=6550000,630000,580000))))))</f>
        <v/>
      </c>
      <c r="J92" s="19">
        <f>MAX(0,ROUNDDOWN(H92-E92-I92-F92,-3))</f>
        <v/>
      </c>
      <c r="K92" s="19">
        <f>MAX(0,ROUNDDOWN(H92-E92-I92-F92-D92,-3))</f>
        <v/>
      </c>
      <c r="L92" s="19">
        <f>IF(J92&lt;=0,0,ROUNDDOWN((J92*LOOKUP(J92,{0,1950001,3300001,6950001,9000001,18000001,40000001},{0.05,0.1,0.2,0.23,0.33,0.4,0.45})-LOOKUP(J92,{0,1950001,3300001,6950001,9000001,18000001,40000001},{0,97500,427500,636000,1536000,2796000,4796000}))*1.021,-2))</f>
        <v/>
      </c>
      <c r="M92" s="19">
        <f>IF(K92&lt;=0,0,ROUNDDOWN((K92*LOOKUP(K92,{0,1950001,3300001,6950001,9000001,18000001,40000001},{0.05,0.1,0.2,0.23,0.33,0.4,0.45})-LOOKUP(K92,{0,1950001,3300001,6950001,9000001,18000001,40000001},{0,97500,427500,636000,1536000,2796000,4796000}))*1.021,-2))</f>
        <v/>
      </c>
      <c r="N92" s="19">
        <f>MAX(0,ROUNDDOWN(H92-E92-430000-G92,-3))</f>
        <v/>
      </c>
      <c r="O92" s="19">
        <f>MAX(0,ROUNDDOWN(H92-E92-430000-G92-D92,-3))</f>
        <v/>
      </c>
      <c r="P92" s="19">
        <f>IF(H92&lt;=450000,0,MAX(0,ROUNDDOWN(N92*0.06-MIN(50000,N92)*0.03,-2))+MAX(0,ROUNDDOWN(N92*0.04-MIN(50000,N92)*0.02,-2)))</f>
        <v/>
      </c>
      <c r="Q92" s="19">
        <f>IF(H92&lt;=450000,0,MAX(0,ROUNDDOWN(O92*0.06-MIN(50000,O92)*0.03,-2))+MAX(0,ROUNDDOWN(O92*0.04-MIN(50000,O92)*0.02,-2)))</f>
        <v/>
      </c>
      <c r="R92" s="19">
        <f>L92-M92</f>
        <v/>
      </c>
      <c r="S92" s="19">
        <f>P92-Q92</f>
        <v/>
      </c>
      <c r="T92" s="19">
        <f>R92+S92</f>
        <v/>
      </c>
      <c r="U92" s="21">
        <f>IF(J92&lt;=0,0,LOOKUP(J92,{0,1950001,3300001,6950001,9000001,18000001,40000001},{0.05,0.1,0.2,0.23,0.33,0.4,0.45}))</f>
        <v/>
      </c>
    </row>
    <row r="93">
      <c r="A93" t="inlineStr">
        <is>
          <t>早見表 月5000</t>
        </is>
      </c>
      <c r="B93" s="19">
        <f>'2_早見表'!$A$21</f>
        <v/>
      </c>
      <c r="C93" s="20" t="n">
        <v>2026</v>
      </c>
      <c r="D93" s="19" t="n">
        <v>60000</v>
      </c>
      <c r="E93" s="19">
        <f>ROUND(MIN(B93/12,650000)*12*0.0915+MIN(B93/12,1390000)*12*(0.0504+0)+B93*0.005,0)</f>
        <v/>
      </c>
      <c r="F93" s="19" t="n">
        <v>0</v>
      </c>
      <c r="G93" s="19" t="n">
        <v>0</v>
      </c>
      <c r="H93" s="19">
        <f>IF(C93&gt;=2026,IF(B93&lt;741000,0,IF(B93&lt;2191000,B93-740000,IF(B93&lt;2193000,1451000,IF(B93&lt;2196000,1453000,IF(B93&lt;2200000,1456000,IF(B93&lt;3600000,ROUNDDOWN(B93/4,-3)*2.8-80000,IF(B93&lt;6600000,ROUNDDOWN(B93/4,-3)*3.2-440000,IF(B93&lt;8500000,ROUNDDOWN(B93*0.9,0)-1100000,B93-1950000)))))))),IF(B93&lt;651000,0,IF(B93&lt;1900000,B93-650000,IF(B93&lt;3600000,ROUNDDOWN(B93/4,-3)*2.8-80000,IF(B93&lt;6600000,ROUNDDOWN(B93/4,-3)*3.2-440000,IF(B93&lt;8500000,ROUNDDOWN(B93*0.9,0)-1100000,B93-1950000))))))</f>
        <v/>
      </c>
      <c r="I93" s="19">
        <f>IF(H93&gt;23500000,NA(),IF(C93&gt;=2026,IF(H93&lt;=4890000,1040000,IF(H93&lt;=6550000,670000,620000)),IF(H93&lt;=1320000,950000,IF(H93&lt;=3360000,880000,IF(H93&lt;=4890000,680000,IF(H93&lt;=6550000,630000,580000))))))</f>
        <v/>
      </c>
      <c r="J93" s="19">
        <f>MAX(0,ROUNDDOWN(H93-E93-I93-F93,-3))</f>
        <v/>
      </c>
      <c r="K93" s="19">
        <f>MAX(0,ROUNDDOWN(H93-E93-I93-F93-D93,-3))</f>
        <v/>
      </c>
      <c r="L93" s="19">
        <f>IF(J93&lt;=0,0,ROUNDDOWN((J93*LOOKUP(J93,{0,1950001,3300001,6950001,9000001,18000001,40000001},{0.05,0.1,0.2,0.23,0.33,0.4,0.45})-LOOKUP(J93,{0,1950001,3300001,6950001,9000001,18000001,40000001},{0,97500,427500,636000,1536000,2796000,4796000}))*1.021,-2))</f>
        <v/>
      </c>
      <c r="M93" s="19">
        <f>IF(K93&lt;=0,0,ROUNDDOWN((K93*LOOKUP(K93,{0,1950001,3300001,6950001,9000001,18000001,40000001},{0.05,0.1,0.2,0.23,0.33,0.4,0.45})-LOOKUP(K93,{0,1950001,3300001,6950001,9000001,18000001,40000001},{0,97500,427500,636000,1536000,2796000,4796000}))*1.021,-2))</f>
        <v/>
      </c>
      <c r="N93" s="19">
        <f>MAX(0,ROUNDDOWN(H93-E93-430000-G93,-3))</f>
        <v/>
      </c>
      <c r="O93" s="19">
        <f>MAX(0,ROUNDDOWN(H93-E93-430000-G93-D93,-3))</f>
        <v/>
      </c>
      <c r="P93" s="19">
        <f>IF(H93&lt;=450000,0,MAX(0,ROUNDDOWN(N93*0.06-MIN(50000,N93)*0.03,-2))+MAX(0,ROUNDDOWN(N93*0.04-MIN(50000,N93)*0.02,-2)))</f>
        <v/>
      </c>
      <c r="Q93" s="19">
        <f>IF(H93&lt;=450000,0,MAX(0,ROUNDDOWN(O93*0.06-MIN(50000,O93)*0.03,-2))+MAX(0,ROUNDDOWN(O93*0.04-MIN(50000,O93)*0.02,-2)))</f>
        <v/>
      </c>
      <c r="R93" s="19">
        <f>L93-M93</f>
        <v/>
      </c>
      <c r="S93" s="19">
        <f>P93-Q93</f>
        <v/>
      </c>
      <c r="T93" s="19">
        <f>R93+S93</f>
        <v/>
      </c>
      <c r="U93" s="21">
        <f>IF(J93&lt;=0,0,LOOKUP(J93,{0,1950001,3300001,6950001,9000001,18000001,40000001},{0.05,0.1,0.2,0.23,0.33,0.4,0.45}))</f>
        <v/>
      </c>
    </row>
    <row r="94">
      <c r="A94" t="inlineStr">
        <is>
          <t>早見表 月10000</t>
        </is>
      </c>
      <c r="B94" s="19">
        <f>'2_早見表'!$A$21</f>
        <v/>
      </c>
      <c r="C94" s="20" t="n">
        <v>2026</v>
      </c>
      <c r="D94" s="19" t="n">
        <v>120000</v>
      </c>
      <c r="E94" s="19">
        <f>ROUND(MIN(B94/12,650000)*12*0.0915+MIN(B94/12,1390000)*12*(0.0504+0)+B94*0.005,0)</f>
        <v/>
      </c>
      <c r="F94" s="19" t="n">
        <v>0</v>
      </c>
      <c r="G94" s="19" t="n">
        <v>0</v>
      </c>
      <c r="H94" s="19">
        <f>IF(C94&gt;=2026,IF(B94&lt;741000,0,IF(B94&lt;2191000,B94-740000,IF(B94&lt;2193000,1451000,IF(B94&lt;2196000,1453000,IF(B94&lt;2200000,1456000,IF(B94&lt;3600000,ROUNDDOWN(B94/4,-3)*2.8-80000,IF(B94&lt;6600000,ROUNDDOWN(B94/4,-3)*3.2-440000,IF(B94&lt;8500000,ROUNDDOWN(B94*0.9,0)-1100000,B94-1950000)))))))),IF(B94&lt;651000,0,IF(B94&lt;1900000,B94-650000,IF(B94&lt;3600000,ROUNDDOWN(B94/4,-3)*2.8-80000,IF(B94&lt;6600000,ROUNDDOWN(B94/4,-3)*3.2-440000,IF(B94&lt;8500000,ROUNDDOWN(B94*0.9,0)-1100000,B94-1950000))))))</f>
        <v/>
      </c>
      <c r="I94" s="19">
        <f>IF(H94&gt;23500000,NA(),IF(C94&gt;=2026,IF(H94&lt;=4890000,1040000,IF(H94&lt;=6550000,670000,620000)),IF(H94&lt;=1320000,950000,IF(H94&lt;=3360000,880000,IF(H94&lt;=4890000,680000,IF(H94&lt;=6550000,630000,580000))))))</f>
        <v/>
      </c>
      <c r="J94" s="19">
        <f>MAX(0,ROUNDDOWN(H94-E94-I94-F94,-3))</f>
        <v/>
      </c>
      <c r="K94" s="19">
        <f>MAX(0,ROUNDDOWN(H94-E94-I94-F94-D94,-3))</f>
        <v/>
      </c>
      <c r="L94" s="19">
        <f>IF(J94&lt;=0,0,ROUNDDOWN((J94*LOOKUP(J94,{0,1950001,3300001,6950001,9000001,18000001,40000001},{0.05,0.1,0.2,0.23,0.33,0.4,0.45})-LOOKUP(J94,{0,1950001,3300001,6950001,9000001,18000001,40000001},{0,97500,427500,636000,1536000,2796000,4796000}))*1.021,-2))</f>
        <v/>
      </c>
      <c r="M94" s="19">
        <f>IF(K94&lt;=0,0,ROUNDDOWN((K94*LOOKUP(K94,{0,1950001,3300001,6950001,9000001,18000001,40000001},{0.05,0.1,0.2,0.23,0.33,0.4,0.45})-LOOKUP(K94,{0,1950001,3300001,6950001,9000001,18000001,40000001},{0,97500,427500,636000,1536000,2796000,4796000}))*1.021,-2))</f>
        <v/>
      </c>
      <c r="N94" s="19">
        <f>MAX(0,ROUNDDOWN(H94-E94-430000-G94,-3))</f>
        <v/>
      </c>
      <c r="O94" s="19">
        <f>MAX(0,ROUNDDOWN(H94-E94-430000-G94-D94,-3))</f>
        <v/>
      </c>
      <c r="P94" s="19">
        <f>IF(H94&lt;=450000,0,MAX(0,ROUNDDOWN(N94*0.06-MIN(50000,N94)*0.03,-2))+MAX(0,ROUNDDOWN(N94*0.04-MIN(50000,N94)*0.02,-2)))</f>
        <v/>
      </c>
      <c r="Q94" s="19">
        <f>IF(H94&lt;=450000,0,MAX(0,ROUNDDOWN(O94*0.06-MIN(50000,O94)*0.03,-2))+MAX(0,ROUNDDOWN(O94*0.04-MIN(50000,O94)*0.02,-2)))</f>
        <v/>
      </c>
      <c r="R94" s="19">
        <f>L94-M94</f>
        <v/>
      </c>
      <c r="S94" s="19">
        <f>P94-Q94</f>
        <v/>
      </c>
      <c r="T94" s="19">
        <f>R94+S94</f>
        <v/>
      </c>
      <c r="U94" s="21">
        <f>IF(J94&lt;=0,0,LOOKUP(J94,{0,1950001,3300001,6950001,9000001,18000001,40000001},{0.05,0.1,0.2,0.23,0.33,0.4,0.45}))</f>
        <v/>
      </c>
    </row>
    <row r="95">
      <c r="A95" t="inlineStr">
        <is>
          <t>早見表 月20000</t>
        </is>
      </c>
      <c r="B95" s="19">
        <f>'2_早見表'!$A$21</f>
        <v/>
      </c>
      <c r="C95" s="20" t="n">
        <v>2026</v>
      </c>
      <c r="D95" s="19" t="n">
        <v>240000</v>
      </c>
      <c r="E95" s="19">
        <f>ROUND(MIN(B95/12,650000)*12*0.0915+MIN(B95/12,1390000)*12*(0.0504+0)+B95*0.005,0)</f>
        <v/>
      </c>
      <c r="F95" s="19" t="n">
        <v>0</v>
      </c>
      <c r="G95" s="19" t="n">
        <v>0</v>
      </c>
      <c r="H95" s="19">
        <f>IF(C95&gt;=2026,IF(B95&lt;741000,0,IF(B95&lt;2191000,B95-740000,IF(B95&lt;2193000,1451000,IF(B95&lt;2196000,1453000,IF(B95&lt;2200000,1456000,IF(B95&lt;3600000,ROUNDDOWN(B95/4,-3)*2.8-80000,IF(B95&lt;6600000,ROUNDDOWN(B95/4,-3)*3.2-440000,IF(B95&lt;8500000,ROUNDDOWN(B95*0.9,0)-1100000,B95-1950000)))))))),IF(B95&lt;651000,0,IF(B95&lt;1900000,B95-650000,IF(B95&lt;3600000,ROUNDDOWN(B95/4,-3)*2.8-80000,IF(B95&lt;6600000,ROUNDDOWN(B95/4,-3)*3.2-440000,IF(B95&lt;8500000,ROUNDDOWN(B95*0.9,0)-1100000,B95-1950000))))))</f>
        <v/>
      </c>
      <c r="I95" s="19">
        <f>IF(H95&gt;23500000,NA(),IF(C95&gt;=2026,IF(H95&lt;=4890000,1040000,IF(H95&lt;=6550000,670000,620000)),IF(H95&lt;=1320000,950000,IF(H95&lt;=3360000,880000,IF(H95&lt;=4890000,680000,IF(H95&lt;=6550000,630000,580000))))))</f>
        <v/>
      </c>
      <c r="J95" s="19">
        <f>MAX(0,ROUNDDOWN(H95-E95-I95-F95,-3))</f>
        <v/>
      </c>
      <c r="K95" s="19">
        <f>MAX(0,ROUNDDOWN(H95-E95-I95-F95-D95,-3))</f>
        <v/>
      </c>
      <c r="L95" s="19">
        <f>IF(J95&lt;=0,0,ROUNDDOWN((J95*LOOKUP(J95,{0,1950001,3300001,6950001,9000001,18000001,40000001},{0.05,0.1,0.2,0.23,0.33,0.4,0.45})-LOOKUP(J95,{0,1950001,3300001,6950001,9000001,18000001,40000001},{0,97500,427500,636000,1536000,2796000,4796000}))*1.021,-2))</f>
        <v/>
      </c>
      <c r="M95" s="19">
        <f>IF(K95&lt;=0,0,ROUNDDOWN((K95*LOOKUP(K95,{0,1950001,3300001,6950001,9000001,18000001,40000001},{0.05,0.1,0.2,0.23,0.33,0.4,0.45})-LOOKUP(K95,{0,1950001,3300001,6950001,9000001,18000001,40000001},{0,97500,427500,636000,1536000,2796000,4796000}))*1.021,-2))</f>
        <v/>
      </c>
      <c r="N95" s="19">
        <f>MAX(0,ROUNDDOWN(H95-E95-430000-G95,-3))</f>
        <v/>
      </c>
      <c r="O95" s="19">
        <f>MAX(0,ROUNDDOWN(H95-E95-430000-G95-D95,-3))</f>
        <v/>
      </c>
      <c r="P95" s="19">
        <f>IF(H95&lt;=450000,0,MAX(0,ROUNDDOWN(N95*0.06-MIN(50000,N95)*0.03,-2))+MAX(0,ROUNDDOWN(N95*0.04-MIN(50000,N95)*0.02,-2)))</f>
        <v/>
      </c>
      <c r="Q95" s="19">
        <f>IF(H95&lt;=450000,0,MAX(0,ROUNDDOWN(O95*0.06-MIN(50000,O95)*0.03,-2))+MAX(0,ROUNDDOWN(O95*0.04-MIN(50000,O95)*0.02,-2)))</f>
        <v/>
      </c>
      <c r="R95" s="19">
        <f>L95-M95</f>
        <v/>
      </c>
      <c r="S95" s="19">
        <f>P95-Q95</f>
        <v/>
      </c>
      <c r="T95" s="19">
        <f>R95+S95</f>
        <v/>
      </c>
      <c r="U95" s="21">
        <f>IF(J95&lt;=0,0,LOOKUP(J95,{0,1950001,3300001,6950001,9000001,18000001,40000001},{0.05,0.1,0.2,0.23,0.33,0.4,0.45}))</f>
        <v/>
      </c>
    </row>
    <row r="96">
      <c r="A96" t="inlineStr">
        <is>
          <t>早見表 月23000</t>
        </is>
      </c>
      <c r="B96" s="19">
        <f>'2_早見表'!$A$21</f>
        <v/>
      </c>
      <c r="C96" s="20" t="n">
        <v>2026</v>
      </c>
      <c r="D96" s="19" t="n">
        <v>276000</v>
      </c>
      <c r="E96" s="19">
        <f>ROUND(MIN(B96/12,650000)*12*0.0915+MIN(B96/12,1390000)*12*(0.0504+0)+B96*0.005,0)</f>
        <v/>
      </c>
      <c r="F96" s="19" t="n">
        <v>0</v>
      </c>
      <c r="G96" s="19" t="n">
        <v>0</v>
      </c>
      <c r="H96" s="19">
        <f>IF(C96&gt;=2026,IF(B96&lt;741000,0,IF(B96&lt;2191000,B96-740000,IF(B96&lt;2193000,1451000,IF(B96&lt;2196000,1453000,IF(B96&lt;2200000,1456000,IF(B96&lt;3600000,ROUNDDOWN(B96/4,-3)*2.8-80000,IF(B96&lt;6600000,ROUNDDOWN(B96/4,-3)*3.2-440000,IF(B96&lt;8500000,ROUNDDOWN(B96*0.9,0)-1100000,B96-1950000)))))))),IF(B96&lt;651000,0,IF(B96&lt;1900000,B96-650000,IF(B96&lt;3600000,ROUNDDOWN(B96/4,-3)*2.8-80000,IF(B96&lt;6600000,ROUNDDOWN(B96/4,-3)*3.2-440000,IF(B96&lt;8500000,ROUNDDOWN(B96*0.9,0)-1100000,B96-1950000))))))</f>
        <v/>
      </c>
      <c r="I96" s="19">
        <f>IF(H96&gt;23500000,NA(),IF(C96&gt;=2026,IF(H96&lt;=4890000,1040000,IF(H96&lt;=6550000,670000,620000)),IF(H96&lt;=1320000,950000,IF(H96&lt;=3360000,880000,IF(H96&lt;=4890000,680000,IF(H96&lt;=6550000,630000,580000))))))</f>
        <v/>
      </c>
      <c r="J96" s="19">
        <f>MAX(0,ROUNDDOWN(H96-E96-I96-F96,-3))</f>
        <v/>
      </c>
      <c r="K96" s="19">
        <f>MAX(0,ROUNDDOWN(H96-E96-I96-F96-D96,-3))</f>
        <v/>
      </c>
      <c r="L96" s="19">
        <f>IF(J96&lt;=0,0,ROUNDDOWN((J96*LOOKUP(J96,{0,1950001,3300001,6950001,9000001,18000001,40000001},{0.05,0.1,0.2,0.23,0.33,0.4,0.45})-LOOKUP(J96,{0,1950001,3300001,6950001,9000001,18000001,40000001},{0,97500,427500,636000,1536000,2796000,4796000}))*1.021,-2))</f>
        <v/>
      </c>
      <c r="M96" s="19">
        <f>IF(K96&lt;=0,0,ROUNDDOWN((K96*LOOKUP(K96,{0,1950001,3300001,6950001,9000001,18000001,40000001},{0.05,0.1,0.2,0.23,0.33,0.4,0.45})-LOOKUP(K96,{0,1950001,3300001,6950001,9000001,18000001,40000001},{0,97500,427500,636000,1536000,2796000,4796000}))*1.021,-2))</f>
        <v/>
      </c>
      <c r="N96" s="19">
        <f>MAX(0,ROUNDDOWN(H96-E96-430000-G96,-3))</f>
        <v/>
      </c>
      <c r="O96" s="19">
        <f>MAX(0,ROUNDDOWN(H96-E96-430000-G96-D96,-3))</f>
        <v/>
      </c>
      <c r="P96" s="19">
        <f>IF(H96&lt;=450000,0,MAX(0,ROUNDDOWN(N96*0.06-MIN(50000,N96)*0.03,-2))+MAX(0,ROUNDDOWN(N96*0.04-MIN(50000,N96)*0.02,-2)))</f>
        <v/>
      </c>
      <c r="Q96" s="19">
        <f>IF(H96&lt;=450000,0,MAX(0,ROUNDDOWN(O96*0.06-MIN(50000,O96)*0.03,-2))+MAX(0,ROUNDDOWN(O96*0.04-MIN(50000,O96)*0.02,-2)))</f>
        <v/>
      </c>
      <c r="R96" s="19">
        <f>L96-M96</f>
        <v/>
      </c>
      <c r="S96" s="19">
        <f>P96-Q96</f>
        <v/>
      </c>
      <c r="T96" s="19">
        <f>R96+S96</f>
        <v/>
      </c>
      <c r="U96" s="21">
        <f>IF(J96&lt;=0,0,LOOKUP(J96,{0,1950001,3300001,6950001,9000001,18000001,40000001},{0.05,0.1,0.2,0.23,0.33,0.4,0.45}))</f>
        <v/>
      </c>
    </row>
    <row r="97">
      <c r="A97" t="inlineStr">
        <is>
          <t>早見表 月62000</t>
        </is>
      </c>
      <c r="B97" s="19">
        <f>'2_早見表'!$A$21</f>
        <v/>
      </c>
      <c r="C97" s="20" t="n">
        <v>2027</v>
      </c>
      <c r="D97" s="19" t="n">
        <v>744000</v>
      </c>
      <c r="E97" s="19">
        <f>ROUND(MIN(B97/12,650000)*12*0.0915+MIN(B97/12,1390000)*12*(0.0504+0)+B97*0.005,0)</f>
        <v/>
      </c>
      <c r="F97" s="19" t="n">
        <v>0</v>
      </c>
      <c r="G97" s="19" t="n">
        <v>0</v>
      </c>
      <c r="H97" s="19">
        <f>IF(C97&gt;=2026,IF(B97&lt;741000,0,IF(B97&lt;2191000,B97-740000,IF(B97&lt;2193000,1451000,IF(B97&lt;2196000,1453000,IF(B97&lt;2200000,1456000,IF(B97&lt;3600000,ROUNDDOWN(B97/4,-3)*2.8-80000,IF(B97&lt;6600000,ROUNDDOWN(B97/4,-3)*3.2-440000,IF(B97&lt;8500000,ROUNDDOWN(B97*0.9,0)-1100000,B97-1950000)))))))),IF(B97&lt;651000,0,IF(B97&lt;1900000,B97-650000,IF(B97&lt;3600000,ROUNDDOWN(B97/4,-3)*2.8-80000,IF(B97&lt;6600000,ROUNDDOWN(B97/4,-3)*3.2-440000,IF(B97&lt;8500000,ROUNDDOWN(B97*0.9,0)-1100000,B97-1950000))))))</f>
        <v/>
      </c>
      <c r="I97" s="19">
        <f>IF(H97&gt;23500000,NA(),IF(C97&gt;=2026,IF(H97&lt;=4890000,1040000,IF(H97&lt;=6550000,670000,620000)),IF(H97&lt;=1320000,950000,IF(H97&lt;=3360000,880000,IF(H97&lt;=4890000,680000,IF(H97&lt;=6550000,630000,580000))))))</f>
        <v/>
      </c>
      <c r="J97" s="19">
        <f>MAX(0,ROUNDDOWN(H97-E97-I97-F97,-3))</f>
        <v/>
      </c>
      <c r="K97" s="19">
        <f>MAX(0,ROUNDDOWN(H97-E97-I97-F97-D97,-3))</f>
        <v/>
      </c>
      <c r="L97" s="19">
        <f>IF(J97&lt;=0,0,ROUNDDOWN((J97*LOOKUP(J97,{0,1950001,3300001,6950001,9000001,18000001,40000001},{0.05,0.1,0.2,0.23,0.33,0.4,0.45})-LOOKUP(J97,{0,1950001,3300001,6950001,9000001,18000001,40000001},{0,97500,427500,636000,1536000,2796000,4796000}))*1.021,-2))</f>
        <v/>
      </c>
      <c r="M97" s="19">
        <f>IF(K97&lt;=0,0,ROUNDDOWN((K97*LOOKUP(K97,{0,1950001,3300001,6950001,9000001,18000001,40000001},{0.05,0.1,0.2,0.23,0.33,0.4,0.45})-LOOKUP(K97,{0,1950001,3300001,6950001,9000001,18000001,40000001},{0,97500,427500,636000,1536000,2796000,4796000}))*1.021,-2))</f>
        <v/>
      </c>
      <c r="N97" s="19">
        <f>MAX(0,ROUNDDOWN(H97-E97-430000-G97,-3))</f>
        <v/>
      </c>
      <c r="O97" s="19">
        <f>MAX(0,ROUNDDOWN(H97-E97-430000-G97-D97,-3))</f>
        <v/>
      </c>
      <c r="P97" s="19">
        <f>IF(H97&lt;=450000,0,MAX(0,ROUNDDOWN(N97*0.06-MIN(50000,N97)*0.03,-2))+MAX(0,ROUNDDOWN(N97*0.04-MIN(50000,N97)*0.02,-2)))</f>
        <v/>
      </c>
      <c r="Q97" s="19">
        <f>IF(H97&lt;=450000,0,MAX(0,ROUNDDOWN(O97*0.06-MIN(50000,O97)*0.03,-2))+MAX(0,ROUNDDOWN(O97*0.04-MIN(50000,O97)*0.02,-2)))</f>
        <v/>
      </c>
      <c r="R97" s="19">
        <f>L97-M97</f>
        <v/>
      </c>
      <c r="S97" s="19">
        <f>P97-Q97</f>
        <v/>
      </c>
      <c r="T97" s="19">
        <f>R97+S97</f>
        <v/>
      </c>
      <c r="U97" s="21">
        <f>IF(J97&lt;=0,0,LOOKUP(J97,{0,1950001,3300001,6950001,9000001,18000001,40000001},{0.05,0.1,0.2,0.23,0.33,0.4,0.45}))</f>
        <v/>
      </c>
    </row>
    <row r="98">
      <c r="A98" t="inlineStr">
        <is>
          <t>早見表 月5000</t>
        </is>
      </c>
      <c r="B98" s="19">
        <f>'2_早見表'!$A$22</f>
        <v/>
      </c>
      <c r="C98" s="20" t="n">
        <v>2026</v>
      </c>
      <c r="D98" s="19" t="n">
        <v>60000</v>
      </c>
      <c r="E98" s="19">
        <f>ROUND(MIN(B98/12,650000)*12*0.0915+MIN(B98/12,1390000)*12*(0.0504+0)+B98*0.005,0)</f>
        <v/>
      </c>
      <c r="F98" s="19" t="n">
        <v>0</v>
      </c>
      <c r="G98" s="19" t="n">
        <v>0</v>
      </c>
      <c r="H98" s="19">
        <f>IF(C98&gt;=2026,IF(B98&lt;741000,0,IF(B98&lt;2191000,B98-740000,IF(B98&lt;2193000,1451000,IF(B98&lt;2196000,1453000,IF(B98&lt;2200000,1456000,IF(B98&lt;3600000,ROUNDDOWN(B98/4,-3)*2.8-80000,IF(B98&lt;6600000,ROUNDDOWN(B98/4,-3)*3.2-440000,IF(B98&lt;8500000,ROUNDDOWN(B98*0.9,0)-1100000,B98-1950000)))))))),IF(B98&lt;651000,0,IF(B98&lt;1900000,B98-650000,IF(B98&lt;3600000,ROUNDDOWN(B98/4,-3)*2.8-80000,IF(B98&lt;6600000,ROUNDDOWN(B98/4,-3)*3.2-440000,IF(B98&lt;8500000,ROUNDDOWN(B98*0.9,0)-1100000,B98-1950000))))))</f>
        <v/>
      </c>
      <c r="I98" s="19">
        <f>IF(H98&gt;23500000,NA(),IF(C98&gt;=2026,IF(H98&lt;=4890000,1040000,IF(H98&lt;=6550000,670000,620000)),IF(H98&lt;=1320000,950000,IF(H98&lt;=3360000,880000,IF(H98&lt;=4890000,680000,IF(H98&lt;=6550000,630000,580000))))))</f>
        <v/>
      </c>
      <c r="J98" s="19">
        <f>MAX(0,ROUNDDOWN(H98-E98-I98-F98,-3))</f>
        <v/>
      </c>
      <c r="K98" s="19">
        <f>MAX(0,ROUNDDOWN(H98-E98-I98-F98-D98,-3))</f>
        <v/>
      </c>
      <c r="L98" s="19">
        <f>IF(J98&lt;=0,0,ROUNDDOWN((J98*LOOKUP(J98,{0,1950001,3300001,6950001,9000001,18000001,40000001},{0.05,0.1,0.2,0.23,0.33,0.4,0.45})-LOOKUP(J98,{0,1950001,3300001,6950001,9000001,18000001,40000001},{0,97500,427500,636000,1536000,2796000,4796000}))*1.021,-2))</f>
        <v/>
      </c>
      <c r="M98" s="19">
        <f>IF(K98&lt;=0,0,ROUNDDOWN((K98*LOOKUP(K98,{0,1950001,3300001,6950001,9000001,18000001,40000001},{0.05,0.1,0.2,0.23,0.33,0.4,0.45})-LOOKUP(K98,{0,1950001,3300001,6950001,9000001,18000001,40000001},{0,97500,427500,636000,1536000,2796000,4796000}))*1.021,-2))</f>
        <v/>
      </c>
      <c r="N98" s="19">
        <f>MAX(0,ROUNDDOWN(H98-E98-430000-G98,-3))</f>
        <v/>
      </c>
      <c r="O98" s="19">
        <f>MAX(0,ROUNDDOWN(H98-E98-430000-G98-D98,-3))</f>
        <v/>
      </c>
      <c r="P98" s="19">
        <f>IF(H98&lt;=450000,0,MAX(0,ROUNDDOWN(N98*0.06-MIN(50000,N98)*0.03,-2))+MAX(0,ROUNDDOWN(N98*0.04-MIN(50000,N98)*0.02,-2)))</f>
        <v/>
      </c>
      <c r="Q98" s="19">
        <f>IF(H98&lt;=450000,0,MAX(0,ROUNDDOWN(O98*0.06-MIN(50000,O98)*0.03,-2))+MAX(0,ROUNDDOWN(O98*0.04-MIN(50000,O98)*0.02,-2)))</f>
        <v/>
      </c>
      <c r="R98" s="19">
        <f>L98-M98</f>
        <v/>
      </c>
      <c r="S98" s="19">
        <f>P98-Q98</f>
        <v/>
      </c>
      <c r="T98" s="19">
        <f>R98+S98</f>
        <v/>
      </c>
      <c r="U98" s="21">
        <f>IF(J98&lt;=0,0,LOOKUP(J98,{0,1950001,3300001,6950001,9000001,18000001,40000001},{0.05,0.1,0.2,0.23,0.33,0.4,0.45}))</f>
        <v/>
      </c>
    </row>
    <row r="99">
      <c r="A99" t="inlineStr">
        <is>
          <t>早見表 月10000</t>
        </is>
      </c>
      <c r="B99" s="19">
        <f>'2_早見表'!$A$22</f>
        <v/>
      </c>
      <c r="C99" s="20" t="n">
        <v>2026</v>
      </c>
      <c r="D99" s="19" t="n">
        <v>120000</v>
      </c>
      <c r="E99" s="19">
        <f>ROUND(MIN(B99/12,650000)*12*0.0915+MIN(B99/12,1390000)*12*(0.0504+0)+B99*0.005,0)</f>
        <v/>
      </c>
      <c r="F99" s="19" t="n">
        <v>0</v>
      </c>
      <c r="G99" s="19" t="n">
        <v>0</v>
      </c>
      <c r="H99" s="19">
        <f>IF(C99&gt;=2026,IF(B99&lt;741000,0,IF(B99&lt;2191000,B99-740000,IF(B99&lt;2193000,1451000,IF(B99&lt;2196000,1453000,IF(B99&lt;2200000,1456000,IF(B99&lt;3600000,ROUNDDOWN(B99/4,-3)*2.8-80000,IF(B99&lt;6600000,ROUNDDOWN(B99/4,-3)*3.2-440000,IF(B99&lt;8500000,ROUNDDOWN(B99*0.9,0)-1100000,B99-1950000)))))))),IF(B99&lt;651000,0,IF(B99&lt;1900000,B99-650000,IF(B99&lt;3600000,ROUNDDOWN(B99/4,-3)*2.8-80000,IF(B99&lt;6600000,ROUNDDOWN(B99/4,-3)*3.2-440000,IF(B99&lt;8500000,ROUNDDOWN(B99*0.9,0)-1100000,B99-1950000))))))</f>
        <v/>
      </c>
      <c r="I99" s="19">
        <f>IF(H99&gt;23500000,NA(),IF(C99&gt;=2026,IF(H99&lt;=4890000,1040000,IF(H99&lt;=6550000,670000,620000)),IF(H99&lt;=1320000,950000,IF(H99&lt;=3360000,880000,IF(H99&lt;=4890000,680000,IF(H99&lt;=6550000,630000,580000))))))</f>
        <v/>
      </c>
      <c r="J99" s="19">
        <f>MAX(0,ROUNDDOWN(H99-E99-I99-F99,-3))</f>
        <v/>
      </c>
      <c r="K99" s="19">
        <f>MAX(0,ROUNDDOWN(H99-E99-I99-F99-D99,-3))</f>
        <v/>
      </c>
      <c r="L99" s="19">
        <f>IF(J99&lt;=0,0,ROUNDDOWN((J99*LOOKUP(J99,{0,1950001,3300001,6950001,9000001,18000001,40000001},{0.05,0.1,0.2,0.23,0.33,0.4,0.45})-LOOKUP(J99,{0,1950001,3300001,6950001,9000001,18000001,40000001},{0,97500,427500,636000,1536000,2796000,4796000}))*1.021,-2))</f>
        <v/>
      </c>
      <c r="M99" s="19">
        <f>IF(K99&lt;=0,0,ROUNDDOWN((K99*LOOKUP(K99,{0,1950001,3300001,6950001,9000001,18000001,40000001},{0.05,0.1,0.2,0.23,0.33,0.4,0.45})-LOOKUP(K99,{0,1950001,3300001,6950001,9000001,18000001,40000001},{0,97500,427500,636000,1536000,2796000,4796000}))*1.021,-2))</f>
        <v/>
      </c>
      <c r="N99" s="19">
        <f>MAX(0,ROUNDDOWN(H99-E99-430000-G99,-3))</f>
        <v/>
      </c>
      <c r="O99" s="19">
        <f>MAX(0,ROUNDDOWN(H99-E99-430000-G99-D99,-3))</f>
        <v/>
      </c>
      <c r="P99" s="19">
        <f>IF(H99&lt;=450000,0,MAX(0,ROUNDDOWN(N99*0.06-MIN(50000,N99)*0.03,-2))+MAX(0,ROUNDDOWN(N99*0.04-MIN(50000,N99)*0.02,-2)))</f>
        <v/>
      </c>
      <c r="Q99" s="19">
        <f>IF(H99&lt;=450000,0,MAX(0,ROUNDDOWN(O99*0.06-MIN(50000,O99)*0.03,-2))+MAX(0,ROUNDDOWN(O99*0.04-MIN(50000,O99)*0.02,-2)))</f>
        <v/>
      </c>
      <c r="R99" s="19">
        <f>L99-M99</f>
        <v/>
      </c>
      <c r="S99" s="19">
        <f>P99-Q99</f>
        <v/>
      </c>
      <c r="T99" s="19">
        <f>R99+S99</f>
        <v/>
      </c>
      <c r="U99" s="21">
        <f>IF(J99&lt;=0,0,LOOKUP(J99,{0,1950001,3300001,6950001,9000001,18000001,40000001},{0.05,0.1,0.2,0.23,0.33,0.4,0.45}))</f>
        <v/>
      </c>
    </row>
    <row r="100">
      <c r="A100" t="inlineStr">
        <is>
          <t>早見表 月20000</t>
        </is>
      </c>
      <c r="B100" s="19">
        <f>'2_早見表'!$A$22</f>
        <v/>
      </c>
      <c r="C100" s="20" t="n">
        <v>2026</v>
      </c>
      <c r="D100" s="19" t="n">
        <v>240000</v>
      </c>
      <c r="E100" s="19">
        <f>ROUND(MIN(B100/12,650000)*12*0.0915+MIN(B100/12,1390000)*12*(0.0504+0)+B100*0.005,0)</f>
        <v/>
      </c>
      <c r="F100" s="19" t="n">
        <v>0</v>
      </c>
      <c r="G100" s="19" t="n">
        <v>0</v>
      </c>
      <c r="H100" s="19">
        <f>IF(C100&gt;=2026,IF(B100&lt;741000,0,IF(B100&lt;2191000,B100-740000,IF(B100&lt;2193000,1451000,IF(B100&lt;2196000,1453000,IF(B100&lt;2200000,1456000,IF(B100&lt;3600000,ROUNDDOWN(B100/4,-3)*2.8-80000,IF(B100&lt;6600000,ROUNDDOWN(B100/4,-3)*3.2-440000,IF(B100&lt;8500000,ROUNDDOWN(B100*0.9,0)-1100000,B100-1950000)))))))),IF(B100&lt;651000,0,IF(B100&lt;1900000,B100-650000,IF(B100&lt;3600000,ROUNDDOWN(B100/4,-3)*2.8-80000,IF(B100&lt;6600000,ROUNDDOWN(B100/4,-3)*3.2-440000,IF(B100&lt;8500000,ROUNDDOWN(B100*0.9,0)-1100000,B100-1950000))))))</f>
        <v/>
      </c>
      <c r="I100" s="19">
        <f>IF(H100&gt;23500000,NA(),IF(C100&gt;=2026,IF(H100&lt;=4890000,1040000,IF(H100&lt;=6550000,670000,620000)),IF(H100&lt;=1320000,950000,IF(H100&lt;=3360000,880000,IF(H100&lt;=4890000,680000,IF(H100&lt;=6550000,630000,580000))))))</f>
        <v/>
      </c>
      <c r="J100" s="19">
        <f>MAX(0,ROUNDDOWN(H100-E100-I100-F100,-3))</f>
        <v/>
      </c>
      <c r="K100" s="19">
        <f>MAX(0,ROUNDDOWN(H100-E100-I100-F100-D100,-3))</f>
        <v/>
      </c>
      <c r="L100" s="19">
        <f>IF(J100&lt;=0,0,ROUNDDOWN((J100*LOOKUP(J100,{0,1950001,3300001,6950001,9000001,18000001,40000001},{0.05,0.1,0.2,0.23,0.33,0.4,0.45})-LOOKUP(J100,{0,1950001,3300001,6950001,9000001,18000001,40000001},{0,97500,427500,636000,1536000,2796000,4796000}))*1.021,-2))</f>
        <v/>
      </c>
      <c r="M100" s="19">
        <f>IF(K100&lt;=0,0,ROUNDDOWN((K100*LOOKUP(K100,{0,1950001,3300001,6950001,9000001,18000001,40000001},{0.05,0.1,0.2,0.23,0.33,0.4,0.45})-LOOKUP(K100,{0,1950001,3300001,6950001,9000001,18000001,40000001},{0,97500,427500,636000,1536000,2796000,4796000}))*1.021,-2))</f>
        <v/>
      </c>
      <c r="N100" s="19">
        <f>MAX(0,ROUNDDOWN(H100-E100-430000-G100,-3))</f>
        <v/>
      </c>
      <c r="O100" s="19">
        <f>MAX(0,ROUNDDOWN(H100-E100-430000-G100-D100,-3))</f>
        <v/>
      </c>
      <c r="P100" s="19">
        <f>IF(H100&lt;=450000,0,MAX(0,ROUNDDOWN(N100*0.06-MIN(50000,N100)*0.03,-2))+MAX(0,ROUNDDOWN(N100*0.04-MIN(50000,N100)*0.02,-2)))</f>
        <v/>
      </c>
      <c r="Q100" s="19">
        <f>IF(H100&lt;=450000,0,MAX(0,ROUNDDOWN(O100*0.06-MIN(50000,O100)*0.03,-2))+MAX(0,ROUNDDOWN(O100*0.04-MIN(50000,O100)*0.02,-2)))</f>
        <v/>
      </c>
      <c r="R100" s="19">
        <f>L100-M100</f>
        <v/>
      </c>
      <c r="S100" s="19">
        <f>P100-Q100</f>
        <v/>
      </c>
      <c r="T100" s="19">
        <f>R100+S100</f>
        <v/>
      </c>
      <c r="U100" s="21">
        <f>IF(J100&lt;=0,0,LOOKUP(J100,{0,1950001,3300001,6950001,9000001,18000001,40000001},{0.05,0.1,0.2,0.23,0.33,0.4,0.45}))</f>
        <v/>
      </c>
    </row>
    <row r="101">
      <c r="A101" t="inlineStr">
        <is>
          <t>早見表 月23000</t>
        </is>
      </c>
      <c r="B101" s="19">
        <f>'2_早見表'!$A$22</f>
        <v/>
      </c>
      <c r="C101" s="20" t="n">
        <v>2026</v>
      </c>
      <c r="D101" s="19" t="n">
        <v>276000</v>
      </c>
      <c r="E101" s="19">
        <f>ROUND(MIN(B101/12,650000)*12*0.0915+MIN(B101/12,1390000)*12*(0.0504+0)+B101*0.005,0)</f>
        <v/>
      </c>
      <c r="F101" s="19" t="n">
        <v>0</v>
      </c>
      <c r="G101" s="19" t="n">
        <v>0</v>
      </c>
      <c r="H101" s="19">
        <f>IF(C101&gt;=2026,IF(B101&lt;741000,0,IF(B101&lt;2191000,B101-740000,IF(B101&lt;2193000,1451000,IF(B101&lt;2196000,1453000,IF(B101&lt;2200000,1456000,IF(B101&lt;3600000,ROUNDDOWN(B101/4,-3)*2.8-80000,IF(B101&lt;6600000,ROUNDDOWN(B101/4,-3)*3.2-440000,IF(B101&lt;8500000,ROUNDDOWN(B101*0.9,0)-1100000,B101-1950000)))))))),IF(B101&lt;651000,0,IF(B101&lt;1900000,B101-650000,IF(B101&lt;3600000,ROUNDDOWN(B101/4,-3)*2.8-80000,IF(B101&lt;6600000,ROUNDDOWN(B101/4,-3)*3.2-440000,IF(B101&lt;8500000,ROUNDDOWN(B101*0.9,0)-1100000,B101-1950000))))))</f>
        <v/>
      </c>
      <c r="I101" s="19">
        <f>IF(H101&gt;23500000,NA(),IF(C101&gt;=2026,IF(H101&lt;=4890000,1040000,IF(H101&lt;=6550000,670000,620000)),IF(H101&lt;=1320000,950000,IF(H101&lt;=3360000,880000,IF(H101&lt;=4890000,680000,IF(H101&lt;=6550000,630000,580000))))))</f>
        <v/>
      </c>
      <c r="J101" s="19">
        <f>MAX(0,ROUNDDOWN(H101-E101-I101-F101,-3))</f>
        <v/>
      </c>
      <c r="K101" s="19">
        <f>MAX(0,ROUNDDOWN(H101-E101-I101-F101-D101,-3))</f>
        <v/>
      </c>
      <c r="L101" s="19">
        <f>IF(J101&lt;=0,0,ROUNDDOWN((J101*LOOKUP(J101,{0,1950001,3300001,6950001,9000001,18000001,40000001},{0.05,0.1,0.2,0.23,0.33,0.4,0.45})-LOOKUP(J101,{0,1950001,3300001,6950001,9000001,18000001,40000001},{0,97500,427500,636000,1536000,2796000,4796000}))*1.021,-2))</f>
        <v/>
      </c>
      <c r="M101" s="19">
        <f>IF(K101&lt;=0,0,ROUNDDOWN((K101*LOOKUP(K101,{0,1950001,3300001,6950001,9000001,18000001,40000001},{0.05,0.1,0.2,0.23,0.33,0.4,0.45})-LOOKUP(K101,{0,1950001,3300001,6950001,9000001,18000001,40000001},{0,97500,427500,636000,1536000,2796000,4796000}))*1.021,-2))</f>
        <v/>
      </c>
      <c r="N101" s="19">
        <f>MAX(0,ROUNDDOWN(H101-E101-430000-G101,-3))</f>
        <v/>
      </c>
      <c r="O101" s="19">
        <f>MAX(0,ROUNDDOWN(H101-E101-430000-G101-D101,-3))</f>
        <v/>
      </c>
      <c r="P101" s="19">
        <f>IF(H101&lt;=450000,0,MAX(0,ROUNDDOWN(N101*0.06-MIN(50000,N101)*0.03,-2))+MAX(0,ROUNDDOWN(N101*0.04-MIN(50000,N101)*0.02,-2)))</f>
        <v/>
      </c>
      <c r="Q101" s="19">
        <f>IF(H101&lt;=450000,0,MAX(0,ROUNDDOWN(O101*0.06-MIN(50000,O101)*0.03,-2))+MAX(0,ROUNDDOWN(O101*0.04-MIN(50000,O101)*0.02,-2)))</f>
        <v/>
      </c>
      <c r="R101" s="19">
        <f>L101-M101</f>
        <v/>
      </c>
      <c r="S101" s="19">
        <f>P101-Q101</f>
        <v/>
      </c>
      <c r="T101" s="19">
        <f>R101+S101</f>
        <v/>
      </c>
      <c r="U101" s="21">
        <f>IF(J101&lt;=0,0,LOOKUP(J101,{0,1950001,3300001,6950001,9000001,18000001,40000001},{0.05,0.1,0.2,0.23,0.33,0.4,0.45}))</f>
        <v/>
      </c>
    </row>
    <row r="102">
      <c r="A102" t="inlineStr">
        <is>
          <t>早見表 月62000</t>
        </is>
      </c>
      <c r="B102" s="19">
        <f>'2_早見表'!$A$22</f>
        <v/>
      </c>
      <c r="C102" s="20" t="n">
        <v>2027</v>
      </c>
      <c r="D102" s="19" t="n">
        <v>744000</v>
      </c>
      <c r="E102" s="19">
        <f>ROUND(MIN(B102/12,650000)*12*0.0915+MIN(B102/12,1390000)*12*(0.0504+0)+B102*0.005,0)</f>
        <v/>
      </c>
      <c r="F102" s="19" t="n">
        <v>0</v>
      </c>
      <c r="G102" s="19" t="n">
        <v>0</v>
      </c>
      <c r="H102" s="19">
        <f>IF(C102&gt;=2026,IF(B102&lt;741000,0,IF(B102&lt;2191000,B102-740000,IF(B102&lt;2193000,1451000,IF(B102&lt;2196000,1453000,IF(B102&lt;2200000,1456000,IF(B102&lt;3600000,ROUNDDOWN(B102/4,-3)*2.8-80000,IF(B102&lt;6600000,ROUNDDOWN(B102/4,-3)*3.2-440000,IF(B102&lt;8500000,ROUNDDOWN(B102*0.9,0)-1100000,B102-1950000)))))))),IF(B102&lt;651000,0,IF(B102&lt;1900000,B102-650000,IF(B102&lt;3600000,ROUNDDOWN(B102/4,-3)*2.8-80000,IF(B102&lt;6600000,ROUNDDOWN(B102/4,-3)*3.2-440000,IF(B102&lt;8500000,ROUNDDOWN(B102*0.9,0)-1100000,B102-1950000))))))</f>
        <v/>
      </c>
      <c r="I102" s="19">
        <f>IF(H102&gt;23500000,NA(),IF(C102&gt;=2026,IF(H102&lt;=4890000,1040000,IF(H102&lt;=6550000,670000,620000)),IF(H102&lt;=1320000,950000,IF(H102&lt;=3360000,880000,IF(H102&lt;=4890000,680000,IF(H102&lt;=6550000,630000,580000))))))</f>
        <v/>
      </c>
      <c r="J102" s="19">
        <f>MAX(0,ROUNDDOWN(H102-E102-I102-F102,-3))</f>
        <v/>
      </c>
      <c r="K102" s="19">
        <f>MAX(0,ROUNDDOWN(H102-E102-I102-F102-D102,-3))</f>
        <v/>
      </c>
      <c r="L102" s="19">
        <f>IF(J102&lt;=0,0,ROUNDDOWN((J102*LOOKUP(J102,{0,1950001,3300001,6950001,9000001,18000001,40000001},{0.05,0.1,0.2,0.23,0.33,0.4,0.45})-LOOKUP(J102,{0,1950001,3300001,6950001,9000001,18000001,40000001},{0,97500,427500,636000,1536000,2796000,4796000}))*1.021,-2))</f>
        <v/>
      </c>
      <c r="M102" s="19">
        <f>IF(K102&lt;=0,0,ROUNDDOWN((K102*LOOKUP(K102,{0,1950001,3300001,6950001,9000001,18000001,40000001},{0.05,0.1,0.2,0.23,0.33,0.4,0.45})-LOOKUP(K102,{0,1950001,3300001,6950001,9000001,18000001,40000001},{0,97500,427500,636000,1536000,2796000,4796000}))*1.021,-2))</f>
        <v/>
      </c>
      <c r="N102" s="19">
        <f>MAX(0,ROUNDDOWN(H102-E102-430000-G102,-3))</f>
        <v/>
      </c>
      <c r="O102" s="19">
        <f>MAX(0,ROUNDDOWN(H102-E102-430000-G102-D102,-3))</f>
        <v/>
      </c>
      <c r="P102" s="19">
        <f>IF(H102&lt;=450000,0,MAX(0,ROUNDDOWN(N102*0.06-MIN(50000,N102)*0.03,-2))+MAX(0,ROUNDDOWN(N102*0.04-MIN(50000,N102)*0.02,-2)))</f>
        <v/>
      </c>
      <c r="Q102" s="19">
        <f>IF(H102&lt;=450000,0,MAX(0,ROUNDDOWN(O102*0.06-MIN(50000,O102)*0.03,-2))+MAX(0,ROUNDDOWN(O102*0.04-MIN(50000,O102)*0.02,-2)))</f>
        <v/>
      </c>
      <c r="R102" s="19">
        <f>L102-M102</f>
        <v/>
      </c>
      <c r="S102" s="19">
        <f>P102-Q102</f>
        <v/>
      </c>
      <c r="T102" s="19">
        <f>R102+S102</f>
        <v/>
      </c>
      <c r="U102" s="21">
        <f>IF(J102&lt;=0,0,LOOKUP(J102,{0,1950001,3300001,6950001,9000001,18000001,40000001},{0.05,0.1,0.2,0.23,0.33,0.4,0.45}))</f>
        <v/>
      </c>
    </row>
    <row r="103">
      <c r="A103" t="inlineStr">
        <is>
          <t>早見表 月5000</t>
        </is>
      </c>
      <c r="B103" s="19">
        <f>'2_早見表'!$A$23</f>
        <v/>
      </c>
      <c r="C103" s="20" t="n">
        <v>2026</v>
      </c>
      <c r="D103" s="19" t="n">
        <v>60000</v>
      </c>
      <c r="E103" s="19">
        <f>ROUND(MIN(B103/12,650000)*12*0.0915+MIN(B103/12,1390000)*12*(0.0504+0)+B103*0.005,0)</f>
        <v/>
      </c>
      <c r="F103" s="19" t="n">
        <v>0</v>
      </c>
      <c r="G103" s="19" t="n">
        <v>0</v>
      </c>
      <c r="H103" s="19">
        <f>IF(C103&gt;=2026,IF(B103&lt;741000,0,IF(B103&lt;2191000,B103-740000,IF(B103&lt;2193000,1451000,IF(B103&lt;2196000,1453000,IF(B103&lt;2200000,1456000,IF(B103&lt;3600000,ROUNDDOWN(B103/4,-3)*2.8-80000,IF(B103&lt;6600000,ROUNDDOWN(B103/4,-3)*3.2-440000,IF(B103&lt;8500000,ROUNDDOWN(B103*0.9,0)-1100000,B103-1950000)))))))),IF(B103&lt;651000,0,IF(B103&lt;1900000,B103-650000,IF(B103&lt;3600000,ROUNDDOWN(B103/4,-3)*2.8-80000,IF(B103&lt;6600000,ROUNDDOWN(B103/4,-3)*3.2-440000,IF(B103&lt;8500000,ROUNDDOWN(B103*0.9,0)-1100000,B103-1950000))))))</f>
        <v/>
      </c>
      <c r="I103" s="19">
        <f>IF(H103&gt;23500000,NA(),IF(C103&gt;=2026,IF(H103&lt;=4890000,1040000,IF(H103&lt;=6550000,670000,620000)),IF(H103&lt;=1320000,950000,IF(H103&lt;=3360000,880000,IF(H103&lt;=4890000,680000,IF(H103&lt;=6550000,630000,580000))))))</f>
        <v/>
      </c>
      <c r="J103" s="19">
        <f>MAX(0,ROUNDDOWN(H103-E103-I103-F103,-3))</f>
        <v/>
      </c>
      <c r="K103" s="19">
        <f>MAX(0,ROUNDDOWN(H103-E103-I103-F103-D103,-3))</f>
        <v/>
      </c>
      <c r="L103" s="19">
        <f>IF(J103&lt;=0,0,ROUNDDOWN((J103*LOOKUP(J103,{0,1950001,3300001,6950001,9000001,18000001,40000001},{0.05,0.1,0.2,0.23,0.33,0.4,0.45})-LOOKUP(J103,{0,1950001,3300001,6950001,9000001,18000001,40000001},{0,97500,427500,636000,1536000,2796000,4796000}))*1.021,-2))</f>
        <v/>
      </c>
      <c r="M103" s="19">
        <f>IF(K103&lt;=0,0,ROUNDDOWN((K103*LOOKUP(K103,{0,1950001,3300001,6950001,9000001,18000001,40000001},{0.05,0.1,0.2,0.23,0.33,0.4,0.45})-LOOKUP(K103,{0,1950001,3300001,6950001,9000001,18000001,40000001},{0,97500,427500,636000,1536000,2796000,4796000}))*1.021,-2))</f>
        <v/>
      </c>
      <c r="N103" s="19">
        <f>MAX(0,ROUNDDOWN(H103-E103-430000-G103,-3))</f>
        <v/>
      </c>
      <c r="O103" s="19">
        <f>MAX(0,ROUNDDOWN(H103-E103-430000-G103-D103,-3))</f>
        <v/>
      </c>
      <c r="P103" s="19">
        <f>IF(H103&lt;=450000,0,MAX(0,ROUNDDOWN(N103*0.06-MIN(50000,N103)*0.03,-2))+MAX(0,ROUNDDOWN(N103*0.04-MIN(50000,N103)*0.02,-2)))</f>
        <v/>
      </c>
      <c r="Q103" s="19">
        <f>IF(H103&lt;=450000,0,MAX(0,ROUNDDOWN(O103*0.06-MIN(50000,O103)*0.03,-2))+MAX(0,ROUNDDOWN(O103*0.04-MIN(50000,O103)*0.02,-2)))</f>
        <v/>
      </c>
      <c r="R103" s="19">
        <f>L103-M103</f>
        <v/>
      </c>
      <c r="S103" s="19">
        <f>P103-Q103</f>
        <v/>
      </c>
      <c r="T103" s="19">
        <f>R103+S103</f>
        <v/>
      </c>
      <c r="U103" s="21">
        <f>IF(J103&lt;=0,0,LOOKUP(J103,{0,1950001,3300001,6950001,9000001,18000001,40000001},{0.05,0.1,0.2,0.23,0.33,0.4,0.45}))</f>
        <v/>
      </c>
    </row>
    <row r="104">
      <c r="A104" t="inlineStr">
        <is>
          <t>早見表 月10000</t>
        </is>
      </c>
      <c r="B104" s="19">
        <f>'2_早見表'!$A$23</f>
        <v/>
      </c>
      <c r="C104" s="20" t="n">
        <v>2026</v>
      </c>
      <c r="D104" s="19" t="n">
        <v>120000</v>
      </c>
      <c r="E104" s="19">
        <f>ROUND(MIN(B104/12,650000)*12*0.0915+MIN(B104/12,1390000)*12*(0.0504+0)+B104*0.005,0)</f>
        <v/>
      </c>
      <c r="F104" s="19" t="n">
        <v>0</v>
      </c>
      <c r="G104" s="19" t="n">
        <v>0</v>
      </c>
      <c r="H104" s="19">
        <f>IF(C104&gt;=2026,IF(B104&lt;741000,0,IF(B104&lt;2191000,B104-740000,IF(B104&lt;2193000,1451000,IF(B104&lt;2196000,1453000,IF(B104&lt;2200000,1456000,IF(B104&lt;3600000,ROUNDDOWN(B104/4,-3)*2.8-80000,IF(B104&lt;6600000,ROUNDDOWN(B104/4,-3)*3.2-440000,IF(B104&lt;8500000,ROUNDDOWN(B104*0.9,0)-1100000,B104-1950000)))))))),IF(B104&lt;651000,0,IF(B104&lt;1900000,B104-650000,IF(B104&lt;3600000,ROUNDDOWN(B104/4,-3)*2.8-80000,IF(B104&lt;6600000,ROUNDDOWN(B104/4,-3)*3.2-440000,IF(B104&lt;8500000,ROUNDDOWN(B104*0.9,0)-1100000,B104-1950000))))))</f>
        <v/>
      </c>
      <c r="I104" s="19">
        <f>IF(H104&gt;23500000,NA(),IF(C104&gt;=2026,IF(H104&lt;=4890000,1040000,IF(H104&lt;=6550000,670000,620000)),IF(H104&lt;=1320000,950000,IF(H104&lt;=3360000,880000,IF(H104&lt;=4890000,680000,IF(H104&lt;=6550000,630000,580000))))))</f>
        <v/>
      </c>
      <c r="J104" s="19">
        <f>MAX(0,ROUNDDOWN(H104-E104-I104-F104,-3))</f>
        <v/>
      </c>
      <c r="K104" s="19">
        <f>MAX(0,ROUNDDOWN(H104-E104-I104-F104-D104,-3))</f>
        <v/>
      </c>
      <c r="L104" s="19">
        <f>IF(J104&lt;=0,0,ROUNDDOWN((J104*LOOKUP(J104,{0,1950001,3300001,6950001,9000001,18000001,40000001},{0.05,0.1,0.2,0.23,0.33,0.4,0.45})-LOOKUP(J104,{0,1950001,3300001,6950001,9000001,18000001,40000001},{0,97500,427500,636000,1536000,2796000,4796000}))*1.021,-2))</f>
        <v/>
      </c>
      <c r="M104" s="19">
        <f>IF(K104&lt;=0,0,ROUNDDOWN((K104*LOOKUP(K104,{0,1950001,3300001,6950001,9000001,18000001,40000001},{0.05,0.1,0.2,0.23,0.33,0.4,0.45})-LOOKUP(K104,{0,1950001,3300001,6950001,9000001,18000001,40000001},{0,97500,427500,636000,1536000,2796000,4796000}))*1.021,-2))</f>
        <v/>
      </c>
      <c r="N104" s="19">
        <f>MAX(0,ROUNDDOWN(H104-E104-430000-G104,-3))</f>
        <v/>
      </c>
      <c r="O104" s="19">
        <f>MAX(0,ROUNDDOWN(H104-E104-430000-G104-D104,-3))</f>
        <v/>
      </c>
      <c r="P104" s="19">
        <f>IF(H104&lt;=450000,0,MAX(0,ROUNDDOWN(N104*0.06-MIN(50000,N104)*0.03,-2))+MAX(0,ROUNDDOWN(N104*0.04-MIN(50000,N104)*0.02,-2)))</f>
        <v/>
      </c>
      <c r="Q104" s="19">
        <f>IF(H104&lt;=450000,0,MAX(0,ROUNDDOWN(O104*0.06-MIN(50000,O104)*0.03,-2))+MAX(0,ROUNDDOWN(O104*0.04-MIN(50000,O104)*0.02,-2)))</f>
        <v/>
      </c>
      <c r="R104" s="19">
        <f>L104-M104</f>
        <v/>
      </c>
      <c r="S104" s="19">
        <f>P104-Q104</f>
        <v/>
      </c>
      <c r="T104" s="19">
        <f>R104+S104</f>
        <v/>
      </c>
      <c r="U104" s="21">
        <f>IF(J104&lt;=0,0,LOOKUP(J104,{0,1950001,3300001,6950001,9000001,18000001,40000001},{0.05,0.1,0.2,0.23,0.33,0.4,0.45}))</f>
        <v/>
      </c>
    </row>
    <row r="105">
      <c r="A105" t="inlineStr">
        <is>
          <t>早見表 月20000</t>
        </is>
      </c>
      <c r="B105" s="19">
        <f>'2_早見表'!$A$23</f>
        <v/>
      </c>
      <c r="C105" s="20" t="n">
        <v>2026</v>
      </c>
      <c r="D105" s="19" t="n">
        <v>240000</v>
      </c>
      <c r="E105" s="19">
        <f>ROUND(MIN(B105/12,650000)*12*0.0915+MIN(B105/12,1390000)*12*(0.0504+0)+B105*0.005,0)</f>
        <v/>
      </c>
      <c r="F105" s="19" t="n">
        <v>0</v>
      </c>
      <c r="G105" s="19" t="n">
        <v>0</v>
      </c>
      <c r="H105" s="19">
        <f>IF(C105&gt;=2026,IF(B105&lt;741000,0,IF(B105&lt;2191000,B105-740000,IF(B105&lt;2193000,1451000,IF(B105&lt;2196000,1453000,IF(B105&lt;2200000,1456000,IF(B105&lt;3600000,ROUNDDOWN(B105/4,-3)*2.8-80000,IF(B105&lt;6600000,ROUNDDOWN(B105/4,-3)*3.2-440000,IF(B105&lt;8500000,ROUNDDOWN(B105*0.9,0)-1100000,B105-1950000)))))))),IF(B105&lt;651000,0,IF(B105&lt;1900000,B105-650000,IF(B105&lt;3600000,ROUNDDOWN(B105/4,-3)*2.8-80000,IF(B105&lt;6600000,ROUNDDOWN(B105/4,-3)*3.2-440000,IF(B105&lt;8500000,ROUNDDOWN(B105*0.9,0)-1100000,B105-1950000))))))</f>
        <v/>
      </c>
      <c r="I105" s="19">
        <f>IF(H105&gt;23500000,NA(),IF(C105&gt;=2026,IF(H105&lt;=4890000,1040000,IF(H105&lt;=6550000,670000,620000)),IF(H105&lt;=1320000,950000,IF(H105&lt;=3360000,880000,IF(H105&lt;=4890000,680000,IF(H105&lt;=6550000,630000,580000))))))</f>
        <v/>
      </c>
      <c r="J105" s="19">
        <f>MAX(0,ROUNDDOWN(H105-E105-I105-F105,-3))</f>
        <v/>
      </c>
      <c r="K105" s="19">
        <f>MAX(0,ROUNDDOWN(H105-E105-I105-F105-D105,-3))</f>
        <v/>
      </c>
      <c r="L105" s="19">
        <f>IF(J105&lt;=0,0,ROUNDDOWN((J105*LOOKUP(J105,{0,1950001,3300001,6950001,9000001,18000001,40000001},{0.05,0.1,0.2,0.23,0.33,0.4,0.45})-LOOKUP(J105,{0,1950001,3300001,6950001,9000001,18000001,40000001},{0,97500,427500,636000,1536000,2796000,4796000}))*1.021,-2))</f>
        <v/>
      </c>
      <c r="M105" s="19">
        <f>IF(K105&lt;=0,0,ROUNDDOWN((K105*LOOKUP(K105,{0,1950001,3300001,6950001,9000001,18000001,40000001},{0.05,0.1,0.2,0.23,0.33,0.4,0.45})-LOOKUP(K105,{0,1950001,3300001,6950001,9000001,18000001,40000001},{0,97500,427500,636000,1536000,2796000,4796000}))*1.021,-2))</f>
        <v/>
      </c>
      <c r="N105" s="19">
        <f>MAX(0,ROUNDDOWN(H105-E105-430000-G105,-3))</f>
        <v/>
      </c>
      <c r="O105" s="19">
        <f>MAX(0,ROUNDDOWN(H105-E105-430000-G105-D105,-3))</f>
        <v/>
      </c>
      <c r="P105" s="19">
        <f>IF(H105&lt;=450000,0,MAX(0,ROUNDDOWN(N105*0.06-MIN(50000,N105)*0.03,-2))+MAX(0,ROUNDDOWN(N105*0.04-MIN(50000,N105)*0.02,-2)))</f>
        <v/>
      </c>
      <c r="Q105" s="19">
        <f>IF(H105&lt;=450000,0,MAX(0,ROUNDDOWN(O105*0.06-MIN(50000,O105)*0.03,-2))+MAX(0,ROUNDDOWN(O105*0.04-MIN(50000,O105)*0.02,-2)))</f>
        <v/>
      </c>
      <c r="R105" s="19">
        <f>L105-M105</f>
        <v/>
      </c>
      <c r="S105" s="19">
        <f>P105-Q105</f>
        <v/>
      </c>
      <c r="T105" s="19">
        <f>R105+S105</f>
        <v/>
      </c>
      <c r="U105" s="21">
        <f>IF(J105&lt;=0,0,LOOKUP(J105,{0,1950001,3300001,6950001,9000001,18000001,40000001},{0.05,0.1,0.2,0.23,0.33,0.4,0.45}))</f>
        <v/>
      </c>
    </row>
    <row r="106">
      <c r="A106" t="inlineStr">
        <is>
          <t>早見表 月23000</t>
        </is>
      </c>
      <c r="B106" s="19">
        <f>'2_早見表'!$A$23</f>
        <v/>
      </c>
      <c r="C106" s="20" t="n">
        <v>2026</v>
      </c>
      <c r="D106" s="19" t="n">
        <v>276000</v>
      </c>
      <c r="E106" s="19">
        <f>ROUND(MIN(B106/12,650000)*12*0.0915+MIN(B106/12,1390000)*12*(0.0504+0)+B106*0.005,0)</f>
        <v/>
      </c>
      <c r="F106" s="19" t="n">
        <v>0</v>
      </c>
      <c r="G106" s="19" t="n">
        <v>0</v>
      </c>
      <c r="H106" s="19">
        <f>IF(C106&gt;=2026,IF(B106&lt;741000,0,IF(B106&lt;2191000,B106-740000,IF(B106&lt;2193000,1451000,IF(B106&lt;2196000,1453000,IF(B106&lt;2200000,1456000,IF(B106&lt;3600000,ROUNDDOWN(B106/4,-3)*2.8-80000,IF(B106&lt;6600000,ROUNDDOWN(B106/4,-3)*3.2-440000,IF(B106&lt;8500000,ROUNDDOWN(B106*0.9,0)-1100000,B106-1950000)))))))),IF(B106&lt;651000,0,IF(B106&lt;1900000,B106-650000,IF(B106&lt;3600000,ROUNDDOWN(B106/4,-3)*2.8-80000,IF(B106&lt;6600000,ROUNDDOWN(B106/4,-3)*3.2-440000,IF(B106&lt;8500000,ROUNDDOWN(B106*0.9,0)-1100000,B106-1950000))))))</f>
        <v/>
      </c>
      <c r="I106" s="19">
        <f>IF(H106&gt;23500000,NA(),IF(C106&gt;=2026,IF(H106&lt;=4890000,1040000,IF(H106&lt;=6550000,670000,620000)),IF(H106&lt;=1320000,950000,IF(H106&lt;=3360000,880000,IF(H106&lt;=4890000,680000,IF(H106&lt;=6550000,630000,580000))))))</f>
        <v/>
      </c>
      <c r="J106" s="19">
        <f>MAX(0,ROUNDDOWN(H106-E106-I106-F106,-3))</f>
        <v/>
      </c>
      <c r="K106" s="19">
        <f>MAX(0,ROUNDDOWN(H106-E106-I106-F106-D106,-3))</f>
        <v/>
      </c>
      <c r="L106" s="19">
        <f>IF(J106&lt;=0,0,ROUNDDOWN((J106*LOOKUP(J106,{0,1950001,3300001,6950001,9000001,18000001,40000001},{0.05,0.1,0.2,0.23,0.33,0.4,0.45})-LOOKUP(J106,{0,1950001,3300001,6950001,9000001,18000001,40000001},{0,97500,427500,636000,1536000,2796000,4796000}))*1.021,-2))</f>
        <v/>
      </c>
      <c r="M106" s="19">
        <f>IF(K106&lt;=0,0,ROUNDDOWN((K106*LOOKUP(K106,{0,1950001,3300001,6950001,9000001,18000001,40000001},{0.05,0.1,0.2,0.23,0.33,0.4,0.45})-LOOKUP(K106,{0,1950001,3300001,6950001,9000001,18000001,40000001},{0,97500,427500,636000,1536000,2796000,4796000}))*1.021,-2))</f>
        <v/>
      </c>
      <c r="N106" s="19">
        <f>MAX(0,ROUNDDOWN(H106-E106-430000-G106,-3))</f>
        <v/>
      </c>
      <c r="O106" s="19">
        <f>MAX(0,ROUNDDOWN(H106-E106-430000-G106-D106,-3))</f>
        <v/>
      </c>
      <c r="P106" s="19">
        <f>IF(H106&lt;=450000,0,MAX(0,ROUNDDOWN(N106*0.06-MIN(50000,N106)*0.03,-2))+MAX(0,ROUNDDOWN(N106*0.04-MIN(50000,N106)*0.02,-2)))</f>
        <v/>
      </c>
      <c r="Q106" s="19">
        <f>IF(H106&lt;=450000,0,MAX(0,ROUNDDOWN(O106*0.06-MIN(50000,O106)*0.03,-2))+MAX(0,ROUNDDOWN(O106*0.04-MIN(50000,O106)*0.02,-2)))</f>
        <v/>
      </c>
      <c r="R106" s="19">
        <f>L106-M106</f>
        <v/>
      </c>
      <c r="S106" s="19">
        <f>P106-Q106</f>
        <v/>
      </c>
      <c r="T106" s="19">
        <f>R106+S106</f>
        <v/>
      </c>
      <c r="U106" s="21">
        <f>IF(J106&lt;=0,0,LOOKUP(J106,{0,1950001,3300001,6950001,9000001,18000001,40000001},{0.05,0.1,0.2,0.23,0.33,0.4,0.45}))</f>
        <v/>
      </c>
    </row>
    <row r="107">
      <c r="A107" t="inlineStr">
        <is>
          <t>早見表 月62000</t>
        </is>
      </c>
      <c r="B107" s="19">
        <f>'2_早見表'!$A$23</f>
        <v/>
      </c>
      <c r="C107" s="20" t="n">
        <v>2027</v>
      </c>
      <c r="D107" s="19" t="n">
        <v>744000</v>
      </c>
      <c r="E107" s="19">
        <f>ROUND(MIN(B107/12,650000)*12*0.0915+MIN(B107/12,1390000)*12*(0.0504+0)+B107*0.005,0)</f>
        <v/>
      </c>
      <c r="F107" s="19" t="n">
        <v>0</v>
      </c>
      <c r="G107" s="19" t="n">
        <v>0</v>
      </c>
      <c r="H107" s="19">
        <f>IF(C107&gt;=2026,IF(B107&lt;741000,0,IF(B107&lt;2191000,B107-740000,IF(B107&lt;2193000,1451000,IF(B107&lt;2196000,1453000,IF(B107&lt;2200000,1456000,IF(B107&lt;3600000,ROUNDDOWN(B107/4,-3)*2.8-80000,IF(B107&lt;6600000,ROUNDDOWN(B107/4,-3)*3.2-440000,IF(B107&lt;8500000,ROUNDDOWN(B107*0.9,0)-1100000,B107-1950000)))))))),IF(B107&lt;651000,0,IF(B107&lt;1900000,B107-650000,IF(B107&lt;3600000,ROUNDDOWN(B107/4,-3)*2.8-80000,IF(B107&lt;6600000,ROUNDDOWN(B107/4,-3)*3.2-440000,IF(B107&lt;8500000,ROUNDDOWN(B107*0.9,0)-1100000,B107-1950000))))))</f>
        <v/>
      </c>
      <c r="I107" s="19">
        <f>IF(H107&gt;23500000,NA(),IF(C107&gt;=2026,IF(H107&lt;=4890000,1040000,IF(H107&lt;=6550000,670000,620000)),IF(H107&lt;=1320000,950000,IF(H107&lt;=3360000,880000,IF(H107&lt;=4890000,680000,IF(H107&lt;=6550000,630000,580000))))))</f>
        <v/>
      </c>
      <c r="J107" s="19">
        <f>MAX(0,ROUNDDOWN(H107-E107-I107-F107,-3))</f>
        <v/>
      </c>
      <c r="K107" s="19">
        <f>MAX(0,ROUNDDOWN(H107-E107-I107-F107-D107,-3))</f>
        <v/>
      </c>
      <c r="L107" s="19">
        <f>IF(J107&lt;=0,0,ROUNDDOWN((J107*LOOKUP(J107,{0,1950001,3300001,6950001,9000001,18000001,40000001},{0.05,0.1,0.2,0.23,0.33,0.4,0.45})-LOOKUP(J107,{0,1950001,3300001,6950001,9000001,18000001,40000001},{0,97500,427500,636000,1536000,2796000,4796000}))*1.021,-2))</f>
        <v/>
      </c>
      <c r="M107" s="19">
        <f>IF(K107&lt;=0,0,ROUNDDOWN((K107*LOOKUP(K107,{0,1950001,3300001,6950001,9000001,18000001,40000001},{0.05,0.1,0.2,0.23,0.33,0.4,0.45})-LOOKUP(K107,{0,1950001,3300001,6950001,9000001,18000001,40000001},{0,97500,427500,636000,1536000,2796000,4796000}))*1.021,-2))</f>
        <v/>
      </c>
      <c r="N107" s="19">
        <f>MAX(0,ROUNDDOWN(H107-E107-430000-G107,-3))</f>
        <v/>
      </c>
      <c r="O107" s="19">
        <f>MAX(0,ROUNDDOWN(H107-E107-430000-G107-D107,-3))</f>
        <v/>
      </c>
      <c r="P107" s="19">
        <f>IF(H107&lt;=450000,0,MAX(0,ROUNDDOWN(N107*0.06-MIN(50000,N107)*0.03,-2))+MAX(0,ROUNDDOWN(N107*0.04-MIN(50000,N107)*0.02,-2)))</f>
        <v/>
      </c>
      <c r="Q107" s="19">
        <f>IF(H107&lt;=450000,0,MAX(0,ROUNDDOWN(O107*0.06-MIN(50000,O107)*0.03,-2))+MAX(0,ROUNDDOWN(O107*0.04-MIN(50000,O107)*0.02,-2)))</f>
        <v/>
      </c>
      <c r="R107" s="19">
        <f>L107-M107</f>
        <v/>
      </c>
      <c r="S107" s="19">
        <f>P107-Q107</f>
        <v/>
      </c>
      <c r="T107" s="19">
        <f>R107+S107</f>
        <v/>
      </c>
      <c r="U107" s="21">
        <f>IF(J107&lt;=0,0,LOOKUP(J107,{0,1950001,3300001,6950001,9000001,18000001,40000001},{0.05,0.1,0.2,0.23,0.33,0.4,0.45}))</f>
        <v/>
      </c>
    </row>
    <row r="108">
      <c r="A108" t="inlineStr">
        <is>
          <t>早見表 月5000</t>
        </is>
      </c>
      <c r="B108" s="19">
        <f>'2_早見表'!$A$24</f>
        <v/>
      </c>
      <c r="C108" s="20" t="n">
        <v>2026</v>
      </c>
      <c r="D108" s="19" t="n">
        <v>60000</v>
      </c>
      <c r="E108" s="19">
        <f>ROUND(MIN(B108/12,650000)*12*0.0915+MIN(B108/12,1390000)*12*(0.0504+0)+B108*0.005,0)</f>
        <v/>
      </c>
      <c r="F108" s="19" t="n">
        <v>0</v>
      </c>
      <c r="G108" s="19" t="n">
        <v>0</v>
      </c>
      <c r="H108" s="19">
        <f>IF(C108&gt;=2026,IF(B108&lt;741000,0,IF(B108&lt;2191000,B108-740000,IF(B108&lt;2193000,1451000,IF(B108&lt;2196000,1453000,IF(B108&lt;2200000,1456000,IF(B108&lt;3600000,ROUNDDOWN(B108/4,-3)*2.8-80000,IF(B108&lt;6600000,ROUNDDOWN(B108/4,-3)*3.2-440000,IF(B108&lt;8500000,ROUNDDOWN(B108*0.9,0)-1100000,B108-1950000)))))))),IF(B108&lt;651000,0,IF(B108&lt;1900000,B108-650000,IF(B108&lt;3600000,ROUNDDOWN(B108/4,-3)*2.8-80000,IF(B108&lt;6600000,ROUNDDOWN(B108/4,-3)*3.2-440000,IF(B108&lt;8500000,ROUNDDOWN(B108*0.9,0)-1100000,B108-1950000))))))</f>
        <v/>
      </c>
      <c r="I108" s="19">
        <f>IF(H108&gt;23500000,NA(),IF(C108&gt;=2026,IF(H108&lt;=4890000,1040000,IF(H108&lt;=6550000,670000,620000)),IF(H108&lt;=1320000,950000,IF(H108&lt;=3360000,880000,IF(H108&lt;=4890000,680000,IF(H108&lt;=6550000,630000,580000))))))</f>
        <v/>
      </c>
      <c r="J108" s="19">
        <f>MAX(0,ROUNDDOWN(H108-E108-I108-F108,-3))</f>
        <v/>
      </c>
      <c r="K108" s="19">
        <f>MAX(0,ROUNDDOWN(H108-E108-I108-F108-D108,-3))</f>
        <v/>
      </c>
      <c r="L108" s="19">
        <f>IF(J108&lt;=0,0,ROUNDDOWN((J108*LOOKUP(J108,{0,1950001,3300001,6950001,9000001,18000001,40000001},{0.05,0.1,0.2,0.23,0.33,0.4,0.45})-LOOKUP(J108,{0,1950001,3300001,6950001,9000001,18000001,40000001},{0,97500,427500,636000,1536000,2796000,4796000}))*1.021,-2))</f>
        <v/>
      </c>
      <c r="M108" s="19">
        <f>IF(K108&lt;=0,0,ROUNDDOWN((K108*LOOKUP(K108,{0,1950001,3300001,6950001,9000001,18000001,40000001},{0.05,0.1,0.2,0.23,0.33,0.4,0.45})-LOOKUP(K108,{0,1950001,3300001,6950001,9000001,18000001,40000001},{0,97500,427500,636000,1536000,2796000,4796000}))*1.021,-2))</f>
        <v/>
      </c>
      <c r="N108" s="19">
        <f>MAX(0,ROUNDDOWN(H108-E108-430000-G108,-3))</f>
        <v/>
      </c>
      <c r="O108" s="19">
        <f>MAX(0,ROUNDDOWN(H108-E108-430000-G108-D108,-3))</f>
        <v/>
      </c>
      <c r="P108" s="19">
        <f>IF(H108&lt;=450000,0,MAX(0,ROUNDDOWN(N108*0.06-MIN(50000,N108)*0.03,-2))+MAX(0,ROUNDDOWN(N108*0.04-MIN(50000,N108)*0.02,-2)))</f>
        <v/>
      </c>
      <c r="Q108" s="19">
        <f>IF(H108&lt;=450000,0,MAX(0,ROUNDDOWN(O108*0.06-MIN(50000,O108)*0.03,-2))+MAX(0,ROUNDDOWN(O108*0.04-MIN(50000,O108)*0.02,-2)))</f>
        <v/>
      </c>
      <c r="R108" s="19">
        <f>L108-M108</f>
        <v/>
      </c>
      <c r="S108" s="19">
        <f>P108-Q108</f>
        <v/>
      </c>
      <c r="T108" s="19">
        <f>R108+S108</f>
        <v/>
      </c>
      <c r="U108" s="21">
        <f>IF(J108&lt;=0,0,LOOKUP(J108,{0,1950001,3300001,6950001,9000001,18000001,40000001},{0.05,0.1,0.2,0.23,0.33,0.4,0.45}))</f>
        <v/>
      </c>
    </row>
    <row r="109">
      <c r="A109" t="inlineStr">
        <is>
          <t>早見表 月10000</t>
        </is>
      </c>
      <c r="B109" s="19">
        <f>'2_早見表'!$A$24</f>
        <v/>
      </c>
      <c r="C109" s="20" t="n">
        <v>2026</v>
      </c>
      <c r="D109" s="19" t="n">
        <v>120000</v>
      </c>
      <c r="E109" s="19">
        <f>ROUND(MIN(B109/12,650000)*12*0.0915+MIN(B109/12,1390000)*12*(0.0504+0)+B109*0.005,0)</f>
        <v/>
      </c>
      <c r="F109" s="19" t="n">
        <v>0</v>
      </c>
      <c r="G109" s="19" t="n">
        <v>0</v>
      </c>
      <c r="H109" s="19">
        <f>IF(C109&gt;=2026,IF(B109&lt;741000,0,IF(B109&lt;2191000,B109-740000,IF(B109&lt;2193000,1451000,IF(B109&lt;2196000,1453000,IF(B109&lt;2200000,1456000,IF(B109&lt;3600000,ROUNDDOWN(B109/4,-3)*2.8-80000,IF(B109&lt;6600000,ROUNDDOWN(B109/4,-3)*3.2-440000,IF(B109&lt;8500000,ROUNDDOWN(B109*0.9,0)-1100000,B109-1950000)))))))),IF(B109&lt;651000,0,IF(B109&lt;1900000,B109-650000,IF(B109&lt;3600000,ROUNDDOWN(B109/4,-3)*2.8-80000,IF(B109&lt;6600000,ROUNDDOWN(B109/4,-3)*3.2-440000,IF(B109&lt;8500000,ROUNDDOWN(B109*0.9,0)-1100000,B109-1950000))))))</f>
        <v/>
      </c>
      <c r="I109" s="19">
        <f>IF(H109&gt;23500000,NA(),IF(C109&gt;=2026,IF(H109&lt;=4890000,1040000,IF(H109&lt;=6550000,670000,620000)),IF(H109&lt;=1320000,950000,IF(H109&lt;=3360000,880000,IF(H109&lt;=4890000,680000,IF(H109&lt;=6550000,630000,580000))))))</f>
        <v/>
      </c>
      <c r="J109" s="19">
        <f>MAX(0,ROUNDDOWN(H109-E109-I109-F109,-3))</f>
        <v/>
      </c>
      <c r="K109" s="19">
        <f>MAX(0,ROUNDDOWN(H109-E109-I109-F109-D109,-3))</f>
        <v/>
      </c>
      <c r="L109" s="19">
        <f>IF(J109&lt;=0,0,ROUNDDOWN((J109*LOOKUP(J109,{0,1950001,3300001,6950001,9000001,18000001,40000001},{0.05,0.1,0.2,0.23,0.33,0.4,0.45})-LOOKUP(J109,{0,1950001,3300001,6950001,9000001,18000001,40000001},{0,97500,427500,636000,1536000,2796000,4796000}))*1.021,-2))</f>
        <v/>
      </c>
      <c r="M109" s="19">
        <f>IF(K109&lt;=0,0,ROUNDDOWN((K109*LOOKUP(K109,{0,1950001,3300001,6950001,9000001,18000001,40000001},{0.05,0.1,0.2,0.23,0.33,0.4,0.45})-LOOKUP(K109,{0,1950001,3300001,6950001,9000001,18000001,40000001},{0,97500,427500,636000,1536000,2796000,4796000}))*1.021,-2))</f>
        <v/>
      </c>
      <c r="N109" s="19">
        <f>MAX(0,ROUNDDOWN(H109-E109-430000-G109,-3))</f>
        <v/>
      </c>
      <c r="O109" s="19">
        <f>MAX(0,ROUNDDOWN(H109-E109-430000-G109-D109,-3))</f>
        <v/>
      </c>
      <c r="P109" s="19">
        <f>IF(H109&lt;=450000,0,MAX(0,ROUNDDOWN(N109*0.06-MIN(50000,N109)*0.03,-2))+MAX(0,ROUNDDOWN(N109*0.04-MIN(50000,N109)*0.02,-2)))</f>
        <v/>
      </c>
      <c r="Q109" s="19">
        <f>IF(H109&lt;=450000,0,MAX(0,ROUNDDOWN(O109*0.06-MIN(50000,O109)*0.03,-2))+MAX(0,ROUNDDOWN(O109*0.04-MIN(50000,O109)*0.02,-2)))</f>
        <v/>
      </c>
      <c r="R109" s="19">
        <f>L109-M109</f>
        <v/>
      </c>
      <c r="S109" s="19">
        <f>P109-Q109</f>
        <v/>
      </c>
      <c r="T109" s="19">
        <f>R109+S109</f>
        <v/>
      </c>
      <c r="U109" s="21">
        <f>IF(J109&lt;=0,0,LOOKUP(J109,{0,1950001,3300001,6950001,9000001,18000001,40000001},{0.05,0.1,0.2,0.23,0.33,0.4,0.45}))</f>
        <v/>
      </c>
    </row>
    <row r="110">
      <c r="A110" t="inlineStr">
        <is>
          <t>早見表 月20000</t>
        </is>
      </c>
      <c r="B110" s="19">
        <f>'2_早見表'!$A$24</f>
        <v/>
      </c>
      <c r="C110" s="20" t="n">
        <v>2026</v>
      </c>
      <c r="D110" s="19" t="n">
        <v>240000</v>
      </c>
      <c r="E110" s="19">
        <f>ROUND(MIN(B110/12,650000)*12*0.0915+MIN(B110/12,1390000)*12*(0.0504+0)+B110*0.005,0)</f>
        <v/>
      </c>
      <c r="F110" s="19" t="n">
        <v>0</v>
      </c>
      <c r="G110" s="19" t="n">
        <v>0</v>
      </c>
      <c r="H110" s="19">
        <f>IF(C110&gt;=2026,IF(B110&lt;741000,0,IF(B110&lt;2191000,B110-740000,IF(B110&lt;2193000,1451000,IF(B110&lt;2196000,1453000,IF(B110&lt;2200000,1456000,IF(B110&lt;3600000,ROUNDDOWN(B110/4,-3)*2.8-80000,IF(B110&lt;6600000,ROUNDDOWN(B110/4,-3)*3.2-440000,IF(B110&lt;8500000,ROUNDDOWN(B110*0.9,0)-1100000,B110-1950000)))))))),IF(B110&lt;651000,0,IF(B110&lt;1900000,B110-650000,IF(B110&lt;3600000,ROUNDDOWN(B110/4,-3)*2.8-80000,IF(B110&lt;6600000,ROUNDDOWN(B110/4,-3)*3.2-440000,IF(B110&lt;8500000,ROUNDDOWN(B110*0.9,0)-1100000,B110-1950000))))))</f>
        <v/>
      </c>
      <c r="I110" s="19">
        <f>IF(H110&gt;23500000,NA(),IF(C110&gt;=2026,IF(H110&lt;=4890000,1040000,IF(H110&lt;=6550000,670000,620000)),IF(H110&lt;=1320000,950000,IF(H110&lt;=3360000,880000,IF(H110&lt;=4890000,680000,IF(H110&lt;=6550000,630000,580000))))))</f>
        <v/>
      </c>
      <c r="J110" s="19">
        <f>MAX(0,ROUNDDOWN(H110-E110-I110-F110,-3))</f>
        <v/>
      </c>
      <c r="K110" s="19">
        <f>MAX(0,ROUNDDOWN(H110-E110-I110-F110-D110,-3))</f>
        <v/>
      </c>
      <c r="L110" s="19">
        <f>IF(J110&lt;=0,0,ROUNDDOWN((J110*LOOKUP(J110,{0,1950001,3300001,6950001,9000001,18000001,40000001},{0.05,0.1,0.2,0.23,0.33,0.4,0.45})-LOOKUP(J110,{0,1950001,3300001,6950001,9000001,18000001,40000001},{0,97500,427500,636000,1536000,2796000,4796000}))*1.021,-2))</f>
        <v/>
      </c>
      <c r="M110" s="19">
        <f>IF(K110&lt;=0,0,ROUNDDOWN((K110*LOOKUP(K110,{0,1950001,3300001,6950001,9000001,18000001,40000001},{0.05,0.1,0.2,0.23,0.33,0.4,0.45})-LOOKUP(K110,{0,1950001,3300001,6950001,9000001,18000001,40000001},{0,97500,427500,636000,1536000,2796000,4796000}))*1.021,-2))</f>
        <v/>
      </c>
      <c r="N110" s="19">
        <f>MAX(0,ROUNDDOWN(H110-E110-430000-G110,-3))</f>
        <v/>
      </c>
      <c r="O110" s="19">
        <f>MAX(0,ROUNDDOWN(H110-E110-430000-G110-D110,-3))</f>
        <v/>
      </c>
      <c r="P110" s="19">
        <f>IF(H110&lt;=450000,0,MAX(0,ROUNDDOWN(N110*0.06-MIN(50000,N110)*0.03,-2))+MAX(0,ROUNDDOWN(N110*0.04-MIN(50000,N110)*0.02,-2)))</f>
        <v/>
      </c>
      <c r="Q110" s="19">
        <f>IF(H110&lt;=450000,0,MAX(0,ROUNDDOWN(O110*0.06-MIN(50000,O110)*0.03,-2))+MAX(0,ROUNDDOWN(O110*0.04-MIN(50000,O110)*0.02,-2)))</f>
        <v/>
      </c>
      <c r="R110" s="19">
        <f>L110-M110</f>
        <v/>
      </c>
      <c r="S110" s="19">
        <f>P110-Q110</f>
        <v/>
      </c>
      <c r="T110" s="19">
        <f>R110+S110</f>
        <v/>
      </c>
      <c r="U110" s="21">
        <f>IF(J110&lt;=0,0,LOOKUP(J110,{0,1950001,3300001,6950001,9000001,18000001,40000001},{0.05,0.1,0.2,0.23,0.33,0.4,0.45}))</f>
        <v/>
      </c>
    </row>
    <row r="111">
      <c r="A111" t="inlineStr">
        <is>
          <t>早見表 月23000</t>
        </is>
      </c>
      <c r="B111" s="19">
        <f>'2_早見表'!$A$24</f>
        <v/>
      </c>
      <c r="C111" s="20" t="n">
        <v>2026</v>
      </c>
      <c r="D111" s="19" t="n">
        <v>276000</v>
      </c>
      <c r="E111" s="19">
        <f>ROUND(MIN(B111/12,650000)*12*0.0915+MIN(B111/12,1390000)*12*(0.0504+0)+B111*0.005,0)</f>
        <v/>
      </c>
      <c r="F111" s="19" t="n">
        <v>0</v>
      </c>
      <c r="G111" s="19" t="n">
        <v>0</v>
      </c>
      <c r="H111" s="19">
        <f>IF(C111&gt;=2026,IF(B111&lt;741000,0,IF(B111&lt;2191000,B111-740000,IF(B111&lt;2193000,1451000,IF(B111&lt;2196000,1453000,IF(B111&lt;2200000,1456000,IF(B111&lt;3600000,ROUNDDOWN(B111/4,-3)*2.8-80000,IF(B111&lt;6600000,ROUNDDOWN(B111/4,-3)*3.2-440000,IF(B111&lt;8500000,ROUNDDOWN(B111*0.9,0)-1100000,B111-1950000)))))))),IF(B111&lt;651000,0,IF(B111&lt;1900000,B111-650000,IF(B111&lt;3600000,ROUNDDOWN(B111/4,-3)*2.8-80000,IF(B111&lt;6600000,ROUNDDOWN(B111/4,-3)*3.2-440000,IF(B111&lt;8500000,ROUNDDOWN(B111*0.9,0)-1100000,B111-1950000))))))</f>
        <v/>
      </c>
      <c r="I111" s="19">
        <f>IF(H111&gt;23500000,NA(),IF(C111&gt;=2026,IF(H111&lt;=4890000,1040000,IF(H111&lt;=6550000,670000,620000)),IF(H111&lt;=1320000,950000,IF(H111&lt;=3360000,880000,IF(H111&lt;=4890000,680000,IF(H111&lt;=6550000,630000,580000))))))</f>
        <v/>
      </c>
      <c r="J111" s="19">
        <f>MAX(0,ROUNDDOWN(H111-E111-I111-F111,-3))</f>
        <v/>
      </c>
      <c r="K111" s="19">
        <f>MAX(0,ROUNDDOWN(H111-E111-I111-F111-D111,-3))</f>
        <v/>
      </c>
      <c r="L111" s="19">
        <f>IF(J111&lt;=0,0,ROUNDDOWN((J111*LOOKUP(J111,{0,1950001,3300001,6950001,9000001,18000001,40000001},{0.05,0.1,0.2,0.23,0.33,0.4,0.45})-LOOKUP(J111,{0,1950001,3300001,6950001,9000001,18000001,40000001},{0,97500,427500,636000,1536000,2796000,4796000}))*1.021,-2))</f>
        <v/>
      </c>
      <c r="M111" s="19">
        <f>IF(K111&lt;=0,0,ROUNDDOWN((K111*LOOKUP(K111,{0,1950001,3300001,6950001,9000001,18000001,40000001},{0.05,0.1,0.2,0.23,0.33,0.4,0.45})-LOOKUP(K111,{0,1950001,3300001,6950001,9000001,18000001,40000001},{0,97500,427500,636000,1536000,2796000,4796000}))*1.021,-2))</f>
        <v/>
      </c>
      <c r="N111" s="19">
        <f>MAX(0,ROUNDDOWN(H111-E111-430000-G111,-3))</f>
        <v/>
      </c>
      <c r="O111" s="19">
        <f>MAX(0,ROUNDDOWN(H111-E111-430000-G111-D111,-3))</f>
        <v/>
      </c>
      <c r="P111" s="19">
        <f>IF(H111&lt;=450000,0,MAX(0,ROUNDDOWN(N111*0.06-MIN(50000,N111)*0.03,-2))+MAX(0,ROUNDDOWN(N111*0.04-MIN(50000,N111)*0.02,-2)))</f>
        <v/>
      </c>
      <c r="Q111" s="19">
        <f>IF(H111&lt;=450000,0,MAX(0,ROUNDDOWN(O111*0.06-MIN(50000,O111)*0.03,-2))+MAX(0,ROUNDDOWN(O111*0.04-MIN(50000,O111)*0.02,-2)))</f>
        <v/>
      </c>
      <c r="R111" s="19">
        <f>L111-M111</f>
        <v/>
      </c>
      <c r="S111" s="19">
        <f>P111-Q111</f>
        <v/>
      </c>
      <c r="T111" s="19">
        <f>R111+S111</f>
        <v/>
      </c>
      <c r="U111" s="21">
        <f>IF(J111&lt;=0,0,LOOKUP(J111,{0,1950001,3300001,6950001,9000001,18000001,40000001},{0.05,0.1,0.2,0.23,0.33,0.4,0.45}))</f>
        <v/>
      </c>
    </row>
    <row r="112">
      <c r="A112" t="inlineStr">
        <is>
          <t>早見表 月62000</t>
        </is>
      </c>
      <c r="B112" s="19">
        <f>'2_早見表'!$A$24</f>
        <v/>
      </c>
      <c r="C112" s="20" t="n">
        <v>2027</v>
      </c>
      <c r="D112" s="19" t="n">
        <v>744000</v>
      </c>
      <c r="E112" s="19">
        <f>ROUND(MIN(B112/12,650000)*12*0.0915+MIN(B112/12,1390000)*12*(0.0504+0)+B112*0.005,0)</f>
        <v/>
      </c>
      <c r="F112" s="19" t="n">
        <v>0</v>
      </c>
      <c r="G112" s="19" t="n">
        <v>0</v>
      </c>
      <c r="H112" s="19">
        <f>IF(C112&gt;=2026,IF(B112&lt;741000,0,IF(B112&lt;2191000,B112-740000,IF(B112&lt;2193000,1451000,IF(B112&lt;2196000,1453000,IF(B112&lt;2200000,1456000,IF(B112&lt;3600000,ROUNDDOWN(B112/4,-3)*2.8-80000,IF(B112&lt;6600000,ROUNDDOWN(B112/4,-3)*3.2-440000,IF(B112&lt;8500000,ROUNDDOWN(B112*0.9,0)-1100000,B112-1950000)))))))),IF(B112&lt;651000,0,IF(B112&lt;1900000,B112-650000,IF(B112&lt;3600000,ROUNDDOWN(B112/4,-3)*2.8-80000,IF(B112&lt;6600000,ROUNDDOWN(B112/4,-3)*3.2-440000,IF(B112&lt;8500000,ROUNDDOWN(B112*0.9,0)-1100000,B112-1950000))))))</f>
        <v/>
      </c>
      <c r="I112" s="19">
        <f>IF(H112&gt;23500000,NA(),IF(C112&gt;=2026,IF(H112&lt;=4890000,1040000,IF(H112&lt;=6550000,670000,620000)),IF(H112&lt;=1320000,950000,IF(H112&lt;=3360000,880000,IF(H112&lt;=4890000,680000,IF(H112&lt;=6550000,630000,580000))))))</f>
        <v/>
      </c>
      <c r="J112" s="19">
        <f>MAX(0,ROUNDDOWN(H112-E112-I112-F112,-3))</f>
        <v/>
      </c>
      <c r="K112" s="19">
        <f>MAX(0,ROUNDDOWN(H112-E112-I112-F112-D112,-3))</f>
        <v/>
      </c>
      <c r="L112" s="19">
        <f>IF(J112&lt;=0,0,ROUNDDOWN((J112*LOOKUP(J112,{0,1950001,3300001,6950001,9000001,18000001,40000001},{0.05,0.1,0.2,0.23,0.33,0.4,0.45})-LOOKUP(J112,{0,1950001,3300001,6950001,9000001,18000001,40000001},{0,97500,427500,636000,1536000,2796000,4796000}))*1.021,-2))</f>
        <v/>
      </c>
      <c r="M112" s="19">
        <f>IF(K112&lt;=0,0,ROUNDDOWN((K112*LOOKUP(K112,{0,1950001,3300001,6950001,9000001,18000001,40000001},{0.05,0.1,0.2,0.23,0.33,0.4,0.45})-LOOKUP(K112,{0,1950001,3300001,6950001,9000001,18000001,40000001},{0,97500,427500,636000,1536000,2796000,4796000}))*1.021,-2))</f>
        <v/>
      </c>
      <c r="N112" s="19">
        <f>MAX(0,ROUNDDOWN(H112-E112-430000-G112,-3))</f>
        <v/>
      </c>
      <c r="O112" s="19">
        <f>MAX(0,ROUNDDOWN(H112-E112-430000-G112-D112,-3))</f>
        <v/>
      </c>
      <c r="P112" s="19">
        <f>IF(H112&lt;=450000,0,MAX(0,ROUNDDOWN(N112*0.06-MIN(50000,N112)*0.03,-2))+MAX(0,ROUNDDOWN(N112*0.04-MIN(50000,N112)*0.02,-2)))</f>
        <v/>
      </c>
      <c r="Q112" s="19">
        <f>IF(H112&lt;=450000,0,MAX(0,ROUNDDOWN(O112*0.06-MIN(50000,O112)*0.03,-2))+MAX(0,ROUNDDOWN(O112*0.04-MIN(50000,O112)*0.02,-2)))</f>
        <v/>
      </c>
      <c r="R112" s="19">
        <f>L112-M112</f>
        <v/>
      </c>
      <c r="S112" s="19">
        <f>P112-Q112</f>
        <v/>
      </c>
      <c r="T112" s="19">
        <f>R112+S112</f>
        <v/>
      </c>
      <c r="U112" s="21">
        <f>IF(J112&lt;=0,0,LOOKUP(J112,{0,1950001,3300001,6950001,9000001,18000001,40000001},{0.05,0.1,0.2,0.23,0.33,0.4,0.45}))</f>
        <v/>
      </c>
    </row>
    <row r="113">
      <c r="A113" t="inlineStr">
        <is>
          <t>早見表 月5000</t>
        </is>
      </c>
      <c r="B113" s="19">
        <f>'2_早見表'!$A$25</f>
        <v/>
      </c>
      <c r="C113" s="20" t="n">
        <v>2026</v>
      </c>
      <c r="D113" s="19" t="n">
        <v>60000</v>
      </c>
      <c r="E113" s="19">
        <f>ROUND(MIN(B113/12,650000)*12*0.0915+MIN(B113/12,1390000)*12*(0.0504+0)+B113*0.005,0)</f>
        <v/>
      </c>
      <c r="F113" s="19" t="n">
        <v>0</v>
      </c>
      <c r="G113" s="19" t="n">
        <v>0</v>
      </c>
      <c r="H113" s="19">
        <f>IF(C113&gt;=2026,IF(B113&lt;741000,0,IF(B113&lt;2191000,B113-740000,IF(B113&lt;2193000,1451000,IF(B113&lt;2196000,1453000,IF(B113&lt;2200000,1456000,IF(B113&lt;3600000,ROUNDDOWN(B113/4,-3)*2.8-80000,IF(B113&lt;6600000,ROUNDDOWN(B113/4,-3)*3.2-440000,IF(B113&lt;8500000,ROUNDDOWN(B113*0.9,0)-1100000,B113-1950000)))))))),IF(B113&lt;651000,0,IF(B113&lt;1900000,B113-650000,IF(B113&lt;3600000,ROUNDDOWN(B113/4,-3)*2.8-80000,IF(B113&lt;6600000,ROUNDDOWN(B113/4,-3)*3.2-440000,IF(B113&lt;8500000,ROUNDDOWN(B113*0.9,0)-1100000,B113-1950000))))))</f>
        <v/>
      </c>
      <c r="I113" s="19">
        <f>IF(H113&gt;23500000,NA(),IF(C113&gt;=2026,IF(H113&lt;=4890000,1040000,IF(H113&lt;=6550000,670000,620000)),IF(H113&lt;=1320000,950000,IF(H113&lt;=3360000,880000,IF(H113&lt;=4890000,680000,IF(H113&lt;=6550000,630000,580000))))))</f>
        <v/>
      </c>
      <c r="J113" s="19">
        <f>MAX(0,ROUNDDOWN(H113-E113-I113-F113,-3))</f>
        <v/>
      </c>
      <c r="K113" s="19">
        <f>MAX(0,ROUNDDOWN(H113-E113-I113-F113-D113,-3))</f>
        <v/>
      </c>
      <c r="L113" s="19">
        <f>IF(J113&lt;=0,0,ROUNDDOWN((J113*LOOKUP(J113,{0,1950001,3300001,6950001,9000001,18000001,40000001},{0.05,0.1,0.2,0.23,0.33,0.4,0.45})-LOOKUP(J113,{0,1950001,3300001,6950001,9000001,18000001,40000001},{0,97500,427500,636000,1536000,2796000,4796000}))*1.021,-2))</f>
        <v/>
      </c>
      <c r="M113" s="19">
        <f>IF(K113&lt;=0,0,ROUNDDOWN((K113*LOOKUP(K113,{0,1950001,3300001,6950001,9000001,18000001,40000001},{0.05,0.1,0.2,0.23,0.33,0.4,0.45})-LOOKUP(K113,{0,1950001,3300001,6950001,9000001,18000001,40000001},{0,97500,427500,636000,1536000,2796000,4796000}))*1.021,-2))</f>
        <v/>
      </c>
      <c r="N113" s="19">
        <f>MAX(0,ROUNDDOWN(H113-E113-430000-G113,-3))</f>
        <v/>
      </c>
      <c r="O113" s="19">
        <f>MAX(0,ROUNDDOWN(H113-E113-430000-G113-D113,-3))</f>
        <v/>
      </c>
      <c r="P113" s="19">
        <f>IF(H113&lt;=450000,0,MAX(0,ROUNDDOWN(N113*0.06-MIN(50000,N113)*0.03,-2))+MAX(0,ROUNDDOWN(N113*0.04-MIN(50000,N113)*0.02,-2)))</f>
        <v/>
      </c>
      <c r="Q113" s="19">
        <f>IF(H113&lt;=450000,0,MAX(0,ROUNDDOWN(O113*0.06-MIN(50000,O113)*0.03,-2))+MAX(0,ROUNDDOWN(O113*0.04-MIN(50000,O113)*0.02,-2)))</f>
        <v/>
      </c>
      <c r="R113" s="19">
        <f>L113-M113</f>
        <v/>
      </c>
      <c r="S113" s="19">
        <f>P113-Q113</f>
        <v/>
      </c>
      <c r="T113" s="19">
        <f>R113+S113</f>
        <v/>
      </c>
      <c r="U113" s="21">
        <f>IF(J113&lt;=0,0,LOOKUP(J113,{0,1950001,3300001,6950001,9000001,18000001,40000001},{0.05,0.1,0.2,0.23,0.33,0.4,0.45}))</f>
        <v/>
      </c>
    </row>
    <row r="114">
      <c r="A114" t="inlineStr">
        <is>
          <t>早見表 月10000</t>
        </is>
      </c>
      <c r="B114" s="19">
        <f>'2_早見表'!$A$25</f>
        <v/>
      </c>
      <c r="C114" s="20" t="n">
        <v>2026</v>
      </c>
      <c r="D114" s="19" t="n">
        <v>120000</v>
      </c>
      <c r="E114" s="19">
        <f>ROUND(MIN(B114/12,650000)*12*0.0915+MIN(B114/12,1390000)*12*(0.0504+0)+B114*0.005,0)</f>
        <v/>
      </c>
      <c r="F114" s="19" t="n">
        <v>0</v>
      </c>
      <c r="G114" s="19" t="n">
        <v>0</v>
      </c>
      <c r="H114" s="19">
        <f>IF(C114&gt;=2026,IF(B114&lt;741000,0,IF(B114&lt;2191000,B114-740000,IF(B114&lt;2193000,1451000,IF(B114&lt;2196000,1453000,IF(B114&lt;2200000,1456000,IF(B114&lt;3600000,ROUNDDOWN(B114/4,-3)*2.8-80000,IF(B114&lt;6600000,ROUNDDOWN(B114/4,-3)*3.2-440000,IF(B114&lt;8500000,ROUNDDOWN(B114*0.9,0)-1100000,B114-1950000)))))))),IF(B114&lt;651000,0,IF(B114&lt;1900000,B114-650000,IF(B114&lt;3600000,ROUNDDOWN(B114/4,-3)*2.8-80000,IF(B114&lt;6600000,ROUNDDOWN(B114/4,-3)*3.2-440000,IF(B114&lt;8500000,ROUNDDOWN(B114*0.9,0)-1100000,B114-1950000))))))</f>
        <v/>
      </c>
      <c r="I114" s="19">
        <f>IF(H114&gt;23500000,NA(),IF(C114&gt;=2026,IF(H114&lt;=4890000,1040000,IF(H114&lt;=6550000,670000,620000)),IF(H114&lt;=1320000,950000,IF(H114&lt;=3360000,880000,IF(H114&lt;=4890000,680000,IF(H114&lt;=6550000,630000,580000))))))</f>
        <v/>
      </c>
      <c r="J114" s="19">
        <f>MAX(0,ROUNDDOWN(H114-E114-I114-F114,-3))</f>
        <v/>
      </c>
      <c r="K114" s="19">
        <f>MAX(0,ROUNDDOWN(H114-E114-I114-F114-D114,-3))</f>
        <v/>
      </c>
      <c r="L114" s="19">
        <f>IF(J114&lt;=0,0,ROUNDDOWN((J114*LOOKUP(J114,{0,1950001,3300001,6950001,9000001,18000001,40000001},{0.05,0.1,0.2,0.23,0.33,0.4,0.45})-LOOKUP(J114,{0,1950001,3300001,6950001,9000001,18000001,40000001},{0,97500,427500,636000,1536000,2796000,4796000}))*1.021,-2))</f>
        <v/>
      </c>
      <c r="M114" s="19">
        <f>IF(K114&lt;=0,0,ROUNDDOWN((K114*LOOKUP(K114,{0,1950001,3300001,6950001,9000001,18000001,40000001},{0.05,0.1,0.2,0.23,0.33,0.4,0.45})-LOOKUP(K114,{0,1950001,3300001,6950001,9000001,18000001,40000001},{0,97500,427500,636000,1536000,2796000,4796000}))*1.021,-2))</f>
        <v/>
      </c>
      <c r="N114" s="19">
        <f>MAX(0,ROUNDDOWN(H114-E114-430000-G114,-3))</f>
        <v/>
      </c>
      <c r="O114" s="19">
        <f>MAX(0,ROUNDDOWN(H114-E114-430000-G114-D114,-3))</f>
        <v/>
      </c>
      <c r="P114" s="19">
        <f>IF(H114&lt;=450000,0,MAX(0,ROUNDDOWN(N114*0.06-MIN(50000,N114)*0.03,-2))+MAX(0,ROUNDDOWN(N114*0.04-MIN(50000,N114)*0.02,-2)))</f>
        <v/>
      </c>
      <c r="Q114" s="19">
        <f>IF(H114&lt;=450000,0,MAX(0,ROUNDDOWN(O114*0.06-MIN(50000,O114)*0.03,-2))+MAX(0,ROUNDDOWN(O114*0.04-MIN(50000,O114)*0.02,-2)))</f>
        <v/>
      </c>
      <c r="R114" s="19">
        <f>L114-M114</f>
        <v/>
      </c>
      <c r="S114" s="19">
        <f>P114-Q114</f>
        <v/>
      </c>
      <c r="T114" s="19">
        <f>R114+S114</f>
        <v/>
      </c>
      <c r="U114" s="21">
        <f>IF(J114&lt;=0,0,LOOKUP(J114,{0,1950001,3300001,6950001,9000001,18000001,40000001},{0.05,0.1,0.2,0.23,0.33,0.4,0.45}))</f>
        <v/>
      </c>
    </row>
    <row r="115">
      <c r="A115" t="inlineStr">
        <is>
          <t>早見表 月20000</t>
        </is>
      </c>
      <c r="B115" s="19">
        <f>'2_早見表'!$A$25</f>
        <v/>
      </c>
      <c r="C115" s="20" t="n">
        <v>2026</v>
      </c>
      <c r="D115" s="19" t="n">
        <v>240000</v>
      </c>
      <c r="E115" s="19">
        <f>ROUND(MIN(B115/12,650000)*12*0.0915+MIN(B115/12,1390000)*12*(0.0504+0)+B115*0.005,0)</f>
        <v/>
      </c>
      <c r="F115" s="19" t="n">
        <v>0</v>
      </c>
      <c r="G115" s="19" t="n">
        <v>0</v>
      </c>
      <c r="H115" s="19">
        <f>IF(C115&gt;=2026,IF(B115&lt;741000,0,IF(B115&lt;2191000,B115-740000,IF(B115&lt;2193000,1451000,IF(B115&lt;2196000,1453000,IF(B115&lt;2200000,1456000,IF(B115&lt;3600000,ROUNDDOWN(B115/4,-3)*2.8-80000,IF(B115&lt;6600000,ROUNDDOWN(B115/4,-3)*3.2-440000,IF(B115&lt;8500000,ROUNDDOWN(B115*0.9,0)-1100000,B115-1950000)))))))),IF(B115&lt;651000,0,IF(B115&lt;1900000,B115-650000,IF(B115&lt;3600000,ROUNDDOWN(B115/4,-3)*2.8-80000,IF(B115&lt;6600000,ROUNDDOWN(B115/4,-3)*3.2-440000,IF(B115&lt;8500000,ROUNDDOWN(B115*0.9,0)-1100000,B115-1950000))))))</f>
        <v/>
      </c>
      <c r="I115" s="19">
        <f>IF(H115&gt;23500000,NA(),IF(C115&gt;=2026,IF(H115&lt;=4890000,1040000,IF(H115&lt;=6550000,670000,620000)),IF(H115&lt;=1320000,950000,IF(H115&lt;=3360000,880000,IF(H115&lt;=4890000,680000,IF(H115&lt;=6550000,630000,580000))))))</f>
        <v/>
      </c>
      <c r="J115" s="19">
        <f>MAX(0,ROUNDDOWN(H115-E115-I115-F115,-3))</f>
        <v/>
      </c>
      <c r="K115" s="19">
        <f>MAX(0,ROUNDDOWN(H115-E115-I115-F115-D115,-3))</f>
        <v/>
      </c>
      <c r="L115" s="19">
        <f>IF(J115&lt;=0,0,ROUNDDOWN((J115*LOOKUP(J115,{0,1950001,3300001,6950001,9000001,18000001,40000001},{0.05,0.1,0.2,0.23,0.33,0.4,0.45})-LOOKUP(J115,{0,1950001,3300001,6950001,9000001,18000001,40000001},{0,97500,427500,636000,1536000,2796000,4796000}))*1.021,-2))</f>
        <v/>
      </c>
      <c r="M115" s="19">
        <f>IF(K115&lt;=0,0,ROUNDDOWN((K115*LOOKUP(K115,{0,1950001,3300001,6950001,9000001,18000001,40000001},{0.05,0.1,0.2,0.23,0.33,0.4,0.45})-LOOKUP(K115,{0,1950001,3300001,6950001,9000001,18000001,40000001},{0,97500,427500,636000,1536000,2796000,4796000}))*1.021,-2))</f>
        <v/>
      </c>
      <c r="N115" s="19">
        <f>MAX(0,ROUNDDOWN(H115-E115-430000-G115,-3))</f>
        <v/>
      </c>
      <c r="O115" s="19">
        <f>MAX(0,ROUNDDOWN(H115-E115-430000-G115-D115,-3))</f>
        <v/>
      </c>
      <c r="P115" s="19">
        <f>IF(H115&lt;=450000,0,MAX(0,ROUNDDOWN(N115*0.06-MIN(50000,N115)*0.03,-2))+MAX(0,ROUNDDOWN(N115*0.04-MIN(50000,N115)*0.02,-2)))</f>
        <v/>
      </c>
      <c r="Q115" s="19">
        <f>IF(H115&lt;=450000,0,MAX(0,ROUNDDOWN(O115*0.06-MIN(50000,O115)*0.03,-2))+MAX(0,ROUNDDOWN(O115*0.04-MIN(50000,O115)*0.02,-2)))</f>
        <v/>
      </c>
      <c r="R115" s="19">
        <f>L115-M115</f>
        <v/>
      </c>
      <c r="S115" s="19">
        <f>P115-Q115</f>
        <v/>
      </c>
      <c r="T115" s="19">
        <f>R115+S115</f>
        <v/>
      </c>
      <c r="U115" s="21">
        <f>IF(J115&lt;=0,0,LOOKUP(J115,{0,1950001,3300001,6950001,9000001,18000001,40000001},{0.05,0.1,0.2,0.23,0.33,0.4,0.45}))</f>
        <v/>
      </c>
    </row>
    <row r="116">
      <c r="A116" t="inlineStr">
        <is>
          <t>早見表 月23000</t>
        </is>
      </c>
      <c r="B116" s="19">
        <f>'2_早見表'!$A$25</f>
        <v/>
      </c>
      <c r="C116" s="20" t="n">
        <v>2026</v>
      </c>
      <c r="D116" s="19" t="n">
        <v>276000</v>
      </c>
      <c r="E116" s="19">
        <f>ROUND(MIN(B116/12,650000)*12*0.0915+MIN(B116/12,1390000)*12*(0.0504+0)+B116*0.005,0)</f>
        <v/>
      </c>
      <c r="F116" s="19" t="n">
        <v>0</v>
      </c>
      <c r="G116" s="19" t="n">
        <v>0</v>
      </c>
      <c r="H116" s="19">
        <f>IF(C116&gt;=2026,IF(B116&lt;741000,0,IF(B116&lt;2191000,B116-740000,IF(B116&lt;2193000,1451000,IF(B116&lt;2196000,1453000,IF(B116&lt;2200000,1456000,IF(B116&lt;3600000,ROUNDDOWN(B116/4,-3)*2.8-80000,IF(B116&lt;6600000,ROUNDDOWN(B116/4,-3)*3.2-440000,IF(B116&lt;8500000,ROUNDDOWN(B116*0.9,0)-1100000,B116-1950000)))))))),IF(B116&lt;651000,0,IF(B116&lt;1900000,B116-650000,IF(B116&lt;3600000,ROUNDDOWN(B116/4,-3)*2.8-80000,IF(B116&lt;6600000,ROUNDDOWN(B116/4,-3)*3.2-440000,IF(B116&lt;8500000,ROUNDDOWN(B116*0.9,0)-1100000,B116-1950000))))))</f>
        <v/>
      </c>
      <c r="I116" s="19">
        <f>IF(H116&gt;23500000,NA(),IF(C116&gt;=2026,IF(H116&lt;=4890000,1040000,IF(H116&lt;=6550000,670000,620000)),IF(H116&lt;=1320000,950000,IF(H116&lt;=3360000,880000,IF(H116&lt;=4890000,680000,IF(H116&lt;=6550000,630000,580000))))))</f>
        <v/>
      </c>
      <c r="J116" s="19">
        <f>MAX(0,ROUNDDOWN(H116-E116-I116-F116,-3))</f>
        <v/>
      </c>
      <c r="K116" s="19">
        <f>MAX(0,ROUNDDOWN(H116-E116-I116-F116-D116,-3))</f>
        <v/>
      </c>
      <c r="L116" s="19">
        <f>IF(J116&lt;=0,0,ROUNDDOWN((J116*LOOKUP(J116,{0,1950001,3300001,6950001,9000001,18000001,40000001},{0.05,0.1,0.2,0.23,0.33,0.4,0.45})-LOOKUP(J116,{0,1950001,3300001,6950001,9000001,18000001,40000001},{0,97500,427500,636000,1536000,2796000,4796000}))*1.021,-2))</f>
        <v/>
      </c>
      <c r="M116" s="19">
        <f>IF(K116&lt;=0,0,ROUNDDOWN((K116*LOOKUP(K116,{0,1950001,3300001,6950001,9000001,18000001,40000001},{0.05,0.1,0.2,0.23,0.33,0.4,0.45})-LOOKUP(K116,{0,1950001,3300001,6950001,9000001,18000001,40000001},{0,97500,427500,636000,1536000,2796000,4796000}))*1.021,-2))</f>
        <v/>
      </c>
      <c r="N116" s="19">
        <f>MAX(0,ROUNDDOWN(H116-E116-430000-G116,-3))</f>
        <v/>
      </c>
      <c r="O116" s="19">
        <f>MAX(0,ROUNDDOWN(H116-E116-430000-G116-D116,-3))</f>
        <v/>
      </c>
      <c r="P116" s="19">
        <f>IF(H116&lt;=450000,0,MAX(0,ROUNDDOWN(N116*0.06-MIN(50000,N116)*0.03,-2))+MAX(0,ROUNDDOWN(N116*0.04-MIN(50000,N116)*0.02,-2)))</f>
        <v/>
      </c>
      <c r="Q116" s="19">
        <f>IF(H116&lt;=450000,0,MAX(0,ROUNDDOWN(O116*0.06-MIN(50000,O116)*0.03,-2))+MAX(0,ROUNDDOWN(O116*0.04-MIN(50000,O116)*0.02,-2)))</f>
        <v/>
      </c>
      <c r="R116" s="19">
        <f>L116-M116</f>
        <v/>
      </c>
      <c r="S116" s="19">
        <f>P116-Q116</f>
        <v/>
      </c>
      <c r="T116" s="19">
        <f>R116+S116</f>
        <v/>
      </c>
      <c r="U116" s="21">
        <f>IF(J116&lt;=0,0,LOOKUP(J116,{0,1950001,3300001,6950001,9000001,18000001,40000001},{0.05,0.1,0.2,0.23,0.33,0.4,0.45}))</f>
        <v/>
      </c>
    </row>
    <row r="117">
      <c r="A117" t="inlineStr">
        <is>
          <t>早見表 月62000</t>
        </is>
      </c>
      <c r="B117" s="19">
        <f>'2_早見表'!$A$25</f>
        <v/>
      </c>
      <c r="C117" s="20" t="n">
        <v>2027</v>
      </c>
      <c r="D117" s="19" t="n">
        <v>744000</v>
      </c>
      <c r="E117" s="19">
        <f>ROUND(MIN(B117/12,650000)*12*0.0915+MIN(B117/12,1390000)*12*(0.0504+0)+B117*0.005,0)</f>
        <v/>
      </c>
      <c r="F117" s="19" t="n">
        <v>0</v>
      </c>
      <c r="G117" s="19" t="n">
        <v>0</v>
      </c>
      <c r="H117" s="19">
        <f>IF(C117&gt;=2026,IF(B117&lt;741000,0,IF(B117&lt;2191000,B117-740000,IF(B117&lt;2193000,1451000,IF(B117&lt;2196000,1453000,IF(B117&lt;2200000,1456000,IF(B117&lt;3600000,ROUNDDOWN(B117/4,-3)*2.8-80000,IF(B117&lt;6600000,ROUNDDOWN(B117/4,-3)*3.2-440000,IF(B117&lt;8500000,ROUNDDOWN(B117*0.9,0)-1100000,B117-1950000)))))))),IF(B117&lt;651000,0,IF(B117&lt;1900000,B117-650000,IF(B117&lt;3600000,ROUNDDOWN(B117/4,-3)*2.8-80000,IF(B117&lt;6600000,ROUNDDOWN(B117/4,-3)*3.2-440000,IF(B117&lt;8500000,ROUNDDOWN(B117*0.9,0)-1100000,B117-1950000))))))</f>
        <v/>
      </c>
      <c r="I117" s="19">
        <f>IF(H117&gt;23500000,NA(),IF(C117&gt;=2026,IF(H117&lt;=4890000,1040000,IF(H117&lt;=6550000,670000,620000)),IF(H117&lt;=1320000,950000,IF(H117&lt;=3360000,880000,IF(H117&lt;=4890000,680000,IF(H117&lt;=6550000,630000,580000))))))</f>
        <v/>
      </c>
      <c r="J117" s="19">
        <f>MAX(0,ROUNDDOWN(H117-E117-I117-F117,-3))</f>
        <v/>
      </c>
      <c r="K117" s="19">
        <f>MAX(0,ROUNDDOWN(H117-E117-I117-F117-D117,-3))</f>
        <v/>
      </c>
      <c r="L117" s="19">
        <f>IF(J117&lt;=0,0,ROUNDDOWN((J117*LOOKUP(J117,{0,1950001,3300001,6950001,9000001,18000001,40000001},{0.05,0.1,0.2,0.23,0.33,0.4,0.45})-LOOKUP(J117,{0,1950001,3300001,6950001,9000001,18000001,40000001},{0,97500,427500,636000,1536000,2796000,4796000}))*1.021,-2))</f>
        <v/>
      </c>
      <c r="M117" s="19">
        <f>IF(K117&lt;=0,0,ROUNDDOWN((K117*LOOKUP(K117,{0,1950001,3300001,6950001,9000001,18000001,40000001},{0.05,0.1,0.2,0.23,0.33,0.4,0.45})-LOOKUP(K117,{0,1950001,3300001,6950001,9000001,18000001,40000001},{0,97500,427500,636000,1536000,2796000,4796000}))*1.021,-2))</f>
        <v/>
      </c>
      <c r="N117" s="19">
        <f>MAX(0,ROUNDDOWN(H117-E117-430000-G117,-3))</f>
        <v/>
      </c>
      <c r="O117" s="19">
        <f>MAX(0,ROUNDDOWN(H117-E117-430000-G117-D117,-3))</f>
        <v/>
      </c>
      <c r="P117" s="19">
        <f>IF(H117&lt;=450000,0,MAX(0,ROUNDDOWN(N117*0.06-MIN(50000,N117)*0.03,-2))+MAX(0,ROUNDDOWN(N117*0.04-MIN(50000,N117)*0.02,-2)))</f>
        <v/>
      </c>
      <c r="Q117" s="19">
        <f>IF(H117&lt;=450000,0,MAX(0,ROUNDDOWN(O117*0.06-MIN(50000,O117)*0.03,-2))+MAX(0,ROUNDDOWN(O117*0.04-MIN(50000,O117)*0.02,-2)))</f>
        <v/>
      </c>
      <c r="R117" s="19">
        <f>L117-M117</f>
        <v/>
      </c>
      <c r="S117" s="19">
        <f>P117-Q117</f>
        <v/>
      </c>
      <c r="T117" s="19">
        <f>R117+S117</f>
        <v/>
      </c>
      <c r="U117" s="21">
        <f>IF(J117&lt;=0,0,LOOKUP(J117,{0,1950001,3300001,6950001,9000001,18000001,40000001},{0.05,0.1,0.2,0.23,0.33,0.4,0.45}))</f>
        <v/>
      </c>
    </row>
    <row r="118">
      <c r="A118" t="inlineStr">
        <is>
          <t>早見表 月5000</t>
        </is>
      </c>
      <c r="B118" s="19">
        <f>'2_早見表'!$A$26</f>
        <v/>
      </c>
      <c r="C118" s="20" t="n">
        <v>2026</v>
      </c>
      <c r="D118" s="19" t="n">
        <v>60000</v>
      </c>
      <c r="E118" s="19">
        <f>ROUND(MIN(B118/12,650000)*12*0.0915+MIN(B118/12,1390000)*12*(0.0504+0)+B118*0.005,0)</f>
        <v/>
      </c>
      <c r="F118" s="19" t="n">
        <v>0</v>
      </c>
      <c r="G118" s="19" t="n">
        <v>0</v>
      </c>
      <c r="H118" s="19">
        <f>IF(C118&gt;=2026,IF(B118&lt;741000,0,IF(B118&lt;2191000,B118-740000,IF(B118&lt;2193000,1451000,IF(B118&lt;2196000,1453000,IF(B118&lt;2200000,1456000,IF(B118&lt;3600000,ROUNDDOWN(B118/4,-3)*2.8-80000,IF(B118&lt;6600000,ROUNDDOWN(B118/4,-3)*3.2-440000,IF(B118&lt;8500000,ROUNDDOWN(B118*0.9,0)-1100000,B118-1950000)))))))),IF(B118&lt;651000,0,IF(B118&lt;1900000,B118-650000,IF(B118&lt;3600000,ROUNDDOWN(B118/4,-3)*2.8-80000,IF(B118&lt;6600000,ROUNDDOWN(B118/4,-3)*3.2-440000,IF(B118&lt;8500000,ROUNDDOWN(B118*0.9,0)-1100000,B118-1950000))))))</f>
        <v/>
      </c>
      <c r="I118" s="19">
        <f>IF(H118&gt;23500000,NA(),IF(C118&gt;=2026,IF(H118&lt;=4890000,1040000,IF(H118&lt;=6550000,670000,620000)),IF(H118&lt;=1320000,950000,IF(H118&lt;=3360000,880000,IF(H118&lt;=4890000,680000,IF(H118&lt;=6550000,630000,580000))))))</f>
        <v/>
      </c>
      <c r="J118" s="19">
        <f>MAX(0,ROUNDDOWN(H118-E118-I118-F118,-3))</f>
        <v/>
      </c>
      <c r="K118" s="19">
        <f>MAX(0,ROUNDDOWN(H118-E118-I118-F118-D118,-3))</f>
        <v/>
      </c>
      <c r="L118" s="19">
        <f>IF(J118&lt;=0,0,ROUNDDOWN((J118*LOOKUP(J118,{0,1950001,3300001,6950001,9000001,18000001,40000001},{0.05,0.1,0.2,0.23,0.33,0.4,0.45})-LOOKUP(J118,{0,1950001,3300001,6950001,9000001,18000001,40000001},{0,97500,427500,636000,1536000,2796000,4796000}))*1.021,-2))</f>
        <v/>
      </c>
      <c r="M118" s="19">
        <f>IF(K118&lt;=0,0,ROUNDDOWN((K118*LOOKUP(K118,{0,1950001,3300001,6950001,9000001,18000001,40000001},{0.05,0.1,0.2,0.23,0.33,0.4,0.45})-LOOKUP(K118,{0,1950001,3300001,6950001,9000001,18000001,40000001},{0,97500,427500,636000,1536000,2796000,4796000}))*1.021,-2))</f>
        <v/>
      </c>
      <c r="N118" s="19">
        <f>MAX(0,ROUNDDOWN(H118-E118-430000-G118,-3))</f>
        <v/>
      </c>
      <c r="O118" s="19">
        <f>MAX(0,ROUNDDOWN(H118-E118-430000-G118-D118,-3))</f>
        <v/>
      </c>
      <c r="P118" s="19">
        <f>IF(H118&lt;=450000,0,MAX(0,ROUNDDOWN(N118*0.06-MIN(50000,N118)*0.03,-2))+MAX(0,ROUNDDOWN(N118*0.04-MIN(50000,N118)*0.02,-2)))</f>
        <v/>
      </c>
      <c r="Q118" s="19">
        <f>IF(H118&lt;=450000,0,MAX(0,ROUNDDOWN(O118*0.06-MIN(50000,O118)*0.03,-2))+MAX(0,ROUNDDOWN(O118*0.04-MIN(50000,O118)*0.02,-2)))</f>
        <v/>
      </c>
      <c r="R118" s="19">
        <f>L118-M118</f>
        <v/>
      </c>
      <c r="S118" s="19">
        <f>P118-Q118</f>
        <v/>
      </c>
      <c r="T118" s="19">
        <f>R118+S118</f>
        <v/>
      </c>
      <c r="U118" s="21">
        <f>IF(J118&lt;=0,0,LOOKUP(J118,{0,1950001,3300001,6950001,9000001,18000001,40000001},{0.05,0.1,0.2,0.23,0.33,0.4,0.45}))</f>
        <v/>
      </c>
    </row>
    <row r="119">
      <c r="A119" t="inlineStr">
        <is>
          <t>早見表 月10000</t>
        </is>
      </c>
      <c r="B119" s="19">
        <f>'2_早見表'!$A$26</f>
        <v/>
      </c>
      <c r="C119" s="20" t="n">
        <v>2026</v>
      </c>
      <c r="D119" s="19" t="n">
        <v>120000</v>
      </c>
      <c r="E119" s="19">
        <f>ROUND(MIN(B119/12,650000)*12*0.0915+MIN(B119/12,1390000)*12*(0.0504+0)+B119*0.005,0)</f>
        <v/>
      </c>
      <c r="F119" s="19" t="n">
        <v>0</v>
      </c>
      <c r="G119" s="19" t="n">
        <v>0</v>
      </c>
      <c r="H119" s="19">
        <f>IF(C119&gt;=2026,IF(B119&lt;741000,0,IF(B119&lt;2191000,B119-740000,IF(B119&lt;2193000,1451000,IF(B119&lt;2196000,1453000,IF(B119&lt;2200000,1456000,IF(B119&lt;3600000,ROUNDDOWN(B119/4,-3)*2.8-80000,IF(B119&lt;6600000,ROUNDDOWN(B119/4,-3)*3.2-440000,IF(B119&lt;8500000,ROUNDDOWN(B119*0.9,0)-1100000,B119-1950000)))))))),IF(B119&lt;651000,0,IF(B119&lt;1900000,B119-650000,IF(B119&lt;3600000,ROUNDDOWN(B119/4,-3)*2.8-80000,IF(B119&lt;6600000,ROUNDDOWN(B119/4,-3)*3.2-440000,IF(B119&lt;8500000,ROUNDDOWN(B119*0.9,0)-1100000,B119-1950000))))))</f>
        <v/>
      </c>
      <c r="I119" s="19">
        <f>IF(H119&gt;23500000,NA(),IF(C119&gt;=2026,IF(H119&lt;=4890000,1040000,IF(H119&lt;=6550000,670000,620000)),IF(H119&lt;=1320000,950000,IF(H119&lt;=3360000,880000,IF(H119&lt;=4890000,680000,IF(H119&lt;=6550000,630000,580000))))))</f>
        <v/>
      </c>
      <c r="J119" s="19">
        <f>MAX(0,ROUNDDOWN(H119-E119-I119-F119,-3))</f>
        <v/>
      </c>
      <c r="K119" s="19">
        <f>MAX(0,ROUNDDOWN(H119-E119-I119-F119-D119,-3))</f>
        <v/>
      </c>
      <c r="L119" s="19">
        <f>IF(J119&lt;=0,0,ROUNDDOWN((J119*LOOKUP(J119,{0,1950001,3300001,6950001,9000001,18000001,40000001},{0.05,0.1,0.2,0.23,0.33,0.4,0.45})-LOOKUP(J119,{0,1950001,3300001,6950001,9000001,18000001,40000001},{0,97500,427500,636000,1536000,2796000,4796000}))*1.021,-2))</f>
        <v/>
      </c>
      <c r="M119" s="19">
        <f>IF(K119&lt;=0,0,ROUNDDOWN((K119*LOOKUP(K119,{0,1950001,3300001,6950001,9000001,18000001,40000001},{0.05,0.1,0.2,0.23,0.33,0.4,0.45})-LOOKUP(K119,{0,1950001,3300001,6950001,9000001,18000001,40000001},{0,97500,427500,636000,1536000,2796000,4796000}))*1.021,-2))</f>
        <v/>
      </c>
      <c r="N119" s="19">
        <f>MAX(0,ROUNDDOWN(H119-E119-430000-G119,-3))</f>
        <v/>
      </c>
      <c r="O119" s="19">
        <f>MAX(0,ROUNDDOWN(H119-E119-430000-G119-D119,-3))</f>
        <v/>
      </c>
      <c r="P119" s="19">
        <f>IF(H119&lt;=450000,0,MAX(0,ROUNDDOWN(N119*0.06-MIN(50000,N119)*0.03,-2))+MAX(0,ROUNDDOWN(N119*0.04-MIN(50000,N119)*0.02,-2)))</f>
        <v/>
      </c>
      <c r="Q119" s="19">
        <f>IF(H119&lt;=450000,0,MAX(0,ROUNDDOWN(O119*0.06-MIN(50000,O119)*0.03,-2))+MAX(0,ROUNDDOWN(O119*0.04-MIN(50000,O119)*0.02,-2)))</f>
        <v/>
      </c>
      <c r="R119" s="19">
        <f>L119-M119</f>
        <v/>
      </c>
      <c r="S119" s="19">
        <f>P119-Q119</f>
        <v/>
      </c>
      <c r="T119" s="19">
        <f>R119+S119</f>
        <v/>
      </c>
      <c r="U119" s="21">
        <f>IF(J119&lt;=0,0,LOOKUP(J119,{0,1950001,3300001,6950001,9000001,18000001,40000001},{0.05,0.1,0.2,0.23,0.33,0.4,0.45}))</f>
        <v/>
      </c>
    </row>
    <row r="120">
      <c r="A120" t="inlineStr">
        <is>
          <t>早見表 月20000</t>
        </is>
      </c>
      <c r="B120" s="19">
        <f>'2_早見表'!$A$26</f>
        <v/>
      </c>
      <c r="C120" s="20" t="n">
        <v>2026</v>
      </c>
      <c r="D120" s="19" t="n">
        <v>240000</v>
      </c>
      <c r="E120" s="19">
        <f>ROUND(MIN(B120/12,650000)*12*0.0915+MIN(B120/12,1390000)*12*(0.0504+0)+B120*0.005,0)</f>
        <v/>
      </c>
      <c r="F120" s="19" t="n">
        <v>0</v>
      </c>
      <c r="G120" s="19" t="n">
        <v>0</v>
      </c>
      <c r="H120" s="19">
        <f>IF(C120&gt;=2026,IF(B120&lt;741000,0,IF(B120&lt;2191000,B120-740000,IF(B120&lt;2193000,1451000,IF(B120&lt;2196000,1453000,IF(B120&lt;2200000,1456000,IF(B120&lt;3600000,ROUNDDOWN(B120/4,-3)*2.8-80000,IF(B120&lt;6600000,ROUNDDOWN(B120/4,-3)*3.2-440000,IF(B120&lt;8500000,ROUNDDOWN(B120*0.9,0)-1100000,B120-1950000)))))))),IF(B120&lt;651000,0,IF(B120&lt;1900000,B120-650000,IF(B120&lt;3600000,ROUNDDOWN(B120/4,-3)*2.8-80000,IF(B120&lt;6600000,ROUNDDOWN(B120/4,-3)*3.2-440000,IF(B120&lt;8500000,ROUNDDOWN(B120*0.9,0)-1100000,B120-1950000))))))</f>
        <v/>
      </c>
      <c r="I120" s="19">
        <f>IF(H120&gt;23500000,NA(),IF(C120&gt;=2026,IF(H120&lt;=4890000,1040000,IF(H120&lt;=6550000,670000,620000)),IF(H120&lt;=1320000,950000,IF(H120&lt;=3360000,880000,IF(H120&lt;=4890000,680000,IF(H120&lt;=6550000,630000,580000))))))</f>
        <v/>
      </c>
      <c r="J120" s="19">
        <f>MAX(0,ROUNDDOWN(H120-E120-I120-F120,-3))</f>
        <v/>
      </c>
      <c r="K120" s="19">
        <f>MAX(0,ROUNDDOWN(H120-E120-I120-F120-D120,-3))</f>
        <v/>
      </c>
      <c r="L120" s="19">
        <f>IF(J120&lt;=0,0,ROUNDDOWN((J120*LOOKUP(J120,{0,1950001,3300001,6950001,9000001,18000001,40000001},{0.05,0.1,0.2,0.23,0.33,0.4,0.45})-LOOKUP(J120,{0,1950001,3300001,6950001,9000001,18000001,40000001},{0,97500,427500,636000,1536000,2796000,4796000}))*1.021,-2))</f>
        <v/>
      </c>
      <c r="M120" s="19">
        <f>IF(K120&lt;=0,0,ROUNDDOWN((K120*LOOKUP(K120,{0,1950001,3300001,6950001,9000001,18000001,40000001},{0.05,0.1,0.2,0.23,0.33,0.4,0.45})-LOOKUP(K120,{0,1950001,3300001,6950001,9000001,18000001,40000001},{0,97500,427500,636000,1536000,2796000,4796000}))*1.021,-2))</f>
        <v/>
      </c>
      <c r="N120" s="19">
        <f>MAX(0,ROUNDDOWN(H120-E120-430000-G120,-3))</f>
        <v/>
      </c>
      <c r="O120" s="19">
        <f>MAX(0,ROUNDDOWN(H120-E120-430000-G120-D120,-3))</f>
        <v/>
      </c>
      <c r="P120" s="19">
        <f>IF(H120&lt;=450000,0,MAX(0,ROUNDDOWN(N120*0.06-MIN(50000,N120)*0.03,-2))+MAX(0,ROUNDDOWN(N120*0.04-MIN(50000,N120)*0.02,-2)))</f>
        <v/>
      </c>
      <c r="Q120" s="19">
        <f>IF(H120&lt;=450000,0,MAX(0,ROUNDDOWN(O120*0.06-MIN(50000,O120)*0.03,-2))+MAX(0,ROUNDDOWN(O120*0.04-MIN(50000,O120)*0.02,-2)))</f>
        <v/>
      </c>
      <c r="R120" s="19">
        <f>L120-M120</f>
        <v/>
      </c>
      <c r="S120" s="19">
        <f>P120-Q120</f>
        <v/>
      </c>
      <c r="T120" s="19">
        <f>R120+S120</f>
        <v/>
      </c>
      <c r="U120" s="21">
        <f>IF(J120&lt;=0,0,LOOKUP(J120,{0,1950001,3300001,6950001,9000001,18000001,40000001},{0.05,0.1,0.2,0.23,0.33,0.4,0.45}))</f>
        <v/>
      </c>
    </row>
    <row r="121">
      <c r="A121" t="inlineStr">
        <is>
          <t>早見表 月23000</t>
        </is>
      </c>
      <c r="B121" s="19">
        <f>'2_早見表'!$A$26</f>
        <v/>
      </c>
      <c r="C121" s="20" t="n">
        <v>2026</v>
      </c>
      <c r="D121" s="19" t="n">
        <v>276000</v>
      </c>
      <c r="E121" s="19">
        <f>ROUND(MIN(B121/12,650000)*12*0.0915+MIN(B121/12,1390000)*12*(0.0504+0)+B121*0.005,0)</f>
        <v/>
      </c>
      <c r="F121" s="19" t="n">
        <v>0</v>
      </c>
      <c r="G121" s="19" t="n">
        <v>0</v>
      </c>
      <c r="H121" s="19">
        <f>IF(C121&gt;=2026,IF(B121&lt;741000,0,IF(B121&lt;2191000,B121-740000,IF(B121&lt;2193000,1451000,IF(B121&lt;2196000,1453000,IF(B121&lt;2200000,1456000,IF(B121&lt;3600000,ROUNDDOWN(B121/4,-3)*2.8-80000,IF(B121&lt;6600000,ROUNDDOWN(B121/4,-3)*3.2-440000,IF(B121&lt;8500000,ROUNDDOWN(B121*0.9,0)-1100000,B121-1950000)))))))),IF(B121&lt;651000,0,IF(B121&lt;1900000,B121-650000,IF(B121&lt;3600000,ROUNDDOWN(B121/4,-3)*2.8-80000,IF(B121&lt;6600000,ROUNDDOWN(B121/4,-3)*3.2-440000,IF(B121&lt;8500000,ROUNDDOWN(B121*0.9,0)-1100000,B121-1950000))))))</f>
        <v/>
      </c>
      <c r="I121" s="19">
        <f>IF(H121&gt;23500000,NA(),IF(C121&gt;=2026,IF(H121&lt;=4890000,1040000,IF(H121&lt;=6550000,670000,620000)),IF(H121&lt;=1320000,950000,IF(H121&lt;=3360000,880000,IF(H121&lt;=4890000,680000,IF(H121&lt;=6550000,630000,580000))))))</f>
        <v/>
      </c>
      <c r="J121" s="19">
        <f>MAX(0,ROUNDDOWN(H121-E121-I121-F121,-3))</f>
        <v/>
      </c>
      <c r="K121" s="19">
        <f>MAX(0,ROUNDDOWN(H121-E121-I121-F121-D121,-3))</f>
        <v/>
      </c>
      <c r="L121" s="19">
        <f>IF(J121&lt;=0,0,ROUNDDOWN((J121*LOOKUP(J121,{0,1950001,3300001,6950001,9000001,18000001,40000001},{0.05,0.1,0.2,0.23,0.33,0.4,0.45})-LOOKUP(J121,{0,1950001,3300001,6950001,9000001,18000001,40000001},{0,97500,427500,636000,1536000,2796000,4796000}))*1.021,-2))</f>
        <v/>
      </c>
      <c r="M121" s="19">
        <f>IF(K121&lt;=0,0,ROUNDDOWN((K121*LOOKUP(K121,{0,1950001,3300001,6950001,9000001,18000001,40000001},{0.05,0.1,0.2,0.23,0.33,0.4,0.45})-LOOKUP(K121,{0,1950001,3300001,6950001,9000001,18000001,40000001},{0,97500,427500,636000,1536000,2796000,4796000}))*1.021,-2))</f>
        <v/>
      </c>
      <c r="N121" s="19">
        <f>MAX(0,ROUNDDOWN(H121-E121-430000-G121,-3))</f>
        <v/>
      </c>
      <c r="O121" s="19">
        <f>MAX(0,ROUNDDOWN(H121-E121-430000-G121-D121,-3))</f>
        <v/>
      </c>
      <c r="P121" s="19">
        <f>IF(H121&lt;=450000,0,MAX(0,ROUNDDOWN(N121*0.06-MIN(50000,N121)*0.03,-2))+MAX(0,ROUNDDOWN(N121*0.04-MIN(50000,N121)*0.02,-2)))</f>
        <v/>
      </c>
      <c r="Q121" s="19">
        <f>IF(H121&lt;=450000,0,MAX(0,ROUNDDOWN(O121*0.06-MIN(50000,O121)*0.03,-2))+MAX(0,ROUNDDOWN(O121*0.04-MIN(50000,O121)*0.02,-2)))</f>
        <v/>
      </c>
      <c r="R121" s="19">
        <f>L121-M121</f>
        <v/>
      </c>
      <c r="S121" s="19">
        <f>P121-Q121</f>
        <v/>
      </c>
      <c r="T121" s="19">
        <f>R121+S121</f>
        <v/>
      </c>
      <c r="U121" s="21">
        <f>IF(J121&lt;=0,0,LOOKUP(J121,{0,1950001,3300001,6950001,9000001,18000001,40000001},{0.05,0.1,0.2,0.23,0.33,0.4,0.45}))</f>
        <v/>
      </c>
    </row>
    <row r="122">
      <c r="A122" t="inlineStr">
        <is>
          <t>早見表 月62000</t>
        </is>
      </c>
      <c r="B122" s="19">
        <f>'2_早見表'!$A$26</f>
        <v/>
      </c>
      <c r="C122" s="20" t="n">
        <v>2027</v>
      </c>
      <c r="D122" s="19" t="n">
        <v>744000</v>
      </c>
      <c r="E122" s="19">
        <f>ROUND(MIN(B122/12,650000)*12*0.0915+MIN(B122/12,1390000)*12*(0.0504+0)+B122*0.005,0)</f>
        <v/>
      </c>
      <c r="F122" s="19" t="n">
        <v>0</v>
      </c>
      <c r="G122" s="19" t="n">
        <v>0</v>
      </c>
      <c r="H122" s="19">
        <f>IF(C122&gt;=2026,IF(B122&lt;741000,0,IF(B122&lt;2191000,B122-740000,IF(B122&lt;2193000,1451000,IF(B122&lt;2196000,1453000,IF(B122&lt;2200000,1456000,IF(B122&lt;3600000,ROUNDDOWN(B122/4,-3)*2.8-80000,IF(B122&lt;6600000,ROUNDDOWN(B122/4,-3)*3.2-440000,IF(B122&lt;8500000,ROUNDDOWN(B122*0.9,0)-1100000,B122-1950000)))))))),IF(B122&lt;651000,0,IF(B122&lt;1900000,B122-650000,IF(B122&lt;3600000,ROUNDDOWN(B122/4,-3)*2.8-80000,IF(B122&lt;6600000,ROUNDDOWN(B122/4,-3)*3.2-440000,IF(B122&lt;8500000,ROUNDDOWN(B122*0.9,0)-1100000,B122-1950000))))))</f>
        <v/>
      </c>
      <c r="I122" s="19">
        <f>IF(H122&gt;23500000,NA(),IF(C122&gt;=2026,IF(H122&lt;=4890000,1040000,IF(H122&lt;=6550000,670000,620000)),IF(H122&lt;=1320000,950000,IF(H122&lt;=3360000,880000,IF(H122&lt;=4890000,680000,IF(H122&lt;=6550000,630000,580000))))))</f>
        <v/>
      </c>
      <c r="J122" s="19">
        <f>MAX(0,ROUNDDOWN(H122-E122-I122-F122,-3))</f>
        <v/>
      </c>
      <c r="K122" s="19">
        <f>MAX(0,ROUNDDOWN(H122-E122-I122-F122-D122,-3))</f>
        <v/>
      </c>
      <c r="L122" s="19">
        <f>IF(J122&lt;=0,0,ROUNDDOWN((J122*LOOKUP(J122,{0,1950001,3300001,6950001,9000001,18000001,40000001},{0.05,0.1,0.2,0.23,0.33,0.4,0.45})-LOOKUP(J122,{0,1950001,3300001,6950001,9000001,18000001,40000001},{0,97500,427500,636000,1536000,2796000,4796000}))*1.021,-2))</f>
        <v/>
      </c>
      <c r="M122" s="19">
        <f>IF(K122&lt;=0,0,ROUNDDOWN((K122*LOOKUP(K122,{0,1950001,3300001,6950001,9000001,18000001,40000001},{0.05,0.1,0.2,0.23,0.33,0.4,0.45})-LOOKUP(K122,{0,1950001,3300001,6950001,9000001,18000001,40000001},{0,97500,427500,636000,1536000,2796000,4796000}))*1.021,-2))</f>
        <v/>
      </c>
      <c r="N122" s="19">
        <f>MAX(0,ROUNDDOWN(H122-E122-430000-G122,-3))</f>
        <v/>
      </c>
      <c r="O122" s="19">
        <f>MAX(0,ROUNDDOWN(H122-E122-430000-G122-D122,-3))</f>
        <v/>
      </c>
      <c r="P122" s="19">
        <f>IF(H122&lt;=450000,0,MAX(0,ROUNDDOWN(N122*0.06-MIN(50000,N122)*0.03,-2))+MAX(0,ROUNDDOWN(N122*0.04-MIN(50000,N122)*0.02,-2)))</f>
        <v/>
      </c>
      <c r="Q122" s="19">
        <f>IF(H122&lt;=450000,0,MAX(0,ROUNDDOWN(O122*0.06-MIN(50000,O122)*0.03,-2))+MAX(0,ROUNDDOWN(O122*0.04-MIN(50000,O122)*0.02,-2)))</f>
        <v/>
      </c>
      <c r="R122" s="19">
        <f>L122-M122</f>
        <v/>
      </c>
      <c r="S122" s="19">
        <f>P122-Q122</f>
        <v/>
      </c>
      <c r="T122" s="19">
        <f>R122+S122</f>
        <v/>
      </c>
      <c r="U122" s="21">
        <f>IF(J122&lt;=0,0,LOOKUP(J122,{0,1950001,3300001,6950001,9000001,18000001,40000001},{0.05,0.1,0.2,0.23,0.33,0.4,0.45}))</f>
        <v/>
      </c>
    </row>
    <row r="123">
      <c r="A123" t="inlineStr">
        <is>
          <t>早見表 月5000</t>
        </is>
      </c>
      <c r="B123" s="19">
        <f>'2_早見表'!$A$27</f>
        <v/>
      </c>
      <c r="C123" s="20" t="n">
        <v>2026</v>
      </c>
      <c r="D123" s="19" t="n">
        <v>60000</v>
      </c>
      <c r="E123" s="19">
        <f>ROUND(MIN(B123/12,650000)*12*0.0915+MIN(B123/12,1390000)*12*(0.0504+0)+B123*0.005,0)</f>
        <v/>
      </c>
      <c r="F123" s="19" t="n">
        <v>0</v>
      </c>
      <c r="G123" s="19" t="n">
        <v>0</v>
      </c>
      <c r="H123" s="19">
        <f>IF(C123&gt;=2026,IF(B123&lt;741000,0,IF(B123&lt;2191000,B123-740000,IF(B123&lt;2193000,1451000,IF(B123&lt;2196000,1453000,IF(B123&lt;2200000,1456000,IF(B123&lt;3600000,ROUNDDOWN(B123/4,-3)*2.8-80000,IF(B123&lt;6600000,ROUNDDOWN(B123/4,-3)*3.2-440000,IF(B123&lt;8500000,ROUNDDOWN(B123*0.9,0)-1100000,B123-1950000)))))))),IF(B123&lt;651000,0,IF(B123&lt;1900000,B123-650000,IF(B123&lt;3600000,ROUNDDOWN(B123/4,-3)*2.8-80000,IF(B123&lt;6600000,ROUNDDOWN(B123/4,-3)*3.2-440000,IF(B123&lt;8500000,ROUNDDOWN(B123*0.9,0)-1100000,B123-1950000))))))</f>
        <v/>
      </c>
      <c r="I123" s="19">
        <f>IF(H123&gt;23500000,NA(),IF(C123&gt;=2026,IF(H123&lt;=4890000,1040000,IF(H123&lt;=6550000,670000,620000)),IF(H123&lt;=1320000,950000,IF(H123&lt;=3360000,880000,IF(H123&lt;=4890000,680000,IF(H123&lt;=6550000,630000,580000))))))</f>
        <v/>
      </c>
      <c r="J123" s="19">
        <f>MAX(0,ROUNDDOWN(H123-E123-I123-F123,-3))</f>
        <v/>
      </c>
      <c r="K123" s="19">
        <f>MAX(0,ROUNDDOWN(H123-E123-I123-F123-D123,-3))</f>
        <v/>
      </c>
      <c r="L123" s="19">
        <f>IF(J123&lt;=0,0,ROUNDDOWN((J123*LOOKUP(J123,{0,1950001,3300001,6950001,9000001,18000001,40000001},{0.05,0.1,0.2,0.23,0.33,0.4,0.45})-LOOKUP(J123,{0,1950001,3300001,6950001,9000001,18000001,40000001},{0,97500,427500,636000,1536000,2796000,4796000}))*1.021,-2))</f>
        <v/>
      </c>
      <c r="M123" s="19">
        <f>IF(K123&lt;=0,0,ROUNDDOWN((K123*LOOKUP(K123,{0,1950001,3300001,6950001,9000001,18000001,40000001},{0.05,0.1,0.2,0.23,0.33,0.4,0.45})-LOOKUP(K123,{0,1950001,3300001,6950001,9000001,18000001,40000001},{0,97500,427500,636000,1536000,2796000,4796000}))*1.021,-2))</f>
        <v/>
      </c>
      <c r="N123" s="19">
        <f>MAX(0,ROUNDDOWN(H123-E123-430000-G123,-3))</f>
        <v/>
      </c>
      <c r="O123" s="19">
        <f>MAX(0,ROUNDDOWN(H123-E123-430000-G123-D123,-3))</f>
        <v/>
      </c>
      <c r="P123" s="19">
        <f>IF(H123&lt;=450000,0,MAX(0,ROUNDDOWN(N123*0.06-MIN(50000,N123)*0.03,-2))+MAX(0,ROUNDDOWN(N123*0.04-MIN(50000,N123)*0.02,-2)))</f>
        <v/>
      </c>
      <c r="Q123" s="19">
        <f>IF(H123&lt;=450000,0,MAX(0,ROUNDDOWN(O123*0.06-MIN(50000,O123)*0.03,-2))+MAX(0,ROUNDDOWN(O123*0.04-MIN(50000,O123)*0.02,-2)))</f>
        <v/>
      </c>
      <c r="R123" s="19">
        <f>L123-M123</f>
        <v/>
      </c>
      <c r="S123" s="19">
        <f>P123-Q123</f>
        <v/>
      </c>
      <c r="T123" s="19">
        <f>R123+S123</f>
        <v/>
      </c>
      <c r="U123" s="21">
        <f>IF(J123&lt;=0,0,LOOKUP(J123,{0,1950001,3300001,6950001,9000001,18000001,40000001},{0.05,0.1,0.2,0.23,0.33,0.4,0.45}))</f>
        <v/>
      </c>
    </row>
    <row r="124">
      <c r="A124" t="inlineStr">
        <is>
          <t>早見表 月10000</t>
        </is>
      </c>
      <c r="B124" s="19">
        <f>'2_早見表'!$A$27</f>
        <v/>
      </c>
      <c r="C124" s="20" t="n">
        <v>2026</v>
      </c>
      <c r="D124" s="19" t="n">
        <v>120000</v>
      </c>
      <c r="E124" s="19">
        <f>ROUND(MIN(B124/12,650000)*12*0.0915+MIN(B124/12,1390000)*12*(0.0504+0)+B124*0.005,0)</f>
        <v/>
      </c>
      <c r="F124" s="19" t="n">
        <v>0</v>
      </c>
      <c r="G124" s="19" t="n">
        <v>0</v>
      </c>
      <c r="H124" s="19">
        <f>IF(C124&gt;=2026,IF(B124&lt;741000,0,IF(B124&lt;2191000,B124-740000,IF(B124&lt;2193000,1451000,IF(B124&lt;2196000,1453000,IF(B124&lt;2200000,1456000,IF(B124&lt;3600000,ROUNDDOWN(B124/4,-3)*2.8-80000,IF(B124&lt;6600000,ROUNDDOWN(B124/4,-3)*3.2-440000,IF(B124&lt;8500000,ROUNDDOWN(B124*0.9,0)-1100000,B124-1950000)))))))),IF(B124&lt;651000,0,IF(B124&lt;1900000,B124-650000,IF(B124&lt;3600000,ROUNDDOWN(B124/4,-3)*2.8-80000,IF(B124&lt;6600000,ROUNDDOWN(B124/4,-3)*3.2-440000,IF(B124&lt;8500000,ROUNDDOWN(B124*0.9,0)-1100000,B124-1950000))))))</f>
        <v/>
      </c>
      <c r="I124" s="19">
        <f>IF(H124&gt;23500000,NA(),IF(C124&gt;=2026,IF(H124&lt;=4890000,1040000,IF(H124&lt;=6550000,670000,620000)),IF(H124&lt;=1320000,950000,IF(H124&lt;=3360000,880000,IF(H124&lt;=4890000,680000,IF(H124&lt;=6550000,630000,580000))))))</f>
        <v/>
      </c>
      <c r="J124" s="19">
        <f>MAX(0,ROUNDDOWN(H124-E124-I124-F124,-3))</f>
        <v/>
      </c>
      <c r="K124" s="19">
        <f>MAX(0,ROUNDDOWN(H124-E124-I124-F124-D124,-3))</f>
        <v/>
      </c>
      <c r="L124" s="19">
        <f>IF(J124&lt;=0,0,ROUNDDOWN((J124*LOOKUP(J124,{0,1950001,3300001,6950001,9000001,18000001,40000001},{0.05,0.1,0.2,0.23,0.33,0.4,0.45})-LOOKUP(J124,{0,1950001,3300001,6950001,9000001,18000001,40000001},{0,97500,427500,636000,1536000,2796000,4796000}))*1.021,-2))</f>
        <v/>
      </c>
      <c r="M124" s="19">
        <f>IF(K124&lt;=0,0,ROUNDDOWN((K124*LOOKUP(K124,{0,1950001,3300001,6950001,9000001,18000001,40000001},{0.05,0.1,0.2,0.23,0.33,0.4,0.45})-LOOKUP(K124,{0,1950001,3300001,6950001,9000001,18000001,40000001},{0,97500,427500,636000,1536000,2796000,4796000}))*1.021,-2))</f>
        <v/>
      </c>
      <c r="N124" s="19">
        <f>MAX(0,ROUNDDOWN(H124-E124-430000-G124,-3))</f>
        <v/>
      </c>
      <c r="O124" s="19">
        <f>MAX(0,ROUNDDOWN(H124-E124-430000-G124-D124,-3))</f>
        <v/>
      </c>
      <c r="P124" s="19">
        <f>IF(H124&lt;=450000,0,MAX(0,ROUNDDOWN(N124*0.06-MIN(50000,N124)*0.03,-2))+MAX(0,ROUNDDOWN(N124*0.04-MIN(50000,N124)*0.02,-2)))</f>
        <v/>
      </c>
      <c r="Q124" s="19">
        <f>IF(H124&lt;=450000,0,MAX(0,ROUNDDOWN(O124*0.06-MIN(50000,O124)*0.03,-2))+MAX(0,ROUNDDOWN(O124*0.04-MIN(50000,O124)*0.02,-2)))</f>
        <v/>
      </c>
      <c r="R124" s="19">
        <f>L124-M124</f>
        <v/>
      </c>
      <c r="S124" s="19">
        <f>P124-Q124</f>
        <v/>
      </c>
      <c r="T124" s="19">
        <f>R124+S124</f>
        <v/>
      </c>
      <c r="U124" s="21">
        <f>IF(J124&lt;=0,0,LOOKUP(J124,{0,1950001,3300001,6950001,9000001,18000001,40000001},{0.05,0.1,0.2,0.23,0.33,0.4,0.45}))</f>
        <v/>
      </c>
    </row>
    <row r="125">
      <c r="A125" t="inlineStr">
        <is>
          <t>早見表 月20000</t>
        </is>
      </c>
      <c r="B125" s="19">
        <f>'2_早見表'!$A$27</f>
        <v/>
      </c>
      <c r="C125" s="20" t="n">
        <v>2026</v>
      </c>
      <c r="D125" s="19" t="n">
        <v>240000</v>
      </c>
      <c r="E125" s="19">
        <f>ROUND(MIN(B125/12,650000)*12*0.0915+MIN(B125/12,1390000)*12*(0.0504+0)+B125*0.005,0)</f>
        <v/>
      </c>
      <c r="F125" s="19" t="n">
        <v>0</v>
      </c>
      <c r="G125" s="19" t="n">
        <v>0</v>
      </c>
      <c r="H125" s="19">
        <f>IF(C125&gt;=2026,IF(B125&lt;741000,0,IF(B125&lt;2191000,B125-740000,IF(B125&lt;2193000,1451000,IF(B125&lt;2196000,1453000,IF(B125&lt;2200000,1456000,IF(B125&lt;3600000,ROUNDDOWN(B125/4,-3)*2.8-80000,IF(B125&lt;6600000,ROUNDDOWN(B125/4,-3)*3.2-440000,IF(B125&lt;8500000,ROUNDDOWN(B125*0.9,0)-1100000,B125-1950000)))))))),IF(B125&lt;651000,0,IF(B125&lt;1900000,B125-650000,IF(B125&lt;3600000,ROUNDDOWN(B125/4,-3)*2.8-80000,IF(B125&lt;6600000,ROUNDDOWN(B125/4,-3)*3.2-440000,IF(B125&lt;8500000,ROUNDDOWN(B125*0.9,0)-1100000,B125-1950000))))))</f>
        <v/>
      </c>
      <c r="I125" s="19">
        <f>IF(H125&gt;23500000,NA(),IF(C125&gt;=2026,IF(H125&lt;=4890000,1040000,IF(H125&lt;=6550000,670000,620000)),IF(H125&lt;=1320000,950000,IF(H125&lt;=3360000,880000,IF(H125&lt;=4890000,680000,IF(H125&lt;=6550000,630000,580000))))))</f>
        <v/>
      </c>
      <c r="J125" s="19">
        <f>MAX(0,ROUNDDOWN(H125-E125-I125-F125,-3))</f>
        <v/>
      </c>
      <c r="K125" s="19">
        <f>MAX(0,ROUNDDOWN(H125-E125-I125-F125-D125,-3))</f>
        <v/>
      </c>
      <c r="L125" s="19">
        <f>IF(J125&lt;=0,0,ROUNDDOWN((J125*LOOKUP(J125,{0,1950001,3300001,6950001,9000001,18000001,40000001},{0.05,0.1,0.2,0.23,0.33,0.4,0.45})-LOOKUP(J125,{0,1950001,3300001,6950001,9000001,18000001,40000001},{0,97500,427500,636000,1536000,2796000,4796000}))*1.021,-2))</f>
        <v/>
      </c>
      <c r="M125" s="19">
        <f>IF(K125&lt;=0,0,ROUNDDOWN((K125*LOOKUP(K125,{0,1950001,3300001,6950001,9000001,18000001,40000001},{0.05,0.1,0.2,0.23,0.33,0.4,0.45})-LOOKUP(K125,{0,1950001,3300001,6950001,9000001,18000001,40000001},{0,97500,427500,636000,1536000,2796000,4796000}))*1.021,-2))</f>
        <v/>
      </c>
      <c r="N125" s="19">
        <f>MAX(0,ROUNDDOWN(H125-E125-430000-G125,-3))</f>
        <v/>
      </c>
      <c r="O125" s="19">
        <f>MAX(0,ROUNDDOWN(H125-E125-430000-G125-D125,-3))</f>
        <v/>
      </c>
      <c r="P125" s="19">
        <f>IF(H125&lt;=450000,0,MAX(0,ROUNDDOWN(N125*0.06-MIN(50000,N125)*0.03,-2))+MAX(0,ROUNDDOWN(N125*0.04-MIN(50000,N125)*0.02,-2)))</f>
        <v/>
      </c>
      <c r="Q125" s="19">
        <f>IF(H125&lt;=450000,0,MAX(0,ROUNDDOWN(O125*0.06-MIN(50000,O125)*0.03,-2))+MAX(0,ROUNDDOWN(O125*0.04-MIN(50000,O125)*0.02,-2)))</f>
        <v/>
      </c>
      <c r="R125" s="19">
        <f>L125-M125</f>
        <v/>
      </c>
      <c r="S125" s="19">
        <f>P125-Q125</f>
        <v/>
      </c>
      <c r="T125" s="19">
        <f>R125+S125</f>
        <v/>
      </c>
      <c r="U125" s="21">
        <f>IF(J125&lt;=0,0,LOOKUP(J125,{0,1950001,3300001,6950001,9000001,18000001,40000001},{0.05,0.1,0.2,0.23,0.33,0.4,0.45}))</f>
        <v/>
      </c>
    </row>
    <row r="126">
      <c r="A126" t="inlineStr">
        <is>
          <t>早見表 月23000</t>
        </is>
      </c>
      <c r="B126" s="19">
        <f>'2_早見表'!$A$27</f>
        <v/>
      </c>
      <c r="C126" s="20" t="n">
        <v>2026</v>
      </c>
      <c r="D126" s="19" t="n">
        <v>276000</v>
      </c>
      <c r="E126" s="19">
        <f>ROUND(MIN(B126/12,650000)*12*0.0915+MIN(B126/12,1390000)*12*(0.0504+0)+B126*0.005,0)</f>
        <v/>
      </c>
      <c r="F126" s="19" t="n">
        <v>0</v>
      </c>
      <c r="G126" s="19" t="n">
        <v>0</v>
      </c>
      <c r="H126" s="19">
        <f>IF(C126&gt;=2026,IF(B126&lt;741000,0,IF(B126&lt;2191000,B126-740000,IF(B126&lt;2193000,1451000,IF(B126&lt;2196000,1453000,IF(B126&lt;2200000,1456000,IF(B126&lt;3600000,ROUNDDOWN(B126/4,-3)*2.8-80000,IF(B126&lt;6600000,ROUNDDOWN(B126/4,-3)*3.2-440000,IF(B126&lt;8500000,ROUNDDOWN(B126*0.9,0)-1100000,B126-1950000)))))))),IF(B126&lt;651000,0,IF(B126&lt;1900000,B126-650000,IF(B126&lt;3600000,ROUNDDOWN(B126/4,-3)*2.8-80000,IF(B126&lt;6600000,ROUNDDOWN(B126/4,-3)*3.2-440000,IF(B126&lt;8500000,ROUNDDOWN(B126*0.9,0)-1100000,B126-1950000))))))</f>
        <v/>
      </c>
      <c r="I126" s="19">
        <f>IF(H126&gt;23500000,NA(),IF(C126&gt;=2026,IF(H126&lt;=4890000,1040000,IF(H126&lt;=6550000,670000,620000)),IF(H126&lt;=1320000,950000,IF(H126&lt;=3360000,880000,IF(H126&lt;=4890000,680000,IF(H126&lt;=6550000,630000,580000))))))</f>
        <v/>
      </c>
      <c r="J126" s="19">
        <f>MAX(0,ROUNDDOWN(H126-E126-I126-F126,-3))</f>
        <v/>
      </c>
      <c r="K126" s="19">
        <f>MAX(0,ROUNDDOWN(H126-E126-I126-F126-D126,-3))</f>
        <v/>
      </c>
      <c r="L126" s="19">
        <f>IF(J126&lt;=0,0,ROUNDDOWN((J126*LOOKUP(J126,{0,1950001,3300001,6950001,9000001,18000001,40000001},{0.05,0.1,0.2,0.23,0.33,0.4,0.45})-LOOKUP(J126,{0,1950001,3300001,6950001,9000001,18000001,40000001},{0,97500,427500,636000,1536000,2796000,4796000}))*1.021,-2))</f>
        <v/>
      </c>
      <c r="M126" s="19">
        <f>IF(K126&lt;=0,0,ROUNDDOWN((K126*LOOKUP(K126,{0,1950001,3300001,6950001,9000001,18000001,40000001},{0.05,0.1,0.2,0.23,0.33,0.4,0.45})-LOOKUP(K126,{0,1950001,3300001,6950001,9000001,18000001,40000001},{0,97500,427500,636000,1536000,2796000,4796000}))*1.021,-2))</f>
        <v/>
      </c>
      <c r="N126" s="19">
        <f>MAX(0,ROUNDDOWN(H126-E126-430000-G126,-3))</f>
        <v/>
      </c>
      <c r="O126" s="19">
        <f>MAX(0,ROUNDDOWN(H126-E126-430000-G126-D126,-3))</f>
        <v/>
      </c>
      <c r="P126" s="19">
        <f>IF(H126&lt;=450000,0,MAX(0,ROUNDDOWN(N126*0.06-MIN(50000,N126)*0.03,-2))+MAX(0,ROUNDDOWN(N126*0.04-MIN(50000,N126)*0.02,-2)))</f>
        <v/>
      </c>
      <c r="Q126" s="19">
        <f>IF(H126&lt;=450000,0,MAX(0,ROUNDDOWN(O126*0.06-MIN(50000,O126)*0.03,-2))+MAX(0,ROUNDDOWN(O126*0.04-MIN(50000,O126)*0.02,-2)))</f>
        <v/>
      </c>
      <c r="R126" s="19">
        <f>L126-M126</f>
        <v/>
      </c>
      <c r="S126" s="19">
        <f>P126-Q126</f>
        <v/>
      </c>
      <c r="T126" s="19">
        <f>R126+S126</f>
        <v/>
      </c>
      <c r="U126" s="21">
        <f>IF(J126&lt;=0,0,LOOKUP(J126,{0,1950001,3300001,6950001,9000001,18000001,40000001},{0.05,0.1,0.2,0.23,0.33,0.4,0.45}))</f>
        <v/>
      </c>
    </row>
    <row r="127">
      <c r="A127" t="inlineStr">
        <is>
          <t>早見表 月62000</t>
        </is>
      </c>
      <c r="B127" s="19">
        <f>'2_早見表'!$A$27</f>
        <v/>
      </c>
      <c r="C127" s="20" t="n">
        <v>2027</v>
      </c>
      <c r="D127" s="19" t="n">
        <v>744000</v>
      </c>
      <c r="E127" s="19">
        <f>ROUND(MIN(B127/12,650000)*12*0.0915+MIN(B127/12,1390000)*12*(0.0504+0)+B127*0.005,0)</f>
        <v/>
      </c>
      <c r="F127" s="19" t="n">
        <v>0</v>
      </c>
      <c r="G127" s="19" t="n">
        <v>0</v>
      </c>
      <c r="H127" s="19">
        <f>IF(C127&gt;=2026,IF(B127&lt;741000,0,IF(B127&lt;2191000,B127-740000,IF(B127&lt;2193000,1451000,IF(B127&lt;2196000,1453000,IF(B127&lt;2200000,1456000,IF(B127&lt;3600000,ROUNDDOWN(B127/4,-3)*2.8-80000,IF(B127&lt;6600000,ROUNDDOWN(B127/4,-3)*3.2-440000,IF(B127&lt;8500000,ROUNDDOWN(B127*0.9,0)-1100000,B127-1950000)))))))),IF(B127&lt;651000,0,IF(B127&lt;1900000,B127-650000,IF(B127&lt;3600000,ROUNDDOWN(B127/4,-3)*2.8-80000,IF(B127&lt;6600000,ROUNDDOWN(B127/4,-3)*3.2-440000,IF(B127&lt;8500000,ROUNDDOWN(B127*0.9,0)-1100000,B127-1950000))))))</f>
        <v/>
      </c>
      <c r="I127" s="19">
        <f>IF(H127&gt;23500000,NA(),IF(C127&gt;=2026,IF(H127&lt;=4890000,1040000,IF(H127&lt;=6550000,670000,620000)),IF(H127&lt;=1320000,950000,IF(H127&lt;=3360000,880000,IF(H127&lt;=4890000,680000,IF(H127&lt;=6550000,630000,580000))))))</f>
        <v/>
      </c>
      <c r="J127" s="19">
        <f>MAX(0,ROUNDDOWN(H127-E127-I127-F127,-3))</f>
        <v/>
      </c>
      <c r="K127" s="19">
        <f>MAX(0,ROUNDDOWN(H127-E127-I127-F127-D127,-3))</f>
        <v/>
      </c>
      <c r="L127" s="19">
        <f>IF(J127&lt;=0,0,ROUNDDOWN((J127*LOOKUP(J127,{0,1950001,3300001,6950001,9000001,18000001,40000001},{0.05,0.1,0.2,0.23,0.33,0.4,0.45})-LOOKUP(J127,{0,1950001,3300001,6950001,9000001,18000001,40000001},{0,97500,427500,636000,1536000,2796000,4796000}))*1.021,-2))</f>
        <v/>
      </c>
      <c r="M127" s="19">
        <f>IF(K127&lt;=0,0,ROUNDDOWN((K127*LOOKUP(K127,{0,1950001,3300001,6950001,9000001,18000001,40000001},{0.05,0.1,0.2,0.23,0.33,0.4,0.45})-LOOKUP(K127,{0,1950001,3300001,6950001,9000001,18000001,40000001},{0,97500,427500,636000,1536000,2796000,4796000}))*1.021,-2))</f>
        <v/>
      </c>
      <c r="N127" s="19">
        <f>MAX(0,ROUNDDOWN(H127-E127-430000-G127,-3))</f>
        <v/>
      </c>
      <c r="O127" s="19">
        <f>MAX(0,ROUNDDOWN(H127-E127-430000-G127-D127,-3))</f>
        <v/>
      </c>
      <c r="P127" s="19">
        <f>IF(H127&lt;=450000,0,MAX(0,ROUNDDOWN(N127*0.06-MIN(50000,N127)*0.03,-2))+MAX(0,ROUNDDOWN(N127*0.04-MIN(50000,N127)*0.02,-2)))</f>
        <v/>
      </c>
      <c r="Q127" s="19">
        <f>IF(H127&lt;=450000,0,MAX(0,ROUNDDOWN(O127*0.06-MIN(50000,O127)*0.03,-2))+MAX(0,ROUNDDOWN(O127*0.04-MIN(50000,O127)*0.02,-2)))</f>
        <v/>
      </c>
      <c r="R127" s="19">
        <f>L127-M127</f>
        <v/>
      </c>
      <c r="S127" s="19">
        <f>P127-Q127</f>
        <v/>
      </c>
      <c r="T127" s="19">
        <f>R127+S127</f>
        <v/>
      </c>
      <c r="U127" s="21">
        <f>IF(J127&lt;=0,0,LOOKUP(J127,{0,1950001,3300001,6950001,9000001,18000001,40000001},{0.05,0.1,0.2,0.23,0.33,0.4,0.45}))</f>
        <v/>
      </c>
    </row>
    <row r="128">
      <c r="A128" t="inlineStr">
        <is>
          <t>早見表 月5000</t>
        </is>
      </c>
      <c r="B128" s="19">
        <f>'2_早見表'!$A$28</f>
        <v/>
      </c>
      <c r="C128" s="20" t="n">
        <v>2026</v>
      </c>
      <c r="D128" s="19" t="n">
        <v>60000</v>
      </c>
      <c r="E128" s="19">
        <f>ROUND(MIN(B128/12,650000)*12*0.0915+MIN(B128/12,1390000)*12*(0.0504+0)+B128*0.005,0)</f>
        <v/>
      </c>
      <c r="F128" s="19" t="n">
        <v>0</v>
      </c>
      <c r="G128" s="19" t="n">
        <v>0</v>
      </c>
      <c r="H128" s="19">
        <f>IF(C128&gt;=2026,IF(B128&lt;741000,0,IF(B128&lt;2191000,B128-740000,IF(B128&lt;2193000,1451000,IF(B128&lt;2196000,1453000,IF(B128&lt;2200000,1456000,IF(B128&lt;3600000,ROUNDDOWN(B128/4,-3)*2.8-80000,IF(B128&lt;6600000,ROUNDDOWN(B128/4,-3)*3.2-440000,IF(B128&lt;8500000,ROUNDDOWN(B128*0.9,0)-1100000,B128-1950000)))))))),IF(B128&lt;651000,0,IF(B128&lt;1900000,B128-650000,IF(B128&lt;3600000,ROUNDDOWN(B128/4,-3)*2.8-80000,IF(B128&lt;6600000,ROUNDDOWN(B128/4,-3)*3.2-440000,IF(B128&lt;8500000,ROUNDDOWN(B128*0.9,0)-1100000,B128-1950000))))))</f>
        <v/>
      </c>
      <c r="I128" s="19">
        <f>IF(H128&gt;23500000,NA(),IF(C128&gt;=2026,IF(H128&lt;=4890000,1040000,IF(H128&lt;=6550000,670000,620000)),IF(H128&lt;=1320000,950000,IF(H128&lt;=3360000,880000,IF(H128&lt;=4890000,680000,IF(H128&lt;=6550000,630000,580000))))))</f>
        <v/>
      </c>
      <c r="J128" s="19">
        <f>MAX(0,ROUNDDOWN(H128-E128-I128-F128,-3))</f>
        <v/>
      </c>
      <c r="K128" s="19">
        <f>MAX(0,ROUNDDOWN(H128-E128-I128-F128-D128,-3))</f>
        <v/>
      </c>
      <c r="L128" s="19">
        <f>IF(J128&lt;=0,0,ROUNDDOWN((J128*LOOKUP(J128,{0,1950001,3300001,6950001,9000001,18000001,40000001},{0.05,0.1,0.2,0.23,0.33,0.4,0.45})-LOOKUP(J128,{0,1950001,3300001,6950001,9000001,18000001,40000001},{0,97500,427500,636000,1536000,2796000,4796000}))*1.021,-2))</f>
        <v/>
      </c>
      <c r="M128" s="19">
        <f>IF(K128&lt;=0,0,ROUNDDOWN((K128*LOOKUP(K128,{0,1950001,3300001,6950001,9000001,18000001,40000001},{0.05,0.1,0.2,0.23,0.33,0.4,0.45})-LOOKUP(K128,{0,1950001,3300001,6950001,9000001,18000001,40000001},{0,97500,427500,636000,1536000,2796000,4796000}))*1.021,-2))</f>
        <v/>
      </c>
      <c r="N128" s="19">
        <f>MAX(0,ROUNDDOWN(H128-E128-430000-G128,-3))</f>
        <v/>
      </c>
      <c r="O128" s="19">
        <f>MAX(0,ROUNDDOWN(H128-E128-430000-G128-D128,-3))</f>
        <v/>
      </c>
      <c r="P128" s="19">
        <f>IF(H128&lt;=450000,0,MAX(0,ROUNDDOWN(N128*0.06-MIN(50000,N128)*0.03,-2))+MAX(0,ROUNDDOWN(N128*0.04-MIN(50000,N128)*0.02,-2)))</f>
        <v/>
      </c>
      <c r="Q128" s="19">
        <f>IF(H128&lt;=450000,0,MAX(0,ROUNDDOWN(O128*0.06-MIN(50000,O128)*0.03,-2))+MAX(0,ROUNDDOWN(O128*0.04-MIN(50000,O128)*0.02,-2)))</f>
        <v/>
      </c>
      <c r="R128" s="19">
        <f>L128-M128</f>
        <v/>
      </c>
      <c r="S128" s="19">
        <f>P128-Q128</f>
        <v/>
      </c>
      <c r="T128" s="19">
        <f>R128+S128</f>
        <v/>
      </c>
      <c r="U128" s="21">
        <f>IF(J128&lt;=0,0,LOOKUP(J128,{0,1950001,3300001,6950001,9000001,18000001,40000001},{0.05,0.1,0.2,0.23,0.33,0.4,0.45}))</f>
        <v/>
      </c>
    </row>
    <row r="129">
      <c r="A129" t="inlineStr">
        <is>
          <t>早見表 月10000</t>
        </is>
      </c>
      <c r="B129" s="19">
        <f>'2_早見表'!$A$28</f>
        <v/>
      </c>
      <c r="C129" s="20" t="n">
        <v>2026</v>
      </c>
      <c r="D129" s="19" t="n">
        <v>120000</v>
      </c>
      <c r="E129" s="19">
        <f>ROUND(MIN(B129/12,650000)*12*0.0915+MIN(B129/12,1390000)*12*(0.0504+0)+B129*0.005,0)</f>
        <v/>
      </c>
      <c r="F129" s="19" t="n">
        <v>0</v>
      </c>
      <c r="G129" s="19" t="n">
        <v>0</v>
      </c>
      <c r="H129" s="19">
        <f>IF(C129&gt;=2026,IF(B129&lt;741000,0,IF(B129&lt;2191000,B129-740000,IF(B129&lt;2193000,1451000,IF(B129&lt;2196000,1453000,IF(B129&lt;2200000,1456000,IF(B129&lt;3600000,ROUNDDOWN(B129/4,-3)*2.8-80000,IF(B129&lt;6600000,ROUNDDOWN(B129/4,-3)*3.2-440000,IF(B129&lt;8500000,ROUNDDOWN(B129*0.9,0)-1100000,B129-1950000)))))))),IF(B129&lt;651000,0,IF(B129&lt;1900000,B129-650000,IF(B129&lt;3600000,ROUNDDOWN(B129/4,-3)*2.8-80000,IF(B129&lt;6600000,ROUNDDOWN(B129/4,-3)*3.2-440000,IF(B129&lt;8500000,ROUNDDOWN(B129*0.9,0)-1100000,B129-1950000))))))</f>
        <v/>
      </c>
      <c r="I129" s="19">
        <f>IF(H129&gt;23500000,NA(),IF(C129&gt;=2026,IF(H129&lt;=4890000,1040000,IF(H129&lt;=6550000,670000,620000)),IF(H129&lt;=1320000,950000,IF(H129&lt;=3360000,880000,IF(H129&lt;=4890000,680000,IF(H129&lt;=6550000,630000,580000))))))</f>
        <v/>
      </c>
      <c r="J129" s="19">
        <f>MAX(0,ROUNDDOWN(H129-E129-I129-F129,-3))</f>
        <v/>
      </c>
      <c r="K129" s="19">
        <f>MAX(0,ROUNDDOWN(H129-E129-I129-F129-D129,-3))</f>
        <v/>
      </c>
      <c r="L129" s="19">
        <f>IF(J129&lt;=0,0,ROUNDDOWN((J129*LOOKUP(J129,{0,1950001,3300001,6950001,9000001,18000001,40000001},{0.05,0.1,0.2,0.23,0.33,0.4,0.45})-LOOKUP(J129,{0,1950001,3300001,6950001,9000001,18000001,40000001},{0,97500,427500,636000,1536000,2796000,4796000}))*1.021,-2))</f>
        <v/>
      </c>
      <c r="M129" s="19">
        <f>IF(K129&lt;=0,0,ROUNDDOWN((K129*LOOKUP(K129,{0,1950001,3300001,6950001,9000001,18000001,40000001},{0.05,0.1,0.2,0.23,0.33,0.4,0.45})-LOOKUP(K129,{0,1950001,3300001,6950001,9000001,18000001,40000001},{0,97500,427500,636000,1536000,2796000,4796000}))*1.021,-2))</f>
        <v/>
      </c>
      <c r="N129" s="19">
        <f>MAX(0,ROUNDDOWN(H129-E129-430000-G129,-3))</f>
        <v/>
      </c>
      <c r="O129" s="19">
        <f>MAX(0,ROUNDDOWN(H129-E129-430000-G129-D129,-3))</f>
        <v/>
      </c>
      <c r="P129" s="19">
        <f>IF(H129&lt;=450000,0,MAX(0,ROUNDDOWN(N129*0.06-MIN(50000,N129)*0.03,-2))+MAX(0,ROUNDDOWN(N129*0.04-MIN(50000,N129)*0.02,-2)))</f>
        <v/>
      </c>
      <c r="Q129" s="19">
        <f>IF(H129&lt;=450000,0,MAX(0,ROUNDDOWN(O129*0.06-MIN(50000,O129)*0.03,-2))+MAX(0,ROUNDDOWN(O129*0.04-MIN(50000,O129)*0.02,-2)))</f>
        <v/>
      </c>
      <c r="R129" s="19">
        <f>L129-M129</f>
        <v/>
      </c>
      <c r="S129" s="19">
        <f>P129-Q129</f>
        <v/>
      </c>
      <c r="T129" s="19">
        <f>R129+S129</f>
        <v/>
      </c>
      <c r="U129" s="21">
        <f>IF(J129&lt;=0,0,LOOKUP(J129,{0,1950001,3300001,6950001,9000001,18000001,40000001},{0.05,0.1,0.2,0.23,0.33,0.4,0.45}))</f>
        <v/>
      </c>
    </row>
    <row r="130">
      <c r="A130" t="inlineStr">
        <is>
          <t>早見表 月20000</t>
        </is>
      </c>
      <c r="B130" s="19">
        <f>'2_早見表'!$A$28</f>
        <v/>
      </c>
      <c r="C130" s="20" t="n">
        <v>2026</v>
      </c>
      <c r="D130" s="19" t="n">
        <v>240000</v>
      </c>
      <c r="E130" s="19">
        <f>ROUND(MIN(B130/12,650000)*12*0.0915+MIN(B130/12,1390000)*12*(0.0504+0)+B130*0.005,0)</f>
        <v/>
      </c>
      <c r="F130" s="19" t="n">
        <v>0</v>
      </c>
      <c r="G130" s="19" t="n">
        <v>0</v>
      </c>
      <c r="H130" s="19">
        <f>IF(C130&gt;=2026,IF(B130&lt;741000,0,IF(B130&lt;2191000,B130-740000,IF(B130&lt;2193000,1451000,IF(B130&lt;2196000,1453000,IF(B130&lt;2200000,1456000,IF(B130&lt;3600000,ROUNDDOWN(B130/4,-3)*2.8-80000,IF(B130&lt;6600000,ROUNDDOWN(B130/4,-3)*3.2-440000,IF(B130&lt;8500000,ROUNDDOWN(B130*0.9,0)-1100000,B130-1950000)))))))),IF(B130&lt;651000,0,IF(B130&lt;1900000,B130-650000,IF(B130&lt;3600000,ROUNDDOWN(B130/4,-3)*2.8-80000,IF(B130&lt;6600000,ROUNDDOWN(B130/4,-3)*3.2-440000,IF(B130&lt;8500000,ROUNDDOWN(B130*0.9,0)-1100000,B130-1950000))))))</f>
        <v/>
      </c>
      <c r="I130" s="19">
        <f>IF(H130&gt;23500000,NA(),IF(C130&gt;=2026,IF(H130&lt;=4890000,1040000,IF(H130&lt;=6550000,670000,620000)),IF(H130&lt;=1320000,950000,IF(H130&lt;=3360000,880000,IF(H130&lt;=4890000,680000,IF(H130&lt;=6550000,630000,580000))))))</f>
        <v/>
      </c>
      <c r="J130" s="19">
        <f>MAX(0,ROUNDDOWN(H130-E130-I130-F130,-3))</f>
        <v/>
      </c>
      <c r="K130" s="19">
        <f>MAX(0,ROUNDDOWN(H130-E130-I130-F130-D130,-3))</f>
        <v/>
      </c>
      <c r="L130" s="19">
        <f>IF(J130&lt;=0,0,ROUNDDOWN((J130*LOOKUP(J130,{0,1950001,3300001,6950001,9000001,18000001,40000001},{0.05,0.1,0.2,0.23,0.33,0.4,0.45})-LOOKUP(J130,{0,1950001,3300001,6950001,9000001,18000001,40000001},{0,97500,427500,636000,1536000,2796000,4796000}))*1.021,-2))</f>
        <v/>
      </c>
      <c r="M130" s="19">
        <f>IF(K130&lt;=0,0,ROUNDDOWN((K130*LOOKUP(K130,{0,1950001,3300001,6950001,9000001,18000001,40000001},{0.05,0.1,0.2,0.23,0.33,0.4,0.45})-LOOKUP(K130,{0,1950001,3300001,6950001,9000001,18000001,40000001},{0,97500,427500,636000,1536000,2796000,4796000}))*1.021,-2))</f>
        <v/>
      </c>
      <c r="N130" s="19">
        <f>MAX(0,ROUNDDOWN(H130-E130-430000-G130,-3))</f>
        <v/>
      </c>
      <c r="O130" s="19">
        <f>MAX(0,ROUNDDOWN(H130-E130-430000-G130-D130,-3))</f>
        <v/>
      </c>
      <c r="P130" s="19">
        <f>IF(H130&lt;=450000,0,MAX(0,ROUNDDOWN(N130*0.06-MIN(50000,N130)*0.03,-2))+MAX(0,ROUNDDOWN(N130*0.04-MIN(50000,N130)*0.02,-2)))</f>
        <v/>
      </c>
      <c r="Q130" s="19">
        <f>IF(H130&lt;=450000,0,MAX(0,ROUNDDOWN(O130*0.06-MIN(50000,O130)*0.03,-2))+MAX(0,ROUNDDOWN(O130*0.04-MIN(50000,O130)*0.02,-2)))</f>
        <v/>
      </c>
      <c r="R130" s="19">
        <f>L130-M130</f>
        <v/>
      </c>
      <c r="S130" s="19">
        <f>P130-Q130</f>
        <v/>
      </c>
      <c r="T130" s="19">
        <f>R130+S130</f>
        <v/>
      </c>
      <c r="U130" s="21">
        <f>IF(J130&lt;=0,0,LOOKUP(J130,{0,1950001,3300001,6950001,9000001,18000001,40000001},{0.05,0.1,0.2,0.23,0.33,0.4,0.45}))</f>
        <v/>
      </c>
    </row>
    <row r="131">
      <c r="A131" t="inlineStr">
        <is>
          <t>早見表 月23000</t>
        </is>
      </c>
      <c r="B131" s="19">
        <f>'2_早見表'!$A$28</f>
        <v/>
      </c>
      <c r="C131" s="20" t="n">
        <v>2026</v>
      </c>
      <c r="D131" s="19" t="n">
        <v>276000</v>
      </c>
      <c r="E131" s="19">
        <f>ROUND(MIN(B131/12,650000)*12*0.0915+MIN(B131/12,1390000)*12*(0.0504+0)+B131*0.005,0)</f>
        <v/>
      </c>
      <c r="F131" s="19" t="n">
        <v>0</v>
      </c>
      <c r="G131" s="19" t="n">
        <v>0</v>
      </c>
      <c r="H131" s="19">
        <f>IF(C131&gt;=2026,IF(B131&lt;741000,0,IF(B131&lt;2191000,B131-740000,IF(B131&lt;2193000,1451000,IF(B131&lt;2196000,1453000,IF(B131&lt;2200000,1456000,IF(B131&lt;3600000,ROUNDDOWN(B131/4,-3)*2.8-80000,IF(B131&lt;6600000,ROUNDDOWN(B131/4,-3)*3.2-440000,IF(B131&lt;8500000,ROUNDDOWN(B131*0.9,0)-1100000,B131-1950000)))))))),IF(B131&lt;651000,0,IF(B131&lt;1900000,B131-650000,IF(B131&lt;3600000,ROUNDDOWN(B131/4,-3)*2.8-80000,IF(B131&lt;6600000,ROUNDDOWN(B131/4,-3)*3.2-440000,IF(B131&lt;8500000,ROUNDDOWN(B131*0.9,0)-1100000,B131-1950000))))))</f>
        <v/>
      </c>
      <c r="I131" s="19">
        <f>IF(H131&gt;23500000,NA(),IF(C131&gt;=2026,IF(H131&lt;=4890000,1040000,IF(H131&lt;=6550000,670000,620000)),IF(H131&lt;=1320000,950000,IF(H131&lt;=3360000,880000,IF(H131&lt;=4890000,680000,IF(H131&lt;=6550000,630000,580000))))))</f>
        <v/>
      </c>
      <c r="J131" s="19">
        <f>MAX(0,ROUNDDOWN(H131-E131-I131-F131,-3))</f>
        <v/>
      </c>
      <c r="K131" s="19">
        <f>MAX(0,ROUNDDOWN(H131-E131-I131-F131-D131,-3))</f>
        <v/>
      </c>
      <c r="L131" s="19">
        <f>IF(J131&lt;=0,0,ROUNDDOWN((J131*LOOKUP(J131,{0,1950001,3300001,6950001,9000001,18000001,40000001},{0.05,0.1,0.2,0.23,0.33,0.4,0.45})-LOOKUP(J131,{0,1950001,3300001,6950001,9000001,18000001,40000001},{0,97500,427500,636000,1536000,2796000,4796000}))*1.021,-2))</f>
        <v/>
      </c>
      <c r="M131" s="19">
        <f>IF(K131&lt;=0,0,ROUNDDOWN((K131*LOOKUP(K131,{0,1950001,3300001,6950001,9000001,18000001,40000001},{0.05,0.1,0.2,0.23,0.33,0.4,0.45})-LOOKUP(K131,{0,1950001,3300001,6950001,9000001,18000001,40000001},{0,97500,427500,636000,1536000,2796000,4796000}))*1.021,-2))</f>
        <v/>
      </c>
      <c r="N131" s="19">
        <f>MAX(0,ROUNDDOWN(H131-E131-430000-G131,-3))</f>
        <v/>
      </c>
      <c r="O131" s="19">
        <f>MAX(0,ROUNDDOWN(H131-E131-430000-G131-D131,-3))</f>
        <v/>
      </c>
      <c r="P131" s="19">
        <f>IF(H131&lt;=450000,0,MAX(0,ROUNDDOWN(N131*0.06-MIN(50000,N131)*0.03,-2))+MAX(0,ROUNDDOWN(N131*0.04-MIN(50000,N131)*0.02,-2)))</f>
        <v/>
      </c>
      <c r="Q131" s="19">
        <f>IF(H131&lt;=450000,0,MAX(0,ROUNDDOWN(O131*0.06-MIN(50000,O131)*0.03,-2))+MAX(0,ROUNDDOWN(O131*0.04-MIN(50000,O131)*0.02,-2)))</f>
        <v/>
      </c>
      <c r="R131" s="19">
        <f>L131-M131</f>
        <v/>
      </c>
      <c r="S131" s="19">
        <f>P131-Q131</f>
        <v/>
      </c>
      <c r="T131" s="19">
        <f>R131+S131</f>
        <v/>
      </c>
      <c r="U131" s="21">
        <f>IF(J131&lt;=0,0,LOOKUP(J131,{0,1950001,3300001,6950001,9000001,18000001,40000001},{0.05,0.1,0.2,0.23,0.33,0.4,0.45}))</f>
        <v/>
      </c>
    </row>
    <row r="132">
      <c r="A132" t="inlineStr">
        <is>
          <t>早見表 月62000</t>
        </is>
      </c>
      <c r="B132" s="19">
        <f>'2_早見表'!$A$28</f>
        <v/>
      </c>
      <c r="C132" s="20" t="n">
        <v>2027</v>
      </c>
      <c r="D132" s="19" t="n">
        <v>744000</v>
      </c>
      <c r="E132" s="19">
        <f>ROUND(MIN(B132/12,650000)*12*0.0915+MIN(B132/12,1390000)*12*(0.0504+0)+B132*0.005,0)</f>
        <v/>
      </c>
      <c r="F132" s="19" t="n">
        <v>0</v>
      </c>
      <c r="G132" s="19" t="n">
        <v>0</v>
      </c>
      <c r="H132" s="19">
        <f>IF(C132&gt;=2026,IF(B132&lt;741000,0,IF(B132&lt;2191000,B132-740000,IF(B132&lt;2193000,1451000,IF(B132&lt;2196000,1453000,IF(B132&lt;2200000,1456000,IF(B132&lt;3600000,ROUNDDOWN(B132/4,-3)*2.8-80000,IF(B132&lt;6600000,ROUNDDOWN(B132/4,-3)*3.2-440000,IF(B132&lt;8500000,ROUNDDOWN(B132*0.9,0)-1100000,B132-1950000)))))))),IF(B132&lt;651000,0,IF(B132&lt;1900000,B132-650000,IF(B132&lt;3600000,ROUNDDOWN(B132/4,-3)*2.8-80000,IF(B132&lt;6600000,ROUNDDOWN(B132/4,-3)*3.2-440000,IF(B132&lt;8500000,ROUNDDOWN(B132*0.9,0)-1100000,B132-1950000))))))</f>
        <v/>
      </c>
      <c r="I132" s="19">
        <f>IF(H132&gt;23500000,NA(),IF(C132&gt;=2026,IF(H132&lt;=4890000,1040000,IF(H132&lt;=6550000,670000,620000)),IF(H132&lt;=1320000,950000,IF(H132&lt;=3360000,880000,IF(H132&lt;=4890000,680000,IF(H132&lt;=6550000,630000,580000))))))</f>
        <v/>
      </c>
      <c r="J132" s="19">
        <f>MAX(0,ROUNDDOWN(H132-E132-I132-F132,-3))</f>
        <v/>
      </c>
      <c r="K132" s="19">
        <f>MAX(0,ROUNDDOWN(H132-E132-I132-F132-D132,-3))</f>
        <v/>
      </c>
      <c r="L132" s="19">
        <f>IF(J132&lt;=0,0,ROUNDDOWN((J132*LOOKUP(J132,{0,1950001,3300001,6950001,9000001,18000001,40000001},{0.05,0.1,0.2,0.23,0.33,0.4,0.45})-LOOKUP(J132,{0,1950001,3300001,6950001,9000001,18000001,40000001},{0,97500,427500,636000,1536000,2796000,4796000}))*1.021,-2))</f>
        <v/>
      </c>
      <c r="M132" s="19">
        <f>IF(K132&lt;=0,0,ROUNDDOWN((K132*LOOKUP(K132,{0,1950001,3300001,6950001,9000001,18000001,40000001},{0.05,0.1,0.2,0.23,0.33,0.4,0.45})-LOOKUP(K132,{0,1950001,3300001,6950001,9000001,18000001,40000001},{0,97500,427500,636000,1536000,2796000,4796000}))*1.021,-2))</f>
        <v/>
      </c>
      <c r="N132" s="19">
        <f>MAX(0,ROUNDDOWN(H132-E132-430000-G132,-3))</f>
        <v/>
      </c>
      <c r="O132" s="19">
        <f>MAX(0,ROUNDDOWN(H132-E132-430000-G132-D132,-3))</f>
        <v/>
      </c>
      <c r="P132" s="19">
        <f>IF(H132&lt;=450000,0,MAX(0,ROUNDDOWN(N132*0.06-MIN(50000,N132)*0.03,-2))+MAX(0,ROUNDDOWN(N132*0.04-MIN(50000,N132)*0.02,-2)))</f>
        <v/>
      </c>
      <c r="Q132" s="19">
        <f>IF(H132&lt;=450000,0,MAX(0,ROUNDDOWN(O132*0.06-MIN(50000,O132)*0.03,-2))+MAX(0,ROUNDDOWN(O132*0.04-MIN(50000,O132)*0.02,-2)))</f>
        <v/>
      </c>
      <c r="R132" s="19">
        <f>L132-M132</f>
        <v/>
      </c>
      <c r="S132" s="19">
        <f>P132-Q132</f>
        <v/>
      </c>
      <c r="T132" s="19">
        <f>R132+S132</f>
        <v/>
      </c>
      <c r="U132" s="21">
        <f>IF(J132&lt;=0,0,LOOKUP(J132,{0,1950001,3300001,6950001,9000001,18000001,40000001},{0.05,0.1,0.2,0.23,0.33,0.4,0.45}))</f>
        <v/>
      </c>
    </row>
    <row r="133">
      <c r="A133" t="inlineStr">
        <is>
          <t>早見表 月5000</t>
        </is>
      </c>
      <c r="B133" s="19">
        <f>'2_早見表'!$A$29</f>
        <v/>
      </c>
      <c r="C133" s="20" t="n">
        <v>2026</v>
      </c>
      <c r="D133" s="19" t="n">
        <v>60000</v>
      </c>
      <c r="E133" s="19">
        <f>ROUND(MIN(B133/12,650000)*12*0.0915+MIN(B133/12,1390000)*12*(0.0504+0)+B133*0.005,0)</f>
        <v/>
      </c>
      <c r="F133" s="19" t="n">
        <v>0</v>
      </c>
      <c r="G133" s="19" t="n">
        <v>0</v>
      </c>
      <c r="H133" s="19">
        <f>IF(C133&gt;=2026,IF(B133&lt;741000,0,IF(B133&lt;2191000,B133-740000,IF(B133&lt;2193000,1451000,IF(B133&lt;2196000,1453000,IF(B133&lt;2200000,1456000,IF(B133&lt;3600000,ROUNDDOWN(B133/4,-3)*2.8-80000,IF(B133&lt;6600000,ROUNDDOWN(B133/4,-3)*3.2-440000,IF(B133&lt;8500000,ROUNDDOWN(B133*0.9,0)-1100000,B133-1950000)))))))),IF(B133&lt;651000,0,IF(B133&lt;1900000,B133-650000,IF(B133&lt;3600000,ROUNDDOWN(B133/4,-3)*2.8-80000,IF(B133&lt;6600000,ROUNDDOWN(B133/4,-3)*3.2-440000,IF(B133&lt;8500000,ROUNDDOWN(B133*0.9,0)-1100000,B133-1950000))))))</f>
        <v/>
      </c>
      <c r="I133" s="19">
        <f>IF(H133&gt;23500000,NA(),IF(C133&gt;=2026,IF(H133&lt;=4890000,1040000,IF(H133&lt;=6550000,670000,620000)),IF(H133&lt;=1320000,950000,IF(H133&lt;=3360000,880000,IF(H133&lt;=4890000,680000,IF(H133&lt;=6550000,630000,580000))))))</f>
        <v/>
      </c>
      <c r="J133" s="19">
        <f>MAX(0,ROUNDDOWN(H133-E133-I133-F133,-3))</f>
        <v/>
      </c>
      <c r="K133" s="19">
        <f>MAX(0,ROUNDDOWN(H133-E133-I133-F133-D133,-3))</f>
        <v/>
      </c>
      <c r="L133" s="19">
        <f>IF(J133&lt;=0,0,ROUNDDOWN((J133*LOOKUP(J133,{0,1950001,3300001,6950001,9000001,18000001,40000001},{0.05,0.1,0.2,0.23,0.33,0.4,0.45})-LOOKUP(J133,{0,1950001,3300001,6950001,9000001,18000001,40000001},{0,97500,427500,636000,1536000,2796000,4796000}))*1.021,-2))</f>
        <v/>
      </c>
      <c r="M133" s="19">
        <f>IF(K133&lt;=0,0,ROUNDDOWN((K133*LOOKUP(K133,{0,1950001,3300001,6950001,9000001,18000001,40000001},{0.05,0.1,0.2,0.23,0.33,0.4,0.45})-LOOKUP(K133,{0,1950001,3300001,6950001,9000001,18000001,40000001},{0,97500,427500,636000,1536000,2796000,4796000}))*1.021,-2))</f>
        <v/>
      </c>
      <c r="N133" s="19">
        <f>MAX(0,ROUNDDOWN(H133-E133-430000-G133,-3))</f>
        <v/>
      </c>
      <c r="O133" s="19">
        <f>MAX(0,ROUNDDOWN(H133-E133-430000-G133-D133,-3))</f>
        <v/>
      </c>
      <c r="P133" s="19">
        <f>IF(H133&lt;=450000,0,MAX(0,ROUNDDOWN(N133*0.06-MIN(50000,N133)*0.03,-2))+MAX(0,ROUNDDOWN(N133*0.04-MIN(50000,N133)*0.02,-2)))</f>
        <v/>
      </c>
      <c r="Q133" s="19">
        <f>IF(H133&lt;=450000,0,MAX(0,ROUNDDOWN(O133*0.06-MIN(50000,O133)*0.03,-2))+MAX(0,ROUNDDOWN(O133*0.04-MIN(50000,O133)*0.02,-2)))</f>
        <v/>
      </c>
      <c r="R133" s="19">
        <f>L133-M133</f>
        <v/>
      </c>
      <c r="S133" s="19">
        <f>P133-Q133</f>
        <v/>
      </c>
      <c r="T133" s="19">
        <f>R133+S133</f>
        <v/>
      </c>
      <c r="U133" s="21">
        <f>IF(J133&lt;=0,0,LOOKUP(J133,{0,1950001,3300001,6950001,9000001,18000001,40000001},{0.05,0.1,0.2,0.23,0.33,0.4,0.45}))</f>
        <v/>
      </c>
    </row>
    <row r="134">
      <c r="A134" t="inlineStr">
        <is>
          <t>早見表 月10000</t>
        </is>
      </c>
      <c r="B134" s="19">
        <f>'2_早見表'!$A$29</f>
        <v/>
      </c>
      <c r="C134" s="20" t="n">
        <v>2026</v>
      </c>
      <c r="D134" s="19" t="n">
        <v>120000</v>
      </c>
      <c r="E134" s="19">
        <f>ROUND(MIN(B134/12,650000)*12*0.0915+MIN(B134/12,1390000)*12*(0.0504+0)+B134*0.005,0)</f>
        <v/>
      </c>
      <c r="F134" s="19" t="n">
        <v>0</v>
      </c>
      <c r="G134" s="19" t="n">
        <v>0</v>
      </c>
      <c r="H134" s="19">
        <f>IF(C134&gt;=2026,IF(B134&lt;741000,0,IF(B134&lt;2191000,B134-740000,IF(B134&lt;2193000,1451000,IF(B134&lt;2196000,1453000,IF(B134&lt;2200000,1456000,IF(B134&lt;3600000,ROUNDDOWN(B134/4,-3)*2.8-80000,IF(B134&lt;6600000,ROUNDDOWN(B134/4,-3)*3.2-440000,IF(B134&lt;8500000,ROUNDDOWN(B134*0.9,0)-1100000,B134-1950000)))))))),IF(B134&lt;651000,0,IF(B134&lt;1900000,B134-650000,IF(B134&lt;3600000,ROUNDDOWN(B134/4,-3)*2.8-80000,IF(B134&lt;6600000,ROUNDDOWN(B134/4,-3)*3.2-440000,IF(B134&lt;8500000,ROUNDDOWN(B134*0.9,0)-1100000,B134-1950000))))))</f>
        <v/>
      </c>
      <c r="I134" s="19">
        <f>IF(H134&gt;23500000,NA(),IF(C134&gt;=2026,IF(H134&lt;=4890000,1040000,IF(H134&lt;=6550000,670000,620000)),IF(H134&lt;=1320000,950000,IF(H134&lt;=3360000,880000,IF(H134&lt;=4890000,680000,IF(H134&lt;=6550000,630000,580000))))))</f>
        <v/>
      </c>
      <c r="J134" s="19">
        <f>MAX(0,ROUNDDOWN(H134-E134-I134-F134,-3))</f>
        <v/>
      </c>
      <c r="K134" s="19">
        <f>MAX(0,ROUNDDOWN(H134-E134-I134-F134-D134,-3))</f>
        <v/>
      </c>
      <c r="L134" s="19">
        <f>IF(J134&lt;=0,0,ROUNDDOWN((J134*LOOKUP(J134,{0,1950001,3300001,6950001,9000001,18000001,40000001},{0.05,0.1,0.2,0.23,0.33,0.4,0.45})-LOOKUP(J134,{0,1950001,3300001,6950001,9000001,18000001,40000001},{0,97500,427500,636000,1536000,2796000,4796000}))*1.021,-2))</f>
        <v/>
      </c>
      <c r="M134" s="19">
        <f>IF(K134&lt;=0,0,ROUNDDOWN((K134*LOOKUP(K134,{0,1950001,3300001,6950001,9000001,18000001,40000001},{0.05,0.1,0.2,0.23,0.33,0.4,0.45})-LOOKUP(K134,{0,1950001,3300001,6950001,9000001,18000001,40000001},{0,97500,427500,636000,1536000,2796000,4796000}))*1.021,-2))</f>
        <v/>
      </c>
      <c r="N134" s="19">
        <f>MAX(0,ROUNDDOWN(H134-E134-430000-G134,-3))</f>
        <v/>
      </c>
      <c r="O134" s="19">
        <f>MAX(0,ROUNDDOWN(H134-E134-430000-G134-D134,-3))</f>
        <v/>
      </c>
      <c r="P134" s="19">
        <f>IF(H134&lt;=450000,0,MAX(0,ROUNDDOWN(N134*0.06-MIN(50000,N134)*0.03,-2))+MAX(0,ROUNDDOWN(N134*0.04-MIN(50000,N134)*0.02,-2)))</f>
        <v/>
      </c>
      <c r="Q134" s="19">
        <f>IF(H134&lt;=450000,0,MAX(0,ROUNDDOWN(O134*0.06-MIN(50000,O134)*0.03,-2))+MAX(0,ROUNDDOWN(O134*0.04-MIN(50000,O134)*0.02,-2)))</f>
        <v/>
      </c>
      <c r="R134" s="19">
        <f>L134-M134</f>
        <v/>
      </c>
      <c r="S134" s="19">
        <f>P134-Q134</f>
        <v/>
      </c>
      <c r="T134" s="19">
        <f>R134+S134</f>
        <v/>
      </c>
      <c r="U134" s="21">
        <f>IF(J134&lt;=0,0,LOOKUP(J134,{0,1950001,3300001,6950001,9000001,18000001,40000001},{0.05,0.1,0.2,0.23,0.33,0.4,0.45}))</f>
        <v/>
      </c>
    </row>
    <row r="135">
      <c r="A135" t="inlineStr">
        <is>
          <t>早見表 月20000</t>
        </is>
      </c>
      <c r="B135" s="19">
        <f>'2_早見表'!$A$29</f>
        <v/>
      </c>
      <c r="C135" s="20" t="n">
        <v>2026</v>
      </c>
      <c r="D135" s="19" t="n">
        <v>240000</v>
      </c>
      <c r="E135" s="19">
        <f>ROUND(MIN(B135/12,650000)*12*0.0915+MIN(B135/12,1390000)*12*(0.0504+0)+B135*0.005,0)</f>
        <v/>
      </c>
      <c r="F135" s="19" t="n">
        <v>0</v>
      </c>
      <c r="G135" s="19" t="n">
        <v>0</v>
      </c>
      <c r="H135" s="19">
        <f>IF(C135&gt;=2026,IF(B135&lt;741000,0,IF(B135&lt;2191000,B135-740000,IF(B135&lt;2193000,1451000,IF(B135&lt;2196000,1453000,IF(B135&lt;2200000,1456000,IF(B135&lt;3600000,ROUNDDOWN(B135/4,-3)*2.8-80000,IF(B135&lt;6600000,ROUNDDOWN(B135/4,-3)*3.2-440000,IF(B135&lt;8500000,ROUNDDOWN(B135*0.9,0)-1100000,B135-1950000)))))))),IF(B135&lt;651000,0,IF(B135&lt;1900000,B135-650000,IF(B135&lt;3600000,ROUNDDOWN(B135/4,-3)*2.8-80000,IF(B135&lt;6600000,ROUNDDOWN(B135/4,-3)*3.2-440000,IF(B135&lt;8500000,ROUNDDOWN(B135*0.9,0)-1100000,B135-1950000))))))</f>
        <v/>
      </c>
      <c r="I135" s="19">
        <f>IF(H135&gt;23500000,NA(),IF(C135&gt;=2026,IF(H135&lt;=4890000,1040000,IF(H135&lt;=6550000,670000,620000)),IF(H135&lt;=1320000,950000,IF(H135&lt;=3360000,880000,IF(H135&lt;=4890000,680000,IF(H135&lt;=6550000,630000,580000))))))</f>
        <v/>
      </c>
      <c r="J135" s="19">
        <f>MAX(0,ROUNDDOWN(H135-E135-I135-F135,-3))</f>
        <v/>
      </c>
      <c r="K135" s="19">
        <f>MAX(0,ROUNDDOWN(H135-E135-I135-F135-D135,-3))</f>
        <v/>
      </c>
      <c r="L135" s="19">
        <f>IF(J135&lt;=0,0,ROUNDDOWN((J135*LOOKUP(J135,{0,1950001,3300001,6950001,9000001,18000001,40000001},{0.05,0.1,0.2,0.23,0.33,0.4,0.45})-LOOKUP(J135,{0,1950001,3300001,6950001,9000001,18000001,40000001},{0,97500,427500,636000,1536000,2796000,4796000}))*1.021,-2))</f>
        <v/>
      </c>
      <c r="M135" s="19">
        <f>IF(K135&lt;=0,0,ROUNDDOWN((K135*LOOKUP(K135,{0,1950001,3300001,6950001,9000001,18000001,40000001},{0.05,0.1,0.2,0.23,0.33,0.4,0.45})-LOOKUP(K135,{0,1950001,3300001,6950001,9000001,18000001,40000001},{0,97500,427500,636000,1536000,2796000,4796000}))*1.021,-2))</f>
        <v/>
      </c>
      <c r="N135" s="19">
        <f>MAX(0,ROUNDDOWN(H135-E135-430000-G135,-3))</f>
        <v/>
      </c>
      <c r="O135" s="19">
        <f>MAX(0,ROUNDDOWN(H135-E135-430000-G135-D135,-3))</f>
        <v/>
      </c>
      <c r="P135" s="19">
        <f>IF(H135&lt;=450000,0,MAX(0,ROUNDDOWN(N135*0.06-MIN(50000,N135)*0.03,-2))+MAX(0,ROUNDDOWN(N135*0.04-MIN(50000,N135)*0.02,-2)))</f>
        <v/>
      </c>
      <c r="Q135" s="19">
        <f>IF(H135&lt;=450000,0,MAX(0,ROUNDDOWN(O135*0.06-MIN(50000,O135)*0.03,-2))+MAX(0,ROUNDDOWN(O135*0.04-MIN(50000,O135)*0.02,-2)))</f>
        <v/>
      </c>
      <c r="R135" s="19">
        <f>L135-M135</f>
        <v/>
      </c>
      <c r="S135" s="19">
        <f>P135-Q135</f>
        <v/>
      </c>
      <c r="T135" s="19">
        <f>R135+S135</f>
        <v/>
      </c>
      <c r="U135" s="21">
        <f>IF(J135&lt;=0,0,LOOKUP(J135,{0,1950001,3300001,6950001,9000001,18000001,40000001},{0.05,0.1,0.2,0.23,0.33,0.4,0.45}))</f>
        <v/>
      </c>
    </row>
    <row r="136">
      <c r="A136" t="inlineStr">
        <is>
          <t>早見表 月23000</t>
        </is>
      </c>
      <c r="B136" s="19">
        <f>'2_早見表'!$A$29</f>
        <v/>
      </c>
      <c r="C136" s="20" t="n">
        <v>2026</v>
      </c>
      <c r="D136" s="19" t="n">
        <v>276000</v>
      </c>
      <c r="E136" s="19">
        <f>ROUND(MIN(B136/12,650000)*12*0.0915+MIN(B136/12,1390000)*12*(0.0504+0)+B136*0.005,0)</f>
        <v/>
      </c>
      <c r="F136" s="19" t="n">
        <v>0</v>
      </c>
      <c r="G136" s="19" t="n">
        <v>0</v>
      </c>
      <c r="H136" s="19">
        <f>IF(C136&gt;=2026,IF(B136&lt;741000,0,IF(B136&lt;2191000,B136-740000,IF(B136&lt;2193000,1451000,IF(B136&lt;2196000,1453000,IF(B136&lt;2200000,1456000,IF(B136&lt;3600000,ROUNDDOWN(B136/4,-3)*2.8-80000,IF(B136&lt;6600000,ROUNDDOWN(B136/4,-3)*3.2-440000,IF(B136&lt;8500000,ROUNDDOWN(B136*0.9,0)-1100000,B136-1950000)))))))),IF(B136&lt;651000,0,IF(B136&lt;1900000,B136-650000,IF(B136&lt;3600000,ROUNDDOWN(B136/4,-3)*2.8-80000,IF(B136&lt;6600000,ROUNDDOWN(B136/4,-3)*3.2-440000,IF(B136&lt;8500000,ROUNDDOWN(B136*0.9,0)-1100000,B136-1950000))))))</f>
        <v/>
      </c>
      <c r="I136" s="19">
        <f>IF(H136&gt;23500000,NA(),IF(C136&gt;=2026,IF(H136&lt;=4890000,1040000,IF(H136&lt;=6550000,670000,620000)),IF(H136&lt;=1320000,950000,IF(H136&lt;=3360000,880000,IF(H136&lt;=4890000,680000,IF(H136&lt;=6550000,630000,580000))))))</f>
        <v/>
      </c>
      <c r="J136" s="19">
        <f>MAX(0,ROUNDDOWN(H136-E136-I136-F136,-3))</f>
        <v/>
      </c>
      <c r="K136" s="19">
        <f>MAX(0,ROUNDDOWN(H136-E136-I136-F136-D136,-3))</f>
        <v/>
      </c>
      <c r="L136" s="19">
        <f>IF(J136&lt;=0,0,ROUNDDOWN((J136*LOOKUP(J136,{0,1950001,3300001,6950001,9000001,18000001,40000001},{0.05,0.1,0.2,0.23,0.33,0.4,0.45})-LOOKUP(J136,{0,1950001,3300001,6950001,9000001,18000001,40000001},{0,97500,427500,636000,1536000,2796000,4796000}))*1.021,-2))</f>
        <v/>
      </c>
      <c r="M136" s="19">
        <f>IF(K136&lt;=0,0,ROUNDDOWN((K136*LOOKUP(K136,{0,1950001,3300001,6950001,9000001,18000001,40000001},{0.05,0.1,0.2,0.23,0.33,0.4,0.45})-LOOKUP(K136,{0,1950001,3300001,6950001,9000001,18000001,40000001},{0,97500,427500,636000,1536000,2796000,4796000}))*1.021,-2))</f>
        <v/>
      </c>
      <c r="N136" s="19">
        <f>MAX(0,ROUNDDOWN(H136-E136-430000-G136,-3))</f>
        <v/>
      </c>
      <c r="O136" s="19">
        <f>MAX(0,ROUNDDOWN(H136-E136-430000-G136-D136,-3))</f>
        <v/>
      </c>
      <c r="P136" s="19">
        <f>IF(H136&lt;=450000,0,MAX(0,ROUNDDOWN(N136*0.06-MIN(50000,N136)*0.03,-2))+MAX(0,ROUNDDOWN(N136*0.04-MIN(50000,N136)*0.02,-2)))</f>
        <v/>
      </c>
      <c r="Q136" s="19">
        <f>IF(H136&lt;=450000,0,MAX(0,ROUNDDOWN(O136*0.06-MIN(50000,O136)*0.03,-2))+MAX(0,ROUNDDOWN(O136*0.04-MIN(50000,O136)*0.02,-2)))</f>
        <v/>
      </c>
      <c r="R136" s="19">
        <f>L136-M136</f>
        <v/>
      </c>
      <c r="S136" s="19">
        <f>P136-Q136</f>
        <v/>
      </c>
      <c r="T136" s="19">
        <f>R136+S136</f>
        <v/>
      </c>
      <c r="U136" s="21">
        <f>IF(J136&lt;=0,0,LOOKUP(J136,{0,1950001,3300001,6950001,9000001,18000001,40000001},{0.05,0.1,0.2,0.23,0.33,0.4,0.45}))</f>
        <v/>
      </c>
    </row>
    <row r="137">
      <c r="A137" t="inlineStr">
        <is>
          <t>早見表 月62000</t>
        </is>
      </c>
      <c r="B137" s="19">
        <f>'2_早見表'!$A$29</f>
        <v/>
      </c>
      <c r="C137" s="20" t="n">
        <v>2027</v>
      </c>
      <c r="D137" s="19" t="n">
        <v>744000</v>
      </c>
      <c r="E137" s="19">
        <f>ROUND(MIN(B137/12,650000)*12*0.0915+MIN(B137/12,1390000)*12*(0.0504+0)+B137*0.005,0)</f>
        <v/>
      </c>
      <c r="F137" s="19" t="n">
        <v>0</v>
      </c>
      <c r="G137" s="19" t="n">
        <v>0</v>
      </c>
      <c r="H137" s="19">
        <f>IF(C137&gt;=2026,IF(B137&lt;741000,0,IF(B137&lt;2191000,B137-740000,IF(B137&lt;2193000,1451000,IF(B137&lt;2196000,1453000,IF(B137&lt;2200000,1456000,IF(B137&lt;3600000,ROUNDDOWN(B137/4,-3)*2.8-80000,IF(B137&lt;6600000,ROUNDDOWN(B137/4,-3)*3.2-440000,IF(B137&lt;8500000,ROUNDDOWN(B137*0.9,0)-1100000,B137-1950000)))))))),IF(B137&lt;651000,0,IF(B137&lt;1900000,B137-650000,IF(B137&lt;3600000,ROUNDDOWN(B137/4,-3)*2.8-80000,IF(B137&lt;6600000,ROUNDDOWN(B137/4,-3)*3.2-440000,IF(B137&lt;8500000,ROUNDDOWN(B137*0.9,0)-1100000,B137-1950000))))))</f>
        <v/>
      </c>
      <c r="I137" s="19">
        <f>IF(H137&gt;23500000,NA(),IF(C137&gt;=2026,IF(H137&lt;=4890000,1040000,IF(H137&lt;=6550000,670000,620000)),IF(H137&lt;=1320000,950000,IF(H137&lt;=3360000,880000,IF(H137&lt;=4890000,680000,IF(H137&lt;=6550000,630000,580000))))))</f>
        <v/>
      </c>
      <c r="J137" s="19">
        <f>MAX(0,ROUNDDOWN(H137-E137-I137-F137,-3))</f>
        <v/>
      </c>
      <c r="K137" s="19">
        <f>MAX(0,ROUNDDOWN(H137-E137-I137-F137-D137,-3))</f>
        <v/>
      </c>
      <c r="L137" s="19">
        <f>IF(J137&lt;=0,0,ROUNDDOWN((J137*LOOKUP(J137,{0,1950001,3300001,6950001,9000001,18000001,40000001},{0.05,0.1,0.2,0.23,0.33,0.4,0.45})-LOOKUP(J137,{0,1950001,3300001,6950001,9000001,18000001,40000001},{0,97500,427500,636000,1536000,2796000,4796000}))*1.021,-2))</f>
        <v/>
      </c>
      <c r="M137" s="19">
        <f>IF(K137&lt;=0,0,ROUNDDOWN((K137*LOOKUP(K137,{0,1950001,3300001,6950001,9000001,18000001,40000001},{0.05,0.1,0.2,0.23,0.33,0.4,0.45})-LOOKUP(K137,{0,1950001,3300001,6950001,9000001,18000001,40000001},{0,97500,427500,636000,1536000,2796000,4796000}))*1.021,-2))</f>
        <v/>
      </c>
      <c r="N137" s="19">
        <f>MAX(0,ROUNDDOWN(H137-E137-430000-G137,-3))</f>
        <v/>
      </c>
      <c r="O137" s="19">
        <f>MAX(0,ROUNDDOWN(H137-E137-430000-G137-D137,-3))</f>
        <v/>
      </c>
      <c r="P137" s="19">
        <f>IF(H137&lt;=450000,0,MAX(0,ROUNDDOWN(N137*0.06-MIN(50000,N137)*0.03,-2))+MAX(0,ROUNDDOWN(N137*0.04-MIN(50000,N137)*0.02,-2)))</f>
        <v/>
      </c>
      <c r="Q137" s="19">
        <f>IF(H137&lt;=450000,0,MAX(0,ROUNDDOWN(O137*0.06-MIN(50000,O137)*0.03,-2))+MAX(0,ROUNDDOWN(O137*0.04-MIN(50000,O137)*0.02,-2)))</f>
        <v/>
      </c>
      <c r="R137" s="19">
        <f>L137-M137</f>
        <v/>
      </c>
      <c r="S137" s="19">
        <f>P137-Q137</f>
        <v/>
      </c>
      <c r="T137" s="19">
        <f>R137+S137</f>
        <v/>
      </c>
      <c r="U137" s="21">
        <f>IF(J137&lt;=0,0,LOOKUP(J137,{0,1950001,3300001,6950001,9000001,18000001,40000001},{0.05,0.1,0.2,0.23,0.33,0.4,0.45}))</f>
        <v/>
      </c>
    </row>
    <row r="138">
      <c r="A138" t="inlineStr">
        <is>
          <t>早見表 月5000</t>
        </is>
      </c>
      <c r="B138" s="19">
        <f>'2_早見表'!$A$30</f>
        <v/>
      </c>
      <c r="C138" s="20" t="n">
        <v>2026</v>
      </c>
      <c r="D138" s="19" t="n">
        <v>60000</v>
      </c>
      <c r="E138" s="19">
        <f>ROUND(MIN(B138/12,650000)*12*0.0915+MIN(B138/12,1390000)*12*(0.0504+0)+B138*0.005,0)</f>
        <v/>
      </c>
      <c r="F138" s="19" t="n">
        <v>0</v>
      </c>
      <c r="G138" s="19" t="n">
        <v>0</v>
      </c>
      <c r="H138" s="19">
        <f>IF(C138&gt;=2026,IF(B138&lt;741000,0,IF(B138&lt;2191000,B138-740000,IF(B138&lt;2193000,1451000,IF(B138&lt;2196000,1453000,IF(B138&lt;2200000,1456000,IF(B138&lt;3600000,ROUNDDOWN(B138/4,-3)*2.8-80000,IF(B138&lt;6600000,ROUNDDOWN(B138/4,-3)*3.2-440000,IF(B138&lt;8500000,ROUNDDOWN(B138*0.9,0)-1100000,B138-1950000)))))))),IF(B138&lt;651000,0,IF(B138&lt;1900000,B138-650000,IF(B138&lt;3600000,ROUNDDOWN(B138/4,-3)*2.8-80000,IF(B138&lt;6600000,ROUNDDOWN(B138/4,-3)*3.2-440000,IF(B138&lt;8500000,ROUNDDOWN(B138*0.9,0)-1100000,B138-1950000))))))</f>
        <v/>
      </c>
      <c r="I138" s="19">
        <f>IF(H138&gt;23500000,NA(),IF(C138&gt;=2026,IF(H138&lt;=4890000,1040000,IF(H138&lt;=6550000,670000,620000)),IF(H138&lt;=1320000,950000,IF(H138&lt;=3360000,880000,IF(H138&lt;=4890000,680000,IF(H138&lt;=6550000,630000,580000))))))</f>
        <v/>
      </c>
      <c r="J138" s="19">
        <f>MAX(0,ROUNDDOWN(H138-E138-I138-F138,-3))</f>
        <v/>
      </c>
      <c r="K138" s="19">
        <f>MAX(0,ROUNDDOWN(H138-E138-I138-F138-D138,-3))</f>
        <v/>
      </c>
      <c r="L138" s="19">
        <f>IF(J138&lt;=0,0,ROUNDDOWN((J138*LOOKUP(J138,{0,1950001,3300001,6950001,9000001,18000001,40000001},{0.05,0.1,0.2,0.23,0.33,0.4,0.45})-LOOKUP(J138,{0,1950001,3300001,6950001,9000001,18000001,40000001},{0,97500,427500,636000,1536000,2796000,4796000}))*1.021,-2))</f>
        <v/>
      </c>
      <c r="M138" s="19">
        <f>IF(K138&lt;=0,0,ROUNDDOWN((K138*LOOKUP(K138,{0,1950001,3300001,6950001,9000001,18000001,40000001},{0.05,0.1,0.2,0.23,0.33,0.4,0.45})-LOOKUP(K138,{0,1950001,3300001,6950001,9000001,18000001,40000001},{0,97500,427500,636000,1536000,2796000,4796000}))*1.021,-2))</f>
        <v/>
      </c>
      <c r="N138" s="19">
        <f>MAX(0,ROUNDDOWN(H138-E138-430000-G138,-3))</f>
        <v/>
      </c>
      <c r="O138" s="19">
        <f>MAX(0,ROUNDDOWN(H138-E138-430000-G138-D138,-3))</f>
        <v/>
      </c>
      <c r="P138" s="19">
        <f>IF(H138&lt;=450000,0,MAX(0,ROUNDDOWN(N138*0.06-MIN(50000,N138)*0.03,-2))+MAX(0,ROUNDDOWN(N138*0.04-MIN(50000,N138)*0.02,-2)))</f>
        <v/>
      </c>
      <c r="Q138" s="19">
        <f>IF(H138&lt;=450000,0,MAX(0,ROUNDDOWN(O138*0.06-MIN(50000,O138)*0.03,-2))+MAX(0,ROUNDDOWN(O138*0.04-MIN(50000,O138)*0.02,-2)))</f>
        <v/>
      </c>
      <c r="R138" s="19">
        <f>L138-M138</f>
        <v/>
      </c>
      <c r="S138" s="19">
        <f>P138-Q138</f>
        <v/>
      </c>
      <c r="T138" s="19">
        <f>R138+S138</f>
        <v/>
      </c>
      <c r="U138" s="21">
        <f>IF(J138&lt;=0,0,LOOKUP(J138,{0,1950001,3300001,6950001,9000001,18000001,40000001},{0.05,0.1,0.2,0.23,0.33,0.4,0.45}))</f>
        <v/>
      </c>
    </row>
    <row r="139">
      <c r="A139" t="inlineStr">
        <is>
          <t>早見表 月10000</t>
        </is>
      </c>
      <c r="B139" s="19">
        <f>'2_早見表'!$A$30</f>
        <v/>
      </c>
      <c r="C139" s="20" t="n">
        <v>2026</v>
      </c>
      <c r="D139" s="19" t="n">
        <v>120000</v>
      </c>
      <c r="E139" s="19">
        <f>ROUND(MIN(B139/12,650000)*12*0.0915+MIN(B139/12,1390000)*12*(0.0504+0)+B139*0.005,0)</f>
        <v/>
      </c>
      <c r="F139" s="19" t="n">
        <v>0</v>
      </c>
      <c r="G139" s="19" t="n">
        <v>0</v>
      </c>
      <c r="H139" s="19">
        <f>IF(C139&gt;=2026,IF(B139&lt;741000,0,IF(B139&lt;2191000,B139-740000,IF(B139&lt;2193000,1451000,IF(B139&lt;2196000,1453000,IF(B139&lt;2200000,1456000,IF(B139&lt;3600000,ROUNDDOWN(B139/4,-3)*2.8-80000,IF(B139&lt;6600000,ROUNDDOWN(B139/4,-3)*3.2-440000,IF(B139&lt;8500000,ROUNDDOWN(B139*0.9,0)-1100000,B139-1950000)))))))),IF(B139&lt;651000,0,IF(B139&lt;1900000,B139-650000,IF(B139&lt;3600000,ROUNDDOWN(B139/4,-3)*2.8-80000,IF(B139&lt;6600000,ROUNDDOWN(B139/4,-3)*3.2-440000,IF(B139&lt;8500000,ROUNDDOWN(B139*0.9,0)-1100000,B139-1950000))))))</f>
        <v/>
      </c>
      <c r="I139" s="19">
        <f>IF(H139&gt;23500000,NA(),IF(C139&gt;=2026,IF(H139&lt;=4890000,1040000,IF(H139&lt;=6550000,670000,620000)),IF(H139&lt;=1320000,950000,IF(H139&lt;=3360000,880000,IF(H139&lt;=4890000,680000,IF(H139&lt;=6550000,630000,580000))))))</f>
        <v/>
      </c>
      <c r="J139" s="19">
        <f>MAX(0,ROUNDDOWN(H139-E139-I139-F139,-3))</f>
        <v/>
      </c>
      <c r="K139" s="19">
        <f>MAX(0,ROUNDDOWN(H139-E139-I139-F139-D139,-3))</f>
        <v/>
      </c>
      <c r="L139" s="19">
        <f>IF(J139&lt;=0,0,ROUNDDOWN((J139*LOOKUP(J139,{0,1950001,3300001,6950001,9000001,18000001,40000001},{0.05,0.1,0.2,0.23,0.33,0.4,0.45})-LOOKUP(J139,{0,1950001,3300001,6950001,9000001,18000001,40000001},{0,97500,427500,636000,1536000,2796000,4796000}))*1.021,-2))</f>
        <v/>
      </c>
      <c r="M139" s="19">
        <f>IF(K139&lt;=0,0,ROUNDDOWN((K139*LOOKUP(K139,{0,1950001,3300001,6950001,9000001,18000001,40000001},{0.05,0.1,0.2,0.23,0.33,0.4,0.45})-LOOKUP(K139,{0,1950001,3300001,6950001,9000001,18000001,40000001},{0,97500,427500,636000,1536000,2796000,4796000}))*1.021,-2))</f>
        <v/>
      </c>
      <c r="N139" s="19">
        <f>MAX(0,ROUNDDOWN(H139-E139-430000-G139,-3))</f>
        <v/>
      </c>
      <c r="O139" s="19">
        <f>MAX(0,ROUNDDOWN(H139-E139-430000-G139-D139,-3))</f>
        <v/>
      </c>
      <c r="P139" s="19">
        <f>IF(H139&lt;=450000,0,MAX(0,ROUNDDOWN(N139*0.06-MIN(50000,N139)*0.03,-2))+MAX(0,ROUNDDOWN(N139*0.04-MIN(50000,N139)*0.02,-2)))</f>
        <v/>
      </c>
      <c r="Q139" s="19">
        <f>IF(H139&lt;=450000,0,MAX(0,ROUNDDOWN(O139*0.06-MIN(50000,O139)*0.03,-2))+MAX(0,ROUNDDOWN(O139*0.04-MIN(50000,O139)*0.02,-2)))</f>
        <v/>
      </c>
      <c r="R139" s="19">
        <f>L139-M139</f>
        <v/>
      </c>
      <c r="S139" s="19">
        <f>P139-Q139</f>
        <v/>
      </c>
      <c r="T139" s="19">
        <f>R139+S139</f>
        <v/>
      </c>
      <c r="U139" s="21">
        <f>IF(J139&lt;=0,0,LOOKUP(J139,{0,1950001,3300001,6950001,9000001,18000001,40000001},{0.05,0.1,0.2,0.23,0.33,0.4,0.45}))</f>
        <v/>
      </c>
    </row>
    <row r="140">
      <c r="A140" t="inlineStr">
        <is>
          <t>早見表 月20000</t>
        </is>
      </c>
      <c r="B140" s="19">
        <f>'2_早見表'!$A$30</f>
        <v/>
      </c>
      <c r="C140" s="20" t="n">
        <v>2026</v>
      </c>
      <c r="D140" s="19" t="n">
        <v>240000</v>
      </c>
      <c r="E140" s="19">
        <f>ROUND(MIN(B140/12,650000)*12*0.0915+MIN(B140/12,1390000)*12*(0.0504+0)+B140*0.005,0)</f>
        <v/>
      </c>
      <c r="F140" s="19" t="n">
        <v>0</v>
      </c>
      <c r="G140" s="19" t="n">
        <v>0</v>
      </c>
      <c r="H140" s="19">
        <f>IF(C140&gt;=2026,IF(B140&lt;741000,0,IF(B140&lt;2191000,B140-740000,IF(B140&lt;2193000,1451000,IF(B140&lt;2196000,1453000,IF(B140&lt;2200000,1456000,IF(B140&lt;3600000,ROUNDDOWN(B140/4,-3)*2.8-80000,IF(B140&lt;6600000,ROUNDDOWN(B140/4,-3)*3.2-440000,IF(B140&lt;8500000,ROUNDDOWN(B140*0.9,0)-1100000,B140-1950000)))))))),IF(B140&lt;651000,0,IF(B140&lt;1900000,B140-650000,IF(B140&lt;3600000,ROUNDDOWN(B140/4,-3)*2.8-80000,IF(B140&lt;6600000,ROUNDDOWN(B140/4,-3)*3.2-440000,IF(B140&lt;8500000,ROUNDDOWN(B140*0.9,0)-1100000,B140-1950000))))))</f>
        <v/>
      </c>
      <c r="I140" s="19">
        <f>IF(H140&gt;23500000,NA(),IF(C140&gt;=2026,IF(H140&lt;=4890000,1040000,IF(H140&lt;=6550000,670000,620000)),IF(H140&lt;=1320000,950000,IF(H140&lt;=3360000,880000,IF(H140&lt;=4890000,680000,IF(H140&lt;=6550000,630000,580000))))))</f>
        <v/>
      </c>
      <c r="J140" s="19">
        <f>MAX(0,ROUNDDOWN(H140-E140-I140-F140,-3))</f>
        <v/>
      </c>
      <c r="K140" s="19">
        <f>MAX(0,ROUNDDOWN(H140-E140-I140-F140-D140,-3))</f>
        <v/>
      </c>
      <c r="L140" s="19">
        <f>IF(J140&lt;=0,0,ROUNDDOWN((J140*LOOKUP(J140,{0,1950001,3300001,6950001,9000001,18000001,40000001},{0.05,0.1,0.2,0.23,0.33,0.4,0.45})-LOOKUP(J140,{0,1950001,3300001,6950001,9000001,18000001,40000001},{0,97500,427500,636000,1536000,2796000,4796000}))*1.021,-2))</f>
        <v/>
      </c>
      <c r="M140" s="19">
        <f>IF(K140&lt;=0,0,ROUNDDOWN((K140*LOOKUP(K140,{0,1950001,3300001,6950001,9000001,18000001,40000001},{0.05,0.1,0.2,0.23,0.33,0.4,0.45})-LOOKUP(K140,{0,1950001,3300001,6950001,9000001,18000001,40000001},{0,97500,427500,636000,1536000,2796000,4796000}))*1.021,-2))</f>
        <v/>
      </c>
      <c r="N140" s="19">
        <f>MAX(0,ROUNDDOWN(H140-E140-430000-G140,-3))</f>
        <v/>
      </c>
      <c r="O140" s="19">
        <f>MAX(0,ROUNDDOWN(H140-E140-430000-G140-D140,-3))</f>
        <v/>
      </c>
      <c r="P140" s="19">
        <f>IF(H140&lt;=450000,0,MAX(0,ROUNDDOWN(N140*0.06-MIN(50000,N140)*0.03,-2))+MAX(0,ROUNDDOWN(N140*0.04-MIN(50000,N140)*0.02,-2)))</f>
        <v/>
      </c>
      <c r="Q140" s="19">
        <f>IF(H140&lt;=450000,0,MAX(0,ROUNDDOWN(O140*0.06-MIN(50000,O140)*0.03,-2))+MAX(0,ROUNDDOWN(O140*0.04-MIN(50000,O140)*0.02,-2)))</f>
        <v/>
      </c>
      <c r="R140" s="19">
        <f>L140-M140</f>
        <v/>
      </c>
      <c r="S140" s="19">
        <f>P140-Q140</f>
        <v/>
      </c>
      <c r="T140" s="19">
        <f>R140+S140</f>
        <v/>
      </c>
      <c r="U140" s="21">
        <f>IF(J140&lt;=0,0,LOOKUP(J140,{0,1950001,3300001,6950001,9000001,18000001,40000001},{0.05,0.1,0.2,0.23,0.33,0.4,0.45}))</f>
        <v/>
      </c>
    </row>
    <row r="141">
      <c r="A141" t="inlineStr">
        <is>
          <t>早見表 月23000</t>
        </is>
      </c>
      <c r="B141" s="19">
        <f>'2_早見表'!$A$30</f>
        <v/>
      </c>
      <c r="C141" s="20" t="n">
        <v>2026</v>
      </c>
      <c r="D141" s="19" t="n">
        <v>276000</v>
      </c>
      <c r="E141" s="19">
        <f>ROUND(MIN(B141/12,650000)*12*0.0915+MIN(B141/12,1390000)*12*(0.0504+0)+B141*0.005,0)</f>
        <v/>
      </c>
      <c r="F141" s="19" t="n">
        <v>0</v>
      </c>
      <c r="G141" s="19" t="n">
        <v>0</v>
      </c>
      <c r="H141" s="19">
        <f>IF(C141&gt;=2026,IF(B141&lt;741000,0,IF(B141&lt;2191000,B141-740000,IF(B141&lt;2193000,1451000,IF(B141&lt;2196000,1453000,IF(B141&lt;2200000,1456000,IF(B141&lt;3600000,ROUNDDOWN(B141/4,-3)*2.8-80000,IF(B141&lt;6600000,ROUNDDOWN(B141/4,-3)*3.2-440000,IF(B141&lt;8500000,ROUNDDOWN(B141*0.9,0)-1100000,B141-1950000)))))))),IF(B141&lt;651000,0,IF(B141&lt;1900000,B141-650000,IF(B141&lt;3600000,ROUNDDOWN(B141/4,-3)*2.8-80000,IF(B141&lt;6600000,ROUNDDOWN(B141/4,-3)*3.2-440000,IF(B141&lt;8500000,ROUNDDOWN(B141*0.9,0)-1100000,B141-1950000))))))</f>
        <v/>
      </c>
      <c r="I141" s="19">
        <f>IF(H141&gt;23500000,NA(),IF(C141&gt;=2026,IF(H141&lt;=4890000,1040000,IF(H141&lt;=6550000,670000,620000)),IF(H141&lt;=1320000,950000,IF(H141&lt;=3360000,880000,IF(H141&lt;=4890000,680000,IF(H141&lt;=6550000,630000,580000))))))</f>
        <v/>
      </c>
      <c r="J141" s="19">
        <f>MAX(0,ROUNDDOWN(H141-E141-I141-F141,-3))</f>
        <v/>
      </c>
      <c r="K141" s="19">
        <f>MAX(0,ROUNDDOWN(H141-E141-I141-F141-D141,-3))</f>
        <v/>
      </c>
      <c r="L141" s="19">
        <f>IF(J141&lt;=0,0,ROUNDDOWN((J141*LOOKUP(J141,{0,1950001,3300001,6950001,9000001,18000001,40000001},{0.05,0.1,0.2,0.23,0.33,0.4,0.45})-LOOKUP(J141,{0,1950001,3300001,6950001,9000001,18000001,40000001},{0,97500,427500,636000,1536000,2796000,4796000}))*1.021,-2))</f>
        <v/>
      </c>
      <c r="M141" s="19">
        <f>IF(K141&lt;=0,0,ROUNDDOWN((K141*LOOKUP(K141,{0,1950001,3300001,6950001,9000001,18000001,40000001},{0.05,0.1,0.2,0.23,0.33,0.4,0.45})-LOOKUP(K141,{0,1950001,3300001,6950001,9000001,18000001,40000001},{0,97500,427500,636000,1536000,2796000,4796000}))*1.021,-2))</f>
        <v/>
      </c>
      <c r="N141" s="19">
        <f>MAX(0,ROUNDDOWN(H141-E141-430000-G141,-3))</f>
        <v/>
      </c>
      <c r="O141" s="19">
        <f>MAX(0,ROUNDDOWN(H141-E141-430000-G141-D141,-3))</f>
        <v/>
      </c>
      <c r="P141" s="19">
        <f>IF(H141&lt;=450000,0,MAX(0,ROUNDDOWN(N141*0.06-MIN(50000,N141)*0.03,-2))+MAX(0,ROUNDDOWN(N141*0.04-MIN(50000,N141)*0.02,-2)))</f>
        <v/>
      </c>
      <c r="Q141" s="19">
        <f>IF(H141&lt;=450000,0,MAX(0,ROUNDDOWN(O141*0.06-MIN(50000,O141)*0.03,-2))+MAX(0,ROUNDDOWN(O141*0.04-MIN(50000,O141)*0.02,-2)))</f>
        <v/>
      </c>
      <c r="R141" s="19">
        <f>L141-M141</f>
        <v/>
      </c>
      <c r="S141" s="19">
        <f>P141-Q141</f>
        <v/>
      </c>
      <c r="T141" s="19">
        <f>R141+S141</f>
        <v/>
      </c>
      <c r="U141" s="21">
        <f>IF(J141&lt;=0,0,LOOKUP(J141,{0,1950001,3300001,6950001,9000001,18000001,40000001},{0.05,0.1,0.2,0.23,0.33,0.4,0.45}))</f>
        <v/>
      </c>
    </row>
    <row r="142">
      <c r="A142" t="inlineStr">
        <is>
          <t>早見表 月62000</t>
        </is>
      </c>
      <c r="B142" s="19">
        <f>'2_早見表'!$A$30</f>
        <v/>
      </c>
      <c r="C142" s="20" t="n">
        <v>2027</v>
      </c>
      <c r="D142" s="19" t="n">
        <v>744000</v>
      </c>
      <c r="E142" s="19">
        <f>ROUND(MIN(B142/12,650000)*12*0.0915+MIN(B142/12,1390000)*12*(0.0504+0)+B142*0.005,0)</f>
        <v/>
      </c>
      <c r="F142" s="19" t="n">
        <v>0</v>
      </c>
      <c r="G142" s="19" t="n">
        <v>0</v>
      </c>
      <c r="H142" s="19">
        <f>IF(C142&gt;=2026,IF(B142&lt;741000,0,IF(B142&lt;2191000,B142-740000,IF(B142&lt;2193000,1451000,IF(B142&lt;2196000,1453000,IF(B142&lt;2200000,1456000,IF(B142&lt;3600000,ROUNDDOWN(B142/4,-3)*2.8-80000,IF(B142&lt;6600000,ROUNDDOWN(B142/4,-3)*3.2-440000,IF(B142&lt;8500000,ROUNDDOWN(B142*0.9,0)-1100000,B142-1950000)))))))),IF(B142&lt;651000,0,IF(B142&lt;1900000,B142-650000,IF(B142&lt;3600000,ROUNDDOWN(B142/4,-3)*2.8-80000,IF(B142&lt;6600000,ROUNDDOWN(B142/4,-3)*3.2-440000,IF(B142&lt;8500000,ROUNDDOWN(B142*0.9,0)-1100000,B142-1950000))))))</f>
        <v/>
      </c>
      <c r="I142" s="19">
        <f>IF(H142&gt;23500000,NA(),IF(C142&gt;=2026,IF(H142&lt;=4890000,1040000,IF(H142&lt;=6550000,670000,620000)),IF(H142&lt;=1320000,950000,IF(H142&lt;=3360000,880000,IF(H142&lt;=4890000,680000,IF(H142&lt;=6550000,630000,580000))))))</f>
        <v/>
      </c>
      <c r="J142" s="19">
        <f>MAX(0,ROUNDDOWN(H142-E142-I142-F142,-3))</f>
        <v/>
      </c>
      <c r="K142" s="19">
        <f>MAX(0,ROUNDDOWN(H142-E142-I142-F142-D142,-3))</f>
        <v/>
      </c>
      <c r="L142" s="19">
        <f>IF(J142&lt;=0,0,ROUNDDOWN((J142*LOOKUP(J142,{0,1950001,3300001,6950001,9000001,18000001,40000001},{0.05,0.1,0.2,0.23,0.33,0.4,0.45})-LOOKUP(J142,{0,1950001,3300001,6950001,9000001,18000001,40000001},{0,97500,427500,636000,1536000,2796000,4796000}))*1.021,-2))</f>
        <v/>
      </c>
      <c r="M142" s="19">
        <f>IF(K142&lt;=0,0,ROUNDDOWN((K142*LOOKUP(K142,{0,1950001,3300001,6950001,9000001,18000001,40000001},{0.05,0.1,0.2,0.23,0.33,0.4,0.45})-LOOKUP(K142,{0,1950001,3300001,6950001,9000001,18000001,40000001},{0,97500,427500,636000,1536000,2796000,4796000}))*1.021,-2))</f>
        <v/>
      </c>
      <c r="N142" s="19">
        <f>MAX(0,ROUNDDOWN(H142-E142-430000-G142,-3))</f>
        <v/>
      </c>
      <c r="O142" s="19">
        <f>MAX(0,ROUNDDOWN(H142-E142-430000-G142-D142,-3))</f>
        <v/>
      </c>
      <c r="P142" s="19">
        <f>IF(H142&lt;=450000,0,MAX(0,ROUNDDOWN(N142*0.06-MIN(50000,N142)*0.03,-2))+MAX(0,ROUNDDOWN(N142*0.04-MIN(50000,N142)*0.02,-2)))</f>
        <v/>
      </c>
      <c r="Q142" s="19">
        <f>IF(H142&lt;=450000,0,MAX(0,ROUNDDOWN(O142*0.06-MIN(50000,O142)*0.03,-2))+MAX(0,ROUNDDOWN(O142*0.04-MIN(50000,O142)*0.02,-2)))</f>
        <v/>
      </c>
      <c r="R142" s="19">
        <f>L142-M142</f>
        <v/>
      </c>
      <c r="S142" s="19">
        <f>P142-Q142</f>
        <v/>
      </c>
      <c r="T142" s="19">
        <f>R142+S142</f>
        <v/>
      </c>
      <c r="U142" s="21">
        <f>IF(J142&lt;=0,0,LOOKUP(J142,{0,1950001,3300001,6950001,9000001,18000001,40000001},{0.05,0.1,0.2,0.23,0.33,0.4,0.45}))</f>
        <v/>
      </c>
    </row>
    <row r="143">
      <c r="A143" t="inlineStr">
        <is>
          <t>1万円刻み</t>
        </is>
      </c>
      <c r="B143" s="19">
        <f>'3_1万円刻み'!$A$3</f>
        <v/>
      </c>
      <c r="C143" s="20" t="n">
        <v>2025</v>
      </c>
      <c r="D143" s="19" t="n">
        <v>276000</v>
      </c>
      <c r="E143" s="19">
        <f>ROUND(MIN(B143/12,650000)*12*0.0915+MIN(B143/12,1390000)*12*(0.0504+0)+B143*0.005,0)</f>
        <v/>
      </c>
      <c r="F143" s="19" t="n">
        <v>0</v>
      </c>
      <c r="G143" s="19" t="n">
        <v>0</v>
      </c>
      <c r="H143" s="19">
        <f>IF(C143&gt;=2026,IF(B143&lt;741000,0,IF(B143&lt;2191000,B143-740000,IF(B143&lt;2193000,1451000,IF(B143&lt;2196000,1453000,IF(B143&lt;2200000,1456000,IF(B143&lt;3600000,ROUNDDOWN(B143/4,-3)*2.8-80000,IF(B143&lt;6600000,ROUNDDOWN(B143/4,-3)*3.2-440000,IF(B143&lt;8500000,ROUNDDOWN(B143*0.9,0)-1100000,B143-1950000)))))))),IF(B143&lt;651000,0,IF(B143&lt;1900000,B143-650000,IF(B143&lt;3600000,ROUNDDOWN(B143/4,-3)*2.8-80000,IF(B143&lt;6600000,ROUNDDOWN(B143/4,-3)*3.2-440000,IF(B143&lt;8500000,ROUNDDOWN(B143*0.9,0)-1100000,B143-1950000))))))</f>
        <v/>
      </c>
      <c r="I143" s="19">
        <f>IF(H143&gt;23500000,NA(),IF(C143&gt;=2026,IF(H143&lt;=4890000,1040000,IF(H143&lt;=6550000,670000,620000)),IF(H143&lt;=1320000,950000,IF(H143&lt;=3360000,880000,IF(H143&lt;=4890000,680000,IF(H143&lt;=6550000,630000,580000))))))</f>
        <v/>
      </c>
      <c r="J143" s="19">
        <f>MAX(0,ROUNDDOWN(H143-E143-I143-F143,-3))</f>
        <v/>
      </c>
      <c r="K143" s="19">
        <f>MAX(0,ROUNDDOWN(H143-E143-I143-F143-D143,-3))</f>
        <v/>
      </c>
      <c r="L143" s="19">
        <f>IF(J143&lt;=0,0,ROUNDDOWN((J143*LOOKUP(J143,{0,1950001,3300001,6950001,9000001,18000001,40000001},{0.05,0.1,0.2,0.23,0.33,0.4,0.45})-LOOKUP(J143,{0,1950001,3300001,6950001,9000001,18000001,40000001},{0,97500,427500,636000,1536000,2796000,4796000}))*1.021,-2))</f>
        <v/>
      </c>
      <c r="M143" s="19">
        <f>IF(K143&lt;=0,0,ROUNDDOWN((K143*LOOKUP(K143,{0,1950001,3300001,6950001,9000001,18000001,40000001},{0.05,0.1,0.2,0.23,0.33,0.4,0.45})-LOOKUP(K143,{0,1950001,3300001,6950001,9000001,18000001,40000001},{0,97500,427500,636000,1536000,2796000,4796000}))*1.021,-2))</f>
        <v/>
      </c>
      <c r="N143" s="19">
        <f>MAX(0,ROUNDDOWN(H143-E143-430000-G143,-3))</f>
        <v/>
      </c>
      <c r="O143" s="19">
        <f>MAX(0,ROUNDDOWN(H143-E143-430000-G143-D143,-3))</f>
        <v/>
      </c>
      <c r="P143" s="19">
        <f>IF(H143&lt;=450000,0,MAX(0,ROUNDDOWN(N143*0.06-MIN(50000,N143)*0.03,-2))+MAX(0,ROUNDDOWN(N143*0.04-MIN(50000,N143)*0.02,-2)))</f>
        <v/>
      </c>
      <c r="Q143" s="19">
        <f>IF(H143&lt;=450000,0,MAX(0,ROUNDDOWN(O143*0.06-MIN(50000,O143)*0.03,-2))+MAX(0,ROUNDDOWN(O143*0.04-MIN(50000,O143)*0.02,-2)))</f>
        <v/>
      </c>
      <c r="R143" s="19">
        <f>L143-M143</f>
        <v/>
      </c>
      <c r="S143" s="19">
        <f>P143-Q143</f>
        <v/>
      </c>
      <c r="T143" s="19">
        <f>R143+S143</f>
        <v/>
      </c>
      <c r="U143" s="21">
        <f>IF(J143&lt;=0,0,LOOKUP(J143,{0,1950001,3300001,6950001,9000001,18000001,40000001},{0.05,0.1,0.2,0.23,0.33,0.4,0.45}))</f>
        <v/>
      </c>
    </row>
    <row r="144">
      <c r="A144" t="inlineStr">
        <is>
          <t>1万円刻み</t>
        </is>
      </c>
      <c r="B144" s="19">
        <f>'3_1万円刻み'!$A$3</f>
        <v/>
      </c>
      <c r="C144" s="20" t="n">
        <v>2026</v>
      </c>
      <c r="D144" s="19" t="n">
        <v>276000</v>
      </c>
      <c r="E144" s="19">
        <f>ROUND(MIN(B144/12,650000)*12*0.0915+MIN(B144/12,1390000)*12*(0.0504+0)+B144*0.005,0)</f>
        <v/>
      </c>
      <c r="F144" s="19" t="n">
        <v>0</v>
      </c>
      <c r="G144" s="19" t="n">
        <v>0</v>
      </c>
      <c r="H144" s="19">
        <f>IF(C144&gt;=2026,IF(B144&lt;741000,0,IF(B144&lt;2191000,B144-740000,IF(B144&lt;2193000,1451000,IF(B144&lt;2196000,1453000,IF(B144&lt;2200000,1456000,IF(B144&lt;3600000,ROUNDDOWN(B144/4,-3)*2.8-80000,IF(B144&lt;6600000,ROUNDDOWN(B144/4,-3)*3.2-440000,IF(B144&lt;8500000,ROUNDDOWN(B144*0.9,0)-1100000,B144-1950000)))))))),IF(B144&lt;651000,0,IF(B144&lt;1900000,B144-650000,IF(B144&lt;3600000,ROUNDDOWN(B144/4,-3)*2.8-80000,IF(B144&lt;6600000,ROUNDDOWN(B144/4,-3)*3.2-440000,IF(B144&lt;8500000,ROUNDDOWN(B144*0.9,0)-1100000,B144-1950000))))))</f>
        <v/>
      </c>
      <c r="I144" s="19">
        <f>IF(H144&gt;23500000,NA(),IF(C144&gt;=2026,IF(H144&lt;=4890000,1040000,IF(H144&lt;=6550000,670000,620000)),IF(H144&lt;=1320000,950000,IF(H144&lt;=3360000,880000,IF(H144&lt;=4890000,680000,IF(H144&lt;=6550000,630000,580000))))))</f>
        <v/>
      </c>
      <c r="J144" s="19">
        <f>MAX(0,ROUNDDOWN(H144-E144-I144-F144,-3))</f>
        <v/>
      </c>
      <c r="K144" s="19">
        <f>MAX(0,ROUNDDOWN(H144-E144-I144-F144-D144,-3))</f>
        <v/>
      </c>
      <c r="L144" s="19">
        <f>IF(J144&lt;=0,0,ROUNDDOWN((J144*LOOKUP(J144,{0,1950001,3300001,6950001,9000001,18000001,40000001},{0.05,0.1,0.2,0.23,0.33,0.4,0.45})-LOOKUP(J144,{0,1950001,3300001,6950001,9000001,18000001,40000001},{0,97500,427500,636000,1536000,2796000,4796000}))*1.021,-2))</f>
        <v/>
      </c>
      <c r="M144" s="19">
        <f>IF(K144&lt;=0,0,ROUNDDOWN((K144*LOOKUP(K144,{0,1950001,3300001,6950001,9000001,18000001,40000001},{0.05,0.1,0.2,0.23,0.33,0.4,0.45})-LOOKUP(K144,{0,1950001,3300001,6950001,9000001,18000001,40000001},{0,97500,427500,636000,1536000,2796000,4796000}))*1.021,-2))</f>
        <v/>
      </c>
      <c r="N144" s="19">
        <f>MAX(0,ROUNDDOWN(H144-E144-430000-G144,-3))</f>
        <v/>
      </c>
      <c r="O144" s="19">
        <f>MAX(0,ROUNDDOWN(H144-E144-430000-G144-D144,-3))</f>
        <v/>
      </c>
      <c r="P144" s="19">
        <f>IF(H144&lt;=450000,0,MAX(0,ROUNDDOWN(N144*0.06-MIN(50000,N144)*0.03,-2))+MAX(0,ROUNDDOWN(N144*0.04-MIN(50000,N144)*0.02,-2)))</f>
        <v/>
      </c>
      <c r="Q144" s="19">
        <f>IF(H144&lt;=450000,0,MAX(0,ROUNDDOWN(O144*0.06-MIN(50000,O144)*0.03,-2))+MAX(0,ROUNDDOWN(O144*0.04-MIN(50000,O144)*0.02,-2)))</f>
        <v/>
      </c>
      <c r="R144" s="19">
        <f>L144-M144</f>
        <v/>
      </c>
      <c r="S144" s="19">
        <f>P144-Q144</f>
        <v/>
      </c>
      <c r="T144" s="19">
        <f>R144+S144</f>
        <v/>
      </c>
      <c r="U144" s="21">
        <f>IF(J144&lt;=0,0,LOOKUP(J144,{0,1950001,3300001,6950001,9000001,18000001,40000001},{0.05,0.1,0.2,0.23,0.33,0.4,0.45}))</f>
        <v/>
      </c>
    </row>
    <row r="145">
      <c r="A145" t="inlineStr">
        <is>
          <t>1万円刻み</t>
        </is>
      </c>
      <c r="B145" s="19">
        <f>'3_1万円刻み'!$A$4</f>
        <v/>
      </c>
      <c r="C145" s="20" t="n">
        <v>2025</v>
      </c>
      <c r="D145" s="19" t="n">
        <v>276000</v>
      </c>
      <c r="E145" s="19">
        <f>ROUND(MIN(B145/12,650000)*12*0.0915+MIN(B145/12,1390000)*12*(0.0504+0)+B145*0.005,0)</f>
        <v/>
      </c>
      <c r="F145" s="19" t="n">
        <v>0</v>
      </c>
      <c r="G145" s="19" t="n">
        <v>0</v>
      </c>
      <c r="H145" s="19">
        <f>IF(C145&gt;=2026,IF(B145&lt;741000,0,IF(B145&lt;2191000,B145-740000,IF(B145&lt;2193000,1451000,IF(B145&lt;2196000,1453000,IF(B145&lt;2200000,1456000,IF(B145&lt;3600000,ROUNDDOWN(B145/4,-3)*2.8-80000,IF(B145&lt;6600000,ROUNDDOWN(B145/4,-3)*3.2-440000,IF(B145&lt;8500000,ROUNDDOWN(B145*0.9,0)-1100000,B145-1950000)))))))),IF(B145&lt;651000,0,IF(B145&lt;1900000,B145-650000,IF(B145&lt;3600000,ROUNDDOWN(B145/4,-3)*2.8-80000,IF(B145&lt;6600000,ROUNDDOWN(B145/4,-3)*3.2-440000,IF(B145&lt;8500000,ROUNDDOWN(B145*0.9,0)-1100000,B145-1950000))))))</f>
        <v/>
      </c>
      <c r="I145" s="19">
        <f>IF(H145&gt;23500000,NA(),IF(C145&gt;=2026,IF(H145&lt;=4890000,1040000,IF(H145&lt;=6550000,670000,620000)),IF(H145&lt;=1320000,950000,IF(H145&lt;=3360000,880000,IF(H145&lt;=4890000,680000,IF(H145&lt;=6550000,630000,580000))))))</f>
        <v/>
      </c>
      <c r="J145" s="19">
        <f>MAX(0,ROUNDDOWN(H145-E145-I145-F145,-3))</f>
        <v/>
      </c>
      <c r="K145" s="19">
        <f>MAX(0,ROUNDDOWN(H145-E145-I145-F145-D145,-3))</f>
        <v/>
      </c>
      <c r="L145" s="19">
        <f>IF(J145&lt;=0,0,ROUNDDOWN((J145*LOOKUP(J145,{0,1950001,3300001,6950001,9000001,18000001,40000001},{0.05,0.1,0.2,0.23,0.33,0.4,0.45})-LOOKUP(J145,{0,1950001,3300001,6950001,9000001,18000001,40000001},{0,97500,427500,636000,1536000,2796000,4796000}))*1.021,-2))</f>
        <v/>
      </c>
      <c r="M145" s="19">
        <f>IF(K145&lt;=0,0,ROUNDDOWN((K145*LOOKUP(K145,{0,1950001,3300001,6950001,9000001,18000001,40000001},{0.05,0.1,0.2,0.23,0.33,0.4,0.45})-LOOKUP(K145,{0,1950001,3300001,6950001,9000001,18000001,40000001},{0,97500,427500,636000,1536000,2796000,4796000}))*1.021,-2))</f>
        <v/>
      </c>
      <c r="N145" s="19">
        <f>MAX(0,ROUNDDOWN(H145-E145-430000-G145,-3))</f>
        <v/>
      </c>
      <c r="O145" s="19">
        <f>MAX(0,ROUNDDOWN(H145-E145-430000-G145-D145,-3))</f>
        <v/>
      </c>
      <c r="P145" s="19">
        <f>IF(H145&lt;=450000,0,MAX(0,ROUNDDOWN(N145*0.06-MIN(50000,N145)*0.03,-2))+MAX(0,ROUNDDOWN(N145*0.04-MIN(50000,N145)*0.02,-2)))</f>
        <v/>
      </c>
      <c r="Q145" s="19">
        <f>IF(H145&lt;=450000,0,MAX(0,ROUNDDOWN(O145*0.06-MIN(50000,O145)*0.03,-2))+MAX(0,ROUNDDOWN(O145*0.04-MIN(50000,O145)*0.02,-2)))</f>
        <v/>
      </c>
      <c r="R145" s="19">
        <f>L145-M145</f>
        <v/>
      </c>
      <c r="S145" s="19">
        <f>P145-Q145</f>
        <v/>
      </c>
      <c r="T145" s="19">
        <f>R145+S145</f>
        <v/>
      </c>
      <c r="U145" s="21">
        <f>IF(J145&lt;=0,0,LOOKUP(J145,{0,1950001,3300001,6950001,9000001,18000001,40000001},{0.05,0.1,0.2,0.23,0.33,0.4,0.45}))</f>
        <v/>
      </c>
    </row>
    <row r="146">
      <c r="A146" t="inlineStr">
        <is>
          <t>1万円刻み</t>
        </is>
      </c>
      <c r="B146" s="19">
        <f>'3_1万円刻み'!$A$4</f>
        <v/>
      </c>
      <c r="C146" s="20" t="n">
        <v>2026</v>
      </c>
      <c r="D146" s="19" t="n">
        <v>276000</v>
      </c>
      <c r="E146" s="19">
        <f>ROUND(MIN(B146/12,650000)*12*0.0915+MIN(B146/12,1390000)*12*(0.0504+0)+B146*0.005,0)</f>
        <v/>
      </c>
      <c r="F146" s="19" t="n">
        <v>0</v>
      </c>
      <c r="G146" s="19" t="n">
        <v>0</v>
      </c>
      <c r="H146" s="19">
        <f>IF(C146&gt;=2026,IF(B146&lt;741000,0,IF(B146&lt;2191000,B146-740000,IF(B146&lt;2193000,1451000,IF(B146&lt;2196000,1453000,IF(B146&lt;2200000,1456000,IF(B146&lt;3600000,ROUNDDOWN(B146/4,-3)*2.8-80000,IF(B146&lt;6600000,ROUNDDOWN(B146/4,-3)*3.2-440000,IF(B146&lt;8500000,ROUNDDOWN(B146*0.9,0)-1100000,B146-1950000)))))))),IF(B146&lt;651000,0,IF(B146&lt;1900000,B146-650000,IF(B146&lt;3600000,ROUNDDOWN(B146/4,-3)*2.8-80000,IF(B146&lt;6600000,ROUNDDOWN(B146/4,-3)*3.2-440000,IF(B146&lt;8500000,ROUNDDOWN(B146*0.9,0)-1100000,B146-1950000))))))</f>
        <v/>
      </c>
      <c r="I146" s="19">
        <f>IF(H146&gt;23500000,NA(),IF(C146&gt;=2026,IF(H146&lt;=4890000,1040000,IF(H146&lt;=6550000,670000,620000)),IF(H146&lt;=1320000,950000,IF(H146&lt;=3360000,880000,IF(H146&lt;=4890000,680000,IF(H146&lt;=6550000,630000,580000))))))</f>
        <v/>
      </c>
      <c r="J146" s="19">
        <f>MAX(0,ROUNDDOWN(H146-E146-I146-F146,-3))</f>
        <v/>
      </c>
      <c r="K146" s="19">
        <f>MAX(0,ROUNDDOWN(H146-E146-I146-F146-D146,-3))</f>
        <v/>
      </c>
      <c r="L146" s="19">
        <f>IF(J146&lt;=0,0,ROUNDDOWN((J146*LOOKUP(J146,{0,1950001,3300001,6950001,9000001,18000001,40000001},{0.05,0.1,0.2,0.23,0.33,0.4,0.45})-LOOKUP(J146,{0,1950001,3300001,6950001,9000001,18000001,40000001},{0,97500,427500,636000,1536000,2796000,4796000}))*1.021,-2))</f>
        <v/>
      </c>
      <c r="M146" s="19">
        <f>IF(K146&lt;=0,0,ROUNDDOWN((K146*LOOKUP(K146,{0,1950001,3300001,6950001,9000001,18000001,40000001},{0.05,0.1,0.2,0.23,0.33,0.4,0.45})-LOOKUP(K146,{0,1950001,3300001,6950001,9000001,18000001,40000001},{0,97500,427500,636000,1536000,2796000,4796000}))*1.021,-2))</f>
        <v/>
      </c>
      <c r="N146" s="19">
        <f>MAX(0,ROUNDDOWN(H146-E146-430000-G146,-3))</f>
        <v/>
      </c>
      <c r="O146" s="19">
        <f>MAX(0,ROUNDDOWN(H146-E146-430000-G146-D146,-3))</f>
        <v/>
      </c>
      <c r="P146" s="19">
        <f>IF(H146&lt;=450000,0,MAX(0,ROUNDDOWN(N146*0.06-MIN(50000,N146)*0.03,-2))+MAX(0,ROUNDDOWN(N146*0.04-MIN(50000,N146)*0.02,-2)))</f>
        <v/>
      </c>
      <c r="Q146" s="19">
        <f>IF(H146&lt;=450000,0,MAX(0,ROUNDDOWN(O146*0.06-MIN(50000,O146)*0.03,-2))+MAX(0,ROUNDDOWN(O146*0.04-MIN(50000,O146)*0.02,-2)))</f>
        <v/>
      </c>
      <c r="R146" s="19">
        <f>L146-M146</f>
        <v/>
      </c>
      <c r="S146" s="19">
        <f>P146-Q146</f>
        <v/>
      </c>
      <c r="T146" s="19">
        <f>R146+S146</f>
        <v/>
      </c>
      <c r="U146" s="21">
        <f>IF(J146&lt;=0,0,LOOKUP(J146,{0,1950001,3300001,6950001,9000001,18000001,40000001},{0.05,0.1,0.2,0.23,0.33,0.4,0.45}))</f>
        <v/>
      </c>
    </row>
    <row r="147">
      <c r="A147" t="inlineStr">
        <is>
          <t>1万円刻み</t>
        </is>
      </c>
      <c r="B147" s="19">
        <f>'3_1万円刻み'!$A$5</f>
        <v/>
      </c>
      <c r="C147" s="20" t="n">
        <v>2025</v>
      </c>
      <c r="D147" s="19" t="n">
        <v>276000</v>
      </c>
      <c r="E147" s="19">
        <f>ROUND(MIN(B147/12,650000)*12*0.0915+MIN(B147/12,1390000)*12*(0.0504+0)+B147*0.005,0)</f>
        <v/>
      </c>
      <c r="F147" s="19" t="n">
        <v>0</v>
      </c>
      <c r="G147" s="19" t="n">
        <v>0</v>
      </c>
      <c r="H147" s="19">
        <f>IF(C147&gt;=2026,IF(B147&lt;741000,0,IF(B147&lt;2191000,B147-740000,IF(B147&lt;2193000,1451000,IF(B147&lt;2196000,1453000,IF(B147&lt;2200000,1456000,IF(B147&lt;3600000,ROUNDDOWN(B147/4,-3)*2.8-80000,IF(B147&lt;6600000,ROUNDDOWN(B147/4,-3)*3.2-440000,IF(B147&lt;8500000,ROUNDDOWN(B147*0.9,0)-1100000,B147-1950000)))))))),IF(B147&lt;651000,0,IF(B147&lt;1900000,B147-650000,IF(B147&lt;3600000,ROUNDDOWN(B147/4,-3)*2.8-80000,IF(B147&lt;6600000,ROUNDDOWN(B147/4,-3)*3.2-440000,IF(B147&lt;8500000,ROUNDDOWN(B147*0.9,0)-1100000,B147-1950000))))))</f>
        <v/>
      </c>
      <c r="I147" s="19">
        <f>IF(H147&gt;23500000,NA(),IF(C147&gt;=2026,IF(H147&lt;=4890000,1040000,IF(H147&lt;=6550000,670000,620000)),IF(H147&lt;=1320000,950000,IF(H147&lt;=3360000,880000,IF(H147&lt;=4890000,680000,IF(H147&lt;=6550000,630000,580000))))))</f>
        <v/>
      </c>
      <c r="J147" s="19">
        <f>MAX(0,ROUNDDOWN(H147-E147-I147-F147,-3))</f>
        <v/>
      </c>
      <c r="K147" s="19">
        <f>MAX(0,ROUNDDOWN(H147-E147-I147-F147-D147,-3))</f>
        <v/>
      </c>
      <c r="L147" s="19">
        <f>IF(J147&lt;=0,0,ROUNDDOWN((J147*LOOKUP(J147,{0,1950001,3300001,6950001,9000001,18000001,40000001},{0.05,0.1,0.2,0.23,0.33,0.4,0.45})-LOOKUP(J147,{0,1950001,3300001,6950001,9000001,18000001,40000001},{0,97500,427500,636000,1536000,2796000,4796000}))*1.021,-2))</f>
        <v/>
      </c>
      <c r="M147" s="19">
        <f>IF(K147&lt;=0,0,ROUNDDOWN((K147*LOOKUP(K147,{0,1950001,3300001,6950001,9000001,18000001,40000001},{0.05,0.1,0.2,0.23,0.33,0.4,0.45})-LOOKUP(K147,{0,1950001,3300001,6950001,9000001,18000001,40000001},{0,97500,427500,636000,1536000,2796000,4796000}))*1.021,-2))</f>
        <v/>
      </c>
      <c r="N147" s="19">
        <f>MAX(0,ROUNDDOWN(H147-E147-430000-G147,-3))</f>
        <v/>
      </c>
      <c r="O147" s="19">
        <f>MAX(0,ROUNDDOWN(H147-E147-430000-G147-D147,-3))</f>
        <v/>
      </c>
      <c r="P147" s="19">
        <f>IF(H147&lt;=450000,0,MAX(0,ROUNDDOWN(N147*0.06-MIN(50000,N147)*0.03,-2))+MAX(0,ROUNDDOWN(N147*0.04-MIN(50000,N147)*0.02,-2)))</f>
        <v/>
      </c>
      <c r="Q147" s="19">
        <f>IF(H147&lt;=450000,0,MAX(0,ROUNDDOWN(O147*0.06-MIN(50000,O147)*0.03,-2))+MAX(0,ROUNDDOWN(O147*0.04-MIN(50000,O147)*0.02,-2)))</f>
        <v/>
      </c>
      <c r="R147" s="19">
        <f>L147-M147</f>
        <v/>
      </c>
      <c r="S147" s="19">
        <f>P147-Q147</f>
        <v/>
      </c>
      <c r="T147" s="19">
        <f>R147+S147</f>
        <v/>
      </c>
      <c r="U147" s="21">
        <f>IF(J147&lt;=0,0,LOOKUP(J147,{0,1950001,3300001,6950001,9000001,18000001,40000001},{0.05,0.1,0.2,0.23,0.33,0.4,0.45}))</f>
        <v/>
      </c>
    </row>
    <row r="148">
      <c r="A148" t="inlineStr">
        <is>
          <t>1万円刻み</t>
        </is>
      </c>
      <c r="B148" s="19">
        <f>'3_1万円刻み'!$A$5</f>
        <v/>
      </c>
      <c r="C148" s="20" t="n">
        <v>2026</v>
      </c>
      <c r="D148" s="19" t="n">
        <v>276000</v>
      </c>
      <c r="E148" s="19">
        <f>ROUND(MIN(B148/12,650000)*12*0.0915+MIN(B148/12,1390000)*12*(0.0504+0)+B148*0.005,0)</f>
        <v/>
      </c>
      <c r="F148" s="19" t="n">
        <v>0</v>
      </c>
      <c r="G148" s="19" t="n">
        <v>0</v>
      </c>
      <c r="H148" s="19">
        <f>IF(C148&gt;=2026,IF(B148&lt;741000,0,IF(B148&lt;2191000,B148-740000,IF(B148&lt;2193000,1451000,IF(B148&lt;2196000,1453000,IF(B148&lt;2200000,1456000,IF(B148&lt;3600000,ROUNDDOWN(B148/4,-3)*2.8-80000,IF(B148&lt;6600000,ROUNDDOWN(B148/4,-3)*3.2-440000,IF(B148&lt;8500000,ROUNDDOWN(B148*0.9,0)-1100000,B148-1950000)))))))),IF(B148&lt;651000,0,IF(B148&lt;1900000,B148-650000,IF(B148&lt;3600000,ROUNDDOWN(B148/4,-3)*2.8-80000,IF(B148&lt;6600000,ROUNDDOWN(B148/4,-3)*3.2-440000,IF(B148&lt;8500000,ROUNDDOWN(B148*0.9,0)-1100000,B148-1950000))))))</f>
        <v/>
      </c>
      <c r="I148" s="19">
        <f>IF(H148&gt;23500000,NA(),IF(C148&gt;=2026,IF(H148&lt;=4890000,1040000,IF(H148&lt;=6550000,670000,620000)),IF(H148&lt;=1320000,950000,IF(H148&lt;=3360000,880000,IF(H148&lt;=4890000,680000,IF(H148&lt;=6550000,630000,580000))))))</f>
        <v/>
      </c>
      <c r="J148" s="19">
        <f>MAX(0,ROUNDDOWN(H148-E148-I148-F148,-3))</f>
        <v/>
      </c>
      <c r="K148" s="19">
        <f>MAX(0,ROUNDDOWN(H148-E148-I148-F148-D148,-3))</f>
        <v/>
      </c>
      <c r="L148" s="19">
        <f>IF(J148&lt;=0,0,ROUNDDOWN((J148*LOOKUP(J148,{0,1950001,3300001,6950001,9000001,18000001,40000001},{0.05,0.1,0.2,0.23,0.33,0.4,0.45})-LOOKUP(J148,{0,1950001,3300001,6950001,9000001,18000001,40000001},{0,97500,427500,636000,1536000,2796000,4796000}))*1.021,-2))</f>
        <v/>
      </c>
      <c r="M148" s="19">
        <f>IF(K148&lt;=0,0,ROUNDDOWN((K148*LOOKUP(K148,{0,1950001,3300001,6950001,9000001,18000001,40000001},{0.05,0.1,0.2,0.23,0.33,0.4,0.45})-LOOKUP(K148,{0,1950001,3300001,6950001,9000001,18000001,40000001},{0,97500,427500,636000,1536000,2796000,4796000}))*1.021,-2))</f>
        <v/>
      </c>
      <c r="N148" s="19">
        <f>MAX(0,ROUNDDOWN(H148-E148-430000-G148,-3))</f>
        <v/>
      </c>
      <c r="O148" s="19">
        <f>MAX(0,ROUNDDOWN(H148-E148-430000-G148-D148,-3))</f>
        <v/>
      </c>
      <c r="P148" s="19">
        <f>IF(H148&lt;=450000,0,MAX(0,ROUNDDOWN(N148*0.06-MIN(50000,N148)*0.03,-2))+MAX(0,ROUNDDOWN(N148*0.04-MIN(50000,N148)*0.02,-2)))</f>
        <v/>
      </c>
      <c r="Q148" s="19">
        <f>IF(H148&lt;=450000,0,MAX(0,ROUNDDOWN(O148*0.06-MIN(50000,O148)*0.03,-2))+MAX(0,ROUNDDOWN(O148*0.04-MIN(50000,O148)*0.02,-2)))</f>
        <v/>
      </c>
      <c r="R148" s="19">
        <f>L148-M148</f>
        <v/>
      </c>
      <c r="S148" s="19">
        <f>P148-Q148</f>
        <v/>
      </c>
      <c r="T148" s="19">
        <f>R148+S148</f>
        <v/>
      </c>
      <c r="U148" s="21">
        <f>IF(J148&lt;=0,0,LOOKUP(J148,{0,1950001,3300001,6950001,9000001,18000001,40000001},{0.05,0.1,0.2,0.23,0.33,0.4,0.45}))</f>
        <v/>
      </c>
    </row>
    <row r="149">
      <c r="A149" t="inlineStr">
        <is>
          <t>1万円刻み</t>
        </is>
      </c>
      <c r="B149" s="19">
        <f>'3_1万円刻み'!$A$6</f>
        <v/>
      </c>
      <c r="C149" s="20" t="n">
        <v>2025</v>
      </c>
      <c r="D149" s="19" t="n">
        <v>276000</v>
      </c>
      <c r="E149" s="19">
        <f>ROUND(MIN(B149/12,650000)*12*0.0915+MIN(B149/12,1390000)*12*(0.0504+0)+B149*0.005,0)</f>
        <v/>
      </c>
      <c r="F149" s="19" t="n">
        <v>0</v>
      </c>
      <c r="G149" s="19" t="n">
        <v>0</v>
      </c>
      <c r="H149" s="19">
        <f>IF(C149&gt;=2026,IF(B149&lt;741000,0,IF(B149&lt;2191000,B149-740000,IF(B149&lt;2193000,1451000,IF(B149&lt;2196000,1453000,IF(B149&lt;2200000,1456000,IF(B149&lt;3600000,ROUNDDOWN(B149/4,-3)*2.8-80000,IF(B149&lt;6600000,ROUNDDOWN(B149/4,-3)*3.2-440000,IF(B149&lt;8500000,ROUNDDOWN(B149*0.9,0)-1100000,B149-1950000)))))))),IF(B149&lt;651000,0,IF(B149&lt;1900000,B149-650000,IF(B149&lt;3600000,ROUNDDOWN(B149/4,-3)*2.8-80000,IF(B149&lt;6600000,ROUNDDOWN(B149/4,-3)*3.2-440000,IF(B149&lt;8500000,ROUNDDOWN(B149*0.9,0)-1100000,B149-1950000))))))</f>
        <v/>
      </c>
      <c r="I149" s="19">
        <f>IF(H149&gt;23500000,NA(),IF(C149&gt;=2026,IF(H149&lt;=4890000,1040000,IF(H149&lt;=6550000,670000,620000)),IF(H149&lt;=1320000,950000,IF(H149&lt;=3360000,880000,IF(H149&lt;=4890000,680000,IF(H149&lt;=6550000,630000,580000))))))</f>
        <v/>
      </c>
      <c r="J149" s="19">
        <f>MAX(0,ROUNDDOWN(H149-E149-I149-F149,-3))</f>
        <v/>
      </c>
      <c r="K149" s="19">
        <f>MAX(0,ROUNDDOWN(H149-E149-I149-F149-D149,-3))</f>
        <v/>
      </c>
      <c r="L149" s="19">
        <f>IF(J149&lt;=0,0,ROUNDDOWN((J149*LOOKUP(J149,{0,1950001,3300001,6950001,9000001,18000001,40000001},{0.05,0.1,0.2,0.23,0.33,0.4,0.45})-LOOKUP(J149,{0,1950001,3300001,6950001,9000001,18000001,40000001},{0,97500,427500,636000,1536000,2796000,4796000}))*1.021,-2))</f>
        <v/>
      </c>
      <c r="M149" s="19">
        <f>IF(K149&lt;=0,0,ROUNDDOWN((K149*LOOKUP(K149,{0,1950001,3300001,6950001,9000001,18000001,40000001},{0.05,0.1,0.2,0.23,0.33,0.4,0.45})-LOOKUP(K149,{0,1950001,3300001,6950001,9000001,18000001,40000001},{0,97500,427500,636000,1536000,2796000,4796000}))*1.021,-2))</f>
        <v/>
      </c>
      <c r="N149" s="19">
        <f>MAX(0,ROUNDDOWN(H149-E149-430000-G149,-3))</f>
        <v/>
      </c>
      <c r="O149" s="19">
        <f>MAX(0,ROUNDDOWN(H149-E149-430000-G149-D149,-3))</f>
        <v/>
      </c>
      <c r="P149" s="19">
        <f>IF(H149&lt;=450000,0,MAX(0,ROUNDDOWN(N149*0.06-MIN(50000,N149)*0.03,-2))+MAX(0,ROUNDDOWN(N149*0.04-MIN(50000,N149)*0.02,-2)))</f>
        <v/>
      </c>
      <c r="Q149" s="19">
        <f>IF(H149&lt;=450000,0,MAX(0,ROUNDDOWN(O149*0.06-MIN(50000,O149)*0.03,-2))+MAX(0,ROUNDDOWN(O149*0.04-MIN(50000,O149)*0.02,-2)))</f>
        <v/>
      </c>
      <c r="R149" s="19">
        <f>L149-M149</f>
        <v/>
      </c>
      <c r="S149" s="19">
        <f>P149-Q149</f>
        <v/>
      </c>
      <c r="T149" s="19">
        <f>R149+S149</f>
        <v/>
      </c>
      <c r="U149" s="21">
        <f>IF(J149&lt;=0,0,LOOKUP(J149,{0,1950001,3300001,6950001,9000001,18000001,40000001},{0.05,0.1,0.2,0.23,0.33,0.4,0.45}))</f>
        <v/>
      </c>
    </row>
    <row r="150">
      <c r="A150" t="inlineStr">
        <is>
          <t>1万円刻み</t>
        </is>
      </c>
      <c r="B150" s="19">
        <f>'3_1万円刻み'!$A$6</f>
        <v/>
      </c>
      <c r="C150" s="20" t="n">
        <v>2026</v>
      </c>
      <c r="D150" s="19" t="n">
        <v>276000</v>
      </c>
      <c r="E150" s="19">
        <f>ROUND(MIN(B150/12,650000)*12*0.0915+MIN(B150/12,1390000)*12*(0.0504+0)+B150*0.005,0)</f>
        <v/>
      </c>
      <c r="F150" s="19" t="n">
        <v>0</v>
      </c>
      <c r="G150" s="19" t="n">
        <v>0</v>
      </c>
      <c r="H150" s="19">
        <f>IF(C150&gt;=2026,IF(B150&lt;741000,0,IF(B150&lt;2191000,B150-740000,IF(B150&lt;2193000,1451000,IF(B150&lt;2196000,1453000,IF(B150&lt;2200000,1456000,IF(B150&lt;3600000,ROUNDDOWN(B150/4,-3)*2.8-80000,IF(B150&lt;6600000,ROUNDDOWN(B150/4,-3)*3.2-440000,IF(B150&lt;8500000,ROUNDDOWN(B150*0.9,0)-1100000,B150-1950000)))))))),IF(B150&lt;651000,0,IF(B150&lt;1900000,B150-650000,IF(B150&lt;3600000,ROUNDDOWN(B150/4,-3)*2.8-80000,IF(B150&lt;6600000,ROUNDDOWN(B150/4,-3)*3.2-440000,IF(B150&lt;8500000,ROUNDDOWN(B150*0.9,0)-1100000,B150-1950000))))))</f>
        <v/>
      </c>
      <c r="I150" s="19">
        <f>IF(H150&gt;23500000,NA(),IF(C150&gt;=2026,IF(H150&lt;=4890000,1040000,IF(H150&lt;=6550000,670000,620000)),IF(H150&lt;=1320000,950000,IF(H150&lt;=3360000,880000,IF(H150&lt;=4890000,680000,IF(H150&lt;=6550000,630000,580000))))))</f>
        <v/>
      </c>
      <c r="J150" s="19">
        <f>MAX(0,ROUNDDOWN(H150-E150-I150-F150,-3))</f>
        <v/>
      </c>
      <c r="K150" s="19">
        <f>MAX(0,ROUNDDOWN(H150-E150-I150-F150-D150,-3))</f>
        <v/>
      </c>
      <c r="L150" s="19">
        <f>IF(J150&lt;=0,0,ROUNDDOWN((J150*LOOKUP(J150,{0,1950001,3300001,6950001,9000001,18000001,40000001},{0.05,0.1,0.2,0.23,0.33,0.4,0.45})-LOOKUP(J150,{0,1950001,3300001,6950001,9000001,18000001,40000001},{0,97500,427500,636000,1536000,2796000,4796000}))*1.021,-2))</f>
        <v/>
      </c>
      <c r="M150" s="19">
        <f>IF(K150&lt;=0,0,ROUNDDOWN((K150*LOOKUP(K150,{0,1950001,3300001,6950001,9000001,18000001,40000001},{0.05,0.1,0.2,0.23,0.33,0.4,0.45})-LOOKUP(K150,{0,1950001,3300001,6950001,9000001,18000001,40000001},{0,97500,427500,636000,1536000,2796000,4796000}))*1.021,-2))</f>
        <v/>
      </c>
      <c r="N150" s="19">
        <f>MAX(0,ROUNDDOWN(H150-E150-430000-G150,-3))</f>
        <v/>
      </c>
      <c r="O150" s="19">
        <f>MAX(0,ROUNDDOWN(H150-E150-430000-G150-D150,-3))</f>
        <v/>
      </c>
      <c r="P150" s="19">
        <f>IF(H150&lt;=450000,0,MAX(0,ROUNDDOWN(N150*0.06-MIN(50000,N150)*0.03,-2))+MAX(0,ROUNDDOWN(N150*0.04-MIN(50000,N150)*0.02,-2)))</f>
        <v/>
      </c>
      <c r="Q150" s="19">
        <f>IF(H150&lt;=450000,0,MAX(0,ROUNDDOWN(O150*0.06-MIN(50000,O150)*0.03,-2))+MAX(0,ROUNDDOWN(O150*0.04-MIN(50000,O150)*0.02,-2)))</f>
        <v/>
      </c>
      <c r="R150" s="19">
        <f>L150-M150</f>
        <v/>
      </c>
      <c r="S150" s="19">
        <f>P150-Q150</f>
        <v/>
      </c>
      <c r="T150" s="19">
        <f>R150+S150</f>
        <v/>
      </c>
      <c r="U150" s="21">
        <f>IF(J150&lt;=0,0,LOOKUP(J150,{0,1950001,3300001,6950001,9000001,18000001,40000001},{0.05,0.1,0.2,0.23,0.33,0.4,0.45}))</f>
        <v/>
      </c>
    </row>
    <row r="151">
      <c r="A151" t="inlineStr">
        <is>
          <t>1万円刻み</t>
        </is>
      </c>
      <c r="B151" s="19">
        <f>'3_1万円刻み'!$A$7</f>
        <v/>
      </c>
      <c r="C151" s="20" t="n">
        <v>2025</v>
      </c>
      <c r="D151" s="19" t="n">
        <v>276000</v>
      </c>
      <c r="E151" s="19">
        <f>ROUND(MIN(B151/12,650000)*12*0.0915+MIN(B151/12,1390000)*12*(0.0504+0)+B151*0.005,0)</f>
        <v/>
      </c>
      <c r="F151" s="19" t="n">
        <v>0</v>
      </c>
      <c r="G151" s="19" t="n">
        <v>0</v>
      </c>
      <c r="H151" s="19">
        <f>IF(C151&gt;=2026,IF(B151&lt;741000,0,IF(B151&lt;2191000,B151-740000,IF(B151&lt;2193000,1451000,IF(B151&lt;2196000,1453000,IF(B151&lt;2200000,1456000,IF(B151&lt;3600000,ROUNDDOWN(B151/4,-3)*2.8-80000,IF(B151&lt;6600000,ROUNDDOWN(B151/4,-3)*3.2-440000,IF(B151&lt;8500000,ROUNDDOWN(B151*0.9,0)-1100000,B151-1950000)))))))),IF(B151&lt;651000,0,IF(B151&lt;1900000,B151-650000,IF(B151&lt;3600000,ROUNDDOWN(B151/4,-3)*2.8-80000,IF(B151&lt;6600000,ROUNDDOWN(B151/4,-3)*3.2-440000,IF(B151&lt;8500000,ROUNDDOWN(B151*0.9,0)-1100000,B151-1950000))))))</f>
        <v/>
      </c>
      <c r="I151" s="19">
        <f>IF(H151&gt;23500000,NA(),IF(C151&gt;=2026,IF(H151&lt;=4890000,1040000,IF(H151&lt;=6550000,670000,620000)),IF(H151&lt;=1320000,950000,IF(H151&lt;=3360000,880000,IF(H151&lt;=4890000,680000,IF(H151&lt;=6550000,630000,580000))))))</f>
        <v/>
      </c>
      <c r="J151" s="19">
        <f>MAX(0,ROUNDDOWN(H151-E151-I151-F151,-3))</f>
        <v/>
      </c>
      <c r="K151" s="19">
        <f>MAX(0,ROUNDDOWN(H151-E151-I151-F151-D151,-3))</f>
        <v/>
      </c>
      <c r="L151" s="19">
        <f>IF(J151&lt;=0,0,ROUNDDOWN((J151*LOOKUP(J151,{0,1950001,3300001,6950001,9000001,18000001,40000001},{0.05,0.1,0.2,0.23,0.33,0.4,0.45})-LOOKUP(J151,{0,1950001,3300001,6950001,9000001,18000001,40000001},{0,97500,427500,636000,1536000,2796000,4796000}))*1.021,-2))</f>
        <v/>
      </c>
      <c r="M151" s="19">
        <f>IF(K151&lt;=0,0,ROUNDDOWN((K151*LOOKUP(K151,{0,1950001,3300001,6950001,9000001,18000001,40000001},{0.05,0.1,0.2,0.23,0.33,0.4,0.45})-LOOKUP(K151,{0,1950001,3300001,6950001,9000001,18000001,40000001},{0,97500,427500,636000,1536000,2796000,4796000}))*1.021,-2))</f>
        <v/>
      </c>
      <c r="N151" s="19">
        <f>MAX(0,ROUNDDOWN(H151-E151-430000-G151,-3))</f>
        <v/>
      </c>
      <c r="O151" s="19">
        <f>MAX(0,ROUNDDOWN(H151-E151-430000-G151-D151,-3))</f>
        <v/>
      </c>
      <c r="P151" s="19">
        <f>IF(H151&lt;=450000,0,MAX(0,ROUNDDOWN(N151*0.06-MIN(50000,N151)*0.03,-2))+MAX(0,ROUNDDOWN(N151*0.04-MIN(50000,N151)*0.02,-2)))</f>
        <v/>
      </c>
      <c r="Q151" s="19">
        <f>IF(H151&lt;=450000,0,MAX(0,ROUNDDOWN(O151*0.06-MIN(50000,O151)*0.03,-2))+MAX(0,ROUNDDOWN(O151*0.04-MIN(50000,O151)*0.02,-2)))</f>
        <v/>
      </c>
      <c r="R151" s="19">
        <f>L151-M151</f>
        <v/>
      </c>
      <c r="S151" s="19">
        <f>P151-Q151</f>
        <v/>
      </c>
      <c r="T151" s="19">
        <f>R151+S151</f>
        <v/>
      </c>
      <c r="U151" s="21">
        <f>IF(J151&lt;=0,0,LOOKUP(J151,{0,1950001,3300001,6950001,9000001,18000001,40000001},{0.05,0.1,0.2,0.23,0.33,0.4,0.45}))</f>
        <v/>
      </c>
    </row>
    <row r="152">
      <c r="A152" t="inlineStr">
        <is>
          <t>1万円刻み</t>
        </is>
      </c>
      <c r="B152" s="19">
        <f>'3_1万円刻み'!$A$7</f>
        <v/>
      </c>
      <c r="C152" s="20" t="n">
        <v>2026</v>
      </c>
      <c r="D152" s="19" t="n">
        <v>276000</v>
      </c>
      <c r="E152" s="19">
        <f>ROUND(MIN(B152/12,650000)*12*0.0915+MIN(B152/12,1390000)*12*(0.0504+0)+B152*0.005,0)</f>
        <v/>
      </c>
      <c r="F152" s="19" t="n">
        <v>0</v>
      </c>
      <c r="G152" s="19" t="n">
        <v>0</v>
      </c>
      <c r="H152" s="19">
        <f>IF(C152&gt;=2026,IF(B152&lt;741000,0,IF(B152&lt;2191000,B152-740000,IF(B152&lt;2193000,1451000,IF(B152&lt;2196000,1453000,IF(B152&lt;2200000,1456000,IF(B152&lt;3600000,ROUNDDOWN(B152/4,-3)*2.8-80000,IF(B152&lt;6600000,ROUNDDOWN(B152/4,-3)*3.2-440000,IF(B152&lt;8500000,ROUNDDOWN(B152*0.9,0)-1100000,B152-1950000)))))))),IF(B152&lt;651000,0,IF(B152&lt;1900000,B152-650000,IF(B152&lt;3600000,ROUNDDOWN(B152/4,-3)*2.8-80000,IF(B152&lt;6600000,ROUNDDOWN(B152/4,-3)*3.2-440000,IF(B152&lt;8500000,ROUNDDOWN(B152*0.9,0)-1100000,B152-1950000))))))</f>
        <v/>
      </c>
      <c r="I152" s="19">
        <f>IF(H152&gt;23500000,NA(),IF(C152&gt;=2026,IF(H152&lt;=4890000,1040000,IF(H152&lt;=6550000,670000,620000)),IF(H152&lt;=1320000,950000,IF(H152&lt;=3360000,880000,IF(H152&lt;=4890000,680000,IF(H152&lt;=6550000,630000,580000))))))</f>
        <v/>
      </c>
      <c r="J152" s="19">
        <f>MAX(0,ROUNDDOWN(H152-E152-I152-F152,-3))</f>
        <v/>
      </c>
      <c r="K152" s="19">
        <f>MAX(0,ROUNDDOWN(H152-E152-I152-F152-D152,-3))</f>
        <v/>
      </c>
      <c r="L152" s="19">
        <f>IF(J152&lt;=0,0,ROUNDDOWN((J152*LOOKUP(J152,{0,1950001,3300001,6950001,9000001,18000001,40000001},{0.05,0.1,0.2,0.23,0.33,0.4,0.45})-LOOKUP(J152,{0,1950001,3300001,6950001,9000001,18000001,40000001},{0,97500,427500,636000,1536000,2796000,4796000}))*1.021,-2))</f>
        <v/>
      </c>
      <c r="M152" s="19">
        <f>IF(K152&lt;=0,0,ROUNDDOWN((K152*LOOKUP(K152,{0,1950001,3300001,6950001,9000001,18000001,40000001},{0.05,0.1,0.2,0.23,0.33,0.4,0.45})-LOOKUP(K152,{0,1950001,3300001,6950001,9000001,18000001,40000001},{0,97500,427500,636000,1536000,2796000,4796000}))*1.021,-2))</f>
        <v/>
      </c>
      <c r="N152" s="19">
        <f>MAX(0,ROUNDDOWN(H152-E152-430000-G152,-3))</f>
        <v/>
      </c>
      <c r="O152" s="19">
        <f>MAX(0,ROUNDDOWN(H152-E152-430000-G152-D152,-3))</f>
        <v/>
      </c>
      <c r="P152" s="19">
        <f>IF(H152&lt;=450000,0,MAX(0,ROUNDDOWN(N152*0.06-MIN(50000,N152)*0.03,-2))+MAX(0,ROUNDDOWN(N152*0.04-MIN(50000,N152)*0.02,-2)))</f>
        <v/>
      </c>
      <c r="Q152" s="19">
        <f>IF(H152&lt;=450000,0,MAX(0,ROUNDDOWN(O152*0.06-MIN(50000,O152)*0.03,-2))+MAX(0,ROUNDDOWN(O152*0.04-MIN(50000,O152)*0.02,-2)))</f>
        <v/>
      </c>
      <c r="R152" s="19">
        <f>L152-M152</f>
        <v/>
      </c>
      <c r="S152" s="19">
        <f>P152-Q152</f>
        <v/>
      </c>
      <c r="T152" s="19">
        <f>R152+S152</f>
        <v/>
      </c>
      <c r="U152" s="21">
        <f>IF(J152&lt;=0,0,LOOKUP(J152,{0,1950001,3300001,6950001,9000001,18000001,40000001},{0.05,0.1,0.2,0.23,0.33,0.4,0.45}))</f>
        <v/>
      </c>
    </row>
    <row r="153">
      <c r="A153" t="inlineStr">
        <is>
          <t>1万円刻み</t>
        </is>
      </c>
      <c r="B153" s="19">
        <f>'3_1万円刻み'!$A$8</f>
        <v/>
      </c>
      <c r="C153" s="20" t="n">
        <v>2025</v>
      </c>
      <c r="D153" s="19" t="n">
        <v>276000</v>
      </c>
      <c r="E153" s="19">
        <f>ROUND(MIN(B153/12,650000)*12*0.0915+MIN(B153/12,1390000)*12*(0.0504+0)+B153*0.005,0)</f>
        <v/>
      </c>
      <c r="F153" s="19" t="n">
        <v>0</v>
      </c>
      <c r="G153" s="19" t="n">
        <v>0</v>
      </c>
      <c r="H153" s="19">
        <f>IF(C153&gt;=2026,IF(B153&lt;741000,0,IF(B153&lt;2191000,B153-740000,IF(B153&lt;2193000,1451000,IF(B153&lt;2196000,1453000,IF(B153&lt;2200000,1456000,IF(B153&lt;3600000,ROUNDDOWN(B153/4,-3)*2.8-80000,IF(B153&lt;6600000,ROUNDDOWN(B153/4,-3)*3.2-440000,IF(B153&lt;8500000,ROUNDDOWN(B153*0.9,0)-1100000,B153-1950000)))))))),IF(B153&lt;651000,0,IF(B153&lt;1900000,B153-650000,IF(B153&lt;3600000,ROUNDDOWN(B153/4,-3)*2.8-80000,IF(B153&lt;6600000,ROUNDDOWN(B153/4,-3)*3.2-440000,IF(B153&lt;8500000,ROUNDDOWN(B153*0.9,0)-1100000,B153-1950000))))))</f>
        <v/>
      </c>
      <c r="I153" s="19">
        <f>IF(H153&gt;23500000,NA(),IF(C153&gt;=2026,IF(H153&lt;=4890000,1040000,IF(H153&lt;=6550000,670000,620000)),IF(H153&lt;=1320000,950000,IF(H153&lt;=3360000,880000,IF(H153&lt;=4890000,680000,IF(H153&lt;=6550000,630000,580000))))))</f>
        <v/>
      </c>
      <c r="J153" s="19">
        <f>MAX(0,ROUNDDOWN(H153-E153-I153-F153,-3))</f>
        <v/>
      </c>
      <c r="K153" s="19">
        <f>MAX(0,ROUNDDOWN(H153-E153-I153-F153-D153,-3))</f>
        <v/>
      </c>
      <c r="L153" s="19">
        <f>IF(J153&lt;=0,0,ROUNDDOWN((J153*LOOKUP(J153,{0,1950001,3300001,6950001,9000001,18000001,40000001},{0.05,0.1,0.2,0.23,0.33,0.4,0.45})-LOOKUP(J153,{0,1950001,3300001,6950001,9000001,18000001,40000001},{0,97500,427500,636000,1536000,2796000,4796000}))*1.021,-2))</f>
        <v/>
      </c>
      <c r="M153" s="19">
        <f>IF(K153&lt;=0,0,ROUNDDOWN((K153*LOOKUP(K153,{0,1950001,3300001,6950001,9000001,18000001,40000001},{0.05,0.1,0.2,0.23,0.33,0.4,0.45})-LOOKUP(K153,{0,1950001,3300001,6950001,9000001,18000001,40000001},{0,97500,427500,636000,1536000,2796000,4796000}))*1.021,-2))</f>
        <v/>
      </c>
      <c r="N153" s="19">
        <f>MAX(0,ROUNDDOWN(H153-E153-430000-G153,-3))</f>
        <v/>
      </c>
      <c r="O153" s="19">
        <f>MAX(0,ROUNDDOWN(H153-E153-430000-G153-D153,-3))</f>
        <v/>
      </c>
      <c r="P153" s="19">
        <f>IF(H153&lt;=450000,0,MAX(0,ROUNDDOWN(N153*0.06-MIN(50000,N153)*0.03,-2))+MAX(0,ROUNDDOWN(N153*0.04-MIN(50000,N153)*0.02,-2)))</f>
        <v/>
      </c>
      <c r="Q153" s="19">
        <f>IF(H153&lt;=450000,0,MAX(0,ROUNDDOWN(O153*0.06-MIN(50000,O153)*0.03,-2))+MAX(0,ROUNDDOWN(O153*0.04-MIN(50000,O153)*0.02,-2)))</f>
        <v/>
      </c>
      <c r="R153" s="19">
        <f>L153-M153</f>
        <v/>
      </c>
      <c r="S153" s="19">
        <f>P153-Q153</f>
        <v/>
      </c>
      <c r="T153" s="19">
        <f>R153+S153</f>
        <v/>
      </c>
      <c r="U153" s="21">
        <f>IF(J153&lt;=0,0,LOOKUP(J153,{0,1950001,3300001,6950001,9000001,18000001,40000001},{0.05,0.1,0.2,0.23,0.33,0.4,0.45}))</f>
        <v/>
      </c>
    </row>
    <row r="154">
      <c r="A154" t="inlineStr">
        <is>
          <t>1万円刻み</t>
        </is>
      </c>
      <c r="B154" s="19">
        <f>'3_1万円刻み'!$A$8</f>
        <v/>
      </c>
      <c r="C154" s="20" t="n">
        <v>2026</v>
      </c>
      <c r="D154" s="19" t="n">
        <v>276000</v>
      </c>
      <c r="E154" s="19">
        <f>ROUND(MIN(B154/12,650000)*12*0.0915+MIN(B154/12,1390000)*12*(0.0504+0)+B154*0.005,0)</f>
        <v/>
      </c>
      <c r="F154" s="19" t="n">
        <v>0</v>
      </c>
      <c r="G154" s="19" t="n">
        <v>0</v>
      </c>
      <c r="H154" s="19">
        <f>IF(C154&gt;=2026,IF(B154&lt;741000,0,IF(B154&lt;2191000,B154-740000,IF(B154&lt;2193000,1451000,IF(B154&lt;2196000,1453000,IF(B154&lt;2200000,1456000,IF(B154&lt;3600000,ROUNDDOWN(B154/4,-3)*2.8-80000,IF(B154&lt;6600000,ROUNDDOWN(B154/4,-3)*3.2-440000,IF(B154&lt;8500000,ROUNDDOWN(B154*0.9,0)-1100000,B154-1950000)))))))),IF(B154&lt;651000,0,IF(B154&lt;1900000,B154-650000,IF(B154&lt;3600000,ROUNDDOWN(B154/4,-3)*2.8-80000,IF(B154&lt;6600000,ROUNDDOWN(B154/4,-3)*3.2-440000,IF(B154&lt;8500000,ROUNDDOWN(B154*0.9,0)-1100000,B154-1950000))))))</f>
        <v/>
      </c>
      <c r="I154" s="19">
        <f>IF(H154&gt;23500000,NA(),IF(C154&gt;=2026,IF(H154&lt;=4890000,1040000,IF(H154&lt;=6550000,670000,620000)),IF(H154&lt;=1320000,950000,IF(H154&lt;=3360000,880000,IF(H154&lt;=4890000,680000,IF(H154&lt;=6550000,630000,580000))))))</f>
        <v/>
      </c>
      <c r="J154" s="19">
        <f>MAX(0,ROUNDDOWN(H154-E154-I154-F154,-3))</f>
        <v/>
      </c>
      <c r="K154" s="19">
        <f>MAX(0,ROUNDDOWN(H154-E154-I154-F154-D154,-3))</f>
        <v/>
      </c>
      <c r="L154" s="19">
        <f>IF(J154&lt;=0,0,ROUNDDOWN((J154*LOOKUP(J154,{0,1950001,3300001,6950001,9000001,18000001,40000001},{0.05,0.1,0.2,0.23,0.33,0.4,0.45})-LOOKUP(J154,{0,1950001,3300001,6950001,9000001,18000001,40000001},{0,97500,427500,636000,1536000,2796000,4796000}))*1.021,-2))</f>
        <v/>
      </c>
      <c r="M154" s="19">
        <f>IF(K154&lt;=0,0,ROUNDDOWN((K154*LOOKUP(K154,{0,1950001,3300001,6950001,9000001,18000001,40000001},{0.05,0.1,0.2,0.23,0.33,0.4,0.45})-LOOKUP(K154,{0,1950001,3300001,6950001,9000001,18000001,40000001},{0,97500,427500,636000,1536000,2796000,4796000}))*1.021,-2))</f>
        <v/>
      </c>
      <c r="N154" s="19">
        <f>MAX(0,ROUNDDOWN(H154-E154-430000-G154,-3))</f>
        <v/>
      </c>
      <c r="O154" s="19">
        <f>MAX(0,ROUNDDOWN(H154-E154-430000-G154-D154,-3))</f>
        <v/>
      </c>
      <c r="P154" s="19">
        <f>IF(H154&lt;=450000,0,MAX(0,ROUNDDOWN(N154*0.06-MIN(50000,N154)*0.03,-2))+MAX(0,ROUNDDOWN(N154*0.04-MIN(50000,N154)*0.02,-2)))</f>
        <v/>
      </c>
      <c r="Q154" s="19">
        <f>IF(H154&lt;=450000,0,MAX(0,ROUNDDOWN(O154*0.06-MIN(50000,O154)*0.03,-2))+MAX(0,ROUNDDOWN(O154*0.04-MIN(50000,O154)*0.02,-2)))</f>
        <v/>
      </c>
      <c r="R154" s="19">
        <f>L154-M154</f>
        <v/>
      </c>
      <c r="S154" s="19">
        <f>P154-Q154</f>
        <v/>
      </c>
      <c r="T154" s="19">
        <f>R154+S154</f>
        <v/>
      </c>
      <c r="U154" s="21">
        <f>IF(J154&lt;=0,0,LOOKUP(J154,{0,1950001,3300001,6950001,9000001,18000001,40000001},{0.05,0.1,0.2,0.23,0.33,0.4,0.45}))</f>
        <v/>
      </c>
    </row>
    <row r="155">
      <c r="A155" t="inlineStr">
        <is>
          <t>1万円刻み</t>
        </is>
      </c>
      <c r="B155" s="19">
        <f>'3_1万円刻み'!$A$9</f>
        <v/>
      </c>
      <c r="C155" s="20" t="n">
        <v>2025</v>
      </c>
      <c r="D155" s="19" t="n">
        <v>276000</v>
      </c>
      <c r="E155" s="19">
        <f>ROUND(MIN(B155/12,650000)*12*0.0915+MIN(B155/12,1390000)*12*(0.0504+0)+B155*0.005,0)</f>
        <v/>
      </c>
      <c r="F155" s="19" t="n">
        <v>0</v>
      </c>
      <c r="G155" s="19" t="n">
        <v>0</v>
      </c>
      <c r="H155" s="19">
        <f>IF(C155&gt;=2026,IF(B155&lt;741000,0,IF(B155&lt;2191000,B155-740000,IF(B155&lt;2193000,1451000,IF(B155&lt;2196000,1453000,IF(B155&lt;2200000,1456000,IF(B155&lt;3600000,ROUNDDOWN(B155/4,-3)*2.8-80000,IF(B155&lt;6600000,ROUNDDOWN(B155/4,-3)*3.2-440000,IF(B155&lt;8500000,ROUNDDOWN(B155*0.9,0)-1100000,B155-1950000)))))))),IF(B155&lt;651000,0,IF(B155&lt;1900000,B155-650000,IF(B155&lt;3600000,ROUNDDOWN(B155/4,-3)*2.8-80000,IF(B155&lt;6600000,ROUNDDOWN(B155/4,-3)*3.2-440000,IF(B155&lt;8500000,ROUNDDOWN(B155*0.9,0)-1100000,B155-1950000))))))</f>
        <v/>
      </c>
      <c r="I155" s="19">
        <f>IF(H155&gt;23500000,NA(),IF(C155&gt;=2026,IF(H155&lt;=4890000,1040000,IF(H155&lt;=6550000,670000,620000)),IF(H155&lt;=1320000,950000,IF(H155&lt;=3360000,880000,IF(H155&lt;=4890000,680000,IF(H155&lt;=6550000,630000,580000))))))</f>
        <v/>
      </c>
      <c r="J155" s="19">
        <f>MAX(0,ROUNDDOWN(H155-E155-I155-F155,-3))</f>
        <v/>
      </c>
      <c r="K155" s="19">
        <f>MAX(0,ROUNDDOWN(H155-E155-I155-F155-D155,-3))</f>
        <v/>
      </c>
      <c r="L155" s="19">
        <f>IF(J155&lt;=0,0,ROUNDDOWN((J155*LOOKUP(J155,{0,1950001,3300001,6950001,9000001,18000001,40000001},{0.05,0.1,0.2,0.23,0.33,0.4,0.45})-LOOKUP(J155,{0,1950001,3300001,6950001,9000001,18000001,40000001},{0,97500,427500,636000,1536000,2796000,4796000}))*1.021,-2))</f>
        <v/>
      </c>
      <c r="M155" s="19">
        <f>IF(K155&lt;=0,0,ROUNDDOWN((K155*LOOKUP(K155,{0,1950001,3300001,6950001,9000001,18000001,40000001},{0.05,0.1,0.2,0.23,0.33,0.4,0.45})-LOOKUP(K155,{0,1950001,3300001,6950001,9000001,18000001,40000001},{0,97500,427500,636000,1536000,2796000,4796000}))*1.021,-2))</f>
        <v/>
      </c>
      <c r="N155" s="19">
        <f>MAX(0,ROUNDDOWN(H155-E155-430000-G155,-3))</f>
        <v/>
      </c>
      <c r="O155" s="19">
        <f>MAX(0,ROUNDDOWN(H155-E155-430000-G155-D155,-3))</f>
        <v/>
      </c>
      <c r="P155" s="19">
        <f>IF(H155&lt;=450000,0,MAX(0,ROUNDDOWN(N155*0.06-MIN(50000,N155)*0.03,-2))+MAX(0,ROUNDDOWN(N155*0.04-MIN(50000,N155)*0.02,-2)))</f>
        <v/>
      </c>
      <c r="Q155" s="19">
        <f>IF(H155&lt;=450000,0,MAX(0,ROUNDDOWN(O155*0.06-MIN(50000,O155)*0.03,-2))+MAX(0,ROUNDDOWN(O155*0.04-MIN(50000,O155)*0.02,-2)))</f>
        <v/>
      </c>
      <c r="R155" s="19">
        <f>L155-M155</f>
        <v/>
      </c>
      <c r="S155" s="19">
        <f>P155-Q155</f>
        <v/>
      </c>
      <c r="T155" s="19">
        <f>R155+S155</f>
        <v/>
      </c>
      <c r="U155" s="21">
        <f>IF(J155&lt;=0,0,LOOKUP(J155,{0,1950001,3300001,6950001,9000001,18000001,40000001},{0.05,0.1,0.2,0.23,0.33,0.4,0.45}))</f>
        <v/>
      </c>
    </row>
    <row r="156">
      <c r="A156" t="inlineStr">
        <is>
          <t>1万円刻み</t>
        </is>
      </c>
      <c r="B156" s="19">
        <f>'3_1万円刻み'!$A$9</f>
        <v/>
      </c>
      <c r="C156" s="20" t="n">
        <v>2026</v>
      </c>
      <c r="D156" s="19" t="n">
        <v>276000</v>
      </c>
      <c r="E156" s="19">
        <f>ROUND(MIN(B156/12,650000)*12*0.0915+MIN(B156/12,1390000)*12*(0.0504+0)+B156*0.005,0)</f>
        <v/>
      </c>
      <c r="F156" s="19" t="n">
        <v>0</v>
      </c>
      <c r="G156" s="19" t="n">
        <v>0</v>
      </c>
      <c r="H156" s="19">
        <f>IF(C156&gt;=2026,IF(B156&lt;741000,0,IF(B156&lt;2191000,B156-740000,IF(B156&lt;2193000,1451000,IF(B156&lt;2196000,1453000,IF(B156&lt;2200000,1456000,IF(B156&lt;3600000,ROUNDDOWN(B156/4,-3)*2.8-80000,IF(B156&lt;6600000,ROUNDDOWN(B156/4,-3)*3.2-440000,IF(B156&lt;8500000,ROUNDDOWN(B156*0.9,0)-1100000,B156-1950000)))))))),IF(B156&lt;651000,0,IF(B156&lt;1900000,B156-650000,IF(B156&lt;3600000,ROUNDDOWN(B156/4,-3)*2.8-80000,IF(B156&lt;6600000,ROUNDDOWN(B156/4,-3)*3.2-440000,IF(B156&lt;8500000,ROUNDDOWN(B156*0.9,0)-1100000,B156-1950000))))))</f>
        <v/>
      </c>
      <c r="I156" s="19">
        <f>IF(H156&gt;23500000,NA(),IF(C156&gt;=2026,IF(H156&lt;=4890000,1040000,IF(H156&lt;=6550000,670000,620000)),IF(H156&lt;=1320000,950000,IF(H156&lt;=3360000,880000,IF(H156&lt;=4890000,680000,IF(H156&lt;=6550000,630000,580000))))))</f>
        <v/>
      </c>
      <c r="J156" s="19">
        <f>MAX(0,ROUNDDOWN(H156-E156-I156-F156,-3))</f>
        <v/>
      </c>
      <c r="K156" s="19">
        <f>MAX(0,ROUNDDOWN(H156-E156-I156-F156-D156,-3))</f>
        <v/>
      </c>
      <c r="L156" s="19">
        <f>IF(J156&lt;=0,0,ROUNDDOWN((J156*LOOKUP(J156,{0,1950001,3300001,6950001,9000001,18000001,40000001},{0.05,0.1,0.2,0.23,0.33,0.4,0.45})-LOOKUP(J156,{0,1950001,3300001,6950001,9000001,18000001,40000001},{0,97500,427500,636000,1536000,2796000,4796000}))*1.021,-2))</f>
        <v/>
      </c>
      <c r="M156" s="19">
        <f>IF(K156&lt;=0,0,ROUNDDOWN((K156*LOOKUP(K156,{0,1950001,3300001,6950001,9000001,18000001,40000001},{0.05,0.1,0.2,0.23,0.33,0.4,0.45})-LOOKUP(K156,{0,1950001,3300001,6950001,9000001,18000001,40000001},{0,97500,427500,636000,1536000,2796000,4796000}))*1.021,-2))</f>
        <v/>
      </c>
      <c r="N156" s="19">
        <f>MAX(0,ROUNDDOWN(H156-E156-430000-G156,-3))</f>
        <v/>
      </c>
      <c r="O156" s="19">
        <f>MAX(0,ROUNDDOWN(H156-E156-430000-G156-D156,-3))</f>
        <v/>
      </c>
      <c r="P156" s="19">
        <f>IF(H156&lt;=450000,0,MAX(0,ROUNDDOWN(N156*0.06-MIN(50000,N156)*0.03,-2))+MAX(0,ROUNDDOWN(N156*0.04-MIN(50000,N156)*0.02,-2)))</f>
        <v/>
      </c>
      <c r="Q156" s="19">
        <f>IF(H156&lt;=450000,0,MAX(0,ROUNDDOWN(O156*0.06-MIN(50000,O156)*0.03,-2))+MAX(0,ROUNDDOWN(O156*0.04-MIN(50000,O156)*0.02,-2)))</f>
        <v/>
      </c>
      <c r="R156" s="19">
        <f>L156-M156</f>
        <v/>
      </c>
      <c r="S156" s="19">
        <f>P156-Q156</f>
        <v/>
      </c>
      <c r="T156" s="19">
        <f>R156+S156</f>
        <v/>
      </c>
      <c r="U156" s="21">
        <f>IF(J156&lt;=0,0,LOOKUP(J156,{0,1950001,3300001,6950001,9000001,18000001,40000001},{0.05,0.1,0.2,0.23,0.33,0.4,0.45}))</f>
        <v/>
      </c>
    </row>
    <row r="157">
      <c r="A157" t="inlineStr">
        <is>
          <t>1万円刻み</t>
        </is>
      </c>
      <c r="B157" s="19">
        <f>'3_1万円刻み'!$A$10</f>
        <v/>
      </c>
      <c r="C157" s="20" t="n">
        <v>2025</v>
      </c>
      <c r="D157" s="19" t="n">
        <v>276000</v>
      </c>
      <c r="E157" s="19">
        <f>ROUND(MIN(B157/12,650000)*12*0.0915+MIN(B157/12,1390000)*12*(0.0504+0)+B157*0.005,0)</f>
        <v/>
      </c>
      <c r="F157" s="19" t="n">
        <v>0</v>
      </c>
      <c r="G157" s="19" t="n">
        <v>0</v>
      </c>
      <c r="H157" s="19">
        <f>IF(C157&gt;=2026,IF(B157&lt;741000,0,IF(B157&lt;2191000,B157-740000,IF(B157&lt;2193000,1451000,IF(B157&lt;2196000,1453000,IF(B157&lt;2200000,1456000,IF(B157&lt;3600000,ROUNDDOWN(B157/4,-3)*2.8-80000,IF(B157&lt;6600000,ROUNDDOWN(B157/4,-3)*3.2-440000,IF(B157&lt;8500000,ROUNDDOWN(B157*0.9,0)-1100000,B157-1950000)))))))),IF(B157&lt;651000,0,IF(B157&lt;1900000,B157-650000,IF(B157&lt;3600000,ROUNDDOWN(B157/4,-3)*2.8-80000,IF(B157&lt;6600000,ROUNDDOWN(B157/4,-3)*3.2-440000,IF(B157&lt;8500000,ROUNDDOWN(B157*0.9,0)-1100000,B157-1950000))))))</f>
        <v/>
      </c>
      <c r="I157" s="19">
        <f>IF(H157&gt;23500000,NA(),IF(C157&gt;=2026,IF(H157&lt;=4890000,1040000,IF(H157&lt;=6550000,670000,620000)),IF(H157&lt;=1320000,950000,IF(H157&lt;=3360000,880000,IF(H157&lt;=4890000,680000,IF(H157&lt;=6550000,630000,580000))))))</f>
        <v/>
      </c>
      <c r="J157" s="19">
        <f>MAX(0,ROUNDDOWN(H157-E157-I157-F157,-3))</f>
        <v/>
      </c>
      <c r="K157" s="19">
        <f>MAX(0,ROUNDDOWN(H157-E157-I157-F157-D157,-3))</f>
        <v/>
      </c>
      <c r="L157" s="19">
        <f>IF(J157&lt;=0,0,ROUNDDOWN((J157*LOOKUP(J157,{0,1950001,3300001,6950001,9000001,18000001,40000001},{0.05,0.1,0.2,0.23,0.33,0.4,0.45})-LOOKUP(J157,{0,1950001,3300001,6950001,9000001,18000001,40000001},{0,97500,427500,636000,1536000,2796000,4796000}))*1.021,-2))</f>
        <v/>
      </c>
      <c r="M157" s="19">
        <f>IF(K157&lt;=0,0,ROUNDDOWN((K157*LOOKUP(K157,{0,1950001,3300001,6950001,9000001,18000001,40000001},{0.05,0.1,0.2,0.23,0.33,0.4,0.45})-LOOKUP(K157,{0,1950001,3300001,6950001,9000001,18000001,40000001},{0,97500,427500,636000,1536000,2796000,4796000}))*1.021,-2))</f>
        <v/>
      </c>
      <c r="N157" s="19">
        <f>MAX(0,ROUNDDOWN(H157-E157-430000-G157,-3))</f>
        <v/>
      </c>
      <c r="O157" s="19">
        <f>MAX(0,ROUNDDOWN(H157-E157-430000-G157-D157,-3))</f>
        <v/>
      </c>
      <c r="P157" s="19">
        <f>IF(H157&lt;=450000,0,MAX(0,ROUNDDOWN(N157*0.06-MIN(50000,N157)*0.03,-2))+MAX(0,ROUNDDOWN(N157*0.04-MIN(50000,N157)*0.02,-2)))</f>
        <v/>
      </c>
      <c r="Q157" s="19">
        <f>IF(H157&lt;=450000,0,MAX(0,ROUNDDOWN(O157*0.06-MIN(50000,O157)*0.03,-2))+MAX(0,ROUNDDOWN(O157*0.04-MIN(50000,O157)*0.02,-2)))</f>
        <v/>
      </c>
      <c r="R157" s="19">
        <f>L157-M157</f>
        <v/>
      </c>
      <c r="S157" s="19">
        <f>P157-Q157</f>
        <v/>
      </c>
      <c r="T157" s="19">
        <f>R157+S157</f>
        <v/>
      </c>
      <c r="U157" s="21">
        <f>IF(J157&lt;=0,0,LOOKUP(J157,{0,1950001,3300001,6950001,9000001,18000001,40000001},{0.05,0.1,0.2,0.23,0.33,0.4,0.45}))</f>
        <v/>
      </c>
    </row>
    <row r="158">
      <c r="A158" t="inlineStr">
        <is>
          <t>1万円刻み</t>
        </is>
      </c>
      <c r="B158" s="19">
        <f>'3_1万円刻み'!$A$10</f>
        <v/>
      </c>
      <c r="C158" s="20" t="n">
        <v>2026</v>
      </c>
      <c r="D158" s="19" t="n">
        <v>276000</v>
      </c>
      <c r="E158" s="19">
        <f>ROUND(MIN(B158/12,650000)*12*0.0915+MIN(B158/12,1390000)*12*(0.0504+0)+B158*0.005,0)</f>
        <v/>
      </c>
      <c r="F158" s="19" t="n">
        <v>0</v>
      </c>
      <c r="G158" s="19" t="n">
        <v>0</v>
      </c>
      <c r="H158" s="19">
        <f>IF(C158&gt;=2026,IF(B158&lt;741000,0,IF(B158&lt;2191000,B158-740000,IF(B158&lt;2193000,1451000,IF(B158&lt;2196000,1453000,IF(B158&lt;2200000,1456000,IF(B158&lt;3600000,ROUNDDOWN(B158/4,-3)*2.8-80000,IF(B158&lt;6600000,ROUNDDOWN(B158/4,-3)*3.2-440000,IF(B158&lt;8500000,ROUNDDOWN(B158*0.9,0)-1100000,B158-1950000)))))))),IF(B158&lt;651000,0,IF(B158&lt;1900000,B158-650000,IF(B158&lt;3600000,ROUNDDOWN(B158/4,-3)*2.8-80000,IF(B158&lt;6600000,ROUNDDOWN(B158/4,-3)*3.2-440000,IF(B158&lt;8500000,ROUNDDOWN(B158*0.9,0)-1100000,B158-1950000))))))</f>
        <v/>
      </c>
      <c r="I158" s="19">
        <f>IF(H158&gt;23500000,NA(),IF(C158&gt;=2026,IF(H158&lt;=4890000,1040000,IF(H158&lt;=6550000,670000,620000)),IF(H158&lt;=1320000,950000,IF(H158&lt;=3360000,880000,IF(H158&lt;=4890000,680000,IF(H158&lt;=6550000,630000,580000))))))</f>
        <v/>
      </c>
      <c r="J158" s="19">
        <f>MAX(0,ROUNDDOWN(H158-E158-I158-F158,-3))</f>
        <v/>
      </c>
      <c r="K158" s="19">
        <f>MAX(0,ROUNDDOWN(H158-E158-I158-F158-D158,-3))</f>
        <v/>
      </c>
      <c r="L158" s="19">
        <f>IF(J158&lt;=0,0,ROUNDDOWN((J158*LOOKUP(J158,{0,1950001,3300001,6950001,9000001,18000001,40000001},{0.05,0.1,0.2,0.23,0.33,0.4,0.45})-LOOKUP(J158,{0,1950001,3300001,6950001,9000001,18000001,40000001},{0,97500,427500,636000,1536000,2796000,4796000}))*1.021,-2))</f>
        <v/>
      </c>
      <c r="M158" s="19">
        <f>IF(K158&lt;=0,0,ROUNDDOWN((K158*LOOKUP(K158,{0,1950001,3300001,6950001,9000001,18000001,40000001},{0.05,0.1,0.2,0.23,0.33,0.4,0.45})-LOOKUP(K158,{0,1950001,3300001,6950001,9000001,18000001,40000001},{0,97500,427500,636000,1536000,2796000,4796000}))*1.021,-2))</f>
        <v/>
      </c>
      <c r="N158" s="19">
        <f>MAX(0,ROUNDDOWN(H158-E158-430000-G158,-3))</f>
        <v/>
      </c>
      <c r="O158" s="19">
        <f>MAX(0,ROUNDDOWN(H158-E158-430000-G158-D158,-3))</f>
        <v/>
      </c>
      <c r="P158" s="19">
        <f>IF(H158&lt;=450000,0,MAX(0,ROUNDDOWN(N158*0.06-MIN(50000,N158)*0.03,-2))+MAX(0,ROUNDDOWN(N158*0.04-MIN(50000,N158)*0.02,-2)))</f>
        <v/>
      </c>
      <c r="Q158" s="19">
        <f>IF(H158&lt;=450000,0,MAX(0,ROUNDDOWN(O158*0.06-MIN(50000,O158)*0.03,-2))+MAX(0,ROUNDDOWN(O158*0.04-MIN(50000,O158)*0.02,-2)))</f>
        <v/>
      </c>
      <c r="R158" s="19">
        <f>L158-M158</f>
        <v/>
      </c>
      <c r="S158" s="19">
        <f>P158-Q158</f>
        <v/>
      </c>
      <c r="T158" s="19">
        <f>R158+S158</f>
        <v/>
      </c>
      <c r="U158" s="21">
        <f>IF(J158&lt;=0,0,LOOKUP(J158,{0,1950001,3300001,6950001,9000001,18000001,40000001},{0.05,0.1,0.2,0.23,0.33,0.4,0.45}))</f>
        <v/>
      </c>
    </row>
    <row r="159">
      <c r="A159" t="inlineStr">
        <is>
          <t>1万円刻み</t>
        </is>
      </c>
      <c r="B159" s="19">
        <f>'3_1万円刻み'!$A$11</f>
        <v/>
      </c>
      <c r="C159" s="20" t="n">
        <v>2025</v>
      </c>
      <c r="D159" s="19" t="n">
        <v>276000</v>
      </c>
      <c r="E159" s="19">
        <f>ROUND(MIN(B159/12,650000)*12*0.0915+MIN(B159/12,1390000)*12*(0.0504+0)+B159*0.005,0)</f>
        <v/>
      </c>
      <c r="F159" s="19" t="n">
        <v>0</v>
      </c>
      <c r="G159" s="19" t="n">
        <v>0</v>
      </c>
      <c r="H159" s="19">
        <f>IF(C159&gt;=2026,IF(B159&lt;741000,0,IF(B159&lt;2191000,B159-740000,IF(B159&lt;2193000,1451000,IF(B159&lt;2196000,1453000,IF(B159&lt;2200000,1456000,IF(B159&lt;3600000,ROUNDDOWN(B159/4,-3)*2.8-80000,IF(B159&lt;6600000,ROUNDDOWN(B159/4,-3)*3.2-440000,IF(B159&lt;8500000,ROUNDDOWN(B159*0.9,0)-1100000,B159-1950000)))))))),IF(B159&lt;651000,0,IF(B159&lt;1900000,B159-650000,IF(B159&lt;3600000,ROUNDDOWN(B159/4,-3)*2.8-80000,IF(B159&lt;6600000,ROUNDDOWN(B159/4,-3)*3.2-440000,IF(B159&lt;8500000,ROUNDDOWN(B159*0.9,0)-1100000,B159-1950000))))))</f>
        <v/>
      </c>
      <c r="I159" s="19">
        <f>IF(H159&gt;23500000,NA(),IF(C159&gt;=2026,IF(H159&lt;=4890000,1040000,IF(H159&lt;=6550000,670000,620000)),IF(H159&lt;=1320000,950000,IF(H159&lt;=3360000,880000,IF(H159&lt;=4890000,680000,IF(H159&lt;=6550000,630000,580000))))))</f>
        <v/>
      </c>
      <c r="J159" s="19">
        <f>MAX(0,ROUNDDOWN(H159-E159-I159-F159,-3))</f>
        <v/>
      </c>
      <c r="K159" s="19">
        <f>MAX(0,ROUNDDOWN(H159-E159-I159-F159-D159,-3))</f>
        <v/>
      </c>
      <c r="L159" s="19">
        <f>IF(J159&lt;=0,0,ROUNDDOWN((J159*LOOKUP(J159,{0,1950001,3300001,6950001,9000001,18000001,40000001},{0.05,0.1,0.2,0.23,0.33,0.4,0.45})-LOOKUP(J159,{0,1950001,3300001,6950001,9000001,18000001,40000001},{0,97500,427500,636000,1536000,2796000,4796000}))*1.021,-2))</f>
        <v/>
      </c>
      <c r="M159" s="19">
        <f>IF(K159&lt;=0,0,ROUNDDOWN((K159*LOOKUP(K159,{0,1950001,3300001,6950001,9000001,18000001,40000001},{0.05,0.1,0.2,0.23,0.33,0.4,0.45})-LOOKUP(K159,{0,1950001,3300001,6950001,9000001,18000001,40000001},{0,97500,427500,636000,1536000,2796000,4796000}))*1.021,-2))</f>
        <v/>
      </c>
      <c r="N159" s="19">
        <f>MAX(0,ROUNDDOWN(H159-E159-430000-G159,-3))</f>
        <v/>
      </c>
      <c r="O159" s="19">
        <f>MAX(0,ROUNDDOWN(H159-E159-430000-G159-D159,-3))</f>
        <v/>
      </c>
      <c r="P159" s="19">
        <f>IF(H159&lt;=450000,0,MAX(0,ROUNDDOWN(N159*0.06-MIN(50000,N159)*0.03,-2))+MAX(0,ROUNDDOWN(N159*0.04-MIN(50000,N159)*0.02,-2)))</f>
        <v/>
      </c>
      <c r="Q159" s="19">
        <f>IF(H159&lt;=450000,0,MAX(0,ROUNDDOWN(O159*0.06-MIN(50000,O159)*0.03,-2))+MAX(0,ROUNDDOWN(O159*0.04-MIN(50000,O159)*0.02,-2)))</f>
        <v/>
      </c>
      <c r="R159" s="19">
        <f>L159-M159</f>
        <v/>
      </c>
      <c r="S159" s="19">
        <f>P159-Q159</f>
        <v/>
      </c>
      <c r="T159" s="19">
        <f>R159+S159</f>
        <v/>
      </c>
      <c r="U159" s="21">
        <f>IF(J159&lt;=0,0,LOOKUP(J159,{0,1950001,3300001,6950001,9000001,18000001,40000001},{0.05,0.1,0.2,0.23,0.33,0.4,0.45}))</f>
        <v/>
      </c>
    </row>
    <row r="160">
      <c r="A160" t="inlineStr">
        <is>
          <t>1万円刻み</t>
        </is>
      </c>
      <c r="B160" s="19">
        <f>'3_1万円刻み'!$A$11</f>
        <v/>
      </c>
      <c r="C160" s="20" t="n">
        <v>2026</v>
      </c>
      <c r="D160" s="19" t="n">
        <v>276000</v>
      </c>
      <c r="E160" s="19">
        <f>ROUND(MIN(B160/12,650000)*12*0.0915+MIN(B160/12,1390000)*12*(0.0504+0)+B160*0.005,0)</f>
        <v/>
      </c>
      <c r="F160" s="19" t="n">
        <v>0</v>
      </c>
      <c r="G160" s="19" t="n">
        <v>0</v>
      </c>
      <c r="H160" s="19">
        <f>IF(C160&gt;=2026,IF(B160&lt;741000,0,IF(B160&lt;2191000,B160-740000,IF(B160&lt;2193000,1451000,IF(B160&lt;2196000,1453000,IF(B160&lt;2200000,1456000,IF(B160&lt;3600000,ROUNDDOWN(B160/4,-3)*2.8-80000,IF(B160&lt;6600000,ROUNDDOWN(B160/4,-3)*3.2-440000,IF(B160&lt;8500000,ROUNDDOWN(B160*0.9,0)-1100000,B160-1950000)))))))),IF(B160&lt;651000,0,IF(B160&lt;1900000,B160-650000,IF(B160&lt;3600000,ROUNDDOWN(B160/4,-3)*2.8-80000,IF(B160&lt;6600000,ROUNDDOWN(B160/4,-3)*3.2-440000,IF(B160&lt;8500000,ROUNDDOWN(B160*0.9,0)-1100000,B160-1950000))))))</f>
        <v/>
      </c>
      <c r="I160" s="19">
        <f>IF(H160&gt;23500000,NA(),IF(C160&gt;=2026,IF(H160&lt;=4890000,1040000,IF(H160&lt;=6550000,670000,620000)),IF(H160&lt;=1320000,950000,IF(H160&lt;=3360000,880000,IF(H160&lt;=4890000,680000,IF(H160&lt;=6550000,630000,580000))))))</f>
        <v/>
      </c>
      <c r="J160" s="19">
        <f>MAX(0,ROUNDDOWN(H160-E160-I160-F160,-3))</f>
        <v/>
      </c>
      <c r="K160" s="19">
        <f>MAX(0,ROUNDDOWN(H160-E160-I160-F160-D160,-3))</f>
        <v/>
      </c>
      <c r="L160" s="19">
        <f>IF(J160&lt;=0,0,ROUNDDOWN((J160*LOOKUP(J160,{0,1950001,3300001,6950001,9000001,18000001,40000001},{0.05,0.1,0.2,0.23,0.33,0.4,0.45})-LOOKUP(J160,{0,1950001,3300001,6950001,9000001,18000001,40000001},{0,97500,427500,636000,1536000,2796000,4796000}))*1.021,-2))</f>
        <v/>
      </c>
      <c r="M160" s="19">
        <f>IF(K160&lt;=0,0,ROUNDDOWN((K160*LOOKUP(K160,{0,1950001,3300001,6950001,9000001,18000001,40000001},{0.05,0.1,0.2,0.23,0.33,0.4,0.45})-LOOKUP(K160,{0,1950001,3300001,6950001,9000001,18000001,40000001},{0,97500,427500,636000,1536000,2796000,4796000}))*1.021,-2))</f>
        <v/>
      </c>
      <c r="N160" s="19">
        <f>MAX(0,ROUNDDOWN(H160-E160-430000-G160,-3))</f>
        <v/>
      </c>
      <c r="O160" s="19">
        <f>MAX(0,ROUNDDOWN(H160-E160-430000-G160-D160,-3))</f>
        <v/>
      </c>
      <c r="P160" s="19">
        <f>IF(H160&lt;=450000,0,MAX(0,ROUNDDOWN(N160*0.06-MIN(50000,N160)*0.03,-2))+MAX(0,ROUNDDOWN(N160*0.04-MIN(50000,N160)*0.02,-2)))</f>
        <v/>
      </c>
      <c r="Q160" s="19">
        <f>IF(H160&lt;=450000,0,MAX(0,ROUNDDOWN(O160*0.06-MIN(50000,O160)*0.03,-2))+MAX(0,ROUNDDOWN(O160*0.04-MIN(50000,O160)*0.02,-2)))</f>
        <v/>
      </c>
      <c r="R160" s="19">
        <f>L160-M160</f>
        <v/>
      </c>
      <c r="S160" s="19">
        <f>P160-Q160</f>
        <v/>
      </c>
      <c r="T160" s="19">
        <f>R160+S160</f>
        <v/>
      </c>
      <c r="U160" s="21">
        <f>IF(J160&lt;=0,0,LOOKUP(J160,{0,1950001,3300001,6950001,9000001,18000001,40000001},{0.05,0.1,0.2,0.23,0.33,0.4,0.45}))</f>
        <v/>
      </c>
    </row>
    <row r="161">
      <c r="A161" t="inlineStr">
        <is>
          <t>1万円刻み</t>
        </is>
      </c>
      <c r="B161" s="19">
        <f>'3_1万円刻み'!$A$12</f>
        <v/>
      </c>
      <c r="C161" s="20" t="n">
        <v>2025</v>
      </c>
      <c r="D161" s="19" t="n">
        <v>276000</v>
      </c>
      <c r="E161" s="19">
        <f>ROUND(MIN(B161/12,650000)*12*0.0915+MIN(B161/12,1390000)*12*(0.0504+0)+B161*0.005,0)</f>
        <v/>
      </c>
      <c r="F161" s="19" t="n">
        <v>0</v>
      </c>
      <c r="G161" s="19" t="n">
        <v>0</v>
      </c>
      <c r="H161" s="19">
        <f>IF(C161&gt;=2026,IF(B161&lt;741000,0,IF(B161&lt;2191000,B161-740000,IF(B161&lt;2193000,1451000,IF(B161&lt;2196000,1453000,IF(B161&lt;2200000,1456000,IF(B161&lt;3600000,ROUNDDOWN(B161/4,-3)*2.8-80000,IF(B161&lt;6600000,ROUNDDOWN(B161/4,-3)*3.2-440000,IF(B161&lt;8500000,ROUNDDOWN(B161*0.9,0)-1100000,B161-1950000)))))))),IF(B161&lt;651000,0,IF(B161&lt;1900000,B161-650000,IF(B161&lt;3600000,ROUNDDOWN(B161/4,-3)*2.8-80000,IF(B161&lt;6600000,ROUNDDOWN(B161/4,-3)*3.2-440000,IF(B161&lt;8500000,ROUNDDOWN(B161*0.9,0)-1100000,B161-1950000))))))</f>
        <v/>
      </c>
      <c r="I161" s="19">
        <f>IF(H161&gt;23500000,NA(),IF(C161&gt;=2026,IF(H161&lt;=4890000,1040000,IF(H161&lt;=6550000,670000,620000)),IF(H161&lt;=1320000,950000,IF(H161&lt;=3360000,880000,IF(H161&lt;=4890000,680000,IF(H161&lt;=6550000,630000,580000))))))</f>
        <v/>
      </c>
      <c r="J161" s="19">
        <f>MAX(0,ROUNDDOWN(H161-E161-I161-F161,-3))</f>
        <v/>
      </c>
      <c r="K161" s="19">
        <f>MAX(0,ROUNDDOWN(H161-E161-I161-F161-D161,-3))</f>
        <v/>
      </c>
      <c r="L161" s="19">
        <f>IF(J161&lt;=0,0,ROUNDDOWN((J161*LOOKUP(J161,{0,1950001,3300001,6950001,9000001,18000001,40000001},{0.05,0.1,0.2,0.23,0.33,0.4,0.45})-LOOKUP(J161,{0,1950001,3300001,6950001,9000001,18000001,40000001},{0,97500,427500,636000,1536000,2796000,4796000}))*1.021,-2))</f>
        <v/>
      </c>
      <c r="M161" s="19">
        <f>IF(K161&lt;=0,0,ROUNDDOWN((K161*LOOKUP(K161,{0,1950001,3300001,6950001,9000001,18000001,40000001},{0.05,0.1,0.2,0.23,0.33,0.4,0.45})-LOOKUP(K161,{0,1950001,3300001,6950001,9000001,18000001,40000001},{0,97500,427500,636000,1536000,2796000,4796000}))*1.021,-2))</f>
        <v/>
      </c>
      <c r="N161" s="19">
        <f>MAX(0,ROUNDDOWN(H161-E161-430000-G161,-3))</f>
        <v/>
      </c>
      <c r="O161" s="19">
        <f>MAX(0,ROUNDDOWN(H161-E161-430000-G161-D161,-3))</f>
        <v/>
      </c>
      <c r="P161" s="19">
        <f>IF(H161&lt;=450000,0,MAX(0,ROUNDDOWN(N161*0.06-MIN(50000,N161)*0.03,-2))+MAX(0,ROUNDDOWN(N161*0.04-MIN(50000,N161)*0.02,-2)))</f>
        <v/>
      </c>
      <c r="Q161" s="19">
        <f>IF(H161&lt;=450000,0,MAX(0,ROUNDDOWN(O161*0.06-MIN(50000,O161)*0.03,-2))+MAX(0,ROUNDDOWN(O161*0.04-MIN(50000,O161)*0.02,-2)))</f>
        <v/>
      </c>
      <c r="R161" s="19">
        <f>L161-M161</f>
        <v/>
      </c>
      <c r="S161" s="19">
        <f>P161-Q161</f>
        <v/>
      </c>
      <c r="T161" s="19">
        <f>R161+S161</f>
        <v/>
      </c>
      <c r="U161" s="21">
        <f>IF(J161&lt;=0,0,LOOKUP(J161,{0,1950001,3300001,6950001,9000001,18000001,40000001},{0.05,0.1,0.2,0.23,0.33,0.4,0.45}))</f>
        <v/>
      </c>
    </row>
    <row r="162">
      <c r="A162" t="inlineStr">
        <is>
          <t>1万円刻み</t>
        </is>
      </c>
      <c r="B162" s="19">
        <f>'3_1万円刻み'!$A$12</f>
        <v/>
      </c>
      <c r="C162" s="20" t="n">
        <v>2026</v>
      </c>
      <c r="D162" s="19" t="n">
        <v>276000</v>
      </c>
      <c r="E162" s="19">
        <f>ROUND(MIN(B162/12,650000)*12*0.0915+MIN(B162/12,1390000)*12*(0.0504+0)+B162*0.005,0)</f>
        <v/>
      </c>
      <c r="F162" s="19" t="n">
        <v>0</v>
      </c>
      <c r="G162" s="19" t="n">
        <v>0</v>
      </c>
      <c r="H162" s="19">
        <f>IF(C162&gt;=2026,IF(B162&lt;741000,0,IF(B162&lt;2191000,B162-740000,IF(B162&lt;2193000,1451000,IF(B162&lt;2196000,1453000,IF(B162&lt;2200000,1456000,IF(B162&lt;3600000,ROUNDDOWN(B162/4,-3)*2.8-80000,IF(B162&lt;6600000,ROUNDDOWN(B162/4,-3)*3.2-440000,IF(B162&lt;8500000,ROUNDDOWN(B162*0.9,0)-1100000,B162-1950000)))))))),IF(B162&lt;651000,0,IF(B162&lt;1900000,B162-650000,IF(B162&lt;3600000,ROUNDDOWN(B162/4,-3)*2.8-80000,IF(B162&lt;6600000,ROUNDDOWN(B162/4,-3)*3.2-440000,IF(B162&lt;8500000,ROUNDDOWN(B162*0.9,0)-1100000,B162-1950000))))))</f>
        <v/>
      </c>
      <c r="I162" s="19">
        <f>IF(H162&gt;23500000,NA(),IF(C162&gt;=2026,IF(H162&lt;=4890000,1040000,IF(H162&lt;=6550000,670000,620000)),IF(H162&lt;=1320000,950000,IF(H162&lt;=3360000,880000,IF(H162&lt;=4890000,680000,IF(H162&lt;=6550000,630000,580000))))))</f>
        <v/>
      </c>
      <c r="J162" s="19">
        <f>MAX(0,ROUNDDOWN(H162-E162-I162-F162,-3))</f>
        <v/>
      </c>
      <c r="K162" s="19">
        <f>MAX(0,ROUNDDOWN(H162-E162-I162-F162-D162,-3))</f>
        <v/>
      </c>
      <c r="L162" s="19">
        <f>IF(J162&lt;=0,0,ROUNDDOWN((J162*LOOKUP(J162,{0,1950001,3300001,6950001,9000001,18000001,40000001},{0.05,0.1,0.2,0.23,0.33,0.4,0.45})-LOOKUP(J162,{0,1950001,3300001,6950001,9000001,18000001,40000001},{0,97500,427500,636000,1536000,2796000,4796000}))*1.021,-2))</f>
        <v/>
      </c>
      <c r="M162" s="19">
        <f>IF(K162&lt;=0,0,ROUNDDOWN((K162*LOOKUP(K162,{0,1950001,3300001,6950001,9000001,18000001,40000001},{0.05,0.1,0.2,0.23,0.33,0.4,0.45})-LOOKUP(K162,{0,1950001,3300001,6950001,9000001,18000001,40000001},{0,97500,427500,636000,1536000,2796000,4796000}))*1.021,-2))</f>
        <v/>
      </c>
      <c r="N162" s="19">
        <f>MAX(0,ROUNDDOWN(H162-E162-430000-G162,-3))</f>
        <v/>
      </c>
      <c r="O162" s="19">
        <f>MAX(0,ROUNDDOWN(H162-E162-430000-G162-D162,-3))</f>
        <v/>
      </c>
      <c r="P162" s="19">
        <f>IF(H162&lt;=450000,0,MAX(0,ROUNDDOWN(N162*0.06-MIN(50000,N162)*0.03,-2))+MAX(0,ROUNDDOWN(N162*0.04-MIN(50000,N162)*0.02,-2)))</f>
        <v/>
      </c>
      <c r="Q162" s="19">
        <f>IF(H162&lt;=450000,0,MAX(0,ROUNDDOWN(O162*0.06-MIN(50000,O162)*0.03,-2))+MAX(0,ROUNDDOWN(O162*0.04-MIN(50000,O162)*0.02,-2)))</f>
        <v/>
      </c>
      <c r="R162" s="19">
        <f>L162-M162</f>
        <v/>
      </c>
      <c r="S162" s="19">
        <f>P162-Q162</f>
        <v/>
      </c>
      <c r="T162" s="19">
        <f>R162+S162</f>
        <v/>
      </c>
      <c r="U162" s="21">
        <f>IF(J162&lt;=0,0,LOOKUP(J162,{0,1950001,3300001,6950001,9000001,18000001,40000001},{0.05,0.1,0.2,0.23,0.33,0.4,0.45}))</f>
        <v/>
      </c>
    </row>
    <row r="163">
      <c r="A163" t="inlineStr">
        <is>
          <t>1万円刻み</t>
        </is>
      </c>
      <c r="B163" s="19">
        <f>'3_1万円刻み'!$A$13</f>
        <v/>
      </c>
      <c r="C163" s="20" t="n">
        <v>2025</v>
      </c>
      <c r="D163" s="19" t="n">
        <v>276000</v>
      </c>
      <c r="E163" s="19">
        <f>ROUND(MIN(B163/12,650000)*12*0.0915+MIN(B163/12,1390000)*12*(0.0504+0)+B163*0.005,0)</f>
        <v/>
      </c>
      <c r="F163" s="19" t="n">
        <v>0</v>
      </c>
      <c r="G163" s="19" t="n">
        <v>0</v>
      </c>
      <c r="H163" s="19">
        <f>IF(C163&gt;=2026,IF(B163&lt;741000,0,IF(B163&lt;2191000,B163-740000,IF(B163&lt;2193000,1451000,IF(B163&lt;2196000,1453000,IF(B163&lt;2200000,1456000,IF(B163&lt;3600000,ROUNDDOWN(B163/4,-3)*2.8-80000,IF(B163&lt;6600000,ROUNDDOWN(B163/4,-3)*3.2-440000,IF(B163&lt;8500000,ROUNDDOWN(B163*0.9,0)-1100000,B163-1950000)))))))),IF(B163&lt;651000,0,IF(B163&lt;1900000,B163-650000,IF(B163&lt;3600000,ROUNDDOWN(B163/4,-3)*2.8-80000,IF(B163&lt;6600000,ROUNDDOWN(B163/4,-3)*3.2-440000,IF(B163&lt;8500000,ROUNDDOWN(B163*0.9,0)-1100000,B163-1950000))))))</f>
        <v/>
      </c>
      <c r="I163" s="19">
        <f>IF(H163&gt;23500000,NA(),IF(C163&gt;=2026,IF(H163&lt;=4890000,1040000,IF(H163&lt;=6550000,670000,620000)),IF(H163&lt;=1320000,950000,IF(H163&lt;=3360000,880000,IF(H163&lt;=4890000,680000,IF(H163&lt;=6550000,630000,580000))))))</f>
        <v/>
      </c>
      <c r="J163" s="19">
        <f>MAX(0,ROUNDDOWN(H163-E163-I163-F163,-3))</f>
        <v/>
      </c>
      <c r="K163" s="19">
        <f>MAX(0,ROUNDDOWN(H163-E163-I163-F163-D163,-3))</f>
        <v/>
      </c>
      <c r="L163" s="19">
        <f>IF(J163&lt;=0,0,ROUNDDOWN((J163*LOOKUP(J163,{0,1950001,3300001,6950001,9000001,18000001,40000001},{0.05,0.1,0.2,0.23,0.33,0.4,0.45})-LOOKUP(J163,{0,1950001,3300001,6950001,9000001,18000001,40000001},{0,97500,427500,636000,1536000,2796000,4796000}))*1.021,-2))</f>
        <v/>
      </c>
      <c r="M163" s="19">
        <f>IF(K163&lt;=0,0,ROUNDDOWN((K163*LOOKUP(K163,{0,1950001,3300001,6950001,9000001,18000001,40000001},{0.05,0.1,0.2,0.23,0.33,0.4,0.45})-LOOKUP(K163,{0,1950001,3300001,6950001,9000001,18000001,40000001},{0,97500,427500,636000,1536000,2796000,4796000}))*1.021,-2))</f>
        <v/>
      </c>
      <c r="N163" s="19">
        <f>MAX(0,ROUNDDOWN(H163-E163-430000-G163,-3))</f>
        <v/>
      </c>
      <c r="O163" s="19">
        <f>MAX(0,ROUNDDOWN(H163-E163-430000-G163-D163,-3))</f>
        <v/>
      </c>
      <c r="P163" s="19">
        <f>IF(H163&lt;=450000,0,MAX(0,ROUNDDOWN(N163*0.06-MIN(50000,N163)*0.03,-2))+MAX(0,ROUNDDOWN(N163*0.04-MIN(50000,N163)*0.02,-2)))</f>
        <v/>
      </c>
      <c r="Q163" s="19">
        <f>IF(H163&lt;=450000,0,MAX(0,ROUNDDOWN(O163*0.06-MIN(50000,O163)*0.03,-2))+MAX(0,ROUNDDOWN(O163*0.04-MIN(50000,O163)*0.02,-2)))</f>
        <v/>
      </c>
      <c r="R163" s="19">
        <f>L163-M163</f>
        <v/>
      </c>
      <c r="S163" s="19">
        <f>P163-Q163</f>
        <v/>
      </c>
      <c r="T163" s="19">
        <f>R163+S163</f>
        <v/>
      </c>
      <c r="U163" s="21">
        <f>IF(J163&lt;=0,0,LOOKUP(J163,{0,1950001,3300001,6950001,9000001,18000001,40000001},{0.05,0.1,0.2,0.23,0.33,0.4,0.45}))</f>
        <v/>
      </c>
    </row>
    <row r="164">
      <c r="A164" t="inlineStr">
        <is>
          <t>1万円刻み</t>
        </is>
      </c>
      <c r="B164" s="19">
        <f>'3_1万円刻み'!$A$13</f>
        <v/>
      </c>
      <c r="C164" s="20" t="n">
        <v>2026</v>
      </c>
      <c r="D164" s="19" t="n">
        <v>276000</v>
      </c>
      <c r="E164" s="19">
        <f>ROUND(MIN(B164/12,650000)*12*0.0915+MIN(B164/12,1390000)*12*(0.0504+0)+B164*0.005,0)</f>
        <v/>
      </c>
      <c r="F164" s="19" t="n">
        <v>0</v>
      </c>
      <c r="G164" s="19" t="n">
        <v>0</v>
      </c>
      <c r="H164" s="19">
        <f>IF(C164&gt;=2026,IF(B164&lt;741000,0,IF(B164&lt;2191000,B164-740000,IF(B164&lt;2193000,1451000,IF(B164&lt;2196000,1453000,IF(B164&lt;2200000,1456000,IF(B164&lt;3600000,ROUNDDOWN(B164/4,-3)*2.8-80000,IF(B164&lt;6600000,ROUNDDOWN(B164/4,-3)*3.2-440000,IF(B164&lt;8500000,ROUNDDOWN(B164*0.9,0)-1100000,B164-1950000)))))))),IF(B164&lt;651000,0,IF(B164&lt;1900000,B164-650000,IF(B164&lt;3600000,ROUNDDOWN(B164/4,-3)*2.8-80000,IF(B164&lt;6600000,ROUNDDOWN(B164/4,-3)*3.2-440000,IF(B164&lt;8500000,ROUNDDOWN(B164*0.9,0)-1100000,B164-1950000))))))</f>
        <v/>
      </c>
      <c r="I164" s="19">
        <f>IF(H164&gt;23500000,NA(),IF(C164&gt;=2026,IF(H164&lt;=4890000,1040000,IF(H164&lt;=6550000,670000,620000)),IF(H164&lt;=1320000,950000,IF(H164&lt;=3360000,880000,IF(H164&lt;=4890000,680000,IF(H164&lt;=6550000,630000,580000))))))</f>
        <v/>
      </c>
      <c r="J164" s="19">
        <f>MAX(0,ROUNDDOWN(H164-E164-I164-F164,-3))</f>
        <v/>
      </c>
      <c r="K164" s="19">
        <f>MAX(0,ROUNDDOWN(H164-E164-I164-F164-D164,-3))</f>
        <v/>
      </c>
      <c r="L164" s="19">
        <f>IF(J164&lt;=0,0,ROUNDDOWN((J164*LOOKUP(J164,{0,1950001,3300001,6950001,9000001,18000001,40000001},{0.05,0.1,0.2,0.23,0.33,0.4,0.45})-LOOKUP(J164,{0,1950001,3300001,6950001,9000001,18000001,40000001},{0,97500,427500,636000,1536000,2796000,4796000}))*1.021,-2))</f>
        <v/>
      </c>
      <c r="M164" s="19">
        <f>IF(K164&lt;=0,0,ROUNDDOWN((K164*LOOKUP(K164,{0,1950001,3300001,6950001,9000001,18000001,40000001},{0.05,0.1,0.2,0.23,0.33,0.4,0.45})-LOOKUP(K164,{0,1950001,3300001,6950001,9000001,18000001,40000001},{0,97500,427500,636000,1536000,2796000,4796000}))*1.021,-2))</f>
        <v/>
      </c>
      <c r="N164" s="19">
        <f>MAX(0,ROUNDDOWN(H164-E164-430000-G164,-3))</f>
        <v/>
      </c>
      <c r="O164" s="19">
        <f>MAX(0,ROUNDDOWN(H164-E164-430000-G164-D164,-3))</f>
        <v/>
      </c>
      <c r="P164" s="19">
        <f>IF(H164&lt;=450000,0,MAX(0,ROUNDDOWN(N164*0.06-MIN(50000,N164)*0.03,-2))+MAX(0,ROUNDDOWN(N164*0.04-MIN(50000,N164)*0.02,-2)))</f>
        <v/>
      </c>
      <c r="Q164" s="19">
        <f>IF(H164&lt;=450000,0,MAX(0,ROUNDDOWN(O164*0.06-MIN(50000,O164)*0.03,-2))+MAX(0,ROUNDDOWN(O164*0.04-MIN(50000,O164)*0.02,-2)))</f>
        <v/>
      </c>
      <c r="R164" s="19">
        <f>L164-M164</f>
        <v/>
      </c>
      <c r="S164" s="19">
        <f>P164-Q164</f>
        <v/>
      </c>
      <c r="T164" s="19">
        <f>R164+S164</f>
        <v/>
      </c>
      <c r="U164" s="21">
        <f>IF(J164&lt;=0,0,LOOKUP(J164,{0,1950001,3300001,6950001,9000001,18000001,40000001},{0.05,0.1,0.2,0.23,0.33,0.4,0.45}))</f>
        <v/>
      </c>
    </row>
    <row r="165">
      <c r="A165" t="inlineStr">
        <is>
          <t>1万円刻み</t>
        </is>
      </c>
      <c r="B165" s="19">
        <f>'3_1万円刻み'!$A$14</f>
        <v/>
      </c>
      <c r="C165" s="20" t="n">
        <v>2025</v>
      </c>
      <c r="D165" s="19" t="n">
        <v>276000</v>
      </c>
      <c r="E165" s="19">
        <f>ROUND(MIN(B165/12,650000)*12*0.0915+MIN(B165/12,1390000)*12*(0.0504+0)+B165*0.005,0)</f>
        <v/>
      </c>
      <c r="F165" s="19" t="n">
        <v>0</v>
      </c>
      <c r="G165" s="19" t="n">
        <v>0</v>
      </c>
      <c r="H165" s="19">
        <f>IF(C165&gt;=2026,IF(B165&lt;741000,0,IF(B165&lt;2191000,B165-740000,IF(B165&lt;2193000,1451000,IF(B165&lt;2196000,1453000,IF(B165&lt;2200000,1456000,IF(B165&lt;3600000,ROUNDDOWN(B165/4,-3)*2.8-80000,IF(B165&lt;6600000,ROUNDDOWN(B165/4,-3)*3.2-440000,IF(B165&lt;8500000,ROUNDDOWN(B165*0.9,0)-1100000,B165-1950000)))))))),IF(B165&lt;651000,0,IF(B165&lt;1900000,B165-650000,IF(B165&lt;3600000,ROUNDDOWN(B165/4,-3)*2.8-80000,IF(B165&lt;6600000,ROUNDDOWN(B165/4,-3)*3.2-440000,IF(B165&lt;8500000,ROUNDDOWN(B165*0.9,0)-1100000,B165-1950000))))))</f>
        <v/>
      </c>
      <c r="I165" s="19">
        <f>IF(H165&gt;23500000,NA(),IF(C165&gt;=2026,IF(H165&lt;=4890000,1040000,IF(H165&lt;=6550000,670000,620000)),IF(H165&lt;=1320000,950000,IF(H165&lt;=3360000,880000,IF(H165&lt;=4890000,680000,IF(H165&lt;=6550000,630000,580000))))))</f>
        <v/>
      </c>
      <c r="J165" s="19">
        <f>MAX(0,ROUNDDOWN(H165-E165-I165-F165,-3))</f>
        <v/>
      </c>
      <c r="K165" s="19">
        <f>MAX(0,ROUNDDOWN(H165-E165-I165-F165-D165,-3))</f>
        <v/>
      </c>
      <c r="L165" s="19">
        <f>IF(J165&lt;=0,0,ROUNDDOWN((J165*LOOKUP(J165,{0,1950001,3300001,6950001,9000001,18000001,40000001},{0.05,0.1,0.2,0.23,0.33,0.4,0.45})-LOOKUP(J165,{0,1950001,3300001,6950001,9000001,18000001,40000001},{0,97500,427500,636000,1536000,2796000,4796000}))*1.021,-2))</f>
        <v/>
      </c>
      <c r="M165" s="19">
        <f>IF(K165&lt;=0,0,ROUNDDOWN((K165*LOOKUP(K165,{0,1950001,3300001,6950001,9000001,18000001,40000001},{0.05,0.1,0.2,0.23,0.33,0.4,0.45})-LOOKUP(K165,{0,1950001,3300001,6950001,9000001,18000001,40000001},{0,97500,427500,636000,1536000,2796000,4796000}))*1.021,-2))</f>
        <v/>
      </c>
      <c r="N165" s="19">
        <f>MAX(0,ROUNDDOWN(H165-E165-430000-G165,-3))</f>
        <v/>
      </c>
      <c r="O165" s="19">
        <f>MAX(0,ROUNDDOWN(H165-E165-430000-G165-D165,-3))</f>
        <v/>
      </c>
      <c r="P165" s="19">
        <f>IF(H165&lt;=450000,0,MAX(0,ROUNDDOWN(N165*0.06-MIN(50000,N165)*0.03,-2))+MAX(0,ROUNDDOWN(N165*0.04-MIN(50000,N165)*0.02,-2)))</f>
        <v/>
      </c>
      <c r="Q165" s="19">
        <f>IF(H165&lt;=450000,0,MAX(0,ROUNDDOWN(O165*0.06-MIN(50000,O165)*0.03,-2))+MAX(0,ROUNDDOWN(O165*0.04-MIN(50000,O165)*0.02,-2)))</f>
        <v/>
      </c>
      <c r="R165" s="19">
        <f>L165-M165</f>
        <v/>
      </c>
      <c r="S165" s="19">
        <f>P165-Q165</f>
        <v/>
      </c>
      <c r="T165" s="19">
        <f>R165+S165</f>
        <v/>
      </c>
      <c r="U165" s="21">
        <f>IF(J165&lt;=0,0,LOOKUP(J165,{0,1950001,3300001,6950001,9000001,18000001,40000001},{0.05,0.1,0.2,0.23,0.33,0.4,0.45}))</f>
        <v/>
      </c>
    </row>
    <row r="166">
      <c r="A166" t="inlineStr">
        <is>
          <t>1万円刻み</t>
        </is>
      </c>
      <c r="B166" s="19">
        <f>'3_1万円刻み'!$A$14</f>
        <v/>
      </c>
      <c r="C166" s="20" t="n">
        <v>2026</v>
      </c>
      <c r="D166" s="19" t="n">
        <v>276000</v>
      </c>
      <c r="E166" s="19">
        <f>ROUND(MIN(B166/12,650000)*12*0.0915+MIN(B166/12,1390000)*12*(0.0504+0)+B166*0.005,0)</f>
        <v/>
      </c>
      <c r="F166" s="19" t="n">
        <v>0</v>
      </c>
      <c r="G166" s="19" t="n">
        <v>0</v>
      </c>
      <c r="H166" s="19">
        <f>IF(C166&gt;=2026,IF(B166&lt;741000,0,IF(B166&lt;2191000,B166-740000,IF(B166&lt;2193000,1451000,IF(B166&lt;2196000,1453000,IF(B166&lt;2200000,1456000,IF(B166&lt;3600000,ROUNDDOWN(B166/4,-3)*2.8-80000,IF(B166&lt;6600000,ROUNDDOWN(B166/4,-3)*3.2-440000,IF(B166&lt;8500000,ROUNDDOWN(B166*0.9,0)-1100000,B166-1950000)))))))),IF(B166&lt;651000,0,IF(B166&lt;1900000,B166-650000,IF(B166&lt;3600000,ROUNDDOWN(B166/4,-3)*2.8-80000,IF(B166&lt;6600000,ROUNDDOWN(B166/4,-3)*3.2-440000,IF(B166&lt;8500000,ROUNDDOWN(B166*0.9,0)-1100000,B166-1950000))))))</f>
        <v/>
      </c>
      <c r="I166" s="19">
        <f>IF(H166&gt;23500000,NA(),IF(C166&gt;=2026,IF(H166&lt;=4890000,1040000,IF(H166&lt;=6550000,670000,620000)),IF(H166&lt;=1320000,950000,IF(H166&lt;=3360000,880000,IF(H166&lt;=4890000,680000,IF(H166&lt;=6550000,630000,580000))))))</f>
        <v/>
      </c>
      <c r="J166" s="19">
        <f>MAX(0,ROUNDDOWN(H166-E166-I166-F166,-3))</f>
        <v/>
      </c>
      <c r="K166" s="19">
        <f>MAX(0,ROUNDDOWN(H166-E166-I166-F166-D166,-3))</f>
        <v/>
      </c>
      <c r="L166" s="19">
        <f>IF(J166&lt;=0,0,ROUNDDOWN((J166*LOOKUP(J166,{0,1950001,3300001,6950001,9000001,18000001,40000001},{0.05,0.1,0.2,0.23,0.33,0.4,0.45})-LOOKUP(J166,{0,1950001,3300001,6950001,9000001,18000001,40000001},{0,97500,427500,636000,1536000,2796000,4796000}))*1.021,-2))</f>
        <v/>
      </c>
      <c r="M166" s="19">
        <f>IF(K166&lt;=0,0,ROUNDDOWN((K166*LOOKUP(K166,{0,1950001,3300001,6950001,9000001,18000001,40000001},{0.05,0.1,0.2,0.23,0.33,0.4,0.45})-LOOKUP(K166,{0,1950001,3300001,6950001,9000001,18000001,40000001},{0,97500,427500,636000,1536000,2796000,4796000}))*1.021,-2))</f>
        <v/>
      </c>
      <c r="N166" s="19">
        <f>MAX(0,ROUNDDOWN(H166-E166-430000-G166,-3))</f>
        <v/>
      </c>
      <c r="O166" s="19">
        <f>MAX(0,ROUNDDOWN(H166-E166-430000-G166-D166,-3))</f>
        <v/>
      </c>
      <c r="P166" s="19">
        <f>IF(H166&lt;=450000,0,MAX(0,ROUNDDOWN(N166*0.06-MIN(50000,N166)*0.03,-2))+MAX(0,ROUNDDOWN(N166*0.04-MIN(50000,N166)*0.02,-2)))</f>
        <v/>
      </c>
      <c r="Q166" s="19">
        <f>IF(H166&lt;=450000,0,MAX(0,ROUNDDOWN(O166*0.06-MIN(50000,O166)*0.03,-2))+MAX(0,ROUNDDOWN(O166*0.04-MIN(50000,O166)*0.02,-2)))</f>
        <v/>
      </c>
      <c r="R166" s="19">
        <f>L166-M166</f>
        <v/>
      </c>
      <c r="S166" s="19">
        <f>P166-Q166</f>
        <v/>
      </c>
      <c r="T166" s="19">
        <f>R166+S166</f>
        <v/>
      </c>
      <c r="U166" s="21">
        <f>IF(J166&lt;=0,0,LOOKUP(J166,{0,1950001,3300001,6950001,9000001,18000001,40000001},{0.05,0.1,0.2,0.23,0.33,0.4,0.45}))</f>
        <v/>
      </c>
    </row>
    <row r="167">
      <c r="A167" t="inlineStr">
        <is>
          <t>1万円刻み</t>
        </is>
      </c>
      <c r="B167" s="19">
        <f>'3_1万円刻み'!$A$15</f>
        <v/>
      </c>
      <c r="C167" s="20" t="n">
        <v>2025</v>
      </c>
      <c r="D167" s="19" t="n">
        <v>276000</v>
      </c>
      <c r="E167" s="19">
        <f>ROUND(MIN(B167/12,650000)*12*0.0915+MIN(B167/12,1390000)*12*(0.0504+0)+B167*0.005,0)</f>
        <v/>
      </c>
      <c r="F167" s="19" t="n">
        <v>0</v>
      </c>
      <c r="G167" s="19" t="n">
        <v>0</v>
      </c>
      <c r="H167" s="19">
        <f>IF(C167&gt;=2026,IF(B167&lt;741000,0,IF(B167&lt;2191000,B167-740000,IF(B167&lt;2193000,1451000,IF(B167&lt;2196000,1453000,IF(B167&lt;2200000,1456000,IF(B167&lt;3600000,ROUNDDOWN(B167/4,-3)*2.8-80000,IF(B167&lt;6600000,ROUNDDOWN(B167/4,-3)*3.2-440000,IF(B167&lt;8500000,ROUNDDOWN(B167*0.9,0)-1100000,B167-1950000)))))))),IF(B167&lt;651000,0,IF(B167&lt;1900000,B167-650000,IF(B167&lt;3600000,ROUNDDOWN(B167/4,-3)*2.8-80000,IF(B167&lt;6600000,ROUNDDOWN(B167/4,-3)*3.2-440000,IF(B167&lt;8500000,ROUNDDOWN(B167*0.9,0)-1100000,B167-1950000))))))</f>
        <v/>
      </c>
      <c r="I167" s="19">
        <f>IF(H167&gt;23500000,NA(),IF(C167&gt;=2026,IF(H167&lt;=4890000,1040000,IF(H167&lt;=6550000,670000,620000)),IF(H167&lt;=1320000,950000,IF(H167&lt;=3360000,880000,IF(H167&lt;=4890000,680000,IF(H167&lt;=6550000,630000,580000))))))</f>
        <v/>
      </c>
      <c r="J167" s="19">
        <f>MAX(0,ROUNDDOWN(H167-E167-I167-F167,-3))</f>
        <v/>
      </c>
      <c r="K167" s="19">
        <f>MAX(0,ROUNDDOWN(H167-E167-I167-F167-D167,-3))</f>
        <v/>
      </c>
      <c r="L167" s="19">
        <f>IF(J167&lt;=0,0,ROUNDDOWN((J167*LOOKUP(J167,{0,1950001,3300001,6950001,9000001,18000001,40000001},{0.05,0.1,0.2,0.23,0.33,0.4,0.45})-LOOKUP(J167,{0,1950001,3300001,6950001,9000001,18000001,40000001},{0,97500,427500,636000,1536000,2796000,4796000}))*1.021,-2))</f>
        <v/>
      </c>
      <c r="M167" s="19">
        <f>IF(K167&lt;=0,0,ROUNDDOWN((K167*LOOKUP(K167,{0,1950001,3300001,6950001,9000001,18000001,40000001},{0.05,0.1,0.2,0.23,0.33,0.4,0.45})-LOOKUP(K167,{0,1950001,3300001,6950001,9000001,18000001,40000001},{0,97500,427500,636000,1536000,2796000,4796000}))*1.021,-2))</f>
        <v/>
      </c>
      <c r="N167" s="19">
        <f>MAX(0,ROUNDDOWN(H167-E167-430000-G167,-3))</f>
        <v/>
      </c>
      <c r="O167" s="19">
        <f>MAX(0,ROUNDDOWN(H167-E167-430000-G167-D167,-3))</f>
        <v/>
      </c>
      <c r="P167" s="19">
        <f>IF(H167&lt;=450000,0,MAX(0,ROUNDDOWN(N167*0.06-MIN(50000,N167)*0.03,-2))+MAX(0,ROUNDDOWN(N167*0.04-MIN(50000,N167)*0.02,-2)))</f>
        <v/>
      </c>
      <c r="Q167" s="19">
        <f>IF(H167&lt;=450000,0,MAX(0,ROUNDDOWN(O167*0.06-MIN(50000,O167)*0.03,-2))+MAX(0,ROUNDDOWN(O167*0.04-MIN(50000,O167)*0.02,-2)))</f>
        <v/>
      </c>
      <c r="R167" s="19">
        <f>L167-M167</f>
        <v/>
      </c>
      <c r="S167" s="19">
        <f>P167-Q167</f>
        <v/>
      </c>
      <c r="T167" s="19">
        <f>R167+S167</f>
        <v/>
      </c>
      <c r="U167" s="21">
        <f>IF(J167&lt;=0,0,LOOKUP(J167,{0,1950001,3300001,6950001,9000001,18000001,40000001},{0.05,0.1,0.2,0.23,0.33,0.4,0.45}))</f>
        <v/>
      </c>
    </row>
    <row r="168">
      <c r="A168" t="inlineStr">
        <is>
          <t>1万円刻み</t>
        </is>
      </c>
      <c r="B168" s="19">
        <f>'3_1万円刻み'!$A$15</f>
        <v/>
      </c>
      <c r="C168" s="20" t="n">
        <v>2026</v>
      </c>
      <c r="D168" s="19" t="n">
        <v>276000</v>
      </c>
      <c r="E168" s="19">
        <f>ROUND(MIN(B168/12,650000)*12*0.0915+MIN(B168/12,1390000)*12*(0.0504+0)+B168*0.005,0)</f>
        <v/>
      </c>
      <c r="F168" s="19" t="n">
        <v>0</v>
      </c>
      <c r="G168" s="19" t="n">
        <v>0</v>
      </c>
      <c r="H168" s="19">
        <f>IF(C168&gt;=2026,IF(B168&lt;741000,0,IF(B168&lt;2191000,B168-740000,IF(B168&lt;2193000,1451000,IF(B168&lt;2196000,1453000,IF(B168&lt;2200000,1456000,IF(B168&lt;3600000,ROUNDDOWN(B168/4,-3)*2.8-80000,IF(B168&lt;6600000,ROUNDDOWN(B168/4,-3)*3.2-440000,IF(B168&lt;8500000,ROUNDDOWN(B168*0.9,0)-1100000,B168-1950000)))))))),IF(B168&lt;651000,0,IF(B168&lt;1900000,B168-650000,IF(B168&lt;3600000,ROUNDDOWN(B168/4,-3)*2.8-80000,IF(B168&lt;6600000,ROUNDDOWN(B168/4,-3)*3.2-440000,IF(B168&lt;8500000,ROUNDDOWN(B168*0.9,0)-1100000,B168-1950000))))))</f>
        <v/>
      </c>
      <c r="I168" s="19">
        <f>IF(H168&gt;23500000,NA(),IF(C168&gt;=2026,IF(H168&lt;=4890000,1040000,IF(H168&lt;=6550000,670000,620000)),IF(H168&lt;=1320000,950000,IF(H168&lt;=3360000,880000,IF(H168&lt;=4890000,680000,IF(H168&lt;=6550000,630000,580000))))))</f>
        <v/>
      </c>
      <c r="J168" s="19">
        <f>MAX(0,ROUNDDOWN(H168-E168-I168-F168,-3))</f>
        <v/>
      </c>
      <c r="K168" s="19">
        <f>MAX(0,ROUNDDOWN(H168-E168-I168-F168-D168,-3))</f>
        <v/>
      </c>
      <c r="L168" s="19">
        <f>IF(J168&lt;=0,0,ROUNDDOWN((J168*LOOKUP(J168,{0,1950001,3300001,6950001,9000001,18000001,40000001},{0.05,0.1,0.2,0.23,0.33,0.4,0.45})-LOOKUP(J168,{0,1950001,3300001,6950001,9000001,18000001,40000001},{0,97500,427500,636000,1536000,2796000,4796000}))*1.021,-2))</f>
        <v/>
      </c>
      <c r="M168" s="19">
        <f>IF(K168&lt;=0,0,ROUNDDOWN((K168*LOOKUP(K168,{0,1950001,3300001,6950001,9000001,18000001,40000001},{0.05,0.1,0.2,0.23,0.33,0.4,0.45})-LOOKUP(K168,{0,1950001,3300001,6950001,9000001,18000001,40000001},{0,97500,427500,636000,1536000,2796000,4796000}))*1.021,-2))</f>
        <v/>
      </c>
      <c r="N168" s="19">
        <f>MAX(0,ROUNDDOWN(H168-E168-430000-G168,-3))</f>
        <v/>
      </c>
      <c r="O168" s="19">
        <f>MAX(0,ROUNDDOWN(H168-E168-430000-G168-D168,-3))</f>
        <v/>
      </c>
      <c r="P168" s="19">
        <f>IF(H168&lt;=450000,0,MAX(0,ROUNDDOWN(N168*0.06-MIN(50000,N168)*0.03,-2))+MAX(0,ROUNDDOWN(N168*0.04-MIN(50000,N168)*0.02,-2)))</f>
        <v/>
      </c>
      <c r="Q168" s="19">
        <f>IF(H168&lt;=450000,0,MAX(0,ROUNDDOWN(O168*0.06-MIN(50000,O168)*0.03,-2))+MAX(0,ROUNDDOWN(O168*0.04-MIN(50000,O168)*0.02,-2)))</f>
        <v/>
      </c>
      <c r="R168" s="19">
        <f>L168-M168</f>
        <v/>
      </c>
      <c r="S168" s="19">
        <f>P168-Q168</f>
        <v/>
      </c>
      <c r="T168" s="19">
        <f>R168+S168</f>
        <v/>
      </c>
      <c r="U168" s="21">
        <f>IF(J168&lt;=0,0,LOOKUP(J168,{0,1950001,3300001,6950001,9000001,18000001,40000001},{0.05,0.1,0.2,0.23,0.33,0.4,0.45}))</f>
        <v/>
      </c>
    </row>
    <row r="169">
      <c r="A169" t="inlineStr">
        <is>
          <t>1万円刻み</t>
        </is>
      </c>
      <c r="B169" s="19">
        <f>'3_1万円刻み'!$A$16</f>
        <v/>
      </c>
      <c r="C169" s="20" t="n">
        <v>2025</v>
      </c>
      <c r="D169" s="19" t="n">
        <v>276000</v>
      </c>
      <c r="E169" s="19">
        <f>ROUND(MIN(B169/12,650000)*12*0.0915+MIN(B169/12,1390000)*12*(0.0504+0)+B169*0.005,0)</f>
        <v/>
      </c>
      <c r="F169" s="19" t="n">
        <v>0</v>
      </c>
      <c r="G169" s="19" t="n">
        <v>0</v>
      </c>
      <c r="H169" s="19">
        <f>IF(C169&gt;=2026,IF(B169&lt;741000,0,IF(B169&lt;2191000,B169-740000,IF(B169&lt;2193000,1451000,IF(B169&lt;2196000,1453000,IF(B169&lt;2200000,1456000,IF(B169&lt;3600000,ROUNDDOWN(B169/4,-3)*2.8-80000,IF(B169&lt;6600000,ROUNDDOWN(B169/4,-3)*3.2-440000,IF(B169&lt;8500000,ROUNDDOWN(B169*0.9,0)-1100000,B169-1950000)))))))),IF(B169&lt;651000,0,IF(B169&lt;1900000,B169-650000,IF(B169&lt;3600000,ROUNDDOWN(B169/4,-3)*2.8-80000,IF(B169&lt;6600000,ROUNDDOWN(B169/4,-3)*3.2-440000,IF(B169&lt;8500000,ROUNDDOWN(B169*0.9,0)-1100000,B169-1950000))))))</f>
        <v/>
      </c>
      <c r="I169" s="19">
        <f>IF(H169&gt;23500000,NA(),IF(C169&gt;=2026,IF(H169&lt;=4890000,1040000,IF(H169&lt;=6550000,670000,620000)),IF(H169&lt;=1320000,950000,IF(H169&lt;=3360000,880000,IF(H169&lt;=4890000,680000,IF(H169&lt;=6550000,630000,580000))))))</f>
        <v/>
      </c>
      <c r="J169" s="19">
        <f>MAX(0,ROUNDDOWN(H169-E169-I169-F169,-3))</f>
        <v/>
      </c>
      <c r="K169" s="19">
        <f>MAX(0,ROUNDDOWN(H169-E169-I169-F169-D169,-3))</f>
        <v/>
      </c>
      <c r="L169" s="19">
        <f>IF(J169&lt;=0,0,ROUNDDOWN((J169*LOOKUP(J169,{0,1950001,3300001,6950001,9000001,18000001,40000001},{0.05,0.1,0.2,0.23,0.33,0.4,0.45})-LOOKUP(J169,{0,1950001,3300001,6950001,9000001,18000001,40000001},{0,97500,427500,636000,1536000,2796000,4796000}))*1.021,-2))</f>
        <v/>
      </c>
      <c r="M169" s="19">
        <f>IF(K169&lt;=0,0,ROUNDDOWN((K169*LOOKUP(K169,{0,1950001,3300001,6950001,9000001,18000001,40000001},{0.05,0.1,0.2,0.23,0.33,0.4,0.45})-LOOKUP(K169,{0,1950001,3300001,6950001,9000001,18000001,40000001},{0,97500,427500,636000,1536000,2796000,4796000}))*1.021,-2))</f>
        <v/>
      </c>
      <c r="N169" s="19">
        <f>MAX(0,ROUNDDOWN(H169-E169-430000-G169,-3))</f>
        <v/>
      </c>
      <c r="O169" s="19">
        <f>MAX(0,ROUNDDOWN(H169-E169-430000-G169-D169,-3))</f>
        <v/>
      </c>
      <c r="P169" s="19">
        <f>IF(H169&lt;=450000,0,MAX(0,ROUNDDOWN(N169*0.06-MIN(50000,N169)*0.03,-2))+MAX(0,ROUNDDOWN(N169*0.04-MIN(50000,N169)*0.02,-2)))</f>
        <v/>
      </c>
      <c r="Q169" s="19">
        <f>IF(H169&lt;=450000,0,MAX(0,ROUNDDOWN(O169*0.06-MIN(50000,O169)*0.03,-2))+MAX(0,ROUNDDOWN(O169*0.04-MIN(50000,O169)*0.02,-2)))</f>
        <v/>
      </c>
      <c r="R169" s="19">
        <f>L169-M169</f>
        <v/>
      </c>
      <c r="S169" s="19">
        <f>P169-Q169</f>
        <v/>
      </c>
      <c r="T169" s="19">
        <f>R169+S169</f>
        <v/>
      </c>
      <c r="U169" s="21">
        <f>IF(J169&lt;=0,0,LOOKUP(J169,{0,1950001,3300001,6950001,9000001,18000001,40000001},{0.05,0.1,0.2,0.23,0.33,0.4,0.45}))</f>
        <v/>
      </c>
    </row>
    <row r="170">
      <c r="A170" t="inlineStr">
        <is>
          <t>1万円刻み</t>
        </is>
      </c>
      <c r="B170" s="19">
        <f>'3_1万円刻み'!$A$16</f>
        <v/>
      </c>
      <c r="C170" s="20" t="n">
        <v>2026</v>
      </c>
      <c r="D170" s="19" t="n">
        <v>276000</v>
      </c>
      <c r="E170" s="19">
        <f>ROUND(MIN(B170/12,650000)*12*0.0915+MIN(B170/12,1390000)*12*(0.0504+0)+B170*0.005,0)</f>
        <v/>
      </c>
      <c r="F170" s="19" t="n">
        <v>0</v>
      </c>
      <c r="G170" s="19" t="n">
        <v>0</v>
      </c>
      <c r="H170" s="19">
        <f>IF(C170&gt;=2026,IF(B170&lt;741000,0,IF(B170&lt;2191000,B170-740000,IF(B170&lt;2193000,1451000,IF(B170&lt;2196000,1453000,IF(B170&lt;2200000,1456000,IF(B170&lt;3600000,ROUNDDOWN(B170/4,-3)*2.8-80000,IF(B170&lt;6600000,ROUNDDOWN(B170/4,-3)*3.2-440000,IF(B170&lt;8500000,ROUNDDOWN(B170*0.9,0)-1100000,B170-1950000)))))))),IF(B170&lt;651000,0,IF(B170&lt;1900000,B170-650000,IF(B170&lt;3600000,ROUNDDOWN(B170/4,-3)*2.8-80000,IF(B170&lt;6600000,ROUNDDOWN(B170/4,-3)*3.2-440000,IF(B170&lt;8500000,ROUNDDOWN(B170*0.9,0)-1100000,B170-1950000))))))</f>
        <v/>
      </c>
      <c r="I170" s="19">
        <f>IF(H170&gt;23500000,NA(),IF(C170&gt;=2026,IF(H170&lt;=4890000,1040000,IF(H170&lt;=6550000,670000,620000)),IF(H170&lt;=1320000,950000,IF(H170&lt;=3360000,880000,IF(H170&lt;=4890000,680000,IF(H170&lt;=6550000,630000,580000))))))</f>
        <v/>
      </c>
      <c r="J170" s="19">
        <f>MAX(0,ROUNDDOWN(H170-E170-I170-F170,-3))</f>
        <v/>
      </c>
      <c r="K170" s="19">
        <f>MAX(0,ROUNDDOWN(H170-E170-I170-F170-D170,-3))</f>
        <v/>
      </c>
      <c r="L170" s="19">
        <f>IF(J170&lt;=0,0,ROUNDDOWN((J170*LOOKUP(J170,{0,1950001,3300001,6950001,9000001,18000001,40000001},{0.05,0.1,0.2,0.23,0.33,0.4,0.45})-LOOKUP(J170,{0,1950001,3300001,6950001,9000001,18000001,40000001},{0,97500,427500,636000,1536000,2796000,4796000}))*1.021,-2))</f>
        <v/>
      </c>
      <c r="M170" s="19">
        <f>IF(K170&lt;=0,0,ROUNDDOWN((K170*LOOKUP(K170,{0,1950001,3300001,6950001,9000001,18000001,40000001},{0.05,0.1,0.2,0.23,0.33,0.4,0.45})-LOOKUP(K170,{0,1950001,3300001,6950001,9000001,18000001,40000001},{0,97500,427500,636000,1536000,2796000,4796000}))*1.021,-2))</f>
        <v/>
      </c>
      <c r="N170" s="19">
        <f>MAX(0,ROUNDDOWN(H170-E170-430000-G170,-3))</f>
        <v/>
      </c>
      <c r="O170" s="19">
        <f>MAX(0,ROUNDDOWN(H170-E170-430000-G170-D170,-3))</f>
        <v/>
      </c>
      <c r="P170" s="19">
        <f>IF(H170&lt;=450000,0,MAX(0,ROUNDDOWN(N170*0.06-MIN(50000,N170)*0.03,-2))+MAX(0,ROUNDDOWN(N170*0.04-MIN(50000,N170)*0.02,-2)))</f>
        <v/>
      </c>
      <c r="Q170" s="19">
        <f>IF(H170&lt;=450000,0,MAX(0,ROUNDDOWN(O170*0.06-MIN(50000,O170)*0.03,-2))+MAX(0,ROUNDDOWN(O170*0.04-MIN(50000,O170)*0.02,-2)))</f>
        <v/>
      </c>
      <c r="R170" s="19">
        <f>L170-M170</f>
        <v/>
      </c>
      <c r="S170" s="19">
        <f>P170-Q170</f>
        <v/>
      </c>
      <c r="T170" s="19">
        <f>R170+S170</f>
        <v/>
      </c>
      <c r="U170" s="21">
        <f>IF(J170&lt;=0,0,LOOKUP(J170,{0,1950001,3300001,6950001,9000001,18000001,40000001},{0.05,0.1,0.2,0.23,0.33,0.4,0.45}))</f>
        <v/>
      </c>
    </row>
    <row r="171">
      <c r="A171" t="inlineStr">
        <is>
          <t>1万円刻み</t>
        </is>
      </c>
      <c r="B171" s="19">
        <f>'3_1万円刻み'!$A$17</f>
        <v/>
      </c>
      <c r="C171" s="20" t="n">
        <v>2025</v>
      </c>
      <c r="D171" s="19" t="n">
        <v>276000</v>
      </c>
      <c r="E171" s="19">
        <f>ROUND(MIN(B171/12,650000)*12*0.0915+MIN(B171/12,1390000)*12*(0.0504+0)+B171*0.005,0)</f>
        <v/>
      </c>
      <c r="F171" s="19" t="n">
        <v>0</v>
      </c>
      <c r="G171" s="19" t="n">
        <v>0</v>
      </c>
      <c r="H171" s="19">
        <f>IF(C171&gt;=2026,IF(B171&lt;741000,0,IF(B171&lt;2191000,B171-740000,IF(B171&lt;2193000,1451000,IF(B171&lt;2196000,1453000,IF(B171&lt;2200000,1456000,IF(B171&lt;3600000,ROUNDDOWN(B171/4,-3)*2.8-80000,IF(B171&lt;6600000,ROUNDDOWN(B171/4,-3)*3.2-440000,IF(B171&lt;8500000,ROUNDDOWN(B171*0.9,0)-1100000,B171-1950000)))))))),IF(B171&lt;651000,0,IF(B171&lt;1900000,B171-650000,IF(B171&lt;3600000,ROUNDDOWN(B171/4,-3)*2.8-80000,IF(B171&lt;6600000,ROUNDDOWN(B171/4,-3)*3.2-440000,IF(B171&lt;8500000,ROUNDDOWN(B171*0.9,0)-1100000,B171-1950000))))))</f>
        <v/>
      </c>
      <c r="I171" s="19">
        <f>IF(H171&gt;23500000,NA(),IF(C171&gt;=2026,IF(H171&lt;=4890000,1040000,IF(H171&lt;=6550000,670000,620000)),IF(H171&lt;=1320000,950000,IF(H171&lt;=3360000,880000,IF(H171&lt;=4890000,680000,IF(H171&lt;=6550000,630000,580000))))))</f>
        <v/>
      </c>
      <c r="J171" s="19">
        <f>MAX(0,ROUNDDOWN(H171-E171-I171-F171,-3))</f>
        <v/>
      </c>
      <c r="K171" s="19">
        <f>MAX(0,ROUNDDOWN(H171-E171-I171-F171-D171,-3))</f>
        <v/>
      </c>
      <c r="L171" s="19">
        <f>IF(J171&lt;=0,0,ROUNDDOWN((J171*LOOKUP(J171,{0,1950001,3300001,6950001,9000001,18000001,40000001},{0.05,0.1,0.2,0.23,0.33,0.4,0.45})-LOOKUP(J171,{0,1950001,3300001,6950001,9000001,18000001,40000001},{0,97500,427500,636000,1536000,2796000,4796000}))*1.021,-2))</f>
        <v/>
      </c>
      <c r="M171" s="19">
        <f>IF(K171&lt;=0,0,ROUNDDOWN((K171*LOOKUP(K171,{0,1950001,3300001,6950001,9000001,18000001,40000001},{0.05,0.1,0.2,0.23,0.33,0.4,0.45})-LOOKUP(K171,{0,1950001,3300001,6950001,9000001,18000001,40000001},{0,97500,427500,636000,1536000,2796000,4796000}))*1.021,-2))</f>
        <v/>
      </c>
      <c r="N171" s="19">
        <f>MAX(0,ROUNDDOWN(H171-E171-430000-G171,-3))</f>
        <v/>
      </c>
      <c r="O171" s="19">
        <f>MAX(0,ROUNDDOWN(H171-E171-430000-G171-D171,-3))</f>
        <v/>
      </c>
      <c r="P171" s="19">
        <f>IF(H171&lt;=450000,0,MAX(0,ROUNDDOWN(N171*0.06-MIN(50000,N171)*0.03,-2))+MAX(0,ROUNDDOWN(N171*0.04-MIN(50000,N171)*0.02,-2)))</f>
        <v/>
      </c>
      <c r="Q171" s="19">
        <f>IF(H171&lt;=450000,0,MAX(0,ROUNDDOWN(O171*0.06-MIN(50000,O171)*0.03,-2))+MAX(0,ROUNDDOWN(O171*0.04-MIN(50000,O171)*0.02,-2)))</f>
        <v/>
      </c>
      <c r="R171" s="19">
        <f>L171-M171</f>
        <v/>
      </c>
      <c r="S171" s="19">
        <f>P171-Q171</f>
        <v/>
      </c>
      <c r="T171" s="19">
        <f>R171+S171</f>
        <v/>
      </c>
      <c r="U171" s="21">
        <f>IF(J171&lt;=0,0,LOOKUP(J171,{0,1950001,3300001,6950001,9000001,18000001,40000001},{0.05,0.1,0.2,0.23,0.33,0.4,0.45}))</f>
        <v/>
      </c>
    </row>
    <row r="172">
      <c r="A172" t="inlineStr">
        <is>
          <t>1万円刻み</t>
        </is>
      </c>
      <c r="B172" s="19">
        <f>'3_1万円刻み'!$A$17</f>
        <v/>
      </c>
      <c r="C172" s="20" t="n">
        <v>2026</v>
      </c>
      <c r="D172" s="19" t="n">
        <v>276000</v>
      </c>
      <c r="E172" s="19">
        <f>ROUND(MIN(B172/12,650000)*12*0.0915+MIN(B172/12,1390000)*12*(0.0504+0)+B172*0.005,0)</f>
        <v/>
      </c>
      <c r="F172" s="19" t="n">
        <v>0</v>
      </c>
      <c r="G172" s="19" t="n">
        <v>0</v>
      </c>
      <c r="H172" s="19">
        <f>IF(C172&gt;=2026,IF(B172&lt;741000,0,IF(B172&lt;2191000,B172-740000,IF(B172&lt;2193000,1451000,IF(B172&lt;2196000,1453000,IF(B172&lt;2200000,1456000,IF(B172&lt;3600000,ROUNDDOWN(B172/4,-3)*2.8-80000,IF(B172&lt;6600000,ROUNDDOWN(B172/4,-3)*3.2-440000,IF(B172&lt;8500000,ROUNDDOWN(B172*0.9,0)-1100000,B172-1950000)))))))),IF(B172&lt;651000,0,IF(B172&lt;1900000,B172-650000,IF(B172&lt;3600000,ROUNDDOWN(B172/4,-3)*2.8-80000,IF(B172&lt;6600000,ROUNDDOWN(B172/4,-3)*3.2-440000,IF(B172&lt;8500000,ROUNDDOWN(B172*0.9,0)-1100000,B172-1950000))))))</f>
        <v/>
      </c>
      <c r="I172" s="19">
        <f>IF(H172&gt;23500000,NA(),IF(C172&gt;=2026,IF(H172&lt;=4890000,1040000,IF(H172&lt;=6550000,670000,620000)),IF(H172&lt;=1320000,950000,IF(H172&lt;=3360000,880000,IF(H172&lt;=4890000,680000,IF(H172&lt;=6550000,630000,580000))))))</f>
        <v/>
      </c>
      <c r="J172" s="19">
        <f>MAX(0,ROUNDDOWN(H172-E172-I172-F172,-3))</f>
        <v/>
      </c>
      <c r="K172" s="19">
        <f>MAX(0,ROUNDDOWN(H172-E172-I172-F172-D172,-3))</f>
        <v/>
      </c>
      <c r="L172" s="19">
        <f>IF(J172&lt;=0,0,ROUNDDOWN((J172*LOOKUP(J172,{0,1950001,3300001,6950001,9000001,18000001,40000001},{0.05,0.1,0.2,0.23,0.33,0.4,0.45})-LOOKUP(J172,{0,1950001,3300001,6950001,9000001,18000001,40000001},{0,97500,427500,636000,1536000,2796000,4796000}))*1.021,-2))</f>
        <v/>
      </c>
      <c r="M172" s="19">
        <f>IF(K172&lt;=0,0,ROUNDDOWN((K172*LOOKUP(K172,{0,1950001,3300001,6950001,9000001,18000001,40000001},{0.05,0.1,0.2,0.23,0.33,0.4,0.45})-LOOKUP(K172,{0,1950001,3300001,6950001,9000001,18000001,40000001},{0,97500,427500,636000,1536000,2796000,4796000}))*1.021,-2))</f>
        <v/>
      </c>
      <c r="N172" s="19">
        <f>MAX(0,ROUNDDOWN(H172-E172-430000-G172,-3))</f>
        <v/>
      </c>
      <c r="O172" s="19">
        <f>MAX(0,ROUNDDOWN(H172-E172-430000-G172-D172,-3))</f>
        <v/>
      </c>
      <c r="P172" s="19">
        <f>IF(H172&lt;=450000,0,MAX(0,ROUNDDOWN(N172*0.06-MIN(50000,N172)*0.03,-2))+MAX(0,ROUNDDOWN(N172*0.04-MIN(50000,N172)*0.02,-2)))</f>
        <v/>
      </c>
      <c r="Q172" s="19">
        <f>IF(H172&lt;=450000,0,MAX(0,ROUNDDOWN(O172*0.06-MIN(50000,O172)*0.03,-2))+MAX(0,ROUNDDOWN(O172*0.04-MIN(50000,O172)*0.02,-2)))</f>
        <v/>
      </c>
      <c r="R172" s="19">
        <f>L172-M172</f>
        <v/>
      </c>
      <c r="S172" s="19">
        <f>P172-Q172</f>
        <v/>
      </c>
      <c r="T172" s="19">
        <f>R172+S172</f>
        <v/>
      </c>
      <c r="U172" s="21">
        <f>IF(J172&lt;=0,0,LOOKUP(J172,{0,1950001,3300001,6950001,9000001,18000001,40000001},{0.05,0.1,0.2,0.23,0.33,0.4,0.45}))</f>
        <v/>
      </c>
    </row>
    <row r="173">
      <c r="A173" t="inlineStr">
        <is>
          <t>1万円刻み</t>
        </is>
      </c>
      <c r="B173" s="19">
        <f>'3_1万円刻み'!$A$18</f>
        <v/>
      </c>
      <c r="C173" s="20" t="n">
        <v>2025</v>
      </c>
      <c r="D173" s="19" t="n">
        <v>276000</v>
      </c>
      <c r="E173" s="19">
        <f>ROUND(MIN(B173/12,650000)*12*0.0915+MIN(B173/12,1390000)*12*(0.0504+0)+B173*0.005,0)</f>
        <v/>
      </c>
      <c r="F173" s="19" t="n">
        <v>0</v>
      </c>
      <c r="G173" s="19" t="n">
        <v>0</v>
      </c>
      <c r="H173" s="19">
        <f>IF(C173&gt;=2026,IF(B173&lt;741000,0,IF(B173&lt;2191000,B173-740000,IF(B173&lt;2193000,1451000,IF(B173&lt;2196000,1453000,IF(B173&lt;2200000,1456000,IF(B173&lt;3600000,ROUNDDOWN(B173/4,-3)*2.8-80000,IF(B173&lt;6600000,ROUNDDOWN(B173/4,-3)*3.2-440000,IF(B173&lt;8500000,ROUNDDOWN(B173*0.9,0)-1100000,B173-1950000)))))))),IF(B173&lt;651000,0,IF(B173&lt;1900000,B173-650000,IF(B173&lt;3600000,ROUNDDOWN(B173/4,-3)*2.8-80000,IF(B173&lt;6600000,ROUNDDOWN(B173/4,-3)*3.2-440000,IF(B173&lt;8500000,ROUNDDOWN(B173*0.9,0)-1100000,B173-1950000))))))</f>
        <v/>
      </c>
      <c r="I173" s="19">
        <f>IF(H173&gt;23500000,NA(),IF(C173&gt;=2026,IF(H173&lt;=4890000,1040000,IF(H173&lt;=6550000,670000,620000)),IF(H173&lt;=1320000,950000,IF(H173&lt;=3360000,880000,IF(H173&lt;=4890000,680000,IF(H173&lt;=6550000,630000,580000))))))</f>
        <v/>
      </c>
      <c r="J173" s="19">
        <f>MAX(0,ROUNDDOWN(H173-E173-I173-F173,-3))</f>
        <v/>
      </c>
      <c r="K173" s="19">
        <f>MAX(0,ROUNDDOWN(H173-E173-I173-F173-D173,-3))</f>
        <v/>
      </c>
      <c r="L173" s="19">
        <f>IF(J173&lt;=0,0,ROUNDDOWN((J173*LOOKUP(J173,{0,1950001,3300001,6950001,9000001,18000001,40000001},{0.05,0.1,0.2,0.23,0.33,0.4,0.45})-LOOKUP(J173,{0,1950001,3300001,6950001,9000001,18000001,40000001},{0,97500,427500,636000,1536000,2796000,4796000}))*1.021,-2))</f>
        <v/>
      </c>
      <c r="M173" s="19">
        <f>IF(K173&lt;=0,0,ROUNDDOWN((K173*LOOKUP(K173,{0,1950001,3300001,6950001,9000001,18000001,40000001},{0.05,0.1,0.2,0.23,0.33,0.4,0.45})-LOOKUP(K173,{0,1950001,3300001,6950001,9000001,18000001,40000001},{0,97500,427500,636000,1536000,2796000,4796000}))*1.021,-2))</f>
        <v/>
      </c>
      <c r="N173" s="19">
        <f>MAX(0,ROUNDDOWN(H173-E173-430000-G173,-3))</f>
        <v/>
      </c>
      <c r="O173" s="19">
        <f>MAX(0,ROUNDDOWN(H173-E173-430000-G173-D173,-3))</f>
        <v/>
      </c>
      <c r="P173" s="19">
        <f>IF(H173&lt;=450000,0,MAX(0,ROUNDDOWN(N173*0.06-MIN(50000,N173)*0.03,-2))+MAX(0,ROUNDDOWN(N173*0.04-MIN(50000,N173)*0.02,-2)))</f>
        <v/>
      </c>
      <c r="Q173" s="19">
        <f>IF(H173&lt;=450000,0,MAX(0,ROUNDDOWN(O173*0.06-MIN(50000,O173)*0.03,-2))+MAX(0,ROUNDDOWN(O173*0.04-MIN(50000,O173)*0.02,-2)))</f>
        <v/>
      </c>
      <c r="R173" s="19">
        <f>L173-M173</f>
        <v/>
      </c>
      <c r="S173" s="19">
        <f>P173-Q173</f>
        <v/>
      </c>
      <c r="T173" s="19">
        <f>R173+S173</f>
        <v/>
      </c>
      <c r="U173" s="21">
        <f>IF(J173&lt;=0,0,LOOKUP(J173,{0,1950001,3300001,6950001,9000001,18000001,40000001},{0.05,0.1,0.2,0.23,0.33,0.4,0.45}))</f>
        <v/>
      </c>
    </row>
    <row r="174">
      <c r="A174" t="inlineStr">
        <is>
          <t>1万円刻み</t>
        </is>
      </c>
      <c r="B174" s="19">
        <f>'3_1万円刻み'!$A$18</f>
        <v/>
      </c>
      <c r="C174" s="20" t="n">
        <v>2026</v>
      </c>
      <c r="D174" s="19" t="n">
        <v>276000</v>
      </c>
      <c r="E174" s="19">
        <f>ROUND(MIN(B174/12,650000)*12*0.0915+MIN(B174/12,1390000)*12*(0.0504+0)+B174*0.005,0)</f>
        <v/>
      </c>
      <c r="F174" s="19" t="n">
        <v>0</v>
      </c>
      <c r="G174" s="19" t="n">
        <v>0</v>
      </c>
      <c r="H174" s="19">
        <f>IF(C174&gt;=2026,IF(B174&lt;741000,0,IF(B174&lt;2191000,B174-740000,IF(B174&lt;2193000,1451000,IF(B174&lt;2196000,1453000,IF(B174&lt;2200000,1456000,IF(B174&lt;3600000,ROUNDDOWN(B174/4,-3)*2.8-80000,IF(B174&lt;6600000,ROUNDDOWN(B174/4,-3)*3.2-440000,IF(B174&lt;8500000,ROUNDDOWN(B174*0.9,0)-1100000,B174-1950000)))))))),IF(B174&lt;651000,0,IF(B174&lt;1900000,B174-650000,IF(B174&lt;3600000,ROUNDDOWN(B174/4,-3)*2.8-80000,IF(B174&lt;6600000,ROUNDDOWN(B174/4,-3)*3.2-440000,IF(B174&lt;8500000,ROUNDDOWN(B174*0.9,0)-1100000,B174-1950000))))))</f>
        <v/>
      </c>
      <c r="I174" s="19">
        <f>IF(H174&gt;23500000,NA(),IF(C174&gt;=2026,IF(H174&lt;=4890000,1040000,IF(H174&lt;=6550000,670000,620000)),IF(H174&lt;=1320000,950000,IF(H174&lt;=3360000,880000,IF(H174&lt;=4890000,680000,IF(H174&lt;=6550000,630000,580000))))))</f>
        <v/>
      </c>
      <c r="J174" s="19">
        <f>MAX(0,ROUNDDOWN(H174-E174-I174-F174,-3))</f>
        <v/>
      </c>
      <c r="K174" s="19">
        <f>MAX(0,ROUNDDOWN(H174-E174-I174-F174-D174,-3))</f>
        <v/>
      </c>
      <c r="L174" s="19">
        <f>IF(J174&lt;=0,0,ROUNDDOWN((J174*LOOKUP(J174,{0,1950001,3300001,6950001,9000001,18000001,40000001},{0.05,0.1,0.2,0.23,0.33,0.4,0.45})-LOOKUP(J174,{0,1950001,3300001,6950001,9000001,18000001,40000001},{0,97500,427500,636000,1536000,2796000,4796000}))*1.021,-2))</f>
        <v/>
      </c>
      <c r="M174" s="19">
        <f>IF(K174&lt;=0,0,ROUNDDOWN((K174*LOOKUP(K174,{0,1950001,3300001,6950001,9000001,18000001,40000001},{0.05,0.1,0.2,0.23,0.33,0.4,0.45})-LOOKUP(K174,{0,1950001,3300001,6950001,9000001,18000001,40000001},{0,97500,427500,636000,1536000,2796000,4796000}))*1.021,-2))</f>
        <v/>
      </c>
      <c r="N174" s="19">
        <f>MAX(0,ROUNDDOWN(H174-E174-430000-G174,-3))</f>
        <v/>
      </c>
      <c r="O174" s="19">
        <f>MAX(0,ROUNDDOWN(H174-E174-430000-G174-D174,-3))</f>
        <v/>
      </c>
      <c r="P174" s="19">
        <f>IF(H174&lt;=450000,0,MAX(0,ROUNDDOWN(N174*0.06-MIN(50000,N174)*0.03,-2))+MAX(0,ROUNDDOWN(N174*0.04-MIN(50000,N174)*0.02,-2)))</f>
        <v/>
      </c>
      <c r="Q174" s="19">
        <f>IF(H174&lt;=450000,0,MAX(0,ROUNDDOWN(O174*0.06-MIN(50000,O174)*0.03,-2))+MAX(0,ROUNDDOWN(O174*0.04-MIN(50000,O174)*0.02,-2)))</f>
        <v/>
      </c>
      <c r="R174" s="19">
        <f>L174-M174</f>
        <v/>
      </c>
      <c r="S174" s="19">
        <f>P174-Q174</f>
        <v/>
      </c>
      <c r="T174" s="19">
        <f>R174+S174</f>
        <v/>
      </c>
      <c r="U174" s="21">
        <f>IF(J174&lt;=0,0,LOOKUP(J174,{0,1950001,3300001,6950001,9000001,18000001,40000001},{0.05,0.1,0.2,0.23,0.33,0.4,0.45}))</f>
        <v/>
      </c>
    </row>
    <row r="175">
      <c r="A175" t="inlineStr">
        <is>
          <t>1万円刻み</t>
        </is>
      </c>
      <c r="B175" s="19">
        <f>'3_1万円刻み'!$A$19</f>
        <v/>
      </c>
      <c r="C175" s="20" t="n">
        <v>2025</v>
      </c>
      <c r="D175" s="19" t="n">
        <v>276000</v>
      </c>
      <c r="E175" s="19">
        <f>ROUND(MIN(B175/12,650000)*12*0.0915+MIN(B175/12,1390000)*12*(0.0504+0)+B175*0.005,0)</f>
        <v/>
      </c>
      <c r="F175" s="19" t="n">
        <v>0</v>
      </c>
      <c r="G175" s="19" t="n">
        <v>0</v>
      </c>
      <c r="H175" s="19">
        <f>IF(C175&gt;=2026,IF(B175&lt;741000,0,IF(B175&lt;2191000,B175-740000,IF(B175&lt;2193000,1451000,IF(B175&lt;2196000,1453000,IF(B175&lt;2200000,1456000,IF(B175&lt;3600000,ROUNDDOWN(B175/4,-3)*2.8-80000,IF(B175&lt;6600000,ROUNDDOWN(B175/4,-3)*3.2-440000,IF(B175&lt;8500000,ROUNDDOWN(B175*0.9,0)-1100000,B175-1950000)))))))),IF(B175&lt;651000,0,IF(B175&lt;1900000,B175-650000,IF(B175&lt;3600000,ROUNDDOWN(B175/4,-3)*2.8-80000,IF(B175&lt;6600000,ROUNDDOWN(B175/4,-3)*3.2-440000,IF(B175&lt;8500000,ROUNDDOWN(B175*0.9,0)-1100000,B175-1950000))))))</f>
        <v/>
      </c>
      <c r="I175" s="19">
        <f>IF(H175&gt;23500000,NA(),IF(C175&gt;=2026,IF(H175&lt;=4890000,1040000,IF(H175&lt;=6550000,670000,620000)),IF(H175&lt;=1320000,950000,IF(H175&lt;=3360000,880000,IF(H175&lt;=4890000,680000,IF(H175&lt;=6550000,630000,580000))))))</f>
        <v/>
      </c>
      <c r="J175" s="19">
        <f>MAX(0,ROUNDDOWN(H175-E175-I175-F175,-3))</f>
        <v/>
      </c>
      <c r="K175" s="19">
        <f>MAX(0,ROUNDDOWN(H175-E175-I175-F175-D175,-3))</f>
        <v/>
      </c>
      <c r="L175" s="19">
        <f>IF(J175&lt;=0,0,ROUNDDOWN((J175*LOOKUP(J175,{0,1950001,3300001,6950001,9000001,18000001,40000001},{0.05,0.1,0.2,0.23,0.33,0.4,0.45})-LOOKUP(J175,{0,1950001,3300001,6950001,9000001,18000001,40000001},{0,97500,427500,636000,1536000,2796000,4796000}))*1.021,-2))</f>
        <v/>
      </c>
      <c r="M175" s="19">
        <f>IF(K175&lt;=0,0,ROUNDDOWN((K175*LOOKUP(K175,{0,1950001,3300001,6950001,9000001,18000001,40000001},{0.05,0.1,0.2,0.23,0.33,0.4,0.45})-LOOKUP(K175,{0,1950001,3300001,6950001,9000001,18000001,40000001},{0,97500,427500,636000,1536000,2796000,4796000}))*1.021,-2))</f>
        <v/>
      </c>
      <c r="N175" s="19">
        <f>MAX(0,ROUNDDOWN(H175-E175-430000-G175,-3))</f>
        <v/>
      </c>
      <c r="O175" s="19">
        <f>MAX(0,ROUNDDOWN(H175-E175-430000-G175-D175,-3))</f>
        <v/>
      </c>
      <c r="P175" s="19">
        <f>IF(H175&lt;=450000,0,MAX(0,ROUNDDOWN(N175*0.06-MIN(50000,N175)*0.03,-2))+MAX(0,ROUNDDOWN(N175*0.04-MIN(50000,N175)*0.02,-2)))</f>
        <v/>
      </c>
      <c r="Q175" s="19">
        <f>IF(H175&lt;=450000,0,MAX(0,ROUNDDOWN(O175*0.06-MIN(50000,O175)*0.03,-2))+MAX(0,ROUNDDOWN(O175*0.04-MIN(50000,O175)*0.02,-2)))</f>
        <v/>
      </c>
      <c r="R175" s="19">
        <f>L175-M175</f>
        <v/>
      </c>
      <c r="S175" s="19">
        <f>P175-Q175</f>
        <v/>
      </c>
      <c r="T175" s="19">
        <f>R175+S175</f>
        <v/>
      </c>
      <c r="U175" s="21">
        <f>IF(J175&lt;=0,0,LOOKUP(J175,{0,1950001,3300001,6950001,9000001,18000001,40000001},{0.05,0.1,0.2,0.23,0.33,0.4,0.45}))</f>
        <v/>
      </c>
    </row>
    <row r="176">
      <c r="A176" t="inlineStr">
        <is>
          <t>1万円刻み</t>
        </is>
      </c>
      <c r="B176" s="19">
        <f>'3_1万円刻み'!$A$19</f>
        <v/>
      </c>
      <c r="C176" s="20" t="n">
        <v>2026</v>
      </c>
      <c r="D176" s="19" t="n">
        <v>276000</v>
      </c>
      <c r="E176" s="19">
        <f>ROUND(MIN(B176/12,650000)*12*0.0915+MIN(B176/12,1390000)*12*(0.0504+0)+B176*0.005,0)</f>
        <v/>
      </c>
      <c r="F176" s="19" t="n">
        <v>0</v>
      </c>
      <c r="G176" s="19" t="n">
        <v>0</v>
      </c>
      <c r="H176" s="19">
        <f>IF(C176&gt;=2026,IF(B176&lt;741000,0,IF(B176&lt;2191000,B176-740000,IF(B176&lt;2193000,1451000,IF(B176&lt;2196000,1453000,IF(B176&lt;2200000,1456000,IF(B176&lt;3600000,ROUNDDOWN(B176/4,-3)*2.8-80000,IF(B176&lt;6600000,ROUNDDOWN(B176/4,-3)*3.2-440000,IF(B176&lt;8500000,ROUNDDOWN(B176*0.9,0)-1100000,B176-1950000)))))))),IF(B176&lt;651000,0,IF(B176&lt;1900000,B176-650000,IF(B176&lt;3600000,ROUNDDOWN(B176/4,-3)*2.8-80000,IF(B176&lt;6600000,ROUNDDOWN(B176/4,-3)*3.2-440000,IF(B176&lt;8500000,ROUNDDOWN(B176*0.9,0)-1100000,B176-1950000))))))</f>
        <v/>
      </c>
      <c r="I176" s="19">
        <f>IF(H176&gt;23500000,NA(),IF(C176&gt;=2026,IF(H176&lt;=4890000,1040000,IF(H176&lt;=6550000,670000,620000)),IF(H176&lt;=1320000,950000,IF(H176&lt;=3360000,880000,IF(H176&lt;=4890000,680000,IF(H176&lt;=6550000,630000,580000))))))</f>
        <v/>
      </c>
      <c r="J176" s="19">
        <f>MAX(0,ROUNDDOWN(H176-E176-I176-F176,-3))</f>
        <v/>
      </c>
      <c r="K176" s="19">
        <f>MAX(0,ROUNDDOWN(H176-E176-I176-F176-D176,-3))</f>
        <v/>
      </c>
      <c r="L176" s="19">
        <f>IF(J176&lt;=0,0,ROUNDDOWN((J176*LOOKUP(J176,{0,1950001,3300001,6950001,9000001,18000001,40000001},{0.05,0.1,0.2,0.23,0.33,0.4,0.45})-LOOKUP(J176,{0,1950001,3300001,6950001,9000001,18000001,40000001},{0,97500,427500,636000,1536000,2796000,4796000}))*1.021,-2))</f>
        <v/>
      </c>
      <c r="M176" s="19">
        <f>IF(K176&lt;=0,0,ROUNDDOWN((K176*LOOKUP(K176,{0,1950001,3300001,6950001,9000001,18000001,40000001},{0.05,0.1,0.2,0.23,0.33,0.4,0.45})-LOOKUP(K176,{0,1950001,3300001,6950001,9000001,18000001,40000001},{0,97500,427500,636000,1536000,2796000,4796000}))*1.021,-2))</f>
        <v/>
      </c>
      <c r="N176" s="19">
        <f>MAX(0,ROUNDDOWN(H176-E176-430000-G176,-3))</f>
        <v/>
      </c>
      <c r="O176" s="19">
        <f>MAX(0,ROUNDDOWN(H176-E176-430000-G176-D176,-3))</f>
        <v/>
      </c>
      <c r="P176" s="19">
        <f>IF(H176&lt;=450000,0,MAX(0,ROUNDDOWN(N176*0.06-MIN(50000,N176)*0.03,-2))+MAX(0,ROUNDDOWN(N176*0.04-MIN(50000,N176)*0.02,-2)))</f>
        <v/>
      </c>
      <c r="Q176" s="19">
        <f>IF(H176&lt;=450000,0,MAX(0,ROUNDDOWN(O176*0.06-MIN(50000,O176)*0.03,-2))+MAX(0,ROUNDDOWN(O176*0.04-MIN(50000,O176)*0.02,-2)))</f>
        <v/>
      </c>
      <c r="R176" s="19">
        <f>L176-M176</f>
        <v/>
      </c>
      <c r="S176" s="19">
        <f>P176-Q176</f>
        <v/>
      </c>
      <c r="T176" s="19">
        <f>R176+S176</f>
        <v/>
      </c>
      <c r="U176" s="21">
        <f>IF(J176&lt;=0,0,LOOKUP(J176,{0,1950001,3300001,6950001,9000001,18000001,40000001},{0.05,0.1,0.2,0.23,0.33,0.4,0.45}))</f>
        <v/>
      </c>
    </row>
    <row r="177">
      <c r="A177" t="inlineStr">
        <is>
          <t>1万円刻み</t>
        </is>
      </c>
      <c r="B177" s="19">
        <f>'3_1万円刻み'!$A$20</f>
        <v/>
      </c>
      <c r="C177" s="20" t="n">
        <v>2025</v>
      </c>
      <c r="D177" s="19" t="n">
        <v>276000</v>
      </c>
      <c r="E177" s="19">
        <f>ROUND(MIN(B177/12,650000)*12*0.0915+MIN(B177/12,1390000)*12*(0.0504+0)+B177*0.005,0)</f>
        <v/>
      </c>
      <c r="F177" s="19" t="n">
        <v>0</v>
      </c>
      <c r="G177" s="19" t="n">
        <v>0</v>
      </c>
      <c r="H177" s="19">
        <f>IF(C177&gt;=2026,IF(B177&lt;741000,0,IF(B177&lt;2191000,B177-740000,IF(B177&lt;2193000,1451000,IF(B177&lt;2196000,1453000,IF(B177&lt;2200000,1456000,IF(B177&lt;3600000,ROUNDDOWN(B177/4,-3)*2.8-80000,IF(B177&lt;6600000,ROUNDDOWN(B177/4,-3)*3.2-440000,IF(B177&lt;8500000,ROUNDDOWN(B177*0.9,0)-1100000,B177-1950000)))))))),IF(B177&lt;651000,0,IF(B177&lt;1900000,B177-650000,IF(B177&lt;3600000,ROUNDDOWN(B177/4,-3)*2.8-80000,IF(B177&lt;6600000,ROUNDDOWN(B177/4,-3)*3.2-440000,IF(B177&lt;8500000,ROUNDDOWN(B177*0.9,0)-1100000,B177-1950000))))))</f>
        <v/>
      </c>
      <c r="I177" s="19">
        <f>IF(H177&gt;23500000,NA(),IF(C177&gt;=2026,IF(H177&lt;=4890000,1040000,IF(H177&lt;=6550000,670000,620000)),IF(H177&lt;=1320000,950000,IF(H177&lt;=3360000,880000,IF(H177&lt;=4890000,680000,IF(H177&lt;=6550000,630000,580000))))))</f>
        <v/>
      </c>
      <c r="J177" s="19">
        <f>MAX(0,ROUNDDOWN(H177-E177-I177-F177,-3))</f>
        <v/>
      </c>
      <c r="K177" s="19">
        <f>MAX(0,ROUNDDOWN(H177-E177-I177-F177-D177,-3))</f>
        <v/>
      </c>
      <c r="L177" s="19">
        <f>IF(J177&lt;=0,0,ROUNDDOWN((J177*LOOKUP(J177,{0,1950001,3300001,6950001,9000001,18000001,40000001},{0.05,0.1,0.2,0.23,0.33,0.4,0.45})-LOOKUP(J177,{0,1950001,3300001,6950001,9000001,18000001,40000001},{0,97500,427500,636000,1536000,2796000,4796000}))*1.021,-2))</f>
        <v/>
      </c>
      <c r="M177" s="19">
        <f>IF(K177&lt;=0,0,ROUNDDOWN((K177*LOOKUP(K177,{0,1950001,3300001,6950001,9000001,18000001,40000001},{0.05,0.1,0.2,0.23,0.33,0.4,0.45})-LOOKUP(K177,{0,1950001,3300001,6950001,9000001,18000001,40000001},{0,97500,427500,636000,1536000,2796000,4796000}))*1.021,-2))</f>
        <v/>
      </c>
      <c r="N177" s="19">
        <f>MAX(0,ROUNDDOWN(H177-E177-430000-G177,-3))</f>
        <v/>
      </c>
      <c r="O177" s="19">
        <f>MAX(0,ROUNDDOWN(H177-E177-430000-G177-D177,-3))</f>
        <v/>
      </c>
      <c r="P177" s="19">
        <f>IF(H177&lt;=450000,0,MAX(0,ROUNDDOWN(N177*0.06-MIN(50000,N177)*0.03,-2))+MAX(0,ROUNDDOWN(N177*0.04-MIN(50000,N177)*0.02,-2)))</f>
        <v/>
      </c>
      <c r="Q177" s="19">
        <f>IF(H177&lt;=450000,0,MAX(0,ROUNDDOWN(O177*0.06-MIN(50000,O177)*0.03,-2))+MAX(0,ROUNDDOWN(O177*0.04-MIN(50000,O177)*0.02,-2)))</f>
        <v/>
      </c>
      <c r="R177" s="19">
        <f>L177-M177</f>
        <v/>
      </c>
      <c r="S177" s="19">
        <f>P177-Q177</f>
        <v/>
      </c>
      <c r="T177" s="19">
        <f>R177+S177</f>
        <v/>
      </c>
      <c r="U177" s="21">
        <f>IF(J177&lt;=0,0,LOOKUP(J177,{0,1950001,3300001,6950001,9000001,18000001,40000001},{0.05,0.1,0.2,0.23,0.33,0.4,0.45}))</f>
        <v/>
      </c>
    </row>
    <row r="178">
      <c r="A178" t="inlineStr">
        <is>
          <t>1万円刻み</t>
        </is>
      </c>
      <c r="B178" s="19">
        <f>'3_1万円刻み'!$A$20</f>
        <v/>
      </c>
      <c r="C178" s="20" t="n">
        <v>2026</v>
      </c>
      <c r="D178" s="19" t="n">
        <v>276000</v>
      </c>
      <c r="E178" s="19">
        <f>ROUND(MIN(B178/12,650000)*12*0.0915+MIN(B178/12,1390000)*12*(0.0504+0)+B178*0.005,0)</f>
        <v/>
      </c>
      <c r="F178" s="19" t="n">
        <v>0</v>
      </c>
      <c r="G178" s="19" t="n">
        <v>0</v>
      </c>
      <c r="H178" s="19">
        <f>IF(C178&gt;=2026,IF(B178&lt;741000,0,IF(B178&lt;2191000,B178-740000,IF(B178&lt;2193000,1451000,IF(B178&lt;2196000,1453000,IF(B178&lt;2200000,1456000,IF(B178&lt;3600000,ROUNDDOWN(B178/4,-3)*2.8-80000,IF(B178&lt;6600000,ROUNDDOWN(B178/4,-3)*3.2-440000,IF(B178&lt;8500000,ROUNDDOWN(B178*0.9,0)-1100000,B178-1950000)))))))),IF(B178&lt;651000,0,IF(B178&lt;1900000,B178-650000,IF(B178&lt;3600000,ROUNDDOWN(B178/4,-3)*2.8-80000,IF(B178&lt;6600000,ROUNDDOWN(B178/4,-3)*3.2-440000,IF(B178&lt;8500000,ROUNDDOWN(B178*0.9,0)-1100000,B178-1950000))))))</f>
        <v/>
      </c>
      <c r="I178" s="19">
        <f>IF(H178&gt;23500000,NA(),IF(C178&gt;=2026,IF(H178&lt;=4890000,1040000,IF(H178&lt;=6550000,670000,620000)),IF(H178&lt;=1320000,950000,IF(H178&lt;=3360000,880000,IF(H178&lt;=4890000,680000,IF(H178&lt;=6550000,630000,580000))))))</f>
        <v/>
      </c>
      <c r="J178" s="19">
        <f>MAX(0,ROUNDDOWN(H178-E178-I178-F178,-3))</f>
        <v/>
      </c>
      <c r="K178" s="19">
        <f>MAX(0,ROUNDDOWN(H178-E178-I178-F178-D178,-3))</f>
        <v/>
      </c>
      <c r="L178" s="19">
        <f>IF(J178&lt;=0,0,ROUNDDOWN((J178*LOOKUP(J178,{0,1950001,3300001,6950001,9000001,18000001,40000001},{0.05,0.1,0.2,0.23,0.33,0.4,0.45})-LOOKUP(J178,{0,1950001,3300001,6950001,9000001,18000001,40000001},{0,97500,427500,636000,1536000,2796000,4796000}))*1.021,-2))</f>
        <v/>
      </c>
      <c r="M178" s="19">
        <f>IF(K178&lt;=0,0,ROUNDDOWN((K178*LOOKUP(K178,{0,1950001,3300001,6950001,9000001,18000001,40000001},{0.05,0.1,0.2,0.23,0.33,0.4,0.45})-LOOKUP(K178,{0,1950001,3300001,6950001,9000001,18000001,40000001},{0,97500,427500,636000,1536000,2796000,4796000}))*1.021,-2))</f>
        <v/>
      </c>
      <c r="N178" s="19">
        <f>MAX(0,ROUNDDOWN(H178-E178-430000-G178,-3))</f>
        <v/>
      </c>
      <c r="O178" s="19">
        <f>MAX(0,ROUNDDOWN(H178-E178-430000-G178-D178,-3))</f>
        <v/>
      </c>
      <c r="P178" s="19">
        <f>IF(H178&lt;=450000,0,MAX(0,ROUNDDOWN(N178*0.06-MIN(50000,N178)*0.03,-2))+MAX(0,ROUNDDOWN(N178*0.04-MIN(50000,N178)*0.02,-2)))</f>
        <v/>
      </c>
      <c r="Q178" s="19">
        <f>IF(H178&lt;=450000,0,MAX(0,ROUNDDOWN(O178*0.06-MIN(50000,O178)*0.03,-2))+MAX(0,ROUNDDOWN(O178*0.04-MIN(50000,O178)*0.02,-2)))</f>
        <v/>
      </c>
      <c r="R178" s="19">
        <f>L178-M178</f>
        <v/>
      </c>
      <c r="S178" s="19">
        <f>P178-Q178</f>
        <v/>
      </c>
      <c r="T178" s="19">
        <f>R178+S178</f>
        <v/>
      </c>
      <c r="U178" s="21">
        <f>IF(J178&lt;=0,0,LOOKUP(J178,{0,1950001,3300001,6950001,9000001,18000001,40000001},{0.05,0.1,0.2,0.23,0.33,0.4,0.45}))</f>
        <v/>
      </c>
    </row>
    <row r="179">
      <c r="A179" t="inlineStr">
        <is>
          <t>1万円刻み</t>
        </is>
      </c>
      <c r="B179" s="19">
        <f>'3_1万円刻み'!$A$21</f>
        <v/>
      </c>
      <c r="C179" s="20" t="n">
        <v>2025</v>
      </c>
      <c r="D179" s="19" t="n">
        <v>276000</v>
      </c>
      <c r="E179" s="19">
        <f>ROUND(MIN(B179/12,650000)*12*0.0915+MIN(B179/12,1390000)*12*(0.0504+0)+B179*0.005,0)</f>
        <v/>
      </c>
      <c r="F179" s="19" t="n">
        <v>0</v>
      </c>
      <c r="G179" s="19" t="n">
        <v>0</v>
      </c>
      <c r="H179" s="19">
        <f>IF(C179&gt;=2026,IF(B179&lt;741000,0,IF(B179&lt;2191000,B179-740000,IF(B179&lt;2193000,1451000,IF(B179&lt;2196000,1453000,IF(B179&lt;2200000,1456000,IF(B179&lt;3600000,ROUNDDOWN(B179/4,-3)*2.8-80000,IF(B179&lt;6600000,ROUNDDOWN(B179/4,-3)*3.2-440000,IF(B179&lt;8500000,ROUNDDOWN(B179*0.9,0)-1100000,B179-1950000)))))))),IF(B179&lt;651000,0,IF(B179&lt;1900000,B179-650000,IF(B179&lt;3600000,ROUNDDOWN(B179/4,-3)*2.8-80000,IF(B179&lt;6600000,ROUNDDOWN(B179/4,-3)*3.2-440000,IF(B179&lt;8500000,ROUNDDOWN(B179*0.9,0)-1100000,B179-1950000))))))</f>
        <v/>
      </c>
      <c r="I179" s="19">
        <f>IF(H179&gt;23500000,NA(),IF(C179&gt;=2026,IF(H179&lt;=4890000,1040000,IF(H179&lt;=6550000,670000,620000)),IF(H179&lt;=1320000,950000,IF(H179&lt;=3360000,880000,IF(H179&lt;=4890000,680000,IF(H179&lt;=6550000,630000,580000))))))</f>
        <v/>
      </c>
      <c r="J179" s="19">
        <f>MAX(0,ROUNDDOWN(H179-E179-I179-F179,-3))</f>
        <v/>
      </c>
      <c r="K179" s="19">
        <f>MAX(0,ROUNDDOWN(H179-E179-I179-F179-D179,-3))</f>
        <v/>
      </c>
      <c r="L179" s="19">
        <f>IF(J179&lt;=0,0,ROUNDDOWN((J179*LOOKUP(J179,{0,1950001,3300001,6950001,9000001,18000001,40000001},{0.05,0.1,0.2,0.23,0.33,0.4,0.45})-LOOKUP(J179,{0,1950001,3300001,6950001,9000001,18000001,40000001},{0,97500,427500,636000,1536000,2796000,4796000}))*1.021,-2))</f>
        <v/>
      </c>
      <c r="M179" s="19">
        <f>IF(K179&lt;=0,0,ROUNDDOWN((K179*LOOKUP(K179,{0,1950001,3300001,6950001,9000001,18000001,40000001},{0.05,0.1,0.2,0.23,0.33,0.4,0.45})-LOOKUP(K179,{0,1950001,3300001,6950001,9000001,18000001,40000001},{0,97500,427500,636000,1536000,2796000,4796000}))*1.021,-2))</f>
        <v/>
      </c>
      <c r="N179" s="19">
        <f>MAX(0,ROUNDDOWN(H179-E179-430000-G179,-3))</f>
        <v/>
      </c>
      <c r="O179" s="19">
        <f>MAX(0,ROUNDDOWN(H179-E179-430000-G179-D179,-3))</f>
        <v/>
      </c>
      <c r="P179" s="19">
        <f>IF(H179&lt;=450000,0,MAX(0,ROUNDDOWN(N179*0.06-MIN(50000,N179)*0.03,-2))+MAX(0,ROUNDDOWN(N179*0.04-MIN(50000,N179)*0.02,-2)))</f>
        <v/>
      </c>
      <c r="Q179" s="19">
        <f>IF(H179&lt;=450000,0,MAX(0,ROUNDDOWN(O179*0.06-MIN(50000,O179)*0.03,-2))+MAX(0,ROUNDDOWN(O179*0.04-MIN(50000,O179)*0.02,-2)))</f>
        <v/>
      </c>
      <c r="R179" s="19">
        <f>L179-M179</f>
        <v/>
      </c>
      <c r="S179" s="19">
        <f>P179-Q179</f>
        <v/>
      </c>
      <c r="T179" s="19">
        <f>R179+S179</f>
        <v/>
      </c>
      <c r="U179" s="21">
        <f>IF(J179&lt;=0,0,LOOKUP(J179,{0,1950001,3300001,6950001,9000001,18000001,40000001},{0.05,0.1,0.2,0.23,0.33,0.4,0.45}))</f>
        <v/>
      </c>
    </row>
    <row r="180">
      <c r="A180" t="inlineStr">
        <is>
          <t>1万円刻み</t>
        </is>
      </c>
      <c r="B180" s="19">
        <f>'3_1万円刻み'!$A$21</f>
        <v/>
      </c>
      <c r="C180" s="20" t="n">
        <v>2026</v>
      </c>
      <c r="D180" s="19" t="n">
        <v>276000</v>
      </c>
      <c r="E180" s="19">
        <f>ROUND(MIN(B180/12,650000)*12*0.0915+MIN(B180/12,1390000)*12*(0.0504+0)+B180*0.005,0)</f>
        <v/>
      </c>
      <c r="F180" s="19" t="n">
        <v>0</v>
      </c>
      <c r="G180" s="19" t="n">
        <v>0</v>
      </c>
      <c r="H180" s="19">
        <f>IF(C180&gt;=2026,IF(B180&lt;741000,0,IF(B180&lt;2191000,B180-740000,IF(B180&lt;2193000,1451000,IF(B180&lt;2196000,1453000,IF(B180&lt;2200000,1456000,IF(B180&lt;3600000,ROUNDDOWN(B180/4,-3)*2.8-80000,IF(B180&lt;6600000,ROUNDDOWN(B180/4,-3)*3.2-440000,IF(B180&lt;8500000,ROUNDDOWN(B180*0.9,0)-1100000,B180-1950000)))))))),IF(B180&lt;651000,0,IF(B180&lt;1900000,B180-650000,IF(B180&lt;3600000,ROUNDDOWN(B180/4,-3)*2.8-80000,IF(B180&lt;6600000,ROUNDDOWN(B180/4,-3)*3.2-440000,IF(B180&lt;8500000,ROUNDDOWN(B180*0.9,0)-1100000,B180-1950000))))))</f>
        <v/>
      </c>
      <c r="I180" s="19">
        <f>IF(H180&gt;23500000,NA(),IF(C180&gt;=2026,IF(H180&lt;=4890000,1040000,IF(H180&lt;=6550000,670000,620000)),IF(H180&lt;=1320000,950000,IF(H180&lt;=3360000,880000,IF(H180&lt;=4890000,680000,IF(H180&lt;=6550000,630000,580000))))))</f>
        <v/>
      </c>
      <c r="J180" s="19">
        <f>MAX(0,ROUNDDOWN(H180-E180-I180-F180,-3))</f>
        <v/>
      </c>
      <c r="K180" s="19">
        <f>MAX(0,ROUNDDOWN(H180-E180-I180-F180-D180,-3))</f>
        <v/>
      </c>
      <c r="L180" s="19">
        <f>IF(J180&lt;=0,0,ROUNDDOWN((J180*LOOKUP(J180,{0,1950001,3300001,6950001,9000001,18000001,40000001},{0.05,0.1,0.2,0.23,0.33,0.4,0.45})-LOOKUP(J180,{0,1950001,3300001,6950001,9000001,18000001,40000001},{0,97500,427500,636000,1536000,2796000,4796000}))*1.021,-2))</f>
        <v/>
      </c>
      <c r="M180" s="19">
        <f>IF(K180&lt;=0,0,ROUNDDOWN((K180*LOOKUP(K180,{0,1950001,3300001,6950001,9000001,18000001,40000001},{0.05,0.1,0.2,0.23,0.33,0.4,0.45})-LOOKUP(K180,{0,1950001,3300001,6950001,9000001,18000001,40000001},{0,97500,427500,636000,1536000,2796000,4796000}))*1.021,-2))</f>
        <v/>
      </c>
      <c r="N180" s="19">
        <f>MAX(0,ROUNDDOWN(H180-E180-430000-G180,-3))</f>
        <v/>
      </c>
      <c r="O180" s="19">
        <f>MAX(0,ROUNDDOWN(H180-E180-430000-G180-D180,-3))</f>
        <v/>
      </c>
      <c r="P180" s="19">
        <f>IF(H180&lt;=450000,0,MAX(0,ROUNDDOWN(N180*0.06-MIN(50000,N180)*0.03,-2))+MAX(0,ROUNDDOWN(N180*0.04-MIN(50000,N180)*0.02,-2)))</f>
        <v/>
      </c>
      <c r="Q180" s="19">
        <f>IF(H180&lt;=450000,0,MAX(0,ROUNDDOWN(O180*0.06-MIN(50000,O180)*0.03,-2))+MAX(0,ROUNDDOWN(O180*0.04-MIN(50000,O180)*0.02,-2)))</f>
        <v/>
      </c>
      <c r="R180" s="19">
        <f>L180-M180</f>
        <v/>
      </c>
      <c r="S180" s="19">
        <f>P180-Q180</f>
        <v/>
      </c>
      <c r="T180" s="19">
        <f>R180+S180</f>
        <v/>
      </c>
      <c r="U180" s="21">
        <f>IF(J180&lt;=0,0,LOOKUP(J180,{0,1950001,3300001,6950001,9000001,18000001,40000001},{0.05,0.1,0.2,0.23,0.33,0.4,0.45}))</f>
        <v/>
      </c>
    </row>
    <row r="181">
      <c r="A181" t="inlineStr">
        <is>
          <t>1万円刻み</t>
        </is>
      </c>
      <c r="B181" s="19">
        <f>'3_1万円刻み'!$A$22</f>
        <v/>
      </c>
      <c r="C181" s="20" t="n">
        <v>2025</v>
      </c>
      <c r="D181" s="19" t="n">
        <v>276000</v>
      </c>
      <c r="E181" s="19">
        <f>ROUND(MIN(B181/12,650000)*12*0.0915+MIN(B181/12,1390000)*12*(0.0504+0)+B181*0.005,0)</f>
        <v/>
      </c>
      <c r="F181" s="19" t="n">
        <v>0</v>
      </c>
      <c r="G181" s="19" t="n">
        <v>0</v>
      </c>
      <c r="H181" s="19">
        <f>IF(C181&gt;=2026,IF(B181&lt;741000,0,IF(B181&lt;2191000,B181-740000,IF(B181&lt;2193000,1451000,IF(B181&lt;2196000,1453000,IF(B181&lt;2200000,1456000,IF(B181&lt;3600000,ROUNDDOWN(B181/4,-3)*2.8-80000,IF(B181&lt;6600000,ROUNDDOWN(B181/4,-3)*3.2-440000,IF(B181&lt;8500000,ROUNDDOWN(B181*0.9,0)-1100000,B181-1950000)))))))),IF(B181&lt;651000,0,IF(B181&lt;1900000,B181-650000,IF(B181&lt;3600000,ROUNDDOWN(B181/4,-3)*2.8-80000,IF(B181&lt;6600000,ROUNDDOWN(B181/4,-3)*3.2-440000,IF(B181&lt;8500000,ROUNDDOWN(B181*0.9,0)-1100000,B181-1950000))))))</f>
        <v/>
      </c>
      <c r="I181" s="19">
        <f>IF(H181&gt;23500000,NA(),IF(C181&gt;=2026,IF(H181&lt;=4890000,1040000,IF(H181&lt;=6550000,670000,620000)),IF(H181&lt;=1320000,950000,IF(H181&lt;=3360000,880000,IF(H181&lt;=4890000,680000,IF(H181&lt;=6550000,630000,580000))))))</f>
        <v/>
      </c>
      <c r="J181" s="19">
        <f>MAX(0,ROUNDDOWN(H181-E181-I181-F181,-3))</f>
        <v/>
      </c>
      <c r="K181" s="19">
        <f>MAX(0,ROUNDDOWN(H181-E181-I181-F181-D181,-3))</f>
        <v/>
      </c>
      <c r="L181" s="19">
        <f>IF(J181&lt;=0,0,ROUNDDOWN((J181*LOOKUP(J181,{0,1950001,3300001,6950001,9000001,18000001,40000001},{0.05,0.1,0.2,0.23,0.33,0.4,0.45})-LOOKUP(J181,{0,1950001,3300001,6950001,9000001,18000001,40000001},{0,97500,427500,636000,1536000,2796000,4796000}))*1.021,-2))</f>
        <v/>
      </c>
      <c r="M181" s="19">
        <f>IF(K181&lt;=0,0,ROUNDDOWN((K181*LOOKUP(K181,{0,1950001,3300001,6950001,9000001,18000001,40000001},{0.05,0.1,0.2,0.23,0.33,0.4,0.45})-LOOKUP(K181,{0,1950001,3300001,6950001,9000001,18000001,40000001},{0,97500,427500,636000,1536000,2796000,4796000}))*1.021,-2))</f>
        <v/>
      </c>
      <c r="N181" s="19">
        <f>MAX(0,ROUNDDOWN(H181-E181-430000-G181,-3))</f>
        <v/>
      </c>
      <c r="O181" s="19">
        <f>MAX(0,ROUNDDOWN(H181-E181-430000-G181-D181,-3))</f>
        <v/>
      </c>
      <c r="P181" s="19">
        <f>IF(H181&lt;=450000,0,MAX(0,ROUNDDOWN(N181*0.06-MIN(50000,N181)*0.03,-2))+MAX(0,ROUNDDOWN(N181*0.04-MIN(50000,N181)*0.02,-2)))</f>
        <v/>
      </c>
      <c r="Q181" s="19">
        <f>IF(H181&lt;=450000,0,MAX(0,ROUNDDOWN(O181*0.06-MIN(50000,O181)*0.03,-2))+MAX(0,ROUNDDOWN(O181*0.04-MIN(50000,O181)*0.02,-2)))</f>
        <v/>
      </c>
      <c r="R181" s="19">
        <f>L181-M181</f>
        <v/>
      </c>
      <c r="S181" s="19">
        <f>P181-Q181</f>
        <v/>
      </c>
      <c r="T181" s="19">
        <f>R181+S181</f>
        <v/>
      </c>
      <c r="U181" s="21">
        <f>IF(J181&lt;=0,0,LOOKUP(J181,{0,1950001,3300001,6950001,9000001,18000001,40000001},{0.05,0.1,0.2,0.23,0.33,0.4,0.45}))</f>
        <v/>
      </c>
    </row>
    <row r="182">
      <c r="A182" t="inlineStr">
        <is>
          <t>1万円刻み</t>
        </is>
      </c>
      <c r="B182" s="19">
        <f>'3_1万円刻み'!$A$22</f>
        <v/>
      </c>
      <c r="C182" s="20" t="n">
        <v>2026</v>
      </c>
      <c r="D182" s="19" t="n">
        <v>276000</v>
      </c>
      <c r="E182" s="19">
        <f>ROUND(MIN(B182/12,650000)*12*0.0915+MIN(B182/12,1390000)*12*(0.0504+0)+B182*0.005,0)</f>
        <v/>
      </c>
      <c r="F182" s="19" t="n">
        <v>0</v>
      </c>
      <c r="G182" s="19" t="n">
        <v>0</v>
      </c>
      <c r="H182" s="19">
        <f>IF(C182&gt;=2026,IF(B182&lt;741000,0,IF(B182&lt;2191000,B182-740000,IF(B182&lt;2193000,1451000,IF(B182&lt;2196000,1453000,IF(B182&lt;2200000,1456000,IF(B182&lt;3600000,ROUNDDOWN(B182/4,-3)*2.8-80000,IF(B182&lt;6600000,ROUNDDOWN(B182/4,-3)*3.2-440000,IF(B182&lt;8500000,ROUNDDOWN(B182*0.9,0)-1100000,B182-1950000)))))))),IF(B182&lt;651000,0,IF(B182&lt;1900000,B182-650000,IF(B182&lt;3600000,ROUNDDOWN(B182/4,-3)*2.8-80000,IF(B182&lt;6600000,ROUNDDOWN(B182/4,-3)*3.2-440000,IF(B182&lt;8500000,ROUNDDOWN(B182*0.9,0)-1100000,B182-1950000))))))</f>
        <v/>
      </c>
      <c r="I182" s="19">
        <f>IF(H182&gt;23500000,NA(),IF(C182&gt;=2026,IF(H182&lt;=4890000,1040000,IF(H182&lt;=6550000,670000,620000)),IF(H182&lt;=1320000,950000,IF(H182&lt;=3360000,880000,IF(H182&lt;=4890000,680000,IF(H182&lt;=6550000,630000,580000))))))</f>
        <v/>
      </c>
      <c r="J182" s="19">
        <f>MAX(0,ROUNDDOWN(H182-E182-I182-F182,-3))</f>
        <v/>
      </c>
      <c r="K182" s="19">
        <f>MAX(0,ROUNDDOWN(H182-E182-I182-F182-D182,-3))</f>
        <v/>
      </c>
      <c r="L182" s="19">
        <f>IF(J182&lt;=0,0,ROUNDDOWN((J182*LOOKUP(J182,{0,1950001,3300001,6950001,9000001,18000001,40000001},{0.05,0.1,0.2,0.23,0.33,0.4,0.45})-LOOKUP(J182,{0,1950001,3300001,6950001,9000001,18000001,40000001},{0,97500,427500,636000,1536000,2796000,4796000}))*1.021,-2))</f>
        <v/>
      </c>
      <c r="M182" s="19">
        <f>IF(K182&lt;=0,0,ROUNDDOWN((K182*LOOKUP(K182,{0,1950001,3300001,6950001,9000001,18000001,40000001},{0.05,0.1,0.2,0.23,0.33,0.4,0.45})-LOOKUP(K182,{0,1950001,3300001,6950001,9000001,18000001,40000001},{0,97500,427500,636000,1536000,2796000,4796000}))*1.021,-2))</f>
        <v/>
      </c>
      <c r="N182" s="19">
        <f>MAX(0,ROUNDDOWN(H182-E182-430000-G182,-3))</f>
        <v/>
      </c>
      <c r="O182" s="19">
        <f>MAX(0,ROUNDDOWN(H182-E182-430000-G182-D182,-3))</f>
        <v/>
      </c>
      <c r="P182" s="19">
        <f>IF(H182&lt;=450000,0,MAX(0,ROUNDDOWN(N182*0.06-MIN(50000,N182)*0.03,-2))+MAX(0,ROUNDDOWN(N182*0.04-MIN(50000,N182)*0.02,-2)))</f>
        <v/>
      </c>
      <c r="Q182" s="19">
        <f>IF(H182&lt;=450000,0,MAX(0,ROUNDDOWN(O182*0.06-MIN(50000,O182)*0.03,-2))+MAX(0,ROUNDDOWN(O182*0.04-MIN(50000,O182)*0.02,-2)))</f>
        <v/>
      </c>
      <c r="R182" s="19">
        <f>L182-M182</f>
        <v/>
      </c>
      <c r="S182" s="19">
        <f>P182-Q182</f>
        <v/>
      </c>
      <c r="T182" s="19">
        <f>R182+S182</f>
        <v/>
      </c>
      <c r="U182" s="21">
        <f>IF(J182&lt;=0,0,LOOKUP(J182,{0,1950001,3300001,6950001,9000001,18000001,40000001},{0.05,0.1,0.2,0.23,0.33,0.4,0.45}))</f>
        <v/>
      </c>
    </row>
    <row r="183">
      <c r="A183" t="inlineStr">
        <is>
          <t>1万円刻み</t>
        </is>
      </c>
      <c r="B183" s="19">
        <f>'3_1万円刻み'!$A$23</f>
        <v/>
      </c>
      <c r="C183" s="20" t="n">
        <v>2025</v>
      </c>
      <c r="D183" s="19" t="n">
        <v>276000</v>
      </c>
      <c r="E183" s="19">
        <f>ROUND(MIN(B183/12,650000)*12*0.0915+MIN(B183/12,1390000)*12*(0.0504+0)+B183*0.005,0)</f>
        <v/>
      </c>
      <c r="F183" s="19" t="n">
        <v>0</v>
      </c>
      <c r="G183" s="19" t="n">
        <v>0</v>
      </c>
      <c r="H183" s="19">
        <f>IF(C183&gt;=2026,IF(B183&lt;741000,0,IF(B183&lt;2191000,B183-740000,IF(B183&lt;2193000,1451000,IF(B183&lt;2196000,1453000,IF(B183&lt;2200000,1456000,IF(B183&lt;3600000,ROUNDDOWN(B183/4,-3)*2.8-80000,IF(B183&lt;6600000,ROUNDDOWN(B183/4,-3)*3.2-440000,IF(B183&lt;8500000,ROUNDDOWN(B183*0.9,0)-1100000,B183-1950000)))))))),IF(B183&lt;651000,0,IF(B183&lt;1900000,B183-650000,IF(B183&lt;3600000,ROUNDDOWN(B183/4,-3)*2.8-80000,IF(B183&lt;6600000,ROUNDDOWN(B183/4,-3)*3.2-440000,IF(B183&lt;8500000,ROUNDDOWN(B183*0.9,0)-1100000,B183-1950000))))))</f>
        <v/>
      </c>
      <c r="I183" s="19">
        <f>IF(H183&gt;23500000,NA(),IF(C183&gt;=2026,IF(H183&lt;=4890000,1040000,IF(H183&lt;=6550000,670000,620000)),IF(H183&lt;=1320000,950000,IF(H183&lt;=3360000,880000,IF(H183&lt;=4890000,680000,IF(H183&lt;=6550000,630000,580000))))))</f>
        <v/>
      </c>
      <c r="J183" s="19">
        <f>MAX(0,ROUNDDOWN(H183-E183-I183-F183,-3))</f>
        <v/>
      </c>
      <c r="K183" s="19">
        <f>MAX(0,ROUNDDOWN(H183-E183-I183-F183-D183,-3))</f>
        <v/>
      </c>
      <c r="L183" s="19">
        <f>IF(J183&lt;=0,0,ROUNDDOWN((J183*LOOKUP(J183,{0,1950001,3300001,6950001,9000001,18000001,40000001},{0.05,0.1,0.2,0.23,0.33,0.4,0.45})-LOOKUP(J183,{0,1950001,3300001,6950001,9000001,18000001,40000001},{0,97500,427500,636000,1536000,2796000,4796000}))*1.021,-2))</f>
        <v/>
      </c>
      <c r="M183" s="19">
        <f>IF(K183&lt;=0,0,ROUNDDOWN((K183*LOOKUP(K183,{0,1950001,3300001,6950001,9000001,18000001,40000001},{0.05,0.1,0.2,0.23,0.33,0.4,0.45})-LOOKUP(K183,{0,1950001,3300001,6950001,9000001,18000001,40000001},{0,97500,427500,636000,1536000,2796000,4796000}))*1.021,-2))</f>
        <v/>
      </c>
      <c r="N183" s="19">
        <f>MAX(0,ROUNDDOWN(H183-E183-430000-G183,-3))</f>
        <v/>
      </c>
      <c r="O183" s="19">
        <f>MAX(0,ROUNDDOWN(H183-E183-430000-G183-D183,-3))</f>
        <v/>
      </c>
      <c r="P183" s="19">
        <f>IF(H183&lt;=450000,0,MAX(0,ROUNDDOWN(N183*0.06-MIN(50000,N183)*0.03,-2))+MAX(0,ROUNDDOWN(N183*0.04-MIN(50000,N183)*0.02,-2)))</f>
        <v/>
      </c>
      <c r="Q183" s="19">
        <f>IF(H183&lt;=450000,0,MAX(0,ROUNDDOWN(O183*0.06-MIN(50000,O183)*0.03,-2))+MAX(0,ROUNDDOWN(O183*0.04-MIN(50000,O183)*0.02,-2)))</f>
        <v/>
      </c>
      <c r="R183" s="19">
        <f>L183-M183</f>
        <v/>
      </c>
      <c r="S183" s="19">
        <f>P183-Q183</f>
        <v/>
      </c>
      <c r="T183" s="19">
        <f>R183+S183</f>
        <v/>
      </c>
      <c r="U183" s="21">
        <f>IF(J183&lt;=0,0,LOOKUP(J183,{0,1950001,3300001,6950001,9000001,18000001,40000001},{0.05,0.1,0.2,0.23,0.33,0.4,0.45}))</f>
        <v/>
      </c>
    </row>
    <row r="184">
      <c r="A184" t="inlineStr">
        <is>
          <t>1万円刻み</t>
        </is>
      </c>
      <c r="B184" s="19">
        <f>'3_1万円刻み'!$A$23</f>
        <v/>
      </c>
      <c r="C184" s="20" t="n">
        <v>2026</v>
      </c>
      <c r="D184" s="19" t="n">
        <v>276000</v>
      </c>
      <c r="E184" s="19">
        <f>ROUND(MIN(B184/12,650000)*12*0.0915+MIN(B184/12,1390000)*12*(0.0504+0)+B184*0.005,0)</f>
        <v/>
      </c>
      <c r="F184" s="19" t="n">
        <v>0</v>
      </c>
      <c r="G184" s="19" t="n">
        <v>0</v>
      </c>
      <c r="H184" s="19">
        <f>IF(C184&gt;=2026,IF(B184&lt;741000,0,IF(B184&lt;2191000,B184-740000,IF(B184&lt;2193000,1451000,IF(B184&lt;2196000,1453000,IF(B184&lt;2200000,1456000,IF(B184&lt;3600000,ROUNDDOWN(B184/4,-3)*2.8-80000,IF(B184&lt;6600000,ROUNDDOWN(B184/4,-3)*3.2-440000,IF(B184&lt;8500000,ROUNDDOWN(B184*0.9,0)-1100000,B184-1950000)))))))),IF(B184&lt;651000,0,IF(B184&lt;1900000,B184-650000,IF(B184&lt;3600000,ROUNDDOWN(B184/4,-3)*2.8-80000,IF(B184&lt;6600000,ROUNDDOWN(B184/4,-3)*3.2-440000,IF(B184&lt;8500000,ROUNDDOWN(B184*0.9,0)-1100000,B184-1950000))))))</f>
        <v/>
      </c>
      <c r="I184" s="19">
        <f>IF(H184&gt;23500000,NA(),IF(C184&gt;=2026,IF(H184&lt;=4890000,1040000,IF(H184&lt;=6550000,670000,620000)),IF(H184&lt;=1320000,950000,IF(H184&lt;=3360000,880000,IF(H184&lt;=4890000,680000,IF(H184&lt;=6550000,630000,580000))))))</f>
        <v/>
      </c>
      <c r="J184" s="19">
        <f>MAX(0,ROUNDDOWN(H184-E184-I184-F184,-3))</f>
        <v/>
      </c>
      <c r="K184" s="19">
        <f>MAX(0,ROUNDDOWN(H184-E184-I184-F184-D184,-3))</f>
        <v/>
      </c>
      <c r="L184" s="19">
        <f>IF(J184&lt;=0,0,ROUNDDOWN((J184*LOOKUP(J184,{0,1950001,3300001,6950001,9000001,18000001,40000001},{0.05,0.1,0.2,0.23,0.33,0.4,0.45})-LOOKUP(J184,{0,1950001,3300001,6950001,9000001,18000001,40000001},{0,97500,427500,636000,1536000,2796000,4796000}))*1.021,-2))</f>
        <v/>
      </c>
      <c r="M184" s="19">
        <f>IF(K184&lt;=0,0,ROUNDDOWN((K184*LOOKUP(K184,{0,1950001,3300001,6950001,9000001,18000001,40000001},{0.05,0.1,0.2,0.23,0.33,0.4,0.45})-LOOKUP(K184,{0,1950001,3300001,6950001,9000001,18000001,40000001},{0,97500,427500,636000,1536000,2796000,4796000}))*1.021,-2))</f>
        <v/>
      </c>
      <c r="N184" s="19">
        <f>MAX(0,ROUNDDOWN(H184-E184-430000-G184,-3))</f>
        <v/>
      </c>
      <c r="O184" s="19">
        <f>MAX(0,ROUNDDOWN(H184-E184-430000-G184-D184,-3))</f>
        <v/>
      </c>
      <c r="P184" s="19">
        <f>IF(H184&lt;=450000,0,MAX(0,ROUNDDOWN(N184*0.06-MIN(50000,N184)*0.03,-2))+MAX(0,ROUNDDOWN(N184*0.04-MIN(50000,N184)*0.02,-2)))</f>
        <v/>
      </c>
      <c r="Q184" s="19">
        <f>IF(H184&lt;=450000,0,MAX(0,ROUNDDOWN(O184*0.06-MIN(50000,O184)*0.03,-2))+MAX(0,ROUNDDOWN(O184*0.04-MIN(50000,O184)*0.02,-2)))</f>
        <v/>
      </c>
      <c r="R184" s="19">
        <f>L184-M184</f>
        <v/>
      </c>
      <c r="S184" s="19">
        <f>P184-Q184</f>
        <v/>
      </c>
      <c r="T184" s="19">
        <f>R184+S184</f>
        <v/>
      </c>
      <c r="U184" s="21">
        <f>IF(J184&lt;=0,0,LOOKUP(J184,{0,1950001,3300001,6950001,9000001,18000001,40000001},{0.05,0.1,0.2,0.23,0.33,0.4,0.45}))</f>
        <v/>
      </c>
    </row>
    <row r="185">
      <c r="A185" t="inlineStr">
        <is>
          <t>1万円刻み</t>
        </is>
      </c>
      <c r="B185" s="19">
        <f>'3_1万円刻み'!$A$24</f>
        <v/>
      </c>
      <c r="C185" s="20" t="n">
        <v>2025</v>
      </c>
      <c r="D185" s="19" t="n">
        <v>276000</v>
      </c>
      <c r="E185" s="19">
        <f>ROUND(MIN(B185/12,650000)*12*0.0915+MIN(B185/12,1390000)*12*(0.0504+0)+B185*0.005,0)</f>
        <v/>
      </c>
      <c r="F185" s="19" t="n">
        <v>0</v>
      </c>
      <c r="G185" s="19" t="n">
        <v>0</v>
      </c>
      <c r="H185" s="19">
        <f>IF(C185&gt;=2026,IF(B185&lt;741000,0,IF(B185&lt;2191000,B185-740000,IF(B185&lt;2193000,1451000,IF(B185&lt;2196000,1453000,IF(B185&lt;2200000,1456000,IF(B185&lt;3600000,ROUNDDOWN(B185/4,-3)*2.8-80000,IF(B185&lt;6600000,ROUNDDOWN(B185/4,-3)*3.2-440000,IF(B185&lt;8500000,ROUNDDOWN(B185*0.9,0)-1100000,B185-1950000)))))))),IF(B185&lt;651000,0,IF(B185&lt;1900000,B185-650000,IF(B185&lt;3600000,ROUNDDOWN(B185/4,-3)*2.8-80000,IF(B185&lt;6600000,ROUNDDOWN(B185/4,-3)*3.2-440000,IF(B185&lt;8500000,ROUNDDOWN(B185*0.9,0)-1100000,B185-1950000))))))</f>
        <v/>
      </c>
      <c r="I185" s="19">
        <f>IF(H185&gt;23500000,NA(),IF(C185&gt;=2026,IF(H185&lt;=4890000,1040000,IF(H185&lt;=6550000,670000,620000)),IF(H185&lt;=1320000,950000,IF(H185&lt;=3360000,880000,IF(H185&lt;=4890000,680000,IF(H185&lt;=6550000,630000,580000))))))</f>
        <v/>
      </c>
      <c r="J185" s="19">
        <f>MAX(0,ROUNDDOWN(H185-E185-I185-F185,-3))</f>
        <v/>
      </c>
      <c r="K185" s="19">
        <f>MAX(0,ROUNDDOWN(H185-E185-I185-F185-D185,-3))</f>
        <v/>
      </c>
      <c r="L185" s="19">
        <f>IF(J185&lt;=0,0,ROUNDDOWN((J185*LOOKUP(J185,{0,1950001,3300001,6950001,9000001,18000001,40000001},{0.05,0.1,0.2,0.23,0.33,0.4,0.45})-LOOKUP(J185,{0,1950001,3300001,6950001,9000001,18000001,40000001},{0,97500,427500,636000,1536000,2796000,4796000}))*1.021,-2))</f>
        <v/>
      </c>
      <c r="M185" s="19">
        <f>IF(K185&lt;=0,0,ROUNDDOWN((K185*LOOKUP(K185,{0,1950001,3300001,6950001,9000001,18000001,40000001},{0.05,0.1,0.2,0.23,0.33,0.4,0.45})-LOOKUP(K185,{0,1950001,3300001,6950001,9000001,18000001,40000001},{0,97500,427500,636000,1536000,2796000,4796000}))*1.021,-2))</f>
        <v/>
      </c>
      <c r="N185" s="19">
        <f>MAX(0,ROUNDDOWN(H185-E185-430000-G185,-3))</f>
        <v/>
      </c>
      <c r="O185" s="19">
        <f>MAX(0,ROUNDDOWN(H185-E185-430000-G185-D185,-3))</f>
        <v/>
      </c>
      <c r="P185" s="19">
        <f>IF(H185&lt;=450000,0,MAX(0,ROUNDDOWN(N185*0.06-MIN(50000,N185)*0.03,-2))+MAX(0,ROUNDDOWN(N185*0.04-MIN(50000,N185)*0.02,-2)))</f>
        <v/>
      </c>
      <c r="Q185" s="19">
        <f>IF(H185&lt;=450000,0,MAX(0,ROUNDDOWN(O185*0.06-MIN(50000,O185)*0.03,-2))+MAX(0,ROUNDDOWN(O185*0.04-MIN(50000,O185)*0.02,-2)))</f>
        <v/>
      </c>
      <c r="R185" s="19">
        <f>L185-M185</f>
        <v/>
      </c>
      <c r="S185" s="19">
        <f>P185-Q185</f>
        <v/>
      </c>
      <c r="T185" s="19">
        <f>R185+S185</f>
        <v/>
      </c>
      <c r="U185" s="21">
        <f>IF(J185&lt;=0,0,LOOKUP(J185,{0,1950001,3300001,6950001,9000001,18000001,40000001},{0.05,0.1,0.2,0.23,0.33,0.4,0.45}))</f>
        <v/>
      </c>
    </row>
    <row r="186">
      <c r="A186" t="inlineStr">
        <is>
          <t>1万円刻み</t>
        </is>
      </c>
      <c r="B186" s="19">
        <f>'3_1万円刻み'!$A$24</f>
        <v/>
      </c>
      <c r="C186" s="20" t="n">
        <v>2026</v>
      </c>
      <c r="D186" s="19" t="n">
        <v>276000</v>
      </c>
      <c r="E186" s="19">
        <f>ROUND(MIN(B186/12,650000)*12*0.0915+MIN(B186/12,1390000)*12*(0.0504+0)+B186*0.005,0)</f>
        <v/>
      </c>
      <c r="F186" s="19" t="n">
        <v>0</v>
      </c>
      <c r="G186" s="19" t="n">
        <v>0</v>
      </c>
      <c r="H186" s="19">
        <f>IF(C186&gt;=2026,IF(B186&lt;741000,0,IF(B186&lt;2191000,B186-740000,IF(B186&lt;2193000,1451000,IF(B186&lt;2196000,1453000,IF(B186&lt;2200000,1456000,IF(B186&lt;3600000,ROUNDDOWN(B186/4,-3)*2.8-80000,IF(B186&lt;6600000,ROUNDDOWN(B186/4,-3)*3.2-440000,IF(B186&lt;8500000,ROUNDDOWN(B186*0.9,0)-1100000,B186-1950000)))))))),IF(B186&lt;651000,0,IF(B186&lt;1900000,B186-650000,IF(B186&lt;3600000,ROUNDDOWN(B186/4,-3)*2.8-80000,IF(B186&lt;6600000,ROUNDDOWN(B186/4,-3)*3.2-440000,IF(B186&lt;8500000,ROUNDDOWN(B186*0.9,0)-1100000,B186-1950000))))))</f>
        <v/>
      </c>
      <c r="I186" s="19">
        <f>IF(H186&gt;23500000,NA(),IF(C186&gt;=2026,IF(H186&lt;=4890000,1040000,IF(H186&lt;=6550000,670000,620000)),IF(H186&lt;=1320000,950000,IF(H186&lt;=3360000,880000,IF(H186&lt;=4890000,680000,IF(H186&lt;=6550000,630000,580000))))))</f>
        <v/>
      </c>
      <c r="J186" s="19">
        <f>MAX(0,ROUNDDOWN(H186-E186-I186-F186,-3))</f>
        <v/>
      </c>
      <c r="K186" s="19">
        <f>MAX(0,ROUNDDOWN(H186-E186-I186-F186-D186,-3))</f>
        <v/>
      </c>
      <c r="L186" s="19">
        <f>IF(J186&lt;=0,0,ROUNDDOWN((J186*LOOKUP(J186,{0,1950001,3300001,6950001,9000001,18000001,40000001},{0.05,0.1,0.2,0.23,0.33,0.4,0.45})-LOOKUP(J186,{0,1950001,3300001,6950001,9000001,18000001,40000001},{0,97500,427500,636000,1536000,2796000,4796000}))*1.021,-2))</f>
        <v/>
      </c>
      <c r="M186" s="19">
        <f>IF(K186&lt;=0,0,ROUNDDOWN((K186*LOOKUP(K186,{0,1950001,3300001,6950001,9000001,18000001,40000001},{0.05,0.1,0.2,0.23,0.33,0.4,0.45})-LOOKUP(K186,{0,1950001,3300001,6950001,9000001,18000001,40000001},{0,97500,427500,636000,1536000,2796000,4796000}))*1.021,-2))</f>
        <v/>
      </c>
      <c r="N186" s="19">
        <f>MAX(0,ROUNDDOWN(H186-E186-430000-G186,-3))</f>
        <v/>
      </c>
      <c r="O186" s="19">
        <f>MAX(0,ROUNDDOWN(H186-E186-430000-G186-D186,-3))</f>
        <v/>
      </c>
      <c r="P186" s="19">
        <f>IF(H186&lt;=450000,0,MAX(0,ROUNDDOWN(N186*0.06-MIN(50000,N186)*0.03,-2))+MAX(0,ROUNDDOWN(N186*0.04-MIN(50000,N186)*0.02,-2)))</f>
        <v/>
      </c>
      <c r="Q186" s="19">
        <f>IF(H186&lt;=450000,0,MAX(0,ROUNDDOWN(O186*0.06-MIN(50000,O186)*0.03,-2))+MAX(0,ROUNDDOWN(O186*0.04-MIN(50000,O186)*0.02,-2)))</f>
        <v/>
      </c>
      <c r="R186" s="19">
        <f>L186-M186</f>
        <v/>
      </c>
      <c r="S186" s="19">
        <f>P186-Q186</f>
        <v/>
      </c>
      <c r="T186" s="19">
        <f>R186+S186</f>
        <v/>
      </c>
      <c r="U186" s="21">
        <f>IF(J186&lt;=0,0,LOOKUP(J186,{0,1950001,3300001,6950001,9000001,18000001,40000001},{0.05,0.1,0.2,0.23,0.33,0.4,0.45}))</f>
        <v/>
      </c>
    </row>
    <row r="187">
      <c r="A187" t="inlineStr">
        <is>
          <t>1万円刻み</t>
        </is>
      </c>
      <c r="B187" s="19">
        <f>'3_1万円刻み'!$A$25</f>
        <v/>
      </c>
      <c r="C187" s="20" t="n">
        <v>2025</v>
      </c>
      <c r="D187" s="19" t="n">
        <v>276000</v>
      </c>
      <c r="E187" s="19">
        <f>ROUND(MIN(B187/12,650000)*12*0.0915+MIN(B187/12,1390000)*12*(0.0504+0)+B187*0.005,0)</f>
        <v/>
      </c>
      <c r="F187" s="19" t="n">
        <v>0</v>
      </c>
      <c r="G187" s="19" t="n">
        <v>0</v>
      </c>
      <c r="H187" s="19">
        <f>IF(C187&gt;=2026,IF(B187&lt;741000,0,IF(B187&lt;2191000,B187-740000,IF(B187&lt;2193000,1451000,IF(B187&lt;2196000,1453000,IF(B187&lt;2200000,1456000,IF(B187&lt;3600000,ROUNDDOWN(B187/4,-3)*2.8-80000,IF(B187&lt;6600000,ROUNDDOWN(B187/4,-3)*3.2-440000,IF(B187&lt;8500000,ROUNDDOWN(B187*0.9,0)-1100000,B187-1950000)))))))),IF(B187&lt;651000,0,IF(B187&lt;1900000,B187-650000,IF(B187&lt;3600000,ROUNDDOWN(B187/4,-3)*2.8-80000,IF(B187&lt;6600000,ROUNDDOWN(B187/4,-3)*3.2-440000,IF(B187&lt;8500000,ROUNDDOWN(B187*0.9,0)-1100000,B187-1950000))))))</f>
        <v/>
      </c>
      <c r="I187" s="19">
        <f>IF(H187&gt;23500000,NA(),IF(C187&gt;=2026,IF(H187&lt;=4890000,1040000,IF(H187&lt;=6550000,670000,620000)),IF(H187&lt;=1320000,950000,IF(H187&lt;=3360000,880000,IF(H187&lt;=4890000,680000,IF(H187&lt;=6550000,630000,580000))))))</f>
        <v/>
      </c>
      <c r="J187" s="19">
        <f>MAX(0,ROUNDDOWN(H187-E187-I187-F187,-3))</f>
        <v/>
      </c>
      <c r="K187" s="19">
        <f>MAX(0,ROUNDDOWN(H187-E187-I187-F187-D187,-3))</f>
        <v/>
      </c>
      <c r="L187" s="19">
        <f>IF(J187&lt;=0,0,ROUNDDOWN((J187*LOOKUP(J187,{0,1950001,3300001,6950001,9000001,18000001,40000001},{0.05,0.1,0.2,0.23,0.33,0.4,0.45})-LOOKUP(J187,{0,1950001,3300001,6950001,9000001,18000001,40000001},{0,97500,427500,636000,1536000,2796000,4796000}))*1.021,-2))</f>
        <v/>
      </c>
      <c r="M187" s="19">
        <f>IF(K187&lt;=0,0,ROUNDDOWN((K187*LOOKUP(K187,{0,1950001,3300001,6950001,9000001,18000001,40000001},{0.05,0.1,0.2,0.23,0.33,0.4,0.45})-LOOKUP(K187,{0,1950001,3300001,6950001,9000001,18000001,40000001},{0,97500,427500,636000,1536000,2796000,4796000}))*1.021,-2))</f>
        <v/>
      </c>
      <c r="N187" s="19">
        <f>MAX(0,ROUNDDOWN(H187-E187-430000-G187,-3))</f>
        <v/>
      </c>
      <c r="O187" s="19">
        <f>MAX(0,ROUNDDOWN(H187-E187-430000-G187-D187,-3))</f>
        <v/>
      </c>
      <c r="P187" s="19">
        <f>IF(H187&lt;=450000,0,MAX(0,ROUNDDOWN(N187*0.06-MIN(50000,N187)*0.03,-2))+MAX(0,ROUNDDOWN(N187*0.04-MIN(50000,N187)*0.02,-2)))</f>
        <v/>
      </c>
      <c r="Q187" s="19">
        <f>IF(H187&lt;=450000,0,MAX(0,ROUNDDOWN(O187*0.06-MIN(50000,O187)*0.03,-2))+MAX(0,ROUNDDOWN(O187*0.04-MIN(50000,O187)*0.02,-2)))</f>
        <v/>
      </c>
      <c r="R187" s="19">
        <f>L187-M187</f>
        <v/>
      </c>
      <c r="S187" s="19">
        <f>P187-Q187</f>
        <v/>
      </c>
      <c r="T187" s="19">
        <f>R187+S187</f>
        <v/>
      </c>
      <c r="U187" s="21">
        <f>IF(J187&lt;=0,0,LOOKUP(J187,{0,1950001,3300001,6950001,9000001,18000001,40000001},{0.05,0.1,0.2,0.23,0.33,0.4,0.45}))</f>
        <v/>
      </c>
    </row>
    <row r="188">
      <c r="A188" t="inlineStr">
        <is>
          <t>1万円刻み</t>
        </is>
      </c>
      <c r="B188" s="19">
        <f>'3_1万円刻み'!$A$25</f>
        <v/>
      </c>
      <c r="C188" s="20" t="n">
        <v>2026</v>
      </c>
      <c r="D188" s="19" t="n">
        <v>276000</v>
      </c>
      <c r="E188" s="19">
        <f>ROUND(MIN(B188/12,650000)*12*0.0915+MIN(B188/12,1390000)*12*(0.0504+0)+B188*0.005,0)</f>
        <v/>
      </c>
      <c r="F188" s="19" t="n">
        <v>0</v>
      </c>
      <c r="G188" s="19" t="n">
        <v>0</v>
      </c>
      <c r="H188" s="19">
        <f>IF(C188&gt;=2026,IF(B188&lt;741000,0,IF(B188&lt;2191000,B188-740000,IF(B188&lt;2193000,1451000,IF(B188&lt;2196000,1453000,IF(B188&lt;2200000,1456000,IF(B188&lt;3600000,ROUNDDOWN(B188/4,-3)*2.8-80000,IF(B188&lt;6600000,ROUNDDOWN(B188/4,-3)*3.2-440000,IF(B188&lt;8500000,ROUNDDOWN(B188*0.9,0)-1100000,B188-1950000)))))))),IF(B188&lt;651000,0,IF(B188&lt;1900000,B188-650000,IF(B188&lt;3600000,ROUNDDOWN(B188/4,-3)*2.8-80000,IF(B188&lt;6600000,ROUNDDOWN(B188/4,-3)*3.2-440000,IF(B188&lt;8500000,ROUNDDOWN(B188*0.9,0)-1100000,B188-1950000))))))</f>
        <v/>
      </c>
      <c r="I188" s="19">
        <f>IF(H188&gt;23500000,NA(),IF(C188&gt;=2026,IF(H188&lt;=4890000,1040000,IF(H188&lt;=6550000,670000,620000)),IF(H188&lt;=1320000,950000,IF(H188&lt;=3360000,880000,IF(H188&lt;=4890000,680000,IF(H188&lt;=6550000,630000,580000))))))</f>
        <v/>
      </c>
      <c r="J188" s="19">
        <f>MAX(0,ROUNDDOWN(H188-E188-I188-F188,-3))</f>
        <v/>
      </c>
      <c r="K188" s="19">
        <f>MAX(0,ROUNDDOWN(H188-E188-I188-F188-D188,-3))</f>
        <v/>
      </c>
      <c r="L188" s="19">
        <f>IF(J188&lt;=0,0,ROUNDDOWN((J188*LOOKUP(J188,{0,1950001,3300001,6950001,9000001,18000001,40000001},{0.05,0.1,0.2,0.23,0.33,0.4,0.45})-LOOKUP(J188,{0,1950001,3300001,6950001,9000001,18000001,40000001},{0,97500,427500,636000,1536000,2796000,4796000}))*1.021,-2))</f>
        <v/>
      </c>
      <c r="M188" s="19">
        <f>IF(K188&lt;=0,0,ROUNDDOWN((K188*LOOKUP(K188,{0,1950001,3300001,6950001,9000001,18000001,40000001},{0.05,0.1,0.2,0.23,0.33,0.4,0.45})-LOOKUP(K188,{0,1950001,3300001,6950001,9000001,18000001,40000001},{0,97500,427500,636000,1536000,2796000,4796000}))*1.021,-2))</f>
        <v/>
      </c>
      <c r="N188" s="19">
        <f>MAX(0,ROUNDDOWN(H188-E188-430000-G188,-3))</f>
        <v/>
      </c>
      <c r="O188" s="19">
        <f>MAX(0,ROUNDDOWN(H188-E188-430000-G188-D188,-3))</f>
        <v/>
      </c>
      <c r="P188" s="19">
        <f>IF(H188&lt;=450000,0,MAX(0,ROUNDDOWN(N188*0.06-MIN(50000,N188)*0.03,-2))+MAX(0,ROUNDDOWN(N188*0.04-MIN(50000,N188)*0.02,-2)))</f>
        <v/>
      </c>
      <c r="Q188" s="19">
        <f>IF(H188&lt;=450000,0,MAX(0,ROUNDDOWN(O188*0.06-MIN(50000,O188)*0.03,-2))+MAX(0,ROUNDDOWN(O188*0.04-MIN(50000,O188)*0.02,-2)))</f>
        <v/>
      </c>
      <c r="R188" s="19">
        <f>L188-M188</f>
        <v/>
      </c>
      <c r="S188" s="19">
        <f>P188-Q188</f>
        <v/>
      </c>
      <c r="T188" s="19">
        <f>R188+S188</f>
        <v/>
      </c>
      <c r="U188" s="21">
        <f>IF(J188&lt;=0,0,LOOKUP(J188,{0,1950001,3300001,6950001,9000001,18000001,40000001},{0.05,0.1,0.2,0.23,0.33,0.4,0.45}))</f>
        <v/>
      </c>
    </row>
    <row r="189">
      <c r="A189" t="inlineStr">
        <is>
          <t>1万円刻み</t>
        </is>
      </c>
      <c r="B189" s="19">
        <f>'3_1万円刻み'!$A$26</f>
        <v/>
      </c>
      <c r="C189" s="20" t="n">
        <v>2025</v>
      </c>
      <c r="D189" s="19" t="n">
        <v>276000</v>
      </c>
      <c r="E189" s="19">
        <f>ROUND(MIN(B189/12,650000)*12*0.0915+MIN(B189/12,1390000)*12*(0.0504+0)+B189*0.005,0)</f>
        <v/>
      </c>
      <c r="F189" s="19" t="n">
        <v>0</v>
      </c>
      <c r="G189" s="19" t="n">
        <v>0</v>
      </c>
      <c r="H189" s="19">
        <f>IF(C189&gt;=2026,IF(B189&lt;741000,0,IF(B189&lt;2191000,B189-740000,IF(B189&lt;2193000,1451000,IF(B189&lt;2196000,1453000,IF(B189&lt;2200000,1456000,IF(B189&lt;3600000,ROUNDDOWN(B189/4,-3)*2.8-80000,IF(B189&lt;6600000,ROUNDDOWN(B189/4,-3)*3.2-440000,IF(B189&lt;8500000,ROUNDDOWN(B189*0.9,0)-1100000,B189-1950000)))))))),IF(B189&lt;651000,0,IF(B189&lt;1900000,B189-650000,IF(B189&lt;3600000,ROUNDDOWN(B189/4,-3)*2.8-80000,IF(B189&lt;6600000,ROUNDDOWN(B189/4,-3)*3.2-440000,IF(B189&lt;8500000,ROUNDDOWN(B189*0.9,0)-1100000,B189-1950000))))))</f>
        <v/>
      </c>
      <c r="I189" s="19">
        <f>IF(H189&gt;23500000,NA(),IF(C189&gt;=2026,IF(H189&lt;=4890000,1040000,IF(H189&lt;=6550000,670000,620000)),IF(H189&lt;=1320000,950000,IF(H189&lt;=3360000,880000,IF(H189&lt;=4890000,680000,IF(H189&lt;=6550000,630000,580000))))))</f>
        <v/>
      </c>
      <c r="J189" s="19">
        <f>MAX(0,ROUNDDOWN(H189-E189-I189-F189,-3))</f>
        <v/>
      </c>
      <c r="K189" s="19">
        <f>MAX(0,ROUNDDOWN(H189-E189-I189-F189-D189,-3))</f>
        <v/>
      </c>
      <c r="L189" s="19">
        <f>IF(J189&lt;=0,0,ROUNDDOWN((J189*LOOKUP(J189,{0,1950001,3300001,6950001,9000001,18000001,40000001},{0.05,0.1,0.2,0.23,0.33,0.4,0.45})-LOOKUP(J189,{0,1950001,3300001,6950001,9000001,18000001,40000001},{0,97500,427500,636000,1536000,2796000,4796000}))*1.021,-2))</f>
        <v/>
      </c>
      <c r="M189" s="19">
        <f>IF(K189&lt;=0,0,ROUNDDOWN((K189*LOOKUP(K189,{0,1950001,3300001,6950001,9000001,18000001,40000001},{0.05,0.1,0.2,0.23,0.33,0.4,0.45})-LOOKUP(K189,{0,1950001,3300001,6950001,9000001,18000001,40000001},{0,97500,427500,636000,1536000,2796000,4796000}))*1.021,-2))</f>
        <v/>
      </c>
      <c r="N189" s="19">
        <f>MAX(0,ROUNDDOWN(H189-E189-430000-G189,-3))</f>
        <v/>
      </c>
      <c r="O189" s="19">
        <f>MAX(0,ROUNDDOWN(H189-E189-430000-G189-D189,-3))</f>
        <v/>
      </c>
      <c r="P189" s="19">
        <f>IF(H189&lt;=450000,0,MAX(0,ROUNDDOWN(N189*0.06-MIN(50000,N189)*0.03,-2))+MAX(0,ROUNDDOWN(N189*0.04-MIN(50000,N189)*0.02,-2)))</f>
        <v/>
      </c>
      <c r="Q189" s="19">
        <f>IF(H189&lt;=450000,0,MAX(0,ROUNDDOWN(O189*0.06-MIN(50000,O189)*0.03,-2))+MAX(0,ROUNDDOWN(O189*0.04-MIN(50000,O189)*0.02,-2)))</f>
        <v/>
      </c>
      <c r="R189" s="19">
        <f>L189-M189</f>
        <v/>
      </c>
      <c r="S189" s="19">
        <f>P189-Q189</f>
        <v/>
      </c>
      <c r="T189" s="19">
        <f>R189+S189</f>
        <v/>
      </c>
      <c r="U189" s="21">
        <f>IF(J189&lt;=0,0,LOOKUP(J189,{0,1950001,3300001,6950001,9000001,18000001,40000001},{0.05,0.1,0.2,0.23,0.33,0.4,0.45}))</f>
        <v/>
      </c>
    </row>
    <row r="190">
      <c r="A190" t="inlineStr">
        <is>
          <t>1万円刻み</t>
        </is>
      </c>
      <c r="B190" s="19">
        <f>'3_1万円刻み'!$A$26</f>
        <v/>
      </c>
      <c r="C190" s="20" t="n">
        <v>2026</v>
      </c>
      <c r="D190" s="19" t="n">
        <v>276000</v>
      </c>
      <c r="E190" s="19">
        <f>ROUND(MIN(B190/12,650000)*12*0.0915+MIN(B190/12,1390000)*12*(0.0504+0)+B190*0.005,0)</f>
        <v/>
      </c>
      <c r="F190" s="19" t="n">
        <v>0</v>
      </c>
      <c r="G190" s="19" t="n">
        <v>0</v>
      </c>
      <c r="H190" s="19">
        <f>IF(C190&gt;=2026,IF(B190&lt;741000,0,IF(B190&lt;2191000,B190-740000,IF(B190&lt;2193000,1451000,IF(B190&lt;2196000,1453000,IF(B190&lt;2200000,1456000,IF(B190&lt;3600000,ROUNDDOWN(B190/4,-3)*2.8-80000,IF(B190&lt;6600000,ROUNDDOWN(B190/4,-3)*3.2-440000,IF(B190&lt;8500000,ROUNDDOWN(B190*0.9,0)-1100000,B190-1950000)))))))),IF(B190&lt;651000,0,IF(B190&lt;1900000,B190-650000,IF(B190&lt;3600000,ROUNDDOWN(B190/4,-3)*2.8-80000,IF(B190&lt;6600000,ROUNDDOWN(B190/4,-3)*3.2-440000,IF(B190&lt;8500000,ROUNDDOWN(B190*0.9,0)-1100000,B190-1950000))))))</f>
        <v/>
      </c>
      <c r="I190" s="19">
        <f>IF(H190&gt;23500000,NA(),IF(C190&gt;=2026,IF(H190&lt;=4890000,1040000,IF(H190&lt;=6550000,670000,620000)),IF(H190&lt;=1320000,950000,IF(H190&lt;=3360000,880000,IF(H190&lt;=4890000,680000,IF(H190&lt;=6550000,630000,580000))))))</f>
        <v/>
      </c>
      <c r="J190" s="19">
        <f>MAX(0,ROUNDDOWN(H190-E190-I190-F190,-3))</f>
        <v/>
      </c>
      <c r="K190" s="19">
        <f>MAX(0,ROUNDDOWN(H190-E190-I190-F190-D190,-3))</f>
        <v/>
      </c>
      <c r="L190" s="19">
        <f>IF(J190&lt;=0,0,ROUNDDOWN((J190*LOOKUP(J190,{0,1950001,3300001,6950001,9000001,18000001,40000001},{0.05,0.1,0.2,0.23,0.33,0.4,0.45})-LOOKUP(J190,{0,1950001,3300001,6950001,9000001,18000001,40000001},{0,97500,427500,636000,1536000,2796000,4796000}))*1.021,-2))</f>
        <v/>
      </c>
      <c r="M190" s="19">
        <f>IF(K190&lt;=0,0,ROUNDDOWN((K190*LOOKUP(K190,{0,1950001,3300001,6950001,9000001,18000001,40000001},{0.05,0.1,0.2,0.23,0.33,0.4,0.45})-LOOKUP(K190,{0,1950001,3300001,6950001,9000001,18000001,40000001},{0,97500,427500,636000,1536000,2796000,4796000}))*1.021,-2))</f>
        <v/>
      </c>
      <c r="N190" s="19">
        <f>MAX(0,ROUNDDOWN(H190-E190-430000-G190,-3))</f>
        <v/>
      </c>
      <c r="O190" s="19">
        <f>MAX(0,ROUNDDOWN(H190-E190-430000-G190-D190,-3))</f>
        <v/>
      </c>
      <c r="P190" s="19">
        <f>IF(H190&lt;=450000,0,MAX(0,ROUNDDOWN(N190*0.06-MIN(50000,N190)*0.03,-2))+MAX(0,ROUNDDOWN(N190*0.04-MIN(50000,N190)*0.02,-2)))</f>
        <v/>
      </c>
      <c r="Q190" s="19">
        <f>IF(H190&lt;=450000,0,MAX(0,ROUNDDOWN(O190*0.06-MIN(50000,O190)*0.03,-2))+MAX(0,ROUNDDOWN(O190*0.04-MIN(50000,O190)*0.02,-2)))</f>
        <v/>
      </c>
      <c r="R190" s="19">
        <f>L190-M190</f>
        <v/>
      </c>
      <c r="S190" s="19">
        <f>P190-Q190</f>
        <v/>
      </c>
      <c r="T190" s="19">
        <f>R190+S190</f>
        <v/>
      </c>
      <c r="U190" s="21">
        <f>IF(J190&lt;=0,0,LOOKUP(J190,{0,1950001,3300001,6950001,9000001,18000001,40000001},{0.05,0.1,0.2,0.23,0.33,0.4,0.45}))</f>
        <v/>
      </c>
    </row>
    <row r="191">
      <c r="A191" t="inlineStr">
        <is>
          <t>1万円刻み</t>
        </is>
      </c>
      <c r="B191" s="19">
        <f>'3_1万円刻み'!$A$27</f>
        <v/>
      </c>
      <c r="C191" s="20" t="n">
        <v>2025</v>
      </c>
      <c r="D191" s="19" t="n">
        <v>276000</v>
      </c>
      <c r="E191" s="19">
        <f>ROUND(MIN(B191/12,650000)*12*0.0915+MIN(B191/12,1390000)*12*(0.0504+0)+B191*0.005,0)</f>
        <v/>
      </c>
      <c r="F191" s="19" t="n">
        <v>0</v>
      </c>
      <c r="G191" s="19" t="n">
        <v>0</v>
      </c>
      <c r="H191" s="19">
        <f>IF(C191&gt;=2026,IF(B191&lt;741000,0,IF(B191&lt;2191000,B191-740000,IF(B191&lt;2193000,1451000,IF(B191&lt;2196000,1453000,IF(B191&lt;2200000,1456000,IF(B191&lt;3600000,ROUNDDOWN(B191/4,-3)*2.8-80000,IF(B191&lt;6600000,ROUNDDOWN(B191/4,-3)*3.2-440000,IF(B191&lt;8500000,ROUNDDOWN(B191*0.9,0)-1100000,B191-1950000)))))))),IF(B191&lt;651000,0,IF(B191&lt;1900000,B191-650000,IF(B191&lt;3600000,ROUNDDOWN(B191/4,-3)*2.8-80000,IF(B191&lt;6600000,ROUNDDOWN(B191/4,-3)*3.2-440000,IF(B191&lt;8500000,ROUNDDOWN(B191*0.9,0)-1100000,B191-1950000))))))</f>
        <v/>
      </c>
      <c r="I191" s="19">
        <f>IF(H191&gt;23500000,NA(),IF(C191&gt;=2026,IF(H191&lt;=4890000,1040000,IF(H191&lt;=6550000,670000,620000)),IF(H191&lt;=1320000,950000,IF(H191&lt;=3360000,880000,IF(H191&lt;=4890000,680000,IF(H191&lt;=6550000,630000,580000))))))</f>
        <v/>
      </c>
      <c r="J191" s="19">
        <f>MAX(0,ROUNDDOWN(H191-E191-I191-F191,-3))</f>
        <v/>
      </c>
      <c r="K191" s="19">
        <f>MAX(0,ROUNDDOWN(H191-E191-I191-F191-D191,-3))</f>
        <v/>
      </c>
      <c r="L191" s="19">
        <f>IF(J191&lt;=0,0,ROUNDDOWN((J191*LOOKUP(J191,{0,1950001,3300001,6950001,9000001,18000001,40000001},{0.05,0.1,0.2,0.23,0.33,0.4,0.45})-LOOKUP(J191,{0,1950001,3300001,6950001,9000001,18000001,40000001},{0,97500,427500,636000,1536000,2796000,4796000}))*1.021,-2))</f>
        <v/>
      </c>
      <c r="M191" s="19">
        <f>IF(K191&lt;=0,0,ROUNDDOWN((K191*LOOKUP(K191,{0,1950001,3300001,6950001,9000001,18000001,40000001},{0.05,0.1,0.2,0.23,0.33,0.4,0.45})-LOOKUP(K191,{0,1950001,3300001,6950001,9000001,18000001,40000001},{0,97500,427500,636000,1536000,2796000,4796000}))*1.021,-2))</f>
        <v/>
      </c>
      <c r="N191" s="19">
        <f>MAX(0,ROUNDDOWN(H191-E191-430000-G191,-3))</f>
        <v/>
      </c>
      <c r="O191" s="19">
        <f>MAX(0,ROUNDDOWN(H191-E191-430000-G191-D191,-3))</f>
        <v/>
      </c>
      <c r="P191" s="19">
        <f>IF(H191&lt;=450000,0,MAX(0,ROUNDDOWN(N191*0.06-MIN(50000,N191)*0.03,-2))+MAX(0,ROUNDDOWN(N191*0.04-MIN(50000,N191)*0.02,-2)))</f>
        <v/>
      </c>
      <c r="Q191" s="19">
        <f>IF(H191&lt;=450000,0,MAX(0,ROUNDDOWN(O191*0.06-MIN(50000,O191)*0.03,-2))+MAX(0,ROUNDDOWN(O191*0.04-MIN(50000,O191)*0.02,-2)))</f>
        <v/>
      </c>
      <c r="R191" s="19">
        <f>L191-M191</f>
        <v/>
      </c>
      <c r="S191" s="19">
        <f>P191-Q191</f>
        <v/>
      </c>
      <c r="T191" s="19">
        <f>R191+S191</f>
        <v/>
      </c>
      <c r="U191" s="21">
        <f>IF(J191&lt;=0,0,LOOKUP(J191,{0,1950001,3300001,6950001,9000001,18000001,40000001},{0.05,0.1,0.2,0.23,0.33,0.4,0.45}))</f>
        <v/>
      </c>
    </row>
    <row r="192">
      <c r="A192" t="inlineStr">
        <is>
          <t>1万円刻み</t>
        </is>
      </c>
      <c r="B192" s="19">
        <f>'3_1万円刻み'!$A$27</f>
        <v/>
      </c>
      <c r="C192" s="20" t="n">
        <v>2026</v>
      </c>
      <c r="D192" s="19" t="n">
        <v>276000</v>
      </c>
      <c r="E192" s="19">
        <f>ROUND(MIN(B192/12,650000)*12*0.0915+MIN(B192/12,1390000)*12*(0.0504+0)+B192*0.005,0)</f>
        <v/>
      </c>
      <c r="F192" s="19" t="n">
        <v>0</v>
      </c>
      <c r="G192" s="19" t="n">
        <v>0</v>
      </c>
      <c r="H192" s="19">
        <f>IF(C192&gt;=2026,IF(B192&lt;741000,0,IF(B192&lt;2191000,B192-740000,IF(B192&lt;2193000,1451000,IF(B192&lt;2196000,1453000,IF(B192&lt;2200000,1456000,IF(B192&lt;3600000,ROUNDDOWN(B192/4,-3)*2.8-80000,IF(B192&lt;6600000,ROUNDDOWN(B192/4,-3)*3.2-440000,IF(B192&lt;8500000,ROUNDDOWN(B192*0.9,0)-1100000,B192-1950000)))))))),IF(B192&lt;651000,0,IF(B192&lt;1900000,B192-650000,IF(B192&lt;3600000,ROUNDDOWN(B192/4,-3)*2.8-80000,IF(B192&lt;6600000,ROUNDDOWN(B192/4,-3)*3.2-440000,IF(B192&lt;8500000,ROUNDDOWN(B192*0.9,0)-1100000,B192-1950000))))))</f>
        <v/>
      </c>
      <c r="I192" s="19">
        <f>IF(H192&gt;23500000,NA(),IF(C192&gt;=2026,IF(H192&lt;=4890000,1040000,IF(H192&lt;=6550000,670000,620000)),IF(H192&lt;=1320000,950000,IF(H192&lt;=3360000,880000,IF(H192&lt;=4890000,680000,IF(H192&lt;=6550000,630000,580000))))))</f>
        <v/>
      </c>
      <c r="J192" s="19">
        <f>MAX(0,ROUNDDOWN(H192-E192-I192-F192,-3))</f>
        <v/>
      </c>
      <c r="K192" s="19">
        <f>MAX(0,ROUNDDOWN(H192-E192-I192-F192-D192,-3))</f>
        <v/>
      </c>
      <c r="L192" s="19">
        <f>IF(J192&lt;=0,0,ROUNDDOWN((J192*LOOKUP(J192,{0,1950001,3300001,6950001,9000001,18000001,40000001},{0.05,0.1,0.2,0.23,0.33,0.4,0.45})-LOOKUP(J192,{0,1950001,3300001,6950001,9000001,18000001,40000001},{0,97500,427500,636000,1536000,2796000,4796000}))*1.021,-2))</f>
        <v/>
      </c>
      <c r="M192" s="19">
        <f>IF(K192&lt;=0,0,ROUNDDOWN((K192*LOOKUP(K192,{0,1950001,3300001,6950001,9000001,18000001,40000001},{0.05,0.1,0.2,0.23,0.33,0.4,0.45})-LOOKUP(K192,{0,1950001,3300001,6950001,9000001,18000001,40000001},{0,97500,427500,636000,1536000,2796000,4796000}))*1.021,-2))</f>
        <v/>
      </c>
      <c r="N192" s="19">
        <f>MAX(0,ROUNDDOWN(H192-E192-430000-G192,-3))</f>
        <v/>
      </c>
      <c r="O192" s="19">
        <f>MAX(0,ROUNDDOWN(H192-E192-430000-G192-D192,-3))</f>
        <v/>
      </c>
      <c r="P192" s="19">
        <f>IF(H192&lt;=450000,0,MAX(0,ROUNDDOWN(N192*0.06-MIN(50000,N192)*0.03,-2))+MAX(0,ROUNDDOWN(N192*0.04-MIN(50000,N192)*0.02,-2)))</f>
        <v/>
      </c>
      <c r="Q192" s="19">
        <f>IF(H192&lt;=450000,0,MAX(0,ROUNDDOWN(O192*0.06-MIN(50000,O192)*0.03,-2))+MAX(0,ROUNDDOWN(O192*0.04-MIN(50000,O192)*0.02,-2)))</f>
        <v/>
      </c>
      <c r="R192" s="19">
        <f>L192-M192</f>
        <v/>
      </c>
      <c r="S192" s="19">
        <f>P192-Q192</f>
        <v/>
      </c>
      <c r="T192" s="19">
        <f>R192+S192</f>
        <v/>
      </c>
      <c r="U192" s="21">
        <f>IF(J192&lt;=0,0,LOOKUP(J192,{0,1950001,3300001,6950001,9000001,18000001,40000001},{0.05,0.1,0.2,0.23,0.33,0.4,0.45}))</f>
        <v/>
      </c>
    </row>
    <row r="193">
      <c r="A193" t="inlineStr">
        <is>
          <t>1万円刻み</t>
        </is>
      </c>
      <c r="B193" s="19">
        <f>'3_1万円刻み'!$A$28</f>
        <v/>
      </c>
      <c r="C193" s="20" t="n">
        <v>2025</v>
      </c>
      <c r="D193" s="19" t="n">
        <v>276000</v>
      </c>
      <c r="E193" s="19">
        <f>ROUND(MIN(B193/12,650000)*12*0.0915+MIN(B193/12,1390000)*12*(0.0504+0)+B193*0.005,0)</f>
        <v/>
      </c>
      <c r="F193" s="19" t="n">
        <v>0</v>
      </c>
      <c r="G193" s="19" t="n">
        <v>0</v>
      </c>
      <c r="H193" s="19">
        <f>IF(C193&gt;=2026,IF(B193&lt;741000,0,IF(B193&lt;2191000,B193-740000,IF(B193&lt;2193000,1451000,IF(B193&lt;2196000,1453000,IF(B193&lt;2200000,1456000,IF(B193&lt;3600000,ROUNDDOWN(B193/4,-3)*2.8-80000,IF(B193&lt;6600000,ROUNDDOWN(B193/4,-3)*3.2-440000,IF(B193&lt;8500000,ROUNDDOWN(B193*0.9,0)-1100000,B193-1950000)))))))),IF(B193&lt;651000,0,IF(B193&lt;1900000,B193-650000,IF(B193&lt;3600000,ROUNDDOWN(B193/4,-3)*2.8-80000,IF(B193&lt;6600000,ROUNDDOWN(B193/4,-3)*3.2-440000,IF(B193&lt;8500000,ROUNDDOWN(B193*0.9,0)-1100000,B193-1950000))))))</f>
        <v/>
      </c>
      <c r="I193" s="19">
        <f>IF(H193&gt;23500000,NA(),IF(C193&gt;=2026,IF(H193&lt;=4890000,1040000,IF(H193&lt;=6550000,670000,620000)),IF(H193&lt;=1320000,950000,IF(H193&lt;=3360000,880000,IF(H193&lt;=4890000,680000,IF(H193&lt;=6550000,630000,580000))))))</f>
        <v/>
      </c>
      <c r="J193" s="19">
        <f>MAX(0,ROUNDDOWN(H193-E193-I193-F193,-3))</f>
        <v/>
      </c>
      <c r="K193" s="19">
        <f>MAX(0,ROUNDDOWN(H193-E193-I193-F193-D193,-3))</f>
        <v/>
      </c>
      <c r="L193" s="19">
        <f>IF(J193&lt;=0,0,ROUNDDOWN((J193*LOOKUP(J193,{0,1950001,3300001,6950001,9000001,18000001,40000001},{0.05,0.1,0.2,0.23,0.33,0.4,0.45})-LOOKUP(J193,{0,1950001,3300001,6950001,9000001,18000001,40000001},{0,97500,427500,636000,1536000,2796000,4796000}))*1.021,-2))</f>
        <v/>
      </c>
      <c r="M193" s="19">
        <f>IF(K193&lt;=0,0,ROUNDDOWN((K193*LOOKUP(K193,{0,1950001,3300001,6950001,9000001,18000001,40000001},{0.05,0.1,0.2,0.23,0.33,0.4,0.45})-LOOKUP(K193,{0,1950001,3300001,6950001,9000001,18000001,40000001},{0,97500,427500,636000,1536000,2796000,4796000}))*1.021,-2))</f>
        <v/>
      </c>
      <c r="N193" s="19">
        <f>MAX(0,ROUNDDOWN(H193-E193-430000-G193,-3))</f>
        <v/>
      </c>
      <c r="O193" s="19">
        <f>MAX(0,ROUNDDOWN(H193-E193-430000-G193-D193,-3))</f>
        <v/>
      </c>
      <c r="P193" s="19">
        <f>IF(H193&lt;=450000,0,MAX(0,ROUNDDOWN(N193*0.06-MIN(50000,N193)*0.03,-2))+MAX(0,ROUNDDOWN(N193*0.04-MIN(50000,N193)*0.02,-2)))</f>
        <v/>
      </c>
      <c r="Q193" s="19">
        <f>IF(H193&lt;=450000,0,MAX(0,ROUNDDOWN(O193*0.06-MIN(50000,O193)*0.03,-2))+MAX(0,ROUNDDOWN(O193*0.04-MIN(50000,O193)*0.02,-2)))</f>
        <v/>
      </c>
      <c r="R193" s="19">
        <f>L193-M193</f>
        <v/>
      </c>
      <c r="S193" s="19">
        <f>P193-Q193</f>
        <v/>
      </c>
      <c r="T193" s="19">
        <f>R193+S193</f>
        <v/>
      </c>
      <c r="U193" s="21">
        <f>IF(J193&lt;=0,0,LOOKUP(J193,{0,1950001,3300001,6950001,9000001,18000001,40000001},{0.05,0.1,0.2,0.23,0.33,0.4,0.45}))</f>
        <v/>
      </c>
    </row>
    <row r="194">
      <c r="A194" t="inlineStr">
        <is>
          <t>1万円刻み</t>
        </is>
      </c>
      <c r="B194" s="19">
        <f>'3_1万円刻み'!$A$28</f>
        <v/>
      </c>
      <c r="C194" s="20" t="n">
        <v>2026</v>
      </c>
      <c r="D194" s="19" t="n">
        <v>276000</v>
      </c>
      <c r="E194" s="19">
        <f>ROUND(MIN(B194/12,650000)*12*0.0915+MIN(B194/12,1390000)*12*(0.0504+0)+B194*0.005,0)</f>
        <v/>
      </c>
      <c r="F194" s="19" t="n">
        <v>0</v>
      </c>
      <c r="G194" s="19" t="n">
        <v>0</v>
      </c>
      <c r="H194" s="19">
        <f>IF(C194&gt;=2026,IF(B194&lt;741000,0,IF(B194&lt;2191000,B194-740000,IF(B194&lt;2193000,1451000,IF(B194&lt;2196000,1453000,IF(B194&lt;2200000,1456000,IF(B194&lt;3600000,ROUNDDOWN(B194/4,-3)*2.8-80000,IF(B194&lt;6600000,ROUNDDOWN(B194/4,-3)*3.2-440000,IF(B194&lt;8500000,ROUNDDOWN(B194*0.9,0)-1100000,B194-1950000)))))))),IF(B194&lt;651000,0,IF(B194&lt;1900000,B194-650000,IF(B194&lt;3600000,ROUNDDOWN(B194/4,-3)*2.8-80000,IF(B194&lt;6600000,ROUNDDOWN(B194/4,-3)*3.2-440000,IF(B194&lt;8500000,ROUNDDOWN(B194*0.9,0)-1100000,B194-1950000))))))</f>
        <v/>
      </c>
      <c r="I194" s="19">
        <f>IF(H194&gt;23500000,NA(),IF(C194&gt;=2026,IF(H194&lt;=4890000,1040000,IF(H194&lt;=6550000,670000,620000)),IF(H194&lt;=1320000,950000,IF(H194&lt;=3360000,880000,IF(H194&lt;=4890000,680000,IF(H194&lt;=6550000,630000,580000))))))</f>
        <v/>
      </c>
      <c r="J194" s="19">
        <f>MAX(0,ROUNDDOWN(H194-E194-I194-F194,-3))</f>
        <v/>
      </c>
      <c r="K194" s="19">
        <f>MAX(0,ROUNDDOWN(H194-E194-I194-F194-D194,-3))</f>
        <v/>
      </c>
      <c r="L194" s="19">
        <f>IF(J194&lt;=0,0,ROUNDDOWN((J194*LOOKUP(J194,{0,1950001,3300001,6950001,9000001,18000001,40000001},{0.05,0.1,0.2,0.23,0.33,0.4,0.45})-LOOKUP(J194,{0,1950001,3300001,6950001,9000001,18000001,40000001},{0,97500,427500,636000,1536000,2796000,4796000}))*1.021,-2))</f>
        <v/>
      </c>
      <c r="M194" s="19">
        <f>IF(K194&lt;=0,0,ROUNDDOWN((K194*LOOKUP(K194,{0,1950001,3300001,6950001,9000001,18000001,40000001},{0.05,0.1,0.2,0.23,0.33,0.4,0.45})-LOOKUP(K194,{0,1950001,3300001,6950001,9000001,18000001,40000001},{0,97500,427500,636000,1536000,2796000,4796000}))*1.021,-2))</f>
        <v/>
      </c>
      <c r="N194" s="19">
        <f>MAX(0,ROUNDDOWN(H194-E194-430000-G194,-3))</f>
        <v/>
      </c>
      <c r="O194" s="19">
        <f>MAX(0,ROUNDDOWN(H194-E194-430000-G194-D194,-3))</f>
        <v/>
      </c>
      <c r="P194" s="19">
        <f>IF(H194&lt;=450000,0,MAX(0,ROUNDDOWN(N194*0.06-MIN(50000,N194)*0.03,-2))+MAX(0,ROUNDDOWN(N194*0.04-MIN(50000,N194)*0.02,-2)))</f>
        <v/>
      </c>
      <c r="Q194" s="19">
        <f>IF(H194&lt;=450000,0,MAX(0,ROUNDDOWN(O194*0.06-MIN(50000,O194)*0.03,-2))+MAX(0,ROUNDDOWN(O194*0.04-MIN(50000,O194)*0.02,-2)))</f>
        <v/>
      </c>
      <c r="R194" s="19">
        <f>L194-M194</f>
        <v/>
      </c>
      <c r="S194" s="19">
        <f>P194-Q194</f>
        <v/>
      </c>
      <c r="T194" s="19">
        <f>R194+S194</f>
        <v/>
      </c>
      <c r="U194" s="21">
        <f>IF(J194&lt;=0,0,LOOKUP(J194,{0,1950001,3300001,6950001,9000001,18000001,40000001},{0.05,0.1,0.2,0.23,0.33,0.4,0.45}))</f>
        <v/>
      </c>
    </row>
    <row r="195">
      <c r="A195" t="inlineStr">
        <is>
          <t>1万円刻み</t>
        </is>
      </c>
      <c r="B195" s="19">
        <f>'3_1万円刻み'!$A$29</f>
        <v/>
      </c>
      <c r="C195" s="20" t="n">
        <v>2025</v>
      </c>
      <c r="D195" s="19" t="n">
        <v>276000</v>
      </c>
      <c r="E195" s="19">
        <f>ROUND(MIN(B195/12,650000)*12*0.0915+MIN(B195/12,1390000)*12*(0.0504+0)+B195*0.005,0)</f>
        <v/>
      </c>
      <c r="F195" s="19" t="n">
        <v>0</v>
      </c>
      <c r="G195" s="19" t="n">
        <v>0</v>
      </c>
      <c r="H195" s="19">
        <f>IF(C195&gt;=2026,IF(B195&lt;741000,0,IF(B195&lt;2191000,B195-740000,IF(B195&lt;2193000,1451000,IF(B195&lt;2196000,1453000,IF(B195&lt;2200000,1456000,IF(B195&lt;3600000,ROUNDDOWN(B195/4,-3)*2.8-80000,IF(B195&lt;6600000,ROUNDDOWN(B195/4,-3)*3.2-440000,IF(B195&lt;8500000,ROUNDDOWN(B195*0.9,0)-1100000,B195-1950000)))))))),IF(B195&lt;651000,0,IF(B195&lt;1900000,B195-650000,IF(B195&lt;3600000,ROUNDDOWN(B195/4,-3)*2.8-80000,IF(B195&lt;6600000,ROUNDDOWN(B195/4,-3)*3.2-440000,IF(B195&lt;8500000,ROUNDDOWN(B195*0.9,0)-1100000,B195-1950000))))))</f>
        <v/>
      </c>
      <c r="I195" s="19">
        <f>IF(H195&gt;23500000,NA(),IF(C195&gt;=2026,IF(H195&lt;=4890000,1040000,IF(H195&lt;=6550000,670000,620000)),IF(H195&lt;=1320000,950000,IF(H195&lt;=3360000,880000,IF(H195&lt;=4890000,680000,IF(H195&lt;=6550000,630000,580000))))))</f>
        <v/>
      </c>
      <c r="J195" s="19">
        <f>MAX(0,ROUNDDOWN(H195-E195-I195-F195,-3))</f>
        <v/>
      </c>
      <c r="K195" s="19">
        <f>MAX(0,ROUNDDOWN(H195-E195-I195-F195-D195,-3))</f>
        <v/>
      </c>
      <c r="L195" s="19">
        <f>IF(J195&lt;=0,0,ROUNDDOWN((J195*LOOKUP(J195,{0,1950001,3300001,6950001,9000001,18000001,40000001},{0.05,0.1,0.2,0.23,0.33,0.4,0.45})-LOOKUP(J195,{0,1950001,3300001,6950001,9000001,18000001,40000001},{0,97500,427500,636000,1536000,2796000,4796000}))*1.021,-2))</f>
        <v/>
      </c>
      <c r="M195" s="19">
        <f>IF(K195&lt;=0,0,ROUNDDOWN((K195*LOOKUP(K195,{0,1950001,3300001,6950001,9000001,18000001,40000001},{0.05,0.1,0.2,0.23,0.33,0.4,0.45})-LOOKUP(K195,{0,1950001,3300001,6950001,9000001,18000001,40000001},{0,97500,427500,636000,1536000,2796000,4796000}))*1.021,-2))</f>
        <v/>
      </c>
      <c r="N195" s="19">
        <f>MAX(0,ROUNDDOWN(H195-E195-430000-G195,-3))</f>
        <v/>
      </c>
      <c r="O195" s="19">
        <f>MAX(0,ROUNDDOWN(H195-E195-430000-G195-D195,-3))</f>
        <v/>
      </c>
      <c r="P195" s="19">
        <f>IF(H195&lt;=450000,0,MAX(0,ROUNDDOWN(N195*0.06-MIN(50000,N195)*0.03,-2))+MAX(0,ROUNDDOWN(N195*0.04-MIN(50000,N195)*0.02,-2)))</f>
        <v/>
      </c>
      <c r="Q195" s="19">
        <f>IF(H195&lt;=450000,0,MAX(0,ROUNDDOWN(O195*0.06-MIN(50000,O195)*0.03,-2))+MAX(0,ROUNDDOWN(O195*0.04-MIN(50000,O195)*0.02,-2)))</f>
        <v/>
      </c>
      <c r="R195" s="19">
        <f>L195-M195</f>
        <v/>
      </c>
      <c r="S195" s="19">
        <f>P195-Q195</f>
        <v/>
      </c>
      <c r="T195" s="19">
        <f>R195+S195</f>
        <v/>
      </c>
      <c r="U195" s="21">
        <f>IF(J195&lt;=0,0,LOOKUP(J195,{0,1950001,3300001,6950001,9000001,18000001,40000001},{0.05,0.1,0.2,0.23,0.33,0.4,0.45}))</f>
        <v/>
      </c>
    </row>
    <row r="196">
      <c r="A196" t="inlineStr">
        <is>
          <t>1万円刻み</t>
        </is>
      </c>
      <c r="B196" s="19">
        <f>'3_1万円刻み'!$A$29</f>
        <v/>
      </c>
      <c r="C196" s="20" t="n">
        <v>2026</v>
      </c>
      <c r="D196" s="19" t="n">
        <v>276000</v>
      </c>
      <c r="E196" s="19">
        <f>ROUND(MIN(B196/12,650000)*12*0.0915+MIN(B196/12,1390000)*12*(0.0504+0)+B196*0.005,0)</f>
        <v/>
      </c>
      <c r="F196" s="19" t="n">
        <v>0</v>
      </c>
      <c r="G196" s="19" t="n">
        <v>0</v>
      </c>
      <c r="H196" s="19">
        <f>IF(C196&gt;=2026,IF(B196&lt;741000,0,IF(B196&lt;2191000,B196-740000,IF(B196&lt;2193000,1451000,IF(B196&lt;2196000,1453000,IF(B196&lt;2200000,1456000,IF(B196&lt;3600000,ROUNDDOWN(B196/4,-3)*2.8-80000,IF(B196&lt;6600000,ROUNDDOWN(B196/4,-3)*3.2-440000,IF(B196&lt;8500000,ROUNDDOWN(B196*0.9,0)-1100000,B196-1950000)))))))),IF(B196&lt;651000,0,IF(B196&lt;1900000,B196-650000,IF(B196&lt;3600000,ROUNDDOWN(B196/4,-3)*2.8-80000,IF(B196&lt;6600000,ROUNDDOWN(B196/4,-3)*3.2-440000,IF(B196&lt;8500000,ROUNDDOWN(B196*0.9,0)-1100000,B196-1950000))))))</f>
        <v/>
      </c>
      <c r="I196" s="19">
        <f>IF(H196&gt;23500000,NA(),IF(C196&gt;=2026,IF(H196&lt;=4890000,1040000,IF(H196&lt;=6550000,670000,620000)),IF(H196&lt;=1320000,950000,IF(H196&lt;=3360000,880000,IF(H196&lt;=4890000,680000,IF(H196&lt;=6550000,630000,580000))))))</f>
        <v/>
      </c>
      <c r="J196" s="19">
        <f>MAX(0,ROUNDDOWN(H196-E196-I196-F196,-3))</f>
        <v/>
      </c>
      <c r="K196" s="19">
        <f>MAX(0,ROUNDDOWN(H196-E196-I196-F196-D196,-3))</f>
        <v/>
      </c>
      <c r="L196" s="19">
        <f>IF(J196&lt;=0,0,ROUNDDOWN((J196*LOOKUP(J196,{0,1950001,3300001,6950001,9000001,18000001,40000001},{0.05,0.1,0.2,0.23,0.33,0.4,0.45})-LOOKUP(J196,{0,1950001,3300001,6950001,9000001,18000001,40000001},{0,97500,427500,636000,1536000,2796000,4796000}))*1.021,-2))</f>
        <v/>
      </c>
      <c r="M196" s="19">
        <f>IF(K196&lt;=0,0,ROUNDDOWN((K196*LOOKUP(K196,{0,1950001,3300001,6950001,9000001,18000001,40000001},{0.05,0.1,0.2,0.23,0.33,0.4,0.45})-LOOKUP(K196,{0,1950001,3300001,6950001,9000001,18000001,40000001},{0,97500,427500,636000,1536000,2796000,4796000}))*1.021,-2))</f>
        <v/>
      </c>
      <c r="N196" s="19">
        <f>MAX(0,ROUNDDOWN(H196-E196-430000-G196,-3))</f>
        <v/>
      </c>
      <c r="O196" s="19">
        <f>MAX(0,ROUNDDOWN(H196-E196-430000-G196-D196,-3))</f>
        <v/>
      </c>
      <c r="P196" s="19">
        <f>IF(H196&lt;=450000,0,MAX(0,ROUNDDOWN(N196*0.06-MIN(50000,N196)*0.03,-2))+MAX(0,ROUNDDOWN(N196*0.04-MIN(50000,N196)*0.02,-2)))</f>
        <v/>
      </c>
      <c r="Q196" s="19">
        <f>IF(H196&lt;=450000,0,MAX(0,ROUNDDOWN(O196*0.06-MIN(50000,O196)*0.03,-2))+MAX(0,ROUNDDOWN(O196*0.04-MIN(50000,O196)*0.02,-2)))</f>
        <v/>
      </c>
      <c r="R196" s="19">
        <f>L196-M196</f>
        <v/>
      </c>
      <c r="S196" s="19">
        <f>P196-Q196</f>
        <v/>
      </c>
      <c r="T196" s="19">
        <f>R196+S196</f>
        <v/>
      </c>
      <c r="U196" s="21">
        <f>IF(J196&lt;=0,0,LOOKUP(J196,{0,1950001,3300001,6950001,9000001,18000001,40000001},{0.05,0.1,0.2,0.23,0.33,0.4,0.45}))</f>
        <v/>
      </c>
    </row>
    <row r="197">
      <c r="A197" t="inlineStr">
        <is>
          <t>1万円刻み</t>
        </is>
      </c>
      <c r="B197" s="19">
        <f>'3_1万円刻み'!$A$30</f>
        <v/>
      </c>
      <c r="C197" s="20" t="n">
        <v>2025</v>
      </c>
      <c r="D197" s="19" t="n">
        <v>276000</v>
      </c>
      <c r="E197" s="19">
        <f>ROUND(MIN(B197/12,650000)*12*0.0915+MIN(B197/12,1390000)*12*(0.0504+0)+B197*0.005,0)</f>
        <v/>
      </c>
      <c r="F197" s="19" t="n">
        <v>0</v>
      </c>
      <c r="G197" s="19" t="n">
        <v>0</v>
      </c>
      <c r="H197" s="19">
        <f>IF(C197&gt;=2026,IF(B197&lt;741000,0,IF(B197&lt;2191000,B197-740000,IF(B197&lt;2193000,1451000,IF(B197&lt;2196000,1453000,IF(B197&lt;2200000,1456000,IF(B197&lt;3600000,ROUNDDOWN(B197/4,-3)*2.8-80000,IF(B197&lt;6600000,ROUNDDOWN(B197/4,-3)*3.2-440000,IF(B197&lt;8500000,ROUNDDOWN(B197*0.9,0)-1100000,B197-1950000)))))))),IF(B197&lt;651000,0,IF(B197&lt;1900000,B197-650000,IF(B197&lt;3600000,ROUNDDOWN(B197/4,-3)*2.8-80000,IF(B197&lt;6600000,ROUNDDOWN(B197/4,-3)*3.2-440000,IF(B197&lt;8500000,ROUNDDOWN(B197*0.9,0)-1100000,B197-1950000))))))</f>
        <v/>
      </c>
      <c r="I197" s="19">
        <f>IF(H197&gt;23500000,NA(),IF(C197&gt;=2026,IF(H197&lt;=4890000,1040000,IF(H197&lt;=6550000,670000,620000)),IF(H197&lt;=1320000,950000,IF(H197&lt;=3360000,880000,IF(H197&lt;=4890000,680000,IF(H197&lt;=6550000,630000,580000))))))</f>
        <v/>
      </c>
      <c r="J197" s="19">
        <f>MAX(0,ROUNDDOWN(H197-E197-I197-F197,-3))</f>
        <v/>
      </c>
      <c r="K197" s="19">
        <f>MAX(0,ROUNDDOWN(H197-E197-I197-F197-D197,-3))</f>
        <v/>
      </c>
      <c r="L197" s="19">
        <f>IF(J197&lt;=0,0,ROUNDDOWN((J197*LOOKUP(J197,{0,1950001,3300001,6950001,9000001,18000001,40000001},{0.05,0.1,0.2,0.23,0.33,0.4,0.45})-LOOKUP(J197,{0,1950001,3300001,6950001,9000001,18000001,40000001},{0,97500,427500,636000,1536000,2796000,4796000}))*1.021,-2))</f>
        <v/>
      </c>
      <c r="M197" s="19">
        <f>IF(K197&lt;=0,0,ROUNDDOWN((K197*LOOKUP(K197,{0,1950001,3300001,6950001,9000001,18000001,40000001},{0.05,0.1,0.2,0.23,0.33,0.4,0.45})-LOOKUP(K197,{0,1950001,3300001,6950001,9000001,18000001,40000001},{0,97500,427500,636000,1536000,2796000,4796000}))*1.021,-2))</f>
        <v/>
      </c>
      <c r="N197" s="19">
        <f>MAX(0,ROUNDDOWN(H197-E197-430000-G197,-3))</f>
        <v/>
      </c>
      <c r="O197" s="19">
        <f>MAX(0,ROUNDDOWN(H197-E197-430000-G197-D197,-3))</f>
        <v/>
      </c>
      <c r="P197" s="19">
        <f>IF(H197&lt;=450000,0,MAX(0,ROUNDDOWN(N197*0.06-MIN(50000,N197)*0.03,-2))+MAX(0,ROUNDDOWN(N197*0.04-MIN(50000,N197)*0.02,-2)))</f>
        <v/>
      </c>
      <c r="Q197" s="19">
        <f>IF(H197&lt;=450000,0,MAX(0,ROUNDDOWN(O197*0.06-MIN(50000,O197)*0.03,-2))+MAX(0,ROUNDDOWN(O197*0.04-MIN(50000,O197)*0.02,-2)))</f>
        <v/>
      </c>
      <c r="R197" s="19">
        <f>L197-M197</f>
        <v/>
      </c>
      <c r="S197" s="19">
        <f>P197-Q197</f>
        <v/>
      </c>
      <c r="T197" s="19">
        <f>R197+S197</f>
        <v/>
      </c>
      <c r="U197" s="21">
        <f>IF(J197&lt;=0,0,LOOKUP(J197,{0,1950001,3300001,6950001,9000001,18000001,40000001},{0.05,0.1,0.2,0.23,0.33,0.4,0.45}))</f>
        <v/>
      </c>
    </row>
    <row r="198">
      <c r="A198" t="inlineStr">
        <is>
          <t>1万円刻み</t>
        </is>
      </c>
      <c r="B198" s="19">
        <f>'3_1万円刻み'!$A$30</f>
        <v/>
      </c>
      <c r="C198" s="20" t="n">
        <v>2026</v>
      </c>
      <c r="D198" s="19" t="n">
        <v>276000</v>
      </c>
      <c r="E198" s="19">
        <f>ROUND(MIN(B198/12,650000)*12*0.0915+MIN(B198/12,1390000)*12*(0.0504+0)+B198*0.005,0)</f>
        <v/>
      </c>
      <c r="F198" s="19" t="n">
        <v>0</v>
      </c>
      <c r="G198" s="19" t="n">
        <v>0</v>
      </c>
      <c r="H198" s="19">
        <f>IF(C198&gt;=2026,IF(B198&lt;741000,0,IF(B198&lt;2191000,B198-740000,IF(B198&lt;2193000,1451000,IF(B198&lt;2196000,1453000,IF(B198&lt;2200000,1456000,IF(B198&lt;3600000,ROUNDDOWN(B198/4,-3)*2.8-80000,IF(B198&lt;6600000,ROUNDDOWN(B198/4,-3)*3.2-440000,IF(B198&lt;8500000,ROUNDDOWN(B198*0.9,0)-1100000,B198-1950000)))))))),IF(B198&lt;651000,0,IF(B198&lt;1900000,B198-650000,IF(B198&lt;3600000,ROUNDDOWN(B198/4,-3)*2.8-80000,IF(B198&lt;6600000,ROUNDDOWN(B198/4,-3)*3.2-440000,IF(B198&lt;8500000,ROUNDDOWN(B198*0.9,0)-1100000,B198-1950000))))))</f>
        <v/>
      </c>
      <c r="I198" s="19">
        <f>IF(H198&gt;23500000,NA(),IF(C198&gt;=2026,IF(H198&lt;=4890000,1040000,IF(H198&lt;=6550000,670000,620000)),IF(H198&lt;=1320000,950000,IF(H198&lt;=3360000,880000,IF(H198&lt;=4890000,680000,IF(H198&lt;=6550000,630000,580000))))))</f>
        <v/>
      </c>
      <c r="J198" s="19">
        <f>MAX(0,ROUNDDOWN(H198-E198-I198-F198,-3))</f>
        <v/>
      </c>
      <c r="K198" s="19">
        <f>MAX(0,ROUNDDOWN(H198-E198-I198-F198-D198,-3))</f>
        <v/>
      </c>
      <c r="L198" s="19">
        <f>IF(J198&lt;=0,0,ROUNDDOWN((J198*LOOKUP(J198,{0,1950001,3300001,6950001,9000001,18000001,40000001},{0.05,0.1,0.2,0.23,0.33,0.4,0.45})-LOOKUP(J198,{0,1950001,3300001,6950001,9000001,18000001,40000001},{0,97500,427500,636000,1536000,2796000,4796000}))*1.021,-2))</f>
        <v/>
      </c>
      <c r="M198" s="19">
        <f>IF(K198&lt;=0,0,ROUNDDOWN((K198*LOOKUP(K198,{0,1950001,3300001,6950001,9000001,18000001,40000001},{0.05,0.1,0.2,0.23,0.33,0.4,0.45})-LOOKUP(K198,{0,1950001,3300001,6950001,9000001,18000001,40000001},{0,97500,427500,636000,1536000,2796000,4796000}))*1.021,-2))</f>
        <v/>
      </c>
      <c r="N198" s="19">
        <f>MAX(0,ROUNDDOWN(H198-E198-430000-G198,-3))</f>
        <v/>
      </c>
      <c r="O198" s="19">
        <f>MAX(0,ROUNDDOWN(H198-E198-430000-G198-D198,-3))</f>
        <v/>
      </c>
      <c r="P198" s="19">
        <f>IF(H198&lt;=450000,0,MAX(0,ROUNDDOWN(N198*0.06-MIN(50000,N198)*0.03,-2))+MAX(0,ROUNDDOWN(N198*0.04-MIN(50000,N198)*0.02,-2)))</f>
        <v/>
      </c>
      <c r="Q198" s="19">
        <f>IF(H198&lt;=450000,0,MAX(0,ROUNDDOWN(O198*0.06-MIN(50000,O198)*0.03,-2))+MAX(0,ROUNDDOWN(O198*0.04-MIN(50000,O198)*0.02,-2)))</f>
        <v/>
      </c>
      <c r="R198" s="19">
        <f>L198-M198</f>
        <v/>
      </c>
      <c r="S198" s="19">
        <f>P198-Q198</f>
        <v/>
      </c>
      <c r="T198" s="19">
        <f>R198+S198</f>
        <v/>
      </c>
      <c r="U198" s="21">
        <f>IF(J198&lt;=0,0,LOOKUP(J198,{0,1950001,3300001,6950001,9000001,18000001,40000001},{0.05,0.1,0.2,0.23,0.33,0.4,0.45}))</f>
        <v/>
      </c>
    </row>
    <row r="199">
      <c r="A199" t="inlineStr">
        <is>
          <t>1万円刻み</t>
        </is>
      </c>
      <c r="B199" s="19">
        <f>'3_1万円刻み'!$A$31</f>
        <v/>
      </c>
      <c r="C199" s="20" t="n">
        <v>2025</v>
      </c>
      <c r="D199" s="19" t="n">
        <v>276000</v>
      </c>
      <c r="E199" s="19">
        <f>ROUND(MIN(B199/12,650000)*12*0.0915+MIN(B199/12,1390000)*12*(0.0504+0)+B199*0.005,0)</f>
        <v/>
      </c>
      <c r="F199" s="19" t="n">
        <v>0</v>
      </c>
      <c r="G199" s="19" t="n">
        <v>0</v>
      </c>
      <c r="H199" s="19">
        <f>IF(C199&gt;=2026,IF(B199&lt;741000,0,IF(B199&lt;2191000,B199-740000,IF(B199&lt;2193000,1451000,IF(B199&lt;2196000,1453000,IF(B199&lt;2200000,1456000,IF(B199&lt;3600000,ROUNDDOWN(B199/4,-3)*2.8-80000,IF(B199&lt;6600000,ROUNDDOWN(B199/4,-3)*3.2-440000,IF(B199&lt;8500000,ROUNDDOWN(B199*0.9,0)-1100000,B199-1950000)))))))),IF(B199&lt;651000,0,IF(B199&lt;1900000,B199-650000,IF(B199&lt;3600000,ROUNDDOWN(B199/4,-3)*2.8-80000,IF(B199&lt;6600000,ROUNDDOWN(B199/4,-3)*3.2-440000,IF(B199&lt;8500000,ROUNDDOWN(B199*0.9,0)-1100000,B199-1950000))))))</f>
        <v/>
      </c>
      <c r="I199" s="19">
        <f>IF(H199&gt;23500000,NA(),IF(C199&gt;=2026,IF(H199&lt;=4890000,1040000,IF(H199&lt;=6550000,670000,620000)),IF(H199&lt;=1320000,950000,IF(H199&lt;=3360000,880000,IF(H199&lt;=4890000,680000,IF(H199&lt;=6550000,630000,580000))))))</f>
        <v/>
      </c>
      <c r="J199" s="19">
        <f>MAX(0,ROUNDDOWN(H199-E199-I199-F199,-3))</f>
        <v/>
      </c>
      <c r="K199" s="19">
        <f>MAX(0,ROUNDDOWN(H199-E199-I199-F199-D199,-3))</f>
        <v/>
      </c>
      <c r="L199" s="19">
        <f>IF(J199&lt;=0,0,ROUNDDOWN((J199*LOOKUP(J199,{0,1950001,3300001,6950001,9000001,18000001,40000001},{0.05,0.1,0.2,0.23,0.33,0.4,0.45})-LOOKUP(J199,{0,1950001,3300001,6950001,9000001,18000001,40000001},{0,97500,427500,636000,1536000,2796000,4796000}))*1.021,-2))</f>
        <v/>
      </c>
      <c r="M199" s="19">
        <f>IF(K199&lt;=0,0,ROUNDDOWN((K199*LOOKUP(K199,{0,1950001,3300001,6950001,9000001,18000001,40000001},{0.05,0.1,0.2,0.23,0.33,0.4,0.45})-LOOKUP(K199,{0,1950001,3300001,6950001,9000001,18000001,40000001},{0,97500,427500,636000,1536000,2796000,4796000}))*1.021,-2))</f>
        <v/>
      </c>
      <c r="N199" s="19">
        <f>MAX(0,ROUNDDOWN(H199-E199-430000-G199,-3))</f>
        <v/>
      </c>
      <c r="O199" s="19">
        <f>MAX(0,ROUNDDOWN(H199-E199-430000-G199-D199,-3))</f>
        <v/>
      </c>
      <c r="P199" s="19">
        <f>IF(H199&lt;=450000,0,MAX(0,ROUNDDOWN(N199*0.06-MIN(50000,N199)*0.03,-2))+MAX(0,ROUNDDOWN(N199*0.04-MIN(50000,N199)*0.02,-2)))</f>
        <v/>
      </c>
      <c r="Q199" s="19">
        <f>IF(H199&lt;=450000,0,MAX(0,ROUNDDOWN(O199*0.06-MIN(50000,O199)*0.03,-2))+MAX(0,ROUNDDOWN(O199*0.04-MIN(50000,O199)*0.02,-2)))</f>
        <v/>
      </c>
      <c r="R199" s="19">
        <f>L199-M199</f>
        <v/>
      </c>
      <c r="S199" s="19">
        <f>P199-Q199</f>
        <v/>
      </c>
      <c r="T199" s="19">
        <f>R199+S199</f>
        <v/>
      </c>
      <c r="U199" s="21">
        <f>IF(J199&lt;=0,0,LOOKUP(J199,{0,1950001,3300001,6950001,9000001,18000001,40000001},{0.05,0.1,0.2,0.23,0.33,0.4,0.45}))</f>
        <v/>
      </c>
    </row>
    <row r="200">
      <c r="A200" t="inlineStr">
        <is>
          <t>1万円刻み</t>
        </is>
      </c>
      <c r="B200" s="19">
        <f>'3_1万円刻み'!$A$31</f>
        <v/>
      </c>
      <c r="C200" s="20" t="n">
        <v>2026</v>
      </c>
      <c r="D200" s="19" t="n">
        <v>276000</v>
      </c>
      <c r="E200" s="19">
        <f>ROUND(MIN(B200/12,650000)*12*0.0915+MIN(B200/12,1390000)*12*(0.0504+0)+B200*0.005,0)</f>
        <v/>
      </c>
      <c r="F200" s="19" t="n">
        <v>0</v>
      </c>
      <c r="G200" s="19" t="n">
        <v>0</v>
      </c>
      <c r="H200" s="19">
        <f>IF(C200&gt;=2026,IF(B200&lt;741000,0,IF(B200&lt;2191000,B200-740000,IF(B200&lt;2193000,1451000,IF(B200&lt;2196000,1453000,IF(B200&lt;2200000,1456000,IF(B200&lt;3600000,ROUNDDOWN(B200/4,-3)*2.8-80000,IF(B200&lt;6600000,ROUNDDOWN(B200/4,-3)*3.2-440000,IF(B200&lt;8500000,ROUNDDOWN(B200*0.9,0)-1100000,B200-1950000)))))))),IF(B200&lt;651000,0,IF(B200&lt;1900000,B200-650000,IF(B200&lt;3600000,ROUNDDOWN(B200/4,-3)*2.8-80000,IF(B200&lt;6600000,ROUNDDOWN(B200/4,-3)*3.2-440000,IF(B200&lt;8500000,ROUNDDOWN(B200*0.9,0)-1100000,B200-1950000))))))</f>
        <v/>
      </c>
      <c r="I200" s="19">
        <f>IF(H200&gt;23500000,NA(),IF(C200&gt;=2026,IF(H200&lt;=4890000,1040000,IF(H200&lt;=6550000,670000,620000)),IF(H200&lt;=1320000,950000,IF(H200&lt;=3360000,880000,IF(H200&lt;=4890000,680000,IF(H200&lt;=6550000,630000,580000))))))</f>
        <v/>
      </c>
      <c r="J200" s="19">
        <f>MAX(0,ROUNDDOWN(H200-E200-I200-F200,-3))</f>
        <v/>
      </c>
      <c r="K200" s="19">
        <f>MAX(0,ROUNDDOWN(H200-E200-I200-F200-D200,-3))</f>
        <v/>
      </c>
      <c r="L200" s="19">
        <f>IF(J200&lt;=0,0,ROUNDDOWN((J200*LOOKUP(J200,{0,1950001,3300001,6950001,9000001,18000001,40000001},{0.05,0.1,0.2,0.23,0.33,0.4,0.45})-LOOKUP(J200,{0,1950001,3300001,6950001,9000001,18000001,40000001},{0,97500,427500,636000,1536000,2796000,4796000}))*1.021,-2))</f>
        <v/>
      </c>
      <c r="M200" s="19">
        <f>IF(K200&lt;=0,0,ROUNDDOWN((K200*LOOKUP(K200,{0,1950001,3300001,6950001,9000001,18000001,40000001},{0.05,0.1,0.2,0.23,0.33,0.4,0.45})-LOOKUP(K200,{0,1950001,3300001,6950001,9000001,18000001,40000001},{0,97500,427500,636000,1536000,2796000,4796000}))*1.021,-2))</f>
        <v/>
      </c>
      <c r="N200" s="19">
        <f>MAX(0,ROUNDDOWN(H200-E200-430000-G200,-3))</f>
        <v/>
      </c>
      <c r="O200" s="19">
        <f>MAX(0,ROUNDDOWN(H200-E200-430000-G200-D200,-3))</f>
        <v/>
      </c>
      <c r="P200" s="19">
        <f>IF(H200&lt;=450000,0,MAX(0,ROUNDDOWN(N200*0.06-MIN(50000,N200)*0.03,-2))+MAX(0,ROUNDDOWN(N200*0.04-MIN(50000,N200)*0.02,-2)))</f>
        <v/>
      </c>
      <c r="Q200" s="19">
        <f>IF(H200&lt;=450000,0,MAX(0,ROUNDDOWN(O200*0.06-MIN(50000,O200)*0.03,-2))+MAX(0,ROUNDDOWN(O200*0.04-MIN(50000,O200)*0.02,-2)))</f>
        <v/>
      </c>
      <c r="R200" s="19">
        <f>L200-M200</f>
        <v/>
      </c>
      <c r="S200" s="19">
        <f>P200-Q200</f>
        <v/>
      </c>
      <c r="T200" s="19">
        <f>R200+S200</f>
        <v/>
      </c>
      <c r="U200" s="21">
        <f>IF(J200&lt;=0,0,LOOKUP(J200,{0,1950001,3300001,6950001,9000001,18000001,40000001},{0.05,0.1,0.2,0.23,0.33,0.4,0.45}))</f>
        <v/>
      </c>
    </row>
    <row r="201">
      <c r="A201" t="inlineStr">
        <is>
          <t>1万円刻み</t>
        </is>
      </c>
      <c r="B201" s="19">
        <f>'3_1万円刻み'!$A$32</f>
        <v/>
      </c>
      <c r="C201" s="20" t="n">
        <v>2025</v>
      </c>
      <c r="D201" s="19" t="n">
        <v>276000</v>
      </c>
      <c r="E201" s="19">
        <f>ROUND(MIN(B201/12,650000)*12*0.0915+MIN(B201/12,1390000)*12*(0.0504+0)+B201*0.005,0)</f>
        <v/>
      </c>
      <c r="F201" s="19" t="n">
        <v>0</v>
      </c>
      <c r="G201" s="19" t="n">
        <v>0</v>
      </c>
      <c r="H201" s="19">
        <f>IF(C201&gt;=2026,IF(B201&lt;741000,0,IF(B201&lt;2191000,B201-740000,IF(B201&lt;2193000,1451000,IF(B201&lt;2196000,1453000,IF(B201&lt;2200000,1456000,IF(B201&lt;3600000,ROUNDDOWN(B201/4,-3)*2.8-80000,IF(B201&lt;6600000,ROUNDDOWN(B201/4,-3)*3.2-440000,IF(B201&lt;8500000,ROUNDDOWN(B201*0.9,0)-1100000,B201-1950000)))))))),IF(B201&lt;651000,0,IF(B201&lt;1900000,B201-650000,IF(B201&lt;3600000,ROUNDDOWN(B201/4,-3)*2.8-80000,IF(B201&lt;6600000,ROUNDDOWN(B201/4,-3)*3.2-440000,IF(B201&lt;8500000,ROUNDDOWN(B201*0.9,0)-1100000,B201-1950000))))))</f>
        <v/>
      </c>
      <c r="I201" s="19">
        <f>IF(H201&gt;23500000,NA(),IF(C201&gt;=2026,IF(H201&lt;=4890000,1040000,IF(H201&lt;=6550000,670000,620000)),IF(H201&lt;=1320000,950000,IF(H201&lt;=3360000,880000,IF(H201&lt;=4890000,680000,IF(H201&lt;=6550000,630000,580000))))))</f>
        <v/>
      </c>
      <c r="J201" s="19">
        <f>MAX(0,ROUNDDOWN(H201-E201-I201-F201,-3))</f>
        <v/>
      </c>
      <c r="K201" s="19">
        <f>MAX(0,ROUNDDOWN(H201-E201-I201-F201-D201,-3))</f>
        <v/>
      </c>
      <c r="L201" s="19">
        <f>IF(J201&lt;=0,0,ROUNDDOWN((J201*LOOKUP(J201,{0,1950001,3300001,6950001,9000001,18000001,40000001},{0.05,0.1,0.2,0.23,0.33,0.4,0.45})-LOOKUP(J201,{0,1950001,3300001,6950001,9000001,18000001,40000001},{0,97500,427500,636000,1536000,2796000,4796000}))*1.021,-2))</f>
        <v/>
      </c>
      <c r="M201" s="19">
        <f>IF(K201&lt;=0,0,ROUNDDOWN((K201*LOOKUP(K201,{0,1950001,3300001,6950001,9000001,18000001,40000001},{0.05,0.1,0.2,0.23,0.33,0.4,0.45})-LOOKUP(K201,{0,1950001,3300001,6950001,9000001,18000001,40000001},{0,97500,427500,636000,1536000,2796000,4796000}))*1.021,-2))</f>
        <v/>
      </c>
      <c r="N201" s="19">
        <f>MAX(0,ROUNDDOWN(H201-E201-430000-G201,-3))</f>
        <v/>
      </c>
      <c r="O201" s="19">
        <f>MAX(0,ROUNDDOWN(H201-E201-430000-G201-D201,-3))</f>
        <v/>
      </c>
      <c r="P201" s="19">
        <f>IF(H201&lt;=450000,0,MAX(0,ROUNDDOWN(N201*0.06-MIN(50000,N201)*0.03,-2))+MAX(0,ROUNDDOWN(N201*0.04-MIN(50000,N201)*0.02,-2)))</f>
        <v/>
      </c>
      <c r="Q201" s="19">
        <f>IF(H201&lt;=450000,0,MAX(0,ROUNDDOWN(O201*0.06-MIN(50000,O201)*0.03,-2))+MAX(0,ROUNDDOWN(O201*0.04-MIN(50000,O201)*0.02,-2)))</f>
        <v/>
      </c>
      <c r="R201" s="19">
        <f>L201-M201</f>
        <v/>
      </c>
      <c r="S201" s="19">
        <f>P201-Q201</f>
        <v/>
      </c>
      <c r="T201" s="19">
        <f>R201+S201</f>
        <v/>
      </c>
      <c r="U201" s="21">
        <f>IF(J201&lt;=0,0,LOOKUP(J201,{0,1950001,3300001,6950001,9000001,18000001,40000001},{0.05,0.1,0.2,0.23,0.33,0.4,0.45}))</f>
        <v/>
      </c>
    </row>
    <row r="202">
      <c r="A202" t="inlineStr">
        <is>
          <t>1万円刻み</t>
        </is>
      </c>
      <c r="B202" s="19">
        <f>'3_1万円刻み'!$A$32</f>
        <v/>
      </c>
      <c r="C202" s="20" t="n">
        <v>2026</v>
      </c>
      <c r="D202" s="19" t="n">
        <v>276000</v>
      </c>
      <c r="E202" s="19">
        <f>ROUND(MIN(B202/12,650000)*12*0.0915+MIN(B202/12,1390000)*12*(0.0504+0)+B202*0.005,0)</f>
        <v/>
      </c>
      <c r="F202" s="19" t="n">
        <v>0</v>
      </c>
      <c r="G202" s="19" t="n">
        <v>0</v>
      </c>
      <c r="H202" s="19">
        <f>IF(C202&gt;=2026,IF(B202&lt;741000,0,IF(B202&lt;2191000,B202-740000,IF(B202&lt;2193000,1451000,IF(B202&lt;2196000,1453000,IF(B202&lt;2200000,1456000,IF(B202&lt;3600000,ROUNDDOWN(B202/4,-3)*2.8-80000,IF(B202&lt;6600000,ROUNDDOWN(B202/4,-3)*3.2-440000,IF(B202&lt;8500000,ROUNDDOWN(B202*0.9,0)-1100000,B202-1950000)))))))),IF(B202&lt;651000,0,IF(B202&lt;1900000,B202-650000,IF(B202&lt;3600000,ROUNDDOWN(B202/4,-3)*2.8-80000,IF(B202&lt;6600000,ROUNDDOWN(B202/4,-3)*3.2-440000,IF(B202&lt;8500000,ROUNDDOWN(B202*0.9,0)-1100000,B202-1950000))))))</f>
        <v/>
      </c>
      <c r="I202" s="19">
        <f>IF(H202&gt;23500000,NA(),IF(C202&gt;=2026,IF(H202&lt;=4890000,1040000,IF(H202&lt;=6550000,670000,620000)),IF(H202&lt;=1320000,950000,IF(H202&lt;=3360000,880000,IF(H202&lt;=4890000,680000,IF(H202&lt;=6550000,630000,580000))))))</f>
        <v/>
      </c>
      <c r="J202" s="19">
        <f>MAX(0,ROUNDDOWN(H202-E202-I202-F202,-3))</f>
        <v/>
      </c>
      <c r="K202" s="19">
        <f>MAX(0,ROUNDDOWN(H202-E202-I202-F202-D202,-3))</f>
        <v/>
      </c>
      <c r="L202" s="19">
        <f>IF(J202&lt;=0,0,ROUNDDOWN((J202*LOOKUP(J202,{0,1950001,3300001,6950001,9000001,18000001,40000001},{0.05,0.1,0.2,0.23,0.33,0.4,0.45})-LOOKUP(J202,{0,1950001,3300001,6950001,9000001,18000001,40000001},{0,97500,427500,636000,1536000,2796000,4796000}))*1.021,-2))</f>
        <v/>
      </c>
      <c r="M202" s="19">
        <f>IF(K202&lt;=0,0,ROUNDDOWN((K202*LOOKUP(K202,{0,1950001,3300001,6950001,9000001,18000001,40000001},{0.05,0.1,0.2,0.23,0.33,0.4,0.45})-LOOKUP(K202,{0,1950001,3300001,6950001,9000001,18000001,40000001},{0,97500,427500,636000,1536000,2796000,4796000}))*1.021,-2))</f>
        <v/>
      </c>
      <c r="N202" s="19">
        <f>MAX(0,ROUNDDOWN(H202-E202-430000-G202,-3))</f>
        <v/>
      </c>
      <c r="O202" s="19">
        <f>MAX(0,ROUNDDOWN(H202-E202-430000-G202-D202,-3))</f>
        <v/>
      </c>
      <c r="P202" s="19">
        <f>IF(H202&lt;=450000,0,MAX(0,ROUNDDOWN(N202*0.06-MIN(50000,N202)*0.03,-2))+MAX(0,ROUNDDOWN(N202*0.04-MIN(50000,N202)*0.02,-2)))</f>
        <v/>
      </c>
      <c r="Q202" s="19">
        <f>IF(H202&lt;=450000,0,MAX(0,ROUNDDOWN(O202*0.06-MIN(50000,O202)*0.03,-2))+MAX(0,ROUNDDOWN(O202*0.04-MIN(50000,O202)*0.02,-2)))</f>
        <v/>
      </c>
      <c r="R202" s="19">
        <f>L202-M202</f>
        <v/>
      </c>
      <c r="S202" s="19">
        <f>P202-Q202</f>
        <v/>
      </c>
      <c r="T202" s="19">
        <f>R202+S202</f>
        <v/>
      </c>
      <c r="U202" s="21">
        <f>IF(J202&lt;=0,0,LOOKUP(J202,{0,1950001,3300001,6950001,9000001,18000001,40000001},{0.05,0.1,0.2,0.23,0.33,0.4,0.45}))</f>
        <v/>
      </c>
    </row>
    <row r="203">
      <c r="A203" t="inlineStr">
        <is>
          <t>1万円刻み</t>
        </is>
      </c>
      <c r="B203" s="19">
        <f>'3_1万円刻み'!$A$33</f>
        <v/>
      </c>
      <c r="C203" s="20" t="n">
        <v>2025</v>
      </c>
      <c r="D203" s="19" t="n">
        <v>276000</v>
      </c>
      <c r="E203" s="19">
        <f>ROUND(MIN(B203/12,650000)*12*0.0915+MIN(B203/12,1390000)*12*(0.0504+0)+B203*0.005,0)</f>
        <v/>
      </c>
      <c r="F203" s="19" t="n">
        <v>0</v>
      </c>
      <c r="G203" s="19" t="n">
        <v>0</v>
      </c>
      <c r="H203" s="19">
        <f>IF(C203&gt;=2026,IF(B203&lt;741000,0,IF(B203&lt;2191000,B203-740000,IF(B203&lt;2193000,1451000,IF(B203&lt;2196000,1453000,IF(B203&lt;2200000,1456000,IF(B203&lt;3600000,ROUNDDOWN(B203/4,-3)*2.8-80000,IF(B203&lt;6600000,ROUNDDOWN(B203/4,-3)*3.2-440000,IF(B203&lt;8500000,ROUNDDOWN(B203*0.9,0)-1100000,B203-1950000)))))))),IF(B203&lt;651000,0,IF(B203&lt;1900000,B203-650000,IF(B203&lt;3600000,ROUNDDOWN(B203/4,-3)*2.8-80000,IF(B203&lt;6600000,ROUNDDOWN(B203/4,-3)*3.2-440000,IF(B203&lt;8500000,ROUNDDOWN(B203*0.9,0)-1100000,B203-1950000))))))</f>
        <v/>
      </c>
      <c r="I203" s="19">
        <f>IF(H203&gt;23500000,NA(),IF(C203&gt;=2026,IF(H203&lt;=4890000,1040000,IF(H203&lt;=6550000,670000,620000)),IF(H203&lt;=1320000,950000,IF(H203&lt;=3360000,880000,IF(H203&lt;=4890000,680000,IF(H203&lt;=6550000,630000,580000))))))</f>
        <v/>
      </c>
      <c r="J203" s="19">
        <f>MAX(0,ROUNDDOWN(H203-E203-I203-F203,-3))</f>
        <v/>
      </c>
      <c r="K203" s="19">
        <f>MAX(0,ROUNDDOWN(H203-E203-I203-F203-D203,-3))</f>
        <v/>
      </c>
      <c r="L203" s="19">
        <f>IF(J203&lt;=0,0,ROUNDDOWN((J203*LOOKUP(J203,{0,1950001,3300001,6950001,9000001,18000001,40000001},{0.05,0.1,0.2,0.23,0.33,0.4,0.45})-LOOKUP(J203,{0,1950001,3300001,6950001,9000001,18000001,40000001},{0,97500,427500,636000,1536000,2796000,4796000}))*1.021,-2))</f>
        <v/>
      </c>
      <c r="M203" s="19">
        <f>IF(K203&lt;=0,0,ROUNDDOWN((K203*LOOKUP(K203,{0,1950001,3300001,6950001,9000001,18000001,40000001},{0.05,0.1,0.2,0.23,0.33,0.4,0.45})-LOOKUP(K203,{0,1950001,3300001,6950001,9000001,18000001,40000001},{0,97500,427500,636000,1536000,2796000,4796000}))*1.021,-2))</f>
        <v/>
      </c>
      <c r="N203" s="19">
        <f>MAX(0,ROUNDDOWN(H203-E203-430000-G203,-3))</f>
        <v/>
      </c>
      <c r="O203" s="19">
        <f>MAX(0,ROUNDDOWN(H203-E203-430000-G203-D203,-3))</f>
        <v/>
      </c>
      <c r="P203" s="19">
        <f>IF(H203&lt;=450000,0,MAX(0,ROUNDDOWN(N203*0.06-MIN(50000,N203)*0.03,-2))+MAX(0,ROUNDDOWN(N203*0.04-MIN(50000,N203)*0.02,-2)))</f>
        <v/>
      </c>
      <c r="Q203" s="19">
        <f>IF(H203&lt;=450000,0,MAX(0,ROUNDDOWN(O203*0.06-MIN(50000,O203)*0.03,-2))+MAX(0,ROUNDDOWN(O203*0.04-MIN(50000,O203)*0.02,-2)))</f>
        <v/>
      </c>
      <c r="R203" s="19">
        <f>L203-M203</f>
        <v/>
      </c>
      <c r="S203" s="19">
        <f>P203-Q203</f>
        <v/>
      </c>
      <c r="T203" s="19">
        <f>R203+S203</f>
        <v/>
      </c>
      <c r="U203" s="21">
        <f>IF(J203&lt;=0,0,LOOKUP(J203,{0,1950001,3300001,6950001,9000001,18000001,40000001},{0.05,0.1,0.2,0.23,0.33,0.4,0.45}))</f>
        <v/>
      </c>
    </row>
    <row r="204">
      <c r="A204" t="inlineStr">
        <is>
          <t>1万円刻み</t>
        </is>
      </c>
      <c r="B204" s="19">
        <f>'3_1万円刻み'!$A$33</f>
        <v/>
      </c>
      <c r="C204" s="20" t="n">
        <v>2026</v>
      </c>
      <c r="D204" s="19" t="n">
        <v>276000</v>
      </c>
      <c r="E204" s="19">
        <f>ROUND(MIN(B204/12,650000)*12*0.0915+MIN(B204/12,1390000)*12*(0.0504+0)+B204*0.005,0)</f>
        <v/>
      </c>
      <c r="F204" s="19" t="n">
        <v>0</v>
      </c>
      <c r="G204" s="19" t="n">
        <v>0</v>
      </c>
      <c r="H204" s="19">
        <f>IF(C204&gt;=2026,IF(B204&lt;741000,0,IF(B204&lt;2191000,B204-740000,IF(B204&lt;2193000,1451000,IF(B204&lt;2196000,1453000,IF(B204&lt;2200000,1456000,IF(B204&lt;3600000,ROUNDDOWN(B204/4,-3)*2.8-80000,IF(B204&lt;6600000,ROUNDDOWN(B204/4,-3)*3.2-440000,IF(B204&lt;8500000,ROUNDDOWN(B204*0.9,0)-1100000,B204-1950000)))))))),IF(B204&lt;651000,0,IF(B204&lt;1900000,B204-650000,IF(B204&lt;3600000,ROUNDDOWN(B204/4,-3)*2.8-80000,IF(B204&lt;6600000,ROUNDDOWN(B204/4,-3)*3.2-440000,IF(B204&lt;8500000,ROUNDDOWN(B204*0.9,0)-1100000,B204-1950000))))))</f>
        <v/>
      </c>
      <c r="I204" s="19">
        <f>IF(H204&gt;23500000,NA(),IF(C204&gt;=2026,IF(H204&lt;=4890000,1040000,IF(H204&lt;=6550000,670000,620000)),IF(H204&lt;=1320000,950000,IF(H204&lt;=3360000,880000,IF(H204&lt;=4890000,680000,IF(H204&lt;=6550000,630000,580000))))))</f>
        <v/>
      </c>
      <c r="J204" s="19">
        <f>MAX(0,ROUNDDOWN(H204-E204-I204-F204,-3))</f>
        <v/>
      </c>
      <c r="K204" s="19">
        <f>MAX(0,ROUNDDOWN(H204-E204-I204-F204-D204,-3))</f>
        <v/>
      </c>
      <c r="L204" s="19">
        <f>IF(J204&lt;=0,0,ROUNDDOWN((J204*LOOKUP(J204,{0,1950001,3300001,6950001,9000001,18000001,40000001},{0.05,0.1,0.2,0.23,0.33,0.4,0.45})-LOOKUP(J204,{0,1950001,3300001,6950001,9000001,18000001,40000001},{0,97500,427500,636000,1536000,2796000,4796000}))*1.021,-2))</f>
        <v/>
      </c>
      <c r="M204" s="19">
        <f>IF(K204&lt;=0,0,ROUNDDOWN((K204*LOOKUP(K204,{0,1950001,3300001,6950001,9000001,18000001,40000001},{0.05,0.1,0.2,0.23,0.33,0.4,0.45})-LOOKUP(K204,{0,1950001,3300001,6950001,9000001,18000001,40000001},{0,97500,427500,636000,1536000,2796000,4796000}))*1.021,-2))</f>
        <v/>
      </c>
      <c r="N204" s="19">
        <f>MAX(0,ROUNDDOWN(H204-E204-430000-G204,-3))</f>
        <v/>
      </c>
      <c r="O204" s="19">
        <f>MAX(0,ROUNDDOWN(H204-E204-430000-G204-D204,-3))</f>
        <v/>
      </c>
      <c r="P204" s="19">
        <f>IF(H204&lt;=450000,0,MAX(0,ROUNDDOWN(N204*0.06-MIN(50000,N204)*0.03,-2))+MAX(0,ROUNDDOWN(N204*0.04-MIN(50000,N204)*0.02,-2)))</f>
        <v/>
      </c>
      <c r="Q204" s="19">
        <f>IF(H204&lt;=450000,0,MAX(0,ROUNDDOWN(O204*0.06-MIN(50000,O204)*0.03,-2))+MAX(0,ROUNDDOWN(O204*0.04-MIN(50000,O204)*0.02,-2)))</f>
        <v/>
      </c>
      <c r="R204" s="19">
        <f>L204-M204</f>
        <v/>
      </c>
      <c r="S204" s="19">
        <f>P204-Q204</f>
        <v/>
      </c>
      <c r="T204" s="19">
        <f>R204+S204</f>
        <v/>
      </c>
      <c r="U204" s="21">
        <f>IF(J204&lt;=0,0,LOOKUP(J204,{0,1950001,3300001,6950001,9000001,18000001,40000001},{0.05,0.1,0.2,0.23,0.33,0.4,0.45}))</f>
        <v/>
      </c>
    </row>
    <row r="205">
      <c r="A205" t="inlineStr">
        <is>
          <t>1万円刻み</t>
        </is>
      </c>
      <c r="B205" s="19">
        <f>'3_1万円刻み'!$A$34</f>
        <v/>
      </c>
      <c r="C205" s="20" t="n">
        <v>2025</v>
      </c>
      <c r="D205" s="19" t="n">
        <v>276000</v>
      </c>
      <c r="E205" s="19">
        <f>ROUND(MIN(B205/12,650000)*12*0.0915+MIN(B205/12,1390000)*12*(0.0504+0)+B205*0.005,0)</f>
        <v/>
      </c>
      <c r="F205" s="19" t="n">
        <v>0</v>
      </c>
      <c r="G205" s="19" t="n">
        <v>0</v>
      </c>
      <c r="H205" s="19">
        <f>IF(C205&gt;=2026,IF(B205&lt;741000,0,IF(B205&lt;2191000,B205-740000,IF(B205&lt;2193000,1451000,IF(B205&lt;2196000,1453000,IF(B205&lt;2200000,1456000,IF(B205&lt;3600000,ROUNDDOWN(B205/4,-3)*2.8-80000,IF(B205&lt;6600000,ROUNDDOWN(B205/4,-3)*3.2-440000,IF(B205&lt;8500000,ROUNDDOWN(B205*0.9,0)-1100000,B205-1950000)))))))),IF(B205&lt;651000,0,IF(B205&lt;1900000,B205-650000,IF(B205&lt;3600000,ROUNDDOWN(B205/4,-3)*2.8-80000,IF(B205&lt;6600000,ROUNDDOWN(B205/4,-3)*3.2-440000,IF(B205&lt;8500000,ROUNDDOWN(B205*0.9,0)-1100000,B205-1950000))))))</f>
        <v/>
      </c>
      <c r="I205" s="19">
        <f>IF(H205&gt;23500000,NA(),IF(C205&gt;=2026,IF(H205&lt;=4890000,1040000,IF(H205&lt;=6550000,670000,620000)),IF(H205&lt;=1320000,950000,IF(H205&lt;=3360000,880000,IF(H205&lt;=4890000,680000,IF(H205&lt;=6550000,630000,580000))))))</f>
        <v/>
      </c>
      <c r="J205" s="19">
        <f>MAX(0,ROUNDDOWN(H205-E205-I205-F205,-3))</f>
        <v/>
      </c>
      <c r="K205" s="19">
        <f>MAX(0,ROUNDDOWN(H205-E205-I205-F205-D205,-3))</f>
        <v/>
      </c>
      <c r="L205" s="19">
        <f>IF(J205&lt;=0,0,ROUNDDOWN((J205*LOOKUP(J205,{0,1950001,3300001,6950001,9000001,18000001,40000001},{0.05,0.1,0.2,0.23,0.33,0.4,0.45})-LOOKUP(J205,{0,1950001,3300001,6950001,9000001,18000001,40000001},{0,97500,427500,636000,1536000,2796000,4796000}))*1.021,-2))</f>
        <v/>
      </c>
      <c r="M205" s="19">
        <f>IF(K205&lt;=0,0,ROUNDDOWN((K205*LOOKUP(K205,{0,1950001,3300001,6950001,9000001,18000001,40000001},{0.05,0.1,0.2,0.23,0.33,0.4,0.45})-LOOKUP(K205,{0,1950001,3300001,6950001,9000001,18000001,40000001},{0,97500,427500,636000,1536000,2796000,4796000}))*1.021,-2))</f>
        <v/>
      </c>
      <c r="N205" s="19">
        <f>MAX(0,ROUNDDOWN(H205-E205-430000-G205,-3))</f>
        <v/>
      </c>
      <c r="O205" s="19">
        <f>MAX(0,ROUNDDOWN(H205-E205-430000-G205-D205,-3))</f>
        <v/>
      </c>
      <c r="P205" s="19">
        <f>IF(H205&lt;=450000,0,MAX(0,ROUNDDOWN(N205*0.06-MIN(50000,N205)*0.03,-2))+MAX(0,ROUNDDOWN(N205*0.04-MIN(50000,N205)*0.02,-2)))</f>
        <v/>
      </c>
      <c r="Q205" s="19">
        <f>IF(H205&lt;=450000,0,MAX(0,ROUNDDOWN(O205*0.06-MIN(50000,O205)*0.03,-2))+MAX(0,ROUNDDOWN(O205*0.04-MIN(50000,O205)*0.02,-2)))</f>
        <v/>
      </c>
      <c r="R205" s="19">
        <f>L205-M205</f>
        <v/>
      </c>
      <c r="S205" s="19">
        <f>P205-Q205</f>
        <v/>
      </c>
      <c r="T205" s="19">
        <f>R205+S205</f>
        <v/>
      </c>
      <c r="U205" s="21">
        <f>IF(J205&lt;=0,0,LOOKUP(J205,{0,1950001,3300001,6950001,9000001,18000001,40000001},{0.05,0.1,0.2,0.23,0.33,0.4,0.45}))</f>
        <v/>
      </c>
    </row>
    <row r="206">
      <c r="A206" t="inlineStr">
        <is>
          <t>1万円刻み</t>
        </is>
      </c>
      <c r="B206" s="19">
        <f>'3_1万円刻み'!$A$34</f>
        <v/>
      </c>
      <c r="C206" s="20" t="n">
        <v>2026</v>
      </c>
      <c r="D206" s="19" t="n">
        <v>276000</v>
      </c>
      <c r="E206" s="19">
        <f>ROUND(MIN(B206/12,650000)*12*0.0915+MIN(B206/12,1390000)*12*(0.0504+0)+B206*0.005,0)</f>
        <v/>
      </c>
      <c r="F206" s="19" t="n">
        <v>0</v>
      </c>
      <c r="G206" s="19" t="n">
        <v>0</v>
      </c>
      <c r="H206" s="19">
        <f>IF(C206&gt;=2026,IF(B206&lt;741000,0,IF(B206&lt;2191000,B206-740000,IF(B206&lt;2193000,1451000,IF(B206&lt;2196000,1453000,IF(B206&lt;2200000,1456000,IF(B206&lt;3600000,ROUNDDOWN(B206/4,-3)*2.8-80000,IF(B206&lt;6600000,ROUNDDOWN(B206/4,-3)*3.2-440000,IF(B206&lt;8500000,ROUNDDOWN(B206*0.9,0)-1100000,B206-1950000)))))))),IF(B206&lt;651000,0,IF(B206&lt;1900000,B206-650000,IF(B206&lt;3600000,ROUNDDOWN(B206/4,-3)*2.8-80000,IF(B206&lt;6600000,ROUNDDOWN(B206/4,-3)*3.2-440000,IF(B206&lt;8500000,ROUNDDOWN(B206*0.9,0)-1100000,B206-1950000))))))</f>
        <v/>
      </c>
      <c r="I206" s="19">
        <f>IF(H206&gt;23500000,NA(),IF(C206&gt;=2026,IF(H206&lt;=4890000,1040000,IF(H206&lt;=6550000,670000,620000)),IF(H206&lt;=1320000,950000,IF(H206&lt;=3360000,880000,IF(H206&lt;=4890000,680000,IF(H206&lt;=6550000,630000,580000))))))</f>
        <v/>
      </c>
      <c r="J206" s="19">
        <f>MAX(0,ROUNDDOWN(H206-E206-I206-F206,-3))</f>
        <v/>
      </c>
      <c r="K206" s="19">
        <f>MAX(0,ROUNDDOWN(H206-E206-I206-F206-D206,-3))</f>
        <v/>
      </c>
      <c r="L206" s="19">
        <f>IF(J206&lt;=0,0,ROUNDDOWN((J206*LOOKUP(J206,{0,1950001,3300001,6950001,9000001,18000001,40000001},{0.05,0.1,0.2,0.23,0.33,0.4,0.45})-LOOKUP(J206,{0,1950001,3300001,6950001,9000001,18000001,40000001},{0,97500,427500,636000,1536000,2796000,4796000}))*1.021,-2))</f>
        <v/>
      </c>
      <c r="M206" s="19">
        <f>IF(K206&lt;=0,0,ROUNDDOWN((K206*LOOKUP(K206,{0,1950001,3300001,6950001,9000001,18000001,40000001},{0.05,0.1,0.2,0.23,0.33,0.4,0.45})-LOOKUP(K206,{0,1950001,3300001,6950001,9000001,18000001,40000001},{0,97500,427500,636000,1536000,2796000,4796000}))*1.021,-2))</f>
        <v/>
      </c>
      <c r="N206" s="19">
        <f>MAX(0,ROUNDDOWN(H206-E206-430000-G206,-3))</f>
        <v/>
      </c>
      <c r="O206" s="19">
        <f>MAX(0,ROUNDDOWN(H206-E206-430000-G206-D206,-3))</f>
        <v/>
      </c>
      <c r="P206" s="19">
        <f>IF(H206&lt;=450000,0,MAX(0,ROUNDDOWN(N206*0.06-MIN(50000,N206)*0.03,-2))+MAX(0,ROUNDDOWN(N206*0.04-MIN(50000,N206)*0.02,-2)))</f>
        <v/>
      </c>
      <c r="Q206" s="19">
        <f>IF(H206&lt;=450000,0,MAX(0,ROUNDDOWN(O206*0.06-MIN(50000,O206)*0.03,-2))+MAX(0,ROUNDDOWN(O206*0.04-MIN(50000,O206)*0.02,-2)))</f>
        <v/>
      </c>
      <c r="R206" s="19">
        <f>L206-M206</f>
        <v/>
      </c>
      <c r="S206" s="19">
        <f>P206-Q206</f>
        <v/>
      </c>
      <c r="T206" s="19">
        <f>R206+S206</f>
        <v/>
      </c>
      <c r="U206" s="21">
        <f>IF(J206&lt;=0,0,LOOKUP(J206,{0,1950001,3300001,6950001,9000001,18000001,40000001},{0.05,0.1,0.2,0.23,0.33,0.4,0.45}))</f>
        <v/>
      </c>
    </row>
    <row r="207">
      <c r="A207" t="inlineStr">
        <is>
          <t>1万円刻み</t>
        </is>
      </c>
      <c r="B207" s="19">
        <f>'3_1万円刻み'!$A$35</f>
        <v/>
      </c>
      <c r="C207" s="20" t="n">
        <v>2025</v>
      </c>
      <c r="D207" s="19" t="n">
        <v>276000</v>
      </c>
      <c r="E207" s="19">
        <f>ROUND(MIN(B207/12,650000)*12*0.0915+MIN(B207/12,1390000)*12*(0.0504+0)+B207*0.005,0)</f>
        <v/>
      </c>
      <c r="F207" s="19" t="n">
        <v>0</v>
      </c>
      <c r="G207" s="19" t="n">
        <v>0</v>
      </c>
      <c r="H207" s="19">
        <f>IF(C207&gt;=2026,IF(B207&lt;741000,0,IF(B207&lt;2191000,B207-740000,IF(B207&lt;2193000,1451000,IF(B207&lt;2196000,1453000,IF(B207&lt;2200000,1456000,IF(B207&lt;3600000,ROUNDDOWN(B207/4,-3)*2.8-80000,IF(B207&lt;6600000,ROUNDDOWN(B207/4,-3)*3.2-440000,IF(B207&lt;8500000,ROUNDDOWN(B207*0.9,0)-1100000,B207-1950000)))))))),IF(B207&lt;651000,0,IF(B207&lt;1900000,B207-650000,IF(B207&lt;3600000,ROUNDDOWN(B207/4,-3)*2.8-80000,IF(B207&lt;6600000,ROUNDDOWN(B207/4,-3)*3.2-440000,IF(B207&lt;8500000,ROUNDDOWN(B207*0.9,0)-1100000,B207-1950000))))))</f>
        <v/>
      </c>
      <c r="I207" s="19">
        <f>IF(H207&gt;23500000,NA(),IF(C207&gt;=2026,IF(H207&lt;=4890000,1040000,IF(H207&lt;=6550000,670000,620000)),IF(H207&lt;=1320000,950000,IF(H207&lt;=3360000,880000,IF(H207&lt;=4890000,680000,IF(H207&lt;=6550000,630000,580000))))))</f>
        <v/>
      </c>
      <c r="J207" s="19">
        <f>MAX(0,ROUNDDOWN(H207-E207-I207-F207,-3))</f>
        <v/>
      </c>
      <c r="K207" s="19">
        <f>MAX(0,ROUNDDOWN(H207-E207-I207-F207-D207,-3))</f>
        <v/>
      </c>
      <c r="L207" s="19">
        <f>IF(J207&lt;=0,0,ROUNDDOWN((J207*LOOKUP(J207,{0,1950001,3300001,6950001,9000001,18000001,40000001},{0.05,0.1,0.2,0.23,0.33,0.4,0.45})-LOOKUP(J207,{0,1950001,3300001,6950001,9000001,18000001,40000001},{0,97500,427500,636000,1536000,2796000,4796000}))*1.021,-2))</f>
        <v/>
      </c>
      <c r="M207" s="19">
        <f>IF(K207&lt;=0,0,ROUNDDOWN((K207*LOOKUP(K207,{0,1950001,3300001,6950001,9000001,18000001,40000001},{0.05,0.1,0.2,0.23,0.33,0.4,0.45})-LOOKUP(K207,{0,1950001,3300001,6950001,9000001,18000001,40000001},{0,97500,427500,636000,1536000,2796000,4796000}))*1.021,-2))</f>
        <v/>
      </c>
      <c r="N207" s="19">
        <f>MAX(0,ROUNDDOWN(H207-E207-430000-G207,-3))</f>
        <v/>
      </c>
      <c r="O207" s="19">
        <f>MAX(0,ROUNDDOWN(H207-E207-430000-G207-D207,-3))</f>
        <v/>
      </c>
      <c r="P207" s="19">
        <f>IF(H207&lt;=450000,0,MAX(0,ROUNDDOWN(N207*0.06-MIN(50000,N207)*0.03,-2))+MAX(0,ROUNDDOWN(N207*0.04-MIN(50000,N207)*0.02,-2)))</f>
        <v/>
      </c>
      <c r="Q207" s="19">
        <f>IF(H207&lt;=450000,0,MAX(0,ROUNDDOWN(O207*0.06-MIN(50000,O207)*0.03,-2))+MAX(0,ROUNDDOWN(O207*0.04-MIN(50000,O207)*0.02,-2)))</f>
        <v/>
      </c>
      <c r="R207" s="19">
        <f>L207-M207</f>
        <v/>
      </c>
      <c r="S207" s="19">
        <f>P207-Q207</f>
        <v/>
      </c>
      <c r="T207" s="19">
        <f>R207+S207</f>
        <v/>
      </c>
      <c r="U207" s="21">
        <f>IF(J207&lt;=0,0,LOOKUP(J207,{0,1950001,3300001,6950001,9000001,18000001,40000001},{0.05,0.1,0.2,0.23,0.33,0.4,0.45}))</f>
        <v/>
      </c>
    </row>
    <row r="208">
      <c r="A208" t="inlineStr">
        <is>
          <t>1万円刻み</t>
        </is>
      </c>
      <c r="B208" s="19">
        <f>'3_1万円刻み'!$A$35</f>
        <v/>
      </c>
      <c r="C208" s="20" t="n">
        <v>2026</v>
      </c>
      <c r="D208" s="19" t="n">
        <v>276000</v>
      </c>
      <c r="E208" s="19">
        <f>ROUND(MIN(B208/12,650000)*12*0.0915+MIN(B208/12,1390000)*12*(0.0504+0)+B208*0.005,0)</f>
        <v/>
      </c>
      <c r="F208" s="19" t="n">
        <v>0</v>
      </c>
      <c r="G208" s="19" t="n">
        <v>0</v>
      </c>
      <c r="H208" s="19">
        <f>IF(C208&gt;=2026,IF(B208&lt;741000,0,IF(B208&lt;2191000,B208-740000,IF(B208&lt;2193000,1451000,IF(B208&lt;2196000,1453000,IF(B208&lt;2200000,1456000,IF(B208&lt;3600000,ROUNDDOWN(B208/4,-3)*2.8-80000,IF(B208&lt;6600000,ROUNDDOWN(B208/4,-3)*3.2-440000,IF(B208&lt;8500000,ROUNDDOWN(B208*0.9,0)-1100000,B208-1950000)))))))),IF(B208&lt;651000,0,IF(B208&lt;1900000,B208-650000,IF(B208&lt;3600000,ROUNDDOWN(B208/4,-3)*2.8-80000,IF(B208&lt;6600000,ROUNDDOWN(B208/4,-3)*3.2-440000,IF(B208&lt;8500000,ROUNDDOWN(B208*0.9,0)-1100000,B208-1950000))))))</f>
        <v/>
      </c>
      <c r="I208" s="19">
        <f>IF(H208&gt;23500000,NA(),IF(C208&gt;=2026,IF(H208&lt;=4890000,1040000,IF(H208&lt;=6550000,670000,620000)),IF(H208&lt;=1320000,950000,IF(H208&lt;=3360000,880000,IF(H208&lt;=4890000,680000,IF(H208&lt;=6550000,630000,580000))))))</f>
        <v/>
      </c>
      <c r="J208" s="19">
        <f>MAX(0,ROUNDDOWN(H208-E208-I208-F208,-3))</f>
        <v/>
      </c>
      <c r="K208" s="19">
        <f>MAX(0,ROUNDDOWN(H208-E208-I208-F208-D208,-3))</f>
        <v/>
      </c>
      <c r="L208" s="19">
        <f>IF(J208&lt;=0,0,ROUNDDOWN((J208*LOOKUP(J208,{0,1950001,3300001,6950001,9000001,18000001,40000001},{0.05,0.1,0.2,0.23,0.33,0.4,0.45})-LOOKUP(J208,{0,1950001,3300001,6950001,9000001,18000001,40000001},{0,97500,427500,636000,1536000,2796000,4796000}))*1.021,-2))</f>
        <v/>
      </c>
      <c r="M208" s="19">
        <f>IF(K208&lt;=0,0,ROUNDDOWN((K208*LOOKUP(K208,{0,1950001,3300001,6950001,9000001,18000001,40000001},{0.05,0.1,0.2,0.23,0.33,0.4,0.45})-LOOKUP(K208,{0,1950001,3300001,6950001,9000001,18000001,40000001},{0,97500,427500,636000,1536000,2796000,4796000}))*1.021,-2))</f>
        <v/>
      </c>
      <c r="N208" s="19">
        <f>MAX(0,ROUNDDOWN(H208-E208-430000-G208,-3))</f>
        <v/>
      </c>
      <c r="O208" s="19">
        <f>MAX(0,ROUNDDOWN(H208-E208-430000-G208-D208,-3))</f>
        <v/>
      </c>
      <c r="P208" s="19">
        <f>IF(H208&lt;=450000,0,MAX(0,ROUNDDOWN(N208*0.06-MIN(50000,N208)*0.03,-2))+MAX(0,ROUNDDOWN(N208*0.04-MIN(50000,N208)*0.02,-2)))</f>
        <v/>
      </c>
      <c r="Q208" s="19">
        <f>IF(H208&lt;=450000,0,MAX(0,ROUNDDOWN(O208*0.06-MIN(50000,O208)*0.03,-2))+MAX(0,ROUNDDOWN(O208*0.04-MIN(50000,O208)*0.02,-2)))</f>
        <v/>
      </c>
      <c r="R208" s="19">
        <f>L208-M208</f>
        <v/>
      </c>
      <c r="S208" s="19">
        <f>P208-Q208</f>
        <v/>
      </c>
      <c r="T208" s="19">
        <f>R208+S208</f>
        <v/>
      </c>
      <c r="U208" s="21">
        <f>IF(J208&lt;=0,0,LOOKUP(J208,{0,1950001,3300001,6950001,9000001,18000001,40000001},{0.05,0.1,0.2,0.23,0.33,0.4,0.45}))</f>
        <v/>
      </c>
    </row>
    <row r="209">
      <c r="A209" t="inlineStr">
        <is>
          <t>1万円刻み</t>
        </is>
      </c>
      <c r="B209" s="19">
        <f>'3_1万円刻み'!$A$36</f>
        <v/>
      </c>
      <c r="C209" s="20" t="n">
        <v>2025</v>
      </c>
      <c r="D209" s="19" t="n">
        <v>276000</v>
      </c>
      <c r="E209" s="19">
        <f>ROUND(MIN(B209/12,650000)*12*0.0915+MIN(B209/12,1390000)*12*(0.0504+0)+B209*0.005,0)</f>
        <v/>
      </c>
      <c r="F209" s="19" t="n">
        <v>0</v>
      </c>
      <c r="G209" s="19" t="n">
        <v>0</v>
      </c>
      <c r="H209" s="19">
        <f>IF(C209&gt;=2026,IF(B209&lt;741000,0,IF(B209&lt;2191000,B209-740000,IF(B209&lt;2193000,1451000,IF(B209&lt;2196000,1453000,IF(B209&lt;2200000,1456000,IF(B209&lt;3600000,ROUNDDOWN(B209/4,-3)*2.8-80000,IF(B209&lt;6600000,ROUNDDOWN(B209/4,-3)*3.2-440000,IF(B209&lt;8500000,ROUNDDOWN(B209*0.9,0)-1100000,B209-1950000)))))))),IF(B209&lt;651000,0,IF(B209&lt;1900000,B209-650000,IF(B209&lt;3600000,ROUNDDOWN(B209/4,-3)*2.8-80000,IF(B209&lt;6600000,ROUNDDOWN(B209/4,-3)*3.2-440000,IF(B209&lt;8500000,ROUNDDOWN(B209*0.9,0)-1100000,B209-1950000))))))</f>
        <v/>
      </c>
      <c r="I209" s="19">
        <f>IF(H209&gt;23500000,NA(),IF(C209&gt;=2026,IF(H209&lt;=4890000,1040000,IF(H209&lt;=6550000,670000,620000)),IF(H209&lt;=1320000,950000,IF(H209&lt;=3360000,880000,IF(H209&lt;=4890000,680000,IF(H209&lt;=6550000,630000,580000))))))</f>
        <v/>
      </c>
      <c r="J209" s="19">
        <f>MAX(0,ROUNDDOWN(H209-E209-I209-F209,-3))</f>
        <v/>
      </c>
      <c r="K209" s="19">
        <f>MAX(0,ROUNDDOWN(H209-E209-I209-F209-D209,-3))</f>
        <v/>
      </c>
      <c r="L209" s="19">
        <f>IF(J209&lt;=0,0,ROUNDDOWN((J209*LOOKUP(J209,{0,1950001,3300001,6950001,9000001,18000001,40000001},{0.05,0.1,0.2,0.23,0.33,0.4,0.45})-LOOKUP(J209,{0,1950001,3300001,6950001,9000001,18000001,40000001},{0,97500,427500,636000,1536000,2796000,4796000}))*1.021,-2))</f>
        <v/>
      </c>
      <c r="M209" s="19">
        <f>IF(K209&lt;=0,0,ROUNDDOWN((K209*LOOKUP(K209,{0,1950001,3300001,6950001,9000001,18000001,40000001},{0.05,0.1,0.2,0.23,0.33,0.4,0.45})-LOOKUP(K209,{0,1950001,3300001,6950001,9000001,18000001,40000001},{0,97500,427500,636000,1536000,2796000,4796000}))*1.021,-2))</f>
        <v/>
      </c>
      <c r="N209" s="19">
        <f>MAX(0,ROUNDDOWN(H209-E209-430000-G209,-3))</f>
        <v/>
      </c>
      <c r="O209" s="19">
        <f>MAX(0,ROUNDDOWN(H209-E209-430000-G209-D209,-3))</f>
        <v/>
      </c>
      <c r="P209" s="19">
        <f>IF(H209&lt;=450000,0,MAX(0,ROUNDDOWN(N209*0.06-MIN(50000,N209)*0.03,-2))+MAX(0,ROUNDDOWN(N209*0.04-MIN(50000,N209)*0.02,-2)))</f>
        <v/>
      </c>
      <c r="Q209" s="19">
        <f>IF(H209&lt;=450000,0,MAX(0,ROUNDDOWN(O209*0.06-MIN(50000,O209)*0.03,-2))+MAX(0,ROUNDDOWN(O209*0.04-MIN(50000,O209)*0.02,-2)))</f>
        <v/>
      </c>
      <c r="R209" s="19">
        <f>L209-M209</f>
        <v/>
      </c>
      <c r="S209" s="19">
        <f>P209-Q209</f>
        <v/>
      </c>
      <c r="T209" s="19">
        <f>R209+S209</f>
        <v/>
      </c>
      <c r="U209" s="21">
        <f>IF(J209&lt;=0,0,LOOKUP(J209,{0,1950001,3300001,6950001,9000001,18000001,40000001},{0.05,0.1,0.2,0.23,0.33,0.4,0.45}))</f>
        <v/>
      </c>
    </row>
    <row r="210">
      <c r="A210" t="inlineStr">
        <is>
          <t>1万円刻み</t>
        </is>
      </c>
      <c r="B210" s="19">
        <f>'3_1万円刻み'!$A$36</f>
        <v/>
      </c>
      <c r="C210" s="20" t="n">
        <v>2026</v>
      </c>
      <c r="D210" s="19" t="n">
        <v>276000</v>
      </c>
      <c r="E210" s="19">
        <f>ROUND(MIN(B210/12,650000)*12*0.0915+MIN(B210/12,1390000)*12*(0.0504+0)+B210*0.005,0)</f>
        <v/>
      </c>
      <c r="F210" s="19" t="n">
        <v>0</v>
      </c>
      <c r="G210" s="19" t="n">
        <v>0</v>
      </c>
      <c r="H210" s="19">
        <f>IF(C210&gt;=2026,IF(B210&lt;741000,0,IF(B210&lt;2191000,B210-740000,IF(B210&lt;2193000,1451000,IF(B210&lt;2196000,1453000,IF(B210&lt;2200000,1456000,IF(B210&lt;3600000,ROUNDDOWN(B210/4,-3)*2.8-80000,IF(B210&lt;6600000,ROUNDDOWN(B210/4,-3)*3.2-440000,IF(B210&lt;8500000,ROUNDDOWN(B210*0.9,0)-1100000,B210-1950000)))))))),IF(B210&lt;651000,0,IF(B210&lt;1900000,B210-650000,IF(B210&lt;3600000,ROUNDDOWN(B210/4,-3)*2.8-80000,IF(B210&lt;6600000,ROUNDDOWN(B210/4,-3)*3.2-440000,IF(B210&lt;8500000,ROUNDDOWN(B210*0.9,0)-1100000,B210-1950000))))))</f>
        <v/>
      </c>
      <c r="I210" s="19">
        <f>IF(H210&gt;23500000,NA(),IF(C210&gt;=2026,IF(H210&lt;=4890000,1040000,IF(H210&lt;=6550000,670000,620000)),IF(H210&lt;=1320000,950000,IF(H210&lt;=3360000,880000,IF(H210&lt;=4890000,680000,IF(H210&lt;=6550000,630000,580000))))))</f>
        <v/>
      </c>
      <c r="J210" s="19">
        <f>MAX(0,ROUNDDOWN(H210-E210-I210-F210,-3))</f>
        <v/>
      </c>
      <c r="K210" s="19">
        <f>MAX(0,ROUNDDOWN(H210-E210-I210-F210-D210,-3))</f>
        <v/>
      </c>
      <c r="L210" s="19">
        <f>IF(J210&lt;=0,0,ROUNDDOWN((J210*LOOKUP(J210,{0,1950001,3300001,6950001,9000001,18000001,40000001},{0.05,0.1,0.2,0.23,0.33,0.4,0.45})-LOOKUP(J210,{0,1950001,3300001,6950001,9000001,18000001,40000001},{0,97500,427500,636000,1536000,2796000,4796000}))*1.021,-2))</f>
        <v/>
      </c>
      <c r="M210" s="19">
        <f>IF(K210&lt;=0,0,ROUNDDOWN((K210*LOOKUP(K210,{0,1950001,3300001,6950001,9000001,18000001,40000001},{0.05,0.1,0.2,0.23,0.33,0.4,0.45})-LOOKUP(K210,{0,1950001,3300001,6950001,9000001,18000001,40000001},{0,97500,427500,636000,1536000,2796000,4796000}))*1.021,-2))</f>
        <v/>
      </c>
      <c r="N210" s="19">
        <f>MAX(0,ROUNDDOWN(H210-E210-430000-G210,-3))</f>
        <v/>
      </c>
      <c r="O210" s="19">
        <f>MAX(0,ROUNDDOWN(H210-E210-430000-G210-D210,-3))</f>
        <v/>
      </c>
      <c r="P210" s="19">
        <f>IF(H210&lt;=450000,0,MAX(0,ROUNDDOWN(N210*0.06-MIN(50000,N210)*0.03,-2))+MAX(0,ROUNDDOWN(N210*0.04-MIN(50000,N210)*0.02,-2)))</f>
        <v/>
      </c>
      <c r="Q210" s="19">
        <f>IF(H210&lt;=450000,0,MAX(0,ROUNDDOWN(O210*0.06-MIN(50000,O210)*0.03,-2))+MAX(0,ROUNDDOWN(O210*0.04-MIN(50000,O210)*0.02,-2)))</f>
        <v/>
      </c>
      <c r="R210" s="19">
        <f>L210-M210</f>
        <v/>
      </c>
      <c r="S210" s="19">
        <f>P210-Q210</f>
        <v/>
      </c>
      <c r="T210" s="19">
        <f>R210+S210</f>
        <v/>
      </c>
      <c r="U210" s="21">
        <f>IF(J210&lt;=0,0,LOOKUP(J210,{0,1950001,3300001,6950001,9000001,18000001,40000001},{0.05,0.1,0.2,0.23,0.33,0.4,0.45}))</f>
        <v/>
      </c>
    </row>
    <row r="211">
      <c r="A211" t="inlineStr">
        <is>
          <t>1万円刻み</t>
        </is>
      </c>
      <c r="B211" s="19">
        <f>'3_1万円刻み'!$A$37</f>
        <v/>
      </c>
      <c r="C211" s="20" t="n">
        <v>2025</v>
      </c>
      <c r="D211" s="19" t="n">
        <v>276000</v>
      </c>
      <c r="E211" s="19">
        <f>ROUND(MIN(B211/12,650000)*12*0.0915+MIN(B211/12,1390000)*12*(0.0504+0)+B211*0.005,0)</f>
        <v/>
      </c>
      <c r="F211" s="19" t="n">
        <v>0</v>
      </c>
      <c r="G211" s="19" t="n">
        <v>0</v>
      </c>
      <c r="H211" s="19">
        <f>IF(C211&gt;=2026,IF(B211&lt;741000,0,IF(B211&lt;2191000,B211-740000,IF(B211&lt;2193000,1451000,IF(B211&lt;2196000,1453000,IF(B211&lt;2200000,1456000,IF(B211&lt;3600000,ROUNDDOWN(B211/4,-3)*2.8-80000,IF(B211&lt;6600000,ROUNDDOWN(B211/4,-3)*3.2-440000,IF(B211&lt;8500000,ROUNDDOWN(B211*0.9,0)-1100000,B211-1950000)))))))),IF(B211&lt;651000,0,IF(B211&lt;1900000,B211-650000,IF(B211&lt;3600000,ROUNDDOWN(B211/4,-3)*2.8-80000,IF(B211&lt;6600000,ROUNDDOWN(B211/4,-3)*3.2-440000,IF(B211&lt;8500000,ROUNDDOWN(B211*0.9,0)-1100000,B211-1950000))))))</f>
        <v/>
      </c>
      <c r="I211" s="19">
        <f>IF(H211&gt;23500000,NA(),IF(C211&gt;=2026,IF(H211&lt;=4890000,1040000,IF(H211&lt;=6550000,670000,620000)),IF(H211&lt;=1320000,950000,IF(H211&lt;=3360000,880000,IF(H211&lt;=4890000,680000,IF(H211&lt;=6550000,630000,580000))))))</f>
        <v/>
      </c>
      <c r="J211" s="19">
        <f>MAX(0,ROUNDDOWN(H211-E211-I211-F211,-3))</f>
        <v/>
      </c>
      <c r="K211" s="19">
        <f>MAX(0,ROUNDDOWN(H211-E211-I211-F211-D211,-3))</f>
        <v/>
      </c>
      <c r="L211" s="19">
        <f>IF(J211&lt;=0,0,ROUNDDOWN((J211*LOOKUP(J211,{0,1950001,3300001,6950001,9000001,18000001,40000001},{0.05,0.1,0.2,0.23,0.33,0.4,0.45})-LOOKUP(J211,{0,1950001,3300001,6950001,9000001,18000001,40000001},{0,97500,427500,636000,1536000,2796000,4796000}))*1.021,-2))</f>
        <v/>
      </c>
      <c r="M211" s="19">
        <f>IF(K211&lt;=0,0,ROUNDDOWN((K211*LOOKUP(K211,{0,1950001,3300001,6950001,9000001,18000001,40000001},{0.05,0.1,0.2,0.23,0.33,0.4,0.45})-LOOKUP(K211,{0,1950001,3300001,6950001,9000001,18000001,40000001},{0,97500,427500,636000,1536000,2796000,4796000}))*1.021,-2))</f>
        <v/>
      </c>
      <c r="N211" s="19">
        <f>MAX(0,ROUNDDOWN(H211-E211-430000-G211,-3))</f>
        <v/>
      </c>
      <c r="O211" s="19">
        <f>MAX(0,ROUNDDOWN(H211-E211-430000-G211-D211,-3))</f>
        <v/>
      </c>
      <c r="P211" s="19">
        <f>IF(H211&lt;=450000,0,MAX(0,ROUNDDOWN(N211*0.06-MIN(50000,N211)*0.03,-2))+MAX(0,ROUNDDOWN(N211*0.04-MIN(50000,N211)*0.02,-2)))</f>
        <v/>
      </c>
      <c r="Q211" s="19">
        <f>IF(H211&lt;=450000,0,MAX(0,ROUNDDOWN(O211*0.06-MIN(50000,O211)*0.03,-2))+MAX(0,ROUNDDOWN(O211*0.04-MIN(50000,O211)*0.02,-2)))</f>
        <v/>
      </c>
      <c r="R211" s="19">
        <f>L211-M211</f>
        <v/>
      </c>
      <c r="S211" s="19">
        <f>P211-Q211</f>
        <v/>
      </c>
      <c r="T211" s="19">
        <f>R211+S211</f>
        <v/>
      </c>
      <c r="U211" s="21">
        <f>IF(J211&lt;=0,0,LOOKUP(J211,{0,1950001,3300001,6950001,9000001,18000001,40000001},{0.05,0.1,0.2,0.23,0.33,0.4,0.45}))</f>
        <v/>
      </c>
    </row>
    <row r="212">
      <c r="A212" t="inlineStr">
        <is>
          <t>1万円刻み</t>
        </is>
      </c>
      <c r="B212" s="19">
        <f>'3_1万円刻み'!$A$37</f>
        <v/>
      </c>
      <c r="C212" s="20" t="n">
        <v>2026</v>
      </c>
      <c r="D212" s="19" t="n">
        <v>276000</v>
      </c>
      <c r="E212" s="19">
        <f>ROUND(MIN(B212/12,650000)*12*0.0915+MIN(B212/12,1390000)*12*(0.0504+0)+B212*0.005,0)</f>
        <v/>
      </c>
      <c r="F212" s="19" t="n">
        <v>0</v>
      </c>
      <c r="G212" s="19" t="n">
        <v>0</v>
      </c>
      <c r="H212" s="19">
        <f>IF(C212&gt;=2026,IF(B212&lt;741000,0,IF(B212&lt;2191000,B212-740000,IF(B212&lt;2193000,1451000,IF(B212&lt;2196000,1453000,IF(B212&lt;2200000,1456000,IF(B212&lt;3600000,ROUNDDOWN(B212/4,-3)*2.8-80000,IF(B212&lt;6600000,ROUNDDOWN(B212/4,-3)*3.2-440000,IF(B212&lt;8500000,ROUNDDOWN(B212*0.9,0)-1100000,B212-1950000)))))))),IF(B212&lt;651000,0,IF(B212&lt;1900000,B212-650000,IF(B212&lt;3600000,ROUNDDOWN(B212/4,-3)*2.8-80000,IF(B212&lt;6600000,ROUNDDOWN(B212/4,-3)*3.2-440000,IF(B212&lt;8500000,ROUNDDOWN(B212*0.9,0)-1100000,B212-1950000))))))</f>
        <v/>
      </c>
      <c r="I212" s="19">
        <f>IF(H212&gt;23500000,NA(),IF(C212&gt;=2026,IF(H212&lt;=4890000,1040000,IF(H212&lt;=6550000,670000,620000)),IF(H212&lt;=1320000,950000,IF(H212&lt;=3360000,880000,IF(H212&lt;=4890000,680000,IF(H212&lt;=6550000,630000,580000))))))</f>
        <v/>
      </c>
      <c r="J212" s="19">
        <f>MAX(0,ROUNDDOWN(H212-E212-I212-F212,-3))</f>
        <v/>
      </c>
      <c r="K212" s="19">
        <f>MAX(0,ROUNDDOWN(H212-E212-I212-F212-D212,-3))</f>
        <v/>
      </c>
      <c r="L212" s="19">
        <f>IF(J212&lt;=0,0,ROUNDDOWN((J212*LOOKUP(J212,{0,1950001,3300001,6950001,9000001,18000001,40000001},{0.05,0.1,0.2,0.23,0.33,0.4,0.45})-LOOKUP(J212,{0,1950001,3300001,6950001,9000001,18000001,40000001},{0,97500,427500,636000,1536000,2796000,4796000}))*1.021,-2))</f>
        <v/>
      </c>
      <c r="M212" s="19">
        <f>IF(K212&lt;=0,0,ROUNDDOWN((K212*LOOKUP(K212,{0,1950001,3300001,6950001,9000001,18000001,40000001},{0.05,0.1,0.2,0.23,0.33,0.4,0.45})-LOOKUP(K212,{0,1950001,3300001,6950001,9000001,18000001,40000001},{0,97500,427500,636000,1536000,2796000,4796000}))*1.021,-2))</f>
        <v/>
      </c>
      <c r="N212" s="19">
        <f>MAX(0,ROUNDDOWN(H212-E212-430000-G212,-3))</f>
        <v/>
      </c>
      <c r="O212" s="19">
        <f>MAX(0,ROUNDDOWN(H212-E212-430000-G212-D212,-3))</f>
        <v/>
      </c>
      <c r="P212" s="19">
        <f>IF(H212&lt;=450000,0,MAX(0,ROUNDDOWN(N212*0.06-MIN(50000,N212)*0.03,-2))+MAX(0,ROUNDDOWN(N212*0.04-MIN(50000,N212)*0.02,-2)))</f>
        <v/>
      </c>
      <c r="Q212" s="19">
        <f>IF(H212&lt;=450000,0,MAX(0,ROUNDDOWN(O212*0.06-MIN(50000,O212)*0.03,-2))+MAX(0,ROUNDDOWN(O212*0.04-MIN(50000,O212)*0.02,-2)))</f>
        <v/>
      </c>
      <c r="R212" s="19">
        <f>L212-M212</f>
        <v/>
      </c>
      <c r="S212" s="19">
        <f>P212-Q212</f>
        <v/>
      </c>
      <c r="T212" s="19">
        <f>R212+S212</f>
        <v/>
      </c>
      <c r="U212" s="21">
        <f>IF(J212&lt;=0,0,LOOKUP(J212,{0,1950001,3300001,6950001,9000001,18000001,40000001},{0.05,0.1,0.2,0.23,0.33,0.4,0.45}))</f>
        <v/>
      </c>
    </row>
    <row r="213">
      <c r="A213" t="inlineStr">
        <is>
          <t>1万円刻み</t>
        </is>
      </c>
      <c r="B213" s="19">
        <f>'3_1万円刻み'!$A$38</f>
        <v/>
      </c>
      <c r="C213" s="20" t="n">
        <v>2025</v>
      </c>
      <c r="D213" s="19" t="n">
        <v>276000</v>
      </c>
      <c r="E213" s="19">
        <f>ROUND(MIN(B213/12,650000)*12*0.0915+MIN(B213/12,1390000)*12*(0.0504+0)+B213*0.005,0)</f>
        <v/>
      </c>
      <c r="F213" s="19" t="n">
        <v>0</v>
      </c>
      <c r="G213" s="19" t="n">
        <v>0</v>
      </c>
      <c r="H213" s="19">
        <f>IF(C213&gt;=2026,IF(B213&lt;741000,0,IF(B213&lt;2191000,B213-740000,IF(B213&lt;2193000,1451000,IF(B213&lt;2196000,1453000,IF(B213&lt;2200000,1456000,IF(B213&lt;3600000,ROUNDDOWN(B213/4,-3)*2.8-80000,IF(B213&lt;6600000,ROUNDDOWN(B213/4,-3)*3.2-440000,IF(B213&lt;8500000,ROUNDDOWN(B213*0.9,0)-1100000,B213-1950000)))))))),IF(B213&lt;651000,0,IF(B213&lt;1900000,B213-650000,IF(B213&lt;3600000,ROUNDDOWN(B213/4,-3)*2.8-80000,IF(B213&lt;6600000,ROUNDDOWN(B213/4,-3)*3.2-440000,IF(B213&lt;8500000,ROUNDDOWN(B213*0.9,0)-1100000,B213-1950000))))))</f>
        <v/>
      </c>
      <c r="I213" s="19">
        <f>IF(H213&gt;23500000,NA(),IF(C213&gt;=2026,IF(H213&lt;=4890000,1040000,IF(H213&lt;=6550000,670000,620000)),IF(H213&lt;=1320000,950000,IF(H213&lt;=3360000,880000,IF(H213&lt;=4890000,680000,IF(H213&lt;=6550000,630000,580000))))))</f>
        <v/>
      </c>
      <c r="J213" s="19">
        <f>MAX(0,ROUNDDOWN(H213-E213-I213-F213,-3))</f>
        <v/>
      </c>
      <c r="K213" s="19">
        <f>MAX(0,ROUNDDOWN(H213-E213-I213-F213-D213,-3))</f>
        <v/>
      </c>
      <c r="L213" s="19">
        <f>IF(J213&lt;=0,0,ROUNDDOWN((J213*LOOKUP(J213,{0,1950001,3300001,6950001,9000001,18000001,40000001},{0.05,0.1,0.2,0.23,0.33,0.4,0.45})-LOOKUP(J213,{0,1950001,3300001,6950001,9000001,18000001,40000001},{0,97500,427500,636000,1536000,2796000,4796000}))*1.021,-2))</f>
        <v/>
      </c>
      <c r="M213" s="19">
        <f>IF(K213&lt;=0,0,ROUNDDOWN((K213*LOOKUP(K213,{0,1950001,3300001,6950001,9000001,18000001,40000001},{0.05,0.1,0.2,0.23,0.33,0.4,0.45})-LOOKUP(K213,{0,1950001,3300001,6950001,9000001,18000001,40000001},{0,97500,427500,636000,1536000,2796000,4796000}))*1.021,-2))</f>
        <v/>
      </c>
      <c r="N213" s="19">
        <f>MAX(0,ROUNDDOWN(H213-E213-430000-G213,-3))</f>
        <v/>
      </c>
      <c r="O213" s="19">
        <f>MAX(0,ROUNDDOWN(H213-E213-430000-G213-D213,-3))</f>
        <v/>
      </c>
      <c r="P213" s="19">
        <f>IF(H213&lt;=450000,0,MAX(0,ROUNDDOWN(N213*0.06-MIN(50000,N213)*0.03,-2))+MAX(0,ROUNDDOWN(N213*0.04-MIN(50000,N213)*0.02,-2)))</f>
        <v/>
      </c>
      <c r="Q213" s="19">
        <f>IF(H213&lt;=450000,0,MAX(0,ROUNDDOWN(O213*0.06-MIN(50000,O213)*0.03,-2))+MAX(0,ROUNDDOWN(O213*0.04-MIN(50000,O213)*0.02,-2)))</f>
        <v/>
      </c>
      <c r="R213" s="19">
        <f>L213-M213</f>
        <v/>
      </c>
      <c r="S213" s="19">
        <f>P213-Q213</f>
        <v/>
      </c>
      <c r="T213" s="19">
        <f>R213+S213</f>
        <v/>
      </c>
      <c r="U213" s="21">
        <f>IF(J213&lt;=0,0,LOOKUP(J213,{0,1950001,3300001,6950001,9000001,18000001,40000001},{0.05,0.1,0.2,0.23,0.33,0.4,0.45}))</f>
        <v/>
      </c>
    </row>
    <row r="214">
      <c r="A214" t="inlineStr">
        <is>
          <t>1万円刻み</t>
        </is>
      </c>
      <c r="B214" s="19">
        <f>'3_1万円刻み'!$A$38</f>
        <v/>
      </c>
      <c r="C214" s="20" t="n">
        <v>2026</v>
      </c>
      <c r="D214" s="19" t="n">
        <v>276000</v>
      </c>
      <c r="E214" s="19">
        <f>ROUND(MIN(B214/12,650000)*12*0.0915+MIN(B214/12,1390000)*12*(0.0504+0)+B214*0.005,0)</f>
        <v/>
      </c>
      <c r="F214" s="19" t="n">
        <v>0</v>
      </c>
      <c r="G214" s="19" t="n">
        <v>0</v>
      </c>
      <c r="H214" s="19">
        <f>IF(C214&gt;=2026,IF(B214&lt;741000,0,IF(B214&lt;2191000,B214-740000,IF(B214&lt;2193000,1451000,IF(B214&lt;2196000,1453000,IF(B214&lt;2200000,1456000,IF(B214&lt;3600000,ROUNDDOWN(B214/4,-3)*2.8-80000,IF(B214&lt;6600000,ROUNDDOWN(B214/4,-3)*3.2-440000,IF(B214&lt;8500000,ROUNDDOWN(B214*0.9,0)-1100000,B214-1950000)))))))),IF(B214&lt;651000,0,IF(B214&lt;1900000,B214-650000,IF(B214&lt;3600000,ROUNDDOWN(B214/4,-3)*2.8-80000,IF(B214&lt;6600000,ROUNDDOWN(B214/4,-3)*3.2-440000,IF(B214&lt;8500000,ROUNDDOWN(B214*0.9,0)-1100000,B214-1950000))))))</f>
        <v/>
      </c>
      <c r="I214" s="19">
        <f>IF(H214&gt;23500000,NA(),IF(C214&gt;=2026,IF(H214&lt;=4890000,1040000,IF(H214&lt;=6550000,670000,620000)),IF(H214&lt;=1320000,950000,IF(H214&lt;=3360000,880000,IF(H214&lt;=4890000,680000,IF(H214&lt;=6550000,630000,580000))))))</f>
        <v/>
      </c>
      <c r="J214" s="19">
        <f>MAX(0,ROUNDDOWN(H214-E214-I214-F214,-3))</f>
        <v/>
      </c>
      <c r="K214" s="19">
        <f>MAX(0,ROUNDDOWN(H214-E214-I214-F214-D214,-3))</f>
        <v/>
      </c>
      <c r="L214" s="19">
        <f>IF(J214&lt;=0,0,ROUNDDOWN((J214*LOOKUP(J214,{0,1950001,3300001,6950001,9000001,18000001,40000001},{0.05,0.1,0.2,0.23,0.33,0.4,0.45})-LOOKUP(J214,{0,1950001,3300001,6950001,9000001,18000001,40000001},{0,97500,427500,636000,1536000,2796000,4796000}))*1.021,-2))</f>
        <v/>
      </c>
      <c r="M214" s="19">
        <f>IF(K214&lt;=0,0,ROUNDDOWN((K214*LOOKUP(K214,{0,1950001,3300001,6950001,9000001,18000001,40000001},{0.05,0.1,0.2,0.23,0.33,0.4,0.45})-LOOKUP(K214,{0,1950001,3300001,6950001,9000001,18000001,40000001},{0,97500,427500,636000,1536000,2796000,4796000}))*1.021,-2))</f>
        <v/>
      </c>
      <c r="N214" s="19">
        <f>MAX(0,ROUNDDOWN(H214-E214-430000-G214,-3))</f>
        <v/>
      </c>
      <c r="O214" s="19">
        <f>MAX(0,ROUNDDOWN(H214-E214-430000-G214-D214,-3))</f>
        <v/>
      </c>
      <c r="P214" s="19">
        <f>IF(H214&lt;=450000,0,MAX(0,ROUNDDOWN(N214*0.06-MIN(50000,N214)*0.03,-2))+MAX(0,ROUNDDOWN(N214*0.04-MIN(50000,N214)*0.02,-2)))</f>
        <v/>
      </c>
      <c r="Q214" s="19">
        <f>IF(H214&lt;=450000,0,MAX(0,ROUNDDOWN(O214*0.06-MIN(50000,O214)*0.03,-2))+MAX(0,ROUNDDOWN(O214*0.04-MIN(50000,O214)*0.02,-2)))</f>
        <v/>
      </c>
      <c r="R214" s="19">
        <f>L214-M214</f>
        <v/>
      </c>
      <c r="S214" s="19">
        <f>P214-Q214</f>
        <v/>
      </c>
      <c r="T214" s="19">
        <f>R214+S214</f>
        <v/>
      </c>
      <c r="U214" s="21">
        <f>IF(J214&lt;=0,0,LOOKUP(J214,{0,1950001,3300001,6950001,9000001,18000001,40000001},{0.05,0.1,0.2,0.23,0.33,0.4,0.45}))</f>
        <v/>
      </c>
    </row>
    <row r="215">
      <c r="A215" t="inlineStr">
        <is>
          <t>1万円刻み</t>
        </is>
      </c>
      <c r="B215" s="19">
        <f>'3_1万円刻み'!$A$39</f>
        <v/>
      </c>
      <c r="C215" s="20" t="n">
        <v>2025</v>
      </c>
      <c r="D215" s="19" t="n">
        <v>276000</v>
      </c>
      <c r="E215" s="19">
        <f>ROUND(MIN(B215/12,650000)*12*0.0915+MIN(B215/12,1390000)*12*(0.0504+0)+B215*0.005,0)</f>
        <v/>
      </c>
      <c r="F215" s="19" t="n">
        <v>0</v>
      </c>
      <c r="G215" s="19" t="n">
        <v>0</v>
      </c>
      <c r="H215" s="19">
        <f>IF(C215&gt;=2026,IF(B215&lt;741000,0,IF(B215&lt;2191000,B215-740000,IF(B215&lt;2193000,1451000,IF(B215&lt;2196000,1453000,IF(B215&lt;2200000,1456000,IF(B215&lt;3600000,ROUNDDOWN(B215/4,-3)*2.8-80000,IF(B215&lt;6600000,ROUNDDOWN(B215/4,-3)*3.2-440000,IF(B215&lt;8500000,ROUNDDOWN(B215*0.9,0)-1100000,B215-1950000)))))))),IF(B215&lt;651000,0,IF(B215&lt;1900000,B215-650000,IF(B215&lt;3600000,ROUNDDOWN(B215/4,-3)*2.8-80000,IF(B215&lt;6600000,ROUNDDOWN(B215/4,-3)*3.2-440000,IF(B215&lt;8500000,ROUNDDOWN(B215*0.9,0)-1100000,B215-1950000))))))</f>
        <v/>
      </c>
      <c r="I215" s="19">
        <f>IF(H215&gt;23500000,NA(),IF(C215&gt;=2026,IF(H215&lt;=4890000,1040000,IF(H215&lt;=6550000,670000,620000)),IF(H215&lt;=1320000,950000,IF(H215&lt;=3360000,880000,IF(H215&lt;=4890000,680000,IF(H215&lt;=6550000,630000,580000))))))</f>
        <v/>
      </c>
      <c r="J215" s="19">
        <f>MAX(0,ROUNDDOWN(H215-E215-I215-F215,-3))</f>
        <v/>
      </c>
      <c r="K215" s="19">
        <f>MAX(0,ROUNDDOWN(H215-E215-I215-F215-D215,-3))</f>
        <v/>
      </c>
      <c r="L215" s="19">
        <f>IF(J215&lt;=0,0,ROUNDDOWN((J215*LOOKUP(J215,{0,1950001,3300001,6950001,9000001,18000001,40000001},{0.05,0.1,0.2,0.23,0.33,0.4,0.45})-LOOKUP(J215,{0,1950001,3300001,6950001,9000001,18000001,40000001},{0,97500,427500,636000,1536000,2796000,4796000}))*1.021,-2))</f>
        <v/>
      </c>
      <c r="M215" s="19">
        <f>IF(K215&lt;=0,0,ROUNDDOWN((K215*LOOKUP(K215,{0,1950001,3300001,6950001,9000001,18000001,40000001},{0.05,0.1,0.2,0.23,0.33,0.4,0.45})-LOOKUP(K215,{0,1950001,3300001,6950001,9000001,18000001,40000001},{0,97500,427500,636000,1536000,2796000,4796000}))*1.021,-2))</f>
        <v/>
      </c>
      <c r="N215" s="19">
        <f>MAX(0,ROUNDDOWN(H215-E215-430000-G215,-3))</f>
        <v/>
      </c>
      <c r="O215" s="19">
        <f>MAX(0,ROUNDDOWN(H215-E215-430000-G215-D215,-3))</f>
        <v/>
      </c>
      <c r="P215" s="19">
        <f>IF(H215&lt;=450000,0,MAX(0,ROUNDDOWN(N215*0.06-MIN(50000,N215)*0.03,-2))+MAX(0,ROUNDDOWN(N215*0.04-MIN(50000,N215)*0.02,-2)))</f>
        <v/>
      </c>
      <c r="Q215" s="19">
        <f>IF(H215&lt;=450000,0,MAX(0,ROUNDDOWN(O215*0.06-MIN(50000,O215)*0.03,-2))+MAX(0,ROUNDDOWN(O215*0.04-MIN(50000,O215)*0.02,-2)))</f>
        <v/>
      </c>
      <c r="R215" s="19">
        <f>L215-M215</f>
        <v/>
      </c>
      <c r="S215" s="19">
        <f>P215-Q215</f>
        <v/>
      </c>
      <c r="T215" s="19">
        <f>R215+S215</f>
        <v/>
      </c>
      <c r="U215" s="21">
        <f>IF(J215&lt;=0,0,LOOKUP(J215,{0,1950001,3300001,6950001,9000001,18000001,40000001},{0.05,0.1,0.2,0.23,0.33,0.4,0.45}))</f>
        <v/>
      </c>
    </row>
    <row r="216">
      <c r="A216" t="inlineStr">
        <is>
          <t>1万円刻み</t>
        </is>
      </c>
      <c r="B216" s="19">
        <f>'3_1万円刻み'!$A$39</f>
        <v/>
      </c>
      <c r="C216" s="20" t="n">
        <v>2026</v>
      </c>
      <c r="D216" s="19" t="n">
        <v>276000</v>
      </c>
      <c r="E216" s="19">
        <f>ROUND(MIN(B216/12,650000)*12*0.0915+MIN(B216/12,1390000)*12*(0.0504+0)+B216*0.005,0)</f>
        <v/>
      </c>
      <c r="F216" s="19" t="n">
        <v>0</v>
      </c>
      <c r="G216" s="19" t="n">
        <v>0</v>
      </c>
      <c r="H216" s="19">
        <f>IF(C216&gt;=2026,IF(B216&lt;741000,0,IF(B216&lt;2191000,B216-740000,IF(B216&lt;2193000,1451000,IF(B216&lt;2196000,1453000,IF(B216&lt;2200000,1456000,IF(B216&lt;3600000,ROUNDDOWN(B216/4,-3)*2.8-80000,IF(B216&lt;6600000,ROUNDDOWN(B216/4,-3)*3.2-440000,IF(B216&lt;8500000,ROUNDDOWN(B216*0.9,0)-1100000,B216-1950000)))))))),IF(B216&lt;651000,0,IF(B216&lt;1900000,B216-650000,IF(B216&lt;3600000,ROUNDDOWN(B216/4,-3)*2.8-80000,IF(B216&lt;6600000,ROUNDDOWN(B216/4,-3)*3.2-440000,IF(B216&lt;8500000,ROUNDDOWN(B216*0.9,0)-1100000,B216-1950000))))))</f>
        <v/>
      </c>
      <c r="I216" s="19">
        <f>IF(H216&gt;23500000,NA(),IF(C216&gt;=2026,IF(H216&lt;=4890000,1040000,IF(H216&lt;=6550000,670000,620000)),IF(H216&lt;=1320000,950000,IF(H216&lt;=3360000,880000,IF(H216&lt;=4890000,680000,IF(H216&lt;=6550000,630000,580000))))))</f>
        <v/>
      </c>
      <c r="J216" s="19">
        <f>MAX(0,ROUNDDOWN(H216-E216-I216-F216,-3))</f>
        <v/>
      </c>
      <c r="K216" s="19">
        <f>MAX(0,ROUNDDOWN(H216-E216-I216-F216-D216,-3))</f>
        <v/>
      </c>
      <c r="L216" s="19">
        <f>IF(J216&lt;=0,0,ROUNDDOWN((J216*LOOKUP(J216,{0,1950001,3300001,6950001,9000001,18000001,40000001},{0.05,0.1,0.2,0.23,0.33,0.4,0.45})-LOOKUP(J216,{0,1950001,3300001,6950001,9000001,18000001,40000001},{0,97500,427500,636000,1536000,2796000,4796000}))*1.021,-2))</f>
        <v/>
      </c>
      <c r="M216" s="19">
        <f>IF(K216&lt;=0,0,ROUNDDOWN((K216*LOOKUP(K216,{0,1950001,3300001,6950001,9000001,18000001,40000001},{0.05,0.1,0.2,0.23,0.33,0.4,0.45})-LOOKUP(K216,{0,1950001,3300001,6950001,9000001,18000001,40000001},{0,97500,427500,636000,1536000,2796000,4796000}))*1.021,-2))</f>
        <v/>
      </c>
      <c r="N216" s="19">
        <f>MAX(0,ROUNDDOWN(H216-E216-430000-G216,-3))</f>
        <v/>
      </c>
      <c r="O216" s="19">
        <f>MAX(0,ROUNDDOWN(H216-E216-430000-G216-D216,-3))</f>
        <v/>
      </c>
      <c r="P216" s="19">
        <f>IF(H216&lt;=450000,0,MAX(0,ROUNDDOWN(N216*0.06-MIN(50000,N216)*0.03,-2))+MAX(0,ROUNDDOWN(N216*0.04-MIN(50000,N216)*0.02,-2)))</f>
        <v/>
      </c>
      <c r="Q216" s="19">
        <f>IF(H216&lt;=450000,0,MAX(0,ROUNDDOWN(O216*0.06-MIN(50000,O216)*0.03,-2))+MAX(0,ROUNDDOWN(O216*0.04-MIN(50000,O216)*0.02,-2)))</f>
        <v/>
      </c>
      <c r="R216" s="19">
        <f>L216-M216</f>
        <v/>
      </c>
      <c r="S216" s="19">
        <f>P216-Q216</f>
        <v/>
      </c>
      <c r="T216" s="19">
        <f>R216+S216</f>
        <v/>
      </c>
      <c r="U216" s="21">
        <f>IF(J216&lt;=0,0,LOOKUP(J216,{0,1950001,3300001,6950001,9000001,18000001,40000001},{0.05,0.1,0.2,0.23,0.33,0.4,0.45}))</f>
        <v/>
      </c>
    </row>
    <row r="217">
      <c r="A217" t="inlineStr">
        <is>
          <t>1万円刻み</t>
        </is>
      </c>
      <c r="B217" s="19">
        <f>'3_1万円刻み'!$A$40</f>
        <v/>
      </c>
      <c r="C217" s="20" t="n">
        <v>2025</v>
      </c>
      <c r="D217" s="19" t="n">
        <v>276000</v>
      </c>
      <c r="E217" s="19">
        <f>ROUND(MIN(B217/12,650000)*12*0.0915+MIN(B217/12,1390000)*12*(0.0504+0)+B217*0.005,0)</f>
        <v/>
      </c>
      <c r="F217" s="19" t="n">
        <v>0</v>
      </c>
      <c r="G217" s="19" t="n">
        <v>0</v>
      </c>
      <c r="H217" s="19">
        <f>IF(C217&gt;=2026,IF(B217&lt;741000,0,IF(B217&lt;2191000,B217-740000,IF(B217&lt;2193000,1451000,IF(B217&lt;2196000,1453000,IF(B217&lt;2200000,1456000,IF(B217&lt;3600000,ROUNDDOWN(B217/4,-3)*2.8-80000,IF(B217&lt;6600000,ROUNDDOWN(B217/4,-3)*3.2-440000,IF(B217&lt;8500000,ROUNDDOWN(B217*0.9,0)-1100000,B217-1950000)))))))),IF(B217&lt;651000,0,IF(B217&lt;1900000,B217-650000,IF(B217&lt;3600000,ROUNDDOWN(B217/4,-3)*2.8-80000,IF(B217&lt;6600000,ROUNDDOWN(B217/4,-3)*3.2-440000,IF(B217&lt;8500000,ROUNDDOWN(B217*0.9,0)-1100000,B217-1950000))))))</f>
        <v/>
      </c>
      <c r="I217" s="19">
        <f>IF(H217&gt;23500000,NA(),IF(C217&gt;=2026,IF(H217&lt;=4890000,1040000,IF(H217&lt;=6550000,670000,620000)),IF(H217&lt;=1320000,950000,IF(H217&lt;=3360000,880000,IF(H217&lt;=4890000,680000,IF(H217&lt;=6550000,630000,580000))))))</f>
        <v/>
      </c>
      <c r="J217" s="19">
        <f>MAX(0,ROUNDDOWN(H217-E217-I217-F217,-3))</f>
        <v/>
      </c>
      <c r="K217" s="19">
        <f>MAX(0,ROUNDDOWN(H217-E217-I217-F217-D217,-3))</f>
        <v/>
      </c>
      <c r="L217" s="19">
        <f>IF(J217&lt;=0,0,ROUNDDOWN((J217*LOOKUP(J217,{0,1950001,3300001,6950001,9000001,18000001,40000001},{0.05,0.1,0.2,0.23,0.33,0.4,0.45})-LOOKUP(J217,{0,1950001,3300001,6950001,9000001,18000001,40000001},{0,97500,427500,636000,1536000,2796000,4796000}))*1.021,-2))</f>
        <v/>
      </c>
      <c r="M217" s="19">
        <f>IF(K217&lt;=0,0,ROUNDDOWN((K217*LOOKUP(K217,{0,1950001,3300001,6950001,9000001,18000001,40000001},{0.05,0.1,0.2,0.23,0.33,0.4,0.45})-LOOKUP(K217,{0,1950001,3300001,6950001,9000001,18000001,40000001},{0,97500,427500,636000,1536000,2796000,4796000}))*1.021,-2))</f>
        <v/>
      </c>
      <c r="N217" s="19">
        <f>MAX(0,ROUNDDOWN(H217-E217-430000-G217,-3))</f>
        <v/>
      </c>
      <c r="O217" s="19">
        <f>MAX(0,ROUNDDOWN(H217-E217-430000-G217-D217,-3))</f>
        <v/>
      </c>
      <c r="P217" s="19">
        <f>IF(H217&lt;=450000,0,MAX(0,ROUNDDOWN(N217*0.06-MIN(50000,N217)*0.03,-2))+MAX(0,ROUNDDOWN(N217*0.04-MIN(50000,N217)*0.02,-2)))</f>
        <v/>
      </c>
      <c r="Q217" s="19">
        <f>IF(H217&lt;=450000,0,MAX(0,ROUNDDOWN(O217*0.06-MIN(50000,O217)*0.03,-2))+MAX(0,ROUNDDOWN(O217*0.04-MIN(50000,O217)*0.02,-2)))</f>
        <v/>
      </c>
      <c r="R217" s="19">
        <f>L217-M217</f>
        <v/>
      </c>
      <c r="S217" s="19">
        <f>P217-Q217</f>
        <v/>
      </c>
      <c r="T217" s="19">
        <f>R217+S217</f>
        <v/>
      </c>
      <c r="U217" s="21">
        <f>IF(J217&lt;=0,0,LOOKUP(J217,{0,1950001,3300001,6950001,9000001,18000001,40000001},{0.05,0.1,0.2,0.23,0.33,0.4,0.45}))</f>
        <v/>
      </c>
    </row>
    <row r="218">
      <c r="A218" t="inlineStr">
        <is>
          <t>1万円刻み</t>
        </is>
      </c>
      <c r="B218" s="19">
        <f>'3_1万円刻み'!$A$40</f>
        <v/>
      </c>
      <c r="C218" s="20" t="n">
        <v>2026</v>
      </c>
      <c r="D218" s="19" t="n">
        <v>276000</v>
      </c>
      <c r="E218" s="19">
        <f>ROUND(MIN(B218/12,650000)*12*0.0915+MIN(B218/12,1390000)*12*(0.0504+0)+B218*0.005,0)</f>
        <v/>
      </c>
      <c r="F218" s="19" t="n">
        <v>0</v>
      </c>
      <c r="G218" s="19" t="n">
        <v>0</v>
      </c>
      <c r="H218" s="19">
        <f>IF(C218&gt;=2026,IF(B218&lt;741000,0,IF(B218&lt;2191000,B218-740000,IF(B218&lt;2193000,1451000,IF(B218&lt;2196000,1453000,IF(B218&lt;2200000,1456000,IF(B218&lt;3600000,ROUNDDOWN(B218/4,-3)*2.8-80000,IF(B218&lt;6600000,ROUNDDOWN(B218/4,-3)*3.2-440000,IF(B218&lt;8500000,ROUNDDOWN(B218*0.9,0)-1100000,B218-1950000)))))))),IF(B218&lt;651000,0,IF(B218&lt;1900000,B218-650000,IF(B218&lt;3600000,ROUNDDOWN(B218/4,-3)*2.8-80000,IF(B218&lt;6600000,ROUNDDOWN(B218/4,-3)*3.2-440000,IF(B218&lt;8500000,ROUNDDOWN(B218*0.9,0)-1100000,B218-1950000))))))</f>
        <v/>
      </c>
      <c r="I218" s="19">
        <f>IF(H218&gt;23500000,NA(),IF(C218&gt;=2026,IF(H218&lt;=4890000,1040000,IF(H218&lt;=6550000,670000,620000)),IF(H218&lt;=1320000,950000,IF(H218&lt;=3360000,880000,IF(H218&lt;=4890000,680000,IF(H218&lt;=6550000,630000,580000))))))</f>
        <v/>
      </c>
      <c r="J218" s="19">
        <f>MAX(0,ROUNDDOWN(H218-E218-I218-F218,-3))</f>
        <v/>
      </c>
      <c r="K218" s="19">
        <f>MAX(0,ROUNDDOWN(H218-E218-I218-F218-D218,-3))</f>
        <v/>
      </c>
      <c r="L218" s="19">
        <f>IF(J218&lt;=0,0,ROUNDDOWN((J218*LOOKUP(J218,{0,1950001,3300001,6950001,9000001,18000001,40000001},{0.05,0.1,0.2,0.23,0.33,0.4,0.45})-LOOKUP(J218,{0,1950001,3300001,6950001,9000001,18000001,40000001},{0,97500,427500,636000,1536000,2796000,4796000}))*1.021,-2))</f>
        <v/>
      </c>
      <c r="M218" s="19">
        <f>IF(K218&lt;=0,0,ROUNDDOWN((K218*LOOKUP(K218,{0,1950001,3300001,6950001,9000001,18000001,40000001},{0.05,0.1,0.2,0.23,0.33,0.4,0.45})-LOOKUP(K218,{0,1950001,3300001,6950001,9000001,18000001,40000001},{0,97500,427500,636000,1536000,2796000,4796000}))*1.021,-2))</f>
        <v/>
      </c>
      <c r="N218" s="19">
        <f>MAX(0,ROUNDDOWN(H218-E218-430000-G218,-3))</f>
        <v/>
      </c>
      <c r="O218" s="19">
        <f>MAX(0,ROUNDDOWN(H218-E218-430000-G218-D218,-3))</f>
        <v/>
      </c>
      <c r="P218" s="19">
        <f>IF(H218&lt;=450000,0,MAX(0,ROUNDDOWN(N218*0.06-MIN(50000,N218)*0.03,-2))+MAX(0,ROUNDDOWN(N218*0.04-MIN(50000,N218)*0.02,-2)))</f>
        <v/>
      </c>
      <c r="Q218" s="19">
        <f>IF(H218&lt;=450000,0,MAX(0,ROUNDDOWN(O218*0.06-MIN(50000,O218)*0.03,-2))+MAX(0,ROUNDDOWN(O218*0.04-MIN(50000,O218)*0.02,-2)))</f>
        <v/>
      </c>
      <c r="R218" s="19">
        <f>L218-M218</f>
        <v/>
      </c>
      <c r="S218" s="19">
        <f>P218-Q218</f>
        <v/>
      </c>
      <c r="T218" s="19">
        <f>R218+S218</f>
        <v/>
      </c>
      <c r="U218" s="21">
        <f>IF(J218&lt;=0,0,LOOKUP(J218,{0,1950001,3300001,6950001,9000001,18000001,40000001},{0.05,0.1,0.2,0.23,0.33,0.4,0.45}))</f>
        <v/>
      </c>
    </row>
    <row r="219">
      <c r="A219" t="inlineStr">
        <is>
          <t>1万円刻み</t>
        </is>
      </c>
      <c r="B219" s="19">
        <f>'3_1万円刻み'!$A$41</f>
        <v/>
      </c>
      <c r="C219" s="20" t="n">
        <v>2025</v>
      </c>
      <c r="D219" s="19" t="n">
        <v>276000</v>
      </c>
      <c r="E219" s="19">
        <f>ROUND(MIN(B219/12,650000)*12*0.0915+MIN(B219/12,1390000)*12*(0.0504+0)+B219*0.005,0)</f>
        <v/>
      </c>
      <c r="F219" s="19" t="n">
        <v>0</v>
      </c>
      <c r="G219" s="19" t="n">
        <v>0</v>
      </c>
      <c r="H219" s="19">
        <f>IF(C219&gt;=2026,IF(B219&lt;741000,0,IF(B219&lt;2191000,B219-740000,IF(B219&lt;2193000,1451000,IF(B219&lt;2196000,1453000,IF(B219&lt;2200000,1456000,IF(B219&lt;3600000,ROUNDDOWN(B219/4,-3)*2.8-80000,IF(B219&lt;6600000,ROUNDDOWN(B219/4,-3)*3.2-440000,IF(B219&lt;8500000,ROUNDDOWN(B219*0.9,0)-1100000,B219-1950000)))))))),IF(B219&lt;651000,0,IF(B219&lt;1900000,B219-650000,IF(B219&lt;3600000,ROUNDDOWN(B219/4,-3)*2.8-80000,IF(B219&lt;6600000,ROUNDDOWN(B219/4,-3)*3.2-440000,IF(B219&lt;8500000,ROUNDDOWN(B219*0.9,0)-1100000,B219-1950000))))))</f>
        <v/>
      </c>
      <c r="I219" s="19">
        <f>IF(H219&gt;23500000,NA(),IF(C219&gt;=2026,IF(H219&lt;=4890000,1040000,IF(H219&lt;=6550000,670000,620000)),IF(H219&lt;=1320000,950000,IF(H219&lt;=3360000,880000,IF(H219&lt;=4890000,680000,IF(H219&lt;=6550000,630000,580000))))))</f>
        <v/>
      </c>
      <c r="J219" s="19">
        <f>MAX(0,ROUNDDOWN(H219-E219-I219-F219,-3))</f>
        <v/>
      </c>
      <c r="K219" s="19">
        <f>MAX(0,ROUNDDOWN(H219-E219-I219-F219-D219,-3))</f>
        <v/>
      </c>
      <c r="L219" s="19">
        <f>IF(J219&lt;=0,0,ROUNDDOWN((J219*LOOKUP(J219,{0,1950001,3300001,6950001,9000001,18000001,40000001},{0.05,0.1,0.2,0.23,0.33,0.4,0.45})-LOOKUP(J219,{0,1950001,3300001,6950001,9000001,18000001,40000001},{0,97500,427500,636000,1536000,2796000,4796000}))*1.021,-2))</f>
        <v/>
      </c>
      <c r="M219" s="19">
        <f>IF(K219&lt;=0,0,ROUNDDOWN((K219*LOOKUP(K219,{0,1950001,3300001,6950001,9000001,18000001,40000001},{0.05,0.1,0.2,0.23,0.33,0.4,0.45})-LOOKUP(K219,{0,1950001,3300001,6950001,9000001,18000001,40000001},{0,97500,427500,636000,1536000,2796000,4796000}))*1.021,-2))</f>
        <v/>
      </c>
      <c r="N219" s="19">
        <f>MAX(0,ROUNDDOWN(H219-E219-430000-G219,-3))</f>
        <v/>
      </c>
      <c r="O219" s="19">
        <f>MAX(0,ROUNDDOWN(H219-E219-430000-G219-D219,-3))</f>
        <v/>
      </c>
      <c r="P219" s="19">
        <f>IF(H219&lt;=450000,0,MAX(0,ROUNDDOWN(N219*0.06-MIN(50000,N219)*0.03,-2))+MAX(0,ROUNDDOWN(N219*0.04-MIN(50000,N219)*0.02,-2)))</f>
        <v/>
      </c>
      <c r="Q219" s="19">
        <f>IF(H219&lt;=450000,0,MAX(0,ROUNDDOWN(O219*0.06-MIN(50000,O219)*0.03,-2))+MAX(0,ROUNDDOWN(O219*0.04-MIN(50000,O219)*0.02,-2)))</f>
        <v/>
      </c>
      <c r="R219" s="19">
        <f>L219-M219</f>
        <v/>
      </c>
      <c r="S219" s="19">
        <f>P219-Q219</f>
        <v/>
      </c>
      <c r="T219" s="19">
        <f>R219+S219</f>
        <v/>
      </c>
      <c r="U219" s="21">
        <f>IF(J219&lt;=0,0,LOOKUP(J219,{0,1950001,3300001,6950001,9000001,18000001,40000001},{0.05,0.1,0.2,0.23,0.33,0.4,0.45}))</f>
        <v/>
      </c>
    </row>
    <row r="220">
      <c r="A220" t="inlineStr">
        <is>
          <t>1万円刻み</t>
        </is>
      </c>
      <c r="B220" s="19">
        <f>'3_1万円刻み'!$A$41</f>
        <v/>
      </c>
      <c r="C220" s="20" t="n">
        <v>2026</v>
      </c>
      <c r="D220" s="19" t="n">
        <v>276000</v>
      </c>
      <c r="E220" s="19">
        <f>ROUND(MIN(B220/12,650000)*12*0.0915+MIN(B220/12,1390000)*12*(0.0504+0)+B220*0.005,0)</f>
        <v/>
      </c>
      <c r="F220" s="19" t="n">
        <v>0</v>
      </c>
      <c r="G220" s="19" t="n">
        <v>0</v>
      </c>
      <c r="H220" s="19">
        <f>IF(C220&gt;=2026,IF(B220&lt;741000,0,IF(B220&lt;2191000,B220-740000,IF(B220&lt;2193000,1451000,IF(B220&lt;2196000,1453000,IF(B220&lt;2200000,1456000,IF(B220&lt;3600000,ROUNDDOWN(B220/4,-3)*2.8-80000,IF(B220&lt;6600000,ROUNDDOWN(B220/4,-3)*3.2-440000,IF(B220&lt;8500000,ROUNDDOWN(B220*0.9,0)-1100000,B220-1950000)))))))),IF(B220&lt;651000,0,IF(B220&lt;1900000,B220-650000,IF(B220&lt;3600000,ROUNDDOWN(B220/4,-3)*2.8-80000,IF(B220&lt;6600000,ROUNDDOWN(B220/4,-3)*3.2-440000,IF(B220&lt;8500000,ROUNDDOWN(B220*0.9,0)-1100000,B220-1950000))))))</f>
        <v/>
      </c>
      <c r="I220" s="19">
        <f>IF(H220&gt;23500000,NA(),IF(C220&gt;=2026,IF(H220&lt;=4890000,1040000,IF(H220&lt;=6550000,670000,620000)),IF(H220&lt;=1320000,950000,IF(H220&lt;=3360000,880000,IF(H220&lt;=4890000,680000,IF(H220&lt;=6550000,630000,580000))))))</f>
        <v/>
      </c>
      <c r="J220" s="19">
        <f>MAX(0,ROUNDDOWN(H220-E220-I220-F220,-3))</f>
        <v/>
      </c>
      <c r="K220" s="19">
        <f>MAX(0,ROUNDDOWN(H220-E220-I220-F220-D220,-3))</f>
        <v/>
      </c>
      <c r="L220" s="19">
        <f>IF(J220&lt;=0,0,ROUNDDOWN((J220*LOOKUP(J220,{0,1950001,3300001,6950001,9000001,18000001,40000001},{0.05,0.1,0.2,0.23,0.33,0.4,0.45})-LOOKUP(J220,{0,1950001,3300001,6950001,9000001,18000001,40000001},{0,97500,427500,636000,1536000,2796000,4796000}))*1.021,-2))</f>
        <v/>
      </c>
      <c r="M220" s="19">
        <f>IF(K220&lt;=0,0,ROUNDDOWN((K220*LOOKUP(K220,{0,1950001,3300001,6950001,9000001,18000001,40000001},{0.05,0.1,0.2,0.23,0.33,0.4,0.45})-LOOKUP(K220,{0,1950001,3300001,6950001,9000001,18000001,40000001},{0,97500,427500,636000,1536000,2796000,4796000}))*1.021,-2))</f>
        <v/>
      </c>
      <c r="N220" s="19">
        <f>MAX(0,ROUNDDOWN(H220-E220-430000-G220,-3))</f>
        <v/>
      </c>
      <c r="O220" s="19">
        <f>MAX(0,ROUNDDOWN(H220-E220-430000-G220-D220,-3))</f>
        <v/>
      </c>
      <c r="P220" s="19">
        <f>IF(H220&lt;=450000,0,MAX(0,ROUNDDOWN(N220*0.06-MIN(50000,N220)*0.03,-2))+MAX(0,ROUNDDOWN(N220*0.04-MIN(50000,N220)*0.02,-2)))</f>
        <v/>
      </c>
      <c r="Q220" s="19">
        <f>IF(H220&lt;=450000,0,MAX(0,ROUNDDOWN(O220*0.06-MIN(50000,O220)*0.03,-2))+MAX(0,ROUNDDOWN(O220*0.04-MIN(50000,O220)*0.02,-2)))</f>
        <v/>
      </c>
      <c r="R220" s="19">
        <f>L220-M220</f>
        <v/>
      </c>
      <c r="S220" s="19">
        <f>P220-Q220</f>
        <v/>
      </c>
      <c r="T220" s="19">
        <f>R220+S220</f>
        <v/>
      </c>
      <c r="U220" s="21">
        <f>IF(J220&lt;=0,0,LOOKUP(J220,{0,1950001,3300001,6950001,9000001,18000001,40000001},{0.05,0.1,0.2,0.23,0.33,0.4,0.45}))</f>
        <v/>
      </c>
    </row>
    <row r="221">
      <c r="A221" t="inlineStr">
        <is>
          <t>1万円刻み</t>
        </is>
      </c>
      <c r="B221" s="19">
        <f>'3_1万円刻み'!$A$42</f>
        <v/>
      </c>
      <c r="C221" s="20" t="n">
        <v>2025</v>
      </c>
      <c r="D221" s="19" t="n">
        <v>276000</v>
      </c>
      <c r="E221" s="19">
        <f>ROUND(MIN(B221/12,650000)*12*0.0915+MIN(B221/12,1390000)*12*(0.0504+0)+B221*0.005,0)</f>
        <v/>
      </c>
      <c r="F221" s="19" t="n">
        <v>0</v>
      </c>
      <c r="G221" s="19" t="n">
        <v>0</v>
      </c>
      <c r="H221" s="19">
        <f>IF(C221&gt;=2026,IF(B221&lt;741000,0,IF(B221&lt;2191000,B221-740000,IF(B221&lt;2193000,1451000,IF(B221&lt;2196000,1453000,IF(B221&lt;2200000,1456000,IF(B221&lt;3600000,ROUNDDOWN(B221/4,-3)*2.8-80000,IF(B221&lt;6600000,ROUNDDOWN(B221/4,-3)*3.2-440000,IF(B221&lt;8500000,ROUNDDOWN(B221*0.9,0)-1100000,B221-1950000)))))))),IF(B221&lt;651000,0,IF(B221&lt;1900000,B221-650000,IF(B221&lt;3600000,ROUNDDOWN(B221/4,-3)*2.8-80000,IF(B221&lt;6600000,ROUNDDOWN(B221/4,-3)*3.2-440000,IF(B221&lt;8500000,ROUNDDOWN(B221*0.9,0)-1100000,B221-1950000))))))</f>
        <v/>
      </c>
      <c r="I221" s="19">
        <f>IF(H221&gt;23500000,NA(),IF(C221&gt;=2026,IF(H221&lt;=4890000,1040000,IF(H221&lt;=6550000,670000,620000)),IF(H221&lt;=1320000,950000,IF(H221&lt;=3360000,880000,IF(H221&lt;=4890000,680000,IF(H221&lt;=6550000,630000,580000))))))</f>
        <v/>
      </c>
      <c r="J221" s="19">
        <f>MAX(0,ROUNDDOWN(H221-E221-I221-F221,-3))</f>
        <v/>
      </c>
      <c r="K221" s="19">
        <f>MAX(0,ROUNDDOWN(H221-E221-I221-F221-D221,-3))</f>
        <v/>
      </c>
      <c r="L221" s="19">
        <f>IF(J221&lt;=0,0,ROUNDDOWN((J221*LOOKUP(J221,{0,1950001,3300001,6950001,9000001,18000001,40000001},{0.05,0.1,0.2,0.23,0.33,0.4,0.45})-LOOKUP(J221,{0,1950001,3300001,6950001,9000001,18000001,40000001},{0,97500,427500,636000,1536000,2796000,4796000}))*1.021,-2))</f>
        <v/>
      </c>
      <c r="M221" s="19">
        <f>IF(K221&lt;=0,0,ROUNDDOWN((K221*LOOKUP(K221,{0,1950001,3300001,6950001,9000001,18000001,40000001},{0.05,0.1,0.2,0.23,0.33,0.4,0.45})-LOOKUP(K221,{0,1950001,3300001,6950001,9000001,18000001,40000001},{0,97500,427500,636000,1536000,2796000,4796000}))*1.021,-2))</f>
        <v/>
      </c>
      <c r="N221" s="19">
        <f>MAX(0,ROUNDDOWN(H221-E221-430000-G221,-3))</f>
        <v/>
      </c>
      <c r="O221" s="19">
        <f>MAX(0,ROUNDDOWN(H221-E221-430000-G221-D221,-3))</f>
        <v/>
      </c>
      <c r="P221" s="19">
        <f>IF(H221&lt;=450000,0,MAX(0,ROUNDDOWN(N221*0.06-MIN(50000,N221)*0.03,-2))+MAX(0,ROUNDDOWN(N221*0.04-MIN(50000,N221)*0.02,-2)))</f>
        <v/>
      </c>
      <c r="Q221" s="19">
        <f>IF(H221&lt;=450000,0,MAX(0,ROUNDDOWN(O221*0.06-MIN(50000,O221)*0.03,-2))+MAX(0,ROUNDDOWN(O221*0.04-MIN(50000,O221)*0.02,-2)))</f>
        <v/>
      </c>
      <c r="R221" s="19">
        <f>L221-M221</f>
        <v/>
      </c>
      <c r="S221" s="19">
        <f>P221-Q221</f>
        <v/>
      </c>
      <c r="T221" s="19">
        <f>R221+S221</f>
        <v/>
      </c>
      <c r="U221" s="21">
        <f>IF(J221&lt;=0,0,LOOKUP(J221,{0,1950001,3300001,6950001,9000001,18000001,40000001},{0.05,0.1,0.2,0.23,0.33,0.4,0.45}))</f>
        <v/>
      </c>
    </row>
    <row r="222">
      <c r="A222" t="inlineStr">
        <is>
          <t>1万円刻み</t>
        </is>
      </c>
      <c r="B222" s="19">
        <f>'3_1万円刻み'!$A$42</f>
        <v/>
      </c>
      <c r="C222" s="20" t="n">
        <v>2026</v>
      </c>
      <c r="D222" s="19" t="n">
        <v>276000</v>
      </c>
      <c r="E222" s="19">
        <f>ROUND(MIN(B222/12,650000)*12*0.0915+MIN(B222/12,1390000)*12*(0.0504+0)+B222*0.005,0)</f>
        <v/>
      </c>
      <c r="F222" s="19" t="n">
        <v>0</v>
      </c>
      <c r="G222" s="19" t="n">
        <v>0</v>
      </c>
      <c r="H222" s="19">
        <f>IF(C222&gt;=2026,IF(B222&lt;741000,0,IF(B222&lt;2191000,B222-740000,IF(B222&lt;2193000,1451000,IF(B222&lt;2196000,1453000,IF(B222&lt;2200000,1456000,IF(B222&lt;3600000,ROUNDDOWN(B222/4,-3)*2.8-80000,IF(B222&lt;6600000,ROUNDDOWN(B222/4,-3)*3.2-440000,IF(B222&lt;8500000,ROUNDDOWN(B222*0.9,0)-1100000,B222-1950000)))))))),IF(B222&lt;651000,0,IF(B222&lt;1900000,B222-650000,IF(B222&lt;3600000,ROUNDDOWN(B222/4,-3)*2.8-80000,IF(B222&lt;6600000,ROUNDDOWN(B222/4,-3)*3.2-440000,IF(B222&lt;8500000,ROUNDDOWN(B222*0.9,0)-1100000,B222-1950000))))))</f>
        <v/>
      </c>
      <c r="I222" s="19">
        <f>IF(H222&gt;23500000,NA(),IF(C222&gt;=2026,IF(H222&lt;=4890000,1040000,IF(H222&lt;=6550000,670000,620000)),IF(H222&lt;=1320000,950000,IF(H222&lt;=3360000,880000,IF(H222&lt;=4890000,680000,IF(H222&lt;=6550000,630000,580000))))))</f>
        <v/>
      </c>
      <c r="J222" s="19">
        <f>MAX(0,ROUNDDOWN(H222-E222-I222-F222,-3))</f>
        <v/>
      </c>
      <c r="K222" s="19">
        <f>MAX(0,ROUNDDOWN(H222-E222-I222-F222-D222,-3))</f>
        <v/>
      </c>
      <c r="L222" s="19">
        <f>IF(J222&lt;=0,0,ROUNDDOWN((J222*LOOKUP(J222,{0,1950001,3300001,6950001,9000001,18000001,40000001},{0.05,0.1,0.2,0.23,0.33,0.4,0.45})-LOOKUP(J222,{0,1950001,3300001,6950001,9000001,18000001,40000001},{0,97500,427500,636000,1536000,2796000,4796000}))*1.021,-2))</f>
        <v/>
      </c>
      <c r="M222" s="19">
        <f>IF(K222&lt;=0,0,ROUNDDOWN((K222*LOOKUP(K222,{0,1950001,3300001,6950001,9000001,18000001,40000001},{0.05,0.1,0.2,0.23,0.33,0.4,0.45})-LOOKUP(K222,{0,1950001,3300001,6950001,9000001,18000001,40000001},{0,97500,427500,636000,1536000,2796000,4796000}))*1.021,-2))</f>
        <v/>
      </c>
      <c r="N222" s="19">
        <f>MAX(0,ROUNDDOWN(H222-E222-430000-G222,-3))</f>
        <v/>
      </c>
      <c r="O222" s="19">
        <f>MAX(0,ROUNDDOWN(H222-E222-430000-G222-D222,-3))</f>
        <v/>
      </c>
      <c r="P222" s="19">
        <f>IF(H222&lt;=450000,0,MAX(0,ROUNDDOWN(N222*0.06-MIN(50000,N222)*0.03,-2))+MAX(0,ROUNDDOWN(N222*0.04-MIN(50000,N222)*0.02,-2)))</f>
        <v/>
      </c>
      <c r="Q222" s="19">
        <f>IF(H222&lt;=450000,0,MAX(0,ROUNDDOWN(O222*0.06-MIN(50000,O222)*0.03,-2))+MAX(0,ROUNDDOWN(O222*0.04-MIN(50000,O222)*0.02,-2)))</f>
        <v/>
      </c>
      <c r="R222" s="19">
        <f>L222-M222</f>
        <v/>
      </c>
      <c r="S222" s="19">
        <f>P222-Q222</f>
        <v/>
      </c>
      <c r="T222" s="19">
        <f>R222+S222</f>
        <v/>
      </c>
      <c r="U222" s="21">
        <f>IF(J222&lt;=0,0,LOOKUP(J222,{0,1950001,3300001,6950001,9000001,18000001,40000001},{0.05,0.1,0.2,0.23,0.33,0.4,0.45}))</f>
        <v/>
      </c>
    </row>
    <row r="223">
      <c r="A223" t="inlineStr">
        <is>
          <t>1万円刻み</t>
        </is>
      </c>
      <c r="B223" s="19">
        <f>'3_1万円刻み'!$A$43</f>
        <v/>
      </c>
      <c r="C223" s="20" t="n">
        <v>2025</v>
      </c>
      <c r="D223" s="19" t="n">
        <v>276000</v>
      </c>
      <c r="E223" s="19">
        <f>ROUND(MIN(B223/12,650000)*12*0.0915+MIN(B223/12,1390000)*12*(0.0504+0)+B223*0.005,0)</f>
        <v/>
      </c>
      <c r="F223" s="19" t="n">
        <v>0</v>
      </c>
      <c r="G223" s="19" t="n">
        <v>0</v>
      </c>
      <c r="H223" s="19">
        <f>IF(C223&gt;=2026,IF(B223&lt;741000,0,IF(B223&lt;2191000,B223-740000,IF(B223&lt;2193000,1451000,IF(B223&lt;2196000,1453000,IF(B223&lt;2200000,1456000,IF(B223&lt;3600000,ROUNDDOWN(B223/4,-3)*2.8-80000,IF(B223&lt;6600000,ROUNDDOWN(B223/4,-3)*3.2-440000,IF(B223&lt;8500000,ROUNDDOWN(B223*0.9,0)-1100000,B223-1950000)))))))),IF(B223&lt;651000,0,IF(B223&lt;1900000,B223-650000,IF(B223&lt;3600000,ROUNDDOWN(B223/4,-3)*2.8-80000,IF(B223&lt;6600000,ROUNDDOWN(B223/4,-3)*3.2-440000,IF(B223&lt;8500000,ROUNDDOWN(B223*0.9,0)-1100000,B223-1950000))))))</f>
        <v/>
      </c>
      <c r="I223" s="19">
        <f>IF(H223&gt;23500000,NA(),IF(C223&gt;=2026,IF(H223&lt;=4890000,1040000,IF(H223&lt;=6550000,670000,620000)),IF(H223&lt;=1320000,950000,IF(H223&lt;=3360000,880000,IF(H223&lt;=4890000,680000,IF(H223&lt;=6550000,630000,580000))))))</f>
        <v/>
      </c>
      <c r="J223" s="19">
        <f>MAX(0,ROUNDDOWN(H223-E223-I223-F223,-3))</f>
        <v/>
      </c>
      <c r="K223" s="19">
        <f>MAX(0,ROUNDDOWN(H223-E223-I223-F223-D223,-3))</f>
        <v/>
      </c>
      <c r="L223" s="19">
        <f>IF(J223&lt;=0,0,ROUNDDOWN((J223*LOOKUP(J223,{0,1950001,3300001,6950001,9000001,18000001,40000001},{0.05,0.1,0.2,0.23,0.33,0.4,0.45})-LOOKUP(J223,{0,1950001,3300001,6950001,9000001,18000001,40000001},{0,97500,427500,636000,1536000,2796000,4796000}))*1.021,-2))</f>
        <v/>
      </c>
      <c r="M223" s="19">
        <f>IF(K223&lt;=0,0,ROUNDDOWN((K223*LOOKUP(K223,{0,1950001,3300001,6950001,9000001,18000001,40000001},{0.05,0.1,0.2,0.23,0.33,0.4,0.45})-LOOKUP(K223,{0,1950001,3300001,6950001,9000001,18000001,40000001},{0,97500,427500,636000,1536000,2796000,4796000}))*1.021,-2))</f>
        <v/>
      </c>
      <c r="N223" s="19">
        <f>MAX(0,ROUNDDOWN(H223-E223-430000-G223,-3))</f>
        <v/>
      </c>
      <c r="O223" s="19">
        <f>MAX(0,ROUNDDOWN(H223-E223-430000-G223-D223,-3))</f>
        <v/>
      </c>
      <c r="P223" s="19">
        <f>IF(H223&lt;=450000,0,MAX(0,ROUNDDOWN(N223*0.06-MIN(50000,N223)*0.03,-2))+MAX(0,ROUNDDOWN(N223*0.04-MIN(50000,N223)*0.02,-2)))</f>
        <v/>
      </c>
      <c r="Q223" s="19">
        <f>IF(H223&lt;=450000,0,MAX(0,ROUNDDOWN(O223*0.06-MIN(50000,O223)*0.03,-2))+MAX(0,ROUNDDOWN(O223*0.04-MIN(50000,O223)*0.02,-2)))</f>
        <v/>
      </c>
      <c r="R223" s="19">
        <f>L223-M223</f>
        <v/>
      </c>
      <c r="S223" s="19">
        <f>P223-Q223</f>
        <v/>
      </c>
      <c r="T223" s="19">
        <f>R223+S223</f>
        <v/>
      </c>
      <c r="U223" s="21">
        <f>IF(J223&lt;=0,0,LOOKUP(J223,{0,1950001,3300001,6950001,9000001,18000001,40000001},{0.05,0.1,0.2,0.23,0.33,0.4,0.45}))</f>
        <v/>
      </c>
    </row>
    <row r="224">
      <c r="A224" t="inlineStr">
        <is>
          <t>1万円刻み</t>
        </is>
      </c>
      <c r="B224" s="19">
        <f>'3_1万円刻み'!$A$43</f>
        <v/>
      </c>
      <c r="C224" s="20" t="n">
        <v>2026</v>
      </c>
      <c r="D224" s="19" t="n">
        <v>276000</v>
      </c>
      <c r="E224" s="19">
        <f>ROUND(MIN(B224/12,650000)*12*0.0915+MIN(B224/12,1390000)*12*(0.0504+0)+B224*0.005,0)</f>
        <v/>
      </c>
      <c r="F224" s="19" t="n">
        <v>0</v>
      </c>
      <c r="G224" s="19" t="n">
        <v>0</v>
      </c>
      <c r="H224" s="19">
        <f>IF(C224&gt;=2026,IF(B224&lt;741000,0,IF(B224&lt;2191000,B224-740000,IF(B224&lt;2193000,1451000,IF(B224&lt;2196000,1453000,IF(B224&lt;2200000,1456000,IF(B224&lt;3600000,ROUNDDOWN(B224/4,-3)*2.8-80000,IF(B224&lt;6600000,ROUNDDOWN(B224/4,-3)*3.2-440000,IF(B224&lt;8500000,ROUNDDOWN(B224*0.9,0)-1100000,B224-1950000)))))))),IF(B224&lt;651000,0,IF(B224&lt;1900000,B224-650000,IF(B224&lt;3600000,ROUNDDOWN(B224/4,-3)*2.8-80000,IF(B224&lt;6600000,ROUNDDOWN(B224/4,-3)*3.2-440000,IF(B224&lt;8500000,ROUNDDOWN(B224*0.9,0)-1100000,B224-1950000))))))</f>
        <v/>
      </c>
      <c r="I224" s="19">
        <f>IF(H224&gt;23500000,NA(),IF(C224&gt;=2026,IF(H224&lt;=4890000,1040000,IF(H224&lt;=6550000,670000,620000)),IF(H224&lt;=1320000,950000,IF(H224&lt;=3360000,880000,IF(H224&lt;=4890000,680000,IF(H224&lt;=6550000,630000,580000))))))</f>
        <v/>
      </c>
      <c r="J224" s="19">
        <f>MAX(0,ROUNDDOWN(H224-E224-I224-F224,-3))</f>
        <v/>
      </c>
      <c r="K224" s="19">
        <f>MAX(0,ROUNDDOWN(H224-E224-I224-F224-D224,-3))</f>
        <v/>
      </c>
      <c r="L224" s="19">
        <f>IF(J224&lt;=0,0,ROUNDDOWN((J224*LOOKUP(J224,{0,1950001,3300001,6950001,9000001,18000001,40000001},{0.05,0.1,0.2,0.23,0.33,0.4,0.45})-LOOKUP(J224,{0,1950001,3300001,6950001,9000001,18000001,40000001},{0,97500,427500,636000,1536000,2796000,4796000}))*1.021,-2))</f>
        <v/>
      </c>
      <c r="M224" s="19">
        <f>IF(K224&lt;=0,0,ROUNDDOWN((K224*LOOKUP(K224,{0,1950001,3300001,6950001,9000001,18000001,40000001},{0.05,0.1,0.2,0.23,0.33,0.4,0.45})-LOOKUP(K224,{0,1950001,3300001,6950001,9000001,18000001,40000001},{0,97500,427500,636000,1536000,2796000,4796000}))*1.021,-2))</f>
        <v/>
      </c>
      <c r="N224" s="19">
        <f>MAX(0,ROUNDDOWN(H224-E224-430000-G224,-3))</f>
        <v/>
      </c>
      <c r="O224" s="19">
        <f>MAX(0,ROUNDDOWN(H224-E224-430000-G224-D224,-3))</f>
        <v/>
      </c>
      <c r="P224" s="19">
        <f>IF(H224&lt;=450000,0,MAX(0,ROUNDDOWN(N224*0.06-MIN(50000,N224)*0.03,-2))+MAX(0,ROUNDDOWN(N224*0.04-MIN(50000,N224)*0.02,-2)))</f>
        <v/>
      </c>
      <c r="Q224" s="19">
        <f>IF(H224&lt;=450000,0,MAX(0,ROUNDDOWN(O224*0.06-MIN(50000,O224)*0.03,-2))+MAX(0,ROUNDDOWN(O224*0.04-MIN(50000,O224)*0.02,-2)))</f>
        <v/>
      </c>
      <c r="R224" s="19">
        <f>L224-M224</f>
        <v/>
      </c>
      <c r="S224" s="19">
        <f>P224-Q224</f>
        <v/>
      </c>
      <c r="T224" s="19">
        <f>R224+S224</f>
        <v/>
      </c>
      <c r="U224" s="21">
        <f>IF(J224&lt;=0,0,LOOKUP(J224,{0,1950001,3300001,6950001,9000001,18000001,40000001},{0.05,0.1,0.2,0.23,0.33,0.4,0.45}))</f>
        <v/>
      </c>
    </row>
    <row r="225">
      <c r="A225" t="inlineStr">
        <is>
          <t>1万円刻み</t>
        </is>
      </c>
      <c r="B225" s="19">
        <f>'3_1万円刻み'!$A$44</f>
        <v/>
      </c>
      <c r="C225" s="20" t="n">
        <v>2025</v>
      </c>
      <c r="D225" s="19" t="n">
        <v>276000</v>
      </c>
      <c r="E225" s="19">
        <f>ROUND(MIN(B225/12,650000)*12*0.0915+MIN(B225/12,1390000)*12*(0.0504+0)+B225*0.005,0)</f>
        <v/>
      </c>
      <c r="F225" s="19" t="n">
        <v>0</v>
      </c>
      <c r="G225" s="19" t="n">
        <v>0</v>
      </c>
      <c r="H225" s="19">
        <f>IF(C225&gt;=2026,IF(B225&lt;741000,0,IF(B225&lt;2191000,B225-740000,IF(B225&lt;2193000,1451000,IF(B225&lt;2196000,1453000,IF(B225&lt;2200000,1456000,IF(B225&lt;3600000,ROUNDDOWN(B225/4,-3)*2.8-80000,IF(B225&lt;6600000,ROUNDDOWN(B225/4,-3)*3.2-440000,IF(B225&lt;8500000,ROUNDDOWN(B225*0.9,0)-1100000,B225-1950000)))))))),IF(B225&lt;651000,0,IF(B225&lt;1900000,B225-650000,IF(B225&lt;3600000,ROUNDDOWN(B225/4,-3)*2.8-80000,IF(B225&lt;6600000,ROUNDDOWN(B225/4,-3)*3.2-440000,IF(B225&lt;8500000,ROUNDDOWN(B225*0.9,0)-1100000,B225-1950000))))))</f>
        <v/>
      </c>
      <c r="I225" s="19">
        <f>IF(H225&gt;23500000,NA(),IF(C225&gt;=2026,IF(H225&lt;=4890000,1040000,IF(H225&lt;=6550000,670000,620000)),IF(H225&lt;=1320000,950000,IF(H225&lt;=3360000,880000,IF(H225&lt;=4890000,680000,IF(H225&lt;=6550000,630000,580000))))))</f>
        <v/>
      </c>
      <c r="J225" s="19">
        <f>MAX(0,ROUNDDOWN(H225-E225-I225-F225,-3))</f>
        <v/>
      </c>
      <c r="K225" s="19">
        <f>MAX(0,ROUNDDOWN(H225-E225-I225-F225-D225,-3))</f>
        <v/>
      </c>
      <c r="L225" s="19">
        <f>IF(J225&lt;=0,0,ROUNDDOWN((J225*LOOKUP(J225,{0,1950001,3300001,6950001,9000001,18000001,40000001},{0.05,0.1,0.2,0.23,0.33,0.4,0.45})-LOOKUP(J225,{0,1950001,3300001,6950001,9000001,18000001,40000001},{0,97500,427500,636000,1536000,2796000,4796000}))*1.021,-2))</f>
        <v/>
      </c>
      <c r="M225" s="19">
        <f>IF(K225&lt;=0,0,ROUNDDOWN((K225*LOOKUP(K225,{0,1950001,3300001,6950001,9000001,18000001,40000001},{0.05,0.1,0.2,0.23,0.33,0.4,0.45})-LOOKUP(K225,{0,1950001,3300001,6950001,9000001,18000001,40000001},{0,97500,427500,636000,1536000,2796000,4796000}))*1.021,-2))</f>
        <v/>
      </c>
      <c r="N225" s="19">
        <f>MAX(0,ROUNDDOWN(H225-E225-430000-G225,-3))</f>
        <v/>
      </c>
      <c r="O225" s="19">
        <f>MAX(0,ROUNDDOWN(H225-E225-430000-G225-D225,-3))</f>
        <v/>
      </c>
      <c r="P225" s="19">
        <f>IF(H225&lt;=450000,0,MAX(0,ROUNDDOWN(N225*0.06-MIN(50000,N225)*0.03,-2))+MAX(0,ROUNDDOWN(N225*0.04-MIN(50000,N225)*0.02,-2)))</f>
        <v/>
      </c>
      <c r="Q225" s="19">
        <f>IF(H225&lt;=450000,0,MAX(0,ROUNDDOWN(O225*0.06-MIN(50000,O225)*0.03,-2))+MAX(0,ROUNDDOWN(O225*0.04-MIN(50000,O225)*0.02,-2)))</f>
        <v/>
      </c>
      <c r="R225" s="19">
        <f>L225-M225</f>
        <v/>
      </c>
      <c r="S225" s="19">
        <f>P225-Q225</f>
        <v/>
      </c>
      <c r="T225" s="19">
        <f>R225+S225</f>
        <v/>
      </c>
      <c r="U225" s="21">
        <f>IF(J225&lt;=0,0,LOOKUP(J225,{0,1950001,3300001,6950001,9000001,18000001,40000001},{0.05,0.1,0.2,0.23,0.33,0.4,0.45}))</f>
        <v/>
      </c>
    </row>
    <row r="226">
      <c r="A226" t="inlineStr">
        <is>
          <t>1万円刻み</t>
        </is>
      </c>
      <c r="B226" s="19">
        <f>'3_1万円刻み'!$A$44</f>
        <v/>
      </c>
      <c r="C226" s="20" t="n">
        <v>2026</v>
      </c>
      <c r="D226" s="19" t="n">
        <v>276000</v>
      </c>
      <c r="E226" s="19">
        <f>ROUND(MIN(B226/12,650000)*12*0.0915+MIN(B226/12,1390000)*12*(0.0504+0)+B226*0.005,0)</f>
        <v/>
      </c>
      <c r="F226" s="19" t="n">
        <v>0</v>
      </c>
      <c r="G226" s="19" t="n">
        <v>0</v>
      </c>
      <c r="H226" s="19">
        <f>IF(C226&gt;=2026,IF(B226&lt;741000,0,IF(B226&lt;2191000,B226-740000,IF(B226&lt;2193000,1451000,IF(B226&lt;2196000,1453000,IF(B226&lt;2200000,1456000,IF(B226&lt;3600000,ROUNDDOWN(B226/4,-3)*2.8-80000,IF(B226&lt;6600000,ROUNDDOWN(B226/4,-3)*3.2-440000,IF(B226&lt;8500000,ROUNDDOWN(B226*0.9,0)-1100000,B226-1950000)))))))),IF(B226&lt;651000,0,IF(B226&lt;1900000,B226-650000,IF(B226&lt;3600000,ROUNDDOWN(B226/4,-3)*2.8-80000,IF(B226&lt;6600000,ROUNDDOWN(B226/4,-3)*3.2-440000,IF(B226&lt;8500000,ROUNDDOWN(B226*0.9,0)-1100000,B226-1950000))))))</f>
        <v/>
      </c>
      <c r="I226" s="19">
        <f>IF(H226&gt;23500000,NA(),IF(C226&gt;=2026,IF(H226&lt;=4890000,1040000,IF(H226&lt;=6550000,670000,620000)),IF(H226&lt;=1320000,950000,IF(H226&lt;=3360000,880000,IF(H226&lt;=4890000,680000,IF(H226&lt;=6550000,630000,580000))))))</f>
        <v/>
      </c>
      <c r="J226" s="19">
        <f>MAX(0,ROUNDDOWN(H226-E226-I226-F226,-3))</f>
        <v/>
      </c>
      <c r="K226" s="19">
        <f>MAX(0,ROUNDDOWN(H226-E226-I226-F226-D226,-3))</f>
        <v/>
      </c>
      <c r="L226" s="19">
        <f>IF(J226&lt;=0,0,ROUNDDOWN((J226*LOOKUP(J226,{0,1950001,3300001,6950001,9000001,18000001,40000001},{0.05,0.1,0.2,0.23,0.33,0.4,0.45})-LOOKUP(J226,{0,1950001,3300001,6950001,9000001,18000001,40000001},{0,97500,427500,636000,1536000,2796000,4796000}))*1.021,-2))</f>
        <v/>
      </c>
      <c r="M226" s="19">
        <f>IF(K226&lt;=0,0,ROUNDDOWN((K226*LOOKUP(K226,{0,1950001,3300001,6950001,9000001,18000001,40000001},{0.05,0.1,0.2,0.23,0.33,0.4,0.45})-LOOKUP(K226,{0,1950001,3300001,6950001,9000001,18000001,40000001},{0,97500,427500,636000,1536000,2796000,4796000}))*1.021,-2))</f>
        <v/>
      </c>
      <c r="N226" s="19">
        <f>MAX(0,ROUNDDOWN(H226-E226-430000-G226,-3))</f>
        <v/>
      </c>
      <c r="O226" s="19">
        <f>MAX(0,ROUNDDOWN(H226-E226-430000-G226-D226,-3))</f>
        <v/>
      </c>
      <c r="P226" s="19">
        <f>IF(H226&lt;=450000,0,MAX(0,ROUNDDOWN(N226*0.06-MIN(50000,N226)*0.03,-2))+MAX(0,ROUNDDOWN(N226*0.04-MIN(50000,N226)*0.02,-2)))</f>
        <v/>
      </c>
      <c r="Q226" s="19">
        <f>IF(H226&lt;=450000,0,MAX(0,ROUNDDOWN(O226*0.06-MIN(50000,O226)*0.03,-2))+MAX(0,ROUNDDOWN(O226*0.04-MIN(50000,O226)*0.02,-2)))</f>
        <v/>
      </c>
      <c r="R226" s="19">
        <f>L226-M226</f>
        <v/>
      </c>
      <c r="S226" s="19">
        <f>P226-Q226</f>
        <v/>
      </c>
      <c r="T226" s="19">
        <f>R226+S226</f>
        <v/>
      </c>
      <c r="U226" s="21">
        <f>IF(J226&lt;=0,0,LOOKUP(J226,{0,1950001,3300001,6950001,9000001,18000001,40000001},{0.05,0.1,0.2,0.23,0.33,0.4,0.45}))</f>
        <v/>
      </c>
    </row>
    <row r="227">
      <c r="A227" t="inlineStr">
        <is>
          <t>1万円刻み</t>
        </is>
      </c>
      <c r="B227" s="19">
        <f>'3_1万円刻み'!$A$45</f>
        <v/>
      </c>
      <c r="C227" s="20" t="n">
        <v>2025</v>
      </c>
      <c r="D227" s="19" t="n">
        <v>276000</v>
      </c>
      <c r="E227" s="19">
        <f>ROUND(MIN(B227/12,650000)*12*0.0915+MIN(B227/12,1390000)*12*(0.0504+0)+B227*0.005,0)</f>
        <v/>
      </c>
      <c r="F227" s="19" t="n">
        <v>0</v>
      </c>
      <c r="G227" s="19" t="n">
        <v>0</v>
      </c>
      <c r="H227" s="19">
        <f>IF(C227&gt;=2026,IF(B227&lt;741000,0,IF(B227&lt;2191000,B227-740000,IF(B227&lt;2193000,1451000,IF(B227&lt;2196000,1453000,IF(B227&lt;2200000,1456000,IF(B227&lt;3600000,ROUNDDOWN(B227/4,-3)*2.8-80000,IF(B227&lt;6600000,ROUNDDOWN(B227/4,-3)*3.2-440000,IF(B227&lt;8500000,ROUNDDOWN(B227*0.9,0)-1100000,B227-1950000)))))))),IF(B227&lt;651000,0,IF(B227&lt;1900000,B227-650000,IF(B227&lt;3600000,ROUNDDOWN(B227/4,-3)*2.8-80000,IF(B227&lt;6600000,ROUNDDOWN(B227/4,-3)*3.2-440000,IF(B227&lt;8500000,ROUNDDOWN(B227*0.9,0)-1100000,B227-1950000))))))</f>
        <v/>
      </c>
      <c r="I227" s="19">
        <f>IF(H227&gt;23500000,NA(),IF(C227&gt;=2026,IF(H227&lt;=4890000,1040000,IF(H227&lt;=6550000,670000,620000)),IF(H227&lt;=1320000,950000,IF(H227&lt;=3360000,880000,IF(H227&lt;=4890000,680000,IF(H227&lt;=6550000,630000,580000))))))</f>
        <v/>
      </c>
      <c r="J227" s="19">
        <f>MAX(0,ROUNDDOWN(H227-E227-I227-F227,-3))</f>
        <v/>
      </c>
      <c r="K227" s="19">
        <f>MAX(0,ROUNDDOWN(H227-E227-I227-F227-D227,-3))</f>
        <v/>
      </c>
      <c r="L227" s="19">
        <f>IF(J227&lt;=0,0,ROUNDDOWN((J227*LOOKUP(J227,{0,1950001,3300001,6950001,9000001,18000001,40000001},{0.05,0.1,0.2,0.23,0.33,0.4,0.45})-LOOKUP(J227,{0,1950001,3300001,6950001,9000001,18000001,40000001},{0,97500,427500,636000,1536000,2796000,4796000}))*1.021,-2))</f>
        <v/>
      </c>
      <c r="M227" s="19">
        <f>IF(K227&lt;=0,0,ROUNDDOWN((K227*LOOKUP(K227,{0,1950001,3300001,6950001,9000001,18000001,40000001},{0.05,0.1,0.2,0.23,0.33,0.4,0.45})-LOOKUP(K227,{0,1950001,3300001,6950001,9000001,18000001,40000001},{0,97500,427500,636000,1536000,2796000,4796000}))*1.021,-2))</f>
        <v/>
      </c>
      <c r="N227" s="19">
        <f>MAX(0,ROUNDDOWN(H227-E227-430000-G227,-3))</f>
        <v/>
      </c>
      <c r="O227" s="19">
        <f>MAX(0,ROUNDDOWN(H227-E227-430000-G227-D227,-3))</f>
        <v/>
      </c>
      <c r="P227" s="19">
        <f>IF(H227&lt;=450000,0,MAX(0,ROUNDDOWN(N227*0.06-MIN(50000,N227)*0.03,-2))+MAX(0,ROUNDDOWN(N227*0.04-MIN(50000,N227)*0.02,-2)))</f>
        <v/>
      </c>
      <c r="Q227" s="19">
        <f>IF(H227&lt;=450000,0,MAX(0,ROUNDDOWN(O227*0.06-MIN(50000,O227)*0.03,-2))+MAX(0,ROUNDDOWN(O227*0.04-MIN(50000,O227)*0.02,-2)))</f>
        <v/>
      </c>
      <c r="R227" s="19">
        <f>L227-M227</f>
        <v/>
      </c>
      <c r="S227" s="19">
        <f>P227-Q227</f>
        <v/>
      </c>
      <c r="T227" s="19">
        <f>R227+S227</f>
        <v/>
      </c>
      <c r="U227" s="21">
        <f>IF(J227&lt;=0,0,LOOKUP(J227,{0,1950001,3300001,6950001,9000001,18000001,40000001},{0.05,0.1,0.2,0.23,0.33,0.4,0.45}))</f>
        <v/>
      </c>
    </row>
    <row r="228">
      <c r="A228" t="inlineStr">
        <is>
          <t>1万円刻み</t>
        </is>
      </c>
      <c r="B228" s="19">
        <f>'3_1万円刻み'!$A$45</f>
        <v/>
      </c>
      <c r="C228" s="20" t="n">
        <v>2026</v>
      </c>
      <c r="D228" s="19" t="n">
        <v>276000</v>
      </c>
      <c r="E228" s="19">
        <f>ROUND(MIN(B228/12,650000)*12*0.0915+MIN(B228/12,1390000)*12*(0.0504+0)+B228*0.005,0)</f>
        <v/>
      </c>
      <c r="F228" s="19" t="n">
        <v>0</v>
      </c>
      <c r="G228" s="19" t="n">
        <v>0</v>
      </c>
      <c r="H228" s="19">
        <f>IF(C228&gt;=2026,IF(B228&lt;741000,0,IF(B228&lt;2191000,B228-740000,IF(B228&lt;2193000,1451000,IF(B228&lt;2196000,1453000,IF(B228&lt;2200000,1456000,IF(B228&lt;3600000,ROUNDDOWN(B228/4,-3)*2.8-80000,IF(B228&lt;6600000,ROUNDDOWN(B228/4,-3)*3.2-440000,IF(B228&lt;8500000,ROUNDDOWN(B228*0.9,0)-1100000,B228-1950000)))))))),IF(B228&lt;651000,0,IF(B228&lt;1900000,B228-650000,IF(B228&lt;3600000,ROUNDDOWN(B228/4,-3)*2.8-80000,IF(B228&lt;6600000,ROUNDDOWN(B228/4,-3)*3.2-440000,IF(B228&lt;8500000,ROUNDDOWN(B228*0.9,0)-1100000,B228-1950000))))))</f>
        <v/>
      </c>
      <c r="I228" s="19">
        <f>IF(H228&gt;23500000,NA(),IF(C228&gt;=2026,IF(H228&lt;=4890000,1040000,IF(H228&lt;=6550000,670000,620000)),IF(H228&lt;=1320000,950000,IF(H228&lt;=3360000,880000,IF(H228&lt;=4890000,680000,IF(H228&lt;=6550000,630000,580000))))))</f>
        <v/>
      </c>
      <c r="J228" s="19">
        <f>MAX(0,ROUNDDOWN(H228-E228-I228-F228,-3))</f>
        <v/>
      </c>
      <c r="K228" s="19">
        <f>MAX(0,ROUNDDOWN(H228-E228-I228-F228-D228,-3))</f>
        <v/>
      </c>
      <c r="L228" s="19">
        <f>IF(J228&lt;=0,0,ROUNDDOWN((J228*LOOKUP(J228,{0,1950001,3300001,6950001,9000001,18000001,40000001},{0.05,0.1,0.2,0.23,0.33,0.4,0.45})-LOOKUP(J228,{0,1950001,3300001,6950001,9000001,18000001,40000001},{0,97500,427500,636000,1536000,2796000,4796000}))*1.021,-2))</f>
        <v/>
      </c>
      <c r="M228" s="19">
        <f>IF(K228&lt;=0,0,ROUNDDOWN((K228*LOOKUP(K228,{0,1950001,3300001,6950001,9000001,18000001,40000001},{0.05,0.1,0.2,0.23,0.33,0.4,0.45})-LOOKUP(K228,{0,1950001,3300001,6950001,9000001,18000001,40000001},{0,97500,427500,636000,1536000,2796000,4796000}))*1.021,-2))</f>
        <v/>
      </c>
      <c r="N228" s="19">
        <f>MAX(0,ROUNDDOWN(H228-E228-430000-G228,-3))</f>
        <v/>
      </c>
      <c r="O228" s="19">
        <f>MAX(0,ROUNDDOWN(H228-E228-430000-G228-D228,-3))</f>
        <v/>
      </c>
      <c r="P228" s="19">
        <f>IF(H228&lt;=450000,0,MAX(0,ROUNDDOWN(N228*0.06-MIN(50000,N228)*0.03,-2))+MAX(0,ROUNDDOWN(N228*0.04-MIN(50000,N228)*0.02,-2)))</f>
        <v/>
      </c>
      <c r="Q228" s="19">
        <f>IF(H228&lt;=450000,0,MAX(0,ROUNDDOWN(O228*0.06-MIN(50000,O228)*0.03,-2))+MAX(0,ROUNDDOWN(O228*0.04-MIN(50000,O228)*0.02,-2)))</f>
        <v/>
      </c>
      <c r="R228" s="19">
        <f>L228-M228</f>
        <v/>
      </c>
      <c r="S228" s="19">
        <f>P228-Q228</f>
        <v/>
      </c>
      <c r="T228" s="19">
        <f>R228+S228</f>
        <v/>
      </c>
      <c r="U228" s="21">
        <f>IF(J228&lt;=0,0,LOOKUP(J228,{0,1950001,3300001,6950001,9000001,18000001,40000001},{0.05,0.1,0.2,0.23,0.33,0.4,0.45}))</f>
        <v/>
      </c>
    </row>
    <row r="229">
      <c r="A229" t="inlineStr">
        <is>
          <t>1万円刻み</t>
        </is>
      </c>
      <c r="B229" s="19">
        <f>'3_1万円刻み'!$A$46</f>
        <v/>
      </c>
      <c r="C229" s="20" t="n">
        <v>2025</v>
      </c>
      <c r="D229" s="19" t="n">
        <v>276000</v>
      </c>
      <c r="E229" s="19">
        <f>ROUND(MIN(B229/12,650000)*12*0.0915+MIN(B229/12,1390000)*12*(0.0504+0)+B229*0.005,0)</f>
        <v/>
      </c>
      <c r="F229" s="19" t="n">
        <v>0</v>
      </c>
      <c r="G229" s="19" t="n">
        <v>0</v>
      </c>
      <c r="H229" s="19">
        <f>IF(C229&gt;=2026,IF(B229&lt;741000,0,IF(B229&lt;2191000,B229-740000,IF(B229&lt;2193000,1451000,IF(B229&lt;2196000,1453000,IF(B229&lt;2200000,1456000,IF(B229&lt;3600000,ROUNDDOWN(B229/4,-3)*2.8-80000,IF(B229&lt;6600000,ROUNDDOWN(B229/4,-3)*3.2-440000,IF(B229&lt;8500000,ROUNDDOWN(B229*0.9,0)-1100000,B229-1950000)))))))),IF(B229&lt;651000,0,IF(B229&lt;1900000,B229-650000,IF(B229&lt;3600000,ROUNDDOWN(B229/4,-3)*2.8-80000,IF(B229&lt;6600000,ROUNDDOWN(B229/4,-3)*3.2-440000,IF(B229&lt;8500000,ROUNDDOWN(B229*0.9,0)-1100000,B229-1950000))))))</f>
        <v/>
      </c>
      <c r="I229" s="19">
        <f>IF(H229&gt;23500000,NA(),IF(C229&gt;=2026,IF(H229&lt;=4890000,1040000,IF(H229&lt;=6550000,670000,620000)),IF(H229&lt;=1320000,950000,IF(H229&lt;=3360000,880000,IF(H229&lt;=4890000,680000,IF(H229&lt;=6550000,630000,580000))))))</f>
        <v/>
      </c>
      <c r="J229" s="19">
        <f>MAX(0,ROUNDDOWN(H229-E229-I229-F229,-3))</f>
        <v/>
      </c>
      <c r="K229" s="19">
        <f>MAX(0,ROUNDDOWN(H229-E229-I229-F229-D229,-3))</f>
        <v/>
      </c>
      <c r="L229" s="19">
        <f>IF(J229&lt;=0,0,ROUNDDOWN((J229*LOOKUP(J229,{0,1950001,3300001,6950001,9000001,18000001,40000001},{0.05,0.1,0.2,0.23,0.33,0.4,0.45})-LOOKUP(J229,{0,1950001,3300001,6950001,9000001,18000001,40000001},{0,97500,427500,636000,1536000,2796000,4796000}))*1.021,-2))</f>
        <v/>
      </c>
      <c r="M229" s="19">
        <f>IF(K229&lt;=0,0,ROUNDDOWN((K229*LOOKUP(K229,{0,1950001,3300001,6950001,9000001,18000001,40000001},{0.05,0.1,0.2,0.23,0.33,0.4,0.45})-LOOKUP(K229,{0,1950001,3300001,6950001,9000001,18000001,40000001},{0,97500,427500,636000,1536000,2796000,4796000}))*1.021,-2))</f>
        <v/>
      </c>
      <c r="N229" s="19">
        <f>MAX(0,ROUNDDOWN(H229-E229-430000-G229,-3))</f>
        <v/>
      </c>
      <c r="O229" s="19">
        <f>MAX(0,ROUNDDOWN(H229-E229-430000-G229-D229,-3))</f>
        <v/>
      </c>
      <c r="P229" s="19">
        <f>IF(H229&lt;=450000,0,MAX(0,ROUNDDOWN(N229*0.06-MIN(50000,N229)*0.03,-2))+MAX(0,ROUNDDOWN(N229*0.04-MIN(50000,N229)*0.02,-2)))</f>
        <v/>
      </c>
      <c r="Q229" s="19">
        <f>IF(H229&lt;=450000,0,MAX(0,ROUNDDOWN(O229*0.06-MIN(50000,O229)*0.03,-2))+MAX(0,ROUNDDOWN(O229*0.04-MIN(50000,O229)*0.02,-2)))</f>
        <v/>
      </c>
      <c r="R229" s="19">
        <f>L229-M229</f>
        <v/>
      </c>
      <c r="S229" s="19">
        <f>P229-Q229</f>
        <v/>
      </c>
      <c r="T229" s="19">
        <f>R229+S229</f>
        <v/>
      </c>
      <c r="U229" s="21">
        <f>IF(J229&lt;=0,0,LOOKUP(J229,{0,1950001,3300001,6950001,9000001,18000001,40000001},{0.05,0.1,0.2,0.23,0.33,0.4,0.45}))</f>
        <v/>
      </c>
    </row>
    <row r="230">
      <c r="A230" t="inlineStr">
        <is>
          <t>1万円刻み</t>
        </is>
      </c>
      <c r="B230" s="19">
        <f>'3_1万円刻み'!$A$46</f>
        <v/>
      </c>
      <c r="C230" s="20" t="n">
        <v>2026</v>
      </c>
      <c r="D230" s="19" t="n">
        <v>276000</v>
      </c>
      <c r="E230" s="19">
        <f>ROUND(MIN(B230/12,650000)*12*0.0915+MIN(B230/12,1390000)*12*(0.0504+0)+B230*0.005,0)</f>
        <v/>
      </c>
      <c r="F230" s="19" t="n">
        <v>0</v>
      </c>
      <c r="G230" s="19" t="n">
        <v>0</v>
      </c>
      <c r="H230" s="19">
        <f>IF(C230&gt;=2026,IF(B230&lt;741000,0,IF(B230&lt;2191000,B230-740000,IF(B230&lt;2193000,1451000,IF(B230&lt;2196000,1453000,IF(B230&lt;2200000,1456000,IF(B230&lt;3600000,ROUNDDOWN(B230/4,-3)*2.8-80000,IF(B230&lt;6600000,ROUNDDOWN(B230/4,-3)*3.2-440000,IF(B230&lt;8500000,ROUNDDOWN(B230*0.9,0)-1100000,B230-1950000)))))))),IF(B230&lt;651000,0,IF(B230&lt;1900000,B230-650000,IF(B230&lt;3600000,ROUNDDOWN(B230/4,-3)*2.8-80000,IF(B230&lt;6600000,ROUNDDOWN(B230/4,-3)*3.2-440000,IF(B230&lt;8500000,ROUNDDOWN(B230*0.9,0)-1100000,B230-1950000))))))</f>
        <v/>
      </c>
      <c r="I230" s="19">
        <f>IF(H230&gt;23500000,NA(),IF(C230&gt;=2026,IF(H230&lt;=4890000,1040000,IF(H230&lt;=6550000,670000,620000)),IF(H230&lt;=1320000,950000,IF(H230&lt;=3360000,880000,IF(H230&lt;=4890000,680000,IF(H230&lt;=6550000,630000,580000))))))</f>
        <v/>
      </c>
      <c r="J230" s="19">
        <f>MAX(0,ROUNDDOWN(H230-E230-I230-F230,-3))</f>
        <v/>
      </c>
      <c r="K230" s="19">
        <f>MAX(0,ROUNDDOWN(H230-E230-I230-F230-D230,-3))</f>
        <v/>
      </c>
      <c r="L230" s="19">
        <f>IF(J230&lt;=0,0,ROUNDDOWN((J230*LOOKUP(J230,{0,1950001,3300001,6950001,9000001,18000001,40000001},{0.05,0.1,0.2,0.23,0.33,0.4,0.45})-LOOKUP(J230,{0,1950001,3300001,6950001,9000001,18000001,40000001},{0,97500,427500,636000,1536000,2796000,4796000}))*1.021,-2))</f>
        <v/>
      </c>
      <c r="M230" s="19">
        <f>IF(K230&lt;=0,0,ROUNDDOWN((K230*LOOKUP(K230,{0,1950001,3300001,6950001,9000001,18000001,40000001},{0.05,0.1,0.2,0.23,0.33,0.4,0.45})-LOOKUP(K230,{0,1950001,3300001,6950001,9000001,18000001,40000001},{0,97500,427500,636000,1536000,2796000,4796000}))*1.021,-2))</f>
        <v/>
      </c>
      <c r="N230" s="19">
        <f>MAX(0,ROUNDDOWN(H230-E230-430000-G230,-3))</f>
        <v/>
      </c>
      <c r="O230" s="19">
        <f>MAX(0,ROUNDDOWN(H230-E230-430000-G230-D230,-3))</f>
        <v/>
      </c>
      <c r="P230" s="19">
        <f>IF(H230&lt;=450000,0,MAX(0,ROUNDDOWN(N230*0.06-MIN(50000,N230)*0.03,-2))+MAX(0,ROUNDDOWN(N230*0.04-MIN(50000,N230)*0.02,-2)))</f>
        <v/>
      </c>
      <c r="Q230" s="19">
        <f>IF(H230&lt;=450000,0,MAX(0,ROUNDDOWN(O230*0.06-MIN(50000,O230)*0.03,-2))+MAX(0,ROUNDDOWN(O230*0.04-MIN(50000,O230)*0.02,-2)))</f>
        <v/>
      </c>
      <c r="R230" s="19">
        <f>L230-M230</f>
        <v/>
      </c>
      <c r="S230" s="19">
        <f>P230-Q230</f>
        <v/>
      </c>
      <c r="T230" s="19">
        <f>R230+S230</f>
        <v/>
      </c>
      <c r="U230" s="21">
        <f>IF(J230&lt;=0,0,LOOKUP(J230,{0,1950001,3300001,6950001,9000001,18000001,40000001},{0.05,0.1,0.2,0.23,0.33,0.4,0.45}))</f>
        <v/>
      </c>
    </row>
    <row r="231">
      <c r="A231" t="inlineStr">
        <is>
          <t>1万円刻み</t>
        </is>
      </c>
      <c r="B231" s="19">
        <f>'3_1万円刻み'!$A$47</f>
        <v/>
      </c>
      <c r="C231" s="20" t="n">
        <v>2025</v>
      </c>
      <c r="D231" s="19" t="n">
        <v>276000</v>
      </c>
      <c r="E231" s="19">
        <f>ROUND(MIN(B231/12,650000)*12*0.0915+MIN(B231/12,1390000)*12*(0.0504+0)+B231*0.005,0)</f>
        <v/>
      </c>
      <c r="F231" s="19" t="n">
        <v>0</v>
      </c>
      <c r="G231" s="19" t="n">
        <v>0</v>
      </c>
      <c r="H231" s="19">
        <f>IF(C231&gt;=2026,IF(B231&lt;741000,0,IF(B231&lt;2191000,B231-740000,IF(B231&lt;2193000,1451000,IF(B231&lt;2196000,1453000,IF(B231&lt;2200000,1456000,IF(B231&lt;3600000,ROUNDDOWN(B231/4,-3)*2.8-80000,IF(B231&lt;6600000,ROUNDDOWN(B231/4,-3)*3.2-440000,IF(B231&lt;8500000,ROUNDDOWN(B231*0.9,0)-1100000,B231-1950000)))))))),IF(B231&lt;651000,0,IF(B231&lt;1900000,B231-650000,IF(B231&lt;3600000,ROUNDDOWN(B231/4,-3)*2.8-80000,IF(B231&lt;6600000,ROUNDDOWN(B231/4,-3)*3.2-440000,IF(B231&lt;8500000,ROUNDDOWN(B231*0.9,0)-1100000,B231-1950000))))))</f>
        <v/>
      </c>
      <c r="I231" s="19">
        <f>IF(H231&gt;23500000,NA(),IF(C231&gt;=2026,IF(H231&lt;=4890000,1040000,IF(H231&lt;=6550000,670000,620000)),IF(H231&lt;=1320000,950000,IF(H231&lt;=3360000,880000,IF(H231&lt;=4890000,680000,IF(H231&lt;=6550000,630000,580000))))))</f>
        <v/>
      </c>
      <c r="J231" s="19">
        <f>MAX(0,ROUNDDOWN(H231-E231-I231-F231,-3))</f>
        <v/>
      </c>
      <c r="K231" s="19">
        <f>MAX(0,ROUNDDOWN(H231-E231-I231-F231-D231,-3))</f>
        <v/>
      </c>
      <c r="L231" s="19">
        <f>IF(J231&lt;=0,0,ROUNDDOWN((J231*LOOKUP(J231,{0,1950001,3300001,6950001,9000001,18000001,40000001},{0.05,0.1,0.2,0.23,0.33,0.4,0.45})-LOOKUP(J231,{0,1950001,3300001,6950001,9000001,18000001,40000001},{0,97500,427500,636000,1536000,2796000,4796000}))*1.021,-2))</f>
        <v/>
      </c>
      <c r="M231" s="19">
        <f>IF(K231&lt;=0,0,ROUNDDOWN((K231*LOOKUP(K231,{0,1950001,3300001,6950001,9000001,18000001,40000001},{0.05,0.1,0.2,0.23,0.33,0.4,0.45})-LOOKUP(K231,{0,1950001,3300001,6950001,9000001,18000001,40000001},{0,97500,427500,636000,1536000,2796000,4796000}))*1.021,-2))</f>
        <v/>
      </c>
      <c r="N231" s="19">
        <f>MAX(0,ROUNDDOWN(H231-E231-430000-G231,-3))</f>
        <v/>
      </c>
      <c r="O231" s="19">
        <f>MAX(0,ROUNDDOWN(H231-E231-430000-G231-D231,-3))</f>
        <v/>
      </c>
      <c r="P231" s="19">
        <f>IF(H231&lt;=450000,0,MAX(0,ROUNDDOWN(N231*0.06-MIN(50000,N231)*0.03,-2))+MAX(0,ROUNDDOWN(N231*0.04-MIN(50000,N231)*0.02,-2)))</f>
        <v/>
      </c>
      <c r="Q231" s="19">
        <f>IF(H231&lt;=450000,0,MAX(0,ROUNDDOWN(O231*0.06-MIN(50000,O231)*0.03,-2))+MAX(0,ROUNDDOWN(O231*0.04-MIN(50000,O231)*0.02,-2)))</f>
        <v/>
      </c>
      <c r="R231" s="19">
        <f>L231-M231</f>
        <v/>
      </c>
      <c r="S231" s="19">
        <f>P231-Q231</f>
        <v/>
      </c>
      <c r="T231" s="19">
        <f>R231+S231</f>
        <v/>
      </c>
      <c r="U231" s="21">
        <f>IF(J231&lt;=0,0,LOOKUP(J231,{0,1950001,3300001,6950001,9000001,18000001,40000001},{0.05,0.1,0.2,0.23,0.33,0.4,0.45}))</f>
        <v/>
      </c>
    </row>
    <row r="232">
      <c r="A232" t="inlineStr">
        <is>
          <t>1万円刻み</t>
        </is>
      </c>
      <c r="B232" s="19">
        <f>'3_1万円刻み'!$A$47</f>
        <v/>
      </c>
      <c r="C232" s="20" t="n">
        <v>2026</v>
      </c>
      <c r="D232" s="19" t="n">
        <v>276000</v>
      </c>
      <c r="E232" s="19">
        <f>ROUND(MIN(B232/12,650000)*12*0.0915+MIN(B232/12,1390000)*12*(0.0504+0)+B232*0.005,0)</f>
        <v/>
      </c>
      <c r="F232" s="19" t="n">
        <v>0</v>
      </c>
      <c r="G232" s="19" t="n">
        <v>0</v>
      </c>
      <c r="H232" s="19">
        <f>IF(C232&gt;=2026,IF(B232&lt;741000,0,IF(B232&lt;2191000,B232-740000,IF(B232&lt;2193000,1451000,IF(B232&lt;2196000,1453000,IF(B232&lt;2200000,1456000,IF(B232&lt;3600000,ROUNDDOWN(B232/4,-3)*2.8-80000,IF(B232&lt;6600000,ROUNDDOWN(B232/4,-3)*3.2-440000,IF(B232&lt;8500000,ROUNDDOWN(B232*0.9,0)-1100000,B232-1950000)))))))),IF(B232&lt;651000,0,IF(B232&lt;1900000,B232-650000,IF(B232&lt;3600000,ROUNDDOWN(B232/4,-3)*2.8-80000,IF(B232&lt;6600000,ROUNDDOWN(B232/4,-3)*3.2-440000,IF(B232&lt;8500000,ROUNDDOWN(B232*0.9,0)-1100000,B232-1950000))))))</f>
        <v/>
      </c>
      <c r="I232" s="19">
        <f>IF(H232&gt;23500000,NA(),IF(C232&gt;=2026,IF(H232&lt;=4890000,1040000,IF(H232&lt;=6550000,670000,620000)),IF(H232&lt;=1320000,950000,IF(H232&lt;=3360000,880000,IF(H232&lt;=4890000,680000,IF(H232&lt;=6550000,630000,580000))))))</f>
        <v/>
      </c>
      <c r="J232" s="19">
        <f>MAX(0,ROUNDDOWN(H232-E232-I232-F232,-3))</f>
        <v/>
      </c>
      <c r="K232" s="19">
        <f>MAX(0,ROUNDDOWN(H232-E232-I232-F232-D232,-3))</f>
        <v/>
      </c>
      <c r="L232" s="19">
        <f>IF(J232&lt;=0,0,ROUNDDOWN((J232*LOOKUP(J232,{0,1950001,3300001,6950001,9000001,18000001,40000001},{0.05,0.1,0.2,0.23,0.33,0.4,0.45})-LOOKUP(J232,{0,1950001,3300001,6950001,9000001,18000001,40000001},{0,97500,427500,636000,1536000,2796000,4796000}))*1.021,-2))</f>
        <v/>
      </c>
      <c r="M232" s="19">
        <f>IF(K232&lt;=0,0,ROUNDDOWN((K232*LOOKUP(K232,{0,1950001,3300001,6950001,9000001,18000001,40000001},{0.05,0.1,0.2,0.23,0.33,0.4,0.45})-LOOKUP(K232,{0,1950001,3300001,6950001,9000001,18000001,40000001},{0,97500,427500,636000,1536000,2796000,4796000}))*1.021,-2))</f>
        <v/>
      </c>
      <c r="N232" s="19">
        <f>MAX(0,ROUNDDOWN(H232-E232-430000-G232,-3))</f>
        <v/>
      </c>
      <c r="O232" s="19">
        <f>MAX(0,ROUNDDOWN(H232-E232-430000-G232-D232,-3))</f>
        <v/>
      </c>
      <c r="P232" s="19">
        <f>IF(H232&lt;=450000,0,MAX(0,ROUNDDOWN(N232*0.06-MIN(50000,N232)*0.03,-2))+MAX(0,ROUNDDOWN(N232*0.04-MIN(50000,N232)*0.02,-2)))</f>
        <v/>
      </c>
      <c r="Q232" s="19">
        <f>IF(H232&lt;=450000,0,MAX(0,ROUNDDOWN(O232*0.06-MIN(50000,O232)*0.03,-2))+MAX(0,ROUNDDOWN(O232*0.04-MIN(50000,O232)*0.02,-2)))</f>
        <v/>
      </c>
      <c r="R232" s="19">
        <f>L232-M232</f>
        <v/>
      </c>
      <c r="S232" s="19">
        <f>P232-Q232</f>
        <v/>
      </c>
      <c r="T232" s="19">
        <f>R232+S232</f>
        <v/>
      </c>
      <c r="U232" s="21">
        <f>IF(J232&lt;=0,0,LOOKUP(J232,{0,1950001,3300001,6950001,9000001,18000001,40000001},{0.05,0.1,0.2,0.23,0.33,0.4,0.45}))</f>
        <v/>
      </c>
    </row>
    <row r="233">
      <c r="A233" t="inlineStr">
        <is>
          <t>1万円刻み</t>
        </is>
      </c>
      <c r="B233" s="19">
        <f>'3_1万円刻み'!$A$48</f>
        <v/>
      </c>
      <c r="C233" s="20" t="n">
        <v>2025</v>
      </c>
      <c r="D233" s="19" t="n">
        <v>276000</v>
      </c>
      <c r="E233" s="19">
        <f>ROUND(MIN(B233/12,650000)*12*0.0915+MIN(B233/12,1390000)*12*(0.0504+0)+B233*0.005,0)</f>
        <v/>
      </c>
      <c r="F233" s="19" t="n">
        <v>0</v>
      </c>
      <c r="G233" s="19" t="n">
        <v>0</v>
      </c>
      <c r="H233" s="19">
        <f>IF(C233&gt;=2026,IF(B233&lt;741000,0,IF(B233&lt;2191000,B233-740000,IF(B233&lt;2193000,1451000,IF(B233&lt;2196000,1453000,IF(B233&lt;2200000,1456000,IF(B233&lt;3600000,ROUNDDOWN(B233/4,-3)*2.8-80000,IF(B233&lt;6600000,ROUNDDOWN(B233/4,-3)*3.2-440000,IF(B233&lt;8500000,ROUNDDOWN(B233*0.9,0)-1100000,B233-1950000)))))))),IF(B233&lt;651000,0,IF(B233&lt;1900000,B233-650000,IF(B233&lt;3600000,ROUNDDOWN(B233/4,-3)*2.8-80000,IF(B233&lt;6600000,ROUNDDOWN(B233/4,-3)*3.2-440000,IF(B233&lt;8500000,ROUNDDOWN(B233*0.9,0)-1100000,B233-1950000))))))</f>
        <v/>
      </c>
      <c r="I233" s="19">
        <f>IF(H233&gt;23500000,NA(),IF(C233&gt;=2026,IF(H233&lt;=4890000,1040000,IF(H233&lt;=6550000,670000,620000)),IF(H233&lt;=1320000,950000,IF(H233&lt;=3360000,880000,IF(H233&lt;=4890000,680000,IF(H233&lt;=6550000,630000,580000))))))</f>
        <v/>
      </c>
      <c r="J233" s="19">
        <f>MAX(0,ROUNDDOWN(H233-E233-I233-F233,-3))</f>
        <v/>
      </c>
      <c r="K233" s="19">
        <f>MAX(0,ROUNDDOWN(H233-E233-I233-F233-D233,-3))</f>
        <v/>
      </c>
      <c r="L233" s="19">
        <f>IF(J233&lt;=0,0,ROUNDDOWN((J233*LOOKUP(J233,{0,1950001,3300001,6950001,9000001,18000001,40000001},{0.05,0.1,0.2,0.23,0.33,0.4,0.45})-LOOKUP(J233,{0,1950001,3300001,6950001,9000001,18000001,40000001},{0,97500,427500,636000,1536000,2796000,4796000}))*1.021,-2))</f>
        <v/>
      </c>
      <c r="M233" s="19">
        <f>IF(K233&lt;=0,0,ROUNDDOWN((K233*LOOKUP(K233,{0,1950001,3300001,6950001,9000001,18000001,40000001},{0.05,0.1,0.2,0.23,0.33,0.4,0.45})-LOOKUP(K233,{0,1950001,3300001,6950001,9000001,18000001,40000001},{0,97500,427500,636000,1536000,2796000,4796000}))*1.021,-2))</f>
        <v/>
      </c>
      <c r="N233" s="19">
        <f>MAX(0,ROUNDDOWN(H233-E233-430000-G233,-3))</f>
        <v/>
      </c>
      <c r="O233" s="19">
        <f>MAX(0,ROUNDDOWN(H233-E233-430000-G233-D233,-3))</f>
        <v/>
      </c>
      <c r="P233" s="19">
        <f>IF(H233&lt;=450000,0,MAX(0,ROUNDDOWN(N233*0.06-MIN(50000,N233)*0.03,-2))+MAX(0,ROUNDDOWN(N233*0.04-MIN(50000,N233)*0.02,-2)))</f>
        <v/>
      </c>
      <c r="Q233" s="19">
        <f>IF(H233&lt;=450000,0,MAX(0,ROUNDDOWN(O233*0.06-MIN(50000,O233)*0.03,-2))+MAX(0,ROUNDDOWN(O233*0.04-MIN(50000,O233)*0.02,-2)))</f>
        <v/>
      </c>
      <c r="R233" s="19">
        <f>L233-M233</f>
        <v/>
      </c>
      <c r="S233" s="19">
        <f>P233-Q233</f>
        <v/>
      </c>
      <c r="T233" s="19">
        <f>R233+S233</f>
        <v/>
      </c>
      <c r="U233" s="21">
        <f>IF(J233&lt;=0,0,LOOKUP(J233,{0,1950001,3300001,6950001,9000001,18000001,40000001},{0.05,0.1,0.2,0.23,0.33,0.4,0.45}))</f>
        <v/>
      </c>
    </row>
    <row r="234">
      <c r="A234" t="inlineStr">
        <is>
          <t>1万円刻み</t>
        </is>
      </c>
      <c r="B234" s="19">
        <f>'3_1万円刻み'!$A$48</f>
        <v/>
      </c>
      <c r="C234" s="20" t="n">
        <v>2026</v>
      </c>
      <c r="D234" s="19" t="n">
        <v>276000</v>
      </c>
      <c r="E234" s="19">
        <f>ROUND(MIN(B234/12,650000)*12*0.0915+MIN(B234/12,1390000)*12*(0.0504+0)+B234*0.005,0)</f>
        <v/>
      </c>
      <c r="F234" s="19" t="n">
        <v>0</v>
      </c>
      <c r="G234" s="19" t="n">
        <v>0</v>
      </c>
      <c r="H234" s="19">
        <f>IF(C234&gt;=2026,IF(B234&lt;741000,0,IF(B234&lt;2191000,B234-740000,IF(B234&lt;2193000,1451000,IF(B234&lt;2196000,1453000,IF(B234&lt;2200000,1456000,IF(B234&lt;3600000,ROUNDDOWN(B234/4,-3)*2.8-80000,IF(B234&lt;6600000,ROUNDDOWN(B234/4,-3)*3.2-440000,IF(B234&lt;8500000,ROUNDDOWN(B234*0.9,0)-1100000,B234-1950000)))))))),IF(B234&lt;651000,0,IF(B234&lt;1900000,B234-650000,IF(B234&lt;3600000,ROUNDDOWN(B234/4,-3)*2.8-80000,IF(B234&lt;6600000,ROUNDDOWN(B234/4,-3)*3.2-440000,IF(B234&lt;8500000,ROUNDDOWN(B234*0.9,0)-1100000,B234-1950000))))))</f>
        <v/>
      </c>
      <c r="I234" s="19">
        <f>IF(H234&gt;23500000,NA(),IF(C234&gt;=2026,IF(H234&lt;=4890000,1040000,IF(H234&lt;=6550000,670000,620000)),IF(H234&lt;=1320000,950000,IF(H234&lt;=3360000,880000,IF(H234&lt;=4890000,680000,IF(H234&lt;=6550000,630000,580000))))))</f>
        <v/>
      </c>
      <c r="J234" s="19">
        <f>MAX(0,ROUNDDOWN(H234-E234-I234-F234,-3))</f>
        <v/>
      </c>
      <c r="K234" s="19">
        <f>MAX(0,ROUNDDOWN(H234-E234-I234-F234-D234,-3))</f>
        <v/>
      </c>
      <c r="L234" s="19">
        <f>IF(J234&lt;=0,0,ROUNDDOWN((J234*LOOKUP(J234,{0,1950001,3300001,6950001,9000001,18000001,40000001},{0.05,0.1,0.2,0.23,0.33,0.4,0.45})-LOOKUP(J234,{0,1950001,3300001,6950001,9000001,18000001,40000001},{0,97500,427500,636000,1536000,2796000,4796000}))*1.021,-2))</f>
        <v/>
      </c>
      <c r="M234" s="19">
        <f>IF(K234&lt;=0,0,ROUNDDOWN((K234*LOOKUP(K234,{0,1950001,3300001,6950001,9000001,18000001,40000001},{0.05,0.1,0.2,0.23,0.33,0.4,0.45})-LOOKUP(K234,{0,1950001,3300001,6950001,9000001,18000001,40000001},{0,97500,427500,636000,1536000,2796000,4796000}))*1.021,-2))</f>
        <v/>
      </c>
      <c r="N234" s="19">
        <f>MAX(0,ROUNDDOWN(H234-E234-430000-G234,-3))</f>
        <v/>
      </c>
      <c r="O234" s="19">
        <f>MAX(0,ROUNDDOWN(H234-E234-430000-G234-D234,-3))</f>
        <v/>
      </c>
      <c r="P234" s="19">
        <f>IF(H234&lt;=450000,0,MAX(0,ROUNDDOWN(N234*0.06-MIN(50000,N234)*0.03,-2))+MAX(0,ROUNDDOWN(N234*0.04-MIN(50000,N234)*0.02,-2)))</f>
        <v/>
      </c>
      <c r="Q234" s="19">
        <f>IF(H234&lt;=450000,0,MAX(0,ROUNDDOWN(O234*0.06-MIN(50000,O234)*0.03,-2))+MAX(0,ROUNDDOWN(O234*0.04-MIN(50000,O234)*0.02,-2)))</f>
        <v/>
      </c>
      <c r="R234" s="19">
        <f>L234-M234</f>
        <v/>
      </c>
      <c r="S234" s="19">
        <f>P234-Q234</f>
        <v/>
      </c>
      <c r="T234" s="19">
        <f>R234+S234</f>
        <v/>
      </c>
      <c r="U234" s="21">
        <f>IF(J234&lt;=0,0,LOOKUP(J234,{0,1950001,3300001,6950001,9000001,18000001,40000001},{0.05,0.1,0.2,0.23,0.33,0.4,0.45}))</f>
        <v/>
      </c>
    </row>
    <row r="235">
      <c r="A235" t="inlineStr">
        <is>
          <t>1万円刻み</t>
        </is>
      </c>
      <c r="B235" s="19">
        <f>'3_1万円刻み'!$A$49</f>
        <v/>
      </c>
      <c r="C235" s="20" t="n">
        <v>2025</v>
      </c>
      <c r="D235" s="19" t="n">
        <v>276000</v>
      </c>
      <c r="E235" s="19">
        <f>ROUND(MIN(B235/12,650000)*12*0.0915+MIN(B235/12,1390000)*12*(0.0504+0)+B235*0.005,0)</f>
        <v/>
      </c>
      <c r="F235" s="19" t="n">
        <v>0</v>
      </c>
      <c r="G235" s="19" t="n">
        <v>0</v>
      </c>
      <c r="H235" s="19">
        <f>IF(C235&gt;=2026,IF(B235&lt;741000,0,IF(B235&lt;2191000,B235-740000,IF(B235&lt;2193000,1451000,IF(B235&lt;2196000,1453000,IF(B235&lt;2200000,1456000,IF(B235&lt;3600000,ROUNDDOWN(B235/4,-3)*2.8-80000,IF(B235&lt;6600000,ROUNDDOWN(B235/4,-3)*3.2-440000,IF(B235&lt;8500000,ROUNDDOWN(B235*0.9,0)-1100000,B235-1950000)))))))),IF(B235&lt;651000,0,IF(B235&lt;1900000,B235-650000,IF(B235&lt;3600000,ROUNDDOWN(B235/4,-3)*2.8-80000,IF(B235&lt;6600000,ROUNDDOWN(B235/4,-3)*3.2-440000,IF(B235&lt;8500000,ROUNDDOWN(B235*0.9,0)-1100000,B235-1950000))))))</f>
        <v/>
      </c>
      <c r="I235" s="19">
        <f>IF(H235&gt;23500000,NA(),IF(C235&gt;=2026,IF(H235&lt;=4890000,1040000,IF(H235&lt;=6550000,670000,620000)),IF(H235&lt;=1320000,950000,IF(H235&lt;=3360000,880000,IF(H235&lt;=4890000,680000,IF(H235&lt;=6550000,630000,580000))))))</f>
        <v/>
      </c>
      <c r="J235" s="19">
        <f>MAX(0,ROUNDDOWN(H235-E235-I235-F235,-3))</f>
        <v/>
      </c>
      <c r="K235" s="19">
        <f>MAX(0,ROUNDDOWN(H235-E235-I235-F235-D235,-3))</f>
        <v/>
      </c>
      <c r="L235" s="19">
        <f>IF(J235&lt;=0,0,ROUNDDOWN((J235*LOOKUP(J235,{0,1950001,3300001,6950001,9000001,18000001,40000001},{0.05,0.1,0.2,0.23,0.33,0.4,0.45})-LOOKUP(J235,{0,1950001,3300001,6950001,9000001,18000001,40000001},{0,97500,427500,636000,1536000,2796000,4796000}))*1.021,-2))</f>
        <v/>
      </c>
      <c r="M235" s="19">
        <f>IF(K235&lt;=0,0,ROUNDDOWN((K235*LOOKUP(K235,{0,1950001,3300001,6950001,9000001,18000001,40000001},{0.05,0.1,0.2,0.23,0.33,0.4,0.45})-LOOKUP(K235,{0,1950001,3300001,6950001,9000001,18000001,40000001},{0,97500,427500,636000,1536000,2796000,4796000}))*1.021,-2))</f>
        <v/>
      </c>
      <c r="N235" s="19">
        <f>MAX(0,ROUNDDOWN(H235-E235-430000-G235,-3))</f>
        <v/>
      </c>
      <c r="O235" s="19">
        <f>MAX(0,ROUNDDOWN(H235-E235-430000-G235-D235,-3))</f>
        <v/>
      </c>
      <c r="P235" s="19">
        <f>IF(H235&lt;=450000,0,MAX(0,ROUNDDOWN(N235*0.06-MIN(50000,N235)*0.03,-2))+MAX(0,ROUNDDOWN(N235*0.04-MIN(50000,N235)*0.02,-2)))</f>
        <v/>
      </c>
      <c r="Q235" s="19">
        <f>IF(H235&lt;=450000,0,MAX(0,ROUNDDOWN(O235*0.06-MIN(50000,O235)*0.03,-2))+MAX(0,ROUNDDOWN(O235*0.04-MIN(50000,O235)*0.02,-2)))</f>
        <v/>
      </c>
      <c r="R235" s="19">
        <f>L235-M235</f>
        <v/>
      </c>
      <c r="S235" s="19">
        <f>P235-Q235</f>
        <v/>
      </c>
      <c r="T235" s="19">
        <f>R235+S235</f>
        <v/>
      </c>
      <c r="U235" s="21">
        <f>IF(J235&lt;=0,0,LOOKUP(J235,{0,1950001,3300001,6950001,9000001,18000001,40000001},{0.05,0.1,0.2,0.23,0.33,0.4,0.45}))</f>
        <v/>
      </c>
    </row>
    <row r="236">
      <c r="A236" t="inlineStr">
        <is>
          <t>1万円刻み</t>
        </is>
      </c>
      <c r="B236" s="19">
        <f>'3_1万円刻み'!$A$49</f>
        <v/>
      </c>
      <c r="C236" s="20" t="n">
        <v>2026</v>
      </c>
      <c r="D236" s="19" t="n">
        <v>276000</v>
      </c>
      <c r="E236" s="19">
        <f>ROUND(MIN(B236/12,650000)*12*0.0915+MIN(B236/12,1390000)*12*(0.0504+0)+B236*0.005,0)</f>
        <v/>
      </c>
      <c r="F236" s="19" t="n">
        <v>0</v>
      </c>
      <c r="G236" s="19" t="n">
        <v>0</v>
      </c>
      <c r="H236" s="19">
        <f>IF(C236&gt;=2026,IF(B236&lt;741000,0,IF(B236&lt;2191000,B236-740000,IF(B236&lt;2193000,1451000,IF(B236&lt;2196000,1453000,IF(B236&lt;2200000,1456000,IF(B236&lt;3600000,ROUNDDOWN(B236/4,-3)*2.8-80000,IF(B236&lt;6600000,ROUNDDOWN(B236/4,-3)*3.2-440000,IF(B236&lt;8500000,ROUNDDOWN(B236*0.9,0)-1100000,B236-1950000)))))))),IF(B236&lt;651000,0,IF(B236&lt;1900000,B236-650000,IF(B236&lt;3600000,ROUNDDOWN(B236/4,-3)*2.8-80000,IF(B236&lt;6600000,ROUNDDOWN(B236/4,-3)*3.2-440000,IF(B236&lt;8500000,ROUNDDOWN(B236*0.9,0)-1100000,B236-1950000))))))</f>
        <v/>
      </c>
      <c r="I236" s="19">
        <f>IF(H236&gt;23500000,NA(),IF(C236&gt;=2026,IF(H236&lt;=4890000,1040000,IF(H236&lt;=6550000,670000,620000)),IF(H236&lt;=1320000,950000,IF(H236&lt;=3360000,880000,IF(H236&lt;=4890000,680000,IF(H236&lt;=6550000,630000,580000))))))</f>
        <v/>
      </c>
      <c r="J236" s="19">
        <f>MAX(0,ROUNDDOWN(H236-E236-I236-F236,-3))</f>
        <v/>
      </c>
      <c r="K236" s="19">
        <f>MAX(0,ROUNDDOWN(H236-E236-I236-F236-D236,-3))</f>
        <v/>
      </c>
      <c r="L236" s="19">
        <f>IF(J236&lt;=0,0,ROUNDDOWN((J236*LOOKUP(J236,{0,1950001,3300001,6950001,9000001,18000001,40000001},{0.05,0.1,0.2,0.23,0.33,0.4,0.45})-LOOKUP(J236,{0,1950001,3300001,6950001,9000001,18000001,40000001},{0,97500,427500,636000,1536000,2796000,4796000}))*1.021,-2))</f>
        <v/>
      </c>
      <c r="M236" s="19">
        <f>IF(K236&lt;=0,0,ROUNDDOWN((K236*LOOKUP(K236,{0,1950001,3300001,6950001,9000001,18000001,40000001},{0.05,0.1,0.2,0.23,0.33,0.4,0.45})-LOOKUP(K236,{0,1950001,3300001,6950001,9000001,18000001,40000001},{0,97500,427500,636000,1536000,2796000,4796000}))*1.021,-2))</f>
        <v/>
      </c>
      <c r="N236" s="19">
        <f>MAX(0,ROUNDDOWN(H236-E236-430000-G236,-3))</f>
        <v/>
      </c>
      <c r="O236" s="19">
        <f>MAX(0,ROUNDDOWN(H236-E236-430000-G236-D236,-3))</f>
        <v/>
      </c>
      <c r="P236" s="19">
        <f>IF(H236&lt;=450000,0,MAX(0,ROUNDDOWN(N236*0.06-MIN(50000,N236)*0.03,-2))+MAX(0,ROUNDDOWN(N236*0.04-MIN(50000,N236)*0.02,-2)))</f>
        <v/>
      </c>
      <c r="Q236" s="19">
        <f>IF(H236&lt;=450000,0,MAX(0,ROUNDDOWN(O236*0.06-MIN(50000,O236)*0.03,-2))+MAX(0,ROUNDDOWN(O236*0.04-MIN(50000,O236)*0.02,-2)))</f>
        <v/>
      </c>
      <c r="R236" s="19">
        <f>L236-M236</f>
        <v/>
      </c>
      <c r="S236" s="19">
        <f>P236-Q236</f>
        <v/>
      </c>
      <c r="T236" s="19">
        <f>R236+S236</f>
        <v/>
      </c>
      <c r="U236" s="21">
        <f>IF(J236&lt;=0,0,LOOKUP(J236,{0,1950001,3300001,6950001,9000001,18000001,40000001},{0.05,0.1,0.2,0.23,0.33,0.4,0.45}))</f>
        <v/>
      </c>
    </row>
    <row r="237">
      <c r="A237" t="inlineStr">
        <is>
          <t>1万円刻み</t>
        </is>
      </c>
      <c r="B237" s="19">
        <f>'3_1万円刻み'!$A$50</f>
        <v/>
      </c>
      <c r="C237" s="20" t="n">
        <v>2025</v>
      </c>
      <c r="D237" s="19" t="n">
        <v>276000</v>
      </c>
      <c r="E237" s="19">
        <f>ROUND(MIN(B237/12,650000)*12*0.0915+MIN(B237/12,1390000)*12*(0.0504+0)+B237*0.005,0)</f>
        <v/>
      </c>
      <c r="F237" s="19" t="n">
        <v>0</v>
      </c>
      <c r="G237" s="19" t="n">
        <v>0</v>
      </c>
      <c r="H237" s="19">
        <f>IF(C237&gt;=2026,IF(B237&lt;741000,0,IF(B237&lt;2191000,B237-740000,IF(B237&lt;2193000,1451000,IF(B237&lt;2196000,1453000,IF(B237&lt;2200000,1456000,IF(B237&lt;3600000,ROUNDDOWN(B237/4,-3)*2.8-80000,IF(B237&lt;6600000,ROUNDDOWN(B237/4,-3)*3.2-440000,IF(B237&lt;8500000,ROUNDDOWN(B237*0.9,0)-1100000,B237-1950000)))))))),IF(B237&lt;651000,0,IF(B237&lt;1900000,B237-650000,IF(B237&lt;3600000,ROUNDDOWN(B237/4,-3)*2.8-80000,IF(B237&lt;6600000,ROUNDDOWN(B237/4,-3)*3.2-440000,IF(B237&lt;8500000,ROUNDDOWN(B237*0.9,0)-1100000,B237-1950000))))))</f>
        <v/>
      </c>
      <c r="I237" s="19">
        <f>IF(H237&gt;23500000,NA(),IF(C237&gt;=2026,IF(H237&lt;=4890000,1040000,IF(H237&lt;=6550000,670000,620000)),IF(H237&lt;=1320000,950000,IF(H237&lt;=3360000,880000,IF(H237&lt;=4890000,680000,IF(H237&lt;=6550000,630000,580000))))))</f>
        <v/>
      </c>
      <c r="J237" s="19">
        <f>MAX(0,ROUNDDOWN(H237-E237-I237-F237,-3))</f>
        <v/>
      </c>
      <c r="K237" s="19">
        <f>MAX(0,ROUNDDOWN(H237-E237-I237-F237-D237,-3))</f>
        <v/>
      </c>
      <c r="L237" s="19">
        <f>IF(J237&lt;=0,0,ROUNDDOWN((J237*LOOKUP(J237,{0,1950001,3300001,6950001,9000001,18000001,40000001},{0.05,0.1,0.2,0.23,0.33,0.4,0.45})-LOOKUP(J237,{0,1950001,3300001,6950001,9000001,18000001,40000001},{0,97500,427500,636000,1536000,2796000,4796000}))*1.021,-2))</f>
        <v/>
      </c>
      <c r="M237" s="19">
        <f>IF(K237&lt;=0,0,ROUNDDOWN((K237*LOOKUP(K237,{0,1950001,3300001,6950001,9000001,18000001,40000001},{0.05,0.1,0.2,0.23,0.33,0.4,0.45})-LOOKUP(K237,{0,1950001,3300001,6950001,9000001,18000001,40000001},{0,97500,427500,636000,1536000,2796000,4796000}))*1.021,-2))</f>
        <v/>
      </c>
      <c r="N237" s="19">
        <f>MAX(0,ROUNDDOWN(H237-E237-430000-G237,-3))</f>
        <v/>
      </c>
      <c r="O237" s="19">
        <f>MAX(0,ROUNDDOWN(H237-E237-430000-G237-D237,-3))</f>
        <v/>
      </c>
      <c r="P237" s="19">
        <f>IF(H237&lt;=450000,0,MAX(0,ROUNDDOWN(N237*0.06-MIN(50000,N237)*0.03,-2))+MAX(0,ROUNDDOWN(N237*0.04-MIN(50000,N237)*0.02,-2)))</f>
        <v/>
      </c>
      <c r="Q237" s="19">
        <f>IF(H237&lt;=450000,0,MAX(0,ROUNDDOWN(O237*0.06-MIN(50000,O237)*0.03,-2))+MAX(0,ROUNDDOWN(O237*0.04-MIN(50000,O237)*0.02,-2)))</f>
        <v/>
      </c>
      <c r="R237" s="19">
        <f>L237-M237</f>
        <v/>
      </c>
      <c r="S237" s="19">
        <f>P237-Q237</f>
        <v/>
      </c>
      <c r="T237" s="19">
        <f>R237+S237</f>
        <v/>
      </c>
      <c r="U237" s="21">
        <f>IF(J237&lt;=0,0,LOOKUP(J237,{0,1950001,3300001,6950001,9000001,18000001,40000001},{0.05,0.1,0.2,0.23,0.33,0.4,0.45}))</f>
        <v/>
      </c>
    </row>
    <row r="238">
      <c r="A238" t="inlineStr">
        <is>
          <t>1万円刻み</t>
        </is>
      </c>
      <c r="B238" s="19">
        <f>'3_1万円刻み'!$A$50</f>
        <v/>
      </c>
      <c r="C238" s="20" t="n">
        <v>2026</v>
      </c>
      <c r="D238" s="19" t="n">
        <v>276000</v>
      </c>
      <c r="E238" s="19">
        <f>ROUND(MIN(B238/12,650000)*12*0.0915+MIN(B238/12,1390000)*12*(0.0504+0)+B238*0.005,0)</f>
        <v/>
      </c>
      <c r="F238" s="19" t="n">
        <v>0</v>
      </c>
      <c r="G238" s="19" t="n">
        <v>0</v>
      </c>
      <c r="H238" s="19">
        <f>IF(C238&gt;=2026,IF(B238&lt;741000,0,IF(B238&lt;2191000,B238-740000,IF(B238&lt;2193000,1451000,IF(B238&lt;2196000,1453000,IF(B238&lt;2200000,1456000,IF(B238&lt;3600000,ROUNDDOWN(B238/4,-3)*2.8-80000,IF(B238&lt;6600000,ROUNDDOWN(B238/4,-3)*3.2-440000,IF(B238&lt;8500000,ROUNDDOWN(B238*0.9,0)-1100000,B238-1950000)))))))),IF(B238&lt;651000,0,IF(B238&lt;1900000,B238-650000,IF(B238&lt;3600000,ROUNDDOWN(B238/4,-3)*2.8-80000,IF(B238&lt;6600000,ROUNDDOWN(B238/4,-3)*3.2-440000,IF(B238&lt;8500000,ROUNDDOWN(B238*0.9,0)-1100000,B238-1950000))))))</f>
        <v/>
      </c>
      <c r="I238" s="19">
        <f>IF(H238&gt;23500000,NA(),IF(C238&gt;=2026,IF(H238&lt;=4890000,1040000,IF(H238&lt;=6550000,670000,620000)),IF(H238&lt;=1320000,950000,IF(H238&lt;=3360000,880000,IF(H238&lt;=4890000,680000,IF(H238&lt;=6550000,630000,580000))))))</f>
        <v/>
      </c>
      <c r="J238" s="19">
        <f>MAX(0,ROUNDDOWN(H238-E238-I238-F238,-3))</f>
        <v/>
      </c>
      <c r="K238" s="19">
        <f>MAX(0,ROUNDDOWN(H238-E238-I238-F238-D238,-3))</f>
        <v/>
      </c>
      <c r="L238" s="19">
        <f>IF(J238&lt;=0,0,ROUNDDOWN((J238*LOOKUP(J238,{0,1950001,3300001,6950001,9000001,18000001,40000001},{0.05,0.1,0.2,0.23,0.33,0.4,0.45})-LOOKUP(J238,{0,1950001,3300001,6950001,9000001,18000001,40000001},{0,97500,427500,636000,1536000,2796000,4796000}))*1.021,-2))</f>
        <v/>
      </c>
      <c r="M238" s="19">
        <f>IF(K238&lt;=0,0,ROUNDDOWN((K238*LOOKUP(K238,{0,1950001,3300001,6950001,9000001,18000001,40000001},{0.05,0.1,0.2,0.23,0.33,0.4,0.45})-LOOKUP(K238,{0,1950001,3300001,6950001,9000001,18000001,40000001},{0,97500,427500,636000,1536000,2796000,4796000}))*1.021,-2))</f>
        <v/>
      </c>
      <c r="N238" s="19">
        <f>MAX(0,ROUNDDOWN(H238-E238-430000-G238,-3))</f>
        <v/>
      </c>
      <c r="O238" s="19">
        <f>MAX(0,ROUNDDOWN(H238-E238-430000-G238-D238,-3))</f>
        <v/>
      </c>
      <c r="P238" s="19">
        <f>IF(H238&lt;=450000,0,MAX(0,ROUNDDOWN(N238*0.06-MIN(50000,N238)*0.03,-2))+MAX(0,ROUNDDOWN(N238*0.04-MIN(50000,N238)*0.02,-2)))</f>
        <v/>
      </c>
      <c r="Q238" s="19">
        <f>IF(H238&lt;=450000,0,MAX(0,ROUNDDOWN(O238*0.06-MIN(50000,O238)*0.03,-2))+MAX(0,ROUNDDOWN(O238*0.04-MIN(50000,O238)*0.02,-2)))</f>
        <v/>
      </c>
      <c r="R238" s="19">
        <f>L238-M238</f>
        <v/>
      </c>
      <c r="S238" s="19">
        <f>P238-Q238</f>
        <v/>
      </c>
      <c r="T238" s="19">
        <f>R238+S238</f>
        <v/>
      </c>
      <c r="U238" s="21">
        <f>IF(J238&lt;=0,0,LOOKUP(J238,{0,1950001,3300001,6950001,9000001,18000001,40000001},{0.05,0.1,0.2,0.23,0.33,0.4,0.45}))</f>
        <v/>
      </c>
    </row>
    <row r="239">
      <c r="A239" t="inlineStr">
        <is>
          <t>1万円刻み</t>
        </is>
      </c>
      <c r="B239" s="19">
        <f>'3_1万円刻み'!$A$51</f>
        <v/>
      </c>
      <c r="C239" s="20" t="n">
        <v>2025</v>
      </c>
      <c r="D239" s="19" t="n">
        <v>276000</v>
      </c>
      <c r="E239" s="19">
        <f>ROUND(MIN(B239/12,650000)*12*0.0915+MIN(B239/12,1390000)*12*(0.0504+0)+B239*0.005,0)</f>
        <v/>
      </c>
      <c r="F239" s="19" t="n">
        <v>0</v>
      </c>
      <c r="G239" s="19" t="n">
        <v>0</v>
      </c>
      <c r="H239" s="19">
        <f>IF(C239&gt;=2026,IF(B239&lt;741000,0,IF(B239&lt;2191000,B239-740000,IF(B239&lt;2193000,1451000,IF(B239&lt;2196000,1453000,IF(B239&lt;2200000,1456000,IF(B239&lt;3600000,ROUNDDOWN(B239/4,-3)*2.8-80000,IF(B239&lt;6600000,ROUNDDOWN(B239/4,-3)*3.2-440000,IF(B239&lt;8500000,ROUNDDOWN(B239*0.9,0)-1100000,B239-1950000)))))))),IF(B239&lt;651000,0,IF(B239&lt;1900000,B239-650000,IF(B239&lt;3600000,ROUNDDOWN(B239/4,-3)*2.8-80000,IF(B239&lt;6600000,ROUNDDOWN(B239/4,-3)*3.2-440000,IF(B239&lt;8500000,ROUNDDOWN(B239*0.9,0)-1100000,B239-1950000))))))</f>
        <v/>
      </c>
      <c r="I239" s="19">
        <f>IF(H239&gt;23500000,NA(),IF(C239&gt;=2026,IF(H239&lt;=4890000,1040000,IF(H239&lt;=6550000,670000,620000)),IF(H239&lt;=1320000,950000,IF(H239&lt;=3360000,880000,IF(H239&lt;=4890000,680000,IF(H239&lt;=6550000,630000,580000))))))</f>
        <v/>
      </c>
      <c r="J239" s="19">
        <f>MAX(0,ROUNDDOWN(H239-E239-I239-F239,-3))</f>
        <v/>
      </c>
      <c r="K239" s="19">
        <f>MAX(0,ROUNDDOWN(H239-E239-I239-F239-D239,-3))</f>
        <v/>
      </c>
      <c r="L239" s="19">
        <f>IF(J239&lt;=0,0,ROUNDDOWN((J239*LOOKUP(J239,{0,1950001,3300001,6950001,9000001,18000001,40000001},{0.05,0.1,0.2,0.23,0.33,0.4,0.45})-LOOKUP(J239,{0,1950001,3300001,6950001,9000001,18000001,40000001},{0,97500,427500,636000,1536000,2796000,4796000}))*1.021,-2))</f>
        <v/>
      </c>
      <c r="M239" s="19">
        <f>IF(K239&lt;=0,0,ROUNDDOWN((K239*LOOKUP(K239,{0,1950001,3300001,6950001,9000001,18000001,40000001},{0.05,0.1,0.2,0.23,0.33,0.4,0.45})-LOOKUP(K239,{0,1950001,3300001,6950001,9000001,18000001,40000001},{0,97500,427500,636000,1536000,2796000,4796000}))*1.021,-2))</f>
        <v/>
      </c>
      <c r="N239" s="19">
        <f>MAX(0,ROUNDDOWN(H239-E239-430000-G239,-3))</f>
        <v/>
      </c>
      <c r="O239" s="19">
        <f>MAX(0,ROUNDDOWN(H239-E239-430000-G239-D239,-3))</f>
        <v/>
      </c>
      <c r="P239" s="19">
        <f>IF(H239&lt;=450000,0,MAX(0,ROUNDDOWN(N239*0.06-MIN(50000,N239)*0.03,-2))+MAX(0,ROUNDDOWN(N239*0.04-MIN(50000,N239)*0.02,-2)))</f>
        <v/>
      </c>
      <c r="Q239" s="19">
        <f>IF(H239&lt;=450000,0,MAX(0,ROUNDDOWN(O239*0.06-MIN(50000,O239)*0.03,-2))+MAX(0,ROUNDDOWN(O239*0.04-MIN(50000,O239)*0.02,-2)))</f>
        <v/>
      </c>
      <c r="R239" s="19">
        <f>L239-M239</f>
        <v/>
      </c>
      <c r="S239" s="19">
        <f>P239-Q239</f>
        <v/>
      </c>
      <c r="T239" s="19">
        <f>R239+S239</f>
        <v/>
      </c>
      <c r="U239" s="21">
        <f>IF(J239&lt;=0,0,LOOKUP(J239,{0,1950001,3300001,6950001,9000001,18000001,40000001},{0.05,0.1,0.2,0.23,0.33,0.4,0.45}))</f>
        <v/>
      </c>
    </row>
    <row r="240">
      <c r="A240" t="inlineStr">
        <is>
          <t>1万円刻み</t>
        </is>
      </c>
      <c r="B240" s="19">
        <f>'3_1万円刻み'!$A$51</f>
        <v/>
      </c>
      <c r="C240" s="20" t="n">
        <v>2026</v>
      </c>
      <c r="D240" s="19" t="n">
        <v>276000</v>
      </c>
      <c r="E240" s="19">
        <f>ROUND(MIN(B240/12,650000)*12*0.0915+MIN(B240/12,1390000)*12*(0.0504+0)+B240*0.005,0)</f>
        <v/>
      </c>
      <c r="F240" s="19" t="n">
        <v>0</v>
      </c>
      <c r="G240" s="19" t="n">
        <v>0</v>
      </c>
      <c r="H240" s="19">
        <f>IF(C240&gt;=2026,IF(B240&lt;741000,0,IF(B240&lt;2191000,B240-740000,IF(B240&lt;2193000,1451000,IF(B240&lt;2196000,1453000,IF(B240&lt;2200000,1456000,IF(B240&lt;3600000,ROUNDDOWN(B240/4,-3)*2.8-80000,IF(B240&lt;6600000,ROUNDDOWN(B240/4,-3)*3.2-440000,IF(B240&lt;8500000,ROUNDDOWN(B240*0.9,0)-1100000,B240-1950000)))))))),IF(B240&lt;651000,0,IF(B240&lt;1900000,B240-650000,IF(B240&lt;3600000,ROUNDDOWN(B240/4,-3)*2.8-80000,IF(B240&lt;6600000,ROUNDDOWN(B240/4,-3)*3.2-440000,IF(B240&lt;8500000,ROUNDDOWN(B240*0.9,0)-1100000,B240-1950000))))))</f>
        <v/>
      </c>
      <c r="I240" s="19">
        <f>IF(H240&gt;23500000,NA(),IF(C240&gt;=2026,IF(H240&lt;=4890000,1040000,IF(H240&lt;=6550000,670000,620000)),IF(H240&lt;=1320000,950000,IF(H240&lt;=3360000,880000,IF(H240&lt;=4890000,680000,IF(H240&lt;=6550000,630000,580000))))))</f>
        <v/>
      </c>
      <c r="J240" s="19">
        <f>MAX(0,ROUNDDOWN(H240-E240-I240-F240,-3))</f>
        <v/>
      </c>
      <c r="K240" s="19">
        <f>MAX(0,ROUNDDOWN(H240-E240-I240-F240-D240,-3))</f>
        <v/>
      </c>
      <c r="L240" s="19">
        <f>IF(J240&lt;=0,0,ROUNDDOWN((J240*LOOKUP(J240,{0,1950001,3300001,6950001,9000001,18000001,40000001},{0.05,0.1,0.2,0.23,0.33,0.4,0.45})-LOOKUP(J240,{0,1950001,3300001,6950001,9000001,18000001,40000001},{0,97500,427500,636000,1536000,2796000,4796000}))*1.021,-2))</f>
        <v/>
      </c>
      <c r="M240" s="19">
        <f>IF(K240&lt;=0,0,ROUNDDOWN((K240*LOOKUP(K240,{0,1950001,3300001,6950001,9000001,18000001,40000001},{0.05,0.1,0.2,0.23,0.33,0.4,0.45})-LOOKUP(K240,{0,1950001,3300001,6950001,9000001,18000001,40000001},{0,97500,427500,636000,1536000,2796000,4796000}))*1.021,-2))</f>
        <v/>
      </c>
      <c r="N240" s="19">
        <f>MAX(0,ROUNDDOWN(H240-E240-430000-G240,-3))</f>
        <v/>
      </c>
      <c r="O240" s="19">
        <f>MAX(0,ROUNDDOWN(H240-E240-430000-G240-D240,-3))</f>
        <v/>
      </c>
      <c r="P240" s="19">
        <f>IF(H240&lt;=450000,0,MAX(0,ROUNDDOWN(N240*0.06-MIN(50000,N240)*0.03,-2))+MAX(0,ROUNDDOWN(N240*0.04-MIN(50000,N240)*0.02,-2)))</f>
        <v/>
      </c>
      <c r="Q240" s="19">
        <f>IF(H240&lt;=450000,0,MAX(0,ROUNDDOWN(O240*0.06-MIN(50000,O240)*0.03,-2))+MAX(0,ROUNDDOWN(O240*0.04-MIN(50000,O240)*0.02,-2)))</f>
        <v/>
      </c>
      <c r="R240" s="19">
        <f>L240-M240</f>
        <v/>
      </c>
      <c r="S240" s="19">
        <f>P240-Q240</f>
        <v/>
      </c>
      <c r="T240" s="19">
        <f>R240+S240</f>
        <v/>
      </c>
      <c r="U240" s="21">
        <f>IF(J240&lt;=0,0,LOOKUP(J240,{0,1950001,3300001,6950001,9000001,18000001,40000001},{0.05,0.1,0.2,0.23,0.33,0.4,0.45}))</f>
        <v/>
      </c>
    </row>
    <row r="241">
      <c r="A241" t="inlineStr">
        <is>
          <t>1万円刻み</t>
        </is>
      </c>
      <c r="B241" s="19">
        <f>'3_1万円刻み'!$A$52</f>
        <v/>
      </c>
      <c r="C241" s="20" t="n">
        <v>2025</v>
      </c>
      <c r="D241" s="19" t="n">
        <v>276000</v>
      </c>
      <c r="E241" s="19">
        <f>ROUND(MIN(B241/12,650000)*12*0.0915+MIN(B241/12,1390000)*12*(0.0504+0)+B241*0.005,0)</f>
        <v/>
      </c>
      <c r="F241" s="19" t="n">
        <v>0</v>
      </c>
      <c r="G241" s="19" t="n">
        <v>0</v>
      </c>
      <c r="H241" s="19">
        <f>IF(C241&gt;=2026,IF(B241&lt;741000,0,IF(B241&lt;2191000,B241-740000,IF(B241&lt;2193000,1451000,IF(B241&lt;2196000,1453000,IF(B241&lt;2200000,1456000,IF(B241&lt;3600000,ROUNDDOWN(B241/4,-3)*2.8-80000,IF(B241&lt;6600000,ROUNDDOWN(B241/4,-3)*3.2-440000,IF(B241&lt;8500000,ROUNDDOWN(B241*0.9,0)-1100000,B241-1950000)))))))),IF(B241&lt;651000,0,IF(B241&lt;1900000,B241-650000,IF(B241&lt;3600000,ROUNDDOWN(B241/4,-3)*2.8-80000,IF(B241&lt;6600000,ROUNDDOWN(B241/4,-3)*3.2-440000,IF(B241&lt;8500000,ROUNDDOWN(B241*0.9,0)-1100000,B241-1950000))))))</f>
        <v/>
      </c>
      <c r="I241" s="19">
        <f>IF(H241&gt;23500000,NA(),IF(C241&gt;=2026,IF(H241&lt;=4890000,1040000,IF(H241&lt;=6550000,670000,620000)),IF(H241&lt;=1320000,950000,IF(H241&lt;=3360000,880000,IF(H241&lt;=4890000,680000,IF(H241&lt;=6550000,630000,580000))))))</f>
        <v/>
      </c>
      <c r="J241" s="19">
        <f>MAX(0,ROUNDDOWN(H241-E241-I241-F241,-3))</f>
        <v/>
      </c>
      <c r="K241" s="19">
        <f>MAX(0,ROUNDDOWN(H241-E241-I241-F241-D241,-3))</f>
        <v/>
      </c>
      <c r="L241" s="19">
        <f>IF(J241&lt;=0,0,ROUNDDOWN((J241*LOOKUP(J241,{0,1950001,3300001,6950001,9000001,18000001,40000001},{0.05,0.1,0.2,0.23,0.33,0.4,0.45})-LOOKUP(J241,{0,1950001,3300001,6950001,9000001,18000001,40000001},{0,97500,427500,636000,1536000,2796000,4796000}))*1.021,-2))</f>
        <v/>
      </c>
      <c r="M241" s="19">
        <f>IF(K241&lt;=0,0,ROUNDDOWN((K241*LOOKUP(K241,{0,1950001,3300001,6950001,9000001,18000001,40000001},{0.05,0.1,0.2,0.23,0.33,0.4,0.45})-LOOKUP(K241,{0,1950001,3300001,6950001,9000001,18000001,40000001},{0,97500,427500,636000,1536000,2796000,4796000}))*1.021,-2))</f>
        <v/>
      </c>
      <c r="N241" s="19">
        <f>MAX(0,ROUNDDOWN(H241-E241-430000-G241,-3))</f>
        <v/>
      </c>
      <c r="O241" s="19">
        <f>MAX(0,ROUNDDOWN(H241-E241-430000-G241-D241,-3))</f>
        <v/>
      </c>
      <c r="P241" s="19">
        <f>IF(H241&lt;=450000,0,MAX(0,ROUNDDOWN(N241*0.06-MIN(50000,N241)*0.03,-2))+MAX(0,ROUNDDOWN(N241*0.04-MIN(50000,N241)*0.02,-2)))</f>
        <v/>
      </c>
      <c r="Q241" s="19">
        <f>IF(H241&lt;=450000,0,MAX(0,ROUNDDOWN(O241*0.06-MIN(50000,O241)*0.03,-2))+MAX(0,ROUNDDOWN(O241*0.04-MIN(50000,O241)*0.02,-2)))</f>
        <v/>
      </c>
      <c r="R241" s="19">
        <f>L241-M241</f>
        <v/>
      </c>
      <c r="S241" s="19">
        <f>P241-Q241</f>
        <v/>
      </c>
      <c r="T241" s="19">
        <f>R241+S241</f>
        <v/>
      </c>
      <c r="U241" s="21">
        <f>IF(J241&lt;=0,0,LOOKUP(J241,{0,1950001,3300001,6950001,9000001,18000001,40000001},{0.05,0.1,0.2,0.23,0.33,0.4,0.45}))</f>
        <v/>
      </c>
    </row>
    <row r="242">
      <c r="A242" t="inlineStr">
        <is>
          <t>1万円刻み</t>
        </is>
      </c>
      <c r="B242" s="19">
        <f>'3_1万円刻み'!$A$52</f>
        <v/>
      </c>
      <c r="C242" s="20" t="n">
        <v>2026</v>
      </c>
      <c r="D242" s="19" t="n">
        <v>276000</v>
      </c>
      <c r="E242" s="19">
        <f>ROUND(MIN(B242/12,650000)*12*0.0915+MIN(B242/12,1390000)*12*(0.0504+0)+B242*0.005,0)</f>
        <v/>
      </c>
      <c r="F242" s="19" t="n">
        <v>0</v>
      </c>
      <c r="G242" s="19" t="n">
        <v>0</v>
      </c>
      <c r="H242" s="19">
        <f>IF(C242&gt;=2026,IF(B242&lt;741000,0,IF(B242&lt;2191000,B242-740000,IF(B242&lt;2193000,1451000,IF(B242&lt;2196000,1453000,IF(B242&lt;2200000,1456000,IF(B242&lt;3600000,ROUNDDOWN(B242/4,-3)*2.8-80000,IF(B242&lt;6600000,ROUNDDOWN(B242/4,-3)*3.2-440000,IF(B242&lt;8500000,ROUNDDOWN(B242*0.9,0)-1100000,B242-1950000)))))))),IF(B242&lt;651000,0,IF(B242&lt;1900000,B242-650000,IF(B242&lt;3600000,ROUNDDOWN(B242/4,-3)*2.8-80000,IF(B242&lt;6600000,ROUNDDOWN(B242/4,-3)*3.2-440000,IF(B242&lt;8500000,ROUNDDOWN(B242*0.9,0)-1100000,B242-1950000))))))</f>
        <v/>
      </c>
      <c r="I242" s="19">
        <f>IF(H242&gt;23500000,NA(),IF(C242&gt;=2026,IF(H242&lt;=4890000,1040000,IF(H242&lt;=6550000,670000,620000)),IF(H242&lt;=1320000,950000,IF(H242&lt;=3360000,880000,IF(H242&lt;=4890000,680000,IF(H242&lt;=6550000,630000,580000))))))</f>
        <v/>
      </c>
      <c r="J242" s="19">
        <f>MAX(0,ROUNDDOWN(H242-E242-I242-F242,-3))</f>
        <v/>
      </c>
      <c r="K242" s="19">
        <f>MAX(0,ROUNDDOWN(H242-E242-I242-F242-D242,-3))</f>
        <v/>
      </c>
      <c r="L242" s="19">
        <f>IF(J242&lt;=0,0,ROUNDDOWN((J242*LOOKUP(J242,{0,1950001,3300001,6950001,9000001,18000001,40000001},{0.05,0.1,0.2,0.23,0.33,0.4,0.45})-LOOKUP(J242,{0,1950001,3300001,6950001,9000001,18000001,40000001},{0,97500,427500,636000,1536000,2796000,4796000}))*1.021,-2))</f>
        <v/>
      </c>
      <c r="M242" s="19">
        <f>IF(K242&lt;=0,0,ROUNDDOWN((K242*LOOKUP(K242,{0,1950001,3300001,6950001,9000001,18000001,40000001},{0.05,0.1,0.2,0.23,0.33,0.4,0.45})-LOOKUP(K242,{0,1950001,3300001,6950001,9000001,18000001,40000001},{0,97500,427500,636000,1536000,2796000,4796000}))*1.021,-2))</f>
        <v/>
      </c>
      <c r="N242" s="19">
        <f>MAX(0,ROUNDDOWN(H242-E242-430000-G242,-3))</f>
        <v/>
      </c>
      <c r="O242" s="19">
        <f>MAX(0,ROUNDDOWN(H242-E242-430000-G242-D242,-3))</f>
        <v/>
      </c>
      <c r="P242" s="19">
        <f>IF(H242&lt;=450000,0,MAX(0,ROUNDDOWN(N242*0.06-MIN(50000,N242)*0.03,-2))+MAX(0,ROUNDDOWN(N242*0.04-MIN(50000,N242)*0.02,-2)))</f>
        <v/>
      </c>
      <c r="Q242" s="19">
        <f>IF(H242&lt;=450000,0,MAX(0,ROUNDDOWN(O242*0.06-MIN(50000,O242)*0.03,-2))+MAX(0,ROUNDDOWN(O242*0.04-MIN(50000,O242)*0.02,-2)))</f>
        <v/>
      </c>
      <c r="R242" s="19">
        <f>L242-M242</f>
        <v/>
      </c>
      <c r="S242" s="19">
        <f>P242-Q242</f>
        <v/>
      </c>
      <c r="T242" s="19">
        <f>R242+S242</f>
        <v/>
      </c>
      <c r="U242" s="21">
        <f>IF(J242&lt;=0,0,LOOKUP(J242,{0,1950001,3300001,6950001,9000001,18000001,40000001},{0.05,0.1,0.2,0.23,0.33,0.4,0.45}))</f>
        <v/>
      </c>
    </row>
    <row r="243">
      <c r="A243" t="inlineStr">
        <is>
          <t>1万円刻み</t>
        </is>
      </c>
      <c r="B243" s="19">
        <f>'3_1万円刻み'!$A$53</f>
        <v/>
      </c>
      <c r="C243" s="20" t="n">
        <v>2025</v>
      </c>
      <c r="D243" s="19" t="n">
        <v>276000</v>
      </c>
      <c r="E243" s="19">
        <f>ROUND(MIN(B243/12,650000)*12*0.0915+MIN(B243/12,1390000)*12*(0.0504+0)+B243*0.005,0)</f>
        <v/>
      </c>
      <c r="F243" s="19" t="n">
        <v>0</v>
      </c>
      <c r="G243" s="19" t="n">
        <v>0</v>
      </c>
      <c r="H243" s="19">
        <f>IF(C243&gt;=2026,IF(B243&lt;741000,0,IF(B243&lt;2191000,B243-740000,IF(B243&lt;2193000,1451000,IF(B243&lt;2196000,1453000,IF(B243&lt;2200000,1456000,IF(B243&lt;3600000,ROUNDDOWN(B243/4,-3)*2.8-80000,IF(B243&lt;6600000,ROUNDDOWN(B243/4,-3)*3.2-440000,IF(B243&lt;8500000,ROUNDDOWN(B243*0.9,0)-1100000,B243-1950000)))))))),IF(B243&lt;651000,0,IF(B243&lt;1900000,B243-650000,IF(B243&lt;3600000,ROUNDDOWN(B243/4,-3)*2.8-80000,IF(B243&lt;6600000,ROUNDDOWN(B243/4,-3)*3.2-440000,IF(B243&lt;8500000,ROUNDDOWN(B243*0.9,0)-1100000,B243-1950000))))))</f>
        <v/>
      </c>
      <c r="I243" s="19">
        <f>IF(H243&gt;23500000,NA(),IF(C243&gt;=2026,IF(H243&lt;=4890000,1040000,IF(H243&lt;=6550000,670000,620000)),IF(H243&lt;=1320000,950000,IF(H243&lt;=3360000,880000,IF(H243&lt;=4890000,680000,IF(H243&lt;=6550000,630000,580000))))))</f>
        <v/>
      </c>
      <c r="J243" s="19">
        <f>MAX(0,ROUNDDOWN(H243-E243-I243-F243,-3))</f>
        <v/>
      </c>
      <c r="K243" s="19">
        <f>MAX(0,ROUNDDOWN(H243-E243-I243-F243-D243,-3))</f>
        <v/>
      </c>
      <c r="L243" s="19">
        <f>IF(J243&lt;=0,0,ROUNDDOWN((J243*LOOKUP(J243,{0,1950001,3300001,6950001,9000001,18000001,40000001},{0.05,0.1,0.2,0.23,0.33,0.4,0.45})-LOOKUP(J243,{0,1950001,3300001,6950001,9000001,18000001,40000001},{0,97500,427500,636000,1536000,2796000,4796000}))*1.021,-2))</f>
        <v/>
      </c>
      <c r="M243" s="19">
        <f>IF(K243&lt;=0,0,ROUNDDOWN((K243*LOOKUP(K243,{0,1950001,3300001,6950001,9000001,18000001,40000001},{0.05,0.1,0.2,0.23,0.33,0.4,0.45})-LOOKUP(K243,{0,1950001,3300001,6950001,9000001,18000001,40000001},{0,97500,427500,636000,1536000,2796000,4796000}))*1.021,-2))</f>
        <v/>
      </c>
      <c r="N243" s="19">
        <f>MAX(0,ROUNDDOWN(H243-E243-430000-G243,-3))</f>
        <v/>
      </c>
      <c r="O243" s="19">
        <f>MAX(0,ROUNDDOWN(H243-E243-430000-G243-D243,-3))</f>
        <v/>
      </c>
      <c r="P243" s="19">
        <f>IF(H243&lt;=450000,0,MAX(0,ROUNDDOWN(N243*0.06-MIN(50000,N243)*0.03,-2))+MAX(0,ROUNDDOWN(N243*0.04-MIN(50000,N243)*0.02,-2)))</f>
        <v/>
      </c>
      <c r="Q243" s="19">
        <f>IF(H243&lt;=450000,0,MAX(0,ROUNDDOWN(O243*0.06-MIN(50000,O243)*0.03,-2))+MAX(0,ROUNDDOWN(O243*0.04-MIN(50000,O243)*0.02,-2)))</f>
        <v/>
      </c>
      <c r="R243" s="19">
        <f>L243-M243</f>
        <v/>
      </c>
      <c r="S243" s="19">
        <f>P243-Q243</f>
        <v/>
      </c>
      <c r="T243" s="19">
        <f>R243+S243</f>
        <v/>
      </c>
      <c r="U243" s="21">
        <f>IF(J243&lt;=0,0,LOOKUP(J243,{0,1950001,3300001,6950001,9000001,18000001,40000001},{0.05,0.1,0.2,0.23,0.33,0.4,0.45}))</f>
        <v/>
      </c>
    </row>
    <row r="244">
      <c r="A244" t="inlineStr">
        <is>
          <t>1万円刻み</t>
        </is>
      </c>
      <c r="B244" s="19">
        <f>'3_1万円刻み'!$A$53</f>
        <v/>
      </c>
      <c r="C244" s="20" t="n">
        <v>2026</v>
      </c>
      <c r="D244" s="19" t="n">
        <v>276000</v>
      </c>
      <c r="E244" s="19">
        <f>ROUND(MIN(B244/12,650000)*12*0.0915+MIN(B244/12,1390000)*12*(0.0504+0)+B244*0.005,0)</f>
        <v/>
      </c>
      <c r="F244" s="19" t="n">
        <v>0</v>
      </c>
      <c r="G244" s="19" t="n">
        <v>0</v>
      </c>
      <c r="H244" s="19">
        <f>IF(C244&gt;=2026,IF(B244&lt;741000,0,IF(B244&lt;2191000,B244-740000,IF(B244&lt;2193000,1451000,IF(B244&lt;2196000,1453000,IF(B244&lt;2200000,1456000,IF(B244&lt;3600000,ROUNDDOWN(B244/4,-3)*2.8-80000,IF(B244&lt;6600000,ROUNDDOWN(B244/4,-3)*3.2-440000,IF(B244&lt;8500000,ROUNDDOWN(B244*0.9,0)-1100000,B244-1950000)))))))),IF(B244&lt;651000,0,IF(B244&lt;1900000,B244-650000,IF(B244&lt;3600000,ROUNDDOWN(B244/4,-3)*2.8-80000,IF(B244&lt;6600000,ROUNDDOWN(B244/4,-3)*3.2-440000,IF(B244&lt;8500000,ROUNDDOWN(B244*0.9,0)-1100000,B244-1950000))))))</f>
        <v/>
      </c>
      <c r="I244" s="19">
        <f>IF(H244&gt;23500000,NA(),IF(C244&gt;=2026,IF(H244&lt;=4890000,1040000,IF(H244&lt;=6550000,670000,620000)),IF(H244&lt;=1320000,950000,IF(H244&lt;=3360000,880000,IF(H244&lt;=4890000,680000,IF(H244&lt;=6550000,630000,580000))))))</f>
        <v/>
      </c>
      <c r="J244" s="19">
        <f>MAX(0,ROUNDDOWN(H244-E244-I244-F244,-3))</f>
        <v/>
      </c>
      <c r="K244" s="19">
        <f>MAX(0,ROUNDDOWN(H244-E244-I244-F244-D244,-3))</f>
        <v/>
      </c>
      <c r="L244" s="19">
        <f>IF(J244&lt;=0,0,ROUNDDOWN((J244*LOOKUP(J244,{0,1950001,3300001,6950001,9000001,18000001,40000001},{0.05,0.1,0.2,0.23,0.33,0.4,0.45})-LOOKUP(J244,{0,1950001,3300001,6950001,9000001,18000001,40000001},{0,97500,427500,636000,1536000,2796000,4796000}))*1.021,-2))</f>
        <v/>
      </c>
      <c r="M244" s="19">
        <f>IF(K244&lt;=0,0,ROUNDDOWN((K244*LOOKUP(K244,{0,1950001,3300001,6950001,9000001,18000001,40000001},{0.05,0.1,0.2,0.23,0.33,0.4,0.45})-LOOKUP(K244,{0,1950001,3300001,6950001,9000001,18000001,40000001},{0,97500,427500,636000,1536000,2796000,4796000}))*1.021,-2))</f>
        <v/>
      </c>
      <c r="N244" s="19">
        <f>MAX(0,ROUNDDOWN(H244-E244-430000-G244,-3))</f>
        <v/>
      </c>
      <c r="O244" s="19">
        <f>MAX(0,ROUNDDOWN(H244-E244-430000-G244-D244,-3))</f>
        <v/>
      </c>
      <c r="P244" s="19">
        <f>IF(H244&lt;=450000,0,MAX(0,ROUNDDOWN(N244*0.06-MIN(50000,N244)*0.03,-2))+MAX(0,ROUNDDOWN(N244*0.04-MIN(50000,N244)*0.02,-2)))</f>
        <v/>
      </c>
      <c r="Q244" s="19">
        <f>IF(H244&lt;=450000,0,MAX(0,ROUNDDOWN(O244*0.06-MIN(50000,O244)*0.03,-2))+MAX(0,ROUNDDOWN(O244*0.04-MIN(50000,O244)*0.02,-2)))</f>
        <v/>
      </c>
      <c r="R244" s="19">
        <f>L244-M244</f>
        <v/>
      </c>
      <c r="S244" s="19">
        <f>P244-Q244</f>
        <v/>
      </c>
      <c r="T244" s="19">
        <f>R244+S244</f>
        <v/>
      </c>
      <c r="U244" s="21">
        <f>IF(J244&lt;=0,0,LOOKUP(J244,{0,1950001,3300001,6950001,9000001,18000001,40000001},{0.05,0.1,0.2,0.23,0.33,0.4,0.45}))</f>
        <v/>
      </c>
    </row>
    <row r="245">
      <c r="A245" t="inlineStr">
        <is>
          <t>1万円刻み</t>
        </is>
      </c>
      <c r="B245" s="19">
        <f>'3_1万円刻み'!$A$54</f>
        <v/>
      </c>
      <c r="C245" s="20" t="n">
        <v>2025</v>
      </c>
      <c r="D245" s="19" t="n">
        <v>276000</v>
      </c>
      <c r="E245" s="19">
        <f>ROUND(MIN(B245/12,650000)*12*0.0915+MIN(B245/12,1390000)*12*(0.0504+0)+B245*0.005,0)</f>
        <v/>
      </c>
      <c r="F245" s="19" t="n">
        <v>0</v>
      </c>
      <c r="G245" s="19" t="n">
        <v>0</v>
      </c>
      <c r="H245" s="19">
        <f>IF(C245&gt;=2026,IF(B245&lt;741000,0,IF(B245&lt;2191000,B245-740000,IF(B245&lt;2193000,1451000,IF(B245&lt;2196000,1453000,IF(B245&lt;2200000,1456000,IF(B245&lt;3600000,ROUNDDOWN(B245/4,-3)*2.8-80000,IF(B245&lt;6600000,ROUNDDOWN(B245/4,-3)*3.2-440000,IF(B245&lt;8500000,ROUNDDOWN(B245*0.9,0)-1100000,B245-1950000)))))))),IF(B245&lt;651000,0,IF(B245&lt;1900000,B245-650000,IF(B245&lt;3600000,ROUNDDOWN(B245/4,-3)*2.8-80000,IF(B245&lt;6600000,ROUNDDOWN(B245/4,-3)*3.2-440000,IF(B245&lt;8500000,ROUNDDOWN(B245*0.9,0)-1100000,B245-1950000))))))</f>
        <v/>
      </c>
      <c r="I245" s="19">
        <f>IF(H245&gt;23500000,NA(),IF(C245&gt;=2026,IF(H245&lt;=4890000,1040000,IF(H245&lt;=6550000,670000,620000)),IF(H245&lt;=1320000,950000,IF(H245&lt;=3360000,880000,IF(H245&lt;=4890000,680000,IF(H245&lt;=6550000,630000,580000))))))</f>
        <v/>
      </c>
      <c r="J245" s="19">
        <f>MAX(0,ROUNDDOWN(H245-E245-I245-F245,-3))</f>
        <v/>
      </c>
      <c r="K245" s="19">
        <f>MAX(0,ROUNDDOWN(H245-E245-I245-F245-D245,-3))</f>
        <v/>
      </c>
      <c r="L245" s="19">
        <f>IF(J245&lt;=0,0,ROUNDDOWN((J245*LOOKUP(J245,{0,1950001,3300001,6950001,9000001,18000001,40000001},{0.05,0.1,0.2,0.23,0.33,0.4,0.45})-LOOKUP(J245,{0,1950001,3300001,6950001,9000001,18000001,40000001},{0,97500,427500,636000,1536000,2796000,4796000}))*1.021,-2))</f>
        <v/>
      </c>
      <c r="M245" s="19">
        <f>IF(K245&lt;=0,0,ROUNDDOWN((K245*LOOKUP(K245,{0,1950001,3300001,6950001,9000001,18000001,40000001},{0.05,0.1,0.2,0.23,0.33,0.4,0.45})-LOOKUP(K245,{0,1950001,3300001,6950001,9000001,18000001,40000001},{0,97500,427500,636000,1536000,2796000,4796000}))*1.021,-2))</f>
        <v/>
      </c>
      <c r="N245" s="19">
        <f>MAX(0,ROUNDDOWN(H245-E245-430000-G245,-3))</f>
        <v/>
      </c>
      <c r="O245" s="19">
        <f>MAX(0,ROUNDDOWN(H245-E245-430000-G245-D245,-3))</f>
        <v/>
      </c>
      <c r="P245" s="19">
        <f>IF(H245&lt;=450000,0,MAX(0,ROUNDDOWN(N245*0.06-MIN(50000,N245)*0.03,-2))+MAX(0,ROUNDDOWN(N245*0.04-MIN(50000,N245)*0.02,-2)))</f>
        <v/>
      </c>
      <c r="Q245" s="19">
        <f>IF(H245&lt;=450000,0,MAX(0,ROUNDDOWN(O245*0.06-MIN(50000,O245)*0.03,-2))+MAX(0,ROUNDDOWN(O245*0.04-MIN(50000,O245)*0.02,-2)))</f>
        <v/>
      </c>
      <c r="R245" s="19">
        <f>L245-M245</f>
        <v/>
      </c>
      <c r="S245" s="19">
        <f>P245-Q245</f>
        <v/>
      </c>
      <c r="T245" s="19">
        <f>R245+S245</f>
        <v/>
      </c>
      <c r="U245" s="21">
        <f>IF(J245&lt;=0,0,LOOKUP(J245,{0,1950001,3300001,6950001,9000001,18000001,40000001},{0.05,0.1,0.2,0.23,0.33,0.4,0.45}))</f>
        <v/>
      </c>
    </row>
    <row r="246">
      <c r="A246" t="inlineStr">
        <is>
          <t>1万円刻み</t>
        </is>
      </c>
      <c r="B246" s="19">
        <f>'3_1万円刻み'!$A$54</f>
        <v/>
      </c>
      <c r="C246" s="20" t="n">
        <v>2026</v>
      </c>
      <c r="D246" s="19" t="n">
        <v>276000</v>
      </c>
      <c r="E246" s="19">
        <f>ROUND(MIN(B246/12,650000)*12*0.0915+MIN(B246/12,1390000)*12*(0.0504+0)+B246*0.005,0)</f>
        <v/>
      </c>
      <c r="F246" s="19" t="n">
        <v>0</v>
      </c>
      <c r="G246" s="19" t="n">
        <v>0</v>
      </c>
      <c r="H246" s="19">
        <f>IF(C246&gt;=2026,IF(B246&lt;741000,0,IF(B246&lt;2191000,B246-740000,IF(B246&lt;2193000,1451000,IF(B246&lt;2196000,1453000,IF(B246&lt;2200000,1456000,IF(B246&lt;3600000,ROUNDDOWN(B246/4,-3)*2.8-80000,IF(B246&lt;6600000,ROUNDDOWN(B246/4,-3)*3.2-440000,IF(B246&lt;8500000,ROUNDDOWN(B246*0.9,0)-1100000,B246-1950000)))))))),IF(B246&lt;651000,0,IF(B246&lt;1900000,B246-650000,IF(B246&lt;3600000,ROUNDDOWN(B246/4,-3)*2.8-80000,IF(B246&lt;6600000,ROUNDDOWN(B246/4,-3)*3.2-440000,IF(B246&lt;8500000,ROUNDDOWN(B246*0.9,0)-1100000,B246-1950000))))))</f>
        <v/>
      </c>
      <c r="I246" s="19">
        <f>IF(H246&gt;23500000,NA(),IF(C246&gt;=2026,IF(H246&lt;=4890000,1040000,IF(H246&lt;=6550000,670000,620000)),IF(H246&lt;=1320000,950000,IF(H246&lt;=3360000,880000,IF(H246&lt;=4890000,680000,IF(H246&lt;=6550000,630000,580000))))))</f>
        <v/>
      </c>
      <c r="J246" s="19">
        <f>MAX(0,ROUNDDOWN(H246-E246-I246-F246,-3))</f>
        <v/>
      </c>
      <c r="K246" s="19">
        <f>MAX(0,ROUNDDOWN(H246-E246-I246-F246-D246,-3))</f>
        <v/>
      </c>
      <c r="L246" s="19">
        <f>IF(J246&lt;=0,0,ROUNDDOWN((J246*LOOKUP(J246,{0,1950001,3300001,6950001,9000001,18000001,40000001},{0.05,0.1,0.2,0.23,0.33,0.4,0.45})-LOOKUP(J246,{0,1950001,3300001,6950001,9000001,18000001,40000001},{0,97500,427500,636000,1536000,2796000,4796000}))*1.021,-2))</f>
        <v/>
      </c>
      <c r="M246" s="19">
        <f>IF(K246&lt;=0,0,ROUNDDOWN((K246*LOOKUP(K246,{0,1950001,3300001,6950001,9000001,18000001,40000001},{0.05,0.1,0.2,0.23,0.33,0.4,0.45})-LOOKUP(K246,{0,1950001,3300001,6950001,9000001,18000001,40000001},{0,97500,427500,636000,1536000,2796000,4796000}))*1.021,-2))</f>
        <v/>
      </c>
      <c r="N246" s="19">
        <f>MAX(0,ROUNDDOWN(H246-E246-430000-G246,-3))</f>
        <v/>
      </c>
      <c r="O246" s="19">
        <f>MAX(0,ROUNDDOWN(H246-E246-430000-G246-D246,-3))</f>
        <v/>
      </c>
      <c r="P246" s="19">
        <f>IF(H246&lt;=450000,0,MAX(0,ROUNDDOWN(N246*0.06-MIN(50000,N246)*0.03,-2))+MAX(0,ROUNDDOWN(N246*0.04-MIN(50000,N246)*0.02,-2)))</f>
        <v/>
      </c>
      <c r="Q246" s="19">
        <f>IF(H246&lt;=450000,0,MAX(0,ROUNDDOWN(O246*0.06-MIN(50000,O246)*0.03,-2))+MAX(0,ROUNDDOWN(O246*0.04-MIN(50000,O246)*0.02,-2)))</f>
        <v/>
      </c>
      <c r="R246" s="19">
        <f>L246-M246</f>
        <v/>
      </c>
      <c r="S246" s="19">
        <f>P246-Q246</f>
        <v/>
      </c>
      <c r="T246" s="19">
        <f>R246+S246</f>
        <v/>
      </c>
      <c r="U246" s="21">
        <f>IF(J246&lt;=0,0,LOOKUP(J246,{0,1950001,3300001,6950001,9000001,18000001,40000001},{0.05,0.1,0.2,0.23,0.33,0.4,0.45}))</f>
        <v/>
      </c>
    </row>
    <row r="247">
      <c r="A247" t="inlineStr">
        <is>
          <t>1万円刻み</t>
        </is>
      </c>
      <c r="B247" s="19">
        <f>'3_1万円刻み'!$A$55</f>
        <v/>
      </c>
      <c r="C247" s="20" t="n">
        <v>2025</v>
      </c>
      <c r="D247" s="19" t="n">
        <v>276000</v>
      </c>
      <c r="E247" s="19">
        <f>ROUND(MIN(B247/12,650000)*12*0.0915+MIN(B247/12,1390000)*12*(0.0504+0)+B247*0.005,0)</f>
        <v/>
      </c>
      <c r="F247" s="19" t="n">
        <v>0</v>
      </c>
      <c r="G247" s="19" t="n">
        <v>0</v>
      </c>
      <c r="H247" s="19">
        <f>IF(C247&gt;=2026,IF(B247&lt;741000,0,IF(B247&lt;2191000,B247-740000,IF(B247&lt;2193000,1451000,IF(B247&lt;2196000,1453000,IF(B247&lt;2200000,1456000,IF(B247&lt;3600000,ROUNDDOWN(B247/4,-3)*2.8-80000,IF(B247&lt;6600000,ROUNDDOWN(B247/4,-3)*3.2-440000,IF(B247&lt;8500000,ROUNDDOWN(B247*0.9,0)-1100000,B247-1950000)))))))),IF(B247&lt;651000,0,IF(B247&lt;1900000,B247-650000,IF(B247&lt;3600000,ROUNDDOWN(B247/4,-3)*2.8-80000,IF(B247&lt;6600000,ROUNDDOWN(B247/4,-3)*3.2-440000,IF(B247&lt;8500000,ROUNDDOWN(B247*0.9,0)-1100000,B247-1950000))))))</f>
        <v/>
      </c>
      <c r="I247" s="19">
        <f>IF(H247&gt;23500000,NA(),IF(C247&gt;=2026,IF(H247&lt;=4890000,1040000,IF(H247&lt;=6550000,670000,620000)),IF(H247&lt;=1320000,950000,IF(H247&lt;=3360000,880000,IF(H247&lt;=4890000,680000,IF(H247&lt;=6550000,630000,580000))))))</f>
        <v/>
      </c>
      <c r="J247" s="19">
        <f>MAX(0,ROUNDDOWN(H247-E247-I247-F247,-3))</f>
        <v/>
      </c>
      <c r="K247" s="19">
        <f>MAX(0,ROUNDDOWN(H247-E247-I247-F247-D247,-3))</f>
        <v/>
      </c>
      <c r="L247" s="19">
        <f>IF(J247&lt;=0,0,ROUNDDOWN((J247*LOOKUP(J247,{0,1950001,3300001,6950001,9000001,18000001,40000001},{0.05,0.1,0.2,0.23,0.33,0.4,0.45})-LOOKUP(J247,{0,1950001,3300001,6950001,9000001,18000001,40000001},{0,97500,427500,636000,1536000,2796000,4796000}))*1.021,-2))</f>
        <v/>
      </c>
      <c r="M247" s="19">
        <f>IF(K247&lt;=0,0,ROUNDDOWN((K247*LOOKUP(K247,{0,1950001,3300001,6950001,9000001,18000001,40000001},{0.05,0.1,0.2,0.23,0.33,0.4,0.45})-LOOKUP(K247,{0,1950001,3300001,6950001,9000001,18000001,40000001},{0,97500,427500,636000,1536000,2796000,4796000}))*1.021,-2))</f>
        <v/>
      </c>
      <c r="N247" s="19">
        <f>MAX(0,ROUNDDOWN(H247-E247-430000-G247,-3))</f>
        <v/>
      </c>
      <c r="O247" s="19">
        <f>MAX(0,ROUNDDOWN(H247-E247-430000-G247-D247,-3))</f>
        <v/>
      </c>
      <c r="P247" s="19">
        <f>IF(H247&lt;=450000,0,MAX(0,ROUNDDOWN(N247*0.06-MIN(50000,N247)*0.03,-2))+MAX(0,ROUNDDOWN(N247*0.04-MIN(50000,N247)*0.02,-2)))</f>
        <v/>
      </c>
      <c r="Q247" s="19">
        <f>IF(H247&lt;=450000,0,MAX(0,ROUNDDOWN(O247*0.06-MIN(50000,O247)*0.03,-2))+MAX(0,ROUNDDOWN(O247*0.04-MIN(50000,O247)*0.02,-2)))</f>
        <v/>
      </c>
      <c r="R247" s="19">
        <f>L247-M247</f>
        <v/>
      </c>
      <c r="S247" s="19">
        <f>P247-Q247</f>
        <v/>
      </c>
      <c r="T247" s="19">
        <f>R247+S247</f>
        <v/>
      </c>
      <c r="U247" s="21">
        <f>IF(J247&lt;=0,0,LOOKUP(J247,{0,1950001,3300001,6950001,9000001,18000001,40000001},{0.05,0.1,0.2,0.23,0.33,0.4,0.45}))</f>
        <v/>
      </c>
    </row>
    <row r="248">
      <c r="A248" t="inlineStr">
        <is>
          <t>1万円刻み</t>
        </is>
      </c>
      <c r="B248" s="19">
        <f>'3_1万円刻み'!$A$55</f>
        <v/>
      </c>
      <c r="C248" s="20" t="n">
        <v>2026</v>
      </c>
      <c r="D248" s="19" t="n">
        <v>276000</v>
      </c>
      <c r="E248" s="19">
        <f>ROUND(MIN(B248/12,650000)*12*0.0915+MIN(B248/12,1390000)*12*(0.0504+0)+B248*0.005,0)</f>
        <v/>
      </c>
      <c r="F248" s="19" t="n">
        <v>0</v>
      </c>
      <c r="G248" s="19" t="n">
        <v>0</v>
      </c>
      <c r="H248" s="19">
        <f>IF(C248&gt;=2026,IF(B248&lt;741000,0,IF(B248&lt;2191000,B248-740000,IF(B248&lt;2193000,1451000,IF(B248&lt;2196000,1453000,IF(B248&lt;2200000,1456000,IF(B248&lt;3600000,ROUNDDOWN(B248/4,-3)*2.8-80000,IF(B248&lt;6600000,ROUNDDOWN(B248/4,-3)*3.2-440000,IF(B248&lt;8500000,ROUNDDOWN(B248*0.9,0)-1100000,B248-1950000)))))))),IF(B248&lt;651000,0,IF(B248&lt;1900000,B248-650000,IF(B248&lt;3600000,ROUNDDOWN(B248/4,-3)*2.8-80000,IF(B248&lt;6600000,ROUNDDOWN(B248/4,-3)*3.2-440000,IF(B248&lt;8500000,ROUNDDOWN(B248*0.9,0)-1100000,B248-1950000))))))</f>
        <v/>
      </c>
      <c r="I248" s="19">
        <f>IF(H248&gt;23500000,NA(),IF(C248&gt;=2026,IF(H248&lt;=4890000,1040000,IF(H248&lt;=6550000,670000,620000)),IF(H248&lt;=1320000,950000,IF(H248&lt;=3360000,880000,IF(H248&lt;=4890000,680000,IF(H248&lt;=6550000,630000,580000))))))</f>
        <v/>
      </c>
      <c r="J248" s="19">
        <f>MAX(0,ROUNDDOWN(H248-E248-I248-F248,-3))</f>
        <v/>
      </c>
      <c r="K248" s="19">
        <f>MAX(0,ROUNDDOWN(H248-E248-I248-F248-D248,-3))</f>
        <v/>
      </c>
      <c r="L248" s="19">
        <f>IF(J248&lt;=0,0,ROUNDDOWN((J248*LOOKUP(J248,{0,1950001,3300001,6950001,9000001,18000001,40000001},{0.05,0.1,0.2,0.23,0.33,0.4,0.45})-LOOKUP(J248,{0,1950001,3300001,6950001,9000001,18000001,40000001},{0,97500,427500,636000,1536000,2796000,4796000}))*1.021,-2))</f>
        <v/>
      </c>
      <c r="M248" s="19">
        <f>IF(K248&lt;=0,0,ROUNDDOWN((K248*LOOKUP(K248,{0,1950001,3300001,6950001,9000001,18000001,40000001},{0.05,0.1,0.2,0.23,0.33,0.4,0.45})-LOOKUP(K248,{0,1950001,3300001,6950001,9000001,18000001,40000001},{0,97500,427500,636000,1536000,2796000,4796000}))*1.021,-2))</f>
        <v/>
      </c>
      <c r="N248" s="19">
        <f>MAX(0,ROUNDDOWN(H248-E248-430000-G248,-3))</f>
        <v/>
      </c>
      <c r="O248" s="19">
        <f>MAX(0,ROUNDDOWN(H248-E248-430000-G248-D248,-3))</f>
        <v/>
      </c>
      <c r="P248" s="19">
        <f>IF(H248&lt;=450000,0,MAX(0,ROUNDDOWN(N248*0.06-MIN(50000,N248)*0.03,-2))+MAX(0,ROUNDDOWN(N248*0.04-MIN(50000,N248)*0.02,-2)))</f>
        <v/>
      </c>
      <c r="Q248" s="19">
        <f>IF(H248&lt;=450000,0,MAX(0,ROUNDDOWN(O248*0.06-MIN(50000,O248)*0.03,-2))+MAX(0,ROUNDDOWN(O248*0.04-MIN(50000,O248)*0.02,-2)))</f>
        <v/>
      </c>
      <c r="R248" s="19">
        <f>L248-M248</f>
        <v/>
      </c>
      <c r="S248" s="19">
        <f>P248-Q248</f>
        <v/>
      </c>
      <c r="T248" s="19">
        <f>R248+S248</f>
        <v/>
      </c>
      <c r="U248" s="21">
        <f>IF(J248&lt;=0,0,LOOKUP(J248,{0,1950001,3300001,6950001,9000001,18000001,40000001},{0.05,0.1,0.2,0.23,0.33,0.4,0.45}))</f>
        <v/>
      </c>
    </row>
    <row r="249">
      <c r="A249" t="inlineStr">
        <is>
          <t>1万円刻み</t>
        </is>
      </c>
      <c r="B249" s="19">
        <f>'3_1万円刻み'!$A$56</f>
        <v/>
      </c>
      <c r="C249" s="20" t="n">
        <v>2025</v>
      </c>
      <c r="D249" s="19" t="n">
        <v>276000</v>
      </c>
      <c r="E249" s="19">
        <f>ROUND(MIN(B249/12,650000)*12*0.0915+MIN(B249/12,1390000)*12*(0.0504+0)+B249*0.005,0)</f>
        <v/>
      </c>
      <c r="F249" s="19" t="n">
        <v>0</v>
      </c>
      <c r="G249" s="19" t="n">
        <v>0</v>
      </c>
      <c r="H249" s="19">
        <f>IF(C249&gt;=2026,IF(B249&lt;741000,0,IF(B249&lt;2191000,B249-740000,IF(B249&lt;2193000,1451000,IF(B249&lt;2196000,1453000,IF(B249&lt;2200000,1456000,IF(B249&lt;3600000,ROUNDDOWN(B249/4,-3)*2.8-80000,IF(B249&lt;6600000,ROUNDDOWN(B249/4,-3)*3.2-440000,IF(B249&lt;8500000,ROUNDDOWN(B249*0.9,0)-1100000,B249-1950000)))))))),IF(B249&lt;651000,0,IF(B249&lt;1900000,B249-650000,IF(B249&lt;3600000,ROUNDDOWN(B249/4,-3)*2.8-80000,IF(B249&lt;6600000,ROUNDDOWN(B249/4,-3)*3.2-440000,IF(B249&lt;8500000,ROUNDDOWN(B249*0.9,0)-1100000,B249-1950000))))))</f>
        <v/>
      </c>
      <c r="I249" s="19">
        <f>IF(H249&gt;23500000,NA(),IF(C249&gt;=2026,IF(H249&lt;=4890000,1040000,IF(H249&lt;=6550000,670000,620000)),IF(H249&lt;=1320000,950000,IF(H249&lt;=3360000,880000,IF(H249&lt;=4890000,680000,IF(H249&lt;=6550000,630000,580000))))))</f>
        <v/>
      </c>
      <c r="J249" s="19">
        <f>MAX(0,ROUNDDOWN(H249-E249-I249-F249,-3))</f>
        <v/>
      </c>
      <c r="K249" s="19">
        <f>MAX(0,ROUNDDOWN(H249-E249-I249-F249-D249,-3))</f>
        <v/>
      </c>
      <c r="L249" s="19">
        <f>IF(J249&lt;=0,0,ROUNDDOWN((J249*LOOKUP(J249,{0,1950001,3300001,6950001,9000001,18000001,40000001},{0.05,0.1,0.2,0.23,0.33,0.4,0.45})-LOOKUP(J249,{0,1950001,3300001,6950001,9000001,18000001,40000001},{0,97500,427500,636000,1536000,2796000,4796000}))*1.021,-2))</f>
        <v/>
      </c>
      <c r="M249" s="19">
        <f>IF(K249&lt;=0,0,ROUNDDOWN((K249*LOOKUP(K249,{0,1950001,3300001,6950001,9000001,18000001,40000001},{0.05,0.1,0.2,0.23,0.33,0.4,0.45})-LOOKUP(K249,{0,1950001,3300001,6950001,9000001,18000001,40000001},{0,97500,427500,636000,1536000,2796000,4796000}))*1.021,-2))</f>
        <v/>
      </c>
      <c r="N249" s="19">
        <f>MAX(0,ROUNDDOWN(H249-E249-430000-G249,-3))</f>
        <v/>
      </c>
      <c r="O249" s="19">
        <f>MAX(0,ROUNDDOWN(H249-E249-430000-G249-D249,-3))</f>
        <v/>
      </c>
      <c r="P249" s="19">
        <f>IF(H249&lt;=450000,0,MAX(0,ROUNDDOWN(N249*0.06-MIN(50000,N249)*0.03,-2))+MAX(0,ROUNDDOWN(N249*0.04-MIN(50000,N249)*0.02,-2)))</f>
        <v/>
      </c>
      <c r="Q249" s="19">
        <f>IF(H249&lt;=450000,0,MAX(0,ROUNDDOWN(O249*0.06-MIN(50000,O249)*0.03,-2))+MAX(0,ROUNDDOWN(O249*0.04-MIN(50000,O249)*0.02,-2)))</f>
        <v/>
      </c>
      <c r="R249" s="19">
        <f>L249-M249</f>
        <v/>
      </c>
      <c r="S249" s="19">
        <f>P249-Q249</f>
        <v/>
      </c>
      <c r="T249" s="19">
        <f>R249+S249</f>
        <v/>
      </c>
      <c r="U249" s="21">
        <f>IF(J249&lt;=0,0,LOOKUP(J249,{0,1950001,3300001,6950001,9000001,18000001,40000001},{0.05,0.1,0.2,0.23,0.33,0.4,0.45}))</f>
        <v/>
      </c>
    </row>
    <row r="250">
      <c r="A250" t="inlineStr">
        <is>
          <t>1万円刻み</t>
        </is>
      </c>
      <c r="B250" s="19">
        <f>'3_1万円刻み'!$A$56</f>
        <v/>
      </c>
      <c r="C250" s="20" t="n">
        <v>2026</v>
      </c>
      <c r="D250" s="19" t="n">
        <v>276000</v>
      </c>
      <c r="E250" s="19">
        <f>ROUND(MIN(B250/12,650000)*12*0.0915+MIN(B250/12,1390000)*12*(0.0504+0)+B250*0.005,0)</f>
        <v/>
      </c>
      <c r="F250" s="19" t="n">
        <v>0</v>
      </c>
      <c r="G250" s="19" t="n">
        <v>0</v>
      </c>
      <c r="H250" s="19">
        <f>IF(C250&gt;=2026,IF(B250&lt;741000,0,IF(B250&lt;2191000,B250-740000,IF(B250&lt;2193000,1451000,IF(B250&lt;2196000,1453000,IF(B250&lt;2200000,1456000,IF(B250&lt;3600000,ROUNDDOWN(B250/4,-3)*2.8-80000,IF(B250&lt;6600000,ROUNDDOWN(B250/4,-3)*3.2-440000,IF(B250&lt;8500000,ROUNDDOWN(B250*0.9,0)-1100000,B250-1950000)))))))),IF(B250&lt;651000,0,IF(B250&lt;1900000,B250-650000,IF(B250&lt;3600000,ROUNDDOWN(B250/4,-3)*2.8-80000,IF(B250&lt;6600000,ROUNDDOWN(B250/4,-3)*3.2-440000,IF(B250&lt;8500000,ROUNDDOWN(B250*0.9,0)-1100000,B250-1950000))))))</f>
        <v/>
      </c>
      <c r="I250" s="19">
        <f>IF(H250&gt;23500000,NA(),IF(C250&gt;=2026,IF(H250&lt;=4890000,1040000,IF(H250&lt;=6550000,670000,620000)),IF(H250&lt;=1320000,950000,IF(H250&lt;=3360000,880000,IF(H250&lt;=4890000,680000,IF(H250&lt;=6550000,630000,580000))))))</f>
        <v/>
      </c>
      <c r="J250" s="19">
        <f>MAX(0,ROUNDDOWN(H250-E250-I250-F250,-3))</f>
        <v/>
      </c>
      <c r="K250" s="19">
        <f>MAX(0,ROUNDDOWN(H250-E250-I250-F250-D250,-3))</f>
        <v/>
      </c>
      <c r="L250" s="19">
        <f>IF(J250&lt;=0,0,ROUNDDOWN((J250*LOOKUP(J250,{0,1950001,3300001,6950001,9000001,18000001,40000001},{0.05,0.1,0.2,0.23,0.33,0.4,0.45})-LOOKUP(J250,{0,1950001,3300001,6950001,9000001,18000001,40000001},{0,97500,427500,636000,1536000,2796000,4796000}))*1.021,-2))</f>
        <v/>
      </c>
      <c r="M250" s="19">
        <f>IF(K250&lt;=0,0,ROUNDDOWN((K250*LOOKUP(K250,{0,1950001,3300001,6950001,9000001,18000001,40000001},{0.05,0.1,0.2,0.23,0.33,0.4,0.45})-LOOKUP(K250,{0,1950001,3300001,6950001,9000001,18000001,40000001},{0,97500,427500,636000,1536000,2796000,4796000}))*1.021,-2))</f>
        <v/>
      </c>
      <c r="N250" s="19">
        <f>MAX(0,ROUNDDOWN(H250-E250-430000-G250,-3))</f>
        <v/>
      </c>
      <c r="O250" s="19">
        <f>MAX(0,ROUNDDOWN(H250-E250-430000-G250-D250,-3))</f>
        <v/>
      </c>
      <c r="P250" s="19">
        <f>IF(H250&lt;=450000,0,MAX(0,ROUNDDOWN(N250*0.06-MIN(50000,N250)*0.03,-2))+MAX(0,ROUNDDOWN(N250*0.04-MIN(50000,N250)*0.02,-2)))</f>
        <v/>
      </c>
      <c r="Q250" s="19">
        <f>IF(H250&lt;=450000,0,MAX(0,ROUNDDOWN(O250*0.06-MIN(50000,O250)*0.03,-2))+MAX(0,ROUNDDOWN(O250*0.04-MIN(50000,O250)*0.02,-2)))</f>
        <v/>
      </c>
      <c r="R250" s="19">
        <f>L250-M250</f>
        <v/>
      </c>
      <c r="S250" s="19">
        <f>P250-Q250</f>
        <v/>
      </c>
      <c r="T250" s="19">
        <f>R250+S250</f>
        <v/>
      </c>
      <c r="U250" s="21">
        <f>IF(J250&lt;=0,0,LOOKUP(J250,{0,1950001,3300001,6950001,9000001,18000001,40000001},{0.05,0.1,0.2,0.23,0.33,0.4,0.45}))</f>
        <v/>
      </c>
    </row>
    <row r="251">
      <c r="A251" t="inlineStr">
        <is>
          <t>1万円刻み</t>
        </is>
      </c>
      <c r="B251" s="19">
        <f>'3_1万円刻み'!$A$57</f>
        <v/>
      </c>
      <c r="C251" s="20" t="n">
        <v>2025</v>
      </c>
      <c r="D251" s="19" t="n">
        <v>276000</v>
      </c>
      <c r="E251" s="19">
        <f>ROUND(MIN(B251/12,650000)*12*0.0915+MIN(B251/12,1390000)*12*(0.0504+0)+B251*0.005,0)</f>
        <v/>
      </c>
      <c r="F251" s="19" t="n">
        <v>0</v>
      </c>
      <c r="G251" s="19" t="n">
        <v>0</v>
      </c>
      <c r="H251" s="19">
        <f>IF(C251&gt;=2026,IF(B251&lt;741000,0,IF(B251&lt;2191000,B251-740000,IF(B251&lt;2193000,1451000,IF(B251&lt;2196000,1453000,IF(B251&lt;2200000,1456000,IF(B251&lt;3600000,ROUNDDOWN(B251/4,-3)*2.8-80000,IF(B251&lt;6600000,ROUNDDOWN(B251/4,-3)*3.2-440000,IF(B251&lt;8500000,ROUNDDOWN(B251*0.9,0)-1100000,B251-1950000)))))))),IF(B251&lt;651000,0,IF(B251&lt;1900000,B251-650000,IF(B251&lt;3600000,ROUNDDOWN(B251/4,-3)*2.8-80000,IF(B251&lt;6600000,ROUNDDOWN(B251/4,-3)*3.2-440000,IF(B251&lt;8500000,ROUNDDOWN(B251*0.9,0)-1100000,B251-1950000))))))</f>
        <v/>
      </c>
      <c r="I251" s="19">
        <f>IF(H251&gt;23500000,NA(),IF(C251&gt;=2026,IF(H251&lt;=4890000,1040000,IF(H251&lt;=6550000,670000,620000)),IF(H251&lt;=1320000,950000,IF(H251&lt;=3360000,880000,IF(H251&lt;=4890000,680000,IF(H251&lt;=6550000,630000,580000))))))</f>
        <v/>
      </c>
      <c r="J251" s="19">
        <f>MAX(0,ROUNDDOWN(H251-E251-I251-F251,-3))</f>
        <v/>
      </c>
      <c r="K251" s="19">
        <f>MAX(0,ROUNDDOWN(H251-E251-I251-F251-D251,-3))</f>
        <v/>
      </c>
      <c r="L251" s="19">
        <f>IF(J251&lt;=0,0,ROUNDDOWN((J251*LOOKUP(J251,{0,1950001,3300001,6950001,9000001,18000001,40000001},{0.05,0.1,0.2,0.23,0.33,0.4,0.45})-LOOKUP(J251,{0,1950001,3300001,6950001,9000001,18000001,40000001},{0,97500,427500,636000,1536000,2796000,4796000}))*1.021,-2))</f>
        <v/>
      </c>
      <c r="M251" s="19">
        <f>IF(K251&lt;=0,0,ROUNDDOWN((K251*LOOKUP(K251,{0,1950001,3300001,6950001,9000001,18000001,40000001},{0.05,0.1,0.2,0.23,0.33,0.4,0.45})-LOOKUP(K251,{0,1950001,3300001,6950001,9000001,18000001,40000001},{0,97500,427500,636000,1536000,2796000,4796000}))*1.021,-2))</f>
        <v/>
      </c>
      <c r="N251" s="19">
        <f>MAX(0,ROUNDDOWN(H251-E251-430000-G251,-3))</f>
        <v/>
      </c>
      <c r="O251" s="19">
        <f>MAX(0,ROUNDDOWN(H251-E251-430000-G251-D251,-3))</f>
        <v/>
      </c>
      <c r="P251" s="19">
        <f>IF(H251&lt;=450000,0,MAX(0,ROUNDDOWN(N251*0.06-MIN(50000,N251)*0.03,-2))+MAX(0,ROUNDDOWN(N251*0.04-MIN(50000,N251)*0.02,-2)))</f>
        <v/>
      </c>
      <c r="Q251" s="19">
        <f>IF(H251&lt;=450000,0,MAX(0,ROUNDDOWN(O251*0.06-MIN(50000,O251)*0.03,-2))+MAX(0,ROUNDDOWN(O251*0.04-MIN(50000,O251)*0.02,-2)))</f>
        <v/>
      </c>
      <c r="R251" s="19">
        <f>L251-M251</f>
        <v/>
      </c>
      <c r="S251" s="19">
        <f>P251-Q251</f>
        <v/>
      </c>
      <c r="T251" s="19">
        <f>R251+S251</f>
        <v/>
      </c>
      <c r="U251" s="21">
        <f>IF(J251&lt;=0,0,LOOKUP(J251,{0,1950001,3300001,6950001,9000001,18000001,40000001},{0.05,0.1,0.2,0.23,0.33,0.4,0.45}))</f>
        <v/>
      </c>
    </row>
    <row r="252">
      <c r="A252" t="inlineStr">
        <is>
          <t>1万円刻み</t>
        </is>
      </c>
      <c r="B252" s="19">
        <f>'3_1万円刻み'!$A$57</f>
        <v/>
      </c>
      <c r="C252" s="20" t="n">
        <v>2026</v>
      </c>
      <c r="D252" s="19" t="n">
        <v>276000</v>
      </c>
      <c r="E252" s="19">
        <f>ROUND(MIN(B252/12,650000)*12*0.0915+MIN(B252/12,1390000)*12*(0.0504+0)+B252*0.005,0)</f>
        <v/>
      </c>
      <c r="F252" s="19" t="n">
        <v>0</v>
      </c>
      <c r="G252" s="19" t="n">
        <v>0</v>
      </c>
      <c r="H252" s="19">
        <f>IF(C252&gt;=2026,IF(B252&lt;741000,0,IF(B252&lt;2191000,B252-740000,IF(B252&lt;2193000,1451000,IF(B252&lt;2196000,1453000,IF(B252&lt;2200000,1456000,IF(B252&lt;3600000,ROUNDDOWN(B252/4,-3)*2.8-80000,IF(B252&lt;6600000,ROUNDDOWN(B252/4,-3)*3.2-440000,IF(B252&lt;8500000,ROUNDDOWN(B252*0.9,0)-1100000,B252-1950000)))))))),IF(B252&lt;651000,0,IF(B252&lt;1900000,B252-650000,IF(B252&lt;3600000,ROUNDDOWN(B252/4,-3)*2.8-80000,IF(B252&lt;6600000,ROUNDDOWN(B252/4,-3)*3.2-440000,IF(B252&lt;8500000,ROUNDDOWN(B252*0.9,0)-1100000,B252-1950000))))))</f>
        <v/>
      </c>
      <c r="I252" s="19">
        <f>IF(H252&gt;23500000,NA(),IF(C252&gt;=2026,IF(H252&lt;=4890000,1040000,IF(H252&lt;=6550000,670000,620000)),IF(H252&lt;=1320000,950000,IF(H252&lt;=3360000,880000,IF(H252&lt;=4890000,680000,IF(H252&lt;=6550000,630000,580000))))))</f>
        <v/>
      </c>
      <c r="J252" s="19">
        <f>MAX(0,ROUNDDOWN(H252-E252-I252-F252,-3))</f>
        <v/>
      </c>
      <c r="K252" s="19">
        <f>MAX(0,ROUNDDOWN(H252-E252-I252-F252-D252,-3))</f>
        <v/>
      </c>
      <c r="L252" s="19">
        <f>IF(J252&lt;=0,0,ROUNDDOWN((J252*LOOKUP(J252,{0,1950001,3300001,6950001,9000001,18000001,40000001},{0.05,0.1,0.2,0.23,0.33,0.4,0.45})-LOOKUP(J252,{0,1950001,3300001,6950001,9000001,18000001,40000001},{0,97500,427500,636000,1536000,2796000,4796000}))*1.021,-2))</f>
        <v/>
      </c>
      <c r="M252" s="19">
        <f>IF(K252&lt;=0,0,ROUNDDOWN((K252*LOOKUP(K252,{0,1950001,3300001,6950001,9000001,18000001,40000001},{0.05,0.1,0.2,0.23,0.33,0.4,0.45})-LOOKUP(K252,{0,1950001,3300001,6950001,9000001,18000001,40000001},{0,97500,427500,636000,1536000,2796000,4796000}))*1.021,-2))</f>
        <v/>
      </c>
      <c r="N252" s="19">
        <f>MAX(0,ROUNDDOWN(H252-E252-430000-G252,-3))</f>
        <v/>
      </c>
      <c r="O252" s="19">
        <f>MAX(0,ROUNDDOWN(H252-E252-430000-G252-D252,-3))</f>
        <v/>
      </c>
      <c r="P252" s="19">
        <f>IF(H252&lt;=450000,0,MAX(0,ROUNDDOWN(N252*0.06-MIN(50000,N252)*0.03,-2))+MAX(0,ROUNDDOWN(N252*0.04-MIN(50000,N252)*0.02,-2)))</f>
        <v/>
      </c>
      <c r="Q252" s="19">
        <f>IF(H252&lt;=450000,0,MAX(0,ROUNDDOWN(O252*0.06-MIN(50000,O252)*0.03,-2))+MAX(0,ROUNDDOWN(O252*0.04-MIN(50000,O252)*0.02,-2)))</f>
        <v/>
      </c>
      <c r="R252" s="19">
        <f>L252-M252</f>
        <v/>
      </c>
      <c r="S252" s="19">
        <f>P252-Q252</f>
        <v/>
      </c>
      <c r="T252" s="19">
        <f>R252+S252</f>
        <v/>
      </c>
      <c r="U252" s="21">
        <f>IF(J252&lt;=0,0,LOOKUP(J252,{0,1950001,3300001,6950001,9000001,18000001,40000001},{0.05,0.1,0.2,0.23,0.33,0.4,0.45}))</f>
        <v/>
      </c>
    </row>
    <row r="253">
      <c r="A253" t="inlineStr">
        <is>
          <t>1万円刻み</t>
        </is>
      </c>
      <c r="B253" s="19">
        <f>'3_1万円刻み'!$A$58</f>
        <v/>
      </c>
      <c r="C253" s="20" t="n">
        <v>2025</v>
      </c>
      <c r="D253" s="19" t="n">
        <v>276000</v>
      </c>
      <c r="E253" s="19">
        <f>ROUND(MIN(B253/12,650000)*12*0.0915+MIN(B253/12,1390000)*12*(0.0504+0)+B253*0.005,0)</f>
        <v/>
      </c>
      <c r="F253" s="19" t="n">
        <v>0</v>
      </c>
      <c r="G253" s="19" t="n">
        <v>0</v>
      </c>
      <c r="H253" s="19">
        <f>IF(C253&gt;=2026,IF(B253&lt;741000,0,IF(B253&lt;2191000,B253-740000,IF(B253&lt;2193000,1451000,IF(B253&lt;2196000,1453000,IF(B253&lt;2200000,1456000,IF(B253&lt;3600000,ROUNDDOWN(B253/4,-3)*2.8-80000,IF(B253&lt;6600000,ROUNDDOWN(B253/4,-3)*3.2-440000,IF(B253&lt;8500000,ROUNDDOWN(B253*0.9,0)-1100000,B253-1950000)))))))),IF(B253&lt;651000,0,IF(B253&lt;1900000,B253-650000,IF(B253&lt;3600000,ROUNDDOWN(B253/4,-3)*2.8-80000,IF(B253&lt;6600000,ROUNDDOWN(B253/4,-3)*3.2-440000,IF(B253&lt;8500000,ROUNDDOWN(B253*0.9,0)-1100000,B253-1950000))))))</f>
        <v/>
      </c>
      <c r="I253" s="19">
        <f>IF(H253&gt;23500000,NA(),IF(C253&gt;=2026,IF(H253&lt;=4890000,1040000,IF(H253&lt;=6550000,670000,620000)),IF(H253&lt;=1320000,950000,IF(H253&lt;=3360000,880000,IF(H253&lt;=4890000,680000,IF(H253&lt;=6550000,630000,580000))))))</f>
        <v/>
      </c>
      <c r="J253" s="19">
        <f>MAX(0,ROUNDDOWN(H253-E253-I253-F253,-3))</f>
        <v/>
      </c>
      <c r="K253" s="19">
        <f>MAX(0,ROUNDDOWN(H253-E253-I253-F253-D253,-3))</f>
        <v/>
      </c>
      <c r="L253" s="19">
        <f>IF(J253&lt;=0,0,ROUNDDOWN((J253*LOOKUP(J253,{0,1950001,3300001,6950001,9000001,18000001,40000001},{0.05,0.1,0.2,0.23,0.33,0.4,0.45})-LOOKUP(J253,{0,1950001,3300001,6950001,9000001,18000001,40000001},{0,97500,427500,636000,1536000,2796000,4796000}))*1.021,-2))</f>
        <v/>
      </c>
      <c r="M253" s="19">
        <f>IF(K253&lt;=0,0,ROUNDDOWN((K253*LOOKUP(K253,{0,1950001,3300001,6950001,9000001,18000001,40000001},{0.05,0.1,0.2,0.23,0.33,0.4,0.45})-LOOKUP(K253,{0,1950001,3300001,6950001,9000001,18000001,40000001},{0,97500,427500,636000,1536000,2796000,4796000}))*1.021,-2))</f>
        <v/>
      </c>
      <c r="N253" s="19">
        <f>MAX(0,ROUNDDOWN(H253-E253-430000-G253,-3))</f>
        <v/>
      </c>
      <c r="O253" s="19">
        <f>MAX(0,ROUNDDOWN(H253-E253-430000-G253-D253,-3))</f>
        <v/>
      </c>
      <c r="P253" s="19">
        <f>IF(H253&lt;=450000,0,MAX(0,ROUNDDOWN(N253*0.06-MIN(50000,N253)*0.03,-2))+MAX(0,ROUNDDOWN(N253*0.04-MIN(50000,N253)*0.02,-2)))</f>
        <v/>
      </c>
      <c r="Q253" s="19">
        <f>IF(H253&lt;=450000,0,MAX(0,ROUNDDOWN(O253*0.06-MIN(50000,O253)*0.03,-2))+MAX(0,ROUNDDOWN(O253*0.04-MIN(50000,O253)*0.02,-2)))</f>
        <v/>
      </c>
      <c r="R253" s="19">
        <f>L253-M253</f>
        <v/>
      </c>
      <c r="S253" s="19">
        <f>P253-Q253</f>
        <v/>
      </c>
      <c r="T253" s="19">
        <f>R253+S253</f>
        <v/>
      </c>
      <c r="U253" s="21">
        <f>IF(J253&lt;=0,0,LOOKUP(J253,{0,1950001,3300001,6950001,9000001,18000001,40000001},{0.05,0.1,0.2,0.23,0.33,0.4,0.45}))</f>
        <v/>
      </c>
    </row>
    <row r="254">
      <c r="A254" t="inlineStr">
        <is>
          <t>1万円刻み</t>
        </is>
      </c>
      <c r="B254" s="19">
        <f>'3_1万円刻み'!$A$58</f>
        <v/>
      </c>
      <c r="C254" s="20" t="n">
        <v>2026</v>
      </c>
      <c r="D254" s="19" t="n">
        <v>276000</v>
      </c>
      <c r="E254" s="19">
        <f>ROUND(MIN(B254/12,650000)*12*0.0915+MIN(B254/12,1390000)*12*(0.0504+0)+B254*0.005,0)</f>
        <v/>
      </c>
      <c r="F254" s="19" t="n">
        <v>0</v>
      </c>
      <c r="G254" s="19" t="n">
        <v>0</v>
      </c>
      <c r="H254" s="19">
        <f>IF(C254&gt;=2026,IF(B254&lt;741000,0,IF(B254&lt;2191000,B254-740000,IF(B254&lt;2193000,1451000,IF(B254&lt;2196000,1453000,IF(B254&lt;2200000,1456000,IF(B254&lt;3600000,ROUNDDOWN(B254/4,-3)*2.8-80000,IF(B254&lt;6600000,ROUNDDOWN(B254/4,-3)*3.2-440000,IF(B254&lt;8500000,ROUNDDOWN(B254*0.9,0)-1100000,B254-1950000)))))))),IF(B254&lt;651000,0,IF(B254&lt;1900000,B254-650000,IF(B254&lt;3600000,ROUNDDOWN(B254/4,-3)*2.8-80000,IF(B254&lt;6600000,ROUNDDOWN(B254/4,-3)*3.2-440000,IF(B254&lt;8500000,ROUNDDOWN(B254*0.9,0)-1100000,B254-1950000))))))</f>
        <v/>
      </c>
      <c r="I254" s="19">
        <f>IF(H254&gt;23500000,NA(),IF(C254&gt;=2026,IF(H254&lt;=4890000,1040000,IF(H254&lt;=6550000,670000,620000)),IF(H254&lt;=1320000,950000,IF(H254&lt;=3360000,880000,IF(H254&lt;=4890000,680000,IF(H254&lt;=6550000,630000,580000))))))</f>
        <v/>
      </c>
      <c r="J254" s="19">
        <f>MAX(0,ROUNDDOWN(H254-E254-I254-F254,-3))</f>
        <v/>
      </c>
      <c r="K254" s="19">
        <f>MAX(0,ROUNDDOWN(H254-E254-I254-F254-D254,-3))</f>
        <v/>
      </c>
      <c r="L254" s="19">
        <f>IF(J254&lt;=0,0,ROUNDDOWN((J254*LOOKUP(J254,{0,1950001,3300001,6950001,9000001,18000001,40000001},{0.05,0.1,0.2,0.23,0.33,0.4,0.45})-LOOKUP(J254,{0,1950001,3300001,6950001,9000001,18000001,40000001},{0,97500,427500,636000,1536000,2796000,4796000}))*1.021,-2))</f>
        <v/>
      </c>
      <c r="M254" s="19">
        <f>IF(K254&lt;=0,0,ROUNDDOWN((K254*LOOKUP(K254,{0,1950001,3300001,6950001,9000001,18000001,40000001},{0.05,0.1,0.2,0.23,0.33,0.4,0.45})-LOOKUP(K254,{0,1950001,3300001,6950001,9000001,18000001,40000001},{0,97500,427500,636000,1536000,2796000,4796000}))*1.021,-2))</f>
        <v/>
      </c>
      <c r="N254" s="19">
        <f>MAX(0,ROUNDDOWN(H254-E254-430000-G254,-3))</f>
        <v/>
      </c>
      <c r="O254" s="19">
        <f>MAX(0,ROUNDDOWN(H254-E254-430000-G254-D254,-3))</f>
        <v/>
      </c>
      <c r="P254" s="19">
        <f>IF(H254&lt;=450000,0,MAX(0,ROUNDDOWN(N254*0.06-MIN(50000,N254)*0.03,-2))+MAX(0,ROUNDDOWN(N254*0.04-MIN(50000,N254)*0.02,-2)))</f>
        <v/>
      </c>
      <c r="Q254" s="19">
        <f>IF(H254&lt;=450000,0,MAX(0,ROUNDDOWN(O254*0.06-MIN(50000,O254)*0.03,-2))+MAX(0,ROUNDDOWN(O254*0.04-MIN(50000,O254)*0.02,-2)))</f>
        <v/>
      </c>
      <c r="R254" s="19">
        <f>L254-M254</f>
        <v/>
      </c>
      <c r="S254" s="19">
        <f>P254-Q254</f>
        <v/>
      </c>
      <c r="T254" s="19">
        <f>R254+S254</f>
        <v/>
      </c>
      <c r="U254" s="21">
        <f>IF(J254&lt;=0,0,LOOKUP(J254,{0,1950001,3300001,6950001,9000001,18000001,40000001},{0.05,0.1,0.2,0.23,0.33,0.4,0.45}))</f>
        <v/>
      </c>
    </row>
    <row r="255">
      <c r="A255" t="inlineStr">
        <is>
          <t>1万円刻み</t>
        </is>
      </c>
      <c r="B255" s="19">
        <f>'3_1万円刻み'!$A$59</f>
        <v/>
      </c>
      <c r="C255" s="20" t="n">
        <v>2025</v>
      </c>
      <c r="D255" s="19" t="n">
        <v>276000</v>
      </c>
      <c r="E255" s="19">
        <f>ROUND(MIN(B255/12,650000)*12*0.0915+MIN(B255/12,1390000)*12*(0.0504+0)+B255*0.005,0)</f>
        <v/>
      </c>
      <c r="F255" s="19" t="n">
        <v>0</v>
      </c>
      <c r="G255" s="19" t="n">
        <v>0</v>
      </c>
      <c r="H255" s="19">
        <f>IF(C255&gt;=2026,IF(B255&lt;741000,0,IF(B255&lt;2191000,B255-740000,IF(B255&lt;2193000,1451000,IF(B255&lt;2196000,1453000,IF(B255&lt;2200000,1456000,IF(B255&lt;3600000,ROUNDDOWN(B255/4,-3)*2.8-80000,IF(B255&lt;6600000,ROUNDDOWN(B255/4,-3)*3.2-440000,IF(B255&lt;8500000,ROUNDDOWN(B255*0.9,0)-1100000,B255-1950000)))))))),IF(B255&lt;651000,0,IF(B255&lt;1900000,B255-650000,IF(B255&lt;3600000,ROUNDDOWN(B255/4,-3)*2.8-80000,IF(B255&lt;6600000,ROUNDDOWN(B255/4,-3)*3.2-440000,IF(B255&lt;8500000,ROUNDDOWN(B255*0.9,0)-1100000,B255-1950000))))))</f>
        <v/>
      </c>
      <c r="I255" s="19">
        <f>IF(H255&gt;23500000,NA(),IF(C255&gt;=2026,IF(H255&lt;=4890000,1040000,IF(H255&lt;=6550000,670000,620000)),IF(H255&lt;=1320000,950000,IF(H255&lt;=3360000,880000,IF(H255&lt;=4890000,680000,IF(H255&lt;=6550000,630000,580000))))))</f>
        <v/>
      </c>
      <c r="J255" s="19">
        <f>MAX(0,ROUNDDOWN(H255-E255-I255-F255,-3))</f>
        <v/>
      </c>
      <c r="K255" s="19">
        <f>MAX(0,ROUNDDOWN(H255-E255-I255-F255-D255,-3))</f>
        <v/>
      </c>
      <c r="L255" s="19">
        <f>IF(J255&lt;=0,0,ROUNDDOWN((J255*LOOKUP(J255,{0,1950001,3300001,6950001,9000001,18000001,40000001},{0.05,0.1,0.2,0.23,0.33,0.4,0.45})-LOOKUP(J255,{0,1950001,3300001,6950001,9000001,18000001,40000001},{0,97500,427500,636000,1536000,2796000,4796000}))*1.021,-2))</f>
        <v/>
      </c>
      <c r="M255" s="19">
        <f>IF(K255&lt;=0,0,ROUNDDOWN((K255*LOOKUP(K255,{0,1950001,3300001,6950001,9000001,18000001,40000001},{0.05,0.1,0.2,0.23,0.33,0.4,0.45})-LOOKUP(K255,{0,1950001,3300001,6950001,9000001,18000001,40000001},{0,97500,427500,636000,1536000,2796000,4796000}))*1.021,-2))</f>
        <v/>
      </c>
      <c r="N255" s="19">
        <f>MAX(0,ROUNDDOWN(H255-E255-430000-G255,-3))</f>
        <v/>
      </c>
      <c r="O255" s="19">
        <f>MAX(0,ROUNDDOWN(H255-E255-430000-G255-D255,-3))</f>
        <v/>
      </c>
      <c r="P255" s="19">
        <f>IF(H255&lt;=450000,0,MAX(0,ROUNDDOWN(N255*0.06-MIN(50000,N255)*0.03,-2))+MAX(0,ROUNDDOWN(N255*0.04-MIN(50000,N255)*0.02,-2)))</f>
        <v/>
      </c>
      <c r="Q255" s="19">
        <f>IF(H255&lt;=450000,0,MAX(0,ROUNDDOWN(O255*0.06-MIN(50000,O255)*0.03,-2))+MAX(0,ROUNDDOWN(O255*0.04-MIN(50000,O255)*0.02,-2)))</f>
        <v/>
      </c>
      <c r="R255" s="19">
        <f>L255-M255</f>
        <v/>
      </c>
      <c r="S255" s="19">
        <f>P255-Q255</f>
        <v/>
      </c>
      <c r="T255" s="19">
        <f>R255+S255</f>
        <v/>
      </c>
      <c r="U255" s="21">
        <f>IF(J255&lt;=0,0,LOOKUP(J255,{0,1950001,3300001,6950001,9000001,18000001,40000001},{0.05,0.1,0.2,0.23,0.33,0.4,0.45}))</f>
        <v/>
      </c>
    </row>
    <row r="256">
      <c r="A256" t="inlineStr">
        <is>
          <t>1万円刻み</t>
        </is>
      </c>
      <c r="B256" s="19">
        <f>'3_1万円刻み'!$A$59</f>
        <v/>
      </c>
      <c r="C256" s="20" t="n">
        <v>2026</v>
      </c>
      <c r="D256" s="19" t="n">
        <v>276000</v>
      </c>
      <c r="E256" s="19">
        <f>ROUND(MIN(B256/12,650000)*12*0.0915+MIN(B256/12,1390000)*12*(0.0504+0)+B256*0.005,0)</f>
        <v/>
      </c>
      <c r="F256" s="19" t="n">
        <v>0</v>
      </c>
      <c r="G256" s="19" t="n">
        <v>0</v>
      </c>
      <c r="H256" s="19">
        <f>IF(C256&gt;=2026,IF(B256&lt;741000,0,IF(B256&lt;2191000,B256-740000,IF(B256&lt;2193000,1451000,IF(B256&lt;2196000,1453000,IF(B256&lt;2200000,1456000,IF(B256&lt;3600000,ROUNDDOWN(B256/4,-3)*2.8-80000,IF(B256&lt;6600000,ROUNDDOWN(B256/4,-3)*3.2-440000,IF(B256&lt;8500000,ROUNDDOWN(B256*0.9,0)-1100000,B256-1950000)))))))),IF(B256&lt;651000,0,IF(B256&lt;1900000,B256-650000,IF(B256&lt;3600000,ROUNDDOWN(B256/4,-3)*2.8-80000,IF(B256&lt;6600000,ROUNDDOWN(B256/4,-3)*3.2-440000,IF(B256&lt;8500000,ROUNDDOWN(B256*0.9,0)-1100000,B256-1950000))))))</f>
        <v/>
      </c>
      <c r="I256" s="19">
        <f>IF(H256&gt;23500000,NA(),IF(C256&gt;=2026,IF(H256&lt;=4890000,1040000,IF(H256&lt;=6550000,670000,620000)),IF(H256&lt;=1320000,950000,IF(H256&lt;=3360000,880000,IF(H256&lt;=4890000,680000,IF(H256&lt;=6550000,630000,580000))))))</f>
        <v/>
      </c>
      <c r="J256" s="19">
        <f>MAX(0,ROUNDDOWN(H256-E256-I256-F256,-3))</f>
        <v/>
      </c>
      <c r="K256" s="19">
        <f>MAX(0,ROUNDDOWN(H256-E256-I256-F256-D256,-3))</f>
        <v/>
      </c>
      <c r="L256" s="19">
        <f>IF(J256&lt;=0,0,ROUNDDOWN((J256*LOOKUP(J256,{0,1950001,3300001,6950001,9000001,18000001,40000001},{0.05,0.1,0.2,0.23,0.33,0.4,0.45})-LOOKUP(J256,{0,1950001,3300001,6950001,9000001,18000001,40000001},{0,97500,427500,636000,1536000,2796000,4796000}))*1.021,-2))</f>
        <v/>
      </c>
      <c r="M256" s="19">
        <f>IF(K256&lt;=0,0,ROUNDDOWN((K256*LOOKUP(K256,{0,1950001,3300001,6950001,9000001,18000001,40000001},{0.05,0.1,0.2,0.23,0.33,0.4,0.45})-LOOKUP(K256,{0,1950001,3300001,6950001,9000001,18000001,40000001},{0,97500,427500,636000,1536000,2796000,4796000}))*1.021,-2))</f>
        <v/>
      </c>
      <c r="N256" s="19">
        <f>MAX(0,ROUNDDOWN(H256-E256-430000-G256,-3))</f>
        <v/>
      </c>
      <c r="O256" s="19">
        <f>MAX(0,ROUNDDOWN(H256-E256-430000-G256-D256,-3))</f>
        <v/>
      </c>
      <c r="P256" s="19">
        <f>IF(H256&lt;=450000,0,MAX(0,ROUNDDOWN(N256*0.06-MIN(50000,N256)*0.03,-2))+MAX(0,ROUNDDOWN(N256*0.04-MIN(50000,N256)*0.02,-2)))</f>
        <v/>
      </c>
      <c r="Q256" s="19">
        <f>IF(H256&lt;=450000,0,MAX(0,ROUNDDOWN(O256*0.06-MIN(50000,O256)*0.03,-2))+MAX(0,ROUNDDOWN(O256*0.04-MIN(50000,O256)*0.02,-2)))</f>
        <v/>
      </c>
      <c r="R256" s="19">
        <f>L256-M256</f>
        <v/>
      </c>
      <c r="S256" s="19">
        <f>P256-Q256</f>
        <v/>
      </c>
      <c r="T256" s="19">
        <f>R256+S256</f>
        <v/>
      </c>
      <c r="U256" s="21">
        <f>IF(J256&lt;=0,0,LOOKUP(J256,{0,1950001,3300001,6950001,9000001,18000001,40000001},{0.05,0.1,0.2,0.23,0.33,0.4,0.45}))</f>
        <v/>
      </c>
    </row>
    <row r="257">
      <c r="A257" t="inlineStr">
        <is>
          <t>1万円刻み</t>
        </is>
      </c>
      <c r="B257" s="19">
        <f>'3_1万円刻み'!$A$60</f>
        <v/>
      </c>
      <c r="C257" s="20" t="n">
        <v>2025</v>
      </c>
      <c r="D257" s="19" t="n">
        <v>276000</v>
      </c>
      <c r="E257" s="19">
        <f>ROUND(MIN(B257/12,650000)*12*0.0915+MIN(B257/12,1390000)*12*(0.0504+0)+B257*0.005,0)</f>
        <v/>
      </c>
      <c r="F257" s="19" t="n">
        <v>0</v>
      </c>
      <c r="G257" s="19" t="n">
        <v>0</v>
      </c>
      <c r="H257" s="19">
        <f>IF(C257&gt;=2026,IF(B257&lt;741000,0,IF(B257&lt;2191000,B257-740000,IF(B257&lt;2193000,1451000,IF(B257&lt;2196000,1453000,IF(B257&lt;2200000,1456000,IF(B257&lt;3600000,ROUNDDOWN(B257/4,-3)*2.8-80000,IF(B257&lt;6600000,ROUNDDOWN(B257/4,-3)*3.2-440000,IF(B257&lt;8500000,ROUNDDOWN(B257*0.9,0)-1100000,B257-1950000)))))))),IF(B257&lt;651000,0,IF(B257&lt;1900000,B257-650000,IF(B257&lt;3600000,ROUNDDOWN(B257/4,-3)*2.8-80000,IF(B257&lt;6600000,ROUNDDOWN(B257/4,-3)*3.2-440000,IF(B257&lt;8500000,ROUNDDOWN(B257*0.9,0)-1100000,B257-1950000))))))</f>
        <v/>
      </c>
      <c r="I257" s="19">
        <f>IF(H257&gt;23500000,NA(),IF(C257&gt;=2026,IF(H257&lt;=4890000,1040000,IF(H257&lt;=6550000,670000,620000)),IF(H257&lt;=1320000,950000,IF(H257&lt;=3360000,880000,IF(H257&lt;=4890000,680000,IF(H257&lt;=6550000,630000,580000))))))</f>
        <v/>
      </c>
      <c r="J257" s="19">
        <f>MAX(0,ROUNDDOWN(H257-E257-I257-F257,-3))</f>
        <v/>
      </c>
      <c r="K257" s="19">
        <f>MAX(0,ROUNDDOWN(H257-E257-I257-F257-D257,-3))</f>
        <v/>
      </c>
      <c r="L257" s="19">
        <f>IF(J257&lt;=0,0,ROUNDDOWN((J257*LOOKUP(J257,{0,1950001,3300001,6950001,9000001,18000001,40000001},{0.05,0.1,0.2,0.23,0.33,0.4,0.45})-LOOKUP(J257,{0,1950001,3300001,6950001,9000001,18000001,40000001},{0,97500,427500,636000,1536000,2796000,4796000}))*1.021,-2))</f>
        <v/>
      </c>
      <c r="M257" s="19">
        <f>IF(K257&lt;=0,0,ROUNDDOWN((K257*LOOKUP(K257,{0,1950001,3300001,6950001,9000001,18000001,40000001},{0.05,0.1,0.2,0.23,0.33,0.4,0.45})-LOOKUP(K257,{0,1950001,3300001,6950001,9000001,18000001,40000001},{0,97500,427500,636000,1536000,2796000,4796000}))*1.021,-2))</f>
        <v/>
      </c>
      <c r="N257" s="19">
        <f>MAX(0,ROUNDDOWN(H257-E257-430000-G257,-3))</f>
        <v/>
      </c>
      <c r="O257" s="19">
        <f>MAX(0,ROUNDDOWN(H257-E257-430000-G257-D257,-3))</f>
        <v/>
      </c>
      <c r="P257" s="19">
        <f>IF(H257&lt;=450000,0,MAX(0,ROUNDDOWN(N257*0.06-MIN(50000,N257)*0.03,-2))+MAX(0,ROUNDDOWN(N257*0.04-MIN(50000,N257)*0.02,-2)))</f>
        <v/>
      </c>
      <c r="Q257" s="19">
        <f>IF(H257&lt;=450000,0,MAX(0,ROUNDDOWN(O257*0.06-MIN(50000,O257)*0.03,-2))+MAX(0,ROUNDDOWN(O257*0.04-MIN(50000,O257)*0.02,-2)))</f>
        <v/>
      </c>
      <c r="R257" s="19">
        <f>L257-M257</f>
        <v/>
      </c>
      <c r="S257" s="19">
        <f>P257-Q257</f>
        <v/>
      </c>
      <c r="T257" s="19">
        <f>R257+S257</f>
        <v/>
      </c>
      <c r="U257" s="21">
        <f>IF(J257&lt;=0,0,LOOKUP(J257,{0,1950001,3300001,6950001,9000001,18000001,40000001},{0.05,0.1,0.2,0.23,0.33,0.4,0.45}))</f>
        <v/>
      </c>
    </row>
    <row r="258">
      <c r="A258" t="inlineStr">
        <is>
          <t>1万円刻み</t>
        </is>
      </c>
      <c r="B258" s="19">
        <f>'3_1万円刻み'!$A$60</f>
        <v/>
      </c>
      <c r="C258" s="20" t="n">
        <v>2026</v>
      </c>
      <c r="D258" s="19" t="n">
        <v>276000</v>
      </c>
      <c r="E258" s="19">
        <f>ROUND(MIN(B258/12,650000)*12*0.0915+MIN(B258/12,1390000)*12*(0.0504+0)+B258*0.005,0)</f>
        <v/>
      </c>
      <c r="F258" s="19" t="n">
        <v>0</v>
      </c>
      <c r="G258" s="19" t="n">
        <v>0</v>
      </c>
      <c r="H258" s="19">
        <f>IF(C258&gt;=2026,IF(B258&lt;741000,0,IF(B258&lt;2191000,B258-740000,IF(B258&lt;2193000,1451000,IF(B258&lt;2196000,1453000,IF(B258&lt;2200000,1456000,IF(B258&lt;3600000,ROUNDDOWN(B258/4,-3)*2.8-80000,IF(B258&lt;6600000,ROUNDDOWN(B258/4,-3)*3.2-440000,IF(B258&lt;8500000,ROUNDDOWN(B258*0.9,0)-1100000,B258-1950000)))))))),IF(B258&lt;651000,0,IF(B258&lt;1900000,B258-650000,IF(B258&lt;3600000,ROUNDDOWN(B258/4,-3)*2.8-80000,IF(B258&lt;6600000,ROUNDDOWN(B258/4,-3)*3.2-440000,IF(B258&lt;8500000,ROUNDDOWN(B258*0.9,0)-1100000,B258-1950000))))))</f>
        <v/>
      </c>
      <c r="I258" s="19">
        <f>IF(H258&gt;23500000,NA(),IF(C258&gt;=2026,IF(H258&lt;=4890000,1040000,IF(H258&lt;=6550000,670000,620000)),IF(H258&lt;=1320000,950000,IF(H258&lt;=3360000,880000,IF(H258&lt;=4890000,680000,IF(H258&lt;=6550000,630000,580000))))))</f>
        <v/>
      </c>
      <c r="J258" s="19">
        <f>MAX(0,ROUNDDOWN(H258-E258-I258-F258,-3))</f>
        <v/>
      </c>
      <c r="K258" s="19">
        <f>MAX(0,ROUNDDOWN(H258-E258-I258-F258-D258,-3))</f>
        <v/>
      </c>
      <c r="L258" s="19">
        <f>IF(J258&lt;=0,0,ROUNDDOWN((J258*LOOKUP(J258,{0,1950001,3300001,6950001,9000001,18000001,40000001},{0.05,0.1,0.2,0.23,0.33,0.4,0.45})-LOOKUP(J258,{0,1950001,3300001,6950001,9000001,18000001,40000001},{0,97500,427500,636000,1536000,2796000,4796000}))*1.021,-2))</f>
        <v/>
      </c>
      <c r="M258" s="19">
        <f>IF(K258&lt;=0,0,ROUNDDOWN((K258*LOOKUP(K258,{0,1950001,3300001,6950001,9000001,18000001,40000001},{0.05,0.1,0.2,0.23,0.33,0.4,0.45})-LOOKUP(K258,{0,1950001,3300001,6950001,9000001,18000001,40000001},{0,97500,427500,636000,1536000,2796000,4796000}))*1.021,-2))</f>
        <v/>
      </c>
      <c r="N258" s="19">
        <f>MAX(0,ROUNDDOWN(H258-E258-430000-G258,-3))</f>
        <v/>
      </c>
      <c r="O258" s="19">
        <f>MAX(0,ROUNDDOWN(H258-E258-430000-G258-D258,-3))</f>
        <v/>
      </c>
      <c r="P258" s="19">
        <f>IF(H258&lt;=450000,0,MAX(0,ROUNDDOWN(N258*0.06-MIN(50000,N258)*0.03,-2))+MAX(0,ROUNDDOWN(N258*0.04-MIN(50000,N258)*0.02,-2)))</f>
        <v/>
      </c>
      <c r="Q258" s="19">
        <f>IF(H258&lt;=450000,0,MAX(0,ROUNDDOWN(O258*0.06-MIN(50000,O258)*0.03,-2))+MAX(0,ROUNDDOWN(O258*0.04-MIN(50000,O258)*0.02,-2)))</f>
        <v/>
      </c>
      <c r="R258" s="19">
        <f>L258-M258</f>
        <v/>
      </c>
      <c r="S258" s="19">
        <f>P258-Q258</f>
        <v/>
      </c>
      <c r="T258" s="19">
        <f>R258+S258</f>
        <v/>
      </c>
      <c r="U258" s="21">
        <f>IF(J258&lt;=0,0,LOOKUP(J258,{0,1950001,3300001,6950001,9000001,18000001,40000001},{0.05,0.1,0.2,0.23,0.33,0.4,0.45}))</f>
        <v/>
      </c>
    </row>
    <row r="259">
      <c r="A259" t="inlineStr">
        <is>
          <t>1万円刻み</t>
        </is>
      </c>
      <c r="B259" s="19">
        <f>'3_1万円刻み'!$A$61</f>
        <v/>
      </c>
      <c r="C259" s="20" t="n">
        <v>2025</v>
      </c>
      <c r="D259" s="19" t="n">
        <v>276000</v>
      </c>
      <c r="E259" s="19">
        <f>ROUND(MIN(B259/12,650000)*12*0.0915+MIN(B259/12,1390000)*12*(0.0504+0)+B259*0.005,0)</f>
        <v/>
      </c>
      <c r="F259" s="19" t="n">
        <v>0</v>
      </c>
      <c r="G259" s="19" t="n">
        <v>0</v>
      </c>
      <c r="H259" s="19">
        <f>IF(C259&gt;=2026,IF(B259&lt;741000,0,IF(B259&lt;2191000,B259-740000,IF(B259&lt;2193000,1451000,IF(B259&lt;2196000,1453000,IF(B259&lt;2200000,1456000,IF(B259&lt;3600000,ROUNDDOWN(B259/4,-3)*2.8-80000,IF(B259&lt;6600000,ROUNDDOWN(B259/4,-3)*3.2-440000,IF(B259&lt;8500000,ROUNDDOWN(B259*0.9,0)-1100000,B259-1950000)))))))),IF(B259&lt;651000,0,IF(B259&lt;1900000,B259-650000,IF(B259&lt;3600000,ROUNDDOWN(B259/4,-3)*2.8-80000,IF(B259&lt;6600000,ROUNDDOWN(B259/4,-3)*3.2-440000,IF(B259&lt;8500000,ROUNDDOWN(B259*0.9,0)-1100000,B259-1950000))))))</f>
        <v/>
      </c>
      <c r="I259" s="19">
        <f>IF(H259&gt;23500000,NA(),IF(C259&gt;=2026,IF(H259&lt;=4890000,1040000,IF(H259&lt;=6550000,670000,620000)),IF(H259&lt;=1320000,950000,IF(H259&lt;=3360000,880000,IF(H259&lt;=4890000,680000,IF(H259&lt;=6550000,630000,580000))))))</f>
        <v/>
      </c>
      <c r="J259" s="19">
        <f>MAX(0,ROUNDDOWN(H259-E259-I259-F259,-3))</f>
        <v/>
      </c>
      <c r="K259" s="19">
        <f>MAX(0,ROUNDDOWN(H259-E259-I259-F259-D259,-3))</f>
        <v/>
      </c>
      <c r="L259" s="19">
        <f>IF(J259&lt;=0,0,ROUNDDOWN((J259*LOOKUP(J259,{0,1950001,3300001,6950001,9000001,18000001,40000001},{0.05,0.1,0.2,0.23,0.33,0.4,0.45})-LOOKUP(J259,{0,1950001,3300001,6950001,9000001,18000001,40000001},{0,97500,427500,636000,1536000,2796000,4796000}))*1.021,-2))</f>
        <v/>
      </c>
      <c r="M259" s="19">
        <f>IF(K259&lt;=0,0,ROUNDDOWN((K259*LOOKUP(K259,{0,1950001,3300001,6950001,9000001,18000001,40000001},{0.05,0.1,0.2,0.23,0.33,0.4,0.45})-LOOKUP(K259,{0,1950001,3300001,6950001,9000001,18000001,40000001},{0,97500,427500,636000,1536000,2796000,4796000}))*1.021,-2))</f>
        <v/>
      </c>
      <c r="N259" s="19">
        <f>MAX(0,ROUNDDOWN(H259-E259-430000-G259,-3))</f>
        <v/>
      </c>
      <c r="O259" s="19">
        <f>MAX(0,ROUNDDOWN(H259-E259-430000-G259-D259,-3))</f>
        <v/>
      </c>
      <c r="P259" s="19">
        <f>IF(H259&lt;=450000,0,MAX(0,ROUNDDOWN(N259*0.06-MIN(50000,N259)*0.03,-2))+MAX(0,ROUNDDOWN(N259*0.04-MIN(50000,N259)*0.02,-2)))</f>
        <v/>
      </c>
      <c r="Q259" s="19">
        <f>IF(H259&lt;=450000,0,MAX(0,ROUNDDOWN(O259*0.06-MIN(50000,O259)*0.03,-2))+MAX(0,ROUNDDOWN(O259*0.04-MIN(50000,O259)*0.02,-2)))</f>
        <v/>
      </c>
      <c r="R259" s="19">
        <f>L259-M259</f>
        <v/>
      </c>
      <c r="S259" s="19">
        <f>P259-Q259</f>
        <v/>
      </c>
      <c r="T259" s="19">
        <f>R259+S259</f>
        <v/>
      </c>
      <c r="U259" s="21">
        <f>IF(J259&lt;=0,0,LOOKUP(J259,{0,1950001,3300001,6950001,9000001,18000001,40000001},{0.05,0.1,0.2,0.23,0.33,0.4,0.45}))</f>
        <v/>
      </c>
    </row>
    <row r="260">
      <c r="A260" t="inlineStr">
        <is>
          <t>1万円刻み</t>
        </is>
      </c>
      <c r="B260" s="19">
        <f>'3_1万円刻み'!$A$61</f>
        <v/>
      </c>
      <c r="C260" s="20" t="n">
        <v>2026</v>
      </c>
      <c r="D260" s="19" t="n">
        <v>276000</v>
      </c>
      <c r="E260" s="19">
        <f>ROUND(MIN(B260/12,650000)*12*0.0915+MIN(B260/12,1390000)*12*(0.0504+0)+B260*0.005,0)</f>
        <v/>
      </c>
      <c r="F260" s="19" t="n">
        <v>0</v>
      </c>
      <c r="G260" s="19" t="n">
        <v>0</v>
      </c>
      <c r="H260" s="19">
        <f>IF(C260&gt;=2026,IF(B260&lt;741000,0,IF(B260&lt;2191000,B260-740000,IF(B260&lt;2193000,1451000,IF(B260&lt;2196000,1453000,IF(B260&lt;2200000,1456000,IF(B260&lt;3600000,ROUNDDOWN(B260/4,-3)*2.8-80000,IF(B260&lt;6600000,ROUNDDOWN(B260/4,-3)*3.2-440000,IF(B260&lt;8500000,ROUNDDOWN(B260*0.9,0)-1100000,B260-1950000)))))))),IF(B260&lt;651000,0,IF(B260&lt;1900000,B260-650000,IF(B260&lt;3600000,ROUNDDOWN(B260/4,-3)*2.8-80000,IF(B260&lt;6600000,ROUNDDOWN(B260/4,-3)*3.2-440000,IF(B260&lt;8500000,ROUNDDOWN(B260*0.9,0)-1100000,B260-1950000))))))</f>
        <v/>
      </c>
      <c r="I260" s="19">
        <f>IF(H260&gt;23500000,NA(),IF(C260&gt;=2026,IF(H260&lt;=4890000,1040000,IF(H260&lt;=6550000,670000,620000)),IF(H260&lt;=1320000,950000,IF(H260&lt;=3360000,880000,IF(H260&lt;=4890000,680000,IF(H260&lt;=6550000,630000,580000))))))</f>
        <v/>
      </c>
      <c r="J260" s="19">
        <f>MAX(0,ROUNDDOWN(H260-E260-I260-F260,-3))</f>
        <v/>
      </c>
      <c r="K260" s="19">
        <f>MAX(0,ROUNDDOWN(H260-E260-I260-F260-D260,-3))</f>
        <v/>
      </c>
      <c r="L260" s="19">
        <f>IF(J260&lt;=0,0,ROUNDDOWN((J260*LOOKUP(J260,{0,1950001,3300001,6950001,9000001,18000001,40000001},{0.05,0.1,0.2,0.23,0.33,0.4,0.45})-LOOKUP(J260,{0,1950001,3300001,6950001,9000001,18000001,40000001},{0,97500,427500,636000,1536000,2796000,4796000}))*1.021,-2))</f>
        <v/>
      </c>
      <c r="M260" s="19">
        <f>IF(K260&lt;=0,0,ROUNDDOWN((K260*LOOKUP(K260,{0,1950001,3300001,6950001,9000001,18000001,40000001},{0.05,0.1,0.2,0.23,0.33,0.4,0.45})-LOOKUP(K260,{0,1950001,3300001,6950001,9000001,18000001,40000001},{0,97500,427500,636000,1536000,2796000,4796000}))*1.021,-2))</f>
        <v/>
      </c>
      <c r="N260" s="19">
        <f>MAX(0,ROUNDDOWN(H260-E260-430000-G260,-3))</f>
        <v/>
      </c>
      <c r="O260" s="19">
        <f>MAX(0,ROUNDDOWN(H260-E260-430000-G260-D260,-3))</f>
        <v/>
      </c>
      <c r="P260" s="19">
        <f>IF(H260&lt;=450000,0,MAX(0,ROUNDDOWN(N260*0.06-MIN(50000,N260)*0.03,-2))+MAX(0,ROUNDDOWN(N260*0.04-MIN(50000,N260)*0.02,-2)))</f>
        <v/>
      </c>
      <c r="Q260" s="19">
        <f>IF(H260&lt;=450000,0,MAX(0,ROUNDDOWN(O260*0.06-MIN(50000,O260)*0.03,-2))+MAX(0,ROUNDDOWN(O260*0.04-MIN(50000,O260)*0.02,-2)))</f>
        <v/>
      </c>
      <c r="R260" s="19">
        <f>L260-M260</f>
        <v/>
      </c>
      <c r="S260" s="19">
        <f>P260-Q260</f>
        <v/>
      </c>
      <c r="T260" s="19">
        <f>R260+S260</f>
        <v/>
      </c>
      <c r="U260" s="21">
        <f>IF(J260&lt;=0,0,LOOKUP(J260,{0,1950001,3300001,6950001,9000001,18000001,40000001},{0.05,0.1,0.2,0.23,0.33,0.4,0.45}))</f>
        <v/>
      </c>
    </row>
    <row r="261">
      <c r="A261" t="inlineStr">
        <is>
          <t>1万円刻み</t>
        </is>
      </c>
      <c r="B261" s="19">
        <f>'3_1万円刻み'!$A$62</f>
        <v/>
      </c>
      <c r="C261" s="20" t="n">
        <v>2025</v>
      </c>
      <c r="D261" s="19" t="n">
        <v>276000</v>
      </c>
      <c r="E261" s="19">
        <f>ROUND(MIN(B261/12,650000)*12*0.0915+MIN(B261/12,1390000)*12*(0.0504+0)+B261*0.005,0)</f>
        <v/>
      </c>
      <c r="F261" s="19" t="n">
        <v>0</v>
      </c>
      <c r="G261" s="19" t="n">
        <v>0</v>
      </c>
      <c r="H261" s="19">
        <f>IF(C261&gt;=2026,IF(B261&lt;741000,0,IF(B261&lt;2191000,B261-740000,IF(B261&lt;2193000,1451000,IF(B261&lt;2196000,1453000,IF(B261&lt;2200000,1456000,IF(B261&lt;3600000,ROUNDDOWN(B261/4,-3)*2.8-80000,IF(B261&lt;6600000,ROUNDDOWN(B261/4,-3)*3.2-440000,IF(B261&lt;8500000,ROUNDDOWN(B261*0.9,0)-1100000,B261-1950000)))))))),IF(B261&lt;651000,0,IF(B261&lt;1900000,B261-650000,IF(B261&lt;3600000,ROUNDDOWN(B261/4,-3)*2.8-80000,IF(B261&lt;6600000,ROUNDDOWN(B261/4,-3)*3.2-440000,IF(B261&lt;8500000,ROUNDDOWN(B261*0.9,0)-1100000,B261-1950000))))))</f>
        <v/>
      </c>
      <c r="I261" s="19">
        <f>IF(H261&gt;23500000,NA(),IF(C261&gt;=2026,IF(H261&lt;=4890000,1040000,IF(H261&lt;=6550000,670000,620000)),IF(H261&lt;=1320000,950000,IF(H261&lt;=3360000,880000,IF(H261&lt;=4890000,680000,IF(H261&lt;=6550000,630000,580000))))))</f>
        <v/>
      </c>
      <c r="J261" s="19">
        <f>MAX(0,ROUNDDOWN(H261-E261-I261-F261,-3))</f>
        <v/>
      </c>
      <c r="K261" s="19">
        <f>MAX(0,ROUNDDOWN(H261-E261-I261-F261-D261,-3))</f>
        <v/>
      </c>
      <c r="L261" s="19">
        <f>IF(J261&lt;=0,0,ROUNDDOWN((J261*LOOKUP(J261,{0,1950001,3300001,6950001,9000001,18000001,40000001},{0.05,0.1,0.2,0.23,0.33,0.4,0.45})-LOOKUP(J261,{0,1950001,3300001,6950001,9000001,18000001,40000001},{0,97500,427500,636000,1536000,2796000,4796000}))*1.021,-2))</f>
        <v/>
      </c>
      <c r="M261" s="19">
        <f>IF(K261&lt;=0,0,ROUNDDOWN((K261*LOOKUP(K261,{0,1950001,3300001,6950001,9000001,18000001,40000001},{0.05,0.1,0.2,0.23,0.33,0.4,0.45})-LOOKUP(K261,{0,1950001,3300001,6950001,9000001,18000001,40000001},{0,97500,427500,636000,1536000,2796000,4796000}))*1.021,-2))</f>
        <v/>
      </c>
      <c r="N261" s="19">
        <f>MAX(0,ROUNDDOWN(H261-E261-430000-G261,-3))</f>
        <v/>
      </c>
      <c r="O261" s="19">
        <f>MAX(0,ROUNDDOWN(H261-E261-430000-G261-D261,-3))</f>
        <v/>
      </c>
      <c r="P261" s="19">
        <f>IF(H261&lt;=450000,0,MAX(0,ROUNDDOWN(N261*0.06-MIN(50000,N261)*0.03,-2))+MAX(0,ROUNDDOWN(N261*0.04-MIN(50000,N261)*0.02,-2)))</f>
        <v/>
      </c>
      <c r="Q261" s="19">
        <f>IF(H261&lt;=450000,0,MAX(0,ROUNDDOWN(O261*0.06-MIN(50000,O261)*0.03,-2))+MAX(0,ROUNDDOWN(O261*0.04-MIN(50000,O261)*0.02,-2)))</f>
        <v/>
      </c>
      <c r="R261" s="19">
        <f>L261-M261</f>
        <v/>
      </c>
      <c r="S261" s="19">
        <f>P261-Q261</f>
        <v/>
      </c>
      <c r="T261" s="19">
        <f>R261+S261</f>
        <v/>
      </c>
      <c r="U261" s="21">
        <f>IF(J261&lt;=0,0,LOOKUP(J261,{0,1950001,3300001,6950001,9000001,18000001,40000001},{0.05,0.1,0.2,0.23,0.33,0.4,0.45}))</f>
        <v/>
      </c>
    </row>
    <row r="262">
      <c r="A262" t="inlineStr">
        <is>
          <t>1万円刻み</t>
        </is>
      </c>
      <c r="B262" s="19">
        <f>'3_1万円刻み'!$A$62</f>
        <v/>
      </c>
      <c r="C262" s="20" t="n">
        <v>2026</v>
      </c>
      <c r="D262" s="19" t="n">
        <v>276000</v>
      </c>
      <c r="E262" s="19">
        <f>ROUND(MIN(B262/12,650000)*12*0.0915+MIN(B262/12,1390000)*12*(0.0504+0)+B262*0.005,0)</f>
        <v/>
      </c>
      <c r="F262" s="19" t="n">
        <v>0</v>
      </c>
      <c r="G262" s="19" t="n">
        <v>0</v>
      </c>
      <c r="H262" s="19">
        <f>IF(C262&gt;=2026,IF(B262&lt;741000,0,IF(B262&lt;2191000,B262-740000,IF(B262&lt;2193000,1451000,IF(B262&lt;2196000,1453000,IF(B262&lt;2200000,1456000,IF(B262&lt;3600000,ROUNDDOWN(B262/4,-3)*2.8-80000,IF(B262&lt;6600000,ROUNDDOWN(B262/4,-3)*3.2-440000,IF(B262&lt;8500000,ROUNDDOWN(B262*0.9,0)-1100000,B262-1950000)))))))),IF(B262&lt;651000,0,IF(B262&lt;1900000,B262-650000,IF(B262&lt;3600000,ROUNDDOWN(B262/4,-3)*2.8-80000,IF(B262&lt;6600000,ROUNDDOWN(B262/4,-3)*3.2-440000,IF(B262&lt;8500000,ROUNDDOWN(B262*0.9,0)-1100000,B262-1950000))))))</f>
        <v/>
      </c>
      <c r="I262" s="19">
        <f>IF(H262&gt;23500000,NA(),IF(C262&gt;=2026,IF(H262&lt;=4890000,1040000,IF(H262&lt;=6550000,670000,620000)),IF(H262&lt;=1320000,950000,IF(H262&lt;=3360000,880000,IF(H262&lt;=4890000,680000,IF(H262&lt;=6550000,630000,580000))))))</f>
        <v/>
      </c>
      <c r="J262" s="19">
        <f>MAX(0,ROUNDDOWN(H262-E262-I262-F262,-3))</f>
        <v/>
      </c>
      <c r="K262" s="19">
        <f>MAX(0,ROUNDDOWN(H262-E262-I262-F262-D262,-3))</f>
        <v/>
      </c>
      <c r="L262" s="19">
        <f>IF(J262&lt;=0,0,ROUNDDOWN((J262*LOOKUP(J262,{0,1950001,3300001,6950001,9000001,18000001,40000001},{0.05,0.1,0.2,0.23,0.33,0.4,0.45})-LOOKUP(J262,{0,1950001,3300001,6950001,9000001,18000001,40000001},{0,97500,427500,636000,1536000,2796000,4796000}))*1.021,-2))</f>
        <v/>
      </c>
      <c r="M262" s="19">
        <f>IF(K262&lt;=0,0,ROUNDDOWN((K262*LOOKUP(K262,{0,1950001,3300001,6950001,9000001,18000001,40000001},{0.05,0.1,0.2,0.23,0.33,0.4,0.45})-LOOKUP(K262,{0,1950001,3300001,6950001,9000001,18000001,40000001},{0,97500,427500,636000,1536000,2796000,4796000}))*1.021,-2))</f>
        <v/>
      </c>
      <c r="N262" s="19">
        <f>MAX(0,ROUNDDOWN(H262-E262-430000-G262,-3))</f>
        <v/>
      </c>
      <c r="O262" s="19">
        <f>MAX(0,ROUNDDOWN(H262-E262-430000-G262-D262,-3))</f>
        <v/>
      </c>
      <c r="P262" s="19">
        <f>IF(H262&lt;=450000,0,MAX(0,ROUNDDOWN(N262*0.06-MIN(50000,N262)*0.03,-2))+MAX(0,ROUNDDOWN(N262*0.04-MIN(50000,N262)*0.02,-2)))</f>
        <v/>
      </c>
      <c r="Q262" s="19">
        <f>IF(H262&lt;=450000,0,MAX(0,ROUNDDOWN(O262*0.06-MIN(50000,O262)*0.03,-2))+MAX(0,ROUNDDOWN(O262*0.04-MIN(50000,O262)*0.02,-2)))</f>
        <v/>
      </c>
      <c r="R262" s="19">
        <f>L262-M262</f>
        <v/>
      </c>
      <c r="S262" s="19">
        <f>P262-Q262</f>
        <v/>
      </c>
      <c r="T262" s="19">
        <f>R262+S262</f>
        <v/>
      </c>
      <c r="U262" s="21">
        <f>IF(J262&lt;=0,0,LOOKUP(J262,{0,1950001,3300001,6950001,9000001,18000001,40000001},{0.05,0.1,0.2,0.23,0.33,0.4,0.45}))</f>
        <v/>
      </c>
    </row>
    <row r="263">
      <c r="A263" t="inlineStr">
        <is>
          <t>1万円刻み</t>
        </is>
      </c>
      <c r="B263" s="19">
        <f>'3_1万円刻み'!$A$63</f>
        <v/>
      </c>
      <c r="C263" s="20" t="n">
        <v>2025</v>
      </c>
      <c r="D263" s="19" t="n">
        <v>276000</v>
      </c>
      <c r="E263" s="19">
        <f>ROUND(MIN(B263/12,650000)*12*0.0915+MIN(B263/12,1390000)*12*(0.0504+0)+B263*0.005,0)</f>
        <v/>
      </c>
      <c r="F263" s="19" t="n">
        <v>0</v>
      </c>
      <c r="G263" s="19" t="n">
        <v>0</v>
      </c>
      <c r="H263" s="19">
        <f>IF(C263&gt;=2026,IF(B263&lt;741000,0,IF(B263&lt;2191000,B263-740000,IF(B263&lt;2193000,1451000,IF(B263&lt;2196000,1453000,IF(B263&lt;2200000,1456000,IF(B263&lt;3600000,ROUNDDOWN(B263/4,-3)*2.8-80000,IF(B263&lt;6600000,ROUNDDOWN(B263/4,-3)*3.2-440000,IF(B263&lt;8500000,ROUNDDOWN(B263*0.9,0)-1100000,B263-1950000)))))))),IF(B263&lt;651000,0,IF(B263&lt;1900000,B263-650000,IF(B263&lt;3600000,ROUNDDOWN(B263/4,-3)*2.8-80000,IF(B263&lt;6600000,ROUNDDOWN(B263/4,-3)*3.2-440000,IF(B263&lt;8500000,ROUNDDOWN(B263*0.9,0)-1100000,B263-1950000))))))</f>
        <v/>
      </c>
      <c r="I263" s="19">
        <f>IF(H263&gt;23500000,NA(),IF(C263&gt;=2026,IF(H263&lt;=4890000,1040000,IF(H263&lt;=6550000,670000,620000)),IF(H263&lt;=1320000,950000,IF(H263&lt;=3360000,880000,IF(H263&lt;=4890000,680000,IF(H263&lt;=6550000,630000,580000))))))</f>
        <v/>
      </c>
      <c r="J263" s="19">
        <f>MAX(0,ROUNDDOWN(H263-E263-I263-F263,-3))</f>
        <v/>
      </c>
      <c r="K263" s="19">
        <f>MAX(0,ROUNDDOWN(H263-E263-I263-F263-D263,-3))</f>
        <v/>
      </c>
      <c r="L263" s="19">
        <f>IF(J263&lt;=0,0,ROUNDDOWN((J263*LOOKUP(J263,{0,1950001,3300001,6950001,9000001,18000001,40000001},{0.05,0.1,0.2,0.23,0.33,0.4,0.45})-LOOKUP(J263,{0,1950001,3300001,6950001,9000001,18000001,40000001},{0,97500,427500,636000,1536000,2796000,4796000}))*1.021,-2))</f>
        <v/>
      </c>
      <c r="M263" s="19">
        <f>IF(K263&lt;=0,0,ROUNDDOWN((K263*LOOKUP(K263,{0,1950001,3300001,6950001,9000001,18000001,40000001},{0.05,0.1,0.2,0.23,0.33,0.4,0.45})-LOOKUP(K263,{0,1950001,3300001,6950001,9000001,18000001,40000001},{0,97500,427500,636000,1536000,2796000,4796000}))*1.021,-2))</f>
        <v/>
      </c>
      <c r="N263" s="19">
        <f>MAX(0,ROUNDDOWN(H263-E263-430000-G263,-3))</f>
        <v/>
      </c>
      <c r="O263" s="19">
        <f>MAX(0,ROUNDDOWN(H263-E263-430000-G263-D263,-3))</f>
        <v/>
      </c>
      <c r="P263" s="19">
        <f>IF(H263&lt;=450000,0,MAX(0,ROUNDDOWN(N263*0.06-MIN(50000,N263)*0.03,-2))+MAX(0,ROUNDDOWN(N263*0.04-MIN(50000,N263)*0.02,-2)))</f>
        <v/>
      </c>
      <c r="Q263" s="19">
        <f>IF(H263&lt;=450000,0,MAX(0,ROUNDDOWN(O263*0.06-MIN(50000,O263)*0.03,-2))+MAX(0,ROUNDDOWN(O263*0.04-MIN(50000,O263)*0.02,-2)))</f>
        <v/>
      </c>
      <c r="R263" s="19">
        <f>L263-M263</f>
        <v/>
      </c>
      <c r="S263" s="19">
        <f>P263-Q263</f>
        <v/>
      </c>
      <c r="T263" s="19">
        <f>R263+S263</f>
        <v/>
      </c>
      <c r="U263" s="21">
        <f>IF(J263&lt;=0,0,LOOKUP(J263,{0,1950001,3300001,6950001,9000001,18000001,40000001},{0.05,0.1,0.2,0.23,0.33,0.4,0.45}))</f>
        <v/>
      </c>
    </row>
    <row r="264">
      <c r="A264" t="inlineStr">
        <is>
          <t>1万円刻み</t>
        </is>
      </c>
      <c r="B264" s="19">
        <f>'3_1万円刻み'!$A$63</f>
        <v/>
      </c>
      <c r="C264" s="20" t="n">
        <v>2026</v>
      </c>
      <c r="D264" s="19" t="n">
        <v>276000</v>
      </c>
      <c r="E264" s="19">
        <f>ROUND(MIN(B264/12,650000)*12*0.0915+MIN(B264/12,1390000)*12*(0.0504+0)+B264*0.005,0)</f>
        <v/>
      </c>
      <c r="F264" s="19" t="n">
        <v>0</v>
      </c>
      <c r="G264" s="19" t="n">
        <v>0</v>
      </c>
      <c r="H264" s="19">
        <f>IF(C264&gt;=2026,IF(B264&lt;741000,0,IF(B264&lt;2191000,B264-740000,IF(B264&lt;2193000,1451000,IF(B264&lt;2196000,1453000,IF(B264&lt;2200000,1456000,IF(B264&lt;3600000,ROUNDDOWN(B264/4,-3)*2.8-80000,IF(B264&lt;6600000,ROUNDDOWN(B264/4,-3)*3.2-440000,IF(B264&lt;8500000,ROUNDDOWN(B264*0.9,0)-1100000,B264-1950000)))))))),IF(B264&lt;651000,0,IF(B264&lt;1900000,B264-650000,IF(B264&lt;3600000,ROUNDDOWN(B264/4,-3)*2.8-80000,IF(B264&lt;6600000,ROUNDDOWN(B264/4,-3)*3.2-440000,IF(B264&lt;8500000,ROUNDDOWN(B264*0.9,0)-1100000,B264-1950000))))))</f>
        <v/>
      </c>
      <c r="I264" s="19">
        <f>IF(H264&gt;23500000,NA(),IF(C264&gt;=2026,IF(H264&lt;=4890000,1040000,IF(H264&lt;=6550000,670000,620000)),IF(H264&lt;=1320000,950000,IF(H264&lt;=3360000,880000,IF(H264&lt;=4890000,680000,IF(H264&lt;=6550000,630000,580000))))))</f>
        <v/>
      </c>
      <c r="J264" s="19">
        <f>MAX(0,ROUNDDOWN(H264-E264-I264-F264,-3))</f>
        <v/>
      </c>
      <c r="K264" s="19">
        <f>MAX(0,ROUNDDOWN(H264-E264-I264-F264-D264,-3))</f>
        <v/>
      </c>
      <c r="L264" s="19">
        <f>IF(J264&lt;=0,0,ROUNDDOWN((J264*LOOKUP(J264,{0,1950001,3300001,6950001,9000001,18000001,40000001},{0.05,0.1,0.2,0.23,0.33,0.4,0.45})-LOOKUP(J264,{0,1950001,3300001,6950001,9000001,18000001,40000001},{0,97500,427500,636000,1536000,2796000,4796000}))*1.021,-2))</f>
        <v/>
      </c>
      <c r="M264" s="19">
        <f>IF(K264&lt;=0,0,ROUNDDOWN((K264*LOOKUP(K264,{0,1950001,3300001,6950001,9000001,18000001,40000001},{0.05,0.1,0.2,0.23,0.33,0.4,0.45})-LOOKUP(K264,{0,1950001,3300001,6950001,9000001,18000001,40000001},{0,97500,427500,636000,1536000,2796000,4796000}))*1.021,-2))</f>
        <v/>
      </c>
      <c r="N264" s="19">
        <f>MAX(0,ROUNDDOWN(H264-E264-430000-G264,-3))</f>
        <v/>
      </c>
      <c r="O264" s="19">
        <f>MAX(0,ROUNDDOWN(H264-E264-430000-G264-D264,-3))</f>
        <v/>
      </c>
      <c r="P264" s="19">
        <f>IF(H264&lt;=450000,0,MAX(0,ROUNDDOWN(N264*0.06-MIN(50000,N264)*0.03,-2))+MAX(0,ROUNDDOWN(N264*0.04-MIN(50000,N264)*0.02,-2)))</f>
        <v/>
      </c>
      <c r="Q264" s="19">
        <f>IF(H264&lt;=450000,0,MAX(0,ROUNDDOWN(O264*0.06-MIN(50000,O264)*0.03,-2))+MAX(0,ROUNDDOWN(O264*0.04-MIN(50000,O264)*0.02,-2)))</f>
        <v/>
      </c>
      <c r="R264" s="19">
        <f>L264-M264</f>
        <v/>
      </c>
      <c r="S264" s="19">
        <f>P264-Q264</f>
        <v/>
      </c>
      <c r="T264" s="19">
        <f>R264+S264</f>
        <v/>
      </c>
      <c r="U264" s="21">
        <f>IF(J264&lt;=0,0,LOOKUP(J264,{0,1950001,3300001,6950001,9000001,18000001,40000001},{0.05,0.1,0.2,0.23,0.33,0.4,0.45}))</f>
        <v/>
      </c>
    </row>
    <row r="265">
      <c r="A265" t="inlineStr">
        <is>
          <t>1万円刻み</t>
        </is>
      </c>
      <c r="B265" s="19">
        <f>'3_1万円刻み'!$A$64</f>
        <v/>
      </c>
      <c r="C265" s="20" t="n">
        <v>2025</v>
      </c>
      <c r="D265" s="19" t="n">
        <v>276000</v>
      </c>
      <c r="E265" s="19">
        <f>ROUND(MIN(B265/12,650000)*12*0.0915+MIN(B265/12,1390000)*12*(0.0504+0)+B265*0.005,0)</f>
        <v/>
      </c>
      <c r="F265" s="19" t="n">
        <v>0</v>
      </c>
      <c r="G265" s="19" t="n">
        <v>0</v>
      </c>
      <c r="H265" s="19">
        <f>IF(C265&gt;=2026,IF(B265&lt;741000,0,IF(B265&lt;2191000,B265-740000,IF(B265&lt;2193000,1451000,IF(B265&lt;2196000,1453000,IF(B265&lt;2200000,1456000,IF(B265&lt;3600000,ROUNDDOWN(B265/4,-3)*2.8-80000,IF(B265&lt;6600000,ROUNDDOWN(B265/4,-3)*3.2-440000,IF(B265&lt;8500000,ROUNDDOWN(B265*0.9,0)-1100000,B265-1950000)))))))),IF(B265&lt;651000,0,IF(B265&lt;1900000,B265-650000,IF(B265&lt;3600000,ROUNDDOWN(B265/4,-3)*2.8-80000,IF(B265&lt;6600000,ROUNDDOWN(B265/4,-3)*3.2-440000,IF(B265&lt;8500000,ROUNDDOWN(B265*0.9,0)-1100000,B265-1950000))))))</f>
        <v/>
      </c>
      <c r="I265" s="19">
        <f>IF(H265&gt;23500000,NA(),IF(C265&gt;=2026,IF(H265&lt;=4890000,1040000,IF(H265&lt;=6550000,670000,620000)),IF(H265&lt;=1320000,950000,IF(H265&lt;=3360000,880000,IF(H265&lt;=4890000,680000,IF(H265&lt;=6550000,630000,580000))))))</f>
        <v/>
      </c>
      <c r="J265" s="19">
        <f>MAX(0,ROUNDDOWN(H265-E265-I265-F265,-3))</f>
        <v/>
      </c>
      <c r="K265" s="19">
        <f>MAX(0,ROUNDDOWN(H265-E265-I265-F265-D265,-3))</f>
        <v/>
      </c>
      <c r="L265" s="19">
        <f>IF(J265&lt;=0,0,ROUNDDOWN((J265*LOOKUP(J265,{0,1950001,3300001,6950001,9000001,18000001,40000001},{0.05,0.1,0.2,0.23,0.33,0.4,0.45})-LOOKUP(J265,{0,1950001,3300001,6950001,9000001,18000001,40000001},{0,97500,427500,636000,1536000,2796000,4796000}))*1.021,-2))</f>
        <v/>
      </c>
      <c r="M265" s="19">
        <f>IF(K265&lt;=0,0,ROUNDDOWN((K265*LOOKUP(K265,{0,1950001,3300001,6950001,9000001,18000001,40000001},{0.05,0.1,0.2,0.23,0.33,0.4,0.45})-LOOKUP(K265,{0,1950001,3300001,6950001,9000001,18000001,40000001},{0,97500,427500,636000,1536000,2796000,4796000}))*1.021,-2))</f>
        <v/>
      </c>
      <c r="N265" s="19">
        <f>MAX(0,ROUNDDOWN(H265-E265-430000-G265,-3))</f>
        <v/>
      </c>
      <c r="O265" s="19">
        <f>MAX(0,ROUNDDOWN(H265-E265-430000-G265-D265,-3))</f>
        <v/>
      </c>
      <c r="P265" s="19">
        <f>IF(H265&lt;=450000,0,MAX(0,ROUNDDOWN(N265*0.06-MIN(50000,N265)*0.03,-2))+MAX(0,ROUNDDOWN(N265*0.04-MIN(50000,N265)*0.02,-2)))</f>
        <v/>
      </c>
      <c r="Q265" s="19">
        <f>IF(H265&lt;=450000,0,MAX(0,ROUNDDOWN(O265*0.06-MIN(50000,O265)*0.03,-2))+MAX(0,ROUNDDOWN(O265*0.04-MIN(50000,O265)*0.02,-2)))</f>
        <v/>
      </c>
      <c r="R265" s="19">
        <f>L265-M265</f>
        <v/>
      </c>
      <c r="S265" s="19">
        <f>P265-Q265</f>
        <v/>
      </c>
      <c r="T265" s="19">
        <f>R265+S265</f>
        <v/>
      </c>
      <c r="U265" s="21">
        <f>IF(J265&lt;=0,0,LOOKUP(J265,{0,1950001,3300001,6950001,9000001,18000001,40000001},{0.05,0.1,0.2,0.23,0.33,0.4,0.45}))</f>
        <v/>
      </c>
    </row>
    <row r="266">
      <c r="A266" t="inlineStr">
        <is>
          <t>1万円刻み</t>
        </is>
      </c>
      <c r="B266" s="19">
        <f>'3_1万円刻み'!$A$64</f>
        <v/>
      </c>
      <c r="C266" s="20" t="n">
        <v>2026</v>
      </c>
      <c r="D266" s="19" t="n">
        <v>276000</v>
      </c>
      <c r="E266" s="19">
        <f>ROUND(MIN(B266/12,650000)*12*0.0915+MIN(B266/12,1390000)*12*(0.0504+0)+B266*0.005,0)</f>
        <v/>
      </c>
      <c r="F266" s="19" t="n">
        <v>0</v>
      </c>
      <c r="G266" s="19" t="n">
        <v>0</v>
      </c>
      <c r="H266" s="19">
        <f>IF(C266&gt;=2026,IF(B266&lt;741000,0,IF(B266&lt;2191000,B266-740000,IF(B266&lt;2193000,1451000,IF(B266&lt;2196000,1453000,IF(B266&lt;2200000,1456000,IF(B266&lt;3600000,ROUNDDOWN(B266/4,-3)*2.8-80000,IF(B266&lt;6600000,ROUNDDOWN(B266/4,-3)*3.2-440000,IF(B266&lt;8500000,ROUNDDOWN(B266*0.9,0)-1100000,B266-1950000)))))))),IF(B266&lt;651000,0,IF(B266&lt;1900000,B266-650000,IF(B266&lt;3600000,ROUNDDOWN(B266/4,-3)*2.8-80000,IF(B266&lt;6600000,ROUNDDOWN(B266/4,-3)*3.2-440000,IF(B266&lt;8500000,ROUNDDOWN(B266*0.9,0)-1100000,B266-1950000))))))</f>
        <v/>
      </c>
      <c r="I266" s="19">
        <f>IF(H266&gt;23500000,NA(),IF(C266&gt;=2026,IF(H266&lt;=4890000,1040000,IF(H266&lt;=6550000,670000,620000)),IF(H266&lt;=1320000,950000,IF(H266&lt;=3360000,880000,IF(H266&lt;=4890000,680000,IF(H266&lt;=6550000,630000,580000))))))</f>
        <v/>
      </c>
      <c r="J266" s="19">
        <f>MAX(0,ROUNDDOWN(H266-E266-I266-F266,-3))</f>
        <v/>
      </c>
      <c r="K266" s="19">
        <f>MAX(0,ROUNDDOWN(H266-E266-I266-F266-D266,-3))</f>
        <v/>
      </c>
      <c r="L266" s="19">
        <f>IF(J266&lt;=0,0,ROUNDDOWN((J266*LOOKUP(J266,{0,1950001,3300001,6950001,9000001,18000001,40000001},{0.05,0.1,0.2,0.23,0.33,0.4,0.45})-LOOKUP(J266,{0,1950001,3300001,6950001,9000001,18000001,40000001},{0,97500,427500,636000,1536000,2796000,4796000}))*1.021,-2))</f>
        <v/>
      </c>
      <c r="M266" s="19">
        <f>IF(K266&lt;=0,0,ROUNDDOWN((K266*LOOKUP(K266,{0,1950001,3300001,6950001,9000001,18000001,40000001},{0.05,0.1,0.2,0.23,0.33,0.4,0.45})-LOOKUP(K266,{0,1950001,3300001,6950001,9000001,18000001,40000001},{0,97500,427500,636000,1536000,2796000,4796000}))*1.021,-2))</f>
        <v/>
      </c>
      <c r="N266" s="19">
        <f>MAX(0,ROUNDDOWN(H266-E266-430000-G266,-3))</f>
        <v/>
      </c>
      <c r="O266" s="19">
        <f>MAX(0,ROUNDDOWN(H266-E266-430000-G266-D266,-3))</f>
        <v/>
      </c>
      <c r="P266" s="19">
        <f>IF(H266&lt;=450000,0,MAX(0,ROUNDDOWN(N266*0.06-MIN(50000,N266)*0.03,-2))+MAX(0,ROUNDDOWN(N266*0.04-MIN(50000,N266)*0.02,-2)))</f>
        <v/>
      </c>
      <c r="Q266" s="19">
        <f>IF(H266&lt;=450000,0,MAX(0,ROUNDDOWN(O266*0.06-MIN(50000,O266)*0.03,-2))+MAX(0,ROUNDDOWN(O266*0.04-MIN(50000,O266)*0.02,-2)))</f>
        <v/>
      </c>
      <c r="R266" s="19">
        <f>L266-M266</f>
        <v/>
      </c>
      <c r="S266" s="19">
        <f>P266-Q266</f>
        <v/>
      </c>
      <c r="T266" s="19">
        <f>R266+S266</f>
        <v/>
      </c>
      <c r="U266" s="21">
        <f>IF(J266&lt;=0,0,LOOKUP(J266,{0,1950001,3300001,6950001,9000001,18000001,40000001},{0.05,0.1,0.2,0.23,0.33,0.4,0.45}))</f>
        <v/>
      </c>
    </row>
    <row r="267">
      <c r="A267" t="inlineStr">
        <is>
          <t>1万円刻み</t>
        </is>
      </c>
      <c r="B267" s="19">
        <f>'3_1万円刻み'!$A$65</f>
        <v/>
      </c>
      <c r="C267" s="20" t="n">
        <v>2025</v>
      </c>
      <c r="D267" s="19" t="n">
        <v>276000</v>
      </c>
      <c r="E267" s="19">
        <f>ROUND(MIN(B267/12,650000)*12*0.0915+MIN(B267/12,1390000)*12*(0.0504+0)+B267*0.005,0)</f>
        <v/>
      </c>
      <c r="F267" s="19" t="n">
        <v>0</v>
      </c>
      <c r="G267" s="19" t="n">
        <v>0</v>
      </c>
      <c r="H267" s="19">
        <f>IF(C267&gt;=2026,IF(B267&lt;741000,0,IF(B267&lt;2191000,B267-740000,IF(B267&lt;2193000,1451000,IF(B267&lt;2196000,1453000,IF(B267&lt;2200000,1456000,IF(B267&lt;3600000,ROUNDDOWN(B267/4,-3)*2.8-80000,IF(B267&lt;6600000,ROUNDDOWN(B267/4,-3)*3.2-440000,IF(B267&lt;8500000,ROUNDDOWN(B267*0.9,0)-1100000,B267-1950000)))))))),IF(B267&lt;651000,0,IF(B267&lt;1900000,B267-650000,IF(B267&lt;3600000,ROUNDDOWN(B267/4,-3)*2.8-80000,IF(B267&lt;6600000,ROUNDDOWN(B267/4,-3)*3.2-440000,IF(B267&lt;8500000,ROUNDDOWN(B267*0.9,0)-1100000,B267-1950000))))))</f>
        <v/>
      </c>
      <c r="I267" s="19">
        <f>IF(H267&gt;23500000,NA(),IF(C267&gt;=2026,IF(H267&lt;=4890000,1040000,IF(H267&lt;=6550000,670000,620000)),IF(H267&lt;=1320000,950000,IF(H267&lt;=3360000,880000,IF(H267&lt;=4890000,680000,IF(H267&lt;=6550000,630000,580000))))))</f>
        <v/>
      </c>
      <c r="J267" s="19">
        <f>MAX(0,ROUNDDOWN(H267-E267-I267-F267,-3))</f>
        <v/>
      </c>
      <c r="K267" s="19">
        <f>MAX(0,ROUNDDOWN(H267-E267-I267-F267-D267,-3))</f>
        <v/>
      </c>
      <c r="L267" s="19">
        <f>IF(J267&lt;=0,0,ROUNDDOWN((J267*LOOKUP(J267,{0,1950001,3300001,6950001,9000001,18000001,40000001},{0.05,0.1,0.2,0.23,0.33,0.4,0.45})-LOOKUP(J267,{0,1950001,3300001,6950001,9000001,18000001,40000001},{0,97500,427500,636000,1536000,2796000,4796000}))*1.021,-2))</f>
        <v/>
      </c>
      <c r="M267" s="19">
        <f>IF(K267&lt;=0,0,ROUNDDOWN((K267*LOOKUP(K267,{0,1950001,3300001,6950001,9000001,18000001,40000001},{0.05,0.1,0.2,0.23,0.33,0.4,0.45})-LOOKUP(K267,{0,1950001,3300001,6950001,9000001,18000001,40000001},{0,97500,427500,636000,1536000,2796000,4796000}))*1.021,-2))</f>
        <v/>
      </c>
      <c r="N267" s="19">
        <f>MAX(0,ROUNDDOWN(H267-E267-430000-G267,-3))</f>
        <v/>
      </c>
      <c r="O267" s="19">
        <f>MAX(0,ROUNDDOWN(H267-E267-430000-G267-D267,-3))</f>
        <v/>
      </c>
      <c r="P267" s="19">
        <f>IF(H267&lt;=450000,0,MAX(0,ROUNDDOWN(N267*0.06-MIN(50000,N267)*0.03,-2))+MAX(0,ROUNDDOWN(N267*0.04-MIN(50000,N267)*0.02,-2)))</f>
        <v/>
      </c>
      <c r="Q267" s="19">
        <f>IF(H267&lt;=450000,0,MAX(0,ROUNDDOWN(O267*0.06-MIN(50000,O267)*0.03,-2))+MAX(0,ROUNDDOWN(O267*0.04-MIN(50000,O267)*0.02,-2)))</f>
        <v/>
      </c>
      <c r="R267" s="19">
        <f>L267-M267</f>
        <v/>
      </c>
      <c r="S267" s="19">
        <f>P267-Q267</f>
        <v/>
      </c>
      <c r="T267" s="19">
        <f>R267+S267</f>
        <v/>
      </c>
      <c r="U267" s="21">
        <f>IF(J267&lt;=0,0,LOOKUP(J267,{0,1950001,3300001,6950001,9000001,18000001,40000001},{0.05,0.1,0.2,0.23,0.33,0.4,0.45}))</f>
        <v/>
      </c>
    </row>
    <row r="268">
      <c r="A268" t="inlineStr">
        <is>
          <t>1万円刻み</t>
        </is>
      </c>
      <c r="B268" s="19">
        <f>'3_1万円刻み'!$A$65</f>
        <v/>
      </c>
      <c r="C268" s="20" t="n">
        <v>2026</v>
      </c>
      <c r="D268" s="19" t="n">
        <v>276000</v>
      </c>
      <c r="E268" s="19">
        <f>ROUND(MIN(B268/12,650000)*12*0.0915+MIN(B268/12,1390000)*12*(0.0504+0)+B268*0.005,0)</f>
        <v/>
      </c>
      <c r="F268" s="19" t="n">
        <v>0</v>
      </c>
      <c r="G268" s="19" t="n">
        <v>0</v>
      </c>
      <c r="H268" s="19">
        <f>IF(C268&gt;=2026,IF(B268&lt;741000,0,IF(B268&lt;2191000,B268-740000,IF(B268&lt;2193000,1451000,IF(B268&lt;2196000,1453000,IF(B268&lt;2200000,1456000,IF(B268&lt;3600000,ROUNDDOWN(B268/4,-3)*2.8-80000,IF(B268&lt;6600000,ROUNDDOWN(B268/4,-3)*3.2-440000,IF(B268&lt;8500000,ROUNDDOWN(B268*0.9,0)-1100000,B268-1950000)))))))),IF(B268&lt;651000,0,IF(B268&lt;1900000,B268-650000,IF(B268&lt;3600000,ROUNDDOWN(B268/4,-3)*2.8-80000,IF(B268&lt;6600000,ROUNDDOWN(B268/4,-3)*3.2-440000,IF(B268&lt;8500000,ROUNDDOWN(B268*0.9,0)-1100000,B268-1950000))))))</f>
        <v/>
      </c>
      <c r="I268" s="19">
        <f>IF(H268&gt;23500000,NA(),IF(C268&gt;=2026,IF(H268&lt;=4890000,1040000,IF(H268&lt;=6550000,670000,620000)),IF(H268&lt;=1320000,950000,IF(H268&lt;=3360000,880000,IF(H268&lt;=4890000,680000,IF(H268&lt;=6550000,630000,580000))))))</f>
        <v/>
      </c>
      <c r="J268" s="19">
        <f>MAX(0,ROUNDDOWN(H268-E268-I268-F268,-3))</f>
        <v/>
      </c>
      <c r="K268" s="19">
        <f>MAX(0,ROUNDDOWN(H268-E268-I268-F268-D268,-3))</f>
        <v/>
      </c>
      <c r="L268" s="19">
        <f>IF(J268&lt;=0,0,ROUNDDOWN((J268*LOOKUP(J268,{0,1950001,3300001,6950001,9000001,18000001,40000001},{0.05,0.1,0.2,0.23,0.33,0.4,0.45})-LOOKUP(J268,{0,1950001,3300001,6950001,9000001,18000001,40000001},{0,97500,427500,636000,1536000,2796000,4796000}))*1.021,-2))</f>
        <v/>
      </c>
      <c r="M268" s="19">
        <f>IF(K268&lt;=0,0,ROUNDDOWN((K268*LOOKUP(K268,{0,1950001,3300001,6950001,9000001,18000001,40000001},{0.05,0.1,0.2,0.23,0.33,0.4,0.45})-LOOKUP(K268,{0,1950001,3300001,6950001,9000001,18000001,40000001},{0,97500,427500,636000,1536000,2796000,4796000}))*1.021,-2))</f>
        <v/>
      </c>
      <c r="N268" s="19">
        <f>MAX(0,ROUNDDOWN(H268-E268-430000-G268,-3))</f>
        <v/>
      </c>
      <c r="O268" s="19">
        <f>MAX(0,ROUNDDOWN(H268-E268-430000-G268-D268,-3))</f>
        <v/>
      </c>
      <c r="P268" s="19">
        <f>IF(H268&lt;=450000,0,MAX(0,ROUNDDOWN(N268*0.06-MIN(50000,N268)*0.03,-2))+MAX(0,ROUNDDOWN(N268*0.04-MIN(50000,N268)*0.02,-2)))</f>
        <v/>
      </c>
      <c r="Q268" s="19">
        <f>IF(H268&lt;=450000,0,MAX(0,ROUNDDOWN(O268*0.06-MIN(50000,O268)*0.03,-2))+MAX(0,ROUNDDOWN(O268*0.04-MIN(50000,O268)*0.02,-2)))</f>
        <v/>
      </c>
      <c r="R268" s="19">
        <f>L268-M268</f>
        <v/>
      </c>
      <c r="S268" s="19">
        <f>P268-Q268</f>
        <v/>
      </c>
      <c r="T268" s="19">
        <f>R268+S268</f>
        <v/>
      </c>
      <c r="U268" s="21">
        <f>IF(J268&lt;=0,0,LOOKUP(J268,{0,1950001,3300001,6950001,9000001,18000001,40000001},{0.05,0.1,0.2,0.23,0.33,0.4,0.45}))</f>
        <v/>
      </c>
    </row>
    <row r="269">
      <c r="A269" t="inlineStr">
        <is>
          <t>1万円刻み</t>
        </is>
      </c>
      <c r="B269" s="19">
        <f>'3_1万円刻み'!$A$66</f>
        <v/>
      </c>
      <c r="C269" s="20" t="n">
        <v>2025</v>
      </c>
      <c r="D269" s="19" t="n">
        <v>276000</v>
      </c>
      <c r="E269" s="19">
        <f>ROUND(MIN(B269/12,650000)*12*0.0915+MIN(B269/12,1390000)*12*(0.0504+0)+B269*0.005,0)</f>
        <v/>
      </c>
      <c r="F269" s="19" t="n">
        <v>0</v>
      </c>
      <c r="G269" s="19" t="n">
        <v>0</v>
      </c>
      <c r="H269" s="19">
        <f>IF(C269&gt;=2026,IF(B269&lt;741000,0,IF(B269&lt;2191000,B269-740000,IF(B269&lt;2193000,1451000,IF(B269&lt;2196000,1453000,IF(B269&lt;2200000,1456000,IF(B269&lt;3600000,ROUNDDOWN(B269/4,-3)*2.8-80000,IF(B269&lt;6600000,ROUNDDOWN(B269/4,-3)*3.2-440000,IF(B269&lt;8500000,ROUNDDOWN(B269*0.9,0)-1100000,B269-1950000)))))))),IF(B269&lt;651000,0,IF(B269&lt;1900000,B269-650000,IF(B269&lt;3600000,ROUNDDOWN(B269/4,-3)*2.8-80000,IF(B269&lt;6600000,ROUNDDOWN(B269/4,-3)*3.2-440000,IF(B269&lt;8500000,ROUNDDOWN(B269*0.9,0)-1100000,B269-1950000))))))</f>
        <v/>
      </c>
      <c r="I269" s="19">
        <f>IF(H269&gt;23500000,NA(),IF(C269&gt;=2026,IF(H269&lt;=4890000,1040000,IF(H269&lt;=6550000,670000,620000)),IF(H269&lt;=1320000,950000,IF(H269&lt;=3360000,880000,IF(H269&lt;=4890000,680000,IF(H269&lt;=6550000,630000,580000))))))</f>
        <v/>
      </c>
      <c r="J269" s="19">
        <f>MAX(0,ROUNDDOWN(H269-E269-I269-F269,-3))</f>
        <v/>
      </c>
      <c r="K269" s="19">
        <f>MAX(0,ROUNDDOWN(H269-E269-I269-F269-D269,-3))</f>
        <v/>
      </c>
      <c r="L269" s="19">
        <f>IF(J269&lt;=0,0,ROUNDDOWN((J269*LOOKUP(J269,{0,1950001,3300001,6950001,9000001,18000001,40000001},{0.05,0.1,0.2,0.23,0.33,0.4,0.45})-LOOKUP(J269,{0,1950001,3300001,6950001,9000001,18000001,40000001},{0,97500,427500,636000,1536000,2796000,4796000}))*1.021,-2))</f>
        <v/>
      </c>
      <c r="M269" s="19">
        <f>IF(K269&lt;=0,0,ROUNDDOWN((K269*LOOKUP(K269,{0,1950001,3300001,6950001,9000001,18000001,40000001},{0.05,0.1,0.2,0.23,0.33,0.4,0.45})-LOOKUP(K269,{0,1950001,3300001,6950001,9000001,18000001,40000001},{0,97500,427500,636000,1536000,2796000,4796000}))*1.021,-2))</f>
        <v/>
      </c>
      <c r="N269" s="19">
        <f>MAX(0,ROUNDDOWN(H269-E269-430000-G269,-3))</f>
        <v/>
      </c>
      <c r="O269" s="19">
        <f>MAX(0,ROUNDDOWN(H269-E269-430000-G269-D269,-3))</f>
        <v/>
      </c>
      <c r="P269" s="19">
        <f>IF(H269&lt;=450000,0,MAX(0,ROUNDDOWN(N269*0.06-MIN(50000,N269)*0.03,-2))+MAX(0,ROUNDDOWN(N269*0.04-MIN(50000,N269)*0.02,-2)))</f>
        <v/>
      </c>
      <c r="Q269" s="19">
        <f>IF(H269&lt;=450000,0,MAX(0,ROUNDDOWN(O269*0.06-MIN(50000,O269)*0.03,-2))+MAX(0,ROUNDDOWN(O269*0.04-MIN(50000,O269)*0.02,-2)))</f>
        <v/>
      </c>
      <c r="R269" s="19">
        <f>L269-M269</f>
        <v/>
      </c>
      <c r="S269" s="19">
        <f>P269-Q269</f>
        <v/>
      </c>
      <c r="T269" s="19">
        <f>R269+S269</f>
        <v/>
      </c>
      <c r="U269" s="21">
        <f>IF(J269&lt;=0,0,LOOKUP(J269,{0,1950001,3300001,6950001,9000001,18000001,40000001},{0.05,0.1,0.2,0.23,0.33,0.4,0.45}))</f>
        <v/>
      </c>
    </row>
    <row r="270">
      <c r="A270" t="inlineStr">
        <is>
          <t>1万円刻み</t>
        </is>
      </c>
      <c r="B270" s="19">
        <f>'3_1万円刻み'!$A$66</f>
        <v/>
      </c>
      <c r="C270" s="20" t="n">
        <v>2026</v>
      </c>
      <c r="D270" s="19" t="n">
        <v>276000</v>
      </c>
      <c r="E270" s="19">
        <f>ROUND(MIN(B270/12,650000)*12*0.0915+MIN(B270/12,1390000)*12*(0.0504+0)+B270*0.005,0)</f>
        <v/>
      </c>
      <c r="F270" s="19" t="n">
        <v>0</v>
      </c>
      <c r="G270" s="19" t="n">
        <v>0</v>
      </c>
      <c r="H270" s="19">
        <f>IF(C270&gt;=2026,IF(B270&lt;741000,0,IF(B270&lt;2191000,B270-740000,IF(B270&lt;2193000,1451000,IF(B270&lt;2196000,1453000,IF(B270&lt;2200000,1456000,IF(B270&lt;3600000,ROUNDDOWN(B270/4,-3)*2.8-80000,IF(B270&lt;6600000,ROUNDDOWN(B270/4,-3)*3.2-440000,IF(B270&lt;8500000,ROUNDDOWN(B270*0.9,0)-1100000,B270-1950000)))))))),IF(B270&lt;651000,0,IF(B270&lt;1900000,B270-650000,IF(B270&lt;3600000,ROUNDDOWN(B270/4,-3)*2.8-80000,IF(B270&lt;6600000,ROUNDDOWN(B270/4,-3)*3.2-440000,IF(B270&lt;8500000,ROUNDDOWN(B270*0.9,0)-1100000,B270-1950000))))))</f>
        <v/>
      </c>
      <c r="I270" s="19">
        <f>IF(H270&gt;23500000,NA(),IF(C270&gt;=2026,IF(H270&lt;=4890000,1040000,IF(H270&lt;=6550000,670000,620000)),IF(H270&lt;=1320000,950000,IF(H270&lt;=3360000,880000,IF(H270&lt;=4890000,680000,IF(H270&lt;=6550000,630000,580000))))))</f>
        <v/>
      </c>
      <c r="J270" s="19">
        <f>MAX(0,ROUNDDOWN(H270-E270-I270-F270,-3))</f>
        <v/>
      </c>
      <c r="K270" s="19">
        <f>MAX(0,ROUNDDOWN(H270-E270-I270-F270-D270,-3))</f>
        <v/>
      </c>
      <c r="L270" s="19">
        <f>IF(J270&lt;=0,0,ROUNDDOWN((J270*LOOKUP(J270,{0,1950001,3300001,6950001,9000001,18000001,40000001},{0.05,0.1,0.2,0.23,0.33,0.4,0.45})-LOOKUP(J270,{0,1950001,3300001,6950001,9000001,18000001,40000001},{0,97500,427500,636000,1536000,2796000,4796000}))*1.021,-2))</f>
        <v/>
      </c>
      <c r="M270" s="19">
        <f>IF(K270&lt;=0,0,ROUNDDOWN((K270*LOOKUP(K270,{0,1950001,3300001,6950001,9000001,18000001,40000001},{0.05,0.1,0.2,0.23,0.33,0.4,0.45})-LOOKUP(K270,{0,1950001,3300001,6950001,9000001,18000001,40000001},{0,97500,427500,636000,1536000,2796000,4796000}))*1.021,-2))</f>
        <v/>
      </c>
      <c r="N270" s="19">
        <f>MAX(0,ROUNDDOWN(H270-E270-430000-G270,-3))</f>
        <v/>
      </c>
      <c r="O270" s="19">
        <f>MAX(0,ROUNDDOWN(H270-E270-430000-G270-D270,-3))</f>
        <v/>
      </c>
      <c r="P270" s="19">
        <f>IF(H270&lt;=450000,0,MAX(0,ROUNDDOWN(N270*0.06-MIN(50000,N270)*0.03,-2))+MAX(0,ROUNDDOWN(N270*0.04-MIN(50000,N270)*0.02,-2)))</f>
        <v/>
      </c>
      <c r="Q270" s="19">
        <f>IF(H270&lt;=450000,0,MAX(0,ROUNDDOWN(O270*0.06-MIN(50000,O270)*0.03,-2))+MAX(0,ROUNDDOWN(O270*0.04-MIN(50000,O270)*0.02,-2)))</f>
        <v/>
      </c>
      <c r="R270" s="19">
        <f>L270-M270</f>
        <v/>
      </c>
      <c r="S270" s="19">
        <f>P270-Q270</f>
        <v/>
      </c>
      <c r="T270" s="19">
        <f>R270+S270</f>
        <v/>
      </c>
      <c r="U270" s="21">
        <f>IF(J270&lt;=0,0,LOOKUP(J270,{0,1950001,3300001,6950001,9000001,18000001,40000001},{0.05,0.1,0.2,0.23,0.33,0.4,0.45}))</f>
        <v/>
      </c>
    </row>
    <row r="271">
      <c r="A271" t="inlineStr">
        <is>
          <t>1万円刻み</t>
        </is>
      </c>
      <c r="B271" s="19">
        <f>'3_1万円刻み'!$A$67</f>
        <v/>
      </c>
      <c r="C271" s="20" t="n">
        <v>2025</v>
      </c>
      <c r="D271" s="19" t="n">
        <v>276000</v>
      </c>
      <c r="E271" s="19">
        <f>ROUND(MIN(B271/12,650000)*12*0.0915+MIN(B271/12,1390000)*12*(0.0504+0)+B271*0.005,0)</f>
        <v/>
      </c>
      <c r="F271" s="19" t="n">
        <v>0</v>
      </c>
      <c r="G271" s="19" t="n">
        <v>0</v>
      </c>
      <c r="H271" s="19">
        <f>IF(C271&gt;=2026,IF(B271&lt;741000,0,IF(B271&lt;2191000,B271-740000,IF(B271&lt;2193000,1451000,IF(B271&lt;2196000,1453000,IF(B271&lt;2200000,1456000,IF(B271&lt;3600000,ROUNDDOWN(B271/4,-3)*2.8-80000,IF(B271&lt;6600000,ROUNDDOWN(B271/4,-3)*3.2-440000,IF(B271&lt;8500000,ROUNDDOWN(B271*0.9,0)-1100000,B271-1950000)))))))),IF(B271&lt;651000,0,IF(B271&lt;1900000,B271-650000,IF(B271&lt;3600000,ROUNDDOWN(B271/4,-3)*2.8-80000,IF(B271&lt;6600000,ROUNDDOWN(B271/4,-3)*3.2-440000,IF(B271&lt;8500000,ROUNDDOWN(B271*0.9,0)-1100000,B271-1950000))))))</f>
        <v/>
      </c>
      <c r="I271" s="19">
        <f>IF(H271&gt;23500000,NA(),IF(C271&gt;=2026,IF(H271&lt;=4890000,1040000,IF(H271&lt;=6550000,670000,620000)),IF(H271&lt;=1320000,950000,IF(H271&lt;=3360000,880000,IF(H271&lt;=4890000,680000,IF(H271&lt;=6550000,630000,580000))))))</f>
        <v/>
      </c>
      <c r="J271" s="19">
        <f>MAX(0,ROUNDDOWN(H271-E271-I271-F271,-3))</f>
        <v/>
      </c>
      <c r="K271" s="19">
        <f>MAX(0,ROUNDDOWN(H271-E271-I271-F271-D271,-3))</f>
        <v/>
      </c>
      <c r="L271" s="19">
        <f>IF(J271&lt;=0,0,ROUNDDOWN((J271*LOOKUP(J271,{0,1950001,3300001,6950001,9000001,18000001,40000001},{0.05,0.1,0.2,0.23,0.33,0.4,0.45})-LOOKUP(J271,{0,1950001,3300001,6950001,9000001,18000001,40000001},{0,97500,427500,636000,1536000,2796000,4796000}))*1.021,-2))</f>
        <v/>
      </c>
      <c r="M271" s="19">
        <f>IF(K271&lt;=0,0,ROUNDDOWN((K271*LOOKUP(K271,{0,1950001,3300001,6950001,9000001,18000001,40000001},{0.05,0.1,0.2,0.23,0.33,0.4,0.45})-LOOKUP(K271,{0,1950001,3300001,6950001,9000001,18000001,40000001},{0,97500,427500,636000,1536000,2796000,4796000}))*1.021,-2))</f>
        <v/>
      </c>
      <c r="N271" s="19">
        <f>MAX(0,ROUNDDOWN(H271-E271-430000-G271,-3))</f>
        <v/>
      </c>
      <c r="O271" s="19">
        <f>MAX(0,ROUNDDOWN(H271-E271-430000-G271-D271,-3))</f>
        <v/>
      </c>
      <c r="P271" s="19">
        <f>IF(H271&lt;=450000,0,MAX(0,ROUNDDOWN(N271*0.06-MIN(50000,N271)*0.03,-2))+MAX(0,ROUNDDOWN(N271*0.04-MIN(50000,N271)*0.02,-2)))</f>
        <v/>
      </c>
      <c r="Q271" s="19">
        <f>IF(H271&lt;=450000,0,MAX(0,ROUNDDOWN(O271*0.06-MIN(50000,O271)*0.03,-2))+MAX(0,ROUNDDOWN(O271*0.04-MIN(50000,O271)*0.02,-2)))</f>
        <v/>
      </c>
      <c r="R271" s="19">
        <f>L271-M271</f>
        <v/>
      </c>
      <c r="S271" s="19">
        <f>P271-Q271</f>
        <v/>
      </c>
      <c r="T271" s="19">
        <f>R271+S271</f>
        <v/>
      </c>
      <c r="U271" s="21">
        <f>IF(J271&lt;=0,0,LOOKUP(J271,{0,1950001,3300001,6950001,9000001,18000001,40000001},{0.05,0.1,0.2,0.23,0.33,0.4,0.45}))</f>
        <v/>
      </c>
    </row>
    <row r="272">
      <c r="A272" t="inlineStr">
        <is>
          <t>1万円刻み</t>
        </is>
      </c>
      <c r="B272" s="19">
        <f>'3_1万円刻み'!$A$67</f>
        <v/>
      </c>
      <c r="C272" s="20" t="n">
        <v>2026</v>
      </c>
      <c r="D272" s="19" t="n">
        <v>276000</v>
      </c>
      <c r="E272" s="19">
        <f>ROUND(MIN(B272/12,650000)*12*0.0915+MIN(B272/12,1390000)*12*(0.0504+0)+B272*0.005,0)</f>
        <v/>
      </c>
      <c r="F272" s="19" t="n">
        <v>0</v>
      </c>
      <c r="G272" s="19" t="n">
        <v>0</v>
      </c>
      <c r="H272" s="19">
        <f>IF(C272&gt;=2026,IF(B272&lt;741000,0,IF(B272&lt;2191000,B272-740000,IF(B272&lt;2193000,1451000,IF(B272&lt;2196000,1453000,IF(B272&lt;2200000,1456000,IF(B272&lt;3600000,ROUNDDOWN(B272/4,-3)*2.8-80000,IF(B272&lt;6600000,ROUNDDOWN(B272/4,-3)*3.2-440000,IF(B272&lt;8500000,ROUNDDOWN(B272*0.9,0)-1100000,B272-1950000)))))))),IF(B272&lt;651000,0,IF(B272&lt;1900000,B272-650000,IF(B272&lt;3600000,ROUNDDOWN(B272/4,-3)*2.8-80000,IF(B272&lt;6600000,ROUNDDOWN(B272/4,-3)*3.2-440000,IF(B272&lt;8500000,ROUNDDOWN(B272*0.9,0)-1100000,B272-1950000))))))</f>
        <v/>
      </c>
      <c r="I272" s="19">
        <f>IF(H272&gt;23500000,NA(),IF(C272&gt;=2026,IF(H272&lt;=4890000,1040000,IF(H272&lt;=6550000,670000,620000)),IF(H272&lt;=1320000,950000,IF(H272&lt;=3360000,880000,IF(H272&lt;=4890000,680000,IF(H272&lt;=6550000,630000,580000))))))</f>
        <v/>
      </c>
      <c r="J272" s="19">
        <f>MAX(0,ROUNDDOWN(H272-E272-I272-F272,-3))</f>
        <v/>
      </c>
      <c r="K272" s="19">
        <f>MAX(0,ROUNDDOWN(H272-E272-I272-F272-D272,-3))</f>
        <v/>
      </c>
      <c r="L272" s="19">
        <f>IF(J272&lt;=0,0,ROUNDDOWN((J272*LOOKUP(J272,{0,1950001,3300001,6950001,9000001,18000001,40000001},{0.05,0.1,0.2,0.23,0.33,0.4,0.45})-LOOKUP(J272,{0,1950001,3300001,6950001,9000001,18000001,40000001},{0,97500,427500,636000,1536000,2796000,4796000}))*1.021,-2))</f>
        <v/>
      </c>
      <c r="M272" s="19">
        <f>IF(K272&lt;=0,0,ROUNDDOWN((K272*LOOKUP(K272,{0,1950001,3300001,6950001,9000001,18000001,40000001},{0.05,0.1,0.2,0.23,0.33,0.4,0.45})-LOOKUP(K272,{0,1950001,3300001,6950001,9000001,18000001,40000001},{0,97500,427500,636000,1536000,2796000,4796000}))*1.021,-2))</f>
        <v/>
      </c>
      <c r="N272" s="19">
        <f>MAX(0,ROUNDDOWN(H272-E272-430000-G272,-3))</f>
        <v/>
      </c>
      <c r="O272" s="19">
        <f>MAX(0,ROUNDDOWN(H272-E272-430000-G272-D272,-3))</f>
        <v/>
      </c>
      <c r="P272" s="19">
        <f>IF(H272&lt;=450000,0,MAX(0,ROUNDDOWN(N272*0.06-MIN(50000,N272)*0.03,-2))+MAX(0,ROUNDDOWN(N272*0.04-MIN(50000,N272)*0.02,-2)))</f>
        <v/>
      </c>
      <c r="Q272" s="19">
        <f>IF(H272&lt;=450000,0,MAX(0,ROUNDDOWN(O272*0.06-MIN(50000,O272)*0.03,-2))+MAX(0,ROUNDDOWN(O272*0.04-MIN(50000,O272)*0.02,-2)))</f>
        <v/>
      </c>
      <c r="R272" s="19">
        <f>L272-M272</f>
        <v/>
      </c>
      <c r="S272" s="19">
        <f>P272-Q272</f>
        <v/>
      </c>
      <c r="T272" s="19">
        <f>R272+S272</f>
        <v/>
      </c>
      <c r="U272" s="21">
        <f>IF(J272&lt;=0,0,LOOKUP(J272,{0,1950001,3300001,6950001,9000001,18000001,40000001},{0.05,0.1,0.2,0.23,0.33,0.4,0.45}))</f>
        <v/>
      </c>
    </row>
    <row r="273">
      <c r="A273" t="inlineStr">
        <is>
          <t>1万円刻み</t>
        </is>
      </c>
      <c r="B273" s="19">
        <f>'3_1万円刻み'!$A$68</f>
        <v/>
      </c>
      <c r="C273" s="20" t="n">
        <v>2025</v>
      </c>
      <c r="D273" s="19" t="n">
        <v>276000</v>
      </c>
      <c r="E273" s="19">
        <f>ROUND(MIN(B273/12,650000)*12*0.0915+MIN(B273/12,1390000)*12*(0.0504+0)+B273*0.005,0)</f>
        <v/>
      </c>
      <c r="F273" s="19" t="n">
        <v>0</v>
      </c>
      <c r="G273" s="19" t="n">
        <v>0</v>
      </c>
      <c r="H273" s="19">
        <f>IF(C273&gt;=2026,IF(B273&lt;741000,0,IF(B273&lt;2191000,B273-740000,IF(B273&lt;2193000,1451000,IF(B273&lt;2196000,1453000,IF(B273&lt;2200000,1456000,IF(B273&lt;3600000,ROUNDDOWN(B273/4,-3)*2.8-80000,IF(B273&lt;6600000,ROUNDDOWN(B273/4,-3)*3.2-440000,IF(B273&lt;8500000,ROUNDDOWN(B273*0.9,0)-1100000,B273-1950000)))))))),IF(B273&lt;651000,0,IF(B273&lt;1900000,B273-650000,IF(B273&lt;3600000,ROUNDDOWN(B273/4,-3)*2.8-80000,IF(B273&lt;6600000,ROUNDDOWN(B273/4,-3)*3.2-440000,IF(B273&lt;8500000,ROUNDDOWN(B273*0.9,0)-1100000,B273-1950000))))))</f>
        <v/>
      </c>
      <c r="I273" s="19">
        <f>IF(H273&gt;23500000,NA(),IF(C273&gt;=2026,IF(H273&lt;=4890000,1040000,IF(H273&lt;=6550000,670000,620000)),IF(H273&lt;=1320000,950000,IF(H273&lt;=3360000,880000,IF(H273&lt;=4890000,680000,IF(H273&lt;=6550000,630000,580000))))))</f>
        <v/>
      </c>
      <c r="J273" s="19">
        <f>MAX(0,ROUNDDOWN(H273-E273-I273-F273,-3))</f>
        <v/>
      </c>
      <c r="K273" s="19">
        <f>MAX(0,ROUNDDOWN(H273-E273-I273-F273-D273,-3))</f>
        <v/>
      </c>
      <c r="L273" s="19">
        <f>IF(J273&lt;=0,0,ROUNDDOWN((J273*LOOKUP(J273,{0,1950001,3300001,6950001,9000001,18000001,40000001},{0.05,0.1,0.2,0.23,0.33,0.4,0.45})-LOOKUP(J273,{0,1950001,3300001,6950001,9000001,18000001,40000001},{0,97500,427500,636000,1536000,2796000,4796000}))*1.021,-2))</f>
        <v/>
      </c>
      <c r="M273" s="19">
        <f>IF(K273&lt;=0,0,ROUNDDOWN((K273*LOOKUP(K273,{0,1950001,3300001,6950001,9000001,18000001,40000001},{0.05,0.1,0.2,0.23,0.33,0.4,0.45})-LOOKUP(K273,{0,1950001,3300001,6950001,9000001,18000001,40000001},{0,97500,427500,636000,1536000,2796000,4796000}))*1.021,-2))</f>
        <v/>
      </c>
      <c r="N273" s="19">
        <f>MAX(0,ROUNDDOWN(H273-E273-430000-G273,-3))</f>
        <v/>
      </c>
      <c r="O273" s="19">
        <f>MAX(0,ROUNDDOWN(H273-E273-430000-G273-D273,-3))</f>
        <v/>
      </c>
      <c r="P273" s="19">
        <f>IF(H273&lt;=450000,0,MAX(0,ROUNDDOWN(N273*0.06-MIN(50000,N273)*0.03,-2))+MAX(0,ROUNDDOWN(N273*0.04-MIN(50000,N273)*0.02,-2)))</f>
        <v/>
      </c>
      <c r="Q273" s="19">
        <f>IF(H273&lt;=450000,0,MAX(0,ROUNDDOWN(O273*0.06-MIN(50000,O273)*0.03,-2))+MAX(0,ROUNDDOWN(O273*0.04-MIN(50000,O273)*0.02,-2)))</f>
        <v/>
      </c>
      <c r="R273" s="19">
        <f>L273-M273</f>
        <v/>
      </c>
      <c r="S273" s="19">
        <f>P273-Q273</f>
        <v/>
      </c>
      <c r="T273" s="19">
        <f>R273+S273</f>
        <v/>
      </c>
      <c r="U273" s="21">
        <f>IF(J273&lt;=0,0,LOOKUP(J273,{0,1950001,3300001,6950001,9000001,18000001,40000001},{0.05,0.1,0.2,0.23,0.33,0.4,0.45}))</f>
        <v/>
      </c>
    </row>
    <row r="274">
      <c r="A274" t="inlineStr">
        <is>
          <t>1万円刻み</t>
        </is>
      </c>
      <c r="B274" s="19">
        <f>'3_1万円刻み'!$A$68</f>
        <v/>
      </c>
      <c r="C274" s="20" t="n">
        <v>2026</v>
      </c>
      <c r="D274" s="19" t="n">
        <v>276000</v>
      </c>
      <c r="E274" s="19">
        <f>ROUND(MIN(B274/12,650000)*12*0.0915+MIN(B274/12,1390000)*12*(0.0504+0)+B274*0.005,0)</f>
        <v/>
      </c>
      <c r="F274" s="19" t="n">
        <v>0</v>
      </c>
      <c r="G274" s="19" t="n">
        <v>0</v>
      </c>
      <c r="H274" s="19">
        <f>IF(C274&gt;=2026,IF(B274&lt;741000,0,IF(B274&lt;2191000,B274-740000,IF(B274&lt;2193000,1451000,IF(B274&lt;2196000,1453000,IF(B274&lt;2200000,1456000,IF(B274&lt;3600000,ROUNDDOWN(B274/4,-3)*2.8-80000,IF(B274&lt;6600000,ROUNDDOWN(B274/4,-3)*3.2-440000,IF(B274&lt;8500000,ROUNDDOWN(B274*0.9,0)-1100000,B274-1950000)))))))),IF(B274&lt;651000,0,IF(B274&lt;1900000,B274-650000,IF(B274&lt;3600000,ROUNDDOWN(B274/4,-3)*2.8-80000,IF(B274&lt;6600000,ROUNDDOWN(B274/4,-3)*3.2-440000,IF(B274&lt;8500000,ROUNDDOWN(B274*0.9,0)-1100000,B274-1950000))))))</f>
        <v/>
      </c>
      <c r="I274" s="19">
        <f>IF(H274&gt;23500000,NA(),IF(C274&gt;=2026,IF(H274&lt;=4890000,1040000,IF(H274&lt;=6550000,670000,620000)),IF(H274&lt;=1320000,950000,IF(H274&lt;=3360000,880000,IF(H274&lt;=4890000,680000,IF(H274&lt;=6550000,630000,580000))))))</f>
        <v/>
      </c>
      <c r="J274" s="19">
        <f>MAX(0,ROUNDDOWN(H274-E274-I274-F274,-3))</f>
        <v/>
      </c>
      <c r="K274" s="19">
        <f>MAX(0,ROUNDDOWN(H274-E274-I274-F274-D274,-3))</f>
        <v/>
      </c>
      <c r="L274" s="19">
        <f>IF(J274&lt;=0,0,ROUNDDOWN((J274*LOOKUP(J274,{0,1950001,3300001,6950001,9000001,18000001,40000001},{0.05,0.1,0.2,0.23,0.33,0.4,0.45})-LOOKUP(J274,{0,1950001,3300001,6950001,9000001,18000001,40000001},{0,97500,427500,636000,1536000,2796000,4796000}))*1.021,-2))</f>
        <v/>
      </c>
      <c r="M274" s="19">
        <f>IF(K274&lt;=0,0,ROUNDDOWN((K274*LOOKUP(K274,{0,1950001,3300001,6950001,9000001,18000001,40000001},{0.05,0.1,0.2,0.23,0.33,0.4,0.45})-LOOKUP(K274,{0,1950001,3300001,6950001,9000001,18000001,40000001},{0,97500,427500,636000,1536000,2796000,4796000}))*1.021,-2))</f>
        <v/>
      </c>
      <c r="N274" s="19">
        <f>MAX(0,ROUNDDOWN(H274-E274-430000-G274,-3))</f>
        <v/>
      </c>
      <c r="O274" s="19">
        <f>MAX(0,ROUNDDOWN(H274-E274-430000-G274-D274,-3))</f>
        <v/>
      </c>
      <c r="P274" s="19">
        <f>IF(H274&lt;=450000,0,MAX(0,ROUNDDOWN(N274*0.06-MIN(50000,N274)*0.03,-2))+MAX(0,ROUNDDOWN(N274*0.04-MIN(50000,N274)*0.02,-2)))</f>
        <v/>
      </c>
      <c r="Q274" s="19">
        <f>IF(H274&lt;=450000,0,MAX(0,ROUNDDOWN(O274*0.06-MIN(50000,O274)*0.03,-2))+MAX(0,ROUNDDOWN(O274*0.04-MIN(50000,O274)*0.02,-2)))</f>
        <v/>
      </c>
      <c r="R274" s="19">
        <f>L274-M274</f>
        <v/>
      </c>
      <c r="S274" s="19">
        <f>P274-Q274</f>
        <v/>
      </c>
      <c r="T274" s="19">
        <f>R274+S274</f>
        <v/>
      </c>
      <c r="U274" s="21">
        <f>IF(J274&lt;=0,0,LOOKUP(J274,{0,1950001,3300001,6950001,9000001,18000001,40000001},{0.05,0.1,0.2,0.23,0.33,0.4,0.45}))</f>
        <v/>
      </c>
    </row>
    <row r="275">
      <c r="A275" t="inlineStr">
        <is>
          <t>1万円刻み</t>
        </is>
      </c>
      <c r="B275" s="19">
        <f>'3_1万円刻み'!$A$69</f>
        <v/>
      </c>
      <c r="C275" s="20" t="n">
        <v>2025</v>
      </c>
      <c r="D275" s="19" t="n">
        <v>276000</v>
      </c>
      <c r="E275" s="19">
        <f>ROUND(MIN(B275/12,650000)*12*0.0915+MIN(B275/12,1390000)*12*(0.0504+0)+B275*0.005,0)</f>
        <v/>
      </c>
      <c r="F275" s="19" t="n">
        <v>0</v>
      </c>
      <c r="G275" s="19" t="n">
        <v>0</v>
      </c>
      <c r="H275" s="19">
        <f>IF(C275&gt;=2026,IF(B275&lt;741000,0,IF(B275&lt;2191000,B275-740000,IF(B275&lt;2193000,1451000,IF(B275&lt;2196000,1453000,IF(B275&lt;2200000,1456000,IF(B275&lt;3600000,ROUNDDOWN(B275/4,-3)*2.8-80000,IF(B275&lt;6600000,ROUNDDOWN(B275/4,-3)*3.2-440000,IF(B275&lt;8500000,ROUNDDOWN(B275*0.9,0)-1100000,B275-1950000)))))))),IF(B275&lt;651000,0,IF(B275&lt;1900000,B275-650000,IF(B275&lt;3600000,ROUNDDOWN(B275/4,-3)*2.8-80000,IF(B275&lt;6600000,ROUNDDOWN(B275/4,-3)*3.2-440000,IF(B275&lt;8500000,ROUNDDOWN(B275*0.9,0)-1100000,B275-1950000))))))</f>
        <v/>
      </c>
      <c r="I275" s="19">
        <f>IF(H275&gt;23500000,NA(),IF(C275&gt;=2026,IF(H275&lt;=4890000,1040000,IF(H275&lt;=6550000,670000,620000)),IF(H275&lt;=1320000,950000,IF(H275&lt;=3360000,880000,IF(H275&lt;=4890000,680000,IF(H275&lt;=6550000,630000,580000))))))</f>
        <v/>
      </c>
      <c r="J275" s="19">
        <f>MAX(0,ROUNDDOWN(H275-E275-I275-F275,-3))</f>
        <v/>
      </c>
      <c r="K275" s="19">
        <f>MAX(0,ROUNDDOWN(H275-E275-I275-F275-D275,-3))</f>
        <v/>
      </c>
      <c r="L275" s="19">
        <f>IF(J275&lt;=0,0,ROUNDDOWN((J275*LOOKUP(J275,{0,1950001,3300001,6950001,9000001,18000001,40000001},{0.05,0.1,0.2,0.23,0.33,0.4,0.45})-LOOKUP(J275,{0,1950001,3300001,6950001,9000001,18000001,40000001},{0,97500,427500,636000,1536000,2796000,4796000}))*1.021,-2))</f>
        <v/>
      </c>
      <c r="M275" s="19">
        <f>IF(K275&lt;=0,0,ROUNDDOWN((K275*LOOKUP(K275,{0,1950001,3300001,6950001,9000001,18000001,40000001},{0.05,0.1,0.2,0.23,0.33,0.4,0.45})-LOOKUP(K275,{0,1950001,3300001,6950001,9000001,18000001,40000001},{0,97500,427500,636000,1536000,2796000,4796000}))*1.021,-2))</f>
        <v/>
      </c>
      <c r="N275" s="19">
        <f>MAX(0,ROUNDDOWN(H275-E275-430000-G275,-3))</f>
        <v/>
      </c>
      <c r="O275" s="19">
        <f>MAX(0,ROUNDDOWN(H275-E275-430000-G275-D275,-3))</f>
        <v/>
      </c>
      <c r="P275" s="19">
        <f>IF(H275&lt;=450000,0,MAX(0,ROUNDDOWN(N275*0.06-MIN(50000,N275)*0.03,-2))+MAX(0,ROUNDDOWN(N275*0.04-MIN(50000,N275)*0.02,-2)))</f>
        <v/>
      </c>
      <c r="Q275" s="19">
        <f>IF(H275&lt;=450000,0,MAX(0,ROUNDDOWN(O275*0.06-MIN(50000,O275)*0.03,-2))+MAX(0,ROUNDDOWN(O275*0.04-MIN(50000,O275)*0.02,-2)))</f>
        <v/>
      </c>
      <c r="R275" s="19">
        <f>L275-M275</f>
        <v/>
      </c>
      <c r="S275" s="19">
        <f>P275-Q275</f>
        <v/>
      </c>
      <c r="T275" s="19">
        <f>R275+S275</f>
        <v/>
      </c>
      <c r="U275" s="21">
        <f>IF(J275&lt;=0,0,LOOKUP(J275,{0,1950001,3300001,6950001,9000001,18000001,40000001},{0.05,0.1,0.2,0.23,0.33,0.4,0.45}))</f>
        <v/>
      </c>
    </row>
    <row r="276">
      <c r="A276" t="inlineStr">
        <is>
          <t>1万円刻み</t>
        </is>
      </c>
      <c r="B276" s="19">
        <f>'3_1万円刻み'!$A$69</f>
        <v/>
      </c>
      <c r="C276" s="20" t="n">
        <v>2026</v>
      </c>
      <c r="D276" s="19" t="n">
        <v>276000</v>
      </c>
      <c r="E276" s="19">
        <f>ROUND(MIN(B276/12,650000)*12*0.0915+MIN(B276/12,1390000)*12*(0.0504+0)+B276*0.005,0)</f>
        <v/>
      </c>
      <c r="F276" s="19" t="n">
        <v>0</v>
      </c>
      <c r="G276" s="19" t="n">
        <v>0</v>
      </c>
      <c r="H276" s="19">
        <f>IF(C276&gt;=2026,IF(B276&lt;741000,0,IF(B276&lt;2191000,B276-740000,IF(B276&lt;2193000,1451000,IF(B276&lt;2196000,1453000,IF(B276&lt;2200000,1456000,IF(B276&lt;3600000,ROUNDDOWN(B276/4,-3)*2.8-80000,IF(B276&lt;6600000,ROUNDDOWN(B276/4,-3)*3.2-440000,IF(B276&lt;8500000,ROUNDDOWN(B276*0.9,0)-1100000,B276-1950000)))))))),IF(B276&lt;651000,0,IF(B276&lt;1900000,B276-650000,IF(B276&lt;3600000,ROUNDDOWN(B276/4,-3)*2.8-80000,IF(B276&lt;6600000,ROUNDDOWN(B276/4,-3)*3.2-440000,IF(B276&lt;8500000,ROUNDDOWN(B276*0.9,0)-1100000,B276-1950000))))))</f>
        <v/>
      </c>
      <c r="I276" s="19">
        <f>IF(H276&gt;23500000,NA(),IF(C276&gt;=2026,IF(H276&lt;=4890000,1040000,IF(H276&lt;=6550000,670000,620000)),IF(H276&lt;=1320000,950000,IF(H276&lt;=3360000,880000,IF(H276&lt;=4890000,680000,IF(H276&lt;=6550000,630000,580000))))))</f>
        <v/>
      </c>
      <c r="J276" s="19">
        <f>MAX(0,ROUNDDOWN(H276-E276-I276-F276,-3))</f>
        <v/>
      </c>
      <c r="K276" s="19">
        <f>MAX(0,ROUNDDOWN(H276-E276-I276-F276-D276,-3))</f>
        <v/>
      </c>
      <c r="L276" s="19">
        <f>IF(J276&lt;=0,0,ROUNDDOWN((J276*LOOKUP(J276,{0,1950001,3300001,6950001,9000001,18000001,40000001},{0.05,0.1,0.2,0.23,0.33,0.4,0.45})-LOOKUP(J276,{0,1950001,3300001,6950001,9000001,18000001,40000001},{0,97500,427500,636000,1536000,2796000,4796000}))*1.021,-2))</f>
        <v/>
      </c>
      <c r="M276" s="19">
        <f>IF(K276&lt;=0,0,ROUNDDOWN((K276*LOOKUP(K276,{0,1950001,3300001,6950001,9000001,18000001,40000001},{0.05,0.1,0.2,0.23,0.33,0.4,0.45})-LOOKUP(K276,{0,1950001,3300001,6950001,9000001,18000001,40000001},{0,97500,427500,636000,1536000,2796000,4796000}))*1.021,-2))</f>
        <v/>
      </c>
      <c r="N276" s="19">
        <f>MAX(0,ROUNDDOWN(H276-E276-430000-G276,-3))</f>
        <v/>
      </c>
      <c r="O276" s="19">
        <f>MAX(0,ROUNDDOWN(H276-E276-430000-G276-D276,-3))</f>
        <v/>
      </c>
      <c r="P276" s="19">
        <f>IF(H276&lt;=450000,0,MAX(0,ROUNDDOWN(N276*0.06-MIN(50000,N276)*0.03,-2))+MAX(0,ROUNDDOWN(N276*0.04-MIN(50000,N276)*0.02,-2)))</f>
        <v/>
      </c>
      <c r="Q276" s="19">
        <f>IF(H276&lt;=450000,0,MAX(0,ROUNDDOWN(O276*0.06-MIN(50000,O276)*0.03,-2))+MAX(0,ROUNDDOWN(O276*0.04-MIN(50000,O276)*0.02,-2)))</f>
        <v/>
      </c>
      <c r="R276" s="19">
        <f>L276-M276</f>
        <v/>
      </c>
      <c r="S276" s="19">
        <f>P276-Q276</f>
        <v/>
      </c>
      <c r="T276" s="19">
        <f>R276+S276</f>
        <v/>
      </c>
      <c r="U276" s="21">
        <f>IF(J276&lt;=0,0,LOOKUP(J276,{0,1950001,3300001,6950001,9000001,18000001,40000001},{0.05,0.1,0.2,0.23,0.33,0.4,0.45}))</f>
        <v/>
      </c>
    </row>
    <row r="277">
      <c r="A277" t="inlineStr">
        <is>
          <t>1万円刻み</t>
        </is>
      </c>
      <c r="B277" s="19">
        <f>'3_1万円刻み'!$A$70</f>
        <v/>
      </c>
      <c r="C277" s="20" t="n">
        <v>2025</v>
      </c>
      <c r="D277" s="19" t="n">
        <v>276000</v>
      </c>
      <c r="E277" s="19">
        <f>ROUND(MIN(B277/12,650000)*12*0.0915+MIN(B277/12,1390000)*12*(0.0504+0)+B277*0.005,0)</f>
        <v/>
      </c>
      <c r="F277" s="19" t="n">
        <v>0</v>
      </c>
      <c r="G277" s="19" t="n">
        <v>0</v>
      </c>
      <c r="H277" s="19">
        <f>IF(C277&gt;=2026,IF(B277&lt;741000,0,IF(B277&lt;2191000,B277-740000,IF(B277&lt;2193000,1451000,IF(B277&lt;2196000,1453000,IF(B277&lt;2200000,1456000,IF(B277&lt;3600000,ROUNDDOWN(B277/4,-3)*2.8-80000,IF(B277&lt;6600000,ROUNDDOWN(B277/4,-3)*3.2-440000,IF(B277&lt;8500000,ROUNDDOWN(B277*0.9,0)-1100000,B277-1950000)))))))),IF(B277&lt;651000,0,IF(B277&lt;1900000,B277-650000,IF(B277&lt;3600000,ROUNDDOWN(B277/4,-3)*2.8-80000,IF(B277&lt;6600000,ROUNDDOWN(B277/4,-3)*3.2-440000,IF(B277&lt;8500000,ROUNDDOWN(B277*0.9,0)-1100000,B277-1950000))))))</f>
        <v/>
      </c>
      <c r="I277" s="19">
        <f>IF(H277&gt;23500000,NA(),IF(C277&gt;=2026,IF(H277&lt;=4890000,1040000,IF(H277&lt;=6550000,670000,620000)),IF(H277&lt;=1320000,950000,IF(H277&lt;=3360000,880000,IF(H277&lt;=4890000,680000,IF(H277&lt;=6550000,630000,580000))))))</f>
        <v/>
      </c>
      <c r="J277" s="19">
        <f>MAX(0,ROUNDDOWN(H277-E277-I277-F277,-3))</f>
        <v/>
      </c>
      <c r="K277" s="19">
        <f>MAX(0,ROUNDDOWN(H277-E277-I277-F277-D277,-3))</f>
        <v/>
      </c>
      <c r="L277" s="19">
        <f>IF(J277&lt;=0,0,ROUNDDOWN((J277*LOOKUP(J277,{0,1950001,3300001,6950001,9000001,18000001,40000001},{0.05,0.1,0.2,0.23,0.33,0.4,0.45})-LOOKUP(J277,{0,1950001,3300001,6950001,9000001,18000001,40000001},{0,97500,427500,636000,1536000,2796000,4796000}))*1.021,-2))</f>
        <v/>
      </c>
      <c r="M277" s="19">
        <f>IF(K277&lt;=0,0,ROUNDDOWN((K277*LOOKUP(K277,{0,1950001,3300001,6950001,9000001,18000001,40000001},{0.05,0.1,0.2,0.23,0.33,0.4,0.45})-LOOKUP(K277,{0,1950001,3300001,6950001,9000001,18000001,40000001},{0,97500,427500,636000,1536000,2796000,4796000}))*1.021,-2))</f>
        <v/>
      </c>
      <c r="N277" s="19">
        <f>MAX(0,ROUNDDOWN(H277-E277-430000-G277,-3))</f>
        <v/>
      </c>
      <c r="O277" s="19">
        <f>MAX(0,ROUNDDOWN(H277-E277-430000-G277-D277,-3))</f>
        <v/>
      </c>
      <c r="P277" s="19">
        <f>IF(H277&lt;=450000,0,MAX(0,ROUNDDOWN(N277*0.06-MIN(50000,N277)*0.03,-2))+MAX(0,ROUNDDOWN(N277*0.04-MIN(50000,N277)*0.02,-2)))</f>
        <v/>
      </c>
      <c r="Q277" s="19">
        <f>IF(H277&lt;=450000,0,MAX(0,ROUNDDOWN(O277*0.06-MIN(50000,O277)*0.03,-2))+MAX(0,ROUNDDOWN(O277*0.04-MIN(50000,O277)*0.02,-2)))</f>
        <v/>
      </c>
      <c r="R277" s="19">
        <f>L277-M277</f>
        <v/>
      </c>
      <c r="S277" s="19">
        <f>P277-Q277</f>
        <v/>
      </c>
      <c r="T277" s="19">
        <f>R277+S277</f>
        <v/>
      </c>
      <c r="U277" s="21">
        <f>IF(J277&lt;=0,0,LOOKUP(J277,{0,1950001,3300001,6950001,9000001,18000001,40000001},{0.05,0.1,0.2,0.23,0.33,0.4,0.45}))</f>
        <v/>
      </c>
    </row>
    <row r="278">
      <c r="A278" t="inlineStr">
        <is>
          <t>1万円刻み</t>
        </is>
      </c>
      <c r="B278" s="19">
        <f>'3_1万円刻み'!$A$70</f>
        <v/>
      </c>
      <c r="C278" s="20" t="n">
        <v>2026</v>
      </c>
      <c r="D278" s="19" t="n">
        <v>276000</v>
      </c>
      <c r="E278" s="19">
        <f>ROUND(MIN(B278/12,650000)*12*0.0915+MIN(B278/12,1390000)*12*(0.0504+0)+B278*0.005,0)</f>
        <v/>
      </c>
      <c r="F278" s="19" t="n">
        <v>0</v>
      </c>
      <c r="G278" s="19" t="n">
        <v>0</v>
      </c>
      <c r="H278" s="19">
        <f>IF(C278&gt;=2026,IF(B278&lt;741000,0,IF(B278&lt;2191000,B278-740000,IF(B278&lt;2193000,1451000,IF(B278&lt;2196000,1453000,IF(B278&lt;2200000,1456000,IF(B278&lt;3600000,ROUNDDOWN(B278/4,-3)*2.8-80000,IF(B278&lt;6600000,ROUNDDOWN(B278/4,-3)*3.2-440000,IF(B278&lt;8500000,ROUNDDOWN(B278*0.9,0)-1100000,B278-1950000)))))))),IF(B278&lt;651000,0,IF(B278&lt;1900000,B278-650000,IF(B278&lt;3600000,ROUNDDOWN(B278/4,-3)*2.8-80000,IF(B278&lt;6600000,ROUNDDOWN(B278/4,-3)*3.2-440000,IF(B278&lt;8500000,ROUNDDOWN(B278*0.9,0)-1100000,B278-1950000))))))</f>
        <v/>
      </c>
      <c r="I278" s="19">
        <f>IF(H278&gt;23500000,NA(),IF(C278&gt;=2026,IF(H278&lt;=4890000,1040000,IF(H278&lt;=6550000,670000,620000)),IF(H278&lt;=1320000,950000,IF(H278&lt;=3360000,880000,IF(H278&lt;=4890000,680000,IF(H278&lt;=6550000,630000,580000))))))</f>
        <v/>
      </c>
      <c r="J278" s="19">
        <f>MAX(0,ROUNDDOWN(H278-E278-I278-F278,-3))</f>
        <v/>
      </c>
      <c r="K278" s="19">
        <f>MAX(0,ROUNDDOWN(H278-E278-I278-F278-D278,-3))</f>
        <v/>
      </c>
      <c r="L278" s="19">
        <f>IF(J278&lt;=0,0,ROUNDDOWN((J278*LOOKUP(J278,{0,1950001,3300001,6950001,9000001,18000001,40000001},{0.05,0.1,0.2,0.23,0.33,0.4,0.45})-LOOKUP(J278,{0,1950001,3300001,6950001,9000001,18000001,40000001},{0,97500,427500,636000,1536000,2796000,4796000}))*1.021,-2))</f>
        <v/>
      </c>
      <c r="M278" s="19">
        <f>IF(K278&lt;=0,0,ROUNDDOWN((K278*LOOKUP(K278,{0,1950001,3300001,6950001,9000001,18000001,40000001},{0.05,0.1,0.2,0.23,0.33,0.4,0.45})-LOOKUP(K278,{0,1950001,3300001,6950001,9000001,18000001,40000001},{0,97500,427500,636000,1536000,2796000,4796000}))*1.021,-2))</f>
        <v/>
      </c>
      <c r="N278" s="19">
        <f>MAX(0,ROUNDDOWN(H278-E278-430000-G278,-3))</f>
        <v/>
      </c>
      <c r="O278" s="19">
        <f>MAX(0,ROUNDDOWN(H278-E278-430000-G278-D278,-3))</f>
        <v/>
      </c>
      <c r="P278" s="19">
        <f>IF(H278&lt;=450000,0,MAX(0,ROUNDDOWN(N278*0.06-MIN(50000,N278)*0.03,-2))+MAX(0,ROUNDDOWN(N278*0.04-MIN(50000,N278)*0.02,-2)))</f>
        <v/>
      </c>
      <c r="Q278" s="19">
        <f>IF(H278&lt;=450000,0,MAX(0,ROUNDDOWN(O278*0.06-MIN(50000,O278)*0.03,-2))+MAX(0,ROUNDDOWN(O278*0.04-MIN(50000,O278)*0.02,-2)))</f>
        <v/>
      </c>
      <c r="R278" s="19">
        <f>L278-M278</f>
        <v/>
      </c>
      <c r="S278" s="19">
        <f>P278-Q278</f>
        <v/>
      </c>
      <c r="T278" s="19">
        <f>R278+S278</f>
        <v/>
      </c>
      <c r="U278" s="21">
        <f>IF(J278&lt;=0,0,LOOKUP(J278,{0,1950001,3300001,6950001,9000001,18000001,40000001},{0.05,0.1,0.2,0.23,0.33,0.4,0.45}))</f>
        <v/>
      </c>
    </row>
    <row r="279">
      <c r="A279" t="inlineStr">
        <is>
          <t>1万円刻み</t>
        </is>
      </c>
      <c r="B279" s="19">
        <f>'3_1万円刻み'!$A$71</f>
        <v/>
      </c>
      <c r="C279" s="20" t="n">
        <v>2025</v>
      </c>
      <c r="D279" s="19" t="n">
        <v>276000</v>
      </c>
      <c r="E279" s="19">
        <f>ROUND(MIN(B279/12,650000)*12*0.0915+MIN(B279/12,1390000)*12*(0.0504+0)+B279*0.005,0)</f>
        <v/>
      </c>
      <c r="F279" s="19" t="n">
        <v>0</v>
      </c>
      <c r="G279" s="19" t="n">
        <v>0</v>
      </c>
      <c r="H279" s="19">
        <f>IF(C279&gt;=2026,IF(B279&lt;741000,0,IF(B279&lt;2191000,B279-740000,IF(B279&lt;2193000,1451000,IF(B279&lt;2196000,1453000,IF(B279&lt;2200000,1456000,IF(B279&lt;3600000,ROUNDDOWN(B279/4,-3)*2.8-80000,IF(B279&lt;6600000,ROUNDDOWN(B279/4,-3)*3.2-440000,IF(B279&lt;8500000,ROUNDDOWN(B279*0.9,0)-1100000,B279-1950000)))))))),IF(B279&lt;651000,0,IF(B279&lt;1900000,B279-650000,IF(B279&lt;3600000,ROUNDDOWN(B279/4,-3)*2.8-80000,IF(B279&lt;6600000,ROUNDDOWN(B279/4,-3)*3.2-440000,IF(B279&lt;8500000,ROUNDDOWN(B279*0.9,0)-1100000,B279-1950000))))))</f>
        <v/>
      </c>
      <c r="I279" s="19">
        <f>IF(H279&gt;23500000,NA(),IF(C279&gt;=2026,IF(H279&lt;=4890000,1040000,IF(H279&lt;=6550000,670000,620000)),IF(H279&lt;=1320000,950000,IF(H279&lt;=3360000,880000,IF(H279&lt;=4890000,680000,IF(H279&lt;=6550000,630000,580000))))))</f>
        <v/>
      </c>
      <c r="J279" s="19">
        <f>MAX(0,ROUNDDOWN(H279-E279-I279-F279,-3))</f>
        <v/>
      </c>
      <c r="K279" s="19">
        <f>MAX(0,ROUNDDOWN(H279-E279-I279-F279-D279,-3))</f>
        <v/>
      </c>
      <c r="L279" s="19">
        <f>IF(J279&lt;=0,0,ROUNDDOWN((J279*LOOKUP(J279,{0,1950001,3300001,6950001,9000001,18000001,40000001},{0.05,0.1,0.2,0.23,0.33,0.4,0.45})-LOOKUP(J279,{0,1950001,3300001,6950001,9000001,18000001,40000001},{0,97500,427500,636000,1536000,2796000,4796000}))*1.021,-2))</f>
        <v/>
      </c>
      <c r="M279" s="19">
        <f>IF(K279&lt;=0,0,ROUNDDOWN((K279*LOOKUP(K279,{0,1950001,3300001,6950001,9000001,18000001,40000001},{0.05,0.1,0.2,0.23,0.33,0.4,0.45})-LOOKUP(K279,{0,1950001,3300001,6950001,9000001,18000001,40000001},{0,97500,427500,636000,1536000,2796000,4796000}))*1.021,-2))</f>
        <v/>
      </c>
      <c r="N279" s="19">
        <f>MAX(0,ROUNDDOWN(H279-E279-430000-G279,-3))</f>
        <v/>
      </c>
      <c r="O279" s="19">
        <f>MAX(0,ROUNDDOWN(H279-E279-430000-G279-D279,-3))</f>
        <v/>
      </c>
      <c r="P279" s="19">
        <f>IF(H279&lt;=450000,0,MAX(0,ROUNDDOWN(N279*0.06-MIN(50000,N279)*0.03,-2))+MAX(0,ROUNDDOWN(N279*0.04-MIN(50000,N279)*0.02,-2)))</f>
        <v/>
      </c>
      <c r="Q279" s="19">
        <f>IF(H279&lt;=450000,0,MAX(0,ROUNDDOWN(O279*0.06-MIN(50000,O279)*0.03,-2))+MAX(0,ROUNDDOWN(O279*0.04-MIN(50000,O279)*0.02,-2)))</f>
        <v/>
      </c>
      <c r="R279" s="19">
        <f>L279-M279</f>
        <v/>
      </c>
      <c r="S279" s="19">
        <f>P279-Q279</f>
        <v/>
      </c>
      <c r="T279" s="19">
        <f>R279+S279</f>
        <v/>
      </c>
      <c r="U279" s="21">
        <f>IF(J279&lt;=0,0,LOOKUP(J279,{0,1950001,3300001,6950001,9000001,18000001,40000001},{0.05,0.1,0.2,0.23,0.33,0.4,0.45}))</f>
        <v/>
      </c>
    </row>
    <row r="280">
      <c r="A280" t="inlineStr">
        <is>
          <t>1万円刻み</t>
        </is>
      </c>
      <c r="B280" s="19">
        <f>'3_1万円刻み'!$A$71</f>
        <v/>
      </c>
      <c r="C280" s="20" t="n">
        <v>2026</v>
      </c>
      <c r="D280" s="19" t="n">
        <v>276000</v>
      </c>
      <c r="E280" s="19">
        <f>ROUND(MIN(B280/12,650000)*12*0.0915+MIN(B280/12,1390000)*12*(0.0504+0)+B280*0.005,0)</f>
        <v/>
      </c>
      <c r="F280" s="19" t="n">
        <v>0</v>
      </c>
      <c r="G280" s="19" t="n">
        <v>0</v>
      </c>
      <c r="H280" s="19">
        <f>IF(C280&gt;=2026,IF(B280&lt;741000,0,IF(B280&lt;2191000,B280-740000,IF(B280&lt;2193000,1451000,IF(B280&lt;2196000,1453000,IF(B280&lt;2200000,1456000,IF(B280&lt;3600000,ROUNDDOWN(B280/4,-3)*2.8-80000,IF(B280&lt;6600000,ROUNDDOWN(B280/4,-3)*3.2-440000,IF(B280&lt;8500000,ROUNDDOWN(B280*0.9,0)-1100000,B280-1950000)))))))),IF(B280&lt;651000,0,IF(B280&lt;1900000,B280-650000,IF(B280&lt;3600000,ROUNDDOWN(B280/4,-3)*2.8-80000,IF(B280&lt;6600000,ROUNDDOWN(B280/4,-3)*3.2-440000,IF(B280&lt;8500000,ROUNDDOWN(B280*0.9,0)-1100000,B280-1950000))))))</f>
        <v/>
      </c>
      <c r="I280" s="19">
        <f>IF(H280&gt;23500000,NA(),IF(C280&gt;=2026,IF(H280&lt;=4890000,1040000,IF(H280&lt;=6550000,670000,620000)),IF(H280&lt;=1320000,950000,IF(H280&lt;=3360000,880000,IF(H280&lt;=4890000,680000,IF(H280&lt;=6550000,630000,580000))))))</f>
        <v/>
      </c>
      <c r="J280" s="19">
        <f>MAX(0,ROUNDDOWN(H280-E280-I280-F280,-3))</f>
        <v/>
      </c>
      <c r="K280" s="19">
        <f>MAX(0,ROUNDDOWN(H280-E280-I280-F280-D280,-3))</f>
        <v/>
      </c>
      <c r="L280" s="19">
        <f>IF(J280&lt;=0,0,ROUNDDOWN((J280*LOOKUP(J280,{0,1950001,3300001,6950001,9000001,18000001,40000001},{0.05,0.1,0.2,0.23,0.33,0.4,0.45})-LOOKUP(J280,{0,1950001,3300001,6950001,9000001,18000001,40000001},{0,97500,427500,636000,1536000,2796000,4796000}))*1.021,-2))</f>
        <v/>
      </c>
      <c r="M280" s="19">
        <f>IF(K280&lt;=0,0,ROUNDDOWN((K280*LOOKUP(K280,{0,1950001,3300001,6950001,9000001,18000001,40000001},{0.05,0.1,0.2,0.23,0.33,0.4,0.45})-LOOKUP(K280,{0,1950001,3300001,6950001,9000001,18000001,40000001},{0,97500,427500,636000,1536000,2796000,4796000}))*1.021,-2))</f>
        <v/>
      </c>
      <c r="N280" s="19">
        <f>MAX(0,ROUNDDOWN(H280-E280-430000-G280,-3))</f>
        <v/>
      </c>
      <c r="O280" s="19">
        <f>MAX(0,ROUNDDOWN(H280-E280-430000-G280-D280,-3))</f>
        <v/>
      </c>
      <c r="P280" s="19">
        <f>IF(H280&lt;=450000,0,MAX(0,ROUNDDOWN(N280*0.06-MIN(50000,N280)*0.03,-2))+MAX(0,ROUNDDOWN(N280*0.04-MIN(50000,N280)*0.02,-2)))</f>
        <v/>
      </c>
      <c r="Q280" s="19">
        <f>IF(H280&lt;=450000,0,MAX(0,ROUNDDOWN(O280*0.06-MIN(50000,O280)*0.03,-2))+MAX(0,ROUNDDOWN(O280*0.04-MIN(50000,O280)*0.02,-2)))</f>
        <v/>
      </c>
      <c r="R280" s="19">
        <f>L280-M280</f>
        <v/>
      </c>
      <c r="S280" s="19">
        <f>P280-Q280</f>
        <v/>
      </c>
      <c r="T280" s="19">
        <f>R280+S280</f>
        <v/>
      </c>
      <c r="U280" s="21">
        <f>IF(J280&lt;=0,0,LOOKUP(J280,{0,1950001,3300001,6950001,9000001,18000001,40000001},{0.05,0.1,0.2,0.23,0.33,0.4,0.45}))</f>
        <v/>
      </c>
    </row>
    <row r="281">
      <c r="A281" t="inlineStr">
        <is>
          <t>1万円刻み</t>
        </is>
      </c>
      <c r="B281" s="19">
        <f>'3_1万円刻み'!$A$72</f>
        <v/>
      </c>
      <c r="C281" s="20" t="n">
        <v>2025</v>
      </c>
      <c r="D281" s="19" t="n">
        <v>276000</v>
      </c>
      <c r="E281" s="19">
        <f>ROUND(MIN(B281/12,650000)*12*0.0915+MIN(B281/12,1390000)*12*(0.0504+0)+B281*0.005,0)</f>
        <v/>
      </c>
      <c r="F281" s="19" t="n">
        <v>0</v>
      </c>
      <c r="G281" s="19" t="n">
        <v>0</v>
      </c>
      <c r="H281" s="19">
        <f>IF(C281&gt;=2026,IF(B281&lt;741000,0,IF(B281&lt;2191000,B281-740000,IF(B281&lt;2193000,1451000,IF(B281&lt;2196000,1453000,IF(B281&lt;2200000,1456000,IF(B281&lt;3600000,ROUNDDOWN(B281/4,-3)*2.8-80000,IF(B281&lt;6600000,ROUNDDOWN(B281/4,-3)*3.2-440000,IF(B281&lt;8500000,ROUNDDOWN(B281*0.9,0)-1100000,B281-1950000)))))))),IF(B281&lt;651000,0,IF(B281&lt;1900000,B281-650000,IF(B281&lt;3600000,ROUNDDOWN(B281/4,-3)*2.8-80000,IF(B281&lt;6600000,ROUNDDOWN(B281/4,-3)*3.2-440000,IF(B281&lt;8500000,ROUNDDOWN(B281*0.9,0)-1100000,B281-1950000))))))</f>
        <v/>
      </c>
      <c r="I281" s="19">
        <f>IF(H281&gt;23500000,NA(),IF(C281&gt;=2026,IF(H281&lt;=4890000,1040000,IF(H281&lt;=6550000,670000,620000)),IF(H281&lt;=1320000,950000,IF(H281&lt;=3360000,880000,IF(H281&lt;=4890000,680000,IF(H281&lt;=6550000,630000,580000))))))</f>
        <v/>
      </c>
      <c r="J281" s="19">
        <f>MAX(0,ROUNDDOWN(H281-E281-I281-F281,-3))</f>
        <v/>
      </c>
      <c r="K281" s="19">
        <f>MAX(0,ROUNDDOWN(H281-E281-I281-F281-D281,-3))</f>
        <v/>
      </c>
      <c r="L281" s="19">
        <f>IF(J281&lt;=0,0,ROUNDDOWN((J281*LOOKUP(J281,{0,1950001,3300001,6950001,9000001,18000001,40000001},{0.05,0.1,0.2,0.23,0.33,0.4,0.45})-LOOKUP(J281,{0,1950001,3300001,6950001,9000001,18000001,40000001},{0,97500,427500,636000,1536000,2796000,4796000}))*1.021,-2))</f>
        <v/>
      </c>
      <c r="M281" s="19">
        <f>IF(K281&lt;=0,0,ROUNDDOWN((K281*LOOKUP(K281,{0,1950001,3300001,6950001,9000001,18000001,40000001},{0.05,0.1,0.2,0.23,0.33,0.4,0.45})-LOOKUP(K281,{0,1950001,3300001,6950001,9000001,18000001,40000001},{0,97500,427500,636000,1536000,2796000,4796000}))*1.021,-2))</f>
        <v/>
      </c>
      <c r="N281" s="19">
        <f>MAX(0,ROUNDDOWN(H281-E281-430000-G281,-3))</f>
        <v/>
      </c>
      <c r="O281" s="19">
        <f>MAX(0,ROUNDDOWN(H281-E281-430000-G281-D281,-3))</f>
        <v/>
      </c>
      <c r="P281" s="19">
        <f>IF(H281&lt;=450000,0,MAX(0,ROUNDDOWN(N281*0.06-MIN(50000,N281)*0.03,-2))+MAX(0,ROUNDDOWN(N281*0.04-MIN(50000,N281)*0.02,-2)))</f>
        <v/>
      </c>
      <c r="Q281" s="19">
        <f>IF(H281&lt;=450000,0,MAX(0,ROUNDDOWN(O281*0.06-MIN(50000,O281)*0.03,-2))+MAX(0,ROUNDDOWN(O281*0.04-MIN(50000,O281)*0.02,-2)))</f>
        <v/>
      </c>
      <c r="R281" s="19">
        <f>L281-M281</f>
        <v/>
      </c>
      <c r="S281" s="19">
        <f>P281-Q281</f>
        <v/>
      </c>
      <c r="T281" s="19">
        <f>R281+S281</f>
        <v/>
      </c>
      <c r="U281" s="21">
        <f>IF(J281&lt;=0,0,LOOKUP(J281,{0,1950001,3300001,6950001,9000001,18000001,40000001},{0.05,0.1,0.2,0.23,0.33,0.4,0.45}))</f>
        <v/>
      </c>
    </row>
    <row r="282">
      <c r="A282" t="inlineStr">
        <is>
          <t>1万円刻み</t>
        </is>
      </c>
      <c r="B282" s="19">
        <f>'3_1万円刻み'!$A$72</f>
        <v/>
      </c>
      <c r="C282" s="20" t="n">
        <v>2026</v>
      </c>
      <c r="D282" s="19" t="n">
        <v>276000</v>
      </c>
      <c r="E282" s="19">
        <f>ROUND(MIN(B282/12,650000)*12*0.0915+MIN(B282/12,1390000)*12*(0.0504+0)+B282*0.005,0)</f>
        <v/>
      </c>
      <c r="F282" s="19" t="n">
        <v>0</v>
      </c>
      <c r="G282" s="19" t="n">
        <v>0</v>
      </c>
      <c r="H282" s="19">
        <f>IF(C282&gt;=2026,IF(B282&lt;741000,0,IF(B282&lt;2191000,B282-740000,IF(B282&lt;2193000,1451000,IF(B282&lt;2196000,1453000,IF(B282&lt;2200000,1456000,IF(B282&lt;3600000,ROUNDDOWN(B282/4,-3)*2.8-80000,IF(B282&lt;6600000,ROUNDDOWN(B282/4,-3)*3.2-440000,IF(B282&lt;8500000,ROUNDDOWN(B282*0.9,0)-1100000,B282-1950000)))))))),IF(B282&lt;651000,0,IF(B282&lt;1900000,B282-650000,IF(B282&lt;3600000,ROUNDDOWN(B282/4,-3)*2.8-80000,IF(B282&lt;6600000,ROUNDDOWN(B282/4,-3)*3.2-440000,IF(B282&lt;8500000,ROUNDDOWN(B282*0.9,0)-1100000,B282-1950000))))))</f>
        <v/>
      </c>
      <c r="I282" s="19">
        <f>IF(H282&gt;23500000,NA(),IF(C282&gt;=2026,IF(H282&lt;=4890000,1040000,IF(H282&lt;=6550000,670000,620000)),IF(H282&lt;=1320000,950000,IF(H282&lt;=3360000,880000,IF(H282&lt;=4890000,680000,IF(H282&lt;=6550000,630000,580000))))))</f>
        <v/>
      </c>
      <c r="J282" s="19">
        <f>MAX(0,ROUNDDOWN(H282-E282-I282-F282,-3))</f>
        <v/>
      </c>
      <c r="K282" s="19">
        <f>MAX(0,ROUNDDOWN(H282-E282-I282-F282-D282,-3))</f>
        <v/>
      </c>
      <c r="L282" s="19">
        <f>IF(J282&lt;=0,0,ROUNDDOWN((J282*LOOKUP(J282,{0,1950001,3300001,6950001,9000001,18000001,40000001},{0.05,0.1,0.2,0.23,0.33,0.4,0.45})-LOOKUP(J282,{0,1950001,3300001,6950001,9000001,18000001,40000001},{0,97500,427500,636000,1536000,2796000,4796000}))*1.021,-2))</f>
        <v/>
      </c>
      <c r="M282" s="19">
        <f>IF(K282&lt;=0,0,ROUNDDOWN((K282*LOOKUP(K282,{0,1950001,3300001,6950001,9000001,18000001,40000001},{0.05,0.1,0.2,0.23,0.33,0.4,0.45})-LOOKUP(K282,{0,1950001,3300001,6950001,9000001,18000001,40000001},{0,97500,427500,636000,1536000,2796000,4796000}))*1.021,-2))</f>
        <v/>
      </c>
      <c r="N282" s="19">
        <f>MAX(0,ROUNDDOWN(H282-E282-430000-G282,-3))</f>
        <v/>
      </c>
      <c r="O282" s="19">
        <f>MAX(0,ROUNDDOWN(H282-E282-430000-G282-D282,-3))</f>
        <v/>
      </c>
      <c r="P282" s="19">
        <f>IF(H282&lt;=450000,0,MAX(0,ROUNDDOWN(N282*0.06-MIN(50000,N282)*0.03,-2))+MAX(0,ROUNDDOWN(N282*0.04-MIN(50000,N282)*0.02,-2)))</f>
        <v/>
      </c>
      <c r="Q282" s="19">
        <f>IF(H282&lt;=450000,0,MAX(0,ROUNDDOWN(O282*0.06-MIN(50000,O282)*0.03,-2))+MAX(0,ROUNDDOWN(O282*0.04-MIN(50000,O282)*0.02,-2)))</f>
        <v/>
      </c>
      <c r="R282" s="19">
        <f>L282-M282</f>
        <v/>
      </c>
      <c r="S282" s="19">
        <f>P282-Q282</f>
        <v/>
      </c>
      <c r="T282" s="19">
        <f>R282+S282</f>
        <v/>
      </c>
      <c r="U282" s="21">
        <f>IF(J282&lt;=0,0,LOOKUP(J282,{0,1950001,3300001,6950001,9000001,18000001,40000001},{0.05,0.1,0.2,0.23,0.33,0.4,0.45}))</f>
        <v/>
      </c>
    </row>
    <row r="283">
      <c r="A283" t="inlineStr">
        <is>
          <t>1万円刻み</t>
        </is>
      </c>
      <c r="B283" s="19">
        <f>'3_1万円刻み'!$A$73</f>
        <v/>
      </c>
      <c r="C283" s="20" t="n">
        <v>2025</v>
      </c>
      <c r="D283" s="19" t="n">
        <v>276000</v>
      </c>
      <c r="E283" s="19">
        <f>ROUND(MIN(B283/12,650000)*12*0.0915+MIN(B283/12,1390000)*12*(0.0504+0)+B283*0.005,0)</f>
        <v/>
      </c>
      <c r="F283" s="19" t="n">
        <v>0</v>
      </c>
      <c r="G283" s="19" t="n">
        <v>0</v>
      </c>
      <c r="H283" s="19">
        <f>IF(C283&gt;=2026,IF(B283&lt;741000,0,IF(B283&lt;2191000,B283-740000,IF(B283&lt;2193000,1451000,IF(B283&lt;2196000,1453000,IF(B283&lt;2200000,1456000,IF(B283&lt;3600000,ROUNDDOWN(B283/4,-3)*2.8-80000,IF(B283&lt;6600000,ROUNDDOWN(B283/4,-3)*3.2-440000,IF(B283&lt;8500000,ROUNDDOWN(B283*0.9,0)-1100000,B283-1950000)))))))),IF(B283&lt;651000,0,IF(B283&lt;1900000,B283-650000,IF(B283&lt;3600000,ROUNDDOWN(B283/4,-3)*2.8-80000,IF(B283&lt;6600000,ROUNDDOWN(B283/4,-3)*3.2-440000,IF(B283&lt;8500000,ROUNDDOWN(B283*0.9,0)-1100000,B283-1950000))))))</f>
        <v/>
      </c>
      <c r="I283" s="19">
        <f>IF(H283&gt;23500000,NA(),IF(C283&gt;=2026,IF(H283&lt;=4890000,1040000,IF(H283&lt;=6550000,670000,620000)),IF(H283&lt;=1320000,950000,IF(H283&lt;=3360000,880000,IF(H283&lt;=4890000,680000,IF(H283&lt;=6550000,630000,580000))))))</f>
        <v/>
      </c>
      <c r="J283" s="19">
        <f>MAX(0,ROUNDDOWN(H283-E283-I283-F283,-3))</f>
        <v/>
      </c>
      <c r="K283" s="19">
        <f>MAX(0,ROUNDDOWN(H283-E283-I283-F283-D283,-3))</f>
        <v/>
      </c>
      <c r="L283" s="19">
        <f>IF(J283&lt;=0,0,ROUNDDOWN((J283*LOOKUP(J283,{0,1950001,3300001,6950001,9000001,18000001,40000001},{0.05,0.1,0.2,0.23,0.33,0.4,0.45})-LOOKUP(J283,{0,1950001,3300001,6950001,9000001,18000001,40000001},{0,97500,427500,636000,1536000,2796000,4796000}))*1.021,-2))</f>
        <v/>
      </c>
      <c r="M283" s="19">
        <f>IF(K283&lt;=0,0,ROUNDDOWN((K283*LOOKUP(K283,{0,1950001,3300001,6950001,9000001,18000001,40000001},{0.05,0.1,0.2,0.23,0.33,0.4,0.45})-LOOKUP(K283,{0,1950001,3300001,6950001,9000001,18000001,40000001},{0,97500,427500,636000,1536000,2796000,4796000}))*1.021,-2))</f>
        <v/>
      </c>
      <c r="N283" s="19">
        <f>MAX(0,ROUNDDOWN(H283-E283-430000-G283,-3))</f>
        <v/>
      </c>
      <c r="O283" s="19">
        <f>MAX(0,ROUNDDOWN(H283-E283-430000-G283-D283,-3))</f>
        <v/>
      </c>
      <c r="P283" s="19">
        <f>IF(H283&lt;=450000,0,MAX(0,ROUNDDOWN(N283*0.06-MIN(50000,N283)*0.03,-2))+MAX(0,ROUNDDOWN(N283*0.04-MIN(50000,N283)*0.02,-2)))</f>
        <v/>
      </c>
      <c r="Q283" s="19">
        <f>IF(H283&lt;=450000,0,MAX(0,ROUNDDOWN(O283*0.06-MIN(50000,O283)*0.03,-2))+MAX(0,ROUNDDOWN(O283*0.04-MIN(50000,O283)*0.02,-2)))</f>
        <v/>
      </c>
      <c r="R283" s="19">
        <f>L283-M283</f>
        <v/>
      </c>
      <c r="S283" s="19">
        <f>P283-Q283</f>
        <v/>
      </c>
      <c r="T283" s="19">
        <f>R283+S283</f>
        <v/>
      </c>
      <c r="U283" s="21">
        <f>IF(J283&lt;=0,0,LOOKUP(J283,{0,1950001,3300001,6950001,9000001,18000001,40000001},{0.05,0.1,0.2,0.23,0.33,0.4,0.45}))</f>
        <v/>
      </c>
    </row>
    <row r="284">
      <c r="A284" t="inlineStr">
        <is>
          <t>1万円刻み</t>
        </is>
      </c>
      <c r="B284" s="19">
        <f>'3_1万円刻み'!$A$73</f>
        <v/>
      </c>
      <c r="C284" s="20" t="n">
        <v>2026</v>
      </c>
      <c r="D284" s="19" t="n">
        <v>276000</v>
      </c>
      <c r="E284" s="19">
        <f>ROUND(MIN(B284/12,650000)*12*0.0915+MIN(B284/12,1390000)*12*(0.0504+0)+B284*0.005,0)</f>
        <v/>
      </c>
      <c r="F284" s="19" t="n">
        <v>0</v>
      </c>
      <c r="G284" s="19" t="n">
        <v>0</v>
      </c>
      <c r="H284" s="19">
        <f>IF(C284&gt;=2026,IF(B284&lt;741000,0,IF(B284&lt;2191000,B284-740000,IF(B284&lt;2193000,1451000,IF(B284&lt;2196000,1453000,IF(B284&lt;2200000,1456000,IF(B284&lt;3600000,ROUNDDOWN(B284/4,-3)*2.8-80000,IF(B284&lt;6600000,ROUNDDOWN(B284/4,-3)*3.2-440000,IF(B284&lt;8500000,ROUNDDOWN(B284*0.9,0)-1100000,B284-1950000)))))))),IF(B284&lt;651000,0,IF(B284&lt;1900000,B284-650000,IF(B284&lt;3600000,ROUNDDOWN(B284/4,-3)*2.8-80000,IF(B284&lt;6600000,ROUNDDOWN(B284/4,-3)*3.2-440000,IF(B284&lt;8500000,ROUNDDOWN(B284*0.9,0)-1100000,B284-1950000))))))</f>
        <v/>
      </c>
      <c r="I284" s="19">
        <f>IF(H284&gt;23500000,NA(),IF(C284&gt;=2026,IF(H284&lt;=4890000,1040000,IF(H284&lt;=6550000,670000,620000)),IF(H284&lt;=1320000,950000,IF(H284&lt;=3360000,880000,IF(H284&lt;=4890000,680000,IF(H284&lt;=6550000,630000,580000))))))</f>
        <v/>
      </c>
      <c r="J284" s="19">
        <f>MAX(0,ROUNDDOWN(H284-E284-I284-F284,-3))</f>
        <v/>
      </c>
      <c r="K284" s="19">
        <f>MAX(0,ROUNDDOWN(H284-E284-I284-F284-D284,-3))</f>
        <v/>
      </c>
      <c r="L284" s="19">
        <f>IF(J284&lt;=0,0,ROUNDDOWN((J284*LOOKUP(J284,{0,1950001,3300001,6950001,9000001,18000001,40000001},{0.05,0.1,0.2,0.23,0.33,0.4,0.45})-LOOKUP(J284,{0,1950001,3300001,6950001,9000001,18000001,40000001},{0,97500,427500,636000,1536000,2796000,4796000}))*1.021,-2))</f>
        <v/>
      </c>
      <c r="M284" s="19">
        <f>IF(K284&lt;=0,0,ROUNDDOWN((K284*LOOKUP(K284,{0,1950001,3300001,6950001,9000001,18000001,40000001},{0.05,0.1,0.2,0.23,0.33,0.4,0.45})-LOOKUP(K284,{0,1950001,3300001,6950001,9000001,18000001,40000001},{0,97500,427500,636000,1536000,2796000,4796000}))*1.021,-2))</f>
        <v/>
      </c>
      <c r="N284" s="19">
        <f>MAX(0,ROUNDDOWN(H284-E284-430000-G284,-3))</f>
        <v/>
      </c>
      <c r="O284" s="19">
        <f>MAX(0,ROUNDDOWN(H284-E284-430000-G284-D284,-3))</f>
        <v/>
      </c>
      <c r="P284" s="19">
        <f>IF(H284&lt;=450000,0,MAX(0,ROUNDDOWN(N284*0.06-MIN(50000,N284)*0.03,-2))+MAX(0,ROUNDDOWN(N284*0.04-MIN(50000,N284)*0.02,-2)))</f>
        <v/>
      </c>
      <c r="Q284" s="19">
        <f>IF(H284&lt;=450000,0,MAX(0,ROUNDDOWN(O284*0.06-MIN(50000,O284)*0.03,-2))+MAX(0,ROUNDDOWN(O284*0.04-MIN(50000,O284)*0.02,-2)))</f>
        <v/>
      </c>
      <c r="R284" s="19">
        <f>L284-M284</f>
        <v/>
      </c>
      <c r="S284" s="19">
        <f>P284-Q284</f>
        <v/>
      </c>
      <c r="T284" s="19">
        <f>R284+S284</f>
        <v/>
      </c>
      <c r="U284" s="21">
        <f>IF(J284&lt;=0,0,LOOKUP(J284,{0,1950001,3300001,6950001,9000001,18000001,40000001},{0.05,0.1,0.2,0.23,0.33,0.4,0.45}))</f>
        <v/>
      </c>
    </row>
    <row r="285">
      <c r="A285" t="inlineStr">
        <is>
          <t>1万円刻み</t>
        </is>
      </c>
      <c r="B285" s="19">
        <f>'3_1万円刻み'!$A$74</f>
        <v/>
      </c>
      <c r="C285" s="20" t="n">
        <v>2025</v>
      </c>
      <c r="D285" s="19" t="n">
        <v>276000</v>
      </c>
      <c r="E285" s="19">
        <f>ROUND(MIN(B285/12,650000)*12*0.0915+MIN(B285/12,1390000)*12*(0.0504+0)+B285*0.005,0)</f>
        <v/>
      </c>
      <c r="F285" s="19" t="n">
        <v>0</v>
      </c>
      <c r="G285" s="19" t="n">
        <v>0</v>
      </c>
      <c r="H285" s="19">
        <f>IF(C285&gt;=2026,IF(B285&lt;741000,0,IF(B285&lt;2191000,B285-740000,IF(B285&lt;2193000,1451000,IF(B285&lt;2196000,1453000,IF(B285&lt;2200000,1456000,IF(B285&lt;3600000,ROUNDDOWN(B285/4,-3)*2.8-80000,IF(B285&lt;6600000,ROUNDDOWN(B285/4,-3)*3.2-440000,IF(B285&lt;8500000,ROUNDDOWN(B285*0.9,0)-1100000,B285-1950000)))))))),IF(B285&lt;651000,0,IF(B285&lt;1900000,B285-650000,IF(B285&lt;3600000,ROUNDDOWN(B285/4,-3)*2.8-80000,IF(B285&lt;6600000,ROUNDDOWN(B285/4,-3)*3.2-440000,IF(B285&lt;8500000,ROUNDDOWN(B285*0.9,0)-1100000,B285-1950000))))))</f>
        <v/>
      </c>
      <c r="I285" s="19">
        <f>IF(H285&gt;23500000,NA(),IF(C285&gt;=2026,IF(H285&lt;=4890000,1040000,IF(H285&lt;=6550000,670000,620000)),IF(H285&lt;=1320000,950000,IF(H285&lt;=3360000,880000,IF(H285&lt;=4890000,680000,IF(H285&lt;=6550000,630000,580000))))))</f>
        <v/>
      </c>
      <c r="J285" s="19">
        <f>MAX(0,ROUNDDOWN(H285-E285-I285-F285,-3))</f>
        <v/>
      </c>
      <c r="K285" s="19">
        <f>MAX(0,ROUNDDOWN(H285-E285-I285-F285-D285,-3))</f>
        <v/>
      </c>
      <c r="L285" s="19">
        <f>IF(J285&lt;=0,0,ROUNDDOWN((J285*LOOKUP(J285,{0,1950001,3300001,6950001,9000001,18000001,40000001},{0.05,0.1,0.2,0.23,0.33,0.4,0.45})-LOOKUP(J285,{0,1950001,3300001,6950001,9000001,18000001,40000001},{0,97500,427500,636000,1536000,2796000,4796000}))*1.021,-2))</f>
        <v/>
      </c>
      <c r="M285" s="19">
        <f>IF(K285&lt;=0,0,ROUNDDOWN((K285*LOOKUP(K285,{0,1950001,3300001,6950001,9000001,18000001,40000001},{0.05,0.1,0.2,0.23,0.33,0.4,0.45})-LOOKUP(K285,{0,1950001,3300001,6950001,9000001,18000001,40000001},{0,97500,427500,636000,1536000,2796000,4796000}))*1.021,-2))</f>
        <v/>
      </c>
      <c r="N285" s="19">
        <f>MAX(0,ROUNDDOWN(H285-E285-430000-G285,-3))</f>
        <v/>
      </c>
      <c r="O285" s="19">
        <f>MAX(0,ROUNDDOWN(H285-E285-430000-G285-D285,-3))</f>
        <v/>
      </c>
      <c r="P285" s="19">
        <f>IF(H285&lt;=450000,0,MAX(0,ROUNDDOWN(N285*0.06-MIN(50000,N285)*0.03,-2))+MAX(0,ROUNDDOWN(N285*0.04-MIN(50000,N285)*0.02,-2)))</f>
        <v/>
      </c>
      <c r="Q285" s="19">
        <f>IF(H285&lt;=450000,0,MAX(0,ROUNDDOWN(O285*0.06-MIN(50000,O285)*0.03,-2))+MAX(0,ROUNDDOWN(O285*0.04-MIN(50000,O285)*0.02,-2)))</f>
        <v/>
      </c>
      <c r="R285" s="19">
        <f>L285-M285</f>
        <v/>
      </c>
      <c r="S285" s="19">
        <f>P285-Q285</f>
        <v/>
      </c>
      <c r="T285" s="19">
        <f>R285+S285</f>
        <v/>
      </c>
      <c r="U285" s="21">
        <f>IF(J285&lt;=0,0,LOOKUP(J285,{0,1950001,3300001,6950001,9000001,18000001,40000001},{0.05,0.1,0.2,0.23,0.33,0.4,0.45}))</f>
        <v/>
      </c>
    </row>
    <row r="286">
      <c r="A286" t="inlineStr">
        <is>
          <t>1万円刻み</t>
        </is>
      </c>
      <c r="B286" s="19">
        <f>'3_1万円刻み'!$A$74</f>
        <v/>
      </c>
      <c r="C286" s="20" t="n">
        <v>2026</v>
      </c>
      <c r="D286" s="19" t="n">
        <v>276000</v>
      </c>
      <c r="E286" s="19">
        <f>ROUND(MIN(B286/12,650000)*12*0.0915+MIN(B286/12,1390000)*12*(0.0504+0)+B286*0.005,0)</f>
        <v/>
      </c>
      <c r="F286" s="19" t="n">
        <v>0</v>
      </c>
      <c r="G286" s="19" t="n">
        <v>0</v>
      </c>
      <c r="H286" s="19">
        <f>IF(C286&gt;=2026,IF(B286&lt;741000,0,IF(B286&lt;2191000,B286-740000,IF(B286&lt;2193000,1451000,IF(B286&lt;2196000,1453000,IF(B286&lt;2200000,1456000,IF(B286&lt;3600000,ROUNDDOWN(B286/4,-3)*2.8-80000,IF(B286&lt;6600000,ROUNDDOWN(B286/4,-3)*3.2-440000,IF(B286&lt;8500000,ROUNDDOWN(B286*0.9,0)-1100000,B286-1950000)))))))),IF(B286&lt;651000,0,IF(B286&lt;1900000,B286-650000,IF(B286&lt;3600000,ROUNDDOWN(B286/4,-3)*2.8-80000,IF(B286&lt;6600000,ROUNDDOWN(B286/4,-3)*3.2-440000,IF(B286&lt;8500000,ROUNDDOWN(B286*0.9,0)-1100000,B286-1950000))))))</f>
        <v/>
      </c>
      <c r="I286" s="19">
        <f>IF(H286&gt;23500000,NA(),IF(C286&gt;=2026,IF(H286&lt;=4890000,1040000,IF(H286&lt;=6550000,670000,620000)),IF(H286&lt;=1320000,950000,IF(H286&lt;=3360000,880000,IF(H286&lt;=4890000,680000,IF(H286&lt;=6550000,630000,580000))))))</f>
        <v/>
      </c>
      <c r="J286" s="19">
        <f>MAX(0,ROUNDDOWN(H286-E286-I286-F286,-3))</f>
        <v/>
      </c>
      <c r="K286" s="19">
        <f>MAX(0,ROUNDDOWN(H286-E286-I286-F286-D286,-3))</f>
        <v/>
      </c>
      <c r="L286" s="19">
        <f>IF(J286&lt;=0,0,ROUNDDOWN((J286*LOOKUP(J286,{0,1950001,3300001,6950001,9000001,18000001,40000001},{0.05,0.1,0.2,0.23,0.33,0.4,0.45})-LOOKUP(J286,{0,1950001,3300001,6950001,9000001,18000001,40000001},{0,97500,427500,636000,1536000,2796000,4796000}))*1.021,-2))</f>
        <v/>
      </c>
      <c r="M286" s="19">
        <f>IF(K286&lt;=0,0,ROUNDDOWN((K286*LOOKUP(K286,{0,1950001,3300001,6950001,9000001,18000001,40000001},{0.05,0.1,0.2,0.23,0.33,0.4,0.45})-LOOKUP(K286,{0,1950001,3300001,6950001,9000001,18000001,40000001},{0,97500,427500,636000,1536000,2796000,4796000}))*1.021,-2))</f>
        <v/>
      </c>
      <c r="N286" s="19">
        <f>MAX(0,ROUNDDOWN(H286-E286-430000-G286,-3))</f>
        <v/>
      </c>
      <c r="O286" s="19">
        <f>MAX(0,ROUNDDOWN(H286-E286-430000-G286-D286,-3))</f>
        <v/>
      </c>
      <c r="P286" s="19">
        <f>IF(H286&lt;=450000,0,MAX(0,ROUNDDOWN(N286*0.06-MIN(50000,N286)*0.03,-2))+MAX(0,ROUNDDOWN(N286*0.04-MIN(50000,N286)*0.02,-2)))</f>
        <v/>
      </c>
      <c r="Q286" s="19">
        <f>IF(H286&lt;=450000,0,MAX(0,ROUNDDOWN(O286*0.06-MIN(50000,O286)*0.03,-2))+MAX(0,ROUNDDOWN(O286*0.04-MIN(50000,O286)*0.02,-2)))</f>
        <v/>
      </c>
      <c r="R286" s="19">
        <f>L286-M286</f>
        <v/>
      </c>
      <c r="S286" s="19">
        <f>P286-Q286</f>
        <v/>
      </c>
      <c r="T286" s="19">
        <f>R286+S286</f>
        <v/>
      </c>
      <c r="U286" s="21">
        <f>IF(J286&lt;=0,0,LOOKUP(J286,{0,1950001,3300001,6950001,9000001,18000001,40000001},{0.05,0.1,0.2,0.23,0.33,0.4,0.45}))</f>
        <v/>
      </c>
    </row>
    <row r="287">
      <c r="A287" t="inlineStr">
        <is>
          <t>1万円刻み</t>
        </is>
      </c>
      <c r="B287" s="19">
        <f>'3_1万円刻み'!$A$75</f>
        <v/>
      </c>
      <c r="C287" s="20" t="n">
        <v>2025</v>
      </c>
      <c r="D287" s="19" t="n">
        <v>276000</v>
      </c>
      <c r="E287" s="19">
        <f>ROUND(MIN(B287/12,650000)*12*0.0915+MIN(B287/12,1390000)*12*(0.0504+0)+B287*0.005,0)</f>
        <v/>
      </c>
      <c r="F287" s="19" t="n">
        <v>0</v>
      </c>
      <c r="G287" s="19" t="n">
        <v>0</v>
      </c>
      <c r="H287" s="19">
        <f>IF(C287&gt;=2026,IF(B287&lt;741000,0,IF(B287&lt;2191000,B287-740000,IF(B287&lt;2193000,1451000,IF(B287&lt;2196000,1453000,IF(B287&lt;2200000,1456000,IF(B287&lt;3600000,ROUNDDOWN(B287/4,-3)*2.8-80000,IF(B287&lt;6600000,ROUNDDOWN(B287/4,-3)*3.2-440000,IF(B287&lt;8500000,ROUNDDOWN(B287*0.9,0)-1100000,B287-1950000)))))))),IF(B287&lt;651000,0,IF(B287&lt;1900000,B287-650000,IF(B287&lt;3600000,ROUNDDOWN(B287/4,-3)*2.8-80000,IF(B287&lt;6600000,ROUNDDOWN(B287/4,-3)*3.2-440000,IF(B287&lt;8500000,ROUNDDOWN(B287*0.9,0)-1100000,B287-1950000))))))</f>
        <v/>
      </c>
      <c r="I287" s="19">
        <f>IF(H287&gt;23500000,NA(),IF(C287&gt;=2026,IF(H287&lt;=4890000,1040000,IF(H287&lt;=6550000,670000,620000)),IF(H287&lt;=1320000,950000,IF(H287&lt;=3360000,880000,IF(H287&lt;=4890000,680000,IF(H287&lt;=6550000,630000,580000))))))</f>
        <v/>
      </c>
      <c r="J287" s="19">
        <f>MAX(0,ROUNDDOWN(H287-E287-I287-F287,-3))</f>
        <v/>
      </c>
      <c r="K287" s="19">
        <f>MAX(0,ROUNDDOWN(H287-E287-I287-F287-D287,-3))</f>
        <v/>
      </c>
      <c r="L287" s="19">
        <f>IF(J287&lt;=0,0,ROUNDDOWN((J287*LOOKUP(J287,{0,1950001,3300001,6950001,9000001,18000001,40000001},{0.05,0.1,0.2,0.23,0.33,0.4,0.45})-LOOKUP(J287,{0,1950001,3300001,6950001,9000001,18000001,40000001},{0,97500,427500,636000,1536000,2796000,4796000}))*1.021,-2))</f>
        <v/>
      </c>
      <c r="M287" s="19">
        <f>IF(K287&lt;=0,0,ROUNDDOWN((K287*LOOKUP(K287,{0,1950001,3300001,6950001,9000001,18000001,40000001},{0.05,0.1,0.2,0.23,0.33,0.4,0.45})-LOOKUP(K287,{0,1950001,3300001,6950001,9000001,18000001,40000001},{0,97500,427500,636000,1536000,2796000,4796000}))*1.021,-2))</f>
        <v/>
      </c>
      <c r="N287" s="19">
        <f>MAX(0,ROUNDDOWN(H287-E287-430000-G287,-3))</f>
        <v/>
      </c>
      <c r="O287" s="19">
        <f>MAX(0,ROUNDDOWN(H287-E287-430000-G287-D287,-3))</f>
        <v/>
      </c>
      <c r="P287" s="19">
        <f>IF(H287&lt;=450000,0,MAX(0,ROUNDDOWN(N287*0.06-MIN(50000,N287)*0.03,-2))+MAX(0,ROUNDDOWN(N287*0.04-MIN(50000,N287)*0.02,-2)))</f>
        <v/>
      </c>
      <c r="Q287" s="19">
        <f>IF(H287&lt;=450000,0,MAX(0,ROUNDDOWN(O287*0.06-MIN(50000,O287)*0.03,-2))+MAX(0,ROUNDDOWN(O287*0.04-MIN(50000,O287)*0.02,-2)))</f>
        <v/>
      </c>
      <c r="R287" s="19">
        <f>L287-M287</f>
        <v/>
      </c>
      <c r="S287" s="19">
        <f>P287-Q287</f>
        <v/>
      </c>
      <c r="T287" s="19">
        <f>R287+S287</f>
        <v/>
      </c>
      <c r="U287" s="21">
        <f>IF(J287&lt;=0,0,LOOKUP(J287,{0,1950001,3300001,6950001,9000001,18000001,40000001},{0.05,0.1,0.2,0.23,0.33,0.4,0.45}))</f>
        <v/>
      </c>
    </row>
    <row r="288">
      <c r="A288" t="inlineStr">
        <is>
          <t>1万円刻み</t>
        </is>
      </c>
      <c r="B288" s="19">
        <f>'3_1万円刻み'!$A$75</f>
        <v/>
      </c>
      <c r="C288" s="20" t="n">
        <v>2026</v>
      </c>
      <c r="D288" s="19" t="n">
        <v>276000</v>
      </c>
      <c r="E288" s="19">
        <f>ROUND(MIN(B288/12,650000)*12*0.0915+MIN(B288/12,1390000)*12*(0.0504+0)+B288*0.005,0)</f>
        <v/>
      </c>
      <c r="F288" s="19" t="n">
        <v>0</v>
      </c>
      <c r="G288" s="19" t="n">
        <v>0</v>
      </c>
      <c r="H288" s="19">
        <f>IF(C288&gt;=2026,IF(B288&lt;741000,0,IF(B288&lt;2191000,B288-740000,IF(B288&lt;2193000,1451000,IF(B288&lt;2196000,1453000,IF(B288&lt;2200000,1456000,IF(B288&lt;3600000,ROUNDDOWN(B288/4,-3)*2.8-80000,IF(B288&lt;6600000,ROUNDDOWN(B288/4,-3)*3.2-440000,IF(B288&lt;8500000,ROUNDDOWN(B288*0.9,0)-1100000,B288-1950000)))))))),IF(B288&lt;651000,0,IF(B288&lt;1900000,B288-650000,IF(B288&lt;3600000,ROUNDDOWN(B288/4,-3)*2.8-80000,IF(B288&lt;6600000,ROUNDDOWN(B288/4,-3)*3.2-440000,IF(B288&lt;8500000,ROUNDDOWN(B288*0.9,0)-1100000,B288-1950000))))))</f>
        <v/>
      </c>
      <c r="I288" s="19">
        <f>IF(H288&gt;23500000,NA(),IF(C288&gt;=2026,IF(H288&lt;=4890000,1040000,IF(H288&lt;=6550000,670000,620000)),IF(H288&lt;=1320000,950000,IF(H288&lt;=3360000,880000,IF(H288&lt;=4890000,680000,IF(H288&lt;=6550000,630000,580000))))))</f>
        <v/>
      </c>
      <c r="J288" s="19">
        <f>MAX(0,ROUNDDOWN(H288-E288-I288-F288,-3))</f>
        <v/>
      </c>
      <c r="K288" s="19">
        <f>MAX(0,ROUNDDOWN(H288-E288-I288-F288-D288,-3))</f>
        <v/>
      </c>
      <c r="L288" s="19">
        <f>IF(J288&lt;=0,0,ROUNDDOWN((J288*LOOKUP(J288,{0,1950001,3300001,6950001,9000001,18000001,40000001},{0.05,0.1,0.2,0.23,0.33,0.4,0.45})-LOOKUP(J288,{0,1950001,3300001,6950001,9000001,18000001,40000001},{0,97500,427500,636000,1536000,2796000,4796000}))*1.021,-2))</f>
        <v/>
      </c>
      <c r="M288" s="19">
        <f>IF(K288&lt;=0,0,ROUNDDOWN((K288*LOOKUP(K288,{0,1950001,3300001,6950001,9000001,18000001,40000001},{0.05,0.1,0.2,0.23,0.33,0.4,0.45})-LOOKUP(K288,{0,1950001,3300001,6950001,9000001,18000001,40000001},{0,97500,427500,636000,1536000,2796000,4796000}))*1.021,-2))</f>
        <v/>
      </c>
      <c r="N288" s="19">
        <f>MAX(0,ROUNDDOWN(H288-E288-430000-G288,-3))</f>
        <v/>
      </c>
      <c r="O288" s="19">
        <f>MAX(0,ROUNDDOWN(H288-E288-430000-G288-D288,-3))</f>
        <v/>
      </c>
      <c r="P288" s="19">
        <f>IF(H288&lt;=450000,0,MAX(0,ROUNDDOWN(N288*0.06-MIN(50000,N288)*0.03,-2))+MAX(0,ROUNDDOWN(N288*0.04-MIN(50000,N288)*0.02,-2)))</f>
        <v/>
      </c>
      <c r="Q288" s="19">
        <f>IF(H288&lt;=450000,0,MAX(0,ROUNDDOWN(O288*0.06-MIN(50000,O288)*0.03,-2))+MAX(0,ROUNDDOWN(O288*0.04-MIN(50000,O288)*0.02,-2)))</f>
        <v/>
      </c>
      <c r="R288" s="19">
        <f>L288-M288</f>
        <v/>
      </c>
      <c r="S288" s="19">
        <f>P288-Q288</f>
        <v/>
      </c>
      <c r="T288" s="19">
        <f>R288+S288</f>
        <v/>
      </c>
      <c r="U288" s="21">
        <f>IF(J288&lt;=0,0,LOOKUP(J288,{0,1950001,3300001,6950001,9000001,18000001,40000001},{0.05,0.1,0.2,0.23,0.33,0.4,0.45}))</f>
        <v/>
      </c>
    </row>
    <row r="289">
      <c r="A289" t="inlineStr">
        <is>
          <t>1万円刻み</t>
        </is>
      </c>
      <c r="B289" s="19">
        <f>'3_1万円刻み'!$A$76</f>
        <v/>
      </c>
      <c r="C289" s="20" t="n">
        <v>2025</v>
      </c>
      <c r="D289" s="19" t="n">
        <v>276000</v>
      </c>
      <c r="E289" s="19">
        <f>ROUND(MIN(B289/12,650000)*12*0.0915+MIN(B289/12,1390000)*12*(0.0504+0)+B289*0.005,0)</f>
        <v/>
      </c>
      <c r="F289" s="19" t="n">
        <v>0</v>
      </c>
      <c r="G289" s="19" t="n">
        <v>0</v>
      </c>
      <c r="H289" s="19">
        <f>IF(C289&gt;=2026,IF(B289&lt;741000,0,IF(B289&lt;2191000,B289-740000,IF(B289&lt;2193000,1451000,IF(B289&lt;2196000,1453000,IF(B289&lt;2200000,1456000,IF(B289&lt;3600000,ROUNDDOWN(B289/4,-3)*2.8-80000,IF(B289&lt;6600000,ROUNDDOWN(B289/4,-3)*3.2-440000,IF(B289&lt;8500000,ROUNDDOWN(B289*0.9,0)-1100000,B289-1950000)))))))),IF(B289&lt;651000,0,IF(B289&lt;1900000,B289-650000,IF(B289&lt;3600000,ROUNDDOWN(B289/4,-3)*2.8-80000,IF(B289&lt;6600000,ROUNDDOWN(B289/4,-3)*3.2-440000,IF(B289&lt;8500000,ROUNDDOWN(B289*0.9,0)-1100000,B289-1950000))))))</f>
        <v/>
      </c>
      <c r="I289" s="19">
        <f>IF(H289&gt;23500000,NA(),IF(C289&gt;=2026,IF(H289&lt;=4890000,1040000,IF(H289&lt;=6550000,670000,620000)),IF(H289&lt;=1320000,950000,IF(H289&lt;=3360000,880000,IF(H289&lt;=4890000,680000,IF(H289&lt;=6550000,630000,580000))))))</f>
        <v/>
      </c>
      <c r="J289" s="19">
        <f>MAX(0,ROUNDDOWN(H289-E289-I289-F289,-3))</f>
        <v/>
      </c>
      <c r="K289" s="19">
        <f>MAX(0,ROUNDDOWN(H289-E289-I289-F289-D289,-3))</f>
        <v/>
      </c>
      <c r="L289" s="19">
        <f>IF(J289&lt;=0,0,ROUNDDOWN((J289*LOOKUP(J289,{0,1950001,3300001,6950001,9000001,18000001,40000001},{0.05,0.1,0.2,0.23,0.33,0.4,0.45})-LOOKUP(J289,{0,1950001,3300001,6950001,9000001,18000001,40000001},{0,97500,427500,636000,1536000,2796000,4796000}))*1.021,-2))</f>
        <v/>
      </c>
      <c r="M289" s="19">
        <f>IF(K289&lt;=0,0,ROUNDDOWN((K289*LOOKUP(K289,{0,1950001,3300001,6950001,9000001,18000001,40000001},{0.05,0.1,0.2,0.23,0.33,0.4,0.45})-LOOKUP(K289,{0,1950001,3300001,6950001,9000001,18000001,40000001},{0,97500,427500,636000,1536000,2796000,4796000}))*1.021,-2))</f>
        <v/>
      </c>
      <c r="N289" s="19">
        <f>MAX(0,ROUNDDOWN(H289-E289-430000-G289,-3))</f>
        <v/>
      </c>
      <c r="O289" s="19">
        <f>MAX(0,ROUNDDOWN(H289-E289-430000-G289-D289,-3))</f>
        <v/>
      </c>
      <c r="P289" s="19">
        <f>IF(H289&lt;=450000,0,MAX(0,ROUNDDOWN(N289*0.06-MIN(50000,N289)*0.03,-2))+MAX(0,ROUNDDOWN(N289*0.04-MIN(50000,N289)*0.02,-2)))</f>
        <v/>
      </c>
      <c r="Q289" s="19">
        <f>IF(H289&lt;=450000,0,MAX(0,ROUNDDOWN(O289*0.06-MIN(50000,O289)*0.03,-2))+MAX(0,ROUNDDOWN(O289*0.04-MIN(50000,O289)*0.02,-2)))</f>
        <v/>
      </c>
      <c r="R289" s="19">
        <f>L289-M289</f>
        <v/>
      </c>
      <c r="S289" s="19">
        <f>P289-Q289</f>
        <v/>
      </c>
      <c r="T289" s="19">
        <f>R289+S289</f>
        <v/>
      </c>
      <c r="U289" s="21">
        <f>IF(J289&lt;=0,0,LOOKUP(J289,{0,1950001,3300001,6950001,9000001,18000001,40000001},{0.05,0.1,0.2,0.23,0.33,0.4,0.45}))</f>
        <v/>
      </c>
    </row>
    <row r="290">
      <c r="A290" t="inlineStr">
        <is>
          <t>1万円刻み</t>
        </is>
      </c>
      <c r="B290" s="19">
        <f>'3_1万円刻み'!$A$76</f>
        <v/>
      </c>
      <c r="C290" s="20" t="n">
        <v>2026</v>
      </c>
      <c r="D290" s="19" t="n">
        <v>276000</v>
      </c>
      <c r="E290" s="19">
        <f>ROUND(MIN(B290/12,650000)*12*0.0915+MIN(B290/12,1390000)*12*(0.0504+0)+B290*0.005,0)</f>
        <v/>
      </c>
      <c r="F290" s="19" t="n">
        <v>0</v>
      </c>
      <c r="G290" s="19" t="n">
        <v>0</v>
      </c>
      <c r="H290" s="19">
        <f>IF(C290&gt;=2026,IF(B290&lt;741000,0,IF(B290&lt;2191000,B290-740000,IF(B290&lt;2193000,1451000,IF(B290&lt;2196000,1453000,IF(B290&lt;2200000,1456000,IF(B290&lt;3600000,ROUNDDOWN(B290/4,-3)*2.8-80000,IF(B290&lt;6600000,ROUNDDOWN(B290/4,-3)*3.2-440000,IF(B290&lt;8500000,ROUNDDOWN(B290*0.9,0)-1100000,B290-1950000)))))))),IF(B290&lt;651000,0,IF(B290&lt;1900000,B290-650000,IF(B290&lt;3600000,ROUNDDOWN(B290/4,-3)*2.8-80000,IF(B290&lt;6600000,ROUNDDOWN(B290/4,-3)*3.2-440000,IF(B290&lt;8500000,ROUNDDOWN(B290*0.9,0)-1100000,B290-1950000))))))</f>
        <v/>
      </c>
      <c r="I290" s="19">
        <f>IF(H290&gt;23500000,NA(),IF(C290&gt;=2026,IF(H290&lt;=4890000,1040000,IF(H290&lt;=6550000,670000,620000)),IF(H290&lt;=1320000,950000,IF(H290&lt;=3360000,880000,IF(H290&lt;=4890000,680000,IF(H290&lt;=6550000,630000,580000))))))</f>
        <v/>
      </c>
      <c r="J290" s="19">
        <f>MAX(0,ROUNDDOWN(H290-E290-I290-F290,-3))</f>
        <v/>
      </c>
      <c r="K290" s="19">
        <f>MAX(0,ROUNDDOWN(H290-E290-I290-F290-D290,-3))</f>
        <v/>
      </c>
      <c r="L290" s="19">
        <f>IF(J290&lt;=0,0,ROUNDDOWN((J290*LOOKUP(J290,{0,1950001,3300001,6950001,9000001,18000001,40000001},{0.05,0.1,0.2,0.23,0.33,0.4,0.45})-LOOKUP(J290,{0,1950001,3300001,6950001,9000001,18000001,40000001},{0,97500,427500,636000,1536000,2796000,4796000}))*1.021,-2))</f>
        <v/>
      </c>
      <c r="M290" s="19">
        <f>IF(K290&lt;=0,0,ROUNDDOWN((K290*LOOKUP(K290,{0,1950001,3300001,6950001,9000001,18000001,40000001},{0.05,0.1,0.2,0.23,0.33,0.4,0.45})-LOOKUP(K290,{0,1950001,3300001,6950001,9000001,18000001,40000001},{0,97500,427500,636000,1536000,2796000,4796000}))*1.021,-2))</f>
        <v/>
      </c>
      <c r="N290" s="19">
        <f>MAX(0,ROUNDDOWN(H290-E290-430000-G290,-3))</f>
        <v/>
      </c>
      <c r="O290" s="19">
        <f>MAX(0,ROUNDDOWN(H290-E290-430000-G290-D290,-3))</f>
        <v/>
      </c>
      <c r="P290" s="19">
        <f>IF(H290&lt;=450000,0,MAX(0,ROUNDDOWN(N290*0.06-MIN(50000,N290)*0.03,-2))+MAX(0,ROUNDDOWN(N290*0.04-MIN(50000,N290)*0.02,-2)))</f>
        <v/>
      </c>
      <c r="Q290" s="19">
        <f>IF(H290&lt;=450000,0,MAX(0,ROUNDDOWN(O290*0.06-MIN(50000,O290)*0.03,-2))+MAX(0,ROUNDDOWN(O290*0.04-MIN(50000,O290)*0.02,-2)))</f>
        <v/>
      </c>
      <c r="R290" s="19">
        <f>L290-M290</f>
        <v/>
      </c>
      <c r="S290" s="19">
        <f>P290-Q290</f>
        <v/>
      </c>
      <c r="T290" s="19">
        <f>R290+S290</f>
        <v/>
      </c>
      <c r="U290" s="21">
        <f>IF(J290&lt;=0,0,LOOKUP(J290,{0,1950001,3300001,6950001,9000001,18000001,40000001},{0.05,0.1,0.2,0.23,0.33,0.4,0.45}))</f>
        <v/>
      </c>
    </row>
    <row r="291">
      <c r="A291" t="inlineStr">
        <is>
          <t>1万円刻み</t>
        </is>
      </c>
      <c r="B291" s="19">
        <f>'3_1万円刻み'!$A$77</f>
        <v/>
      </c>
      <c r="C291" s="20" t="n">
        <v>2025</v>
      </c>
      <c r="D291" s="19" t="n">
        <v>276000</v>
      </c>
      <c r="E291" s="19">
        <f>ROUND(MIN(B291/12,650000)*12*0.0915+MIN(B291/12,1390000)*12*(0.0504+0)+B291*0.005,0)</f>
        <v/>
      </c>
      <c r="F291" s="19" t="n">
        <v>0</v>
      </c>
      <c r="G291" s="19" t="n">
        <v>0</v>
      </c>
      <c r="H291" s="19">
        <f>IF(C291&gt;=2026,IF(B291&lt;741000,0,IF(B291&lt;2191000,B291-740000,IF(B291&lt;2193000,1451000,IF(B291&lt;2196000,1453000,IF(B291&lt;2200000,1456000,IF(B291&lt;3600000,ROUNDDOWN(B291/4,-3)*2.8-80000,IF(B291&lt;6600000,ROUNDDOWN(B291/4,-3)*3.2-440000,IF(B291&lt;8500000,ROUNDDOWN(B291*0.9,0)-1100000,B291-1950000)))))))),IF(B291&lt;651000,0,IF(B291&lt;1900000,B291-650000,IF(B291&lt;3600000,ROUNDDOWN(B291/4,-3)*2.8-80000,IF(B291&lt;6600000,ROUNDDOWN(B291/4,-3)*3.2-440000,IF(B291&lt;8500000,ROUNDDOWN(B291*0.9,0)-1100000,B291-1950000))))))</f>
        <v/>
      </c>
      <c r="I291" s="19">
        <f>IF(H291&gt;23500000,NA(),IF(C291&gt;=2026,IF(H291&lt;=4890000,1040000,IF(H291&lt;=6550000,670000,620000)),IF(H291&lt;=1320000,950000,IF(H291&lt;=3360000,880000,IF(H291&lt;=4890000,680000,IF(H291&lt;=6550000,630000,580000))))))</f>
        <v/>
      </c>
      <c r="J291" s="19">
        <f>MAX(0,ROUNDDOWN(H291-E291-I291-F291,-3))</f>
        <v/>
      </c>
      <c r="K291" s="19">
        <f>MAX(0,ROUNDDOWN(H291-E291-I291-F291-D291,-3))</f>
        <v/>
      </c>
      <c r="L291" s="19">
        <f>IF(J291&lt;=0,0,ROUNDDOWN((J291*LOOKUP(J291,{0,1950001,3300001,6950001,9000001,18000001,40000001},{0.05,0.1,0.2,0.23,0.33,0.4,0.45})-LOOKUP(J291,{0,1950001,3300001,6950001,9000001,18000001,40000001},{0,97500,427500,636000,1536000,2796000,4796000}))*1.021,-2))</f>
        <v/>
      </c>
      <c r="M291" s="19">
        <f>IF(K291&lt;=0,0,ROUNDDOWN((K291*LOOKUP(K291,{0,1950001,3300001,6950001,9000001,18000001,40000001},{0.05,0.1,0.2,0.23,0.33,0.4,0.45})-LOOKUP(K291,{0,1950001,3300001,6950001,9000001,18000001,40000001},{0,97500,427500,636000,1536000,2796000,4796000}))*1.021,-2))</f>
        <v/>
      </c>
      <c r="N291" s="19">
        <f>MAX(0,ROUNDDOWN(H291-E291-430000-G291,-3))</f>
        <v/>
      </c>
      <c r="O291" s="19">
        <f>MAX(0,ROUNDDOWN(H291-E291-430000-G291-D291,-3))</f>
        <v/>
      </c>
      <c r="P291" s="19">
        <f>IF(H291&lt;=450000,0,MAX(0,ROUNDDOWN(N291*0.06-MIN(50000,N291)*0.03,-2))+MAX(0,ROUNDDOWN(N291*0.04-MIN(50000,N291)*0.02,-2)))</f>
        <v/>
      </c>
      <c r="Q291" s="19">
        <f>IF(H291&lt;=450000,0,MAX(0,ROUNDDOWN(O291*0.06-MIN(50000,O291)*0.03,-2))+MAX(0,ROUNDDOWN(O291*0.04-MIN(50000,O291)*0.02,-2)))</f>
        <v/>
      </c>
      <c r="R291" s="19">
        <f>L291-M291</f>
        <v/>
      </c>
      <c r="S291" s="19">
        <f>P291-Q291</f>
        <v/>
      </c>
      <c r="T291" s="19">
        <f>R291+S291</f>
        <v/>
      </c>
      <c r="U291" s="21">
        <f>IF(J291&lt;=0,0,LOOKUP(J291,{0,1950001,3300001,6950001,9000001,18000001,40000001},{0.05,0.1,0.2,0.23,0.33,0.4,0.45}))</f>
        <v/>
      </c>
    </row>
    <row r="292">
      <c r="A292" t="inlineStr">
        <is>
          <t>1万円刻み</t>
        </is>
      </c>
      <c r="B292" s="19">
        <f>'3_1万円刻み'!$A$77</f>
        <v/>
      </c>
      <c r="C292" s="20" t="n">
        <v>2026</v>
      </c>
      <c r="D292" s="19" t="n">
        <v>276000</v>
      </c>
      <c r="E292" s="19">
        <f>ROUND(MIN(B292/12,650000)*12*0.0915+MIN(B292/12,1390000)*12*(0.0504+0)+B292*0.005,0)</f>
        <v/>
      </c>
      <c r="F292" s="19" t="n">
        <v>0</v>
      </c>
      <c r="G292" s="19" t="n">
        <v>0</v>
      </c>
      <c r="H292" s="19">
        <f>IF(C292&gt;=2026,IF(B292&lt;741000,0,IF(B292&lt;2191000,B292-740000,IF(B292&lt;2193000,1451000,IF(B292&lt;2196000,1453000,IF(B292&lt;2200000,1456000,IF(B292&lt;3600000,ROUNDDOWN(B292/4,-3)*2.8-80000,IF(B292&lt;6600000,ROUNDDOWN(B292/4,-3)*3.2-440000,IF(B292&lt;8500000,ROUNDDOWN(B292*0.9,0)-1100000,B292-1950000)))))))),IF(B292&lt;651000,0,IF(B292&lt;1900000,B292-650000,IF(B292&lt;3600000,ROUNDDOWN(B292/4,-3)*2.8-80000,IF(B292&lt;6600000,ROUNDDOWN(B292/4,-3)*3.2-440000,IF(B292&lt;8500000,ROUNDDOWN(B292*0.9,0)-1100000,B292-1950000))))))</f>
        <v/>
      </c>
      <c r="I292" s="19">
        <f>IF(H292&gt;23500000,NA(),IF(C292&gt;=2026,IF(H292&lt;=4890000,1040000,IF(H292&lt;=6550000,670000,620000)),IF(H292&lt;=1320000,950000,IF(H292&lt;=3360000,880000,IF(H292&lt;=4890000,680000,IF(H292&lt;=6550000,630000,580000))))))</f>
        <v/>
      </c>
      <c r="J292" s="19">
        <f>MAX(0,ROUNDDOWN(H292-E292-I292-F292,-3))</f>
        <v/>
      </c>
      <c r="K292" s="19">
        <f>MAX(0,ROUNDDOWN(H292-E292-I292-F292-D292,-3))</f>
        <v/>
      </c>
      <c r="L292" s="19">
        <f>IF(J292&lt;=0,0,ROUNDDOWN((J292*LOOKUP(J292,{0,1950001,3300001,6950001,9000001,18000001,40000001},{0.05,0.1,0.2,0.23,0.33,0.4,0.45})-LOOKUP(J292,{0,1950001,3300001,6950001,9000001,18000001,40000001},{0,97500,427500,636000,1536000,2796000,4796000}))*1.021,-2))</f>
        <v/>
      </c>
      <c r="M292" s="19">
        <f>IF(K292&lt;=0,0,ROUNDDOWN((K292*LOOKUP(K292,{0,1950001,3300001,6950001,9000001,18000001,40000001},{0.05,0.1,0.2,0.23,0.33,0.4,0.45})-LOOKUP(K292,{0,1950001,3300001,6950001,9000001,18000001,40000001},{0,97500,427500,636000,1536000,2796000,4796000}))*1.021,-2))</f>
        <v/>
      </c>
      <c r="N292" s="19">
        <f>MAX(0,ROUNDDOWN(H292-E292-430000-G292,-3))</f>
        <v/>
      </c>
      <c r="O292" s="19">
        <f>MAX(0,ROUNDDOWN(H292-E292-430000-G292-D292,-3))</f>
        <v/>
      </c>
      <c r="P292" s="19">
        <f>IF(H292&lt;=450000,0,MAX(0,ROUNDDOWN(N292*0.06-MIN(50000,N292)*0.03,-2))+MAX(0,ROUNDDOWN(N292*0.04-MIN(50000,N292)*0.02,-2)))</f>
        <v/>
      </c>
      <c r="Q292" s="19">
        <f>IF(H292&lt;=450000,0,MAX(0,ROUNDDOWN(O292*0.06-MIN(50000,O292)*0.03,-2))+MAX(0,ROUNDDOWN(O292*0.04-MIN(50000,O292)*0.02,-2)))</f>
        <v/>
      </c>
      <c r="R292" s="19">
        <f>L292-M292</f>
        <v/>
      </c>
      <c r="S292" s="19">
        <f>P292-Q292</f>
        <v/>
      </c>
      <c r="T292" s="19">
        <f>R292+S292</f>
        <v/>
      </c>
      <c r="U292" s="21">
        <f>IF(J292&lt;=0,0,LOOKUP(J292,{0,1950001,3300001,6950001,9000001,18000001,40000001},{0.05,0.1,0.2,0.23,0.33,0.4,0.45}))</f>
        <v/>
      </c>
    </row>
    <row r="293">
      <c r="A293" t="inlineStr">
        <is>
          <t>1万円刻み</t>
        </is>
      </c>
      <c r="B293" s="19">
        <f>'3_1万円刻み'!$A$78</f>
        <v/>
      </c>
      <c r="C293" s="20" t="n">
        <v>2025</v>
      </c>
      <c r="D293" s="19" t="n">
        <v>276000</v>
      </c>
      <c r="E293" s="19">
        <f>ROUND(MIN(B293/12,650000)*12*0.0915+MIN(B293/12,1390000)*12*(0.0504+0)+B293*0.005,0)</f>
        <v/>
      </c>
      <c r="F293" s="19" t="n">
        <v>0</v>
      </c>
      <c r="G293" s="19" t="n">
        <v>0</v>
      </c>
      <c r="H293" s="19">
        <f>IF(C293&gt;=2026,IF(B293&lt;741000,0,IF(B293&lt;2191000,B293-740000,IF(B293&lt;2193000,1451000,IF(B293&lt;2196000,1453000,IF(B293&lt;2200000,1456000,IF(B293&lt;3600000,ROUNDDOWN(B293/4,-3)*2.8-80000,IF(B293&lt;6600000,ROUNDDOWN(B293/4,-3)*3.2-440000,IF(B293&lt;8500000,ROUNDDOWN(B293*0.9,0)-1100000,B293-1950000)))))))),IF(B293&lt;651000,0,IF(B293&lt;1900000,B293-650000,IF(B293&lt;3600000,ROUNDDOWN(B293/4,-3)*2.8-80000,IF(B293&lt;6600000,ROUNDDOWN(B293/4,-3)*3.2-440000,IF(B293&lt;8500000,ROUNDDOWN(B293*0.9,0)-1100000,B293-1950000))))))</f>
        <v/>
      </c>
      <c r="I293" s="19">
        <f>IF(H293&gt;23500000,NA(),IF(C293&gt;=2026,IF(H293&lt;=4890000,1040000,IF(H293&lt;=6550000,670000,620000)),IF(H293&lt;=1320000,950000,IF(H293&lt;=3360000,880000,IF(H293&lt;=4890000,680000,IF(H293&lt;=6550000,630000,580000))))))</f>
        <v/>
      </c>
      <c r="J293" s="19">
        <f>MAX(0,ROUNDDOWN(H293-E293-I293-F293,-3))</f>
        <v/>
      </c>
      <c r="K293" s="19">
        <f>MAX(0,ROUNDDOWN(H293-E293-I293-F293-D293,-3))</f>
        <v/>
      </c>
      <c r="L293" s="19">
        <f>IF(J293&lt;=0,0,ROUNDDOWN((J293*LOOKUP(J293,{0,1950001,3300001,6950001,9000001,18000001,40000001},{0.05,0.1,0.2,0.23,0.33,0.4,0.45})-LOOKUP(J293,{0,1950001,3300001,6950001,9000001,18000001,40000001},{0,97500,427500,636000,1536000,2796000,4796000}))*1.021,-2))</f>
        <v/>
      </c>
      <c r="M293" s="19">
        <f>IF(K293&lt;=0,0,ROUNDDOWN((K293*LOOKUP(K293,{0,1950001,3300001,6950001,9000001,18000001,40000001},{0.05,0.1,0.2,0.23,0.33,0.4,0.45})-LOOKUP(K293,{0,1950001,3300001,6950001,9000001,18000001,40000001},{0,97500,427500,636000,1536000,2796000,4796000}))*1.021,-2))</f>
        <v/>
      </c>
      <c r="N293" s="19">
        <f>MAX(0,ROUNDDOWN(H293-E293-430000-G293,-3))</f>
        <v/>
      </c>
      <c r="O293" s="19">
        <f>MAX(0,ROUNDDOWN(H293-E293-430000-G293-D293,-3))</f>
        <v/>
      </c>
      <c r="P293" s="19">
        <f>IF(H293&lt;=450000,0,MAX(0,ROUNDDOWN(N293*0.06-MIN(50000,N293)*0.03,-2))+MAX(0,ROUNDDOWN(N293*0.04-MIN(50000,N293)*0.02,-2)))</f>
        <v/>
      </c>
      <c r="Q293" s="19">
        <f>IF(H293&lt;=450000,0,MAX(0,ROUNDDOWN(O293*0.06-MIN(50000,O293)*0.03,-2))+MAX(0,ROUNDDOWN(O293*0.04-MIN(50000,O293)*0.02,-2)))</f>
        <v/>
      </c>
      <c r="R293" s="19">
        <f>L293-M293</f>
        <v/>
      </c>
      <c r="S293" s="19">
        <f>P293-Q293</f>
        <v/>
      </c>
      <c r="T293" s="19">
        <f>R293+S293</f>
        <v/>
      </c>
      <c r="U293" s="21">
        <f>IF(J293&lt;=0,0,LOOKUP(J293,{0,1950001,3300001,6950001,9000001,18000001,40000001},{0.05,0.1,0.2,0.23,0.33,0.4,0.45}))</f>
        <v/>
      </c>
    </row>
    <row r="294">
      <c r="A294" t="inlineStr">
        <is>
          <t>1万円刻み</t>
        </is>
      </c>
      <c r="B294" s="19">
        <f>'3_1万円刻み'!$A$78</f>
        <v/>
      </c>
      <c r="C294" s="20" t="n">
        <v>2026</v>
      </c>
      <c r="D294" s="19" t="n">
        <v>276000</v>
      </c>
      <c r="E294" s="19">
        <f>ROUND(MIN(B294/12,650000)*12*0.0915+MIN(B294/12,1390000)*12*(0.0504+0)+B294*0.005,0)</f>
        <v/>
      </c>
      <c r="F294" s="19" t="n">
        <v>0</v>
      </c>
      <c r="G294" s="19" t="n">
        <v>0</v>
      </c>
      <c r="H294" s="19">
        <f>IF(C294&gt;=2026,IF(B294&lt;741000,0,IF(B294&lt;2191000,B294-740000,IF(B294&lt;2193000,1451000,IF(B294&lt;2196000,1453000,IF(B294&lt;2200000,1456000,IF(B294&lt;3600000,ROUNDDOWN(B294/4,-3)*2.8-80000,IF(B294&lt;6600000,ROUNDDOWN(B294/4,-3)*3.2-440000,IF(B294&lt;8500000,ROUNDDOWN(B294*0.9,0)-1100000,B294-1950000)))))))),IF(B294&lt;651000,0,IF(B294&lt;1900000,B294-650000,IF(B294&lt;3600000,ROUNDDOWN(B294/4,-3)*2.8-80000,IF(B294&lt;6600000,ROUNDDOWN(B294/4,-3)*3.2-440000,IF(B294&lt;8500000,ROUNDDOWN(B294*0.9,0)-1100000,B294-1950000))))))</f>
        <v/>
      </c>
      <c r="I294" s="19">
        <f>IF(H294&gt;23500000,NA(),IF(C294&gt;=2026,IF(H294&lt;=4890000,1040000,IF(H294&lt;=6550000,670000,620000)),IF(H294&lt;=1320000,950000,IF(H294&lt;=3360000,880000,IF(H294&lt;=4890000,680000,IF(H294&lt;=6550000,630000,580000))))))</f>
        <v/>
      </c>
      <c r="J294" s="19">
        <f>MAX(0,ROUNDDOWN(H294-E294-I294-F294,-3))</f>
        <v/>
      </c>
      <c r="K294" s="19">
        <f>MAX(0,ROUNDDOWN(H294-E294-I294-F294-D294,-3))</f>
        <v/>
      </c>
      <c r="L294" s="19">
        <f>IF(J294&lt;=0,0,ROUNDDOWN((J294*LOOKUP(J294,{0,1950001,3300001,6950001,9000001,18000001,40000001},{0.05,0.1,0.2,0.23,0.33,0.4,0.45})-LOOKUP(J294,{0,1950001,3300001,6950001,9000001,18000001,40000001},{0,97500,427500,636000,1536000,2796000,4796000}))*1.021,-2))</f>
        <v/>
      </c>
      <c r="M294" s="19">
        <f>IF(K294&lt;=0,0,ROUNDDOWN((K294*LOOKUP(K294,{0,1950001,3300001,6950001,9000001,18000001,40000001},{0.05,0.1,0.2,0.23,0.33,0.4,0.45})-LOOKUP(K294,{0,1950001,3300001,6950001,9000001,18000001,40000001},{0,97500,427500,636000,1536000,2796000,4796000}))*1.021,-2))</f>
        <v/>
      </c>
      <c r="N294" s="19">
        <f>MAX(0,ROUNDDOWN(H294-E294-430000-G294,-3))</f>
        <v/>
      </c>
      <c r="O294" s="19">
        <f>MAX(0,ROUNDDOWN(H294-E294-430000-G294-D294,-3))</f>
        <v/>
      </c>
      <c r="P294" s="19">
        <f>IF(H294&lt;=450000,0,MAX(0,ROUNDDOWN(N294*0.06-MIN(50000,N294)*0.03,-2))+MAX(0,ROUNDDOWN(N294*0.04-MIN(50000,N294)*0.02,-2)))</f>
        <v/>
      </c>
      <c r="Q294" s="19">
        <f>IF(H294&lt;=450000,0,MAX(0,ROUNDDOWN(O294*0.06-MIN(50000,O294)*0.03,-2))+MAX(0,ROUNDDOWN(O294*0.04-MIN(50000,O294)*0.02,-2)))</f>
        <v/>
      </c>
      <c r="R294" s="19">
        <f>L294-M294</f>
        <v/>
      </c>
      <c r="S294" s="19">
        <f>P294-Q294</f>
        <v/>
      </c>
      <c r="T294" s="19">
        <f>R294+S294</f>
        <v/>
      </c>
      <c r="U294" s="21">
        <f>IF(J294&lt;=0,0,LOOKUP(J294,{0,1950001,3300001,6950001,9000001,18000001,40000001},{0.05,0.1,0.2,0.23,0.33,0.4,0.45}))</f>
        <v/>
      </c>
    </row>
    <row r="295">
      <c r="A295" t="inlineStr">
        <is>
          <t>1万円刻み</t>
        </is>
      </c>
      <c r="B295" s="19">
        <f>'3_1万円刻み'!$A$79</f>
        <v/>
      </c>
      <c r="C295" s="20" t="n">
        <v>2025</v>
      </c>
      <c r="D295" s="19" t="n">
        <v>276000</v>
      </c>
      <c r="E295" s="19">
        <f>ROUND(MIN(B295/12,650000)*12*0.0915+MIN(B295/12,1390000)*12*(0.0504+0)+B295*0.005,0)</f>
        <v/>
      </c>
      <c r="F295" s="19" t="n">
        <v>0</v>
      </c>
      <c r="G295" s="19" t="n">
        <v>0</v>
      </c>
      <c r="H295" s="19">
        <f>IF(C295&gt;=2026,IF(B295&lt;741000,0,IF(B295&lt;2191000,B295-740000,IF(B295&lt;2193000,1451000,IF(B295&lt;2196000,1453000,IF(B295&lt;2200000,1456000,IF(B295&lt;3600000,ROUNDDOWN(B295/4,-3)*2.8-80000,IF(B295&lt;6600000,ROUNDDOWN(B295/4,-3)*3.2-440000,IF(B295&lt;8500000,ROUNDDOWN(B295*0.9,0)-1100000,B295-1950000)))))))),IF(B295&lt;651000,0,IF(B295&lt;1900000,B295-650000,IF(B295&lt;3600000,ROUNDDOWN(B295/4,-3)*2.8-80000,IF(B295&lt;6600000,ROUNDDOWN(B295/4,-3)*3.2-440000,IF(B295&lt;8500000,ROUNDDOWN(B295*0.9,0)-1100000,B295-1950000))))))</f>
        <v/>
      </c>
      <c r="I295" s="19">
        <f>IF(H295&gt;23500000,NA(),IF(C295&gt;=2026,IF(H295&lt;=4890000,1040000,IF(H295&lt;=6550000,670000,620000)),IF(H295&lt;=1320000,950000,IF(H295&lt;=3360000,880000,IF(H295&lt;=4890000,680000,IF(H295&lt;=6550000,630000,580000))))))</f>
        <v/>
      </c>
      <c r="J295" s="19">
        <f>MAX(0,ROUNDDOWN(H295-E295-I295-F295,-3))</f>
        <v/>
      </c>
      <c r="K295" s="19">
        <f>MAX(0,ROUNDDOWN(H295-E295-I295-F295-D295,-3))</f>
        <v/>
      </c>
      <c r="L295" s="19">
        <f>IF(J295&lt;=0,0,ROUNDDOWN((J295*LOOKUP(J295,{0,1950001,3300001,6950001,9000001,18000001,40000001},{0.05,0.1,0.2,0.23,0.33,0.4,0.45})-LOOKUP(J295,{0,1950001,3300001,6950001,9000001,18000001,40000001},{0,97500,427500,636000,1536000,2796000,4796000}))*1.021,-2))</f>
        <v/>
      </c>
      <c r="M295" s="19">
        <f>IF(K295&lt;=0,0,ROUNDDOWN((K295*LOOKUP(K295,{0,1950001,3300001,6950001,9000001,18000001,40000001},{0.05,0.1,0.2,0.23,0.33,0.4,0.45})-LOOKUP(K295,{0,1950001,3300001,6950001,9000001,18000001,40000001},{0,97500,427500,636000,1536000,2796000,4796000}))*1.021,-2))</f>
        <v/>
      </c>
      <c r="N295" s="19">
        <f>MAX(0,ROUNDDOWN(H295-E295-430000-G295,-3))</f>
        <v/>
      </c>
      <c r="O295" s="19">
        <f>MAX(0,ROUNDDOWN(H295-E295-430000-G295-D295,-3))</f>
        <v/>
      </c>
      <c r="P295" s="19">
        <f>IF(H295&lt;=450000,0,MAX(0,ROUNDDOWN(N295*0.06-MIN(50000,N295)*0.03,-2))+MAX(0,ROUNDDOWN(N295*0.04-MIN(50000,N295)*0.02,-2)))</f>
        <v/>
      </c>
      <c r="Q295" s="19">
        <f>IF(H295&lt;=450000,0,MAX(0,ROUNDDOWN(O295*0.06-MIN(50000,O295)*0.03,-2))+MAX(0,ROUNDDOWN(O295*0.04-MIN(50000,O295)*0.02,-2)))</f>
        <v/>
      </c>
      <c r="R295" s="19">
        <f>L295-M295</f>
        <v/>
      </c>
      <c r="S295" s="19">
        <f>P295-Q295</f>
        <v/>
      </c>
      <c r="T295" s="19">
        <f>R295+S295</f>
        <v/>
      </c>
      <c r="U295" s="21">
        <f>IF(J295&lt;=0,0,LOOKUP(J295,{0,1950001,3300001,6950001,9000001,18000001,40000001},{0.05,0.1,0.2,0.23,0.33,0.4,0.45}))</f>
        <v/>
      </c>
    </row>
    <row r="296">
      <c r="A296" t="inlineStr">
        <is>
          <t>1万円刻み</t>
        </is>
      </c>
      <c r="B296" s="19">
        <f>'3_1万円刻み'!$A$79</f>
        <v/>
      </c>
      <c r="C296" s="20" t="n">
        <v>2026</v>
      </c>
      <c r="D296" s="19" t="n">
        <v>276000</v>
      </c>
      <c r="E296" s="19">
        <f>ROUND(MIN(B296/12,650000)*12*0.0915+MIN(B296/12,1390000)*12*(0.0504+0)+B296*0.005,0)</f>
        <v/>
      </c>
      <c r="F296" s="19" t="n">
        <v>0</v>
      </c>
      <c r="G296" s="19" t="n">
        <v>0</v>
      </c>
      <c r="H296" s="19">
        <f>IF(C296&gt;=2026,IF(B296&lt;741000,0,IF(B296&lt;2191000,B296-740000,IF(B296&lt;2193000,1451000,IF(B296&lt;2196000,1453000,IF(B296&lt;2200000,1456000,IF(B296&lt;3600000,ROUNDDOWN(B296/4,-3)*2.8-80000,IF(B296&lt;6600000,ROUNDDOWN(B296/4,-3)*3.2-440000,IF(B296&lt;8500000,ROUNDDOWN(B296*0.9,0)-1100000,B296-1950000)))))))),IF(B296&lt;651000,0,IF(B296&lt;1900000,B296-650000,IF(B296&lt;3600000,ROUNDDOWN(B296/4,-3)*2.8-80000,IF(B296&lt;6600000,ROUNDDOWN(B296/4,-3)*3.2-440000,IF(B296&lt;8500000,ROUNDDOWN(B296*0.9,0)-1100000,B296-1950000))))))</f>
        <v/>
      </c>
      <c r="I296" s="19">
        <f>IF(H296&gt;23500000,NA(),IF(C296&gt;=2026,IF(H296&lt;=4890000,1040000,IF(H296&lt;=6550000,670000,620000)),IF(H296&lt;=1320000,950000,IF(H296&lt;=3360000,880000,IF(H296&lt;=4890000,680000,IF(H296&lt;=6550000,630000,580000))))))</f>
        <v/>
      </c>
      <c r="J296" s="19">
        <f>MAX(0,ROUNDDOWN(H296-E296-I296-F296,-3))</f>
        <v/>
      </c>
      <c r="K296" s="19">
        <f>MAX(0,ROUNDDOWN(H296-E296-I296-F296-D296,-3))</f>
        <v/>
      </c>
      <c r="L296" s="19">
        <f>IF(J296&lt;=0,0,ROUNDDOWN((J296*LOOKUP(J296,{0,1950001,3300001,6950001,9000001,18000001,40000001},{0.05,0.1,0.2,0.23,0.33,0.4,0.45})-LOOKUP(J296,{0,1950001,3300001,6950001,9000001,18000001,40000001},{0,97500,427500,636000,1536000,2796000,4796000}))*1.021,-2))</f>
        <v/>
      </c>
      <c r="M296" s="19">
        <f>IF(K296&lt;=0,0,ROUNDDOWN((K296*LOOKUP(K296,{0,1950001,3300001,6950001,9000001,18000001,40000001},{0.05,0.1,0.2,0.23,0.33,0.4,0.45})-LOOKUP(K296,{0,1950001,3300001,6950001,9000001,18000001,40000001},{0,97500,427500,636000,1536000,2796000,4796000}))*1.021,-2))</f>
        <v/>
      </c>
      <c r="N296" s="19">
        <f>MAX(0,ROUNDDOWN(H296-E296-430000-G296,-3))</f>
        <v/>
      </c>
      <c r="O296" s="19">
        <f>MAX(0,ROUNDDOWN(H296-E296-430000-G296-D296,-3))</f>
        <v/>
      </c>
      <c r="P296" s="19">
        <f>IF(H296&lt;=450000,0,MAX(0,ROUNDDOWN(N296*0.06-MIN(50000,N296)*0.03,-2))+MAX(0,ROUNDDOWN(N296*0.04-MIN(50000,N296)*0.02,-2)))</f>
        <v/>
      </c>
      <c r="Q296" s="19">
        <f>IF(H296&lt;=450000,0,MAX(0,ROUNDDOWN(O296*0.06-MIN(50000,O296)*0.03,-2))+MAX(0,ROUNDDOWN(O296*0.04-MIN(50000,O296)*0.02,-2)))</f>
        <v/>
      </c>
      <c r="R296" s="19">
        <f>L296-M296</f>
        <v/>
      </c>
      <c r="S296" s="19">
        <f>P296-Q296</f>
        <v/>
      </c>
      <c r="T296" s="19">
        <f>R296+S296</f>
        <v/>
      </c>
      <c r="U296" s="21">
        <f>IF(J296&lt;=0,0,LOOKUP(J296,{0,1950001,3300001,6950001,9000001,18000001,40000001},{0.05,0.1,0.2,0.23,0.33,0.4,0.45}))</f>
        <v/>
      </c>
    </row>
    <row r="297">
      <c r="A297" t="inlineStr">
        <is>
          <t>1万円刻み</t>
        </is>
      </c>
      <c r="B297" s="19">
        <f>'3_1万円刻み'!$A$80</f>
        <v/>
      </c>
      <c r="C297" s="20" t="n">
        <v>2025</v>
      </c>
      <c r="D297" s="19" t="n">
        <v>276000</v>
      </c>
      <c r="E297" s="19">
        <f>ROUND(MIN(B297/12,650000)*12*0.0915+MIN(B297/12,1390000)*12*(0.0504+0)+B297*0.005,0)</f>
        <v/>
      </c>
      <c r="F297" s="19" t="n">
        <v>0</v>
      </c>
      <c r="G297" s="19" t="n">
        <v>0</v>
      </c>
      <c r="H297" s="19">
        <f>IF(C297&gt;=2026,IF(B297&lt;741000,0,IF(B297&lt;2191000,B297-740000,IF(B297&lt;2193000,1451000,IF(B297&lt;2196000,1453000,IF(B297&lt;2200000,1456000,IF(B297&lt;3600000,ROUNDDOWN(B297/4,-3)*2.8-80000,IF(B297&lt;6600000,ROUNDDOWN(B297/4,-3)*3.2-440000,IF(B297&lt;8500000,ROUNDDOWN(B297*0.9,0)-1100000,B297-1950000)))))))),IF(B297&lt;651000,0,IF(B297&lt;1900000,B297-650000,IF(B297&lt;3600000,ROUNDDOWN(B297/4,-3)*2.8-80000,IF(B297&lt;6600000,ROUNDDOWN(B297/4,-3)*3.2-440000,IF(B297&lt;8500000,ROUNDDOWN(B297*0.9,0)-1100000,B297-1950000))))))</f>
        <v/>
      </c>
      <c r="I297" s="19">
        <f>IF(H297&gt;23500000,NA(),IF(C297&gt;=2026,IF(H297&lt;=4890000,1040000,IF(H297&lt;=6550000,670000,620000)),IF(H297&lt;=1320000,950000,IF(H297&lt;=3360000,880000,IF(H297&lt;=4890000,680000,IF(H297&lt;=6550000,630000,580000))))))</f>
        <v/>
      </c>
      <c r="J297" s="19">
        <f>MAX(0,ROUNDDOWN(H297-E297-I297-F297,-3))</f>
        <v/>
      </c>
      <c r="K297" s="19">
        <f>MAX(0,ROUNDDOWN(H297-E297-I297-F297-D297,-3))</f>
        <v/>
      </c>
      <c r="L297" s="19">
        <f>IF(J297&lt;=0,0,ROUNDDOWN((J297*LOOKUP(J297,{0,1950001,3300001,6950001,9000001,18000001,40000001},{0.05,0.1,0.2,0.23,0.33,0.4,0.45})-LOOKUP(J297,{0,1950001,3300001,6950001,9000001,18000001,40000001},{0,97500,427500,636000,1536000,2796000,4796000}))*1.021,-2))</f>
        <v/>
      </c>
      <c r="M297" s="19">
        <f>IF(K297&lt;=0,0,ROUNDDOWN((K297*LOOKUP(K297,{0,1950001,3300001,6950001,9000001,18000001,40000001},{0.05,0.1,0.2,0.23,0.33,0.4,0.45})-LOOKUP(K297,{0,1950001,3300001,6950001,9000001,18000001,40000001},{0,97500,427500,636000,1536000,2796000,4796000}))*1.021,-2))</f>
        <v/>
      </c>
      <c r="N297" s="19">
        <f>MAX(0,ROUNDDOWN(H297-E297-430000-G297,-3))</f>
        <v/>
      </c>
      <c r="O297" s="19">
        <f>MAX(0,ROUNDDOWN(H297-E297-430000-G297-D297,-3))</f>
        <v/>
      </c>
      <c r="P297" s="19">
        <f>IF(H297&lt;=450000,0,MAX(0,ROUNDDOWN(N297*0.06-MIN(50000,N297)*0.03,-2))+MAX(0,ROUNDDOWN(N297*0.04-MIN(50000,N297)*0.02,-2)))</f>
        <v/>
      </c>
      <c r="Q297" s="19">
        <f>IF(H297&lt;=450000,0,MAX(0,ROUNDDOWN(O297*0.06-MIN(50000,O297)*0.03,-2))+MAX(0,ROUNDDOWN(O297*0.04-MIN(50000,O297)*0.02,-2)))</f>
        <v/>
      </c>
      <c r="R297" s="19">
        <f>L297-M297</f>
        <v/>
      </c>
      <c r="S297" s="19">
        <f>P297-Q297</f>
        <v/>
      </c>
      <c r="T297" s="19">
        <f>R297+S297</f>
        <v/>
      </c>
      <c r="U297" s="21">
        <f>IF(J297&lt;=0,0,LOOKUP(J297,{0,1950001,3300001,6950001,9000001,18000001,40000001},{0.05,0.1,0.2,0.23,0.33,0.4,0.45}))</f>
        <v/>
      </c>
    </row>
    <row r="298">
      <c r="A298" t="inlineStr">
        <is>
          <t>1万円刻み</t>
        </is>
      </c>
      <c r="B298" s="19">
        <f>'3_1万円刻み'!$A$80</f>
        <v/>
      </c>
      <c r="C298" s="20" t="n">
        <v>2026</v>
      </c>
      <c r="D298" s="19" t="n">
        <v>276000</v>
      </c>
      <c r="E298" s="19">
        <f>ROUND(MIN(B298/12,650000)*12*0.0915+MIN(B298/12,1390000)*12*(0.0504+0)+B298*0.005,0)</f>
        <v/>
      </c>
      <c r="F298" s="19" t="n">
        <v>0</v>
      </c>
      <c r="G298" s="19" t="n">
        <v>0</v>
      </c>
      <c r="H298" s="19">
        <f>IF(C298&gt;=2026,IF(B298&lt;741000,0,IF(B298&lt;2191000,B298-740000,IF(B298&lt;2193000,1451000,IF(B298&lt;2196000,1453000,IF(B298&lt;2200000,1456000,IF(B298&lt;3600000,ROUNDDOWN(B298/4,-3)*2.8-80000,IF(B298&lt;6600000,ROUNDDOWN(B298/4,-3)*3.2-440000,IF(B298&lt;8500000,ROUNDDOWN(B298*0.9,0)-1100000,B298-1950000)))))))),IF(B298&lt;651000,0,IF(B298&lt;1900000,B298-650000,IF(B298&lt;3600000,ROUNDDOWN(B298/4,-3)*2.8-80000,IF(B298&lt;6600000,ROUNDDOWN(B298/4,-3)*3.2-440000,IF(B298&lt;8500000,ROUNDDOWN(B298*0.9,0)-1100000,B298-1950000))))))</f>
        <v/>
      </c>
      <c r="I298" s="19">
        <f>IF(H298&gt;23500000,NA(),IF(C298&gt;=2026,IF(H298&lt;=4890000,1040000,IF(H298&lt;=6550000,670000,620000)),IF(H298&lt;=1320000,950000,IF(H298&lt;=3360000,880000,IF(H298&lt;=4890000,680000,IF(H298&lt;=6550000,630000,580000))))))</f>
        <v/>
      </c>
      <c r="J298" s="19">
        <f>MAX(0,ROUNDDOWN(H298-E298-I298-F298,-3))</f>
        <v/>
      </c>
      <c r="K298" s="19">
        <f>MAX(0,ROUNDDOWN(H298-E298-I298-F298-D298,-3))</f>
        <v/>
      </c>
      <c r="L298" s="19">
        <f>IF(J298&lt;=0,0,ROUNDDOWN((J298*LOOKUP(J298,{0,1950001,3300001,6950001,9000001,18000001,40000001},{0.05,0.1,0.2,0.23,0.33,0.4,0.45})-LOOKUP(J298,{0,1950001,3300001,6950001,9000001,18000001,40000001},{0,97500,427500,636000,1536000,2796000,4796000}))*1.021,-2))</f>
        <v/>
      </c>
      <c r="M298" s="19">
        <f>IF(K298&lt;=0,0,ROUNDDOWN((K298*LOOKUP(K298,{0,1950001,3300001,6950001,9000001,18000001,40000001},{0.05,0.1,0.2,0.23,0.33,0.4,0.45})-LOOKUP(K298,{0,1950001,3300001,6950001,9000001,18000001,40000001},{0,97500,427500,636000,1536000,2796000,4796000}))*1.021,-2))</f>
        <v/>
      </c>
      <c r="N298" s="19">
        <f>MAX(0,ROUNDDOWN(H298-E298-430000-G298,-3))</f>
        <v/>
      </c>
      <c r="O298" s="19">
        <f>MAX(0,ROUNDDOWN(H298-E298-430000-G298-D298,-3))</f>
        <v/>
      </c>
      <c r="P298" s="19">
        <f>IF(H298&lt;=450000,0,MAX(0,ROUNDDOWN(N298*0.06-MIN(50000,N298)*0.03,-2))+MAX(0,ROUNDDOWN(N298*0.04-MIN(50000,N298)*0.02,-2)))</f>
        <v/>
      </c>
      <c r="Q298" s="19">
        <f>IF(H298&lt;=450000,0,MAX(0,ROUNDDOWN(O298*0.06-MIN(50000,O298)*0.03,-2))+MAX(0,ROUNDDOWN(O298*0.04-MIN(50000,O298)*0.02,-2)))</f>
        <v/>
      </c>
      <c r="R298" s="19">
        <f>L298-M298</f>
        <v/>
      </c>
      <c r="S298" s="19">
        <f>P298-Q298</f>
        <v/>
      </c>
      <c r="T298" s="19">
        <f>R298+S298</f>
        <v/>
      </c>
      <c r="U298" s="21">
        <f>IF(J298&lt;=0,0,LOOKUP(J298,{0,1950001,3300001,6950001,9000001,18000001,40000001},{0.05,0.1,0.2,0.23,0.33,0.4,0.45}))</f>
        <v/>
      </c>
    </row>
    <row r="299">
      <c r="A299" t="inlineStr">
        <is>
          <t>1万円刻み</t>
        </is>
      </c>
      <c r="B299" s="19">
        <f>'3_1万円刻み'!$A$81</f>
        <v/>
      </c>
      <c r="C299" s="20" t="n">
        <v>2025</v>
      </c>
      <c r="D299" s="19" t="n">
        <v>276000</v>
      </c>
      <c r="E299" s="19">
        <f>ROUND(MIN(B299/12,650000)*12*0.0915+MIN(B299/12,1390000)*12*(0.0504+0)+B299*0.005,0)</f>
        <v/>
      </c>
      <c r="F299" s="19" t="n">
        <v>0</v>
      </c>
      <c r="G299" s="19" t="n">
        <v>0</v>
      </c>
      <c r="H299" s="19">
        <f>IF(C299&gt;=2026,IF(B299&lt;741000,0,IF(B299&lt;2191000,B299-740000,IF(B299&lt;2193000,1451000,IF(B299&lt;2196000,1453000,IF(B299&lt;2200000,1456000,IF(B299&lt;3600000,ROUNDDOWN(B299/4,-3)*2.8-80000,IF(B299&lt;6600000,ROUNDDOWN(B299/4,-3)*3.2-440000,IF(B299&lt;8500000,ROUNDDOWN(B299*0.9,0)-1100000,B299-1950000)))))))),IF(B299&lt;651000,0,IF(B299&lt;1900000,B299-650000,IF(B299&lt;3600000,ROUNDDOWN(B299/4,-3)*2.8-80000,IF(B299&lt;6600000,ROUNDDOWN(B299/4,-3)*3.2-440000,IF(B299&lt;8500000,ROUNDDOWN(B299*0.9,0)-1100000,B299-1950000))))))</f>
        <v/>
      </c>
      <c r="I299" s="19">
        <f>IF(H299&gt;23500000,NA(),IF(C299&gt;=2026,IF(H299&lt;=4890000,1040000,IF(H299&lt;=6550000,670000,620000)),IF(H299&lt;=1320000,950000,IF(H299&lt;=3360000,880000,IF(H299&lt;=4890000,680000,IF(H299&lt;=6550000,630000,580000))))))</f>
        <v/>
      </c>
      <c r="J299" s="19">
        <f>MAX(0,ROUNDDOWN(H299-E299-I299-F299,-3))</f>
        <v/>
      </c>
      <c r="K299" s="19">
        <f>MAX(0,ROUNDDOWN(H299-E299-I299-F299-D299,-3))</f>
        <v/>
      </c>
      <c r="L299" s="19">
        <f>IF(J299&lt;=0,0,ROUNDDOWN((J299*LOOKUP(J299,{0,1950001,3300001,6950001,9000001,18000001,40000001},{0.05,0.1,0.2,0.23,0.33,0.4,0.45})-LOOKUP(J299,{0,1950001,3300001,6950001,9000001,18000001,40000001},{0,97500,427500,636000,1536000,2796000,4796000}))*1.021,-2))</f>
        <v/>
      </c>
      <c r="M299" s="19">
        <f>IF(K299&lt;=0,0,ROUNDDOWN((K299*LOOKUP(K299,{0,1950001,3300001,6950001,9000001,18000001,40000001},{0.05,0.1,0.2,0.23,0.33,0.4,0.45})-LOOKUP(K299,{0,1950001,3300001,6950001,9000001,18000001,40000001},{0,97500,427500,636000,1536000,2796000,4796000}))*1.021,-2))</f>
        <v/>
      </c>
      <c r="N299" s="19">
        <f>MAX(0,ROUNDDOWN(H299-E299-430000-G299,-3))</f>
        <v/>
      </c>
      <c r="O299" s="19">
        <f>MAX(0,ROUNDDOWN(H299-E299-430000-G299-D299,-3))</f>
        <v/>
      </c>
      <c r="P299" s="19">
        <f>IF(H299&lt;=450000,0,MAX(0,ROUNDDOWN(N299*0.06-MIN(50000,N299)*0.03,-2))+MAX(0,ROUNDDOWN(N299*0.04-MIN(50000,N299)*0.02,-2)))</f>
        <v/>
      </c>
      <c r="Q299" s="19">
        <f>IF(H299&lt;=450000,0,MAX(0,ROUNDDOWN(O299*0.06-MIN(50000,O299)*0.03,-2))+MAX(0,ROUNDDOWN(O299*0.04-MIN(50000,O299)*0.02,-2)))</f>
        <v/>
      </c>
      <c r="R299" s="19">
        <f>L299-M299</f>
        <v/>
      </c>
      <c r="S299" s="19">
        <f>P299-Q299</f>
        <v/>
      </c>
      <c r="T299" s="19">
        <f>R299+S299</f>
        <v/>
      </c>
      <c r="U299" s="21">
        <f>IF(J299&lt;=0,0,LOOKUP(J299,{0,1950001,3300001,6950001,9000001,18000001,40000001},{0.05,0.1,0.2,0.23,0.33,0.4,0.45}))</f>
        <v/>
      </c>
    </row>
    <row r="300">
      <c r="A300" t="inlineStr">
        <is>
          <t>1万円刻み</t>
        </is>
      </c>
      <c r="B300" s="19">
        <f>'3_1万円刻み'!$A$81</f>
        <v/>
      </c>
      <c r="C300" s="20" t="n">
        <v>2026</v>
      </c>
      <c r="D300" s="19" t="n">
        <v>276000</v>
      </c>
      <c r="E300" s="19">
        <f>ROUND(MIN(B300/12,650000)*12*0.0915+MIN(B300/12,1390000)*12*(0.0504+0)+B300*0.005,0)</f>
        <v/>
      </c>
      <c r="F300" s="19" t="n">
        <v>0</v>
      </c>
      <c r="G300" s="19" t="n">
        <v>0</v>
      </c>
      <c r="H300" s="19">
        <f>IF(C300&gt;=2026,IF(B300&lt;741000,0,IF(B300&lt;2191000,B300-740000,IF(B300&lt;2193000,1451000,IF(B300&lt;2196000,1453000,IF(B300&lt;2200000,1456000,IF(B300&lt;3600000,ROUNDDOWN(B300/4,-3)*2.8-80000,IF(B300&lt;6600000,ROUNDDOWN(B300/4,-3)*3.2-440000,IF(B300&lt;8500000,ROUNDDOWN(B300*0.9,0)-1100000,B300-1950000)))))))),IF(B300&lt;651000,0,IF(B300&lt;1900000,B300-650000,IF(B300&lt;3600000,ROUNDDOWN(B300/4,-3)*2.8-80000,IF(B300&lt;6600000,ROUNDDOWN(B300/4,-3)*3.2-440000,IF(B300&lt;8500000,ROUNDDOWN(B300*0.9,0)-1100000,B300-1950000))))))</f>
        <v/>
      </c>
      <c r="I300" s="19">
        <f>IF(H300&gt;23500000,NA(),IF(C300&gt;=2026,IF(H300&lt;=4890000,1040000,IF(H300&lt;=6550000,670000,620000)),IF(H300&lt;=1320000,950000,IF(H300&lt;=3360000,880000,IF(H300&lt;=4890000,680000,IF(H300&lt;=6550000,630000,580000))))))</f>
        <v/>
      </c>
      <c r="J300" s="19">
        <f>MAX(0,ROUNDDOWN(H300-E300-I300-F300,-3))</f>
        <v/>
      </c>
      <c r="K300" s="19">
        <f>MAX(0,ROUNDDOWN(H300-E300-I300-F300-D300,-3))</f>
        <v/>
      </c>
      <c r="L300" s="19">
        <f>IF(J300&lt;=0,0,ROUNDDOWN((J300*LOOKUP(J300,{0,1950001,3300001,6950001,9000001,18000001,40000001},{0.05,0.1,0.2,0.23,0.33,0.4,0.45})-LOOKUP(J300,{0,1950001,3300001,6950001,9000001,18000001,40000001},{0,97500,427500,636000,1536000,2796000,4796000}))*1.021,-2))</f>
        <v/>
      </c>
      <c r="M300" s="19">
        <f>IF(K300&lt;=0,0,ROUNDDOWN((K300*LOOKUP(K300,{0,1950001,3300001,6950001,9000001,18000001,40000001},{0.05,0.1,0.2,0.23,0.33,0.4,0.45})-LOOKUP(K300,{0,1950001,3300001,6950001,9000001,18000001,40000001},{0,97500,427500,636000,1536000,2796000,4796000}))*1.021,-2))</f>
        <v/>
      </c>
      <c r="N300" s="19">
        <f>MAX(0,ROUNDDOWN(H300-E300-430000-G300,-3))</f>
        <v/>
      </c>
      <c r="O300" s="19">
        <f>MAX(0,ROUNDDOWN(H300-E300-430000-G300-D300,-3))</f>
        <v/>
      </c>
      <c r="P300" s="19">
        <f>IF(H300&lt;=450000,0,MAX(0,ROUNDDOWN(N300*0.06-MIN(50000,N300)*0.03,-2))+MAX(0,ROUNDDOWN(N300*0.04-MIN(50000,N300)*0.02,-2)))</f>
        <v/>
      </c>
      <c r="Q300" s="19">
        <f>IF(H300&lt;=450000,0,MAX(0,ROUNDDOWN(O300*0.06-MIN(50000,O300)*0.03,-2))+MAX(0,ROUNDDOWN(O300*0.04-MIN(50000,O300)*0.02,-2)))</f>
        <v/>
      </c>
      <c r="R300" s="19">
        <f>L300-M300</f>
        <v/>
      </c>
      <c r="S300" s="19">
        <f>P300-Q300</f>
        <v/>
      </c>
      <c r="T300" s="19">
        <f>R300+S300</f>
        <v/>
      </c>
      <c r="U300" s="21">
        <f>IF(J300&lt;=0,0,LOOKUP(J300,{0,1950001,3300001,6950001,9000001,18000001,40000001},{0.05,0.1,0.2,0.23,0.33,0.4,0.45}))</f>
        <v/>
      </c>
    </row>
    <row r="301">
      <c r="A301" t="inlineStr">
        <is>
          <t>1万円刻み</t>
        </is>
      </c>
      <c r="B301" s="19">
        <f>'3_1万円刻み'!$A$82</f>
        <v/>
      </c>
      <c r="C301" s="20" t="n">
        <v>2025</v>
      </c>
      <c r="D301" s="19" t="n">
        <v>276000</v>
      </c>
      <c r="E301" s="19">
        <f>ROUND(MIN(B301/12,650000)*12*0.0915+MIN(B301/12,1390000)*12*(0.0504+0)+B301*0.005,0)</f>
        <v/>
      </c>
      <c r="F301" s="19" t="n">
        <v>0</v>
      </c>
      <c r="G301" s="19" t="n">
        <v>0</v>
      </c>
      <c r="H301" s="19">
        <f>IF(C301&gt;=2026,IF(B301&lt;741000,0,IF(B301&lt;2191000,B301-740000,IF(B301&lt;2193000,1451000,IF(B301&lt;2196000,1453000,IF(B301&lt;2200000,1456000,IF(B301&lt;3600000,ROUNDDOWN(B301/4,-3)*2.8-80000,IF(B301&lt;6600000,ROUNDDOWN(B301/4,-3)*3.2-440000,IF(B301&lt;8500000,ROUNDDOWN(B301*0.9,0)-1100000,B301-1950000)))))))),IF(B301&lt;651000,0,IF(B301&lt;1900000,B301-650000,IF(B301&lt;3600000,ROUNDDOWN(B301/4,-3)*2.8-80000,IF(B301&lt;6600000,ROUNDDOWN(B301/4,-3)*3.2-440000,IF(B301&lt;8500000,ROUNDDOWN(B301*0.9,0)-1100000,B301-1950000))))))</f>
        <v/>
      </c>
      <c r="I301" s="19">
        <f>IF(H301&gt;23500000,NA(),IF(C301&gt;=2026,IF(H301&lt;=4890000,1040000,IF(H301&lt;=6550000,670000,620000)),IF(H301&lt;=1320000,950000,IF(H301&lt;=3360000,880000,IF(H301&lt;=4890000,680000,IF(H301&lt;=6550000,630000,580000))))))</f>
        <v/>
      </c>
      <c r="J301" s="19">
        <f>MAX(0,ROUNDDOWN(H301-E301-I301-F301,-3))</f>
        <v/>
      </c>
      <c r="K301" s="19">
        <f>MAX(0,ROUNDDOWN(H301-E301-I301-F301-D301,-3))</f>
        <v/>
      </c>
      <c r="L301" s="19">
        <f>IF(J301&lt;=0,0,ROUNDDOWN((J301*LOOKUP(J301,{0,1950001,3300001,6950001,9000001,18000001,40000001},{0.05,0.1,0.2,0.23,0.33,0.4,0.45})-LOOKUP(J301,{0,1950001,3300001,6950001,9000001,18000001,40000001},{0,97500,427500,636000,1536000,2796000,4796000}))*1.021,-2))</f>
        <v/>
      </c>
      <c r="M301" s="19">
        <f>IF(K301&lt;=0,0,ROUNDDOWN((K301*LOOKUP(K301,{0,1950001,3300001,6950001,9000001,18000001,40000001},{0.05,0.1,0.2,0.23,0.33,0.4,0.45})-LOOKUP(K301,{0,1950001,3300001,6950001,9000001,18000001,40000001},{0,97500,427500,636000,1536000,2796000,4796000}))*1.021,-2))</f>
        <v/>
      </c>
      <c r="N301" s="19">
        <f>MAX(0,ROUNDDOWN(H301-E301-430000-G301,-3))</f>
        <v/>
      </c>
      <c r="O301" s="19">
        <f>MAX(0,ROUNDDOWN(H301-E301-430000-G301-D301,-3))</f>
        <v/>
      </c>
      <c r="P301" s="19">
        <f>IF(H301&lt;=450000,0,MAX(0,ROUNDDOWN(N301*0.06-MIN(50000,N301)*0.03,-2))+MAX(0,ROUNDDOWN(N301*0.04-MIN(50000,N301)*0.02,-2)))</f>
        <v/>
      </c>
      <c r="Q301" s="19">
        <f>IF(H301&lt;=450000,0,MAX(0,ROUNDDOWN(O301*0.06-MIN(50000,O301)*0.03,-2))+MAX(0,ROUNDDOWN(O301*0.04-MIN(50000,O301)*0.02,-2)))</f>
        <v/>
      </c>
      <c r="R301" s="19">
        <f>L301-M301</f>
        <v/>
      </c>
      <c r="S301" s="19">
        <f>P301-Q301</f>
        <v/>
      </c>
      <c r="T301" s="19">
        <f>R301+S301</f>
        <v/>
      </c>
      <c r="U301" s="21">
        <f>IF(J301&lt;=0,0,LOOKUP(J301,{0,1950001,3300001,6950001,9000001,18000001,40000001},{0.05,0.1,0.2,0.23,0.33,0.4,0.45}))</f>
        <v/>
      </c>
    </row>
    <row r="302">
      <c r="A302" t="inlineStr">
        <is>
          <t>1万円刻み</t>
        </is>
      </c>
      <c r="B302" s="19">
        <f>'3_1万円刻み'!$A$82</f>
        <v/>
      </c>
      <c r="C302" s="20" t="n">
        <v>2026</v>
      </c>
      <c r="D302" s="19" t="n">
        <v>276000</v>
      </c>
      <c r="E302" s="19">
        <f>ROUND(MIN(B302/12,650000)*12*0.0915+MIN(B302/12,1390000)*12*(0.0504+0)+B302*0.005,0)</f>
        <v/>
      </c>
      <c r="F302" s="19" t="n">
        <v>0</v>
      </c>
      <c r="G302" s="19" t="n">
        <v>0</v>
      </c>
      <c r="H302" s="19">
        <f>IF(C302&gt;=2026,IF(B302&lt;741000,0,IF(B302&lt;2191000,B302-740000,IF(B302&lt;2193000,1451000,IF(B302&lt;2196000,1453000,IF(B302&lt;2200000,1456000,IF(B302&lt;3600000,ROUNDDOWN(B302/4,-3)*2.8-80000,IF(B302&lt;6600000,ROUNDDOWN(B302/4,-3)*3.2-440000,IF(B302&lt;8500000,ROUNDDOWN(B302*0.9,0)-1100000,B302-1950000)))))))),IF(B302&lt;651000,0,IF(B302&lt;1900000,B302-650000,IF(B302&lt;3600000,ROUNDDOWN(B302/4,-3)*2.8-80000,IF(B302&lt;6600000,ROUNDDOWN(B302/4,-3)*3.2-440000,IF(B302&lt;8500000,ROUNDDOWN(B302*0.9,0)-1100000,B302-1950000))))))</f>
        <v/>
      </c>
      <c r="I302" s="19">
        <f>IF(H302&gt;23500000,NA(),IF(C302&gt;=2026,IF(H302&lt;=4890000,1040000,IF(H302&lt;=6550000,670000,620000)),IF(H302&lt;=1320000,950000,IF(H302&lt;=3360000,880000,IF(H302&lt;=4890000,680000,IF(H302&lt;=6550000,630000,580000))))))</f>
        <v/>
      </c>
      <c r="J302" s="19">
        <f>MAX(0,ROUNDDOWN(H302-E302-I302-F302,-3))</f>
        <v/>
      </c>
      <c r="K302" s="19">
        <f>MAX(0,ROUNDDOWN(H302-E302-I302-F302-D302,-3))</f>
        <v/>
      </c>
      <c r="L302" s="19">
        <f>IF(J302&lt;=0,0,ROUNDDOWN((J302*LOOKUP(J302,{0,1950001,3300001,6950001,9000001,18000001,40000001},{0.05,0.1,0.2,0.23,0.33,0.4,0.45})-LOOKUP(J302,{0,1950001,3300001,6950001,9000001,18000001,40000001},{0,97500,427500,636000,1536000,2796000,4796000}))*1.021,-2))</f>
        <v/>
      </c>
      <c r="M302" s="19">
        <f>IF(K302&lt;=0,0,ROUNDDOWN((K302*LOOKUP(K302,{0,1950001,3300001,6950001,9000001,18000001,40000001},{0.05,0.1,0.2,0.23,0.33,0.4,0.45})-LOOKUP(K302,{0,1950001,3300001,6950001,9000001,18000001,40000001},{0,97500,427500,636000,1536000,2796000,4796000}))*1.021,-2))</f>
        <v/>
      </c>
      <c r="N302" s="19">
        <f>MAX(0,ROUNDDOWN(H302-E302-430000-G302,-3))</f>
        <v/>
      </c>
      <c r="O302" s="19">
        <f>MAX(0,ROUNDDOWN(H302-E302-430000-G302-D302,-3))</f>
        <v/>
      </c>
      <c r="P302" s="19">
        <f>IF(H302&lt;=450000,0,MAX(0,ROUNDDOWN(N302*0.06-MIN(50000,N302)*0.03,-2))+MAX(0,ROUNDDOWN(N302*0.04-MIN(50000,N302)*0.02,-2)))</f>
        <v/>
      </c>
      <c r="Q302" s="19">
        <f>IF(H302&lt;=450000,0,MAX(0,ROUNDDOWN(O302*0.06-MIN(50000,O302)*0.03,-2))+MAX(0,ROUNDDOWN(O302*0.04-MIN(50000,O302)*0.02,-2)))</f>
        <v/>
      </c>
      <c r="R302" s="19">
        <f>L302-M302</f>
        <v/>
      </c>
      <c r="S302" s="19">
        <f>P302-Q302</f>
        <v/>
      </c>
      <c r="T302" s="19">
        <f>R302+S302</f>
        <v/>
      </c>
      <c r="U302" s="21">
        <f>IF(J302&lt;=0,0,LOOKUP(J302,{0,1950001,3300001,6950001,9000001,18000001,40000001},{0.05,0.1,0.2,0.23,0.33,0.4,0.45}))</f>
        <v/>
      </c>
    </row>
    <row r="303">
      <c r="A303" t="inlineStr">
        <is>
          <t>1万円刻み</t>
        </is>
      </c>
      <c r="B303" s="19">
        <f>'3_1万円刻み'!$A$83</f>
        <v/>
      </c>
      <c r="C303" s="20" t="n">
        <v>2025</v>
      </c>
      <c r="D303" s="19" t="n">
        <v>276000</v>
      </c>
      <c r="E303" s="19">
        <f>ROUND(MIN(B303/12,650000)*12*0.0915+MIN(B303/12,1390000)*12*(0.0504+0)+B303*0.005,0)</f>
        <v/>
      </c>
      <c r="F303" s="19" t="n">
        <v>0</v>
      </c>
      <c r="G303" s="19" t="n">
        <v>0</v>
      </c>
      <c r="H303" s="19">
        <f>IF(C303&gt;=2026,IF(B303&lt;741000,0,IF(B303&lt;2191000,B303-740000,IF(B303&lt;2193000,1451000,IF(B303&lt;2196000,1453000,IF(B303&lt;2200000,1456000,IF(B303&lt;3600000,ROUNDDOWN(B303/4,-3)*2.8-80000,IF(B303&lt;6600000,ROUNDDOWN(B303/4,-3)*3.2-440000,IF(B303&lt;8500000,ROUNDDOWN(B303*0.9,0)-1100000,B303-1950000)))))))),IF(B303&lt;651000,0,IF(B303&lt;1900000,B303-650000,IF(B303&lt;3600000,ROUNDDOWN(B303/4,-3)*2.8-80000,IF(B303&lt;6600000,ROUNDDOWN(B303/4,-3)*3.2-440000,IF(B303&lt;8500000,ROUNDDOWN(B303*0.9,0)-1100000,B303-1950000))))))</f>
        <v/>
      </c>
      <c r="I303" s="19">
        <f>IF(H303&gt;23500000,NA(),IF(C303&gt;=2026,IF(H303&lt;=4890000,1040000,IF(H303&lt;=6550000,670000,620000)),IF(H303&lt;=1320000,950000,IF(H303&lt;=3360000,880000,IF(H303&lt;=4890000,680000,IF(H303&lt;=6550000,630000,580000))))))</f>
        <v/>
      </c>
      <c r="J303" s="19">
        <f>MAX(0,ROUNDDOWN(H303-E303-I303-F303,-3))</f>
        <v/>
      </c>
      <c r="K303" s="19">
        <f>MAX(0,ROUNDDOWN(H303-E303-I303-F303-D303,-3))</f>
        <v/>
      </c>
      <c r="L303" s="19">
        <f>IF(J303&lt;=0,0,ROUNDDOWN((J303*LOOKUP(J303,{0,1950001,3300001,6950001,9000001,18000001,40000001},{0.05,0.1,0.2,0.23,0.33,0.4,0.45})-LOOKUP(J303,{0,1950001,3300001,6950001,9000001,18000001,40000001},{0,97500,427500,636000,1536000,2796000,4796000}))*1.021,-2))</f>
        <v/>
      </c>
      <c r="M303" s="19">
        <f>IF(K303&lt;=0,0,ROUNDDOWN((K303*LOOKUP(K303,{0,1950001,3300001,6950001,9000001,18000001,40000001},{0.05,0.1,0.2,0.23,0.33,0.4,0.45})-LOOKUP(K303,{0,1950001,3300001,6950001,9000001,18000001,40000001},{0,97500,427500,636000,1536000,2796000,4796000}))*1.021,-2))</f>
        <v/>
      </c>
      <c r="N303" s="19">
        <f>MAX(0,ROUNDDOWN(H303-E303-430000-G303,-3))</f>
        <v/>
      </c>
      <c r="O303" s="19">
        <f>MAX(0,ROUNDDOWN(H303-E303-430000-G303-D303,-3))</f>
        <v/>
      </c>
      <c r="P303" s="19">
        <f>IF(H303&lt;=450000,0,MAX(0,ROUNDDOWN(N303*0.06-MIN(50000,N303)*0.03,-2))+MAX(0,ROUNDDOWN(N303*0.04-MIN(50000,N303)*0.02,-2)))</f>
        <v/>
      </c>
      <c r="Q303" s="19">
        <f>IF(H303&lt;=450000,0,MAX(0,ROUNDDOWN(O303*0.06-MIN(50000,O303)*0.03,-2))+MAX(0,ROUNDDOWN(O303*0.04-MIN(50000,O303)*0.02,-2)))</f>
        <v/>
      </c>
      <c r="R303" s="19">
        <f>L303-M303</f>
        <v/>
      </c>
      <c r="S303" s="19">
        <f>P303-Q303</f>
        <v/>
      </c>
      <c r="T303" s="19">
        <f>R303+S303</f>
        <v/>
      </c>
      <c r="U303" s="21">
        <f>IF(J303&lt;=0,0,LOOKUP(J303,{0,1950001,3300001,6950001,9000001,18000001,40000001},{0.05,0.1,0.2,0.23,0.33,0.4,0.45}))</f>
        <v/>
      </c>
    </row>
    <row r="304">
      <c r="A304" t="inlineStr">
        <is>
          <t>1万円刻み</t>
        </is>
      </c>
      <c r="B304" s="19">
        <f>'3_1万円刻み'!$A$83</f>
        <v/>
      </c>
      <c r="C304" s="20" t="n">
        <v>2026</v>
      </c>
      <c r="D304" s="19" t="n">
        <v>276000</v>
      </c>
      <c r="E304" s="19">
        <f>ROUND(MIN(B304/12,650000)*12*0.0915+MIN(B304/12,1390000)*12*(0.0504+0)+B304*0.005,0)</f>
        <v/>
      </c>
      <c r="F304" s="19" t="n">
        <v>0</v>
      </c>
      <c r="G304" s="19" t="n">
        <v>0</v>
      </c>
      <c r="H304" s="19">
        <f>IF(C304&gt;=2026,IF(B304&lt;741000,0,IF(B304&lt;2191000,B304-740000,IF(B304&lt;2193000,1451000,IF(B304&lt;2196000,1453000,IF(B304&lt;2200000,1456000,IF(B304&lt;3600000,ROUNDDOWN(B304/4,-3)*2.8-80000,IF(B304&lt;6600000,ROUNDDOWN(B304/4,-3)*3.2-440000,IF(B304&lt;8500000,ROUNDDOWN(B304*0.9,0)-1100000,B304-1950000)))))))),IF(B304&lt;651000,0,IF(B304&lt;1900000,B304-650000,IF(B304&lt;3600000,ROUNDDOWN(B304/4,-3)*2.8-80000,IF(B304&lt;6600000,ROUNDDOWN(B304/4,-3)*3.2-440000,IF(B304&lt;8500000,ROUNDDOWN(B304*0.9,0)-1100000,B304-1950000))))))</f>
        <v/>
      </c>
      <c r="I304" s="19">
        <f>IF(H304&gt;23500000,NA(),IF(C304&gt;=2026,IF(H304&lt;=4890000,1040000,IF(H304&lt;=6550000,670000,620000)),IF(H304&lt;=1320000,950000,IF(H304&lt;=3360000,880000,IF(H304&lt;=4890000,680000,IF(H304&lt;=6550000,630000,580000))))))</f>
        <v/>
      </c>
      <c r="J304" s="19">
        <f>MAX(0,ROUNDDOWN(H304-E304-I304-F304,-3))</f>
        <v/>
      </c>
      <c r="K304" s="19">
        <f>MAX(0,ROUNDDOWN(H304-E304-I304-F304-D304,-3))</f>
        <v/>
      </c>
      <c r="L304" s="19">
        <f>IF(J304&lt;=0,0,ROUNDDOWN((J304*LOOKUP(J304,{0,1950001,3300001,6950001,9000001,18000001,40000001},{0.05,0.1,0.2,0.23,0.33,0.4,0.45})-LOOKUP(J304,{0,1950001,3300001,6950001,9000001,18000001,40000001},{0,97500,427500,636000,1536000,2796000,4796000}))*1.021,-2))</f>
        <v/>
      </c>
      <c r="M304" s="19">
        <f>IF(K304&lt;=0,0,ROUNDDOWN((K304*LOOKUP(K304,{0,1950001,3300001,6950001,9000001,18000001,40000001},{0.05,0.1,0.2,0.23,0.33,0.4,0.45})-LOOKUP(K304,{0,1950001,3300001,6950001,9000001,18000001,40000001},{0,97500,427500,636000,1536000,2796000,4796000}))*1.021,-2))</f>
        <v/>
      </c>
      <c r="N304" s="19">
        <f>MAX(0,ROUNDDOWN(H304-E304-430000-G304,-3))</f>
        <v/>
      </c>
      <c r="O304" s="19">
        <f>MAX(0,ROUNDDOWN(H304-E304-430000-G304-D304,-3))</f>
        <v/>
      </c>
      <c r="P304" s="19">
        <f>IF(H304&lt;=450000,0,MAX(0,ROUNDDOWN(N304*0.06-MIN(50000,N304)*0.03,-2))+MAX(0,ROUNDDOWN(N304*0.04-MIN(50000,N304)*0.02,-2)))</f>
        <v/>
      </c>
      <c r="Q304" s="19">
        <f>IF(H304&lt;=450000,0,MAX(0,ROUNDDOWN(O304*0.06-MIN(50000,O304)*0.03,-2))+MAX(0,ROUNDDOWN(O304*0.04-MIN(50000,O304)*0.02,-2)))</f>
        <v/>
      </c>
      <c r="R304" s="19">
        <f>L304-M304</f>
        <v/>
      </c>
      <c r="S304" s="19">
        <f>P304-Q304</f>
        <v/>
      </c>
      <c r="T304" s="19">
        <f>R304+S304</f>
        <v/>
      </c>
      <c r="U304" s="21">
        <f>IF(J304&lt;=0,0,LOOKUP(J304,{0,1950001,3300001,6950001,9000001,18000001,40000001},{0.05,0.1,0.2,0.23,0.33,0.4,0.45}))</f>
        <v/>
      </c>
    </row>
    <row r="305">
      <c r="A305" t="inlineStr">
        <is>
          <t>1万円刻み</t>
        </is>
      </c>
      <c r="B305" s="19">
        <f>'3_1万円刻み'!$A$84</f>
        <v/>
      </c>
      <c r="C305" s="20" t="n">
        <v>2025</v>
      </c>
      <c r="D305" s="19" t="n">
        <v>276000</v>
      </c>
      <c r="E305" s="19">
        <f>ROUND(MIN(B305/12,650000)*12*0.0915+MIN(B305/12,1390000)*12*(0.0504+0)+B305*0.005,0)</f>
        <v/>
      </c>
      <c r="F305" s="19" t="n">
        <v>0</v>
      </c>
      <c r="G305" s="19" t="n">
        <v>0</v>
      </c>
      <c r="H305" s="19">
        <f>IF(C305&gt;=2026,IF(B305&lt;741000,0,IF(B305&lt;2191000,B305-740000,IF(B305&lt;2193000,1451000,IF(B305&lt;2196000,1453000,IF(B305&lt;2200000,1456000,IF(B305&lt;3600000,ROUNDDOWN(B305/4,-3)*2.8-80000,IF(B305&lt;6600000,ROUNDDOWN(B305/4,-3)*3.2-440000,IF(B305&lt;8500000,ROUNDDOWN(B305*0.9,0)-1100000,B305-1950000)))))))),IF(B305&lt;651000,0,IF(B305&lt;1900000,B305-650000,IF(B305&lt;3600000,ROUNDDOWN(B305/4,-3)*2.8-80000,IF(B305&lt;6600000,ROUNDDOWN(B305/4,-3)*3.2-440000,IF(B305&lt;8500000,ROUNDDOWN(B305*0.9,0)-1100000,B305-1950000))))))</f>
        <v/>
      </c>
      <c r="I305" s="19">
        <f>IF(H305&gt;23500000,NA(),IF(C305&gt;=2026,IF(H305&lt;=4890000,1040000,IF(H305&lt;=6550000,670000,620000)),IF(H305&lt;=1320000,950000,IF(H305&lt;=3360000,880000,IF(H305&lt;=4890000,680000,IF(H305&lt;=6550000,630000,580000))))))</f>
        <v/>
      </c>
      <c r="J305" s="19">
        <f>MAX(0,ROUNDDOWN(H305-E305-I305-F305,-3))</f>
        <v/>
      </c>
      <c r="K305" s="19">
        <f>MAX(0,ROUNDDOWN(H305-E305-I305-F305-D305,-3))</f>
        <v/>
      </c>
      <c r="L305" s="19">
        <f>IF(J305&lt;=0,0,ROUNDDOWN((J305*LOOKUP(J305,{0,1950001,3300001,6950001,9000001,18000001,40000001},{0.05,0.1,0.2,0.23,0.33,0.4,0.45})-LOOKUP(J305,{0,1950001,3300001,6950001,9000001,18000001,40000001},{0,97500,427500,636000,1536000,2796000,4796000}))*1.021,-2))</f>
        <v/>
      </c>
      <c r="M305" s="19">
        <f>IF(K305&lt;=0,0,ROUNDDOWN((K305*LOOKUP(K305,{0,1950001,3300001,6950001,9000001,18000001,40000001},{0.05,0.1,0.2,0.23,0.33,0.4,0.45})-LOOKUP(K305,{0,1950001,3300001,6950001,9000001,18000001,40000001},{0,97500,427500,636000,1536000,2796000,4796000}))*1.021,-2))</f>
        <v/>
      </c>
      <c r="N305" s="19">
        <f>MAX(0,ROUNDDOWN(H305-E305-430000-G305,-3))</f>
        <v/>
      </c>
      <c r="O305" s="19">
        <f>MAX(0,ROUNDDOWN(H305-E305-430000-G305-D305,-3))</f>
        <v/>
      </c>
      <c r="P305" s="19">
        <f>IF(H305&lt;=450000,0,MAX(0,ROUNDDOWN(N305*0.06-MIN(50000,N305)*0.03,-2))+MAX(0,ROUNDDOWN(N305*0.04-MIN(50000,N305)*0.02,-2)))</f>
        <v/>
      </c>
      <c r="Q305" s="19">
        <f>IF(H305&lt;=450000,0,MAX(0,ROUNDDOWN(O305*0.06-MIN(50000,O305)*0.03,-2))+MAX(0,ROUNDDOWN(O305*0.04-MIN(50000,O305)*0.02,-2)))</f>
        <v/>
      </c>
      <c r="R305" s="19">
        <f>L305-M305</f>
        <v/>
      </c>
      <c r="S305" s="19">
        <f>P305-Q305</f>
        <v/>
      </c>
      <c r="T305" s="19">
        <f>R305+S305</f>
        <v/>
      </c>
      <c r="U305" s="21">
        <f>IF(J305&lt;=0,0,LOOKUP(J305,{0,1950001,3300001,6950001,9000001,18000001,40000001},{0.05,0.1,0.2,0.23,0.33,0.4,0.45}))</f>
        <v/>
      </c>
    </row>
    <row r="306">
      <c r="A306" t="inlineStr">
        <is>
          <t>1万円刻み</t>
        </is>
      </c>
      <c r="B306" s="19">
        <f>'3_1万円刻み'!$A$84</f>
        <v/>
      </c>
      <c r="C306" s="20" t="n">
        <v>2026</v>
      </c>
      <c r="D306" s="19" t="n">
        <v>276000</v>
      </c>
      <c r="E306" s="19">
        <f>ROUND(MIN(B306/12,650000)*12*0.0915+MIN(B306/12,1390000)*12*(0.0504+0)+B306*0.005,0)</f>
        <v/>
      </c>
      <c r="F306" s="19" t="n">
        <v>0</v>
      </c>
      <c r="G306" s="19" t="n">
        <v>0</v>
      </c>
      <c r="H306" s="19">
        <f>IF(C306&gt;=2026,IF(B306&lt;741000,0,IF(B306&lt;2191000,B306-740000,IF(B306&lt;2193000,1451000,IF(B306&lt;2196000,1453000,IF(B306&lt;2200000,1456000,IF(B306&lt;3600000,ROUNDDOWN(B306/4,-3)*2.8-80000,IF(B306&lt;6600000,ROUNDDOWN(B306/4,-3)*3.2-440000,IF(B306&lt;8500000,ROUNDDOWN(B306*0.9,0)-1100000,B306-1950000)))))))),IF(B306&lt;651000,0,IF(B306&lt;1900000,B306-650000,IF(B306&lt;3600000,ROUNDDOWN(B306/4,-3)*2.8-80000,IF(B306&lt;6600000,ROUNDDOWN(B306/4,-3)*3.2-440000,IF(B306&lt;8500000,ROUNDDOWN(B306*0.9,0)-1100000,B306-1950000))))))</f>
        <v/>
      </c>
      <c r="I306" s="19">
        <f>IF(H306&gt;23500000,NA(),IF(C306&gt;=2026,IF(H306&lt;=4890000,1040000,IF(H306&lt;=6550000,670000,620000)),IF(H306&lt;=1320000,950000,IF(H306&lt;=3360000,880000,IF(H306&lt;=4890000,680000,IF(H306&lt;=6550000,630000,580000))))))</f>
        <v/>
      </c>
      <c r="J306" s="19">
        <f>MAX(0,ROUNDDOWN(H306-E306-I306-F306,-3))</f>
        <v/>
      </c>
      <c r="K306" s="19">
        <f>MAX(0,ROUNDDOWN(H306-E306-I306-F306-D306,-3))</f>
        <v/>
      </c>
      <c r="L306" s="19">
        <f>IF(J306&lt;=0,0,ROUNDDOWN((J306*LOOKUP(J306,{0,1950001,3300001,6950001,9000001,18000001,40000001},{0.05,0.1,0.2,0.23,0.33,0.4,0.45})-LOOKUP(J306,{0,1950001,3300001,6950001,9000001,18000001,40000001},{0,97500,427500,636000,1536000,2796000,4796000}))*1.021,-2))</f>
        <v/>
      </c>
      <c r="M306" s="19">
        <f>IF(K306&lt;=0,0,ROUNDDOWN((K306*LOOKUP(K306,{0,1950001,3300001,6950001,9000001,18000001,40000001},{0.05,0.1,0.2,0.23,0.33,0.4,0.45})-LOOKUP(K306,{0,1950001,3300001,6950001,9000001,18000001,40000001},{0,97500,427500,636000,1536000,2796000,4796000}))*1.021,-2))</f>
        <v/>
      </c>
      <c r="N306" s="19">
        <f>MAX(0,ROUNDDOWN(H306-E306-430000-G306,-3))</f>
        <v/>
      </c>
      <c r="O306" s="19">
        <f>MAX(0,ROUNDDOWN(H306-E306-430000-G306-D306,-3))</f>
        <v/>
      </c>
      <c r="P306" s="19">
        <f>IF(H306&lt;=450000,0,MAX(0,ROUNDDOWN(N306*0.06-MIN(50000,N306)*0.03,-2))+MAX(0,ROUNDDOWN(N306*0.04-MIN(50000,N306)*0.02,-2)))</f>
        <v/>
      </c>
      <c r="Q306" s="19">
        <f>IF(H306&lt;=450000,0,MAX(0,ROUNDDOWN(O306*0.06-MIN(50000,O306)*0.03,-2))+MAX(0,ROUNDDOWN(O306*0.04-MIN(50000,O306)*0.02,-2)))</f>
        <v/>
      </c>
      <c r="R306" s="19">
        <f>L306-M306</f>
        <v/>
      </c>
      <c r="S306" s="19">
        <f>P306-Q306</f>
        <v/>
      </c>
      <c r="T306" s="19">
        <f>R306+S306</f>
        <v/>
      </c>
      <c r="U306" s="21">
        <f>IF(J306&lt;=0,0,LOOKUP(J306,{0,1950001,3300001,6950001,9000001,18000001,40000001},{0.05,0.1,0.2,0.23,0.33,0.4,0.45}))</f>
        <v/>
      </c>
    </row>
    <row r="307">
      <c r="A307" t="inlineStr">
        <is>
          <t>1万円刻み</t>
        </is>
      </c>
      <c r="B307" s="19">
        <f>'3_1万円刻み'!$A$85</f>
        <v/>
      </c>
      <c r="C307" s="20" t="n">
        <v>2025</v>
      </c>
      <c r="D307" s="19" t="n">
        <v>276000</v>
      </c>
      <c r="E307" s="19">
        <f>ROUND(MIN(B307/12,650000)*12*0.0915+MIN(B307/12,1390000)*12*(0.0504+0)+B307*0.005,0)</f>
        <v/>
      </c>
      <c r="F307" s="19" t="n">
        <v>0</v>
      </c>
      <c r="G307" s="19" t="n">
        <v>0</v>
      </c>
      <c r="H307" s="19">
        <f>IF(C307&gt;=2026,IF(B307&lt;741000,0,IF(B307&lt;2191000,B307-740000,IF(B307&lt;2193000,1451000,IF(B307&lt;2196000,1453000,IF(B307&lt;2200000,1456000,IF(B307&lt;3600000,ROUNDDOWN(B307/4,-3)*2.8-80000,IF(B307&lt;6600000,ROUNDDOWN(B307/4,-3)*3.2-440000,IF(B307&lt;8500000,ROUNDDOWN(B307*0.9,0)-1100000,B307-1950000)))))))),IF(B307&lt;651000,0,IF(B307&lt;1900000,B307-650000,IF(B307&lt;3600000,ROUNDDOWN(B307/4,-3)*2.8-80000,IF(B307&lt;6600000,ROUNDDOWN(B307/4,-3)*3.2-440000,IF(B307&lt;8500000,ROUNDDOWN(B307*0.9,0)-1100000,B307-1950000))))))</f>
        <v/>
      </c>
      <c r="I307" s="19">
        <f>IF(H307&gt;23500000,NA(),IF(C307&gt;=2026,IF(H307&lt;=4890000,1040000,IF(H307&lt;=6550000,670000,620000)),IF(H307&lt;=1320000,950000,IF(H307&lt;=3360000,880000,IF(H307&lt;=4890000,680000,IF(H307&lt;=6550000,630000,580000))))))</f>
        <v/>
      </c>
      <c r="J307" s="19">
        <f>MAX(0,ROUNDDOWN(H307-E307-I307-F307,-3))</f>
        <v/>
      </c>
      <c r="K307" s="19">
        <f>MAX(0,ROUNDDOWN(H307-E307-I307-F307-D307,-3))</f>
        <v/>
      </c>
      <c r="L307" s="19">
        <f>IF(J307&lt;=0,0,ROUNDDOWN((J307*LOOKUP(J307,{0,1950001,3300001,6950001,9000001,18000001,40000001},{0.05,0.1,0.2,0.23,0.33,0.4,0.45})-LOOKUP(J307,{0,1950001,3300001,6950001,9000001,18000001,40000001},{0,97500,427500,636000,1536000,2796000,4796000}))*1.021,-2))</f>
        <v/>
      </c>
      <c r="M307" s="19">
        <f>IF(K307&lt;=0,0,ROUNDDOWN((K307*LOOKUP(K307,{0,1950001,3300001,6950001,9000001,18000001,40000001},{0.05,0.1,0.2,0.23,0.33,0.4,0.45})-LOOKUP(K307,{0,1950001,3300001,6950001,9000001,18000001,40000001},{0,97500,427500,636000,1536000,2796000,4796000}))*1.021,-2))</f>
        <v/>
      </c>
      <c r="N307" s="19">
        <f>MAX(0,ROUNDDOWN(H307-E307-430000-G307,-3))</f>
        <v/>
      </c>
      <c r="O307" s="19">
        <f>MAX(0,ROUNDDOWN(H307-E307-430000-G307-D307,-3))</f>
        <v/>
      </c>
      <c r="P307" s="19">
        <f>IF(H307&lt;=450000,0,MAX(0,ROUNDDOWN(N307*0.06-MIN(50000,N307)*0.03,-2))+MAX(0,ROUNDDOWN(N307*0.04-MIN(50000,N307)*0.02,-2)))</f>
        <v/>
      </c>
      <c r="Q307" s="19">
        <f>IF(H307&lt;=450000,0,MAX(0,ROUNDDOWN(O307*0.06-MIN(50000,O307)*0.03,-2))+MAX(0,ROUNDDOWN(O307*0.04-MIN(50000,O307)*0.02,-2)))</f>
        <v/>
      </c>
      <c r="R307" s="19">
        <f>L307-M307</f>
        <v/>
      </c>
      <c r="S307" s="19">
        <f>P307-Q307</f>
        <v/>
      </c>
      <c r="T307" s="19">
        <f>R307+S307</f>
        <v/>
      </c>
      <c r="U307" s="21">
        <f>IF(J307&lt;=0,0,LOOKUP(J307,{0,1950001,3300001,6950001,9000001,18000001,40000001},{0.05,0.1,0.2,0.23,0.33,0.4,0.45}))</f>
        <v/>
      </c>
    </row>
    <row r="308">
      <c r="A308" t="inlineStr">
        <is>
          <t>1万円刻み</t>
        </is>
      </c>
      <c r="B308" s="19">
        <f>'3_1万円刻み'!$A$85</f>
        <v/>
      </c>
      <c r="C308" s="20" t="n">
        <v>2026</v>
      </c>
      <c r="D308" s="19" t="n">
        <v>276000</v>
      </c>
      <c r="E308" s="19">
        <f>ROUND(MIN(B308/12,650000)*12*0.0915+MIN(B308/12,1390000)*12*(0.0504+0)+B308*0.005,0)</f>
        <v/>
      </c>
      <c r="F308" s="19" t="n">
        <v>0</v>
      </c>
      <c r="G308" s="19" t="n">
        <v>0</v>
      </c>
      <c r="H308" s="19">
        <f>IF(C308&gt;=2026,IF(B308&lt;741000,0,IF(B308&lt;2191000,B308-740000,IF(B308&lt;2193000,1451000,IF(B308&lt;2196000,1453000,IF(B308&lt;2200000,1456000,IF(B308&lt;3600000,ROUNDDOWN(B308/4,-3)*2.8-80000,IF(B308&lt;6600000,ROUNDDOWN(B308/4,-3)*3.2-440000,IF(B308&lt;8500000,ROUNDDOWN(B308*0.9,0)-1100000,B308-1950000)))))))),IF(B308&lt;651000,0,IF(B308&lt;1900000,B308-650000,IF(B308&lt;3600000,ROUNDDOWN(B308/4,-3)*2.8-80000,IF(B308&lt;6600000,ROUNDDOWN(B308/4,-3)*3.2-440000,IF(B308&lt;8500000,ROUNDDOWN(B308*0.9,0)-1100000,B308-1950000))))))</f>
        <v/>
      </c>
      <c r="I308" s="19">
        <f>IF(H308&gt;23500000,NA(),IF(C308&gt;=2026,IF(H308&lt;=4890000,1040000,IF(H308&lt;=6550000,670000,620000)),IF(H308&lt;=1320000,950000,IF(H308&lt;=3360000,880000,IF(H308&lt;=4890000,680000,IF(H308&lt;=6550000,630000,580000))))))</f>
        <v/>
      </c>
      <c r="J308" s="19">
        <f>MAX(0,ROUNDDOWN(H308-E308-I308-F308,-3))</f>
        <v/>
      </c>
      <c r="K308" s="19">
        <f>MAX(0,ROUNDDOWN(H308-E308-I308-F308-D308,-3))</f>
        <v/>
      </c>
      <c r="L308" s="19">
        <f>IF(J308&lt;=0,0,ROUNDDOWN((J308*LOOKUP(J308,{0,1950001,3300001,6950001,9000001,18000001,40000001},{0.05,0.1,0.2,0.23,0.33,0.4,0.45})-LOOKUP(J308,{0,1950001,3300001,6950001,9000001,18000001,40000001},{0,97500,427500,636000,1536000,2796000,4796000}))*1.021,-2))</f>
        <v/>
      </c>
      <c r="M308" s="19">
        <f>IF(K308&lt;=0,0,ROUNDDOWN((K308*LOOKUP(K308,{0,1950001,3300001,6950001,9000001,18000001,40000001},{0.05,0.1,0.2,0.23,0.33,0.4,0.45})-LOOKUP(K308,{0,1950001,3300001,6950001,9000001,18000001,40000001},{0,97500,427500,636000,1536000,2796000,4796000}))*1.021,-2))</f>
        <v/>
      </c>
      <c r="N308" s="19">
        <f>MAX(0,ROUNDDOWN(H308-E308-430000-G308,-3))</f>
        <v/>
      </c>
      <c r="O308" s="19">
        <f>MAX(0,ROUNDDOWN(H308-E308-430000-G308-D308,-3))</f>
        <v/>
      </c>
      <c r="P308" s="19">
        <f>IF(H308&lt;=450000,0,MAX(0,ROUNDDOWN(N308*0.06-MIN(50000,N308)*0.03,-2))+MAX(0,ROUNDDOWN(N308*0.04-MIN(50000,N308)*0.02,-2)))</f>
        <v/>
      </c>
      <c r="Q308" s="19">
        <f>IF(H308&lt;=450000,0,MAX(0,ROUNDDOWN(O308*0.06-MIN(50000,O308)*0.03,-2))+MAX(0,ROUNDDOWN(O308*0.04-MIN(50000,O308)*0.02,-2)))</f>
        <v/>
      </c>
      <c r="R308" s="19">
        <f>L308-M308</f>
        <v/>
      </c>
      <c r="S308" s="19">
        <f>P308-Q308</f>
        <v/>
      </c>
      <c r="T308" s="19">
        <f>R308+S308</f>
        <v/>
      </c>
      <c r="U308" s="21">
        <f>IF(J308&lt;=0,0,LOOKUP(J308,{0,1950001,3300001,6950001,9000001,18000001,40000001},{0.05,0.1,0.2,0.23,0.33,0.4,0.45}))</f>
        <v/>
      </c>
    </row>
    <row r="309">
      <c r="A309" t="inlineStr">
        <is>
          <t>1万円刻み</t>
        </is>
      </c>
      <c r="B309" s="19">
        <f>'3_1万円刻み'!$A$86</f>
        <v/>
      </c>
      <c r="C309" s="20" t="n">
        <v>2025</v>
      </c>
      <c r="D309" s="19" t="n">
        <v>276000</v>
      </c>
      <c r="E309" s="19">
        <f>ROUND(MIN(B309/12,650000)*12*0.0915+MIN(B309/12,1390000)*12*(0.0504+0)+B309*0.005,0)</f>
        <v/>
      </c>
      <c r="F309" s="19" t="n">
        <v>0</v>
      </c>
      <c r="G309" s="19" t="n">
        <v>0</v>
      </c>
      <c r="H309" s="19">
        <f>IF(C309&gt;=2026,IF(B309&lt;741000,0,IF(B309&lt;2191000,B309-740000,IF(B309&lt;2193000,1451000,IF(B309&lt;2196000,1453000,IF(B309&lt;2200000,1456000,IF(B309&lt;3600000,ROUNDDOWN(B309/4,-3)*2.8-80000,IF(B309&lt;6600000,ROUNDDOWN(B309/4,-3)*3.2-440000,IF(B309&lt;8500000,ROUNDDOWN(B309*0.9,0)-1100000,B309-1950000)))))))),IF(B309&lt;651000,0,IF(B309&lt;1900000,B309-650000,IF(B309&lt;3600000,ROUNDDOWN(B309/4,-3)*2.8-80000,IF(B309&lt;6600000,ROUNDDOWN(B309/4,-3)*3.2-440000,IF(B309&lt;8500000,ROUNDDOWN(B309*0.9,0)-1100000,B309-1950000))))))</f>
        <v/>
      </c>
      <c r="I309" s="19">
        <f>IF(H309&gt;23500000,NA(),IF(C309&gt;=2026,IF(H309&lt;=4890000,1040000,IF(H309&lt;=6550000,670000,620000)),IF(H309&lt;=1320000,950000,IF(H309&lt;=3360000,880000,IF(H309&lt;=4890000,680000,IF(H309&lt;=6550000,630000,580000))))))</f>
        <v/>
      </c>
      <c r="J309" s="19">
        <f>MAX(0,ROUNDDOWN(H309-E309-I309-F309,-3))</f>
        <v/>
      </c>
      <c r="K309" s="19">
        <f>MAX(0,ROUNDDOWN(H309-E309-I309-F309-D309,-3))</f>
        <v/>
      </c>
      <c r="L309" s="19">
        <f>IF(J309&lt;=0,0,ROUNDDOWN((J309*LOOKUP(J309,{0,1950001,3300001,6950001,9000001,18000001,40000001},{0.05,0.1,0.2,0.23,0.33,0.4,0.45})-LOOKUP(J309,{0,1950001,3300001,6950001,9000001,18000001,40000001},{0,97500,427500,636000,1536000,2796000,4796000}))*1.021,-2))</f>
        <v/>
      </c>
      <c r="M309" s="19">
        <f>IF(K309&lt;=0,0,ROUNDDOWN((K309*LOOKUP(K309,{0,1950001,3300001,6950001,9000001,18000001,40000001},{0.05,0.1,0.2,0.23,0.33,0.4,0.45})-LOOKUP(K309,{0,1950001,3300001,6950001,9000001,18000001,40000001},{0,97500,427500,636000,1536000,2796000,4796000}))*1.021,-2))</f>
        <v/>
      </c>
      <c r="N309" s="19">
        <f>MAX(0,ROUNDDOWN(H309-E309-430000-G309,-3))</f>
        <v/>
      </c>
      <c r="O309" s="19">
        <f>MAX(0,ROUNDDOWN(H309-E309-430000-G309-D309,-3))</f>
        <v/>
      </c>
      <c r="P309" s="19">
        <f>IF(H309&lt;=450000,0,MAX(0,ROUNDDOWN(N309*0.06-MIN(50000,N309)*0.03,-2))+MAX(0,ROUNDDOWN(N309*0.04-MIN(50000,N309)*0.02,-2)))</f>
        <v/>
      </c>
      <c r="Q309" s="19">
        <f>IF(H309&lt;=450000,0,MAX(0,ROUNDDOWN(O309*0.06-MIN(50000,O309)*0.03,-2))+MAX(0,ROUNDDOWN(O309*0.04-MIN(50000,O309)*0.02,-2)))</f>
        <v/>
      </c>
      <c r="R309" s="19">
        <f>L309-M309</f>
        <v/>
      </c>
      <c r="S309" s="19">
        <f>P309-Q309</f>
        <v/>
      </c>
      <c r="T309" s="19">
        <f>R309+S309</f>
        <v/>
      </c>
      <c r="U309" s="21">
        <f>IF(J309&lt;=0,0,LOOKUP(J309,{0,1950001,3300001,6950001,9000001,18000001,40000001},{0.05,0.1,0.2,0.23,0.33,0.4,0.45}))</f>
        <v/>
      </c>
    </row>
    <row r="310">
      <c r="A310" t="inlineStr">
        <is>
          <t>1万円刻み</t>
        </is>
      </c>
      <c r="B310" s="19">
        <f>'3_1万円刻み'!$A$86</f>
        <v/>
      </c>
      <c r="C310" s="20" t="n">
        <v>2026</v>
      </c>
      <c r="D310" s="19" t="n">
        <v>276000</v>
      </c>
      <c r="E310" s="19">
        <f>ROUND(MIN(B310/12,650000)*12*0.0915+MIN(B310/12,1390000)*12*(0.0504+0)+B310*0.005,0)</f>
        <v/>
      </c>
      <c r="F310" s="19" t="n">
        <v>0</v>
      </c>
      <c r="G310" s="19" t="n">
        <v>0</v>
      </c>
      <c r="H310" s="19">
        <f>IF(C310&gt;=2026,IF(B310&lt;741000,0,IF(B310&lt;2191000,B310-740000,IF(B310&lt;2193000,1451000,IF(B310&lt;2196000,1453000,IF(B310&lt;2200000,1456000,IF(B310&lt;3600000,ROUNDDOWN(B310/4,-3)*2.8-80000,IF(B310&lt;6600000,ROUNDDOWN(B310/4,-3)*3.2-440000,IF(B310&lt;8500000,ROUNDDOWN(B310*0.9,0)-1100000,B310-1950000)))))))),IF(B310&lt;651000,0,IF(B310&lt;1900000,B310-650000,IF(B310&lt;3600000,ROUNDDOWN(B310/4,-3)*2.8-80000,IF(B310&lt;6600000,ROUNDDOWN(B310/4,-3)*3.2-440000,IF(B310&lt;8500000,ROUNDDOWN(B310*0.9,0)-1100000,B310-1950000))))))</f>
        <v/>
      </c>
      <c r="I310" s="19">
        <f>IF(H310&gt;23500000,NA(),IF(C310&gt;=2026,IF(H310&lt;=4890000,1040000,IF(H310&lt;=6550000,670000,620000)),IF(H310&lt;=1320000,950000,IF(H310&lt;=3360000,880000,IF(H310&lt;=4890000,680000,IF(H310&lt;=6550000,630000,580000))))))</f>
        <v/>
      </c>
      <c r="J310" s="19">
        <f>MAX(0,ROUNDDOWN(H310-E310-I310-F310,-3))</f>
        <v/>
      </c>
      <c r="K310" s="19">
        <f>MAX(0,ROUNDDOWN(H310-E310-I310-F310-D310,-3))</f>
        <v/>
      </c>
      <c r="L310" s="19">
        <f>IF(J310&lt;=0,0,ROUNDDOWN((J310*LOOKUP(J310,{0,1950001,3300001,6950001,9000001,18000001,40000001},{0.05,0.1,0.2,0.23,0.33,0.4,0.45})-LOOKUP(J310,{0,1950001,3300001,6950001,9000001,18000001,40000001},{0,97500,427500,636000,1536000,2796000,4796000}))*1.021,-2))</f>
        <v/>
      </c>
      <c r="M310" s="19">
        <f>IF(K310&lt;=0,0,ROUNDDOWN((K310*LOOKUP(K310,{0,1950001,3300001,6950001,9000001,18000001,40000001},{0.05,0.1,0.2,0.23,0.33,0.4,0.45})-LOOKUP(K310,{0,1950001,3300001,6950001,9000001,18000001,40000001},{0,97500,427500,636000,1536000,2796000,4796000}))*1.021,-2))</f>
        <v/>
      </c>
      <c r="N310" s="19">
        <f>MAX(0,ROUNDDOWN(H310-E310-430000-G310,-3))</f>
        <v/>
      </c>
      <c r="O310" s="19">
        <f>MAX(0,ROUNDDOWN(H310-E310-430000-G310-D310,-3))</f>
        <v/>
      </c>
      <c r="P310" s="19">
        <f>IF(H310&lt;=450000,0,MAX(0,ROUNDDOWN(N310*0.06-MIN(50000,N310)*0.03,-2))+MAX(0,ROUNDDOWN(N310*0.04-MIN(50000,N310)*0.02,-2)))</f>
        <v/>
      </c>
      <c r="Q310" s="19">
        <f>IF(H310&lt;=450000,0,MAX(0,ROUNDDOWN(O310*0.06-MIN(50000,O310)*0.03,-2))+MAX(0,ROUNDDOWN(O310*0.04-MIN(50000,O310)*0.02,-2)))</f>
        <v/>
      </c>
      <c r="R310" s="19">
        <f>L310-M310</f>
        <v/>
      </c>
      <c r="S310" s="19">
        <f>P310-Q310</f>
        <v/>
      </c>
      <c r="T310" s="19">
        <f>R310+S310</f>
        <v/>
      </c>
      <c r="U310" s="21">
        <f>IF(J310&lt;=0,0,LOOKUP(J310,{0,1950001,3300001,6950001,9000001,18000001,40000001},{0.05,0.1,0.2,0.23,0.33,0.4,0.45}))</f>
        <v/>
      </c>
    </row>
    <row r="311">
      <c r="A311" t="inlineStr">
        <is>
          <t>1万円刻み</t>
        </is>
      </c>
      <c r="B311" s="19">
        <f>'3_1万円刻み'!$A$87</f>
        <v/>
      </c>
      <c r="C311" s="20" t="n">
        <v>2025</v>
      </c>
      <c r="D311" s="19" t="n">
        <v>276000</v>
      </c>
      <c r="E311" s="19">
        <f>ROUND(MIN(B311/12,650000)*12*0.0915+MIN(B311/12,1390000)*12*(0.0504+0)+B311*0.005,0)</f>
        <v/>
      </c>
      <c r="F311" s="19" t="n">
        <v>0</v>
      </c>
      <c r="G311" s="19" t="n">
        <v>0</v>
      </c>
      <c r="H311" s="19">
        <f>IF(C311&gt;=2026,IF(B311&lt;741000,0,IF(B311&lt;2191000,B311-740000,IF(B311&lt;2193000,1451000,IF(B311&lt;2196000,1453000,IF(B311&lt;2200000,1456000,IF(B311&lt;3600000,ROUNDDOWN(B311/4,-3)*2.8-80000,IF(B311&lt;6600000,ROUNDDOWN(B311/4,-3)*3.2-440000,IF(B311&lt;8500000,ROUNDDOWN(B311*0.9,0)-1100000,B311-1950000)))))))),IF(B311&lt;651000,0,IF(B311&lt;1900000,B311-650000,IF(B311&lt;3600000,ROUNDDOWN(B311/4,-3)*2.8-80000,IF(B311&lt;6600000,ROUNDDOWN(B311/4,-3)*3.2-440000,IF(B311&lt;8500000,ROUNDDOWN(B311*0.9,0)-1100000,B311-1950000))))))</f>
        <v/>
      </c>
      <c r="I311" s="19">
        <f>IF(H311&gt;23500000,NA(),IF(C311&gt;=2026,IF(H311&lt;=4890000,1040000,IF(H311&lt;=6550000,670000,620000)),IF(H311&lt;=1320000,950000,IF(H311&lt;=3360000,880000,IF(H311&lt;=4890000,680000,IF(H311&lt;=6550000,630000,580000))))))</f>
        <v/>
      </c>
      <c r="J311" s="19">
        <f>MAX(0,ROUNDDOWN(H311-E311-I311-F311,-3))</f>
        <v/>
      </c>
      <c r="K311" s="19">
        <f>MAX(0,ROUNDDOWN(H311-E311-I311-F311-D311,-3))</f>
        <v/>
      </c>
      <c r="L311" s="19">
        <f>IF(J311&lt;=0,0,ROUNDDOWN((J311*LOOKUP(J311,{0,1950001,3300001,6950001,9000001,18000001,40000001},{0.05,0.1,0.2,0.23,0.33,0.4,0.45})-LOOKUP(J311,{0,1950001,3300001,6950001,9000001,18000001,40000001},{0,97500,427500,636000,1536000,2796000,4796000}))*1.021,-2))</f>
        <v/>
      </c>
      <c r="M311" s="19">
        <f>IF(K311&lt;=0,0,ROUNDDOWN((K311*LOOKUP(K311,{0,1950001,3300001,6950001,9000001,18000001,40000001},{0.05,0.1,0.2,0.23,0.33,0.4,0.45})-LOOKUP(K311,{0,1950001,3300001,6950001,9000001,18000001,40000001},{0,97500,427500,636000,1536000,2796000,4796000}))*1.021,-2))</f>
        <v/>
      </c>
      <c r="N311" s="19">
        <f>MAX(0,ROUNDDOWN(H311-E311-430000-G311,-3))</f>
        <v/>
      </c>
      <c r="O311" s="19">
        <f>MAX(0,ROUNDDOWN(H311-E311-430000-G311-D311,-3))</f>
        <v/>
      </c>
      <c r="P311" s="19">
        <f>IF(H311&lt;=450000,0,MAX(0,ROUNDDOWN(N311*0.06-MIN(50000,N311)*0.03,-2))+MAX(0,ROUNDDOWN(N311*0.04-MIN(50000,N311)*0.02,-2)))</f>
        <v/>
      </c>
      <c r="Q311" s="19">
        <f>IF(H311&lt;=450000,0,MAX(0,ROUNDDOWN(O311*0.06-MIN(50000,O311)*0.03,-2))+MAX(0,ROUNDDOWN(O311*0.04-MIN(50000,O311)*0.02,-2)))</f>
        <v/>
      </c>
      <c r="R311" s="19">
        <f>L311-M311</f>
        <v/>
      </c>
      <c r="S311" s="19">
        <f>P311-Q311</f>
        <v/>
      </c>
      <c r="T311" s="19">
        <f>R311+S311</f>
        <v/>
      </c>
      <c r="U311" s="21">
        <f>IF(J311&lt;=0,0,LOOKUP(J311,{0,1950001,3300001,6950001,9000001,18000001,40000001},{0.05,0.1,0.2,0.23,0.33,0.4,0.45}))</f>
        <v/>
      </c>
    </row>
    <row r="312">
      <c r="A312" t="inlineStr">
        <is>
          <t>1万円刻み</t>
        </is>
      </c>
      <c r="B312" s="19">
        <f>'3_1万円刻み'!$A$87</f>
        <v/>
      </c>
      <c r="C312" s="20" t="n">
        <v>2026</v>
      </c>
      <c r="D312" s="19" t="n">
        <v>276000</v>
      </c>
      <c r="E312" s="19">
        <f>ROUND(MIN(B312/12,650000)*12*0.0915+MIN(B312/12,1390000)*12*(0.0504+0)+B312*0.005,0)</f>
        <v/>
      </c>
      <c r="F312" s="19" t="n">
        <v>0</v>
      </c>
      <c r="G312" s="19" t="n">
        <v>0</v>
      </c>
      <c r="H312" s="19">
        <f>IF(C312&gt;=2026,IF(B312&lt;741000,0,IF(B312&lt;2191000,B312-740000,IF(B312&lt;2193000,1451000,IF(B312&lt;2196000,1453000,IF(B312&lt;2200000,1456000,IF(B312&lt;3600000,ROUNDDOWN(B312/4,-3)*2.8-80000,IF(B312&lt;6600000,ROUNDDOWN(B312/4,-3)*3.2-440000,IF(B312&lt;8500000,ROUNDDOWN(B312*0.9,0)-1100000,B312-1950000)))))))),IF(B312&lt;651000,0,IF(B312&lt;1900000,B312-650000,IF(B312&lt;3600000,ROUNDDOWN(B312/4,-3)*2.8-80000,IF(B312&lt;6600000,ROUNDDOWN(B312/4,-3)*3.2-440000,IF(B312&lt;8500000,ROUNDDOWN(B312*0.9,0)-1100000,B312-1950000))))))</f>
        <v/>
      </c>
      <c r="I312" s="19">
        <f>IF(H312&gt;23500000,NA(),IF(C312&gt;=2026,IF(H312&lt;=4890000,1040000,IF(H312&lt;=6550000,670000,620000)),IF(H312&lt;=1320000,950000,IF(H312&lt;=3360000,880000,IF(H312&lt;=4890000,680000,IF(H312&lt;=6550000,630000,580000))))))</f>
        <v/>
      </c>
      <c r="J312" s="19">
        <f>MAX(0,ROUNDDOWN(H312-E312-I312-F312,-3))</f>
        <v/>
      </c>
      <c r="K312" s="19">
        <f>MAX(0,ROUNDDOWN(H312-E312-I312-F312-D312,-3))</f>
        <v/>
      </c>
      <c r="L312" s="19">
        <f>IF(J312&lt;=0,0,ROUNDDOWN((J312*LOOKUP(J312,{0,1950001,3300001,6950001,9000001,18000001,40000001},{0.05,0.1,0.2,0.23,0.33,0.4,0.45})-LOOKUP(J312,{0,1950001,3300001,6950001,9000001,18000001,40000001},{0,97500,427500,636000,1536000,2796000,4796000}))*1.021,-2))</f>
        <v/>
      </c>
      <c r="M312" s="19">
        <f>IF(K312&lt;=0,0,ROUNDDOWN((K312*LOOKUP(K312,{0,1950001,3300001,6950001,9000001,18000001,40000001},{0.05,0.1,0.2,0.23,0.33,0.4,0.45})-LOOKUP(K312,{0,1950001,3300001,6950001,9000001,18000001,40000001},{0,97500,427500,636000,1536000,2796000,4796000}))*1.021,-2))</f>
        <v/>
      </c>
      <c r="N312" s="19">
        <f>MAX(0,ROUNDDOWN(H312-E312-430000-G312,-3))</f>
        <v/>
      </c>
      <c r="O312" s="19">
        <f>MAX(0,ROUNDDOWN(H312-E312-430000-G312-D312,-3))</f>
        <v/>
      </c>
      <c r="P312" s="19">
        <f>IF(H312&lt;=450000,0,MAX(0,ROUNDDOWN(N312*0.06-MIN(50000,N312)*0.03,-2))+MAX(0,ROUNDDOWN(N312*0.04-MIN(50000,N312)*0.02,-2)))</f>
        <v/>
      </c>
      <c r="Q312" s="19">
        <f>IF(H312&lt;=450000,0,MAX(0,ROUNDDOWN(O312*0.06-MIN(50000,O312)*0.03,-2))+MAX(0,ROUNDDOWN(O312*0.04-MIN(50000,O312)*0.02,-2)))</f>
        <v/>
      </c>
      <c r="R312" s="19">
        <f>L312-M312</f>
        <v/>
      </c>
      <c r="S312" s="19">
        <f>P312-Q312</f>
        <v/>
      </c>
      <c r="T312" s="19">
        <f>R312+S312</f>
        <v/>
      </c>
      <c r="U312" s="21">
        <f>IF(J312&lt;=0,0,LOOKUP(J312,{0,1950001,3300001,6950001,9000001,18000001,40000001},{0.05,0.1,0.2,0.23,0.33,0.4,0.45}))</f>
        <v/>
      </c>
    </row>
    <row r="313">
      <c r="A313" t="inlineStr">
        <is>
          <t>1万円刻み</t>
        </is>
      </c>
      <c r="B313" s="19">
        <f>'3_1万円刻み'!$A$88</f>
        <v/>
      </c>
      <c r="C313" s="20" t="n">
        <v>2025</v>
      </c>
      <c r="D313" s="19" t="n">
        <v>276000</v>
      </c>
      <c r="E313" s="19">
        <f>ROUND(MIN(B313/12,650000)*12*0.0915+MIN(B313/12,1390000)*12*(0.0504+0)+B313*0.005,0)</f>
        <v/>
      </c>
      <c r="F313" s="19" t="n">
        <v>0</v>
      </c>
      <c r="G313" s="19" t="n">
        <v>0</v>
      </c>
      <c r="H313" s="19">
        <f>IF(C313&gt;=2026,IF(B313&lt;741000,0,IF(B313&lt;2191000,B313-740000,IF(B313&lt;2193000,1451000,IF(B313&lt;2196000,1453000,IF(B313&lt;2200000,1456000,IF(B313&lt;3600000,ROUNDDOWN(B313/4,-3)*2.8-80000,IF(B313&lt;6600000,ROUNDDOWN(B313/4,-3)*3.2-440000,IF(B313&lt;8500000,ROUNDDOWN(B313*0.9,0)-1100000,B313-1950000)))))))),IF(B313&lt;651000,0,IF(B313&lt;1900000,B313-650000,IF(B313&lt;3600000,ROUNDDOWN(B313/4,-3)*2.8-80000,IF(B313&lt;6600000,ROUNDDOWN(B313/4,-3)*3.2-440000,IF(B313&lt;8500000,ROUNDDOWN(B313*0.9,0)-1100000,B313-1950000))))))</f>
        <v/>
      </c>
      <c r="I313" s="19">
        <f>IF(H313&gt;23500000,NA(),IF(C313&gt;=2026,IF(H313&lt;=4890000,1040000,IF(H313&lt;=6550000,670000,620000)),IF(H313&lt;=1320000,950000,IF(H313&lt;=3360000,880000,IF(H313&lt;=4890000,680000,IF(H313&lt;=6550000,630000,580000))))))</f>
        <v/>
      </c>
      <c r="J313" s="19">
        <f>MAX(0,ROUNDDOWN(H313-E313-I313-F313,-3))</f>
        <v/>
      </c>
      <c r="K313" s="19">
        <f>MAX(0,ROUNDDOWN(H313-E313-I313-F313-D313,-3))</f>
        <v/>
      </c>
      <c r="L313" s="19">
        <f>IF(J313&lt;=0,0,ROUNDDOWN((J313*LOOKUP(J313,{0,1950001,3300001,6950001,9000001,18000001,40000001},{0.05,0.1,0.2,0.23,0.33,0.4,0.45})-LOOKUP(J313,{0,1950001,3300001,6950001,9000001,18000001,40000001},{0,97500,427500,636000,1536000,2796000,4796000}))*1.021,-2))</f>
        <v/>
      </c>
      <c r="M313" s="19">
        <f>IF(K313&lt;=0,0,ROUNDDOWN((K313*LOOKUP(K313,{0,1950001,3300001,6950001,9000001,18000001,40000001},{0.05,0.1,0.2,0.23,0.33,0.4,0.45})-LOOKUP(K313,{0,1950001,3300001,6950001,9000001,18000001,40000001},{0,97500,427500,636000,1536000,2796000,4796000}))*1.021,-2))</f>
        <v/>
      </c>
      <c r="N313" s="19">
        <f>MAX(0,ROUNDDOWN(H313-E313-430000-G313,-3))</f>
        <v/>
      </c>
      <c r="O313" s="19">
        <f>MAX(0,ROUNDDOWN(H313-E313-430000-G313-D313,-3))</f>
        <v/>
      </c>
      <c r="P313" s="19">
        <f>IF(H313&lt;=450000,0,MAX(0,ROUNDDOWN(N313*0.06-MIN(50000,N313)*0.03,-2))+MAX(0,ROUNDDOWN(N313*0.04-MIN(50000,N313)*0.02,-2)))</f>
        <v/>
      </c>
      <c r="Q313" s="19">
        <f>IF(H313&lt;=450000,0,MAX(0,ROUNDDOWN(O313*0.06-MIN(50000,O313)*0.03,-2))+MAX(0,ROUNDDOWN(O313*0.04-MIN(50000,O313)*0.02,-2)))</f>
        <v/>
      </c>
      <c r="R313" s="19">
        <f>L313-M313</f>
        <v/>
      </c>
      <c r="S313" s="19">
        <f>P313-Q313</f>
        <v/>
      </c>
      <c r="T313" s="19">
        <f>R313+S313</f>
        <v/>
      </c>
      <c r="U313" s="21">
        <f>IF(J313&lt;=0,0,LOOKUP(J313,{0,1950001,3300001,6950001,9000001,18000001,40000001},{0.05,0.1,0.2,0.23,0.33,0.4,0.45}))</f>
        <v/>
      </c>
    </row>
    <row r="314">
      <c r="A314" t="inlineStr">
        <is>
          <t>1万円刻み</t>
        </is>
      </c>
      <c r="B314" s="19">
        <f>'3_1万円刻み'!$A$88</f>
        <v/>
      </c>
      <c r="C314" s="20" t="n">
        <v>2026</v>
      </c>
      <c r="D314" s="19" t="n">
        <v>276000</v>
      </c>
      <c r="E314" s="19">
        <f>ROUND(MIN(B314/12,650000)*12*0.0915+MIN(B314/12,1390000)*12*(0.0504+0)+B314*0.005,0)</f>
        <v/>
      </c>
      <c r="F314" s="19" t="n">
        <v>0</v>
      </c>
      <c r="G314" s="19" t="n">
        <v>0</v>
      </c>
      <c r="H314" s="19">
        <f>IF(C314&gt;=2026,IF(B314&lt;741000,0,IF(B314&lt;2191000,B314-740000,IF(B314&lt;2193000,1451000,IF(B314&lt;2196000,1453000,IF(B314&lt;2200000,1456000,IF(B314&lt;3600000,ROUNDDOWN(B314/4,-3)*2.8-80000,IF(B314&lt;6600000,ROUNDDOWN(B314/4,-3)*3.2-440000,IF(B314&lt;8500000,ROUNDDOWN(B314*0.9,0)-1100000,B314-1950000)))))))),IF(B314&lt;651000,0,IF(B314&lt;1900000,B314-650000,IF(B314&lt;3600000,ROUNDDOWN(B314/4,-3)*2.8-80000,IF(B314&lt;6600000,ROUNDDOWN(B314/4,-3)*3.2-440000,IF(B314&lt;8500000,ROUNDDOWN(B314*0.9,0)-1100000,B314-1950000))))))</f>
        <v/>
      </c>
      <c r="I314" s="19">
        <f>IF(H314&gt;23500000,NA(),IF(C314&gt;=2026,IF(H314&lt;=4890000,1040000,IF(H314&lt;=6550000,670000,620000)),IF(H314&lt;=1320000,950000,IF(H314&lt;=3360000,880000,IF(H314&lt;=4890000,680000,IF(H314&lt;=6550000,630000,580000))))))</f>
        <v/>
      </c>
      <c r="J314" s="19">
        <f>MAX(0,ROUNDDOWN(H314-E314-I314-F314,-3))</f>
        <v/>
      </c>
      <c r="K314" s="19">
        <f>MAX(0,ROUNDDOWN(H314-E314-I314-F314-D314,-3))</f>
        <v/>
      </c>
      <c r="L314" s="19">
        <f>IF(J314&lt;=0,0,ROUNDDOWN((J314*LOOKUP(J314,{0,1950001,3300001,6950001,9000001,18000001,40000001},{0.05,0.1,0.2,0.23,0.33,0.4,0.45})-LOOKUP(J314,{0,1950001,3300001,6950001,9000001,18000001,40000001},{0,97500,427500,636000,1536000,2796000,4796000}))*1.021,-2))</f>
        <v/>
      </c>
      <c r="M314" s="19">
        <f>IF(K314&lt;=0,0,ROUNDDOWN((K314*LOOKUP(K314,{0,1950001,3300001,6950001,9000001,18000001,40000001},{0.05,0.1,0.2,0.23,0.33,0.4,0.45})-LOOKUP(K314,{0,1950001,3300001,6950001,9000001,18000001,40000001},{0,97500,427500,636000,1536000,2796000,4796000}))*1.021,-2))</f>
        <v/>
      </c>
      <c r="N314" s="19">
        <f>MAX(0,ROUNDDOWN(H314-E314-430000-G314,-3))</f>
        <v/>
      </c>
      <c r="O314" s="19">
        <f>MAX(0,ROUNDDOWN(H314-E314-430000-G314-D314,-3))</f>
        <v/>
      </c>
      <c r="P314" s="19">
        <f>IF(H314&lt;=450000,0,MAX(0,ROUNDDOWN(N314*0.06-MIN(50000,N314)*0.03,-2))+MAX(0,ROUNDDOWN(N314*0.04-MIN(50000,N314)*0.02,-2)))</f>
        <v/>
      </c>
      <c r="Q314" s="19">
        <f>IF(H314&lt;=450000,0,MAX(0,ROUNDDOWN(O314*0.06-MIN(50000,O314)*0.03,-2))+MAX(0,ROUNDDOWN(O314*0.04-MIN(50000,O314)*0.02,-2)))</f>
        <v/>
      </c>
      <c r="R314" s="19">
        <f>L314-M314</f>
        <v/>
      </c>
      <c r="S314" s="19">
        <f>P314-Q314</f>
        <v/>
      </c>
      <c r="T314" s="19">
        <f>R314+S314</f>
        <v/>
      </c>
      <c r="U314" s="21">
        <f>IF(J314&lt;=0,0,LOOKUP(J314,{0,1950001,3300001,6950001,9000001,18000001,40000001},{0.05,0.1,0.2,0.23,0.33,0.4,0.45}))</f>
        <v/>
      </c>
    </row>
    <row r="315">
      <c r="A315" t="inlineStr">
        <is>
          <t>1万円刻み</t>
        </is>
      </c>
      <c r="B315" s="19">
        <f>'3_1万円刻み'!$A$89</f>
        <v/>
      </c>
      <c r="C315" s="20" t="n">
        <v>2025</v>
      </c>
      <c r="D315" s="19" t="n">
        <v>276000</v>
      </c>
      <c r="E315" s="19">
        <f>ROUND(MIN(B315/12,650000)*12*0.0915+MIN(B315/12,1390000)*12*(0.0504+0)+B315*0.005,0)</f>
        <v/>
      </c>
      <c r="F315" s="19" t="n">
        <v>0</v>
      </c>
      <c r="G315" s="19" t="n">
        <v>0</v>
      </c>
      <c r="H315" s="19">
        <f>IF(C315&gt;=2026,IF(B315&lt;741000,0,IF(B315&lt;2191000,B315-740000,IF(B315&lt;2193000,1451000,IF(B315&lt;2196000,1453000,IF(B315&lt;2200000,1456000,IF(B315&lt;3600000,ROUNDDOWN(B315/4,-3)*2.8-80000,IF(B315&lt;6600000,ROUNDDOWN(B315/4,-3)*3.2-440000,IF(B315&lt;8500000,ROUNDDOWN(B315*0.9,0)-1100000,B315-1950000)))))))),IF(B315&lt;651000,0,IF(B315&lt;1900000,B315-650000,IF(B315&lt;3600000,ROUNDDOWN(B315/4,-3)*2.8-80000,IF(B315&lt;6600000,ROUNDDOWN(B315/4,-3)*3.2-440000,IF(B315&lt;8500000,ROUNDDOWN(B315*0.9,0)-1100000,B315-1950000))))))</f>
        <v/>
      </c>
      <c r="I315" s="19">
        <f>IF(H315&gt;23500000,NA(),IF(C315&gt;=2026,IF(H315&lt;=4890000,1040000,IF(H315&lt;=6550000,670000,620000)),IF(H315&lt;=1320000,950000,IF(H315&lt;=3360000,880000,IF(H315&lt;=4890000,680000,IF(H315&lt;=6550000,630000,580000))))))</f>
        <v/>
      </c>
      <c r="J315" s="19">
        <f>MAX(0,ROUNDDOWN(H315-E315-I315-F315,-3))</f>
        <v/>
      </c>
      <c r="K315" s="19">
        <f>MAX(0,ROUNDDOWN(H315-E315-I315-F315-D315,-3))</f>
        <v/>
      </c>
      <c r="L315" s="19">
        <f>IF(J315&lt;=0,0,ROUNDDOWN((J315*LOOKUP(J315,{0,1950001,3300001,6950001,9000001,18000001,40000001},{0.05,0.1,0.2,0.23,0.33,0.4,0.45})-LOOKUP(J315,{0,1950001,3300001,6950001,9000001,18000001,40000001},{0,97500,427500,636000,1536000,2796000,4796000}))*1.021,-2))</f>
        <v/>
      </c>
      <c r="M315" s="19">
        <f>IF(K315&lt;=0,0,ROUNDDOWN((K315*LOOKUP(K315,{0,1950001,3300001,6950001,9000001,18000001,40000001},{0.05,0.1,0.2,0.23,0.33,0.4,0.45})-LOOKUP(K315,{0,1950001,3300001,6950001,9000001,18000001,40000001},{0,97500,427500,636000,1536000,2796000,4796000}))*1.021,-2))</f>
        <v/>
      </c>
      <c r="N315" s="19">
        <f>MAX(0,ROUNDDOWN(H315-E315-430000-G315,-3))</f>
        <v/>
      </c>
      <c r="O315" s="19">
        <f>MAX(0,ROUNDDOWN(H315-E315-430000-G315-D315,-3))</f>
        <v/>
      </c>
      <c r="P315" s="19">
        <f>IF(H315&lt;=450000,0,MAX(0,ROUNDDOWN(N315*0.06-MIN(50000,N315)*0.03,-2))+MAX(0,ROUNDDOWN(N315*0.04-MIN(50000,N315)*0.02,-2)))</f>
        <v/>
      </c>
      <c r="Q315" s="19">
        <f>IF(H315&lt;=450000,0,MAX(0,ROUNDDOWN(O315*0.06-MIN(50000,O315)*0.03,-2))+MAX(0,ROUNDDOWN(O315*0.04-MIN(50000,O315)*0.02,-2)))</f>
        <v/>
      </c>
      <c r="R315" s="19">
        <f>L315-M315</f>
        <v/>
      </c>
      <c r="S315" s="19">
        <f>P315-Q315</f>
        <v/>
      </c>
      <c r="T315" s="19">
        <f>R315+S315</f>
        <v/>
      </c>
      <c r="U315" s="21">
        <f>IF(J315&lt;=0,0,LOOKUP(J315,{0,1950001,3300001,6950001,9000001,18000001,40000001},{0.05,0.1,0.2,0.23,0.33,0.4,0.45}))</f>
        <v/>
      </c>
    </row>
    <row r="316">
      <c r="A316" t="inlineStr">
        <is>
          <t>1万円刻み</t>
        </is>
      </c>
      <c r="B316" s="19">
        <f>'3_1万円刻み'!$A$89</f>
        <v/>
      </c>
      <c r="C316" s="20" t="n">
        <v>2026</v>
      </c>
      <c r="D316" s="19" t="n">
        <v>276000</v>
      </c>
      <c r="E316" s="19">
        <f>ROUND(MIN(B316/12,650000)*12*0.0915+MIN(B316/12,1390000)*12*(0.0504+0)+B316*0.005,0)</f>
        <v/>
      </c>
      <c r="F316" s="19" t="n">
        <v>0</v>
      </c>
      <c r="G316" s="19" t="n">
        <v>0</v>
      </c>
      <c r="H316" s="19">
        <f>IF(C316&gt;=2026,IF(B316&lt;741000,0,IF(B316&lt;2191000,B316-740000,IF(B316&lt;2193000,1451000,IF(B316&lt;2196000,1453000,IF(B316&lt;2200000,1456000,IF(B316&lt;3600000,ROUNDDOWN(B316/4,-3)*2.8-80000,IF(B316&lt;6600000,ROUNDDOWN(B316/4,-3)*3.2-440000,IF(B316&lt;8500000,ROUNDDOWN(B316*0.9,0)-1100000,B316-1950000)))))))),IF(B316&lt;651000,0,IF(B316&lt;1900000,B316-650000,IF(B316&lt;3600000,ROUNDDOWN(B316/4,-3)*2.8-80000,IF(B316&lt;6600000,ROUNDDOWN(B316/4,-3)*3.2-440000,IF(B316&lt;8500000,ROUNDDOWN(B316*0.9,0)-1100000,B316-1950000))))))</f>
        <v/>
      </c>
      <c r="I316" s="19">
        <f>IF(H316&gt;23500000,NA(),IF(C316&gt;=2026,IF(H316&lt;=4890000,1040000,IF(H316&lt;=6550000,670000,620000)),IF(H316&lt;=1320000,950000,IF(H316&lt;=3360000,880000,IF(H316&lt;=4890000,680000,IF(H316&lt;=6550000,630000,580000))))))</f>
        <v/>
      </c>
      <c r="J316" s="19">
        <f>MAX(0,ROUNDDOWN(H316-E316-I316-F316,-3))</f>
        <v/>
      </c>
      <c r="K316" s="19">
        <f>MAX(0,ROUNDDOWN(H316-E316-I316-F316-D316,-3))</f>
        <v/>
      </c>
      <c r="L316" s="19">
        <f>IF(J316&lt;=0,0,ROUNDDOWN((J316*LOOKUP(J316,{0,1950001,3300001,6950001,9000001,18000001,40000001},{0.05,0.1,0.2,0.23,0.33,0.4,0.45})-LOOKUP(J316,{0,1950001,3300001,6950001,9000001,18000001,40000001},{0,97500,427500,636000,1536000,2796000,4796000}))*1.021,-2))</f>
        <v/>
      </c>
      <c r="M316" s="19">
        <f>IF(K316&lt;=0,0,ROUNDDOWN((K316*LOOKUP(K316,{0,1950001,3300001,6950001,9000001,18000001,40000001},{0.05,0.1,0.2,0.23,0.33,0.4,0.45})-LOOKUP(K316,{0,1950001,3300001,6950001,9000001,18000001,40000001},{0,97500,427500,636000,1536000,2796000,4796000}))*1.021,-2))</f>
        <v/>
      </c>
      <c r="N316" s="19">
        <f>MAX(0,ROUNDDOWN(H316-E316-430000-G316,-3))</f>
        <v/>
      </c>
      <c r="O316" s="19">
        <f>MAX(0,ROUNDDOWN(H316-E316-430000-G316-D316,-3))</f>
        <v/>
      </c>
      <c r="P316" s="19">
        <f>IF(H316&lt;=450000,0,MAX(0,ROUNDDOWN(N316*0.06-MIN(50000,N316)*0.03,-2))+MAX(0,ROUNDDOWN(N316*0.04-MIN(50000,N316)*0.02,-2)))</f>
        <v/>
      </c>
      <c r="Q316" s="19">
        <f>IF(H316&lt;=450000,0,MAX(0,ROUNDDOWN(O316*0.06-MIN(50000,O316)*0.03,-2))+MAX(0,ROUNDDOWN(O316*0.04-MIN(50000,O316)*0.02,-2)))</f>
        <v/>
      </c>
      <c r="R316" s="19">
        <f>L316-M316</f>
        <v/>
      </c>
      <c r="S316" s="19">
        <f>P316-Q316</f>
        <v/>
      </c>
      <c r="T316" s="19">
        <f>R316+S316</f>
        <v/>
      </c>
      <c r="U316" s="21">
        <f>IF(J316&lt;=0,0,LOOKUP(J316,{0,1950001,3300001,6950001,9000001,18000001,40000001},{0.05,0.1,0.2,0.23,0.33,0.4,0.45}))</f>
        <v/>
      </c>
    </row>
    <row r="317">
      <c r="A317" t="inlineStr">
        <is>
          <t>1万円刻み</t>
        </is>
      </c>
      <c r="B317" s="19">
        <f>'3_1万円刻み'!$A$90</f>
        <v/>
      </c>
      <c r="C317" s="20" t="n">
        <v>2025</v>
      </c>
      <c r="D317" s="19" t="n">
        <v>276000</v>
      </c>
      <c r="E317" s="19">
        <f>ROUND(MIN(B317/12,650000)*12*0.0915+MIN(B317/12,1390000)*12*(0.0504+0)+B317*0.005,0)</f>
        <v/>
      </c>
      <c r="F317" s="19" t="n">
        <v>0</v>
      </c>
      <c r="G317" s="19" t="n">
        <v>0</v>
      </c>
      <c r="H317" s="19">
        <f>IF(C317&gt;=2026,IF(B317&lt;741000,0,IF(B317&lt;2191000,B317-740000,IF(B317&lt;2193000,1451000,IF(B317&lt;2196000,1453000,IF(B317&lt;2200000,1456000,IF(B317&lt;3600000,ROUNDDOWN(B317/4,-3)*2.8-80000,IF(B317&lt;6600000,ROUNDDOWN(B317/4,-3)*3.2-440000,IF(B317&lt;8500000,ROUNDDOWN(B317*0.9,0)-1100000,B317-1950000)))))))),IF(B317&lt;651000,0,IF(B317&lt;1900000,B317-650000,IF(B317&lt;3600000,ROUNDDOWN(B317/4,-3)*2.8-80000,IF(B317&lt;6600000,ROUNDDOWN(B317/4,-3)*3.2-440000,IF(B317&lt;8500000,ROUNDDOWN(B317*0.9,0)-1100000,B317-1950000))))))</f>
        <v/>
      </c>
      <c r="I317" s="19">
        <f>IF(H317&gt;23500000,NA(),IF(C317&gt;=2026,IF(H317&lt;=4890000,1040000,IF(H317&lt;=6550000,670000,620000)),IF(H317&lt;=1320000,950000,IF(H317&lt;=3360000,880000,IF(H317&lt;=4890000,680000,IF(H317&lt;=6550000,630000,580000))))))</f>
        <v/>
      </c>
      <c r="J317" s="19">
        <f>MAX(0,ROUNDDOWN(H317-E317-I317-F317,-3))</f>
        <v/>
      </c>
      <c r="K317" s="19">
        <f>MAX(0,ROUNDDOWN(H317-E317-I317-F317-D317,-3))</f>
        <v/>
      </c>
      <c r="L317" s="19">
        <f>IF(J317&lt;=0,0,ROUNDDOWN((J317*LOOKUP(J317,{0,1950001,3300001,6950001,9000001,18000001,40000001},{0.05,0.1,0.2,0.23,0.33,0.4,0.45})-LOOKUP(J317,{0,1950001,3300001,6950001,9000001,18000001,40000001},{0,97500,427500,636000,1536000,2796000,4796000}))*1.021,-2))</f>
        <v/>
      </c>
      <c r="M317" s="19">
        <f>IF(K317&lt;=0,0,ROUNDDOWN((K317*LOOKUP(K317,{0,1950001,3300001,6950001,9000001,18000001,40000001},{0.05,0.1,0.2,0.23,0.33,0.4,0.45})-LOOKUP(K317,{0,1950001,3300001,6950001,9000001,18000001,40000001},{0,97500,427500,636000,1536000,2796000,4796000}))*1.021,-2))</f>
        <v/>
      </c>
      <c r="N317" s="19">
        <f>MAX(0,ROUNDDOWN(H317-E317-430000-G317,-3))</f>
        <v/>
      </c>
      <c r="O317" s="19">
        <f>MAX(0,ROUNDDOWN(H317-E317-430000-G317-D317,-3))</f>
        <v/>
      </c>
      <c r="P317" s="19">
        <f>IF(H317&lt;=450000,0,MAX(0,ROUNDDOWN(N317*0.06-MIN(50000,N317)*0.03,-2))+MAX(0,ROUNDDOWN(N317*0.04-MIN(50000,N317)*0.02,-2)))</f>
        <v/>
      </c>
      <c r="Q317" s="19">
        <f>IF(H317&lt;=450000,0,MAX(0,ROUNDDOWN(O317*0.06-MIN(50000,O317)*0.03,-2))+MAX(0,ROUNDDOWN(O317*0.04-MIN(50000,O317)*0.02,-2)))</f>
        <v/>
      </c>
      <c r="R317" s="19">
        <f>L317-M317</f>
        <v/>
      </c>
      <c r="S317" s="19">
        <f>P317-Q317</f>
        <v/>
      </c>
      <c r="T317" s="19">
        <f>R317+S317</f>
        <v/>
      </c>
      <c r="U317" s="21">
        <f>IF(J317&lt;=0,0,LOOKUP(J317,{0,1950001,3300001,6950001,9000001,18000001,40000001},{0.05,0.1,0.2,0.23,0.33,0.4,0.45}))</f>
        <v/>
      </c>
    </row>
    <row r="318">
      <c r="A318" t="inlineStr">
        <is>
          <t>1万円刻み</t>
        </is>
      </c>
      <c r="B318" s="19">
        <f>'3_1万円刻み'!$A$90</f>
        <v/>
      </c>
      <c r="C318" s="20" t="n">
        <v>2026</v>
      </c>
      <c r="D318" s="19" t="n">
        <v>276000</v>
      </c>
      <c r="E318" s="19">
        <f>ROUND(MIN(B318/12,650000)*12*0.0915+MIN(B318/12,1390000)*12*(0.0504+0)+B318*0.005,0)</f>
        <v/>
      </c>
      <c r="F318" s="19" t="n">
        <v>0</v>
      </c>
      <c r="G318" s="19" t="n">
        <v>0</v>
      </c>
      <c r="H318" s="19">
        <f>IF(C318&gt;=2026,IF(B318&lt;741000,0,IF(B318&lt;2191000,B318-740000,IF(B318&lt;2193000,1451000,IF(B318&lt;2196000,1453000,IF(B318&lt;2200000,1456000,IF(B318&lt;3600000,ROUNDDOWN(B318/4,-3)*2.8-80000,IF(B318&lt;6600000,ROUNDDOWN(B318/4,-3)*3.2-440000,IF(B318&lt;8500000,ROUNDDOWN(B318*0.9,0)-1100000,B318-1950000)))))))),IF(B318&lt;651000,0,IF(B318&lt;1900000,B318-650000,IF(B318&lt;3600000,ROUNDDOWN(B318/4,-3)*2.8-80000,IF(B318&lt;6600000,ROUNDDOWN(B318/4,-3)*3.2-440000,IF(B318&lt;8500000,ROUNDDOWN(B318*0.9,0)-1100000,B318-1950000))))))</f>
        <v/>
      </c>
      <c r="I318" s="19">
        <f>IF(H318&gt;23500000,NA(),IF(C318&gt;=2026,IF(H318&lt;=4890000,1040000,IF(H318&lt;=6550000,670000,620000)),IF(H318&lt;=1320000,950000,IF(H318&lt;=3360000,880000,IF(H318&lt;=4890000,680000,IF(H318&lt;=6550000,630000,580000))))))</f>
        <v/>
      </c>
      <c r="J318" s="19">
        <f>MAX(0,ROUNDDOWN(H318-E318-I318-F318,-3))</f>
        <v/>
      </c>
      <c r="K318" s="19">
        <f>MAX(0,ROUNDDOWN(H318-E318-I318-F318-D318,-3))</f>
        <v/>
      </c>
      <c r="L318" s="19">
        <f>IF(J318&lt;=0,0,ROUNDDOWN((J318*LOOKUP(J318,{0,1950001,3300001,6950001,9000001,18000001,40000001},{0.05,0.1,0.2,0.23,0.33,0.4,0.45})-LOOKUP(J318,{0,1950001,3300001,6950001,9000001,18000001,40000001},{0,97500,427500,636000,1536000,2796000,4796000}))*1.021,-2))</f>
        <v/>
      </c>
      <c r="M318" s="19">
        <f>IF(K318&lt;=0,0,ROUNDDOWN((K318*LOOKUP(K318,{0,1950001,3300001,6950001,9000001,18000001,40000001},{0.05,0.1,0.2,0.23,0.33,0.4,0.45})-LOOKUP(K318,{0,1950001,3300001,6950001,9000001,18000001,40000001},{0,97500,427500,636000,1536000,2796000,4796000}))*1.021,-2))</f>
        <v/>
      </c>
      <c r="N318" s="19">
        <f>MAX(0,ROUNDDOWN(H318-E318-430000-G318,-3))</f>
        <v/>
      </c>
      <c r="O318" s="19">
        <f>MAX(0,ROUNDDOWN(H318-E318-430000-G318-D318,-3))</f>
        <v/>
      </c>
      <c r="P318" s="19">
        <f>IF(H318&lt;=450000,0,MAX(0,ROUNDDOWN(N318*0.06-MIN(50000,N318)*0.03,-2))+MAX(0,ROUNDDOWN(N318*0.04-MIN(50000,N318)*0.02,-2)))</f>
        <v/>
      </c>
      <c r="Q318" s="19">
        <f>IF(H318&lt;=450000,0,MAX(0,ROUNDDOWN(O318*0.06-MIN(50000,O318)*0.03,-2))+MAX(0,ROUNDDOWN(O318*0.04-MIN(50000,O318)*0.02,-2)))</f>
        <v/>
      </c>
      <c r="R318" s="19">
        <f>L318-M318</f>
        <v/>
      </c>
      <c r="S318" s="19">
        <f>P318-Q318</f>
        <v/>
      </c>
      <c r="T318" s="19">
        <f>R318+S318</f>
        <v/>
      </c>
      <c r="U318" s="21">
        <f>IF(J318&lt;=0,0,LOOKUP(J318,{0,1950001,3300001,6950001,9000001,18000001,40000001},{0.05,0.1,0.2,0.23,0.33,0.4,0.45}))</f>
        <v/>
      </c>
    </row>
    <row r="319">
      <c r="A319" t="inlineStr">
        <is>
          <t>1万円刻み</t>
        </is>
      </c>
      <c r="B319" s="19">
        <f>'3_1万円刻み'!$A$91</f>
        <v/>
      </c>
      <c r="C319" s="20" t="n">
        <v>2025</v>
      </c>
      <c r="D319" s="19" t="n">
        <v>276000</v>
      </c>
      <c r="E319" s="19">
        <f>ROUND(MIN(B319/12,650000)*12*0.0915+MIN(B319/12,1390000)*12*(0.0504+0)+B319*0.005,0)</f>
        <v/>
      </c>
      <c r="F319" s="19" t="n">
        <v>0</v>
      </c>
      <c r="G319" s="19" t="n">
        <v>0</v>
      </c>
      <c r="H319" s="19">
        <f>IF(C319&gt;=2026,IF(B319&lt;741000,0,IF(B319&lt;2191000,B319-740000,IF(B319&lt;2193000,1451000,IF(B319&lt;2196000,1453000,IF(B319&lt;2200000,1456000,IF(B319&lt;3600000,ROUNDDOWN(B319/4,-3)*2.8-80000,IF(B319&lt;6600000,ROUNDDOWN(B319/4,-3)*3.2-440000,IF(B319&lt;8500000,ROUNDDOWN(B319*0.9,0)-1100000,B319-1950000)))))))),IF(B319&lt;651000,0,IF(B319&lt;1900000,B319-650000,IF(B319&lt;3600000,ROUNDDOWN(B319/4,-3)*2.8-80000,IF(B319&lt;6600000,ROUNDDOWN(B319/4,-3)*3.2-440000,IF(B319&lt;8500000,ROUNDDOWN(B319*0.9,0)-1100000,B319-1950000))))))</f>
        <v/>
      </c>
      <c r="I319" s="19">
        <f>IF(H319&gt;23500000,NA(),IF(C319&gt;=2026,IF(H319&lt;=4890000,1040000,IF(H319&lt;=6550000,670000,620000)),IF(H319&lt;=1320000,950000,IF(H319&lt;=3360000,880000,IF(H319&lt;=4890000,680000,IF(H319&lt;=6550000,630000,580000))))))</f>
        <v/>
      </c>
      <c r="J319" s="19">
        <f>MAX(0,ROUNDDOWN(H319-E319-I319-F319,-3))</f>
        <v/>
      </c>
      <c r="K319" s="19">
        <f>MAX(0,ROUNDDOWN(H319-E319-I319-F319-D319,-3))</f>
        <v/>
      </c>
      <c r="L319" s="19">
        <f>IF(J319&lt;=0,0,ROUNDDOWN((J319*LOOKUP(J319,{0,1950001,3300001,6950001,9000001,18000001,40000001},{0.05,0.1,0.2,0.23,0.33,0.4,0.45})-LOOKUP(J319,{0,1950001,3300001,6950001,9000001,18000001,40000001},{0,97500,427500,636000,1536000,2796000,4796000}))*1.021,-2))</f>
        <v/>
      </c>
      <c r="M319" s="19">
        <f>IF(K319&lt;=0,0,ROUNDDOWN((K319*LOOKUP(K319,{0,1950001,3300001,6950001,9000001,18000001,40000001},{0.05,0.1,0.2,0.23,0.33,0.4,0.45})-LOOKUP(K319,{0,1950001,3300001,6950001,9000001,18000001,40000001},{0,97500,427500,636000,1536000,2796000,4796000}))*1.021,-2))</f>
        <v/>
      </c>
      <c r="N319" s="19">
        <f>MAX(0,ROUNDDOWN(H319-E319-430000-G319,-3))</f>
        <v/>
      </c>
      <c r="O319" s="19">
        <f>MAX(0,ROUNDDOWN(H319-E319-430000-G319-D319,-3))</f>
        <v/>
      </c>
      <c r="P319" s="19">
        <f>IF(H319&lt;=450000,0,MAX(0,ROUNDDOWN(N319*0.06-MIN(50000,N319)*0.03,-2))+MAX(0,ROUNDDOWN(N319*0.04-MIN(50000,N319)*0.02,-2)))</f>
        <v/>
      </c>
      <c r="Q319" s="19">
        <f>IF(H319&lt;=450000,0,MAX(0,ROUNDDOWN(O319*0.06-MIN(50000,O319)*0.03,-2))+MAX(0,ROUNDDOWN(O319*0.04-MIN(50000,O319)*0.02,-2)))</f>
        <v/>
      </c>
      <c r="R319" s="19">
        <f>L319-M319</f>
        <v/>
      </c>
      <c r="S319" s="19">
        <f>P319-Q319</f>
        <v/>
      </c>
      <c r="T319" s="19">
        <f>R319+S319</f>
        <v/>
      </c>
      <c r="U319" s="21">
        <f>IF(J319&lt;=0,0,LOOKUP(J319,{0,1950001,3300001,6950001,9000001,18000001,40000001},{0.05,0.1,0.2,0.23,0.33,0.4,0.45}))</f>
        <v/>
      </c>
    </row>
    <row r="320">
      <c r="A320" t="inlineStr">
        <is>
          <t>1万円刻み</t>
        </is>
      </c>
      <c r="B320" s="19">
        <f>'3_1万円刻み'!$A$91</f>
        <v/>
      </c>
      <c r="C320" s="20" t="n">
        <v>2026</v>
      </c>
      <c r="D320" s="19" t="n">
        <v>276000</v>
      </c>
      <c r="E320" s="19">
        <f>ROUND(MIN(B320/12,650000)*12*0.0915+MIN(B320/12,1390000)*12*(0.0504+0)+B320*0.005,0)</f>
        <v/>
      </c>
      <c r="F320" s="19" t="n">
        <v>0</v>
      </c>
      <c r="G320" s="19" t="n">
        <v>0</v>
      </c>
      <c r="H320" s="19">
        <f>IF(C320&gt;=2026,IF(B320&lt;741000,0,IF(B320&lt;2191000,B320-740000,IF(B320&lt;2193000,1451000,IF(B320&lt;2196000,1453000,IF(B320&lt;2200000,1456000,IF(B320&lt;3600000,ROUNDDOWN(B320/4,-3)*2.8-80000,IF(B320&lt;6600000,ROUNDDOWN(B320/4,-3)*3.2-440000,IF(B320&lt;8500000,ROUNDDOWN(B320*0.9,0)-1100000,B320-1950000)))))))),IF(B320&lt;651000,0,IF(B320&lt;1900000,B320-650000,IF(B320&lt;3600000,ROUNDDOWN(B320/4,-3)*2.8-80000,IF(B320&lt;6600000,ROUNDDOWN(B320/4,-3)*3.2-440000,IF(B320&lt;8500000,ROUNDDOWN(B320*0.9,0)-1100000,B320-1950000))))))</f>
        <v/>
      </c>
      <c r="I320" s="19">
        <f>IF(H320&gt;23500000,NA(),IF(C320&gt;=2026,IF(H320&lt;=4890000,1040000,IF(H320&lt;=6550000,670000,620000)),IF(H320&lt;=1320000,950000,IF(H320&lt;=3360000,880000,IF(H320&lt;=4890000,680000,IF(H320&lt;=6550000,630000,580000))))))</f>
        <v/>
      </c>
      <c r="J320" s="19">
        <f>MAX(0,ROUNDDOWN(H320-E320-I320-F320,-3))</f>
        <v/>
      </c>
      <c r="K320" s="19">
        <f>MAX(0,ROUNDDOWN(H320-E320-I320-F320-D320,-3))</f>
        <v/>
      </c>
      <c r="L320" s="19">
        <f>IF(J320&lt;=0,0,ROUNDDOWN((J320*LOOKUP(J320,{0,1950001,3300001,6950001,9000001,18000001,40000001},{0.05,0.1,0.2,0.23,0.33,0.4,0.45})-LOOKUP(J320,{0,1950001,3300001,6950001,9000001,18000001,40000001},{0,97500,427500,636000,1536000,2796000,4796000}))*1.021,-2))</f>
        <v/>
      </c>
      <c r="M320" s="19">
        <f>IF(K320&lt;=0,0,ROUNDDOWN((K320*LOOKUP(K320,{0,1950001,3300001,6950001,9000001,18000001,40000001},{0.05,0.1,0.2,0.23,0.33,0.4,0.45})-LOOKUP(K320,{0,1950001,3300001,6950001,9000001,18000001,40000001},{0,97500,427500,636000,1536000,2796000,4796000}))*1.021,-2))</f>
        <v/>
      </c>
      <c r="N320" s="19">
        <f>MAX(0,ROUNDDOWN(H320-E320-430000-G320,-3))</f>
        <v/>
      </c>
      <c r="O320" s="19">
        <f>MAX(0,ROUNDDOWN(H320-E320-430000-G320-D320,-3))</f>
        <v/>
      </c>
      <c r="P320" s="19">
        <f>IF(H320&lt;=450000,0,MAX(0,ROUNDDOWN(N320*0.06-MIN(50000,N320)*0.03,-2))+MAX(0,ROUNDDOWN(N320*0.04-MIN(50000,N320)*0.02,-2)))</f>
        <v/>
      </c>
      <c r="Q320" s="19">
        <f>IF(H320&lt;=450000,0,MAX(0,ROUNDDOWN(O320*0.06-MIN(50000,O320)*0.03,-2))+MAX(0,ROUNDDOWN(O320*0.04-MIN(50000,O320)*0.02,-2)))</f>
        <v/>
      </c>
      <c r="R320" s="19">
        <f>L320-M320</f>
        <v/>
      </c>
      <c r="S320" s="19">
        <f>P320-Q320</f>
        <v/>
      </c>
      <c r="T320" s="19">
        <f>R320+S320</f>
        <v/>
      </c>
      <c r="U320" s="21">
        <f>IF(J320&lt;=0,0,LOOKUP(J320,{0,1950001,3300001,6950001,9000001,18000001,40000001},{0.05,0.1,0.2,0.23,0.33,0.4,0.45}))</f>
        <v/>
      </c>
    </row>
    <row r="321">
      <c r="A321" t="inlineStr">
        <is>
          <t>1万円刻み</t>
        </is>
      </c>
      <c r="B321" s="19">
        <f>'3_1万円刻み'!$A$92</f>
        <v/>
      </c>
      <c r="C321" s="20" t="n">
        <v>2025</v>
      </c>
      <c r="D321" s="19" t="n">
        <v>276000</v>
      </c>
      <c r="E321" s="19">
        <f>ROUND(MIN(B321/12,650000)*12*0.0915+MIN(B321/12,1390000)*12*(0.0504+0)+B321*0.005,0)</f>
        <v/>
      </c>
      <c r="F321" s="19" t="n">
        <v>0</v>
      </c>
      <c r="G321" s="19" t="n">
        <v>0</v>
      </c>
      <c r="H321" s="19">
        <f>IF(C321&gt;=2026,IF(B321&lt;741000,0,IF(B321&lt;2191000,B321-740000,IF(B321&lt;2193000,1451000,IF(B321&lt;2196000,1453000,IF(B321&lt;2200000,1456000,IF(B321&lt;3600000,ROUNDDOWN(B321/4,-3)*2.8-80000,IF(B321&lt;6600000,ROUNDDOWN(B321/4,-3)*3.2-440000,IF(B321&lt;8500000,ROUNDDOWN(B321*0.9,0)-1100000,B321-1950000)))))))),IF(B321&lt;651000,0,IF(B321&lt;1900000,B321-650000,IF(B321&lt;3600000,ROUNDDOWN(B321/4,-3)*2.8-80000,IF(B321&lt;6600000,ROUNDDOWN(B321/4,-3)*3.2-440000,IF(B321&lt;8500000,ROUNDDOWN(B321*0.9,0)-1100000,B321-1950000))))))</f>
        <v/>
      </c>
      <c r="I321" s="19">
        <f>IF(H321&gt;23500000,NA(),IF(C321&gt;=2026,IF(H321&lt;=4890000,1040000,IF(H321&lt;=6550000,670000,620000)),IF(H321&lt;=1320000,950000,IF(H321&lt;=3360000,880000,IF(H321&lt;=4890000,680000,IF(H321&lt;=6550000,630000,580000))))))</f>
        <v/>
      </c>
      <c r="J321" s="19">
        <f>MAX(0,ROUNDDOWN(H321-E321-I321-F321,-3))</f>
        <v/>
      </c>
      <c r="K321" s="19">
        <f>MAX(0,ROUNDDOWN(H321-E321-I321-F321-D321,-3))</f>
        <v/>
      </c>
      <c r="L321" s="19">
        <f>IF(J321&lt;=0,0,ROUNDDOWN((J321*LOOKUP(J321,{0,1950001,3300001,6950001,9000001,18000001,40000001},{0.05,0.1,0.2,0.23,0.33,0.4,0.45})-LOOKUP(J321,{0,1950001,3300001,6950001,9000001,18000001,40000001},{0,97500,427500,636000,1536000,2796000,4796000}))*1.021,-2))</f>
        <v/>
      </c>
      <c r="M321" s="19">
        <f>IF(K321&lt;=0,0,ROUNDDOWN((K321*LOOKUP(K321,{0,1950001,3300001,6950001,9000001,18000001,40000001},{0.05,0.1,0.2,0.23,0.33,0.4,0.45})-LOOKUP(K321,{0,1950001,3300001,6950001,9000001,18000001,40000001},{0,97500,427500,636000,1536000,2796000,4796000}))*1.021,-2))</f>
        <v/>
      </c>
      <c r="N321" s="19">
        <f>MAX(0,ROUNDDOWN(H321-E321-430000-G321,-3))</f>
        <v/>
      </c>
      <c r="O321" s="19">
        <f>MAX(0,ROUNDDOWN(H321-E321-430000-G321-D321,-3))</f>
        <v/>
      </c>
      <c r="P321" s="19">
        <f>IF(H321&lt;=450000,0,MAX(0,ROUNDDOWN(N321*0.06-MIN(50000,N321)*0.03,-2))+MAX(0,ROUNDDOWN(N321*0.04-MIN(50000,N321)*0.02,-2)))</f>
        <v/>
      </c>
      <c r="Q321" s="19">
        <f>IF(H321&lt;=450000,0,MAX(0,ROUNDDOWN(O321*0.06-MIN(50000,O321)*0.03,-2))+MAX(0,ROUNDDOWN(O321*0.04-MIN(50000,O321)*0.02,-2)))</f>
        <v/>
      </c>
      <c r="R321" s="19">
        <f>L321-M321</f>
        <v/>
      </c>
      <c r="S321" s="19">
        <f>P321-Q321</f>
        <v/>
      </c>
      <c r="T321" s="19">
        <f>R321+S321</f>
        <v/>
      </c>
      <c r="U321" s="21">
        <f>IF(J321&lt;=0,0,LOOKUP(J321,{0,1950001,3300001,6950001,9000001,18000001,40000001},{0.05,0.1,0.2,0.23,0.33,0.4,0.45}))</f>
        <v/>
      </c>
    </row>
    <row r="322">
      <c r="A322" t="inlineStr">
        <is>
          <t>1万円刻み</t>
        </is>
      </c>
      <c r="B322" s="19">
        <f>'3_1万円刻み'!$A$92</f>
        <v/>
      </c>
      <c r="C322" s="20" t="n">
        <v>2026</v>
      </c>
      <c r="D322" s="19" t="n">
        <v>276000</v>
      </c>
      <c r="E322" s="19">
        <f>ROUND(MIN(B322/12,650000)*12*0.0915+MIN(B322/12,1390000)*12*(0.0504+0)+B322*0.005,0)</f>
        <v/>
      </c>
      <c r="F322" s="19" t="n">
        <v>0</v>
      </c>
      <c r="G322" s="19" t="n">
        <v>0</v>
      </c>
      <c r="H322" s="19">
        <f>IF(C322&gt;=2026,IF(B322&lt;741000,0,IF(B322&lt;2191000,B322-740000,IF(B322&lt;2193000,1451000,IF(B322&lt;2196000,1453000,IF(B322&lt;2200000,1456000,IF(B322&lt;3600000,ROUNDDOWN(B322/4,-3)*2.8-80000,IF(B322&lt;6600000,ROUNDDOWN(B322/4,-3)*3.2-440000,IF(B322&lt;8500000,ROUNDDOWN(B322*0.9,0)-1100000,B322-1950000)))))))),IF(B322&lt;651000,0,IF(B322&lt;1900000,B322-650000,IF(B322&lt;3600000,ROUNDDOWN(B322/4,-3)*2.8-80000,IF(B322&lt;6600000,ROUNDDOWN(B322/4,-3)*3.2-440000,IF(B322&lt;8500000,ROUNDDOWN(B322*0.9,0)-1100000,B322-1950000))))))</f>
        <v/>
      </c>
      <c r="I322" s="19">
        <f>IF(H322&gt;23500000,NA(),IF(C322&gt;=2026,IF(H322&lt;=4890000,1040000,IF(H322&lt;=6550000,670000,620000)),IF(H322&lt;=1320000,950000,IF(H322&lt;=3360000,880000,IF(H322&lt;=4890000,680000,IF(H322&lt;=6550000,630000,580000))))))</f>
        <v/>
      </c>
      <c r="J322" s="19">
        <f>MAX(0,ROUNDDOWN(H322-E322-I322-F322,-3))</f>
        <v/>
      </c>
      <c r="K322" s="19">
        <f>MAX(0,ROUNDDOWN(H322-E322-I322-F322-D322,-3))</f>
        <v/>
      </c>
      <c r="L322" s="19">
        <f>IF(J322&lt;=0,0,ROUNDDOWN((J322*LOOKUP(J322,{0,1950001,3300001,6950001,9000001,18000001,40000001},{0.05,0.1,0.2,0.23,0.33,0.4,0.45})-LOOKUP(J322,{0,1950001,3300001,6950001,9000001,18000001,40000001},{0,97500,427500,636000,1536000,2796000,4796000}))*1.021,-2))</f>
        <v/>
      </c>
      <c r="M322" s="19">
        <f>IF(K322&lt;=0,0,ROUNDDOWN((K322*LOOKUP(K322,{0,1950001,3300001,6950001,9000001,18000001,40000001},{0.05,0.1,0.2,0.23,0.33,0.4,0.45})-LOOKUP(K322,{0,1950001,3300001,6950001,9000001,18000001,40000001},{0,97500,427500,636000,1536000,2796000,4796000}))*1.021,-2))</f>
        <v/>
      </c>
      <c r="N322" s="19">
        <f>MAX(0,ROUNDDOWN(H322-E322-430000-G322,-3))</f>
        <v/>
      </c>
      <c r="O322" s="19">
        <f>MAX(0,ROUNDDOWN(H322-E322-430000-G322-D322,-3))</f>
        <v/>
      </c>
      <c r="P322" s="19">
        <f>IF(H322&lt;=450000,0,MAX(0,ROUNDDOWN(N322*0.06-MIN(50000,N322)*0.03,-2))+MAX(0,ROUNDDOWN(N322*0.04-MIN(50000,N322)*0.02,-2)))</f>
        <v/>
      </c>
      <c r="Q322" s="19">
        <f>IF(H322&lt;=450000,0,MAX(0,ROUNDDOWN(O322*0.06-MIN(50000,O322)*0.03,-2))+MAX(0,ROUNDDOWN(O322*0.04-MIN(50000,O322)*0.02,-2)))</f>
        <v/>
      </c>
      <c r="R322" s="19">
        <f>L322-M322</f>
        <v/>
      </c>
      <c r="S322" s="19">
        <f>P322-Q322</f>
        <v/>
      </c>
      <c r="T322" s="19">
        <f>R322+S322</f>
        <v/>
      </c>
      <c r="U322" s="21">
        <f>IF(J322&lt;=0,0,LOOKUP(J322,{0,1950001,3300001,6950001,9000001,18000001,40000001},{0.05,0.1,0.2,0.23,0.33,0.4,0.45}))</f>
        <v/>
      </c>
    </row>
    <row r="323">
      <c r="A323" t="inlineStr">
        <is>
          <t>1万円刻み</t>
        </is>
      </c>
      <c r="B323" s="19">
        <f>'3_1万円刻み'!$A$93</f>
        <v/>
      </c>
      <c r="C323" s="20" t="n">
        <v>2025</v>
      </c>
      <c r="D323" s="19" t="n">
        <v>276000</v>
      </c>
      <c r="E323" s="19">
        <f>ROUND(MIN(B323/12,650000)*12*0.0915+MIN(B323/12,1390000)*12*(0.0504+0)+B323*0.005,0)</f>
        <v/>
      </c>
      <c r="F323" s="19" t="n">
        <v>0</v>
      </c>
      <c r="G323" s="19" t="n">
        <v>0</v>
      </c>
      <c r="H323" s="19">
        <f>IF(C323&gt;=2026,IF(B323&lt;741000,0,IF(B323&lt;2191000,B323-740000,IF(B323&lt;2193000,1451000,IF(B323&lt;2196000,1453000,IF(B323&lt;2200000,1456000,IF(B323&lt;3600000,ROUNDDOWN(B323/4,-3)*2.8-80000,IF(B323&lt;6600000,ROUNDDOWN(B323/4,-3)*3.2-440000,IF(B323&lt;8500000,ROUNDDOWN(B323*0.9,0)-1100000,B323-1950000)))))))),IF(B323&lt;651000,0,IF(B323&lt;1900000,B323-650000,IF(B323&lt;3600000,ROUNDDOWN(B323/4,-3)*2.8-80000,IF(B323&lt;6600000,ROUNDDOWN(B323/4,-3)*3.2-440000,IF(B323&lt;8500000,ROUNDDOWN(B323*0.9,0)-1100000,B323-1950000))))))</f>
        <v/>
      </c>
      <c r="I323" s="19">
        <f>IF(H323&gt;23500000,NA(),IF(C323&gt;=2026,IF(H323&lt;=4890000,1040000,IF(H323&lt;=6550000,670000,620000)),IF(H323&lt;=1320000,950000,IF(H323&lt;=3360000,880000,IF(H323&lt;=4890000,680000,IF(H323&lt;=6550000,630000,580000))))))</f>
        <v/>
      </c>
      <c r="J323" s="19">
        <f>MAX(0,ROUNDDOWN(H323-E323-I323-F323,-3))</f>
        <v/>
      </c>
      <c r="K323" s="19">
        <f>MAX(0,ROUNDDOWN(H323-E323-I323-F323-D323,-3))</f>
        <v/>
      </c>
      <c r="L323" s="19">
        <f>IF(J323&lt;=0,0,ROUNDDOWN((J323*LOOKUP(J323,{0,1950001,3300001,6950001,9000001,18000001,40000001},{0.05,0.1,0.2,0.23,0.33,0.4,0.45})-LOOKUP(J323,{0,1950001,3300001,6950001,9000001,18000001,40000001},{0,97500,427500,636000,1536000,2796000,4796000}))*1.021,-2))</f>
        <v/>
      </c>
      <c r="M323" s="19">
        <f>IF(K323&lt;=0,0,ROUNDDOWN((K323*LOOKUP(K323,{0,1950001,3300001,6950001,9000001,18000001,40000001},{0.05,0.1,0.2,0.23,0.33,0.4,0.45})-LOOKUP(K323,{0,1950001,3300001,6950001,9000001,18000001,40000001},{0,97500,427500,636000,1536000,2796000,4796000}))*1.021,-2))</f>
        <v/>
      </c>
      <c r="N323" s="19">
        <f>MAX(0,ROUNDDOWN(H323-E323-430000-G323,-3))</f>
        <v/>
      </c>
      <c r="O323" s="19">
        <f>MAX(0,ROUNDDOWN(H323-E323-430000-G323-D323,-3))</f>
        <v/>
      </c>
      <c r="P323" s="19">
        <f>IF(H323&lt;=450000,0,MAX(0,ROUNDDOWN(N323*0.06-MIN(50000,N323)*0.03,-2))+MAX(0,ROUNDDOWN(N323*0.04-MIN(50000,N323)*0.02,-2)))</f>
        <v/>
      </c>
      <c r="Q323" s="19">
        <f>IF(H323&lt;=450000,0,MAX(0,ROUNDDOWN(O323*0.06-MIN(50000,O323)*0.03,-2))+MAX(0,ROUNDDOWN(O323*0.04-MIN(50000,O323)*0.02,-2)))</f>
        <v/>
      </c>
      <c r="R323" s="19">
        <f>L323-M323</f>
        <v/>
      </c>
      <c r="S323" s="19">
        <f>P323-Q323</f>
        <v/>
      </c>
      <c r="T323" s="19">
        <f>R323+S323</f>
        <v/>
      </c>
      <c r="U323" s="21">
        <f>IF(J323&lt;=0,0,LOOKUP(J323,{0,1950001,3300001,6950001,9000001,18000001,40000001},{0.05,0.1,0.2,0.23,0.33,0.4,0.45}))</f>
        <v/>
      </c>
    </row>
    <row r="324">
      <c r="A324" t="inlineStr">
        <is>
          <t>1万円刻み</t>
        </is>
      </c>
      <c r="B324" s="19">
        <f>'3_1万円刻み'!$A$93</f>
        <v/>
      </c>
      <c r="C324" s="20" t="n">
        <v>2026</v>
      </c>
      <c r="D324" s="19" t="n">
        <v>276000</v>
      </c>
      <c r="E324" s="19">
        <f>ROUND(MIN(B324/12,650000)*12*0.0915+MIN(B324/12,1390000)*12*(0.0504+0)+B324*0.005,0)</f>
        <v/>
      </c>
      <c r="F324" s="19" t="n">
        <v>0</v>
      </c>
      <c r="G324" s="19" t="n">
        <v>0</v>
      </c>
      <c r="H324" s="19">
        <f>IF(C324&gt;=2026,IF(B324&lt;741000,0,IF(B324&lt;2191000,B324-740000,IF(B324&lt;2193000,1451000,IF(B324&lt;2196000,1453000,IF(B324&lt;2200000,1456000,IF(B324&lt;3600000,ROUNDDOWN(B324/4,-3)*2.8-80000,IF(B324&lt;6600000,ROUNDDOWN(B324/4,-3)*3.2-440000,IF(B324&lt;8500000,ROUNDDOWN(B324*0.9,0)-1100000,B324-1950000)))))))),IF(B324&lt;651000,0,IF(B324&lt;1900000,B324-650000,IF(B324&lt;3600000,ROUNDDOWN(B324/4,-3)*2.8-80000,IF(B324&lt;6600000,ROUNDDOWN(B324/4,-3)*3.2-440000,IF(B324&lt;8500000,ROUNDDOWN(B324*0.9,0)-1100000,B324-1950000))))))</f>
        <v/>
      </c>
      <c r="I324" s="19">
        <f>IF(H324&gt;23500000,NA(),IF(C324&gt;=2026,IF(H324&lt;=4890000,1040000,IF(H324&lt;=6550000,670000,620000)),IF(H324&lt;=1320000,950000,IF(H324&lt;=3360000,880000,IF(H324&lt;=4890000,680000,IF(H324&lt;=6550000,630000,580000))))))</f>
        <v/>
      </c>
      <c r="J324" s="19">
        <f>MAX(0,ROUNDDOWN(H324-E324-I324-F324,-3))</f>
        <v/>
      </c>
      <c r="K324" s="19">
        <f>MAX(0,ROUNDDOWN(H324-E324-I324-F324-D324,-3))</f>
        <v/>
      </c>
      <c r="L324" s="19">
        <f>IF(J324&lt;=0,0,ROUNDDOWN((J324*LOOKUP(J324,{0,1950001,3300001,6950001,9000001,18000001,40000001},{0.05,0.1,0.2,0.23,0.33,0.4,0.45})-LOOKUP(J324,{0,1950001,3300001,6950001,9000001,18000001,40000001},{0,97500,427500,636000,1536000,2796000,4796000}))*1.021,-2))</f>
        <v/>
      </c>
      <c r="M324" s="19">
        <f>IF(K324&lt;=0,0,ROUNDDOWN((K324*LOOKUP(K324,{0,1950001,3300001,6950001,9000001,18000001,40000001},{0.05,0.1,0.2,0.23,0.33,0.4,0.45})-LOOKUP(K324,{0,1950001,3300001,6950001,9000001,18000001,40000001},{0,97500,427500,636000,1536000,2796000,4796000}))*1.021,-2))</f>
        <v/>
      </c>
      <c r="N324" s="19">
        <f>MAX(0,ROUNDDOWN(H324-E324-430000-G324,-3))</f>
        <v/>
      </c>
      <c r="O324" s="19">
        <f>MAX(0,ROUNDDOWN(H324-E324-430000-G324-D324,-3))</f>
        <v/>
      </c>
      <c r="P324" s="19">
        <f>IF(H324&lt;=450000,0,MAX(0,ROUNDDOWN(N324*0.06-MIN(50000,N324)*0.03,-2))+MAX(0,ROUNDDOWN(N324*0.04-MIN(50000,N324)*0.02,-2)))</f>
        <v/>
      </c>
      <c r="Q324" s="19">
        <f>IF(H324&lt;=450000,0,MAX(0,ROUNDDOWN(O324*0.06-MIN(50000,O324)*0.03,-2))+MAX(0,ROUNDDOWN(O324*0.04-MIN(50000,O324)*0.02,-2)))</f>
        <v/>
      </c>
      <c r="R324" s="19">
        <f>L324-M324</f>
        <v/>
      </c>
      <c r="S324" s="19">
        <f>P324-Q324</f>
        <v/>
      </c>
      <c r="T324" s="19">
        <f>R324+S324</f>
        <v/>
      </c>
      <c r="U324" s="21">
        <f>IF(J324&lt;=0,0,LOOKUP(J324,{0,1950001,3300001,6950001,9000001,18000001,40000001},{0.05,0.1,0.2,0.23,0.33,0.4,0.45}))</f>
        <v/>
      </c>
    </row>
    <row r="325">
      <c r="A325" t="inlineStr">
        <is>
          <t>1万円刻み</t>
        </is>
      </c>
      <c r="B325" s="19">
        <f>'3_1万円刻み'!$A$94</f>
        <v/>
      </c>
      <c r="C325" s="20" t="n">
        <v>2025</v>
      </c>
      <c r="D325" s="19" t="n">
        <v>276000</v>
      </c>
      <c r="E325" s="19">
        <f>ROUND(MIN(B325/12,650000)*12*0.0915+MIN(B325/12,1390000)*12*(0.0504+0)+B325*0.005,0)</f>
        <v/>
      </c>
      <c r="F325" s="19" t="n">
        <v>0</v>
      </c>
      <c r="G325" s="19" t="n">
        <v>0</v>
      </c>
      <c r="H325" s="19">
        <f>IF(C325&gt;=2026,IF(B325&lt;741000,0,IF(B325&lt;2191000,B325-740000,IF(B325&lt;2193000,1451000,IF(B325&lt;2196000,1453000,IF(B325&lt;2200000,1456000,IF(B325&lt;3600000,ROUNDDOWN(B325/4,-3)*2.8-80000,IF(B325&lt;6600000,ROUNDDOWN(B325/4,-3)*3.2-440000,IF(B325&lt;8500000,ROUNDDOWN(B325*0.9,0)-1100000,B325-1950000)))))))),IF(B325&lt;651000,0,IF(B325&lt;1900000,B325-650000,IF(B325&lt;3600000,ROUNDDOWN(B325/4,-3)*2.8-80000,IF(B325&lt;6600000,ROUNDDOWN(B325/4,-3)*3.2-440000,IF(B325&lt;8500000,ROUNDDOWN(B325*0.9,0)-1100000,B325-1950000))))))</f>
        <v/>
      </c>
      <c r="I325" s="19">
        <f>IF(H325&gt;23500000,NA(),IF(C325&gt;=2026,IF(H325&lt;=4890000,1040000,IF(H325&lt;=6550000,670000,620000)),IF(H325&lt;=1320000,950000,IF(H325&lt;=3360000,880000,IF(H325&lt;=4890000,680000,IF(H325&lt;=6550000,630000,580000))))))</f>
        <v/>
      </c>
      <c r="J325" s="19">
        <f>MAX(0,ROUNDDOWN(H325-E325-I325-F325,-3))</f>
        <v/>
      </c>
      <c r="K325" s="19">
        <f>MAX(0,ROUNDDOWN(H325-E325-I325-F325-D325,-3))</f>
        <v/>
      </c>
      <c r="L325" s="19">
        <f>IF(J325&lt;=0,0,ROUNDDOWN((J325*LOOKUP(J325,{0,1950001,3300001,6950001,9000001,18000001,40000001},{0.05,0.1,0.2,0.23,0.33,0.4,0.45})-LOOKUP(J325,{0,1950001,3300001,6950001,9000001,18000001,40000001},{0,97500,427500,636000,1536000,2796000,4796000}))*1.021,-2))</f>
        <v/>
      </c>
      <c r="M325" s="19">
        <f>IF(K325&lt;=0,0,ROUNDDOWN((K325*LOOKUP(K325,{0,1950001,3300001,6950001,9000001,18000001,40000001},{0.05,0.1,0.2,0.23,0.33,0.4,0.45})-LOOKUP(K325,{0,1950001,3300001,6950001,9000001,18000001,40000001},{0,97500,427500,636000,1536000,2796000,4796000}))*1.021,-2))</f>
        <v/>
      </c>
      <c r="N325" s="19">
        <f>MAX(0,ROUNDDOWN(H325-E325-430000-G325,-3))</f>
        <v/>
      </c>
      <c r="O325" s="19">
        <f>MAX(0,ROUNDDOWN(H325-E325-430000-G325-D325,-3))</f>
        <v/>
      </c>
      <c r="P325" s="19">
        <f>IF(H325&lt;=450000,0,MAX(0,ROUNDDOWN(N325*0.06-MIN(50000,N325)*0.03,-2))+MAX(0,ROUNDDOWN(N325*0.04-MIN(50000,N325)*0.02,-2)))</f>
        <v/>
      </c>
      <c r="Q325" s="19">
        <f>IF(H325&lt;=450000,0,MAX(0,ROUNDDOWN(O325*0.06-MIN(50000,O325)*0.03,-2))+MAX(0,ROUNDDOWN(O325*0.04-MIN(50000,O325)*0.02,-2)))</f>
        <v/>
      </c>
      <c r="R325" s="19">
        <f>L325-M325</f>
        <v/>
      </c>
      <c r="S325" s="19">
        <f>P325-Q325</f>
        <v/>
      </c>
      <c r="T325" s="19">
        <f>R325+S325</f>
        <v/>
      </c>
      <c r="U325" s="21">
        <f>IF(J325&lt;=0,0,LOOKUP(J325,{0,1950001,3300001,6950001,9000001,18000001,40000001},{0.05,0.1,0.2,0.23,0.33,0.4,0.45}))</f>
        <v/>
      </c>
    </row>
    <row r="326">
      <c r="A326" t="inlineStr">
        <is>
          <t>1万円刻み</t>
        </is>
      </c>
      <c r="B326" s="19">
        <f>'3_1万円刻み'!$A$94</f>
        <v/>
      </c>
      <c r="C326" s="20" t="n">
        <v>2026</v>
      </c>
      <c r="D326" s="19" t="n">
        <v>276000</v>
      </c>
      <c r="E326" s="19">
        <f>ROUND(MIN(B326/12,650000)*12*0.0915+MIN(B326/12,1390000)*12*(0.0504+0)+B326*0.005,0)</f>
        <v/>
      </c>
      <c r="F326" s="19" t="n">
        <v>0</v>
      </c>
      <c r="G326" s="19" t="n">
        <v>0</v>
      </c>
      <c r="H326" s="19">
        <f>IF(C326&gt;=2026,IF(B326&lt;741000,0,IF(B326&lt;2191000,B326-740000,IF(B326&lt;2193000,1451000,IF(B326&lt;2196000,1453000,IF(B326&lt;2200000,1456000,IF(B326&lt;3600000,ROUNDDOWN(B326/4,-3)*2.8-80000,IF(B326&lt;6600000,ROUNDDOWN(B326/4,-3)*3.2-440000,IF(B326&lt;8500000,ROUNDDOWN(B326*0.9,0)-1100000,B326-1950000)))))))),IF(B326&lt;651000,0,IF(B326&lt;1900000,B326-650000,IF(B326&lt;3600000,ROUNDDOWN(B326/4,-3)*2.8-80000,IF(B326&lt;6600000,ROUNDDOWN(B326/4,-3)*3.2-440000,IF(B326&lt;8500000,ROUNDDOWN(B326*0.9,0)-1100000,B326-1950000))))))</f>
        <v/>
      </c>
      <c r="I326" s="19">
        <f>IF(H326&gt;23500000,NA(),IF(C326&gt;=2026,IF(H326&lt;=4890000,1040000,IF(H326&lt;=6550000,670000,620000)),IF(H326&lt;=1320000,950000,IF(H326&lt;=3360000,880000,IF(H326&lt;=4890000,680000,IF(H326&lt;=6550000,630000,580000))))))</f>
        <v/>
      </c>
      <c r="J326" s="19">
        <f>MAX(0,ROUNDDOWN(H326-E326-I326-F326,-3))</f>
        <v/>
      </c>
      <c r="K326" s="19">
        <f>MAX(0,ROUNDDOWN(H326-E326-I326-F326-D326,-3))</f>
        <v/>
      </c>
      <c r="L326" s="19">
        <f>IF(J326&lt;=0,0,ROUNDDOWN((J326*LOOKUP(J326,{0,1950001,3300001,6950001,9000001,18000001,40000001},{0.05,0.1,0.2,0.23,0.33,0.4,0.45})-LOOKUP(J326,{0,1950001,3300001,6950001,9000001,18000001,40000001},{0,97500,427500,636000,1536000,2796000,4796000}))*1.021,-2))</f>
        <v/>
      </c>
      <c r="M326" s="19">
        <f>IF(K326&lt;=0,0,ROUNDDOWN((K326*LOOKUP(K326,{0,1950001,3300001,6950001,9000001,18000001,40000001},{0.05,0.1,0.2,0.23,0.33,0.4,0.45})-LOOKUP(K326,{0,1950001,3300001,6950001,9000001,18000001,40000001},{0,97500,427500,636000,1536000,2796000,4796000}))*1.021,-2))</f>
        <v/>
      </c>
      <c r="N326" s="19">
        <f>MAX(0,ROUNDDOWN(H326-E326-430000-G326,-3))</f>
        <v/>
      </c>
      <c r="O326" s="19">
        <f>MAX(0,ROUNDDOWN(H326-E326-430000-G326-D326,-3))</f>
        <v/>
      </c>
      <c r="P326" s="19">
        <f>IF(H326&lt;=450000,0,MAX(0,ROUNDDOWN(N326*0.06-MIN(50000,N326)*0.03,-2))+MAX(0,ROUNDDOWN(N326*0.04-MIN(50000,N326)*0.02,-2)))</f>
        <v/>
      </c>
      <c r="Q326" s="19">
        <f>IF(H326&lt;=450000,0,MAX(0,ROUNDDOWN(O326*0.06-MIN(50000,O326)*0.03,-2))+MAX(0,ROUNDDOWN(O326*0.04-MIN(50000,O326)*0.02,-2)))</f>
        <v/>
      </c>
      <c r="R326" s="19">
        <f>L326-M326</f>
        <v/>
      </c>
      <c r="S326" s="19">
        <f>P326-Q326</f>
        <v/>
      </c>
      <c r="T326" s="19">
        <f>R326+S326</f>
        <v/>
      </c>
      <c r="U326" s="21">
        <f>IF(J326&lt;=0,0,LOOKUP(J326,{0,1950001,3300001,6950001,9000001,18000001,40000001},{0.05,0.1,0.2,0.23,0.33,0.4,0.45}))</f>
        <v/>
      </c>
    </row>
    <row r="327">
      <c r="A327" t="inlineStr">
        <is>
          <t>1万円刻み</t>
        </is>
      </c>
      <c r="B327" s="19">
        <f>'3_1万円刻み'!$A$95</f>
        <v/>
      </c>
      <c r="C327" s="20" t="n">
        <v>2025</v>
      </c>
      <c r="D327" s="19" t="n">
        <v>276000</v>
      </c>
      <c r="E327" s="19">
        <f>ROUND(MIN(B327/12,650000)*12*0.0915+MIN(B327/12,1390000)*12*(0.0504+0)+B327*0.005,0)</f>
        <v/>
      </c>
      <c r="F327" s="19" t="n">
        <v>0</v>
      </c>
      <c r="G327" s="19" t="n">
        <v>0</v>
      </c>
      <c r="H327" s="19">
        <f>IF(C327&gt;=2026,IF(B327&lt;741000,0,IF(B327&lt;2191000,B327-740000,IF(B327&lt;2193000,1451000,IF(B327&lt;2196000,1453000,IF(B327&lt;2200000,1456000,IF(B327&lt;3600000,ROUNDDOWN(B327/4,-3)*2.8-80000,IF(B327&lt;6600000,ROUNDDOWN(B327/4,-3)*3.2-440000,IF(B327&lt;8500000,ROUNDDOWN(B327*0.9,0)-1100000,B327-1950000)))))))),IF(B327&lt;651000,0,IF(B327&lt;1900000,B327-650000,IF(B327&lt;3600000,ROUNDDOWN(B327/4,-3)*2.8-80000,IF(B327&lt;6600000,ROUNDDOWN(B327/4,-3)*3.2-440000,IF(B327&lt;8500000,ROUNDDOWN(B327*0.9,0)-1100000,B327-1950000))))))</f>
        <v/>
      </c>
      <c r="I327" s="19">
        <f>IF(H327&gt;23500000,NA(),IF(C327&gt;=2026,IF(H327&lt;=4890000,1040000,IF(H327&lt;=6550000,670000,620000)),IF(H327&lt;=1320000,950000,IF(H327&lt;=3360000,880000,IF(H327&lt;=4890000,680000,IF(H327&lt;=6550000,630000,580000))))))</f>
        <v/>
      </c>
      <c r="J327" s="19">
        <f>MAX(0,ROUNDDOWN(H327-E327-I327-F327,-3))</f>
        <v/>
      </c>
      <c r="K327" s="19">
        <f>MAX(0,ROUNDDOWN(H327-E327-I327-F327-D327,-3))</f>
        <v/>
      </c>
      <c r="L327" s="19">
        <f>IF(J327&lt;=0,0,ROUNDDOWN((J327*LOOKUP(J327,{0,1950001,3300001,6950001,9000001,18000001,40000001},{0.05,0.1,0.2,0.23,0.33,0.4,0.45})-LOOKUP(J327,{0,1950001,3300001,6950001,9000001,18000001,40000001},{0,97500,427500,636000,1536000,2796000,4796000}))*1.021,-2))</f>
        <v/>
      </c>
      <c r="M327" s="19">
        <f>IF(K327&lt;=0,0,ROUNDDOWN((K327*LOOKUP(K327,{0,1950001,3300001,6950001,9000001,18000001,40000001},{0.05,0.1,0.2,0.23,0.33,0.4,0.45})-LOOKUP(K327,{0,1950001,3300001,6950001,9000001,18000001,40000001},{0,97500,427500,636000,1536000,2796000,4796000}))*1.021,-2))</f>
        <v/>
      </c>
      <c r="N327" s="19">
        <f>MAX(0,ROUNDDOWN(H327-E327-430000-G327,-3))</f>
        <v/>
      </c>
      <c r="O327" s="19">
        <f>MAX(0,ROUNDDOWN(H327-E327-430000-G327-D327,-3))</f>
        <v/>
      </c>
      <c r="P327" s="19">
        <f>IF(H327&lt;=450000,0,MAX(0,ROUNDDOWN(N327*0.06-MIN(50000,N327)*0.03,-2))+MAX(0,ROUNDDOWN(N327*0.04-MIN(50000,N327)*0.02,-2)))</f>
        <v/>
      </c>
      <c r="Q327" s="19">
        <f>IF(H327&lt;=450000,0,MAX(0,ROUNDDOWN(O327*0.06-MIN(50000,O327)*0.03,-2))+MAX(0,ROUNDDOWN(O327*0.04-MIN(50000,O327)*0.02,-2)))</f>
        <v/>
      </c>
      <c r="R327" s="19">
        <f>L327-M327</f>
        <v/>
      </c>
      <c r="S327" s="19">
        <f>P327-Q327</f>
        <v/>
      </c>
      <c r="T327" s="19">
        <f>R327+S327</f>
        <v/>
      </c>
      <c r="U327" s="21">
        <f>IF(J327&lt;=0,0,LOOKUP(J327,{0,1950001,3300001,6950001,9000001,18000001,40000001},{0.05,0.1,0.2,0.23,0.33,0.4,0.45}))</f>
        <v/>
      </c>
    </row>
    <row r="328">
      <c r="A328" t="inlineStr">
        <is>
          <t>1万円刻み</t>
        </is>
      </c>
      <c r="B328" s="19">
        <f>'3_1万円刻み'!$A$95</f>
        <v/>
      </c>
      <c r="C328" s="20" t="n">
        <v>2026</v>
      </c>
      <c r="D328" s="19" t="n">
        <v>276000</v>
      </c>
      <c r="E328" s="19">
        <f>ROUND(MIN(B328/12,650000)*12*0.0915+MIN(B328/12,1390000)*12*(0.0504+0)+B328*0.005,0)</f>
        <v/>
      </c>
      <c r="F328" s="19" t="n">
        <v>0</v>
      </c>
      <c r="G328" s="19" t="n">
        <v>0</v>
      </c>
      <c r="H328" s="19">
        <f>IF(C328&gt;=2026,IF(B328&lt;741000,0,IF(B328&lt;2191000,B328-740000,IF(B328&lt;2193000,1451000,IF(B328&lt;2196000,1453000,IF(B328&lt;2200000,1456000,IF(B328&lt;3600000,ROUNDDOWN(B328/4,-3)*2.8-80000,IF(B328&lt;6600000,ROUNDDOWN(B328/4,-3)*3.2-440000,IF(B328&lt;8500000,ROUNDDOWN(B328*0.9,0)-1100000,B328-1950000)))))))),IF(B328&lt;651000,0,IF(B328&lt;1900000,B328-650000,IF(B328&lt;3600000,ROUNDDOWN(B328/4,-3)*2.8-80000,IF(B328&lt;6600000,ROUNDDOWN(B328/4,-3)*3.2-440000,IF(B328&lt;8500000,ROUNDDOWN(B328*0.9,0)-1100000,B328-1950000))))))</f>
        <v/>
      </c>
      <c r="I328" s="19">
        <f>IF(H328&gt;23500000,NA(),IF(C328&gt;=2026,IF(H328&lt;=4890000,1040000,IF(H328&lt;=6550000,670000,620000)),IF(H328&lt;=1320000,950000,IF(H328&lt;=3360000,880000,IF(H328&lt;=4890000,680000,IF(H328&lt;=6550000,630000,580000))))))</f>
        <v/>
      </c>
      <c r="J328" s="19">
        <f>MAX(0,ROUNDDOWN(H328-E328-I328-F328,-3))</f>
        <v/>
      </c>
      <c r="K328" s="19">
        <f>MAX(0,ROUNDDOWN(H328-E328-I328-F328-D328,-3))</f>
        <v/>
      </c>
      <c r="L328" s="19">
        <f>IF(J328&lt;=0,0,ROUNDDOWN((J328*LOOKUP(J328,{0,1950001,3300001,6950001,9000001,18000001,40000001},{0.05,0.1,0.2,0.23,0.33,0.4,0.45})-LOOKUP(J328,{0,1950001,3300001,6950001,9000001,18000001,40000001},{0,97500,427500,636000,1536000,2796000,4796000}))*1.021,-2))</f>
        <v/>
      </c>
      <c r="M328" s="19">
        <f>IF(K328&lt;=0,0,ROUNDDOWN((K328*LOOKUP(K328,{0,1950001,3300001,6950001,9000001,18000001,40000001},{0.05,0.1,0.2,0.23,0.33,0.4,0.45})-LOOKUP(K328,{0,1950001,3300001,6950001,9000001,18000001,40000001},{0,97500,427500,636000,1536000,2796000,4796000}))*1.021,-2))</f>
        <v/>
      </c>
      <c r="N328" s="19">
        <f>MAX(0,ROUNDDOWN(H328-E328-430000-G328,-3))</f>
        <v/>
      </c>
      <c r="O328" s="19">
        <f>MAX(0,ROUNDDOWN(H328-E328-430000-G328-D328,-3))</f>
        <v/>
      </c>
      <c r="P328" s="19">
        <f>IF(H328&lt;=450000,0,MAX(0,ROUNDDOWN(N328*0.06-MIN(50000,N328)*0.03,-2))+MAX(0,ROUNDDOWN(N328*0.04-MIN(50000,N328)*0.02,-2)))</f>
        <v/>
      </c>
      <c r="Q328" s="19">
        <f>IF(H328&lt;=450000,0,MAX(0,ROUNDDOWN(O328*0.06-MIN(50000,O328)*0.03,-2))+MAX(0,ROUNDDOWN(O328*0.04-MIN(50000,O328)*0.02,-2)))</f>
        <v/>
      </c>
      <c r="R328" s="19">
        <f>L328-M328</f>
        <v/>
      </c>
      <c r="S328" s="19">
        <f>P328-Q328</f>
        <v/>
      </c>
      <c r="T328" s="19">
        <f>R328+S328</f>
        <v/>
      </c>
      <c r="U328" s="21">
        <f>IF(J328&lt;=0,0,LOOKUP(J328,{0,1950001,3300001,6950001,9000001,18000001,40000001},{0.05,0.1,0.2,0.23,0.33,0.4,0.45}))</f>
        <v/>
      </c>
    </row>
    <row r="329">
      <c r="A329" t="inlineStr">
        <is>
          <t>1万円刻み</t>
        </is>
      </c>
      <c r="B329" s="19">
        <f>'3_1万円刻み'!$A$96</f>
        <v/>
      </c>
      <c r="C329" s="20" t="n">
        <v>2025</v>
      </c>
      <c r="D329" s="19" t="n">
        <v>276000</v>
      </c>
      <c r="E329" s="19">
        <f>ROUND(MIN(B329/12,650000)*12*0.0915+MIN(B329/12,1390000)*12*(0.0504+0)+B329*0.005,0)</f>
        <v/>
      </c>
      <c r="F329" s="19" t="n">
        <v>0</v>
      </c>
      <c r="G329" s="19" t="n">
        <v>0</v>
      </c>
      <c r="H329" s="19">
        <f>IF(C329&gt;=2026,IF(B329&lt;741000,0,IF(B329&lt;2191000,B329-740000,IF(B329&lt;2193000,1451000,IF(B329&lt;2196000,1453000,IF(B329&lt;2200000,1456000,IF(B329&lt;3600000,ROUNDDOWN(B329/4,-3)*2.8-80000,IF(B329&lt;6600000,ROUNDDOWN(B329/4,-3)*3.2-440000,IF(B329&lt;8500000,ROUNDDOWN(B329*0.9,0)-1100000,B329-1950000)))))))),IF(B329&lt;651000,0,IF(B329&lt;1900000,B329-650000,IF(B329&lt;3600000,ROUNDDOWN(B329/4,-3)*2.8-80000,IF(B329&lt;6600000,ROUNDDOWN(B329/4,-3)*3.2-440000,IF(B329&lt;8500000,ROUNDDOWN(B329*0.9,0)-1100000,B329-1950000))))))</f>
        <v/>
      </c>
      <c r="I329" s="19">
        <f>IF(H329&gt;23500000,NA(),IF(C329&gt;=2026,IF(H329&lt;=4890000,1040000,IF(H329&lt;=6550000,670000,620000)),IF(H329&lt;=1320000,950000,IF(H329&lt;=3360000,880000,IF(H329&lt;=4890000,680000,IF(H329&lt;=6550000,630000,580000))))))</f>
        <v/>
      </c>
      <c r="J329" s="19">
        <f>MAX(0,ROUNDDOWN(H329-E329-I329-F329,-3))</f>
        <v/>
      </c>
      <c r="K329" s="19">
        <f>MAX(0,ROUNDDOWN(H329-E329-I329-F329-D329,-3))</f>
        <v/>
      </c>
      <c r="L329" s="19">
        <f>IF(J329&lt;=0,0,ROUNDDOWN((J329*LOOKUP(J329,{0,1950001,3300001,6950001,9000001,18000001,40000001},{0.05,0.1,0.2,0.23,0.33,0.4,0.45})-LOOKUP(J329,{0,1950001,3300001,6950001,9000001,18000001,40000001},{0,97500,427500,636000,1536000,2796000,4796000}))*1.021,-2))</f>
        <v/>
      </c>
      <c r="M329" s="19">
        <f>IF(K329&lt;=0,0,ROUNDDOWN((K329*LOOKUP(K329,{0,1950001,3300001,6950001,9000001,18000001,40000001},{0.05,0.1,0.2,0.23,0.33,0.4,0.45})-LOOKUP(K329,{0,1950001,3300001,6950001,9000001,18000001,40000001},{0,97500,427500,636000,1536000,2796000,4796000}))*1.021,-2))</f>
        <v/>
      </c>
      <c r="N329" s="19">
        <f>MAX(0,ROUNDDOWN(H329-E329-430000-G329,-3))</f>
        <v/>
      </c>
      <c r="O329" s="19">
        <f>MAX(0,ROUNDDOWN(H329-E329-430000-G329-D329,-3))</f>
        <v/>
      </c>
      <c r="P329" s="19">
        <f>IF(H329&lt;=450000,0,MAX(0,ROUNDDOWN(N329*0.06-MIN(50000,N329)*0.03,-2))+MAX(0,ROUNDDOWN(N329*0.04-MIN(50000,N329)*0.02,-2)))</f>
        <v/>
      </c>
      <c r="Q329" s="19">
        <f>IF(H329&lt;=450000,0,MAX(0,ROUNDDOWN(O329*0.06-MIN(50000,O329)*0.03,-2))+MAX(0,ROUNDDOWN(O329*0.04-MIN(50000,O329)*0.02,-2)))</f>
        <v/>
      </c>
      <c r="R329" s="19">
        <f>L329-M329</f>
        <v/>
      </c>
      <c r="S329" s="19">
        <f>P329-Q329</f>
        <v/>
      </c>
      <c r="T329" s="19">
        <f>R329+S329</f>
        <v/>
      </c>
      <c r="U329" s="21">
        <f>IF(J329&lt;=0,0,LOOKUP(J329,{0,1950001,3300001,6950001,9000001,18000001,40000001},{0.05,0.1,0.2,0.23,0.33,0.4,0.45}))</f>
        <v/>
      </c>
    </row>
    <row r="330">
      <c r="A330" t="inlineStr">
        <is>
          <t>1万円刻み</t>
        </is>
      </c>
      <c r="B330" s="19">
        <f>'3_1万円刻み'!$A$96</f>
        <v/>
      </c>
      <c r="C330" s="20" t="n">
        <v>2026</v>
      </c>
      <c r="D330" s="19" t="n">
        <v>276000</v>
      </c>
      <c r="E330" s="19">
        <f>ROUND(MIN(B330/12,650000)*12*0.0915+MIN(B330/12,1390000)*12*(0.0504+0)+B330*0.005,0)</f>
        <v/>
      </c>
      <c r="F330" s="19" t="n">
        <v>0</v>
      </c>
      <c r="G330" s="19" t="n">
        <v>0</v>
      </c>
      <c r="H330" s="19">
        <f>IF(C330&gt;=2026,IF(B330&lt;741000,0,IF(B330&lt;2191000,B330-740000,IF(B330&lt;2193000,1451000,IF(B330&lt;2196000,1453000,IF(B330&lt;2200000,1456000,IF(B330&lt;3600000,ROUNDDOWN(B330/4,-3)*2.8-80000,IF(B330&lt;6600000,ROUNDDOWN(B330/4,-3)*3.2-440000,IF(B330&lt;8500000,ROUNDDOWN(B330*0.9,0)-1100000,B330-1950000)))))))),IF(B330&lt;651000,0,IF(B330&lt;1900000,B330-650000,IF(B330&lt;3600000,ROUNDDOWN(B330/4,-3)*2.8-80000,IF(B330&lt;6600000,ROUNDDOWN(B330/4,-3)*3.2-440000,IF(B330&lt;8500000,ROUNDDOWN(B330*0.9,0)-1100000,B330-1950000))))))</f>
        <v/>
      </c>
      <c r="I330" s="19">
        <f>IF(H330&gt;23500000,NA(),IF(C330&gt;=2026,IF(H330&lt;=4890000,1040000,IF(H330&lt;=6550000,670000,620000)),IF(H330&lt;=1320000,950000,IF(H330&lt;=3360000,880000,IF(H330&lt;=4890000,680000,IF(H330&lt;=6550000,630000,580000))))))</f>
        <v/>
      </c>
      <c r="J330" s="19">
        <f>MAX(0,ROUNDDOWN(H330-E330-I330-F330,-3))</f>
        <v/>
      </c>
      <c r="K330" s="19">
        <f>MAX(0,ROUNDDOWN(H330-E330-I330-F330-D330,-3))</f>
        <v/>
      </c>
      <c r="L330" s="19">
        <f>IF(J330&lt;=0,0,ROUNDDOWN((J330*LOOKUP(J330,{0,1950001,3300001,6950001,9000001,18000001,40000001},{0.05,0.1,0.2,0.23,0.33,0.4,0.45})-LOOKUP(J330,{0,1950001,3300001,6950001,9000001,18000001,40000001},{0,97500,427500,636000,1536000,2796000,4796000}))*1.021,-2))</f>
        <v/>
      </c>
      <c r="M330" s="19">
        <f>IF(K330&lt;=0,0,ROUNDDOWN((K330*LOOKUP(K330,{0,1950001,3300001,6950001,9000001,18000001,40000001},{0.05,0.1,0.2,0.23,0.33,0.4,0.45})-LOOKUP(K330,{0,1950001,3300001,6950001,9000001,18000001,40000001},{0,97500,427500,636000,1536000,2796000,4796000}))*1.021,-2))</f>
        <v/>
      </c>
      <c r="N330" s="19">
        <f>MAX(0,ROUNDDOWN(H330-E330-430000-G330,-3))</f>
        <v/>
      </c>
      <c r="O330" s="19">
        <f>MAX(0,ROUNDDOWN(H330-E330-430000-G330-D330,-3))</f>
        <v/>
      </c>
      <c r="P330" s="19">
        <f>IF(H330&lt;=450000,0,MAX(0,ROUNDDOWN(N330*0.06-MIN(50000,N330)*0.03,-2))+MAX(0,ROUNDDOWN(N330*0.04-MIN(50000,N330)*0.02,-2)))</f>
        <v/>
      </c>
      <c r="Q330" s="19">
        <f>IF(H330&lt;=450000,0,MAX(0,ROUNDDOWN(O330*0.06-MIN(50000,O330)*0.03,-2))+MAX(0,ROUNDDOWN(O330*0.04-MIN(50000,O330)*0.02,-2)))</f>
        <v/>
      </c>
      <c r="R330" s="19">
        <f>L330-M330</f>
        <v/>
      </c>
      <c r="S330" s="19">
        <f>P330-Q330</f>
        <v/>
      </c>
      <c r="T330" s="19">
        <f>R330+S330</f>
        <v/>
      </c>
      <c r="U330" s="21">
        <f>IF(J330&lt;=0,0,LOOKUP(J330,{0,1950001,3300001,6950001,9000001,18000001,40000001},{0.05,0.1,0.2,0.23,0.33,0.4,0.45}))</f>
        <v/>
      </c>
    </row>
    <row r="331">
      <c r="A331" t="inlineStr">
        <is>
          <t>1万円刻み</t>
        </is>
      </c>
      <c r="B331" s="19">
        <f>'3_1万円刻み'!$A$97</f>
        <v/>
      </c>
      <c r="C331" s="20" t="n">
        <v>2025</v>
      </c>
      <c r="D331" s="19" t="n">
        <v>276000</v>
      </c>
      <c r="E331" s="19">
        <f>ROUND(MIN(B331/12,650000)*12*0.0915+MIN(B331/12,1390000)*12*(0.0504+0)+B331*0.005,0)</f>
        <v/>
      </c>
      <c r="F331" s="19" t="n">
        <v>0</v>
      </c>
      <c r="G331" s="19" t="n">
        <v>0</v>
      </c>
      <c r="H331" s="19">
        <f>IF(C331&gt;=2026,IF(B331&lt;741000,0,IF(B331&lt;2191000,B331-740000,IF(B331&lt;2193000,1451000,IF(B331&lt;2196000,1453000,IF(B331&lt;2200000,1456000,IF(B331&lt;3600000,ROUNDDOWN(B331/4,-3)*2.8-80000,IF(B331&lt;6600000,ROUNDDOWN(B331/4,-3)*3.2-440000,IF(B331&lt;8500000,ROUNDDOWN(B331*0.9,0)-1100000,B331-1950000)))))))),IF(B331&lt;651000,0,IF(B331&lt;1900000,B331-650000,IF(B331&lt;3600000,ROUNDDOWN(B331/4,-3)*2.8-80000,IF(B331&lt;6600000,ROUNDDOWN(B331/4,-3)*3.2-440000,IF(B331&lt;8500000,ROUNDDOWN(B331*0.9,0)-1100000,B331-1950000))))))</f>
        <v/>
      </c>
      <c r="I331" s="19">
        <f>IF(H331&gt;23500000,NA(),IF(C331&gt;=2026,IF(H331&lt;=4890000,1040000,IF(H331&lt;=6550000,670000,620000)),IF(H331&lt;=1320000,950000,IF(H331&lt;=3360000,880000,IF(H331&lt;=4890000,680000,IF(H331&lt;=6550000,630000,580000))))))</f>
        <v/>
      </c>
      <c r="J331" s="19">
        <f>MAX(0,ROUNDDOWN(H331-E331-I331-F331,-3))</f>
        <v/>
      </c>
      <c r="K331" s="19">
        <f>MAX(0,ROUNDDOWN(H331-E331-I331-F331-D331,-3))</f>
        <v/>
      </c>
      <c r="L331" s="19">
        <f>IF(J331&lt;=0,0,ROUNDDOWN((J331*LOOKUP(J331,{0,1950001,3300001,6950001,9000001,18000001,40000001},{0.05,0.1,0.2,0.23,0.33,0.4,0.45})-LOOKUP(J331,{0,1950001,3300001,6950001,9000001,18000001,40000001},{0,97500,427500,636000,1536000,2796000,4796000}))*1.021,-2))</f>
        <v/>
      </c>
      <c r="M331" s="19">
        <f>IF(K331&lt;=0,0,ROUNDDOWN((K331*LOOKUP(K331,{0,1950001,3300001,6950001,9000001,18000001,40000001},{0.05,0.1,0.2,0.23,0.33,0.4,0.45})-LOOKUP(K331,{0,1950001,3300001,6950001,9000001,18000001,40000001},{0,97500,427500,636000,1536000,2796000,4796000}))*1.021,-2))</f>
        <v/>
      </c>
      <c r="N331" s="19">
        <f>MAX(0,ROUNDDOWN(H331-E331-430000-G331,-3))</f>
        <v/>
      </c>
      <c r="O331" s="19">
        <f>MAX(0,ROUNDDOWN(H331-E331-430000-G331-D331,-3))</f>
        <v/>
      </c>
      <c r="P331" s="19">
        <f>IF(H331&lt;=450000,0,MAX(0,ROUNDDOWN(N331*0.06-MIN(50000,N331)*0.03,-2))+MAX(0,ROUNDDOWN(N331*0.04-MIN(50000,N331)*0.02,-2)))</f>
        <v/>
      </c>
      <c r="Q331" s="19">
        <f>IF(H331&lt;=450000,0,MAX(0,ROUNDDOWN(O331*0.06-MIN(50000,O331)*0.03,-2))+MAX(0,ROUNDDOWN(O331*0.04-MIN(50000,O331)*0.02,-2)))</f>
        <v/>
      </c>
      <c r="R331" s="19">
        <f>L331-M331</f>
        <v/>
      </c>
      <c r="S331" s="19">
        <f>P331-Q331</f>
        <v/>
      </c>
      <c r="T331" s="19">
        <f>R331+S331</f>
        <v/>
      </c>
      <c r="U331" s="21">
        <f>IF(J331&lt;=0,0,LOOKUP(J331,{0,1950001,3300001,6950001,9000001,18000001,40000001},{0.05,0.1,0.2,0.23,0.33,0.4,0.45}))</f>
        <v/>
      </c>
    </row>
    <row r="332">
      <c r="A332" t="inlineStr">
        <is>
          <t>1万円刻み</t>
        </is>
      </c>
      <c r="B332" s="19">
        <f>'3_1万円刻み'!$A$97</f>
        <v/>
      </c>
      <c r="C332" s="20" t="n">
        <v>2026</v>
      </c>
      <c r="D332" s="19" t="n">
        <v>276000</v>
      </c>
      <c r="E332" s="19">
        <f>ROUND(MIN(B332/12,650000)*12*0.0915+MIN(B332/12,1390000)*12*(0.0504+0)+B332*0.005,0)</f>
        <v/>
      </c>
      <c r="F332" s="19" t="n">
        <v>0</v>
      </c>
      <c r="G332" s="19" t="n">
        <v>0</v>
      </c>
      <c r="H332" s="19">
        <f>IF(C332&gt;=2026,IF(B332&lt;741000,0,IF(B332&lt;2191000,B332-740000,IF(B332&lt;2193000,1451000,IF(B332&lt;2196000,1453000,IF(B332&lt;2200000,1456000,IF(B332&lt;3600000,ROUNDDOWN(B332/4,-3)*2.8-80000,IF(B332&lt;6600000,ROUNDDOWN(B332/4,-3)*3.2-440000,IF(B332&lt;8500000,ROUNDDOWN(B332*0.9,0)-1100000,B332-1950000)))))))),IF(B332&lt;651000,0,IF(B332&lt;1900000,B332-650000,IF(B332&lt;3600000,ROUNDDOWN(B332/4,-3)*2.8-80000,IF(B332&lt;6600000,ROUNDDOWN(B332/4,-3)*3.2-440000,IF(B332&lt;8500000,ROUNDDOWN(B332*0.9,0)-1100000,B332-1950000))))))</f>
        <v/>
      </c>
      <c r="I332" s="19">
        <f>IF(H332&gt;23500000,NA(),IF(C332&gt;=2026,IF(H332&lt;=4890000,1040000,IF(H332&lt;=6550000,670000,620000)),IF(H332&lt;=1320000,950000,IF(H332&lt;=3360000,880000,IF(H332&lt;=4890000,680000,IF(H332&lt;=6550000,630000,580000))))))</f>
        <v/>
      </c>
      <c r="J332" s="19">
        <f>MAX(0,ROUNDDOWN(H332-E332-I332-F332,-3))</f>
        <v/>
      </c>
      <c r="K332" s="19">
        <f>MAX(0,ROUNDDOWN(H332-E332-I332-F332-D332,-3))</f>
        <v/>
      </c>
      <c r="L332" s="19">
        <f>IF(J332&lt;=0,0,ROUNDDOWN((J332*LOOKUP(J332,{0,1950001,3300001,6950001,9000001,18000001,40000001},{0.05,0.1,0.2,0.23,0.33,0.4,0.45})-LOOKUP(J332,{0,1950001,3300001,6950001,9000001,18000001,40000001},{0,97500,427500,636000,1536000,2796000,4796000}))*1.021,-2))</f>
        <v/>
      </c>
      <c r="M332" s="19">
        <f>IF(K332&lt;=0,0,ROUNDDOWN((K332*LOOKUP(K332,{0,1950001,3300001,6950001,9000001,18000001,40000001},{0.05,0.1,0.2,0.23,0.33,0.4,0.45})-LOOKUP(K332,{0,1950001,3300001,6950001,9000001,18000001,40000001},{0,97500,427500,636000,1536000,2796000,4796000}))*1.021,-2))</f>
        <v/>
      </c>
      <c r="N332" s="19">
        <f>MAX(0,ROUNDDOWN(H332-E332-430000-G332,-3))</f>
        <v/>
      </c>
      <c r="O332" s="19">
        <f>MAX(0,ROUNDDOWN(H332-E332-430000-G332-D332,-3))</f>
        <v/>
      </c>
      <c r="P332" s="19">
        <f>IF(H332&lt;=450000,0,MAX(0,ROUNDDOWN(N332*0.06-MIN(50000,N332)*0.03,-2))+MAX(0,ROUNDDOWN(N332*0.04-MIN(50000,N332)*0.02,-2)))</f>
        <v/>
      </c>
      <c r="Q332" s="19">
        <f>IF(H332&lt;=450000,0,MAX(0,ROUNDDOWN(O332*0.06-MIN(50000,O332)*0.03,-2))+MAX(0,ROUNDDOWN(O332*0.04-MIN(50000,O332)*0.02,-2)))</f>
        <v/>
      </c>
      <c r="R332" s="19">
        <f>L332-M332</f>
        <v/>
      </c>
      <c r="S332" s="19">
        <f>P332-Q332</f>
        <v/>
      </c>
      <c r="T332" s="19">
        <f>R332+S332</f>
        <v/>
      </c>
      <c r="U332" s="21">
        <f>IF(J332&lt;=0,0,LOOKUP(J332,{0,1950001,3300001,6950001,9000001,18000001,40000001},{0.05,0.1,0.2,0.23,0.33,0.4,0.45}))</f>
        <v/>
      </c>
    </row>
    <row r="333">
      <c r="A333" t="inlineStr">
        <is>
          <t>1万円刻み</t>
        </is>
      </c>
      <c r="B333" s="19">
        <f>'3_1万円刻み'!$A$98</f>
        <v/>
      </c>
      <c r="C333" s="20" t="n">
        <v>2025</v>
      </c>
      <c r="D333" s="19" t="n">
        <v>276000</v>
      </c>
      <c r="E333" s="19">
        <f>ROUND(MIN(B333/12,650000)*12*0.0915+MIN(B333/12,1390000)*12*(0.0504+0)+B333*0.005,0)</f>
        <v/>
      </c>
      <c r="F333" s="19" t="n">
        <v>0</v>
      </c>
      <c r="G333" s="19" t="n">
        <v>0</v>
      </c>
      <c r="H333" s="19">
        <f>IF(C333&gt;=2026,IF(B333&lt;741000,0,IF(B333&lt;2191000,B333-740000,IF(B333&lt;2193000,1451000,IF(B333&lt;2196000,1453000,IF(B333&lt;2200000,1456000,IF(B333&lt;3600000,ROUNDDOWN(B333/4,-3)*2.8-80000,IF(B333&lt;6600000,ROUNDDOWN(B333/4,-3)*3.2-440000,IF(B333&lt;8500000,ROUNDDOWN(B333*0.9,0)-1100000,B333-1950000)))))))),IF(B333&lt;651000,0,IF(B333&lt;1900000,B333-650000,IF(B333&lt;3600000,ROUNDDOWN(B333/4,-3)*2.8-80000,IF(B333&lt;6600000,ROUNDDOWN(B333/4,-3)*3.2-440000,IF(B333&lt;8500000,ROUNDDOWN(B333*0.9,0)-1100000,B333-1950000))))))</f>
        <v/>
      </c>
      <c r="I333" s="19">
        <f>IF(H333&gt;23500000,NA(),IF(C333&gt;=2026,IF(H333&lt;=4890000,1040000,IF(H333&lt;=6550000,670000,620000)),IF(H333&lt;=1320000,950000,IF(H333&lt;=3360000,880000,IF(H333&lt;=4890000,680000,IF(H333&lt;=6550000,630000,580000))))))</f>
        <v/>
      </c>
      <c r="J333" s="19">
        <f>MAX(0,ROUNDDOWN(H333-E333-I333-F333,-3))</f>
        <v/>
      </c>
      <c r="K333" s="19">
        <f>MAX(0,ROUNDDOWN(H333-E333-I333-F333-D333,-3))</f>
        <v/>
      </c>
      <c r="L333" s="19">
        <f>IF(J333&lt;=0,0,ROUNDDOWN((J333*LOOKUP(J333,{0,1950001,3300001,6950001,9000001,18000001,40000001},{0.05,0.1,0.2,0.23,0.33,0.4,0.45})-LOOKUP(J333,{0,1950001,3300001,6950001,9000001,18000001,40000001},{0,97500,427500,636000,1536000,2796000,4796000}))*1.021,-2))</f>
        <v/>
      </c>
      <c r="M333" s="19">
        <f>IF(K333&lt;=0,0,ROUNDDOWN((K333*LOOKUP(K333,{0,1950001,3300001,6950001,9000001,18000001,40000001},{0.05,0.1,0.2,0.23,0.33,0.4,0.45})-LOOKUP(K333,{0,1950001,3300001,6950001,9000001,18000001,40000001},{0,97500,427500,636000,1536000,2796000,4796000}))*1.021,-2))</f>
        <v/>
      </c>
      <c r="N333" s="19">
        <f>MAX(0,ROUNDDOWN(H333-E333-430000-G333,-3))</f>
        <v/>
      </c>
      <c r="O333" s="19">
        <f>MAX(0,ROUNDDOWN(H333-E333-430000-G333-D333,-3))</f>
        <v/>
      </c>
      <c r="P333" s="19">
        <f>IF(H333&lt;=450000,0,MAX(0,ROUNDDOWN(N333*0.06-MIN(50000,N333)*0.03,-2))+MAX(0,ROUNDDOWN(N333*0.04-MIN(50000,N333)*0.02,-2)))</f>
        <v/>
      </c>
      <c r="Q333" s="19">
        <f>IF(H333&lt;=450000,0,MAX(0,ROUNDDOWN(O333*0.06-MIN(50000,O333)*0.03,-2))+MAX(0,ROUNDDOWN(O333*0.04-MIN(50000,O333)*0.02,-2)))</f>
        <v/>
      </c>
      <c r="R333" s="19">
        <f>L333-M333</f>
        <v/>
      </c>
      <c r="S333" s="19">
        <f>P333-Q333</f>
        <v/>
      </c>
      <c r="T333" s="19">
        <f>R333+S333</f>
        <v/>
      </c>
      <c r="U333" s="21">
        <f>IF(J333&lt;=0,0,LOOKUP(J333,{0,1950001,3300001,6950001,9000001,18000001,40000001},{0.05,0.1,0.2,0.23,0.33,0.4,0.45}))</f>
        <v/>
      </c>
    </row>
    <row r="334">
      <c r="A334" t="inlineStr">
        <is>
          <t>1万円刻み</t>
        </is>
      </c>
      <c r="B334" s="19">
        <f>'3_1万円刻み'!$A$98</f>
        <v/>
      </c>
      <c r="C334" s="20" t="n">
        <v>2026</v>
      </c>
      <c r="D334" s="19" t="n">
        <v>276000</v>
      </c>
      <c r="E334" s="19">
        <f>ROUND(MIN(B334/12,650000)*12*0.0915+MIN(B334/12,1390000)*12*(0.0504+0)+B334*0.005,0)</f>
        <v/>
      </c>
      <c r="F334" s="19" t="n">
        <v>0</v>
      </c>
      <c r="G334" s="19" t="n">
        <v>0</v>
      </c>
      <c r="H334" s="19">
        <f>IF(C334&gt;=2026,IF(B334&lt;741000,0,IF(B334&lt;2191000,B334-740000,IF(B334&lt;2193000,1451000,IF(B334&lt;2196000,1453000,IF(B334&lt;2200000,1456000,IF(B334&lt;3600000,ROUNDDOWN(B334/4,-3)*2.8-80000,IF(B334&lt;6600000,ROUNDDOWN(B334/4,-3)*3.2-440000,IF(B334&lt;8500000,ROUNDDOWN(B334*0.9,0)-1100000,B334-1950000)))))))),IF(B334&lt;651000,0,IF(B334&lt;1900000,B334-650000,IF(B334&lt;3600000,ROUNDDOWN(B334/4,-3)*2.8-80000,IF(B334&lt;6600000,ROUNDDOWN(B334/4,-3)*3.2-440000,IF(B334&lt;8500000,ROUNDDOWN(B334*0.9,0)-1100000,B334-1950000))))))</f>
        <v/>
      </c>
      <c r="I334" s="19">
        <f>IF(H334&gt;23500000,NA(),IF(C334&gt;=2026,IF(H334&lt;=4890000,1040000,IF(H334&lt;=6550000,670000,620000)),IF(H334&lt;=1320000,950000,IF(H334&lt;=3360000,880000,IF(H334&lt;=4890000,680000,IF(H334&lt;=6550000,630000,580000))))))</f>
        <v/>
      </c>
      <c r="J334" s="19">
        <f>MAX(0,ROUNDDOWN(H334-E334-I334-F334,-3))</f>
        <v/>
      </c>
      <c r="K334" s="19">
        <f>MAX(0,ROUNDDOWN(H334-E334-I334-F334-D334,-3))</f>
        <v/>
      </c>
      <c r="L334" s="19">
        <f>IF(J334&lt;=0,0,ROUNDDOWN((J334*LOOKUP(J334,{0,1950001,3300001,6950001,9000001,18000001,40000001},{0.05,0.1,0.2,0.23,0.33,0.4,0.45})-LOOKUP(J334,{0,1950001,3300001,6950001,9000001,18000001,40000001},{0,97500,427500,636000,1536000,2796000,4796000}))*1.021,-2))</f>
        <v/>
      </c>
      <c r="M334" s="19">
        <f>IF(K334&lt;=0,0,ROUNDDOWN((K334*LOOKUP(K334,{0,1950001,3300001,6950001,9000001,18000001,40000001},{0.05,0.1,0.2,0.23,0.33,0.4,0.45})-LOOKUP(K334,{0,1950001,3300001,6950001,9000001,18000001,40000001},{0,97500,427500,636000,1536000,2796000,4796000}))*1.021,-2))</f>
        <v/>
      </c>
      <c r="N334" s="19">
        <f>MAX(0,ROUNDDOWN(H334-E334-430000-G334,-3))</f>
        <v/>
      </c>
      <c r="O334" s="19">
        <f>MAX(0,ROUNDDOWN(H334-E334-430000-G334-D334,-3))</f>
        <v/>
      </c>
      <c r="P334" s="19">
        <f>IF(H334&lt;=450000,0,MAX(0,ROUNDDOWN(N334*0.06-MIN(50000,N334)*0.03,-2))+MAX(0,ROUNDDOWN(N334*0.04-MIN(50000,N334)*0.02,-2)))</f>
        <v/>
      </c>
      <c r="Q334" s="19">
        <f>IF(H334&lt;=450000,0,MAX(0,ROUNDDOWN(O334*0.06-MIN(50000,O334)*0.03,-2))+MAX(0,ROUNDDOWN(O334*0.04-MIN(50000,O334)*0.02,-2)))</f>
        <v/>
      </c>
      <c r="R334" s="19">
        <f>L334-M334</f>
        <v/>
      </c>
      <c r="S334" s="19">
        <f>P334-Q334</f>
        <v/>
      </c>
      <c r="T334" s="19">
        <f>R334+S334</f>
        <v/>
      </c>
      <c r="U334" s="21">
        <f>IF(J334&lt;=0,0,LOOKUP(J334,{0,1950001,3300001,6950001,9000001,18000001,40000001},{0.05,0.1,0.2,0.23,0.33,0.4,0.45}))</f>
        <v/>
      </c>
    </row>
    <row r="335">
      <c r="A335" t="inlineStr">
        <is>
          <t>1万円刻み</t>
        </is>
      </c>
      <c r="B335" s="19">
        <f>'3_1万円刻み'!$A$99</f>
        <v/>
      </c>
      <c r="C335" s="20" t="n">
        <v>2025</v>
      </c>
      <c r="D335" s="19" t="n">
        <v>276000</v>
      </c>
      <c r="E335" s="19">
        <f>ROUND(MIN(B335/12,650000)*12*0.0915+MIN(B335/12,1390000)*12*(0.0504+0)+B335*0.005,0)</f>
        <v/>
      </c>
      <c r="F335" s="19" t="n">
        <v>0</v>
      </c>
      <c r="G335" s="19" t="n">
        <v>0</v>
      </c>
      <c r="H335" s="19">
        <f>IF(C335&gt;=2026,IF(B335&lt;741000,0,IF(B335&lt;2191000,B335-740000,IF(B335&lt;2193000,1451000,IF(B335&lt;2196000,1453000,IF(B335&lt;2200000,1456000,IF(B335&lt;3600000,ROUNDDOWN(B335/4,-3)*2.8-80000,IF(B335&lt;6600000,ROUNDDOWN(B335/4,-3)*3.2-440000,IF(B335&lt;8500000,ROUNDDOWN(B335*0.9,0)-1100000,B335-1950000)))))))),IF(B335&lt;651000,0,IF(B335&lt;1900000,B335-650000,IF(B335&lt;3600000,ROUNDDOWN(B335/4,-3)*2.8-80000,IF(B335&lt;6600000,ROUNDDOWN(B335/4,-3)*3.2-440000,IF(B335&lt;8500000,ROUNDDOWN(B335*0.9,0)-1100000,B335-1950000))))))</f>
        <v/>
      </c>
      <c r="I335" s="19">
        <f>IF(H335&gt;23500000,NA(),IF(C335&gt;=2026,IF(H335&lt;=4890000,1040000,IF(H335&lt;=6550000,670000,620000)),IF(H335&lt;=1320000,950000,IF(H335&lt;=3360000,880000,IF(H335&lt;=4890000,680000,IF(H335&lt;=6550000,630000,580000))))))</f>
        <v/>
      </c>
      <c r="J335" s="19">
        <f>MAX(0,ROUNDDOWN(H335-E335-I335-F335,-3))</f>
        <v/>
      </c>
      <c r="K335" s="19">
        <f>MAX(0,ROUNDDOWN(H335-E335-I335-F335-D335,-3))</f>
        <v/>
      </c>
      <c r="L335" s="19">
        <f>IF(J335&lt;=0,0,ROUNDDOWN((J335*LOOKUP(J335,{0,1950001,3300001,6950001,9000001,18000001,40000001},{0.05,0.1,0.2,0.23,0.33,0.4,0.45})-LOOKUP(J335,{0,1950001,3300001,6950001,9000001,18000001,40000001},{0,97500,427500,636000,1536000,2796000,4796000}))*1.021,-2))</f>
        <v/>
      </c>
      <c r="M335" s="19">
        <f>IF(K335&lt;=0,0,ROUNDDOWN((K335*LOOKUP(K335,{0,1950001,3300001,6950001,9000001,18000001,40000001},{0.05,0.1,0.2,0.23,0.33,0.4,0.45})-LOOKUP(K335,{0,1950001,3300001,6950001,9000001,18000001,40000001},{0,97500,427500,636000,1536000,2796000,4796000}))*1.021,-2))</f>
        <v/>
      </c>
      <c r="N335" s="19">
        <f>MAX(0,ROUNDDOWN(H335-E335-430000-G335,-3))</f>
        <v/>
      </c>
      <c r="O335" s="19">
        <f>MAX(0,ROUNDDOWN(H335-E335-430000-G335-D335,-3))</f>
        <v/>
      </c>
      <c r="P335" s="19">
        <f>IF(H335&lt;=450000,0,MAX(0,ROUNDDOWN(N335*0.06-MIN(50000,N335)*0.03,-2))+MAX(0,ROUNDDOWN(N335*0.04-MIN(50000,N335)*0.02,-2)))</f>
        <v/>
      </c>
      <c r="Q335" s="19">
        <f>IF(H335&lt;=450000,0,MAX(0,ROUNDDOWN(O335*0.06-MIN(50000,O335)*0.03,-2))+MAX(0,ROUNDDOWN(O335*0.04-MIN(50000,O335)*0.02,-2)))</f>
        <v/>
      </c>
      <c r="R335" s="19">
        <f>L335-M335</f>
        <v/>
      </c>
      <c r="S335" s="19">
        <f>P335-Q335</f>
        <v/>
      </c>
      <c r="T335" s="19">
        <f>R335+S335</f>
        <v/>
      </c>
      <c r="U335" s="21">
        <f>IF(J335&lt;=0,0,LOOKUP(J335,{0,1950001,3300001,6950001,9000001,18000001,40000001},{0.05,0.1,0.2,0.23,0.33,0.4,0.45}))</f>
        <v/>
      </c>
    </row>
    <row r="336">
      <c r="A336" t="inlineStr">
        <is>
          <t>1万円刻み</t>
        </is>
      </c>
      <c r="B336" s="19">
        <f>'3_1万円刻み'!$A$99</f>
        <v/>
      </c>
      <c r="C336" s="20" t="n">
        <v>2026</v>
      </c>
      <c r="D336" s="19" t="n">
        <v>276000</v>
      </c>
      <c r="E336" s="19">
        <f>ROUND(MIN(B336/12,650000)*12*0.0915+MIN(B336/12,1390000)*12*(0.0504+0)+B336*0.005,0)</f>
        <v/>
      </c>
      <c r="F336" s="19" t="n">
        <v>0</v>
      </c>
      <c r="G336" s="19" t="n">
        <v>0</v>
      </c>
      <c r="H336" s="19">
        <f>IF(C336&gt;=2026,IF(B336&lt;741000,0,IF(B336&lt;2191000,B336-740000,IF(B336&lt;2193000,1451000,IF(B336&lt;2196000,1453000,IF(B336&lt;2200000,1456000,IF(B336&lt;3600000,ROUNDDOWN(B336/4,-3)*2.8-80000,IF(B336&lt;6600000,ROUNDDOWN(B336/4,-3)*3.2-440000,IF(B336&lt;8500000,ROUNDDOWN(B336*0.9,0)-1100000,B336-1950000)))))))),IF(B336&lt;651000,0,IF(B336&lt;1900000,B336-650000,IF(B336&lt;3600000,ROUNDDOWN(B336/4,-3)*2.8-80000,IF(B336&lt;6600000,ROUNDDOWN(B336/4,-3)*3.2-440000,IF(B336&lt;8500000,ROUNDDOWN(B336*0.9,0)-1100000,B336-1950000))))))</f>
        <v/>
      </c>
      <c r="I336" s="19">
        <f>IF(H336&gt;23500000,NA(),IF(C336&gt;=2026,IF(H336&lt;=4890000,1040000,IF(H336&lt;=6550000,670000,620000)),IF(H336&lt;=1320000,950000,IF(H336&lt;=3360000,880000,IF(H336&lt;=4890000,680000,IF(H336&lt;=6550000,630000,580000))))))</f>
        <v/>
      </c>
      <c r="J336" s="19">
        <f>MAX(0,ROUNDDOWN(H336-E336-I336-F336,-3))</f>
        <v/>
      </c>
      <c r="K336" s="19">
        <f>MAX(0,ROUNDDOWN(H336-E336-I336-F336-D336,-3))</f>
        <v/>
      </c>
      <c r="L336" s="19">
        <f>IF(J336&lt;=0,0,ROUNDDOWN((J336*LOOKUP(J336,{0,1950001,3300001,6950001,9000001,18000001,40000001},{0.05,0.1,0.2,0.23,0.33,0.4,0.45})-LOOKUP(J336,{0,1950001,3300001,6950001,9000001,18000001,40000001},{0,97500,427500,636000,1536000,2796000,4796000}))*1.021,-2))</f>
        <v/>
      </c>
      <c r="M336" s="19">
        <f>IF(K336&lt;=0,0,ROUNDDOWN((K336*LOOKUP(K336,{0,1950001,3300001,6950001,9000001,18000001,40000001},{0.05,0.1,0.2,0.23,0.33,0.4,0.45})-LOOKUP(K336,{0,1950001,3300001,6950001,9000001,18000001,40000001},{0,97500,427500,636000,1536000,2796000,4796000}))*1.021,-2))</f>
        <v/>
      </c>
      <c r="N336" s="19">
        <f>MAX(0,ROUNDDOWN(H336-E336-430000-G336,-3))</f>
        <v/>
      </c>
      <c r="O336" s="19">
        <f>MAX(0,ROUNDDOWN(H336-E336-430000-G336-D336,-3))</f>
        <v/>
      </c>
      <c r="P336" s="19">
        <f>IF(H336&lt;=450000,0,MAX(0,ROUNDDOWN(N336*0.06-MIN(50000,N336)*0.03,-2))+MAX(0,ROUNDDOWN(N336*0.04-MIN(50000,N336)*0.02,-2)))</f>
        <v/>
      </c>
      <c r="Q336" s="19">
        <f>IF(H336&lt;=450000,0,MAX(0,ROUNDDOWN(O336*0.06-MIN(50000,O336)*0.03,-2))+MAX(0,ROUNDDOWN(O336*0.04-MIN(50000,O336)*0.02,-2)))</f>
        <v/>
      </c>
      <c r="R336" s="19">
        <f>L336-M336</f>
        <v/>
      </c>
      <c r="S336" s="19">
        <f>P336-Q336</f>
        <v/>
      </c>
      <c r="T336" s="19">
        <f>R336+S336</f>
        <v/>
      </c>
      <c r="U336" s="21">
        <f>IF(J336&lt;=0,0,LOOKUP(J336,{0,1950001,3300001,6950001,9000001,18000001,40000001},{0.05,0.1,0.2,0.23,0.33,0.4,0.45}))</f>
        <v/>
      </c>
    </row>
    <row r="337">
      <c r="A337" t="inlineStr">
        <is>
          <t>1万円刻み</t>
        </is>
      </c>
      <c r="B337" s="19">
        <f>'3_1万円刻み'!$A$100</f>
        <v/>
      </c>
      <c r="C337" s="20" t="n">
        <v>2025</v>
      </c>
      <c r="D337" s="19" t="n">
        <v>276000</v>
      </c>
      <c r="E337" s="19">
        <f>ROUND(MIN(B337/12,650000)*12*0.0915+MIN(B337/12,1390000)*12*(0.0504+0)+B337*0.005,0)</f>
        <v/>
      </c>
      <c r="F337" s="19" t="n">
        <v>0</v>
      </c>
      <c r="G337" s="19" t="n">
        <v>0</v>
      </c>
      <c r="H337" s="19">
        <f>IF(C337&gt;=2026,IF(B337&lt;741000,0,IF(B337&lt;2191000,B337-740000,IF(B337&lt;2193000,1451000,IF(B337&lt;2196000,1453000,IF(B337&lt;2200000,1456000,IF(B337&lt;3600000,ROUNDDOWN(B337/4,-3)*2.8-80000,IF(B337&lt;6600000,ROUNDDOWN(B337/4,-3)*3.2-440000,IF(B337&lt;8500000,ROUNDDOWN(B337*0.9,0)-1100000,B337-1950000)))))))),IF(B337&lt;651000,0,IF(B337&lt;1900000,B337-650000,IF(B337&lt;3600000,ROUNDDOWN(B337/4,-3)*2.8-80000,IF(B337&lt;6600000,ROUNDDOWN(B337/4,-3)*3.2-440000,IF(B337&lt;8500000,ROUNDDOWN(B337*0.9,0)-1100000,B337-1950000))))))</f>
        <v/>
      </c>
      <c r="I337" s="19">
        <f>IF(H337&gt;23500000,NA(),IF(C337&gt;=2026,IF(H337&lt;=4890000,1040000,IF(H337&lt;=6550000,670000,620000)),IF(H337&lt;=1320000,950000,IF(H337&lt;=3360000,880000,IF(H337&lt;=4890000,680000,IF(H337&lt;=6550000,630000,580000))))))</f>
        <v/>
      </c>
      <c r="J337" s="19">
        <f>MAX(0,ROUNDDOWN(H337-E337-I337-F337,-3))</f>
        <v/>
      </c>
      <c r="K337" s="19">
        <f>MAX(0,ROUNDDOWN(H337-E337-I337-F337-D337,-3))</f>
        <v/>
      </c>
      <c r="L337" s="19">
        <f>IF(J337&lt;=0,0,ROUNDDOWN((J337*LOOKUP(J337,{0,1950001,3300001,6950001,9000001,18000001,40000001},{0.05,0.1,0.2,0.23,0.33,0.4,0.45})-LOOKUP(J337,{0,1950001,3300001,6950001,9000001,18000001,40000001},{0,97500,427500,636000,1536000,2796000,4796000}))*1.021,-2))</f>
        <v/>
      </c>
      <c r="M337" s="19">
        <f>IF(K337&lt;=0,0,ROUNDDOWN((K337*LOOKUP(K337,{0,1950001,3300001,6950001,9000001,18000001,40000001},{0.05,0.1,0.2,0.23,0.33,0.4,0.45})-LOOKUP(K337,{0,1950001,3300001,6950001,9000001,18000001,40000001},{0,97500,427500,636000,1536000,2796000,4796000}))*1.021,-2))</f>
        <v/>
      </c>
      <c r="N337" s="19">
        <f>MAX(0,ROUNDDOWN(H337-E337-430000-G337,-3))</f>
        <v/>
      </c>
      <c r="O337" s="19">
        <f>MAX(0,ROUNDDOWN(H337-E337-430000-G337-D337,-3))</f>
        <v/>
      </c>
      <c r="P337" s="19">
        <f>IF(H337&lt;=450000,0,MAX(0,ROUNDDOWN(N337*0.06-MIN(50000,N337)*0.03,-2))+MAX(0,ROUNDDOWN(N337*0.04-MIN(50000,N337)*0.02,-2)))</f>
        <v/>
      </c>
      <c r="Q337" s="19">
        <f>IF(H337&lt;=450000,0,MAX(0,ROUNDDOWN(O337*0.06-MIN(50000,O337)*0.03,-2))+MAX(0,ROUNDDOWN(O337*0.04-MIN(50000,O337)*0.02,-2)))</f>
        <v/>
      </c>
      <c r="R337" s="19">
        <f>L337-M337</f>
        <v/>
      </c>
      <c r="S337" s="19">
        <f>P337-Q337</f>
        <v/>
      </c>
      <c r="T337" s="19">
        <f>R337+S337</f>
        <v/>
      </c>
      <c r="U337" s="21">
        <f>IF(J337&lt;=0,0,LOOKUP(J337,{0,1950001,3300001,6950001,9000001,18000001,40000001},{0.05,0.1,0.2,0.23,0.33,0.4,0.45}))</f>
        <v/>
      </c>
    </row>
    <row r="338">
      <c r="A338" t="inlineStr">
        <is>
          <t>1万円刻み</t>
        </is>
      </c>
      <c r="B338" s="19">
        <f>'3_1万円刻み'!$A$100</f>
        <v/>
      </c>
      <c r="C338" s="20" t="n">
        <v>2026</v>
      </c>
      <c r="D338" s="19" t="n">
        <v>276000</v>
      </c>
      <c r="E338" s="19">
        <f>ROUND(MIN(B338/12,650000)*12*0.0915+MIN(B338/12,1390000)*12*(0.0504+0)+B338*0.005,0)</f>
        <v/>
      </c>
      <c r="F338" s="19" t="n">
        <v>0</v>
      </c>
      <c r="G338" s="19" t="n">
        <v>0</v>
      </c>
      <c r="H338" s="19">
        <f>IF(C338&gt;=2026,IF(B338&lt;741000,0,IF(B338&lt;2191000,B338-740000,IF(B338&lt;2193000,1451000,IF(B338&lt;2196000,1453000,IF(B338&lt;2200000,1456000,IF(B338&lt;3600000,ROUNDDOWN(B338/4,-3)*2.8-80000,IF(B338&lt;6600000,ROUNDDOWN(B338/4,-3)*3.2-440000,IF(B338&lt;8500000,ROUNDDOWN(B338*0.9,0)-1100000,B338-1950000)))))))),IF(B338&lt;651000,0,IF(B338&lt;1900000,B338-650000,IF(B338&lt;3600000,ROUNDDOWN(B338/4,-3)*2.8-80000,IF(B338&lt;6600000,ROUNDDOWN(B338/4,-3)*3.2-440000,IF(B338&lt;8500000,ROUNDDOWN(B338*0.9,0)-1100000,B338-1950000))))))</f>
        <v/>
      </c>
      <c r="I338" s="19">
        <f>IF(H338&gt;23500000,NA(),IF(C338&gt;=2026,IF(H338&lt;=4890000,1040000,IF(H338&lt;=6550000,670000,620000)),IF(H338&lt;=1320000,950000,IF(H338&lt;=3360000,880000,IF(H338&lt;=4890000,680000,IF(H338&lt;=6550000,630000,580000))))))</f>
        <v/>
      </c>
      <c r="J338" s="19">
        <f>MAX(0,ROUNDDOWN(H338-E338-I338-F338,-3))</f>
        <v/>
      </c>
      <c r="K338" s="19">
        <f>MAX(0,ROUNDDOWN(H338-E338-I338-F338-D338,-3))</f>
        <v/>
      </c>
      <c r="L338" s="19">
        <f>IF(J338&lt;=0,0,ROUNDDOWN((J338*LOOKUP(J338,{0,1950001,3300001,6950001,9000001,18000001,40000001},{0.05,0.1,0.2,0.23,0.33,0.4,0.45})-LOOKUP(J338,{0,1950001,3300001,6950001,9000001,18000001,40000001},{0,97500,427500,636000,1536000,2796000,4796000}))*1.021,-2))</f>
        <v/>
      </c>
      <c r="M338" s="19">
        <f>IF(K338&lt;=0,0,ROUNDDOWN((K338*LOOKUP(K338,{0,1950001,3300001,6950001,9000001,18000001,40000001},{0.05,0.1,0.2,0.23,0.33,0.4,0.45})-LOOKUP(K338,{0,1950001,3300001,6950001,9000001,18000001,40000001},{0,97500,427500,636000,1536000,2796000,4796000}))*1.021,-2))</f>
        <v/>
      </c>
      <c r="N338" s="19">
        <f>MAX(0,ROUNDDOWN(H338-E338-430000-G338,-3))</f>
        <v/>
      </c>
      <c r="O338" s="19">
        <f>MAX(0,ROUNDDOWN(H338-E338-430000-G338-D338,-3))</f>
        <v/>
      </c>
      <c r="P338" s="19">
        <f>IF(H338&lt;=450000,0,MAX(0,ROUNDDOWN(N338*0.06-MIN(50000,N338)*0.03,-2))+MAX(0,ROUNDDOWN(N338*0.04-MIN(50000,N338)*0.02,-2)))</f>
        <v/>
      </c>
      <c r="Q338" s="19">
        <f>IF(H338&lt;=450000,0,MAX(0,ROUNDDOWN(O338*0.06-MIN(50000,O338)*0.03,-2))+MAX(0,ROUNDDOWN(O338*0.04-MIN(50000,O338)*0.02,-2)))</f>
        <v/>
      </c>
      <c r="R338" s="19">
        <f>L338-M338</f>
        <v/>
      </c>
      <c r="S338" s="19">
        <f>P338-Q338</f>
        <v/>
      </c>
      <c r="T338" s="19">
        <f>R338+S338</f>
        <v/>
      </c>
      <c r="U338" s="21">
        <f>IF(J338&lt;=0,0,LOOKUP(J338,{0,1950001,3300001,6950001,9000001,18000001,40000001},{0.05,0.1,0.2,0.23,0.33,0.4,0.45}))</f>
        <v/>
      </c>
    </row>
    <row r="339">
      <c r="A339" t="inlineStr">
        <is>
          <t>1万円刻み</t>
        </is>
      </c>
      <c r="B339" s="19">
        <f>'3_1万円刻み'!$A$101</f>
        <v/>
      </c>
      <c r="C339" s="20" t="n">
        <v>2025</v>
      </c>
      <c r="D339" s="19" t="n">
        <v>276000</v>
      </c>
      <c r="E339" s="19">
        <f>ROUND(MIN(B339/12,650000)*12*0.0915+MIN(B339/12,1390000)*12*(0.0504+0)+B339*0.005,0)</f>
        <v/>
      </c>
      <c r="F339" s="19" t="n">
        <v>0</v>
      </c>
      <c r="G339" s="19" t="n">
        <v>0</v>
      </c>
      <c r="H339" s="19">
        <f>IF(C339&gt;=2026,IF(B339&lt;741000,0,IF(B339&lt;2191000,B339-740000,IF(B339&lt;2193000,1451000,IF(B339&lt;2196000,1453000,IF(B339&lt;2200000,1456000,IF(B339&lt;3600000,ROUNDDOWN(B339/4,-3)*2.8-80000,IF(B339&lt;6600000,ROUNDDOWN(B339/4,-3)*3.2-440000,IF(B339&lt;8500000,ROUNDDOWN(B339*0.9,0)-1100000,B339-1950000)))))))),IF(B339&lt;651000,0,IF(B339&lt;1900000,B339-650000,IF(B339&lt;3600000,ROUNDDOWN(B339/4,-3)*2.8-80000,IF(B339&lt;6600000,ROUNDDOWN(B339/4,-3)*3.2-440000,IF(B339&lt;8500000,ROUNDDOWN(B339*0.9,0)-1100000,B339-1950000))))))</f>
        <v/>
      </c>
      <c r="I339" s="19">
        <f>IF(H339&gt;23500000,NA(),IF(C339&gt;=2026,IF(H339&lt;=4890000,1040000,IF(H339&lt;=6550000,670000,620000)),IF(H339&lt;=1320000,950000,IF(H339&lt;=3360000,880000,IF(H339&lt;=4890000,680000,IF(H339&lt;=6550000,630000,580000))))))</f>
        <v/>
      </c>
      <c r="J339" s="19">
        <f>MAX(0,ROUNDDOWN(H339-E339-I339-F339,-3))</f>
        <v/>
      </c>
      <c r="K339" s="19">
        <f>MAX(0,ROUNDDOWN(H339-E339-I339-F339-D339,-3))</f>
        <v/>
      </c>
      <c r="L339" s="19">
        <f>IF(J339&lt;=0,0,ROUNDDOWN((J339*LOOKUP(J339,{0,1950001,3300001,6950001,9000001,18000001,40000001},{0.05,0.1,0.2,0.23,0.33,0.4,0.45})-LOOKUP(J339,{0,1950001,3300001,6950001,9000001,18000001,40000001},{0,97500,427500,636000,1536000,2796000,4796000}))*1.021,-2))</f>
        <v/>
      </c>
      <c r="M339" s="19">
        <f>IF(K339&lt;=0,0,ROUNDDOWN((K339*LOOKUP(K339,{0,1950001,3300001,6950001,9000001,18000001,40000001},{0.05,0.1,0.2,0.23,0.33,0.4,0.45})-LOOKUP(K339,{0,1950001,3300001,6950001,9000001,18000001,40000001},{0,97500,427500,636000,1536000,2796000,4796000}))*1.021,-2))</f>
        <v/>
      </c>
      <c r="N339" s="19">
        <f>MAX(0,ROUNDDOWN(H339-E339-430000-G339,-3))</f>
        <v/>
      </c>
      <c r="O339" s="19">
        <f>MAX(0,ROUNDDOWN(H339-E339-430000-G339-D339,-3))</f>
        <v/>
      </c>
      <c r="P339" s="19">
        <f>IF(H339&lt;=450000,0,MAX(0,ROUNDDOWN(N339*0.06-MIN(50000,N339)*0.03,-2))+MAX(0,ROUNDDOWN(N339*0.04-MIN(50000,N339)*0.02,-2)))</f>
        <v/>
      </c>
      <c r="Q339" s="19">
        <f>IF(H339&lt;=450000,0,MAX(0,ROUNDDOWN(O339*0.06-MIN(50000,O339)*0.03,-2))+MAX(0,ROUNDDOWN(O339*0.04-MIN(50000,O339)*0.02,-2)))</f>
        <v/>
      </c>
      <c r="R339" s="19">
        <f>L339-M339</f>
        <v/>
      </c>
      <c r="S339" s="19">
        <f>P339-Q339</f>
        <v/>
      </c>
      <c r="T339" s="19">
        <f>R339+S339</f>
        <v/>
      </c>
      <c r="U339" s="21">
        <f>IF(J339&lt;=0,0,LOOKUP(J339,{0,1950001,3300001,6950001,9000001,18000001,40000001},{0.05,0.1,0.2,0.23,0.33,0.4,0.45}))</f>
        <v/>
      </c>
    </row>
    <row r="340">
      <c r="A340" t="inlineStr">
        <is>
          <t>1万円刻み</t>
        </is>
      </c>
      <c r="B340" s="19">
        <f>'3_1万円刻み'!$A$101</f>
        <v/>
      </c>
      <c r="C340" s="20" t="n">
        <v>2026</v>
      </c>
      <c r="D340" s="19" t="n">
        <v>276000</v>
      </c>
      <c r="E340" s="19">
        <f>ROUND(MIN(B340/12,650000)*12*0.0915+MIN(B340/12,1390000)*12*(0.0504+0)+B340*0.005,0)</f>
        <v/>
      </c>
      <c r="F340" s="19" t="n">
        <v>0</v>
      </c>
      <c r="G340" s="19" t="n">
        <v>0</v>
      </c>
      <c r="H340" s="19">
        <f>IF(C340&gt;=2026,IF(B340&lt;741000,0,IF(B340&lt;2191000,B340-740000,IF(B340&lt;2193000,1451000,IF(B340&lt;2196000,1453000,IF(B340&lt;2200000,1456000,IF(B340&lt;3600000,ROUNDDOWN(B340/4,-3)*2.8-80000,IF(B340&lt;6600000,ROUNDDOWN(B340/4,-3)*3.2-440000,IF(B340&lt;8500000,ROUNDDOWN(B340*0.9,0)-1100000,B340-1950000)))))))),IF(B340&lt;651000,0,IF(B340&lt;1900000,B340-650000,IF(B340&lt;3600000,ROUNDDOWN(B340/4,-3)*2.8-80000,IF(B340&lt;6600000,ROUNDDOWN(B340/4,-3)*3.2-440000,IF(B340&lt;8500000,ROUNDDOWN(B340*0.9,0)-1100000,B340-1950000))))))</f>
        <v/>
      </c>
      <c r="I340" s="19">
        <f>IF(H340&gt;23500000,NA(),IF(C340&gt;=2026,IF(H340&lt;=4890000,1040000,IF(H340&lt;=6550000,670000,620000)),IF(H340&lt;=1320000,950000,IF(H340&lt;=3360000,880000,IF(H340&lt;=4890000,680000,IF(H340&lt;=6550000,630000,580000))))))</f>
        <v/>
      </c>
      <c r="J340" s="19">
        <f>MAX(0,ROUNDDOWN(H340-E340-I340-F340,-3))</f>
        <v/>
      </c>
      <c r="K340" s="19">
        <f>MAX(0,ROUNDDOWN(H340-E340-I340-F340-D340,-3))</f>
        <v/>
      </c>
      <c r="L340" s="19">
        <f>IF(J340&lt;=0,0,ROUNDDOWN((J340*LOOKUP(J340,{0,1950001,3300001,6950001,9000001,18000001,40000001},{0.05,0.1,0.2,0.23,0.33,0.4,0.45})-LOOKUP(J340,{0,1950001,3300001,6950001,9000001,18000001,40000001},{0,97500,427500,636000,1536000,2796000,4796000}))*1.021,-2))</f>
        <v/>
      </c>
      <c r="M340" s="19">
        <f>IF(K340&lt;=0,0,ROUNDDOWN((K340*LOOKUP(K340,{0,1950001,3300001,6950001,9000001,18000001,40000001},{0.05,0.1,0.2,0.23,0.33,0.4,0.45})-LOOKUP(K340,{0,1950001,3300001,6950001,9000001,18000001,40000001},{0,97500,427500,636000,1536000,2796000,4796000}))*1.021,-2))</f>
        <v/>
      </c>
      <c r="N340" s="19">
        <f>MAX(0,ROUNDDOWN(H340-E340-430000-G340,-3))</f>
        <v/>
      </c>
      <c r="O340" s="19">
        <f>MAX(0,ROUNDDOWN(H340-E340-430000-G340-D340,-3))</f>
        <v/>
      </c>
      <c r="P340" s="19">
        <f>IF(H340&lt;=450000,0,MAX(0,ROUNDDOWN(N340*0.06-MIN(50000,N340)*0.03,-2))+MAX(0,ROUNDDOWN(N340*0.04-MIN(50000,N340)*0.02,-2)))</f>
        <v/>
      </c>
      <c r="Q340" s="19">
        <f>IF(H340&lt;=450000,0,MAX(0,ROUNDDOWN(O340*0.06-MIN(50000,O340)*0.03,-2))+MAX(0,ROUNDDOWN(O340*0.04-MIN(50000,O340)*0.02,-2)))</f>
        <v/>
      </c>
      <c r="R340" s="19">
        <f>L340-M340</f>
        <v/>
      </c>
      <c r="S340" s="19">
        <f>P340-Q340</f>
        <v/>
      </c>
      <c r="T340" s="19">
        <f>R340+S340</f>
        <v/>
      </c>
      <c r="U340" s="21">
        <f>IF(J340&lt;=0,0,LOOKUP(J340,{0,1950001,3300001,6950001,9000001,18000001,40000001},{0.05,0.1,0.2,0.23,0.33,0.4,0.45}))</f>
        <v/>
      </c>
    </row>
    <row r="341">
      <c r="A341" t="inlineStr">
        <is>
          <t>1万円刻み</t>
        </is>
      </c>
      <c r="B341" s="19">
        <f>'3_1万円刻み'!$A$102</f>
        <v/>
      </c>
      <c r="C341" s="20" t="n">
        <v>2025</v>
      </c>
      <c r="D341" s="19" t="n">
        <v>276000</v>
      </c>
      <c r="E341" s="19">
        <f>ROUND(MIN(B341/12,650000)*12*0.0915+MIN(B341/12,1390000)*12*(0.0504+0)+B341*0.005,0)</f>
        <v/>
      </c>
      <c r="F341" s="19" t="n">
        <v>0</v>
      </c>
      <c r="G341" s="19" t="n">
        <v>0</v>
      </c>
      <c r="H341" s="19">
        <f>IF(C341&gt;=2026,IF(B341&lt;741000,0,IF(B341&lt;2191000,B341-740000,IF(B341&lt;2193000,1451000,IF(B341&lt;2196000,1453000,IF(B341&lt;2200000,1456000,IF(B341&lt;3600000,ROUNDDOWN(B341/4,-3)*2.8-80000,IF(B341&lt;6600000,ROUNDDOWN(B341/4,-3)*3.2-440000,IF(B341&lt;8500000,ROUNDDOWN(B341*0.9,0)-1100000,B341-1950000)))))))),IF(B341&lt;651000,0,IF(B341&lt;1900000,B341-650000,IF(B341&lt;3600000,ROUNDDOWN(B341/4,-3)*2.8-80000,IF(B341&lt;6600000,ROUNDDOWN(B341/4,-3)*3.2-440000,IF(B341&lt;8500000,ROUNDDOWN(B341*0.9,0)-1100000,B341-1950000))))))</f>
        <v/>
      </c>
      <c r="I341" s="19">
        <f>IF(H341&gt;23500000,NA(),IF(C341&gt;=2026,IF(H341&lt;=4890000,1040000,IF(H341&lt;=6550000,670000,620000)),IF(H341&lt;=1320000,950000,IF(H341&lt;=3360000,880000,IF(H341&lt;=4890000,680000,IF(H341&lt;=6550000,630000,580000))))))</f>
        <v/>
      </c>
      <c r="J341" s="19">
        <f>MAX(0,ROUNDDOWN(H341-E341-I341-F341,-3))</f>
        <v/>
      </c>
      <c r="K341" s="19">
        <f>MAX(0,ROUNDDOWN(H341-E341-I341-F341-D341,-3))</f>
        <v/>
      </c>
      <c r="L341" s="19">
        <f>IF(J341&lt;=0,0,ROUNDDOWN((J341*LOOKUP(J341,{0,1950001,3300001,6950001,9000001,18000001,40000001},{0.05,0.1,0.2,0.23,0.33,0.4,0.45})-LOOKUP(J341,{0,1950001,3300001,6950001,9000001,18000001,40000001},{0,97500,427500,636000,1536000,2796000,4796000}))*1.021,-2))</f>
        <v/>
      </c>
      <c r="M341" s="19">
        <f>IF(K341&lt;=0,0,ROUNDDOWN((K341*LOOKUP(K341,{0,1950001,3300001,6950001,9000001,18000001,40000001},{0.05,0.1,0.2,0.23,0.33,0.4,0.45})-LOOKUP(K341,{0,1950001,3300001,6950001,9000001,18000001,40000001},{0,97500,427500,636000,1536000,2796000,4796000}))*1.021,-2))</f>
        <v/>
      </c>
      <c r="N341" s="19">
        <f>MAX(0,ROUNDDOWN(H341-E341-430000-G341,-3))</f>
        <v/>
      </c>
      <c r="O341" s="19">
        <f>MAX(0,ROUNDDOWN(H341-E341-430000-G341-D341,-3))</f>
        <v/>
      </c>
      <c r="P341" s="19">
        <f>IF(H341&lt;=450000,0,MAX(0,ROUNDDOWN(N341*0.06-MIN(50000,N341)*0.03,-2))+MAX(0,ROUNDDOWN(N341*0.04-MIN(50000,N341)*0.02,-2)))</f>
        <v/>
      </c>
      <c r="Q341" s="19">
        <f>IF(H341&lt;=450000,0,MAX(0,ROUNDDOWN(O341*0.06-MIN(50000,O341)*0.03,-2))+MAX(0,ROUNDDOWN(O341*0.04-MIN(50000,O341)*0.02,-2)))</f>
        <v/>
      </c>
      <c r="R341" s="19">
        <f>L341-M341</f>
        <v/>
      </c>
      <c r="S341" s="19">
        <f>P341-Q341</f>
        <v/>
      </c>
      <c r="T341" s="19">
        <f>R341+S341</f>
        <v/>
      </c>
      <c r="U341" s="21">
        <f>IF(J341&lt;=0,0,LOOKUP(J341,{0,1950001,3300001,6950001,9000001,18000001,40000001},{0.05,0.1,0.2,0.23,0.33,0.4,0.45}))</f>
        <v/>
      </c>
    </row>
    <row r="342">
      <c r="A342" t="inlineStr">
        <is>
          <t>1万円刻み</t>
        </is>
      </c>
      <c r="B342" s="19">
        <f>'3_1万円刻み'!$A$102</f>
        <v/>
      </c>
      <c r="C342" s="20" t="n">
        <v>2026</v>
      </c>
      <c r="D342" s="19" t="n">
        <v>276000</v>
      </c>
      <c r="E342" s="19">
        <f>ROUND(MIN(B342/12,650000)*12*0.0915+MIN(B342/12,1390000)*12*(0.0504+0)+B342*0.005,0)</f>
        <v/>
      </c>
      <c r="F342" s="19" t="n">
        <v>0</v>
      </c>
      <c r="G342" s="19" t="n">
        <v>0</v>
      </c>
      <c r="H342" s="19">
        <f>IF(C342&gt;=2026,IF(B342&lt;741000,0,IF(B342&lt;2191000,B342-740000,IF(B342&lt;2193000,1451000,IF(B342&lt;2196000,1453000,IF(B342&lt;2200000,1456000,IF(B342&lt;3600000,ROUNDDOWN(B342/4,-3)*2.8-80000,IF(B342&lt;6600000,ROUNDDOWN(B342/4,-3)*3.2-440000,IF(B342&lt;8500000,ROUNDDOWN(B342*0.9,0)-1100000,B342-1950000)))))))),IF(B342&lt;651000,0,IF(B342&lt;1900000,B342-650000,IF(B342&lt;3600000,ROUNDDOWN(B342/4,-3)*2.8-80000,IF(B342&lt;6600000,ROUNDDOWN(B342/4,-3)*3.2-440000,IF(B342&lt;8500000,ROUNDDOWN(B342*0.9,0)-1100000,B342-1950000))))))</f>
        <v/>
      </c>
      <c r="I342" s="19">
        <f>IF(H342&gt;23500000,NA(),IF(C342&gt;=2026,IF(H342&lt;=4890000,1040000,IF(H342&lt;=6550000,670000,620000)),IF(H342&lt;=1320000,950000,IF(H342&lt;=3360000,880000,IF(H342&lt;=4890000,680000,IF(H342&lt;=6550000,630000,580000))))))</f>
        <v/>
      </c>
      <c r="J342" s="19">
        <f>MAX(0,ROUNDDOWN(H342-E342-I342-F342,-3))</f>
        <v/>
      </c>
      <c r="K342" s="19">
        <f>MAX(0,ROUNDDOWN(H342-E342-I342-F342-D342,-3))</f>
        <v/>
      </c>
      <c r="L342" s="19">
        <f>IF(J342&lt;=0,0,ROUNDDOWN((J342*LOOKUP(J342,{0,1950001,3300001,6950001,9000001,18000001,40000001},{0.05,0.1,0.2,0.23,0.33,0.4,0.45})-LOOKUP(J342,{0,1950001,3300001,6950001,9000001,18000001,40000001},{0,97500,427500,636000,1536000,2796000,4796000}))*1.021,-2))</f>
        <v/>
      </c>
      <c r="M342" s="19">
        <f>IF(K342&lt;=0,0,ROUNDDOWN((K342*LOOKUP(K342,{0,1950001,3300001,6950001,9000001,18000001,40000001},{0.05,0.1,0.2,0.23,0.33,0.4,0.45})-LOOKUP(K342,{0,1950001,3300001,6950001,9000001,18000001,40000001},{0,97500,427500,636000,1536000,2796000,4796000}))*1.021,-2))</f>
        <v/>
      </c>
      <c r="N342" s="19">
        <f>MAX(0,ROUNDDOWN(H342-E342-430000-G342,-3))</f>
        <v/>
      </c>
      <c r="O342" s="19">
        <f>MAX(0,ROUNDDOWN(H342-E342-430000-G342-D342,-3))</f>
        <v/>
      </c>
      <c r="P342" s="19">
        <f>IF(H342&lt;=450000,0,MAX(0,ROUNDDOWN(N342*0.06-MIN(50000,N342)*0.03,-2))+MAX(0,ROUNDDOWN(N342*0.04-MIN(50000,N342)*0.02,-2)))</f>
        <v/>
      </c>
      <c r="Q342" s="19">
        <f>IF(H342&lt;=450000,0,MAX(0,ROUNDDOWN(O342*0.06-MIN(50000,O342)*0.03,-2))+MAX(0,ROUNDDOWN(O342*0.04-MIN(50000,O342)*0.02,-2)))</f>
        <v/>
      </c>
      <c r="R342" s="19">
        <f>L342-M342</f>
        <v/>
      </c>
      <c r="S342" s="19">
        <f>P342-Q342</f>
        <v/>
      </c>
      <c r="T342" s="19">
        <f>R342+S342</f>
        <v/>
      </c>
      <c r="U342" s="21">
        <f>IF(J342&lt;=0,0,LOOKUP(J342,{0,1950001,3300001,6950001,9000001,18000001,40000001},{0.05,0.1,0.2,0.23,0.33,0.4,0.45}))</f>
        <v/>
      </c>
    </row>
    <row r="343">
      <c r="A343" t="inlineStr">
        <is>
          <t>1万円刻み</t>
        </is>
      </c>
      <c r="B343" s="19">
        <f>'3_1万円刻み'!$A$103</f>
        <v/>
      </c>
      <c r="C343" s="20" t="n">
        <v>2025</v>
      </c>
      <c r="D343" s="19" t="n">
        <v>276000</v>
      </c>
      <c r="E343" s="19">
        <f>ROUND(MIN(B343/12,650000)*12*0.0915+MIN(B343/12,1390000)*12*(0.0504+0)+B343*0.005,0)</f>
        <v/>
      </c>
      <c r="F343" s="19" t="n">
        <v>0</v>
      </c>
      <c r="G343" s="19" t="n">
        <v>0</v>
      </c>
      <c r="H343" s="19">
        <f>IF(C343&gt;=2026,IF(B343&lt;741000,0,IF(B343&lt;2191000,B343-740000,IF(B343&lt;2193000,1451000,IF(B343&lt;2196000,1453000,IF(B343&lt;2200000,1456000,IF(B343&lt;3600000,ROUNDDOWN(B343/4,-3)*2.8-80000,IF(B343&lt;6600000,ROUNDDOWN(B343/4,-3)*3.2-440000,IF(B343&lt;8500000,ROUNDDOWN(B343*0.9,0)-1100000,B343-1950000)))))))),IF(B343&lt;651000,0,IF(B343&lt;1900000,B343-650000,IF(B343&lt;3600000,ROUNDDOWN(B343/4,-3)*2.8-80000,IF(B343&lt;6600000,ROUNDDOWN(B343/4,-3)*3.2-440000,IF(B343&lt;8500000,ROUNDDOWN(B343*0.9,0)-1100000,B343-1950000))))))</f>
        <v/>
      </c>
      <c r="I343" s="19">
        <f>IF(H343&gt;23500000,NA(),IF(C343&gt;=2026,IF(H343&lt;=4890000,1040000,IF(H343&lt;=6550000,670000,620000)),IF(H343&lt;=1320000,950000,IF(H343&lt;=3360000,880000,IF(H343&lt;=4890000,680000,IF(H343&lt;=6550000,630000,580000))))))</f>
        <v/>
      </c>
      <c r="J343" s="19">
        <f>MAX(0,ROUNDDOWN(H343-E343-I343-F343,-3))</f>
        <v/>
      </c>
      <c r="K343" s="19">
        <f>MAX(0,ROUNDDOWN(H343-E343-I343-F343-D343,-3))</f>
        <v/>
      </c>
      <c r="L343" s="19">
        <f>IF(J343&lt;=0,0,ROUNDDOWN((J343*LOOKUP(J343,{0,1950001,3300001,6950001,9000001,18000001,40000001},{0.05,0.1,0.2,0.23,0.33,0.4,0.45})-LOOKUP(J343,{0,1950001,3300001,6950001,9000001,18000001,40000001},{0,97500,427500,636000,1536000,2796000,4796000}))*1.021,-2))</f>
        <v/>
      </c>
      <c r="M343" s="19">
        <f>IF(K343&lt;=0,0,ROUNDDOWN((K343*LOOKUP(K343,{0,1950001,3300001,6950001,9000001,18000001,40000001},{0.05,0.1,0.2,0.23,0.33,0.4,0.45})-LOOKUP(K343,{0,1950001,3300001,6950001,9000001,18000001,40000001},{0,97500,427500,636000,1536000,2796000,4796000}))*1.021,-2))</f>
        <v/>
      </c>
      <c r="N343" s="19">
        <f>MAX(0,ROUNDDOWN(H343-E343-430000-G343,-3))</f>
        <v/>
      </c>
      <c r="O343" s="19">
        <f>MAX(0,ROUNDDOWN(H343-E343-430000-G343-D343,-3))</f>
        <v/>
      </c>
      <c r="P343" s="19">
        <f>IF(H343&lt;=450000,0,MAX(0,ROUNDDOWN(N343*0.06-MIN(50000,N343)*0.03,-2))+MAX(0,ROUNDDOWN(N343*0.04-MIN(50000,N343)*0.02,-2)))</f>
        <v/>
      </c>
      <c r="Q343" s="19">
        <f>IF(H343&lt;=450000,0,MAX(0,ROUNDDOWN(O343*0.06-MIN(50000,O343)*0.03,-2))+MAX(0,ROUNDDOWN(O343*0.04-MIN(50000,O343)*0.02,-2)))</f>
        <v/>
      </c>
      <c r="R343" s="19">
        <f>L343-M343</f>
        <v/>
      </c>
      <c r="S343" s="19">
        <f>P343-Q343</f>
        <v/>
      </c>
      <c r="T343" s="19">
        <f>R343+S343</f>
        <v/>
      </c>
      <c r="U343" s="21">
        <f>IF(J343&lt;=0,0,LOOKUP(J343,{0,1950001,3300001,6950001,9000001,18000001,40000001},{0.05,0.1,0.2,0.23,0.33,0.4,0.45}))</f>
        <v/>
      </c>
    </row>
    <row r="344">
      <c r="A344" t="inlineStr">
        <is>
          <t>1万円刻み</t>
        </is>
      </c>
      <c r="B344" s="19">
        <f>'3_1万円刻み'!$A$103</f>
        <v/>
      </c>
      <c r="C344" s="20" t="n">
        <v>2026</v>
      </c>
      <c r="D344" s="19" t="n">
        <v>276000</v>
      </c>
      <c r="E344" s="19">
        <f>ROUND(MIN(B344/12,650000)*12*0.0915+MIN(B344/12,1390000)*12*(0.0504+0)+B344*0.005,0)</f>
        <v/>
      </c>
      <c r="F344" s="19" t="n">
        <v>0</v>
      </c>
      <c r="G344" s="19" t="n">
        <v>0</v>
      </c>
      <c r="H344" s="19">
        <f>IF(C344&gt;=2026,IF(B344&lt;741000,0,IF(B344&lt;2191000,B344-740000,IF(B344&lt;2193000,1451000,IF(B344&lt;2196000,1453000,IF(B344&lt;2200000,1456000,IF(B344&lt;3600000,ROUNDDOWN(B344/4,-3)*2.8-80000,IF(B344&lt;6600000,ROUNDDOWN(B344/4,-3)*3.2-440000,IF(B344&lt;8500000,ROUNDDOWN(B344*0.9,0)-1100000,B344-1950000)))))))),IF(B344&lt;651000,0,IF(B344&lt;1900000,B344-650000,IF(B344&lt;3600000,ROUNDDOWN(B344/4,-3)*2.8-80000,IF(B344&lt;6600000,ROUNDDOWN(B344/4,-3)*3.2-440000,IF(B344&lt;8500000,ROUNDDOWN(B344*0.9,0)-1100000,B344-1950000))))))</f>
        <v/>
      </c>
      <c r="I344" s="19">
        <f>IF(H344&gt;23500000,NA(),IF(C344&gt;=2026,IF(H344&lt;=4890000,1040000,IF(H344&lt;=6550000,670000,620000)),IF(H344&lt;=1320000,950000,IF(H344&lt;=3360000,880000,IF(H344&lt;=4890000,680000,IF(H344&lt;=6550000,630000,580000))))))</f>
        <v/>
      </c>
      <c r="J344" s="19">
        <f>MAX(0,ROUNDDOWN(H344-E344-I344-F344,-3))</f>
        <v/>
      </c>
      <c r="K344" s="19">
        <f>MAX(0,ROUNDDOWN(H344-E344-I344-F344-D344,-3))</f>
        <v/>
      </c>
      <c r="L344" s="19">
        <f>IF(J344&lt;=0,0,ROUNDDOWN((J344*LOOKUP(J344,{0,1950001,3300001,6950001,9000001,18000001,40000001},{0.05,0.1,0.2,0.23,0.33,0.4,0.45})-LOOKUP(J344,{0,1950001,3300001,6950001,9000001,18000001,40000001},{0,97500,427500,636000,1536000,2796000,4796000}))*1.021,-2))</f>
        <v/>
      </c>
      <c r="M344" s="19">
        <f>IF(K344&lt;=0,0,ROUNDDOWN((K344*LOOKUP(K344,{0,1950001,3300001,6950001,9000001,18000001,40000001},{0.05,0.1,0.2,0.23,0.33,0.4,0.45})-LOOKUP(K344,{0,1950001,3300001,6950001,9000001,18000001,40000001},{0,97500,427500,636000,1536000,2796000,4796000}))*1.021,-2))</f>
        <v/>
      </c>
      <c r="N344" s="19">
        <f>MAX(0,ROUNDDOWN(H344-E344-430000-G344,-3))</f>
        <v/>
      </c>
      <c r="O344" s="19">
        <f>MAX(0,ROUNDDOWN(H344-E344-430000-G344-D344,-3))</f>
        <v/>
      </c>
      <c r="P344" s="19">
        <f>IF(H344&lt;=450000,0,MAX(0,ROUNDDOWN(N344*0.06-MIN(50000,N344)*0.03,-2))+MAX(0,ROUNDDOWN(N344*0.04-MIN(50000,N344)*0.02,-2)))</f>
        <v/>
      </c>
      <c r="Q344" s="19">
        <f>IF(H344&lt;=450000,0,MAX(0,ROUNDDOWN(O344*0.06-MIN(50000,O344)*0.03,-2))+MAX(0,ROUNDDOWN(O344*0.04-MIN(50000,O344)*0.02,-2)))</f>
        <v/>
      </c>
      <c r="R344" s="19">
        <f>L344-M344</f>
        <v/>
      </c>
      <c r="S344" s="19">
        <f>P344-Q344</f>
        <v/>
      </c>
      <c r="T344" s="19">
        <f>R344+S344</f>
        <v/>
      </c>
      <c r="U344" s="21">
        <f>IF(J344&lt;=0,0,LOOKUP(J344,{0,1950001,3300001,6950001,9000001,18000001,40000001},{0.05,0.1,0.2,0.23,0.33,0.4,0.45}))</f>
        <v/>
      </c>
    </row>
    <row r="345">
      <c r="A345" t="inlineStr">
        <is>
          <t>1万円刻み</t>
        </is>
      </c>
      <c r="B345" s="19">
        <f>'3_1万円刻み'!$A$104</f>
        <v/>
      </c>
      <c r="C345" s="20" t="n">
        <v>2025</v>
      </c>
      <c r="D345" s="19" t="n">
        <v>276000</v>
      </c>
      <c r="E345" s="19">
        <f>ROUND(MIN(B345/12,650000)*12*0.0915+MIN(B345/12,1390000)*12*(0.0504+0)+B345*0.005,0)</f>
        <v/>
      </c>
      <c r="F345" s="19" t="n">
        <v>0</v>
      </c>
      <c r="G345" s="19" t="n">
        <v>0</v>
      </c>
      <c r="H345" s="19">
        <f>IF(C345&gt;=2026,IF(B345&lt;741000,0,IF(B345&lt;2191000,B345-740000,IF(B345&lt;2193000,1451000,IF(B345&lt;2196000,1453000,IF(B345&lt;2200000,1456000,IF(B345&lt;3600000,ROUNDDOWN(B345/4,-3)*2.8-80000,IF(B345&lt;6600000,ROUNDDOWN(B345/4,-3)*3.2-440000,IF(B345&lt;8500000,ROUNDDOWN(B345*0.9,0)-1100000,B345-1950000)))))))),IF(B345&lt;651000,0,IF(B345&lt;1900000,B345-650000,IF(B345&lt;3600000,ROUNDDOWN(B345/4,-3)*2.8-80000,IF(B345&lt;6600000,ROUNDDOWN(B345/4,-3)*3.2-440000,IF(B345&lt;8500000,ROUNDDOWN(B345*0.9,0)-1100000,B345-1950000))))))</f>
        <v/>
      </c>
      <c r="I345" s="19">
        <f>IF(H345&gt;23500000,NA(),IF(C345&gt;=2026,IF(H345&lt;=4890000,1040000,IF(H345&lt;=6550000,670000,620000)),IF(H345&lt;=1320000,950000,IF(H345&lt;=3360000,880000,IF(H345&lt;=4890000,680000,IF(H345&lt;=6550000,630000,580000))))))</f>
        <v/>
      </c>
      <c r="J345" s="19">
        <f>MAX(0,ROUNDDOWN(H345-E345-I345-F345,-3))</f>
        <v/>
      </c>
      <c r="K345" s="19">
        <f>MAX(0,ROUNDDOWN(H345-E345-I345-F345-D345,-3))</f>
        <v/>
      </c>
      <c r="L345" s="19">
        <f>IF(J345&lt;=0,0,ROUNDDOWN((J345*LOOKUP(J345,{0,1950001,3300001,6950001,9000001,18000001,40000001},{0.05,0.1,0.2,0.23,0.33,0.4,0.45})-LOOKUP(J345,{0,1950001,3300001,6950001,9000001,18000001,40000001},{0,97500,427500,636000,1536000,2796000,4796000}))*1.021,-2))</f>
        <v/>
      </c>
      <c r="M345" s="19">
        <f>IF(K345&lt;=0,0,ROUNDDOWN((K345*LOOKUP(K345,{0,1950001,3300001,6950001,9000001,18000001,40000001},{0.05,0.1,0.2,0.23,0.33,0.4,0.45})-LOOKUP(K345,{0,1950001,3300001,6950001,9000001,18000001,40000001},{0,97500,427500,636000,1536000,2796000,4796000}))*1.021,-2))</f>
        <v/>
      </c>
      <c r="N345" s="19">
        <f>MAX(0,ROUNDDOWN(H345-E345-430000-G345,-3))</f>
        <v/>
      </c>
      <c r="O345" s="19">
        <f>MAX(0,ROUNDDOWN(H345-E345-430000-G345-D345,-3))</f>
        <v/>
      </c>
      <c r="P345" s="19">
        <f>IF(H345&lt;=450000,0,MAX(0,ROUNDDOWN(N345*0.06-MIN(50000,N345)*0.03,-2))+MAX(0,ROUNDDOWN(N345*0.04-MIN(50000,N345)*0.02,-2)))</f>
        <v/>
      </c>
      <c r="Q345" s="19">
        <f>IF(H345&lt;=450000,0,MAX(0,ROUNDDOWN(O345*0.06-MIN(50000,O345)*0.03,-2))+MAX(0,ROUNDDOWN(O345*0.04-MIN(50000,O345)*0.02,-2)))</f>
        <v/>
      </c>
      <c r="R345" s="19">
        <f>L345-M345</f>
        <v/>
      </c>
      <c r="S345" s="19">
        <f>P345-Q345</f>
        <v/>
      </c>
      <c r="T345" s="19">
        <f>R345+S345</f>
        <v/>
      </c>
      <c r="U345" s="21">
        <f>IF(J345&lt;=0,0,LOOKUP(J345,{0,1950001,3300001,6950001,9000001,18000001,40000001},{0.05,0.1,0.2,0.23,0.33,0.4,0.45}))</f>
        <v/>
      </c>
    </row>
    <row r="346">
      <c r="A346" t="inlineStr">
        <is>
          <t>1万円刻み</t>
        </is>
      </c>
      <c r="B346" s="19">
        <f>'3_1万円刻み'!$A$104</f>
        <v/>
      </c>
      <c r="C346" s="20" t="n">
        <v>2026</v>
      </c>
      <c r="D346" s="19" t="n">
        <v>276000</v>
      </c>
      <c r="E346" s="19">
        <f>ROUND(MIN(B346/12,650000)*12*0.0915+MIN(B346/12,1390000)*12*(0.0504+0)+B346*0.005,0)</f>
        <v/>
      </c>
      <c r="F346" s="19" t="n">
        <v>0</v>
      </c>
      <c r="G346" s="19" t="n">
        <v>0</v>
      </c>
      <c r="H346" s="19">
        <f>IF(C346&gt;=2026,IF(B346&lt;741000,0,IF(B346&lt;2191000,B346-740000,IF(B346&lt;2193000,1451000,IF(B346&lt;2196000,1453000,IF(B346&lt;2200000,1456000,IF(B346&lt;3600000,ROUNDDOWN(B346/4,-3)*2.8-80000,IF(B346&lt;6600000,ROUNDDOWN(B346/4,-3)*3.2-440000,IF(B346&lt;8500000,ROUNDDOWN(B346*0.9,0)-1100000,B346-1950000)))))))),IF(B346&lt;651000,0,IF(B346&lt;1900000,B346-650000,IF(B346&lt;3600000,ROUNDDOWN(B346/4,-3)*2.8-80000,IF(B346&lt;6600000,ROUNDDOWN(B346/4,-3)*3.2-440000,IF(B346&lt;8500000,ROUNDDOWN(B346*0.9,0)-1100000,B346-1950000))))))</f>
        <v/>
      </c>
      <c r="I346" s="19">
        <f>IF(H346&gt;23500000,NA(),IF(C346&gt;=2026,IF(H346&lt;=4890000,1040000,IF(H346&lt;=6550000,670000,620000)),IF(H346&lt;=1320000,950000,IF(H346&lt;=3360000,880000,IF(H346&lt;=4890000,680000,IF(H346&lt;=6550000,630000,580000))))))</f>
        <v/>
      </c>
      <c r="J346" s="19">
        <f>MAX(0,ROUNDDOWN(H346-E346-I346-F346,-3))</f>
        <v/>
      </c>
      <c r="K346" s="19">
        <f>MAX(0,ROUNDDOWN(H346-E346-I346-F346-D346,-3))</f>
        <v/>
      </c>
      <c r="L346" s="19">
        <f>IF(J346&lt;=0,0,ROUNDDOWN((J346*LOOKUP(J346,{0,1950001,3300001,6950001,9000001,18000001,40000001},{0.05,0.1,0.2,0.23,0.33,0.4,0.45})-LOOKUP(J346,{0,1950001,3300001,6950001,9000001,18000001,40000001},{0,97500,427500,636000,1536000,2796000,4796000}))*1.021,-2))</f>
        <v/>
      </c>
      <c r="M346" s="19">
        <f>IF(K346&lt;=0,0,ROUNDDOWN((K346*LOOKUP(K346,{0,1950001,3300001,6950001,9000001,18000001,40000001},{0.05,0.1,0.2,0.23,0.33,0.4,0.45})-LOOKUP(K346,{0,1950001,3300001,6950001,9000001,18000001,40000001},{0,97500,427500,636000,1536000,2796000,4796000}))*1.021,-2))</f>
        <v/>
      </c>
      <c r="N346" s="19">
        <f>MAX(0,ROUNDDOWN(H346-E346-430000-G346,-3))</f>
        <v/>
      </c>
      <c r="O346" s="19">
        <f>MAX(0,ROUNDDOWN(H346-E346-430000-G346-D346,-3))</f>
        <v/>
      </c>
      <c r="P346" s="19">
        <f>IF(H346&lt;=450000,0,MAX(0,ROUNDDOWN(N346*0.06-MIN(50000,N346)*0.03,-2))+MAX(0,ROUNDDOWN(N346*0.04-MIN(50000,N346)*0.02,-2)))</f>
        <v/>
      </c>
      <c r="Q346" s="19">
        <f>IF(H346&lt;=450000,0,MAX(0,ROUNDDOWN(O346*0.06-MIN(50000,O346)*0.03,-2))+MAX(0,ROUNDDOWN(O346*0.04-MIN(50000,O346)*0.02,-2)))</f>
        <v/>
      </c>
      <c r="R346" s="19">
        <f>L346-M346</f>
        <v/>
      </c>
      <c r="S346" s="19">
        <f>P346-Q346</f>
        <v/>
      </c>
      <c r="T346" s="19">
        <f>R346+S346</f>
        <v/>
      </c>
      <c r="U346" s="21">
        <f>IF(J346&lt;=0,0,LOOKUP(J346,{0,1950001,3300001,6950001,9000001,18000001,40000001},{0.05,0.1,0.2,0.23,0.33,0.4,0.45}))</f>
        <v/>
      </c>
    </row>
    <row r="347">
      <c r="A347" t="inlineStr">
        <is>
          <t>1万円刻み</t>
        </is>
      </c>
      <c r="B347" s="19">
        <f>'3_1万円刻み'!$A$105</f>
        <v/>
      </c>
      <c r="C347" s="20" t="n">
        <v>2025</v>
      </c>
      <c r="D347" s="19" t="n">
        <v>276000</v>
      </c>
      <c r="E347" s="19">
        <f>ROUND(MIN(B347/12,650000)*12*0.0915+MIN(B347/12,1390000)*12*(0.0504+0)+B347*0.005,0)</f>
        <v/>
      </c>
      <c r="F347" s="19" t="n">
        <v>0</v>
      </c>
      <c r="G347" s="19" t="n">
        <v>0</v>
      </c>
      <c r="H347" s="19">
        <f>IF(C347&gt;=2026,IF(B347&lt;741000,0,IF(B347&lt;2191000,B347-740000,IF(B347&lt;2193000,1451000,IF(B347&lt;2196000,1453000,IF(B347&lt;2200000,1456000,IF(B347&lt;3600000,ROUNDDOWN(B347/4,-3)*2.8-80000,IF(B347&lt;6600000,ROUNDDOWN(B347/4,-3)*3.2-440000,IF(B347&lt;8500000,ROUNDDOWN(B347*0.9,0)-1100000,B347-1950000)))))))),IF(B347&lt;651000,0,IF(B347&lt;1900000,B347-650000,IF(B347&lt;3600000,ROUNDDOWN(B347/4,-3)*2.8-80000,IF(B347&lt;6600000,ROUNDDOWN(B347/4,-3)*3.2-440000,IF(B347&lt;8500000,ROUNDDOWN(B347*0.9,0)-1100000,B347-1950000))))))</f>
        <v/>
      </c>
      <c r="I347" s="19">
        <f>IF(H347&gt;23500000,NA(),IF(C347&gt;=2026,IF(H347&lt;=4890000,1040000,IF(H347&lt;=6550000,670000,620000)),IF(H347&lt;=1320000,950000,IF(H347&lt;=3360000,880000,IF(H347&lt;=4890000,680000,IF(H347&lt;=6550000,630000,580000))))))</f>
        <v/>
      </c>
      <c r="J347" s="19">
        <f>MAX(0,ROUNDDOWN(H347-E347-I347-F347,-3))</f>
        <v/>
      </c>
      <c r="K347" s="19">
        <f>MAX(0,ROUNDDOWN(H347-E347-I347-F347-D347,-3))</f>
        <v/>
      </c>
      <c r="L347" s="19">
        <f>IF(J347&lt;=0,0,ROUNDDOWN((J347*LOOKUP(J347,{0,1950001,3300001,6950001,9000001,18000001,40000001},{0.05,0.1,0.2,0.23,0.33,0.4,0.45})-LOOKUP(J347,{0,1950001,3300001,6950001,9000001,18000001,40000001},{0,97500,427500,636000,1536000,2796000,4796000}))*1.021,-2))</f>
        <v/>
      </c>
      <c r="M347" s="19">
        <f>IF(K347&lt;=0,0,ROUNDDOWN((K347*LOOKUP(K347,{0,1950001,3300001,6950001,9000001,18000001,40000001},{0.05,0.1,0.2,0.23,0.33,0.4,0.45})-LOOKUP(K347,{0,1950001,3300001,6950001,9000001,18000001,40000001},{0,97500,427500,636000,1536000,2796000,4796000}))*1.021,-2))</f>
        <v/>
      </c>
      <c r="N347" s="19">
        <f>MAX(0,ROUNDDOWN(H347-E347-430000-G347,-3))</f>
        <v/>
      </c>
      <c r="O347" s="19">
        <f>MAX(0,ROUNDDOWN(H347-E347-430000-G347-D347,-3))</f>
        <v/>
      </c>
      <c r="P347" s="19">
        <f>IF(H347&lt;=450000,0,MAX(0,ROUNDDOWN(N347*0.06-MIN(50000,N347)*0.03,-2))+MAX(0,ROUNDDOWN(N347*0.04-MIN(50000,N347)*0.02,-2)))</f>
        <v/>
      </c>
      <c r="Q347" s="19">
        <f>IF(H347&lt;=450000,0,MAX(0,ROUNDDOWN(O347*0.06-MIN(50000,O347)*0.03,-2))+MAX(0,ROUNDDOWN(O347*0.04-MIN(50000,O347)*0.02,-2)))</f>
        <v/>
      </c>
      <c r="R347" s="19">
        <f>L347-M347</f>
        <v/>
      </c>
      <c r="S347" s="19">
        <f>P347-Q347</f>
        <v/>
      </c>
      <c r="T347" s="19">
        <f>R347+S347</f>
        <v/>
      </c>
      <c r="U347" s="21">
        <f>IF(J347&lt;=0,0,LOOKUP(J347,{0,1950001,3300001,6950001,9000001,18000001,40000001},{0.05,0.1,0.2,0.23,0.33,0.4,0.45}))</f>
        <v/>
      </c>
    </row>
    <row r="348">
      <c r="A348" t="inlineStr">
        <is>
          <t>1万円刻み</t>
        </is>
      </c>
      <c r="B348" s="19">
        <f>'3_1万円刻み'!$A$105</f>
        <v/>
      </c>
      <c r="C348" s="20" t="n">
        <v>2026</v>
      </c>
      <c r="D348" s="19" t="n">
        <v>276000</v>
      </c>
      <c r="E348" s="19">
        <f>ROUND(MIN(B348/12,650000)*12*0.0915+MIN(B348/12,1390000)*12*(0.0504+0)+B348*0.005,0)</f>
        <v/>
      </c>
      <c r="F348" s="19" t="n">
        <v>0</v>
      </c>
      <c r="G348" s="19" t="n">
        <v>0</v>
      </c>
      <c r="H348" s="19">
        <f>IF(C348&gt;=2026,IF(B348&lt;741000,0,IF(B348&lt;2191000,B348-740000,IF(B348&lt;2193000,1451000,IF(B348&lt;2196000,1453000,IF(B348&lt;2200000,1456000,IF(B348&lt;3600000,ROUNDDOWN(B348/4,-3)*2.8-80000,IF(B348&lt;6600000,ROUNDDOWN(B348/4,-3)*3.2-440000,IF(B348&lt;8500000,ROUNDDOWN(B348*0.9,0)-1100000,B348-1950000)))))))),IF(B348&lt;651000,0,IF(B348&lt;1900000,B348-650000,IF(B348&lt;3600000,ROUNDDOWN(B348/4,-3)*2.8-80000,IF(B348&lt;6600000,ROUNDDOWN(B348/4,-3)*3.2-440000,IF(B348&lt;8500000,ROUNDDOWN(B348*0.9,0)-1100000,B348-1950000))))))</f>
        <v/>
      </c>
      <c r="I348" s="19">
        <f>IF(H348&gt;23500000,NA(),IF(C348&gt;=2026,IF(H348&lt;=4890000,1040000,IF(H348&lt;=6550000,670000,620000)),IF(H348&lt;=1320000,950000,IF(H348&lt;=3360000,880000,IF(H348&lt;=4890000,680000,IF(H348&lt;=6550000,630000,580000))))))</f>
        <v/>
      </c>
      <c r="J348" s="19">
        <f>MAX(0,ROUNDDOWN(H348-E348-I348-F348,-3))</f>
        <v/>
      </c>
      <c r="K348" s="19">
        <f>MAX(0,ROUNDDOWN(H348-E348-I348-F348-D348,-3))</f>
        <v/>
      </c>
      <c r="L348" s="19">
        <f>IF(J348&lt;=0,0,ROUNDDOWN((J348*LOOKUP(J348,{0,1950001,3300001,6950001,9000001,18000001,40000001},{0.05,0.1,0.2,0.23,0.33,0.4,0.45})-LOOKUP(J348,{0,1950001,3300001,6950001,9000001,18000001,40000001},{0,97500,427500,636000,1536000,2796000,4796000}))*1.021,-2))</f>
        <v/>
      </c>
      <c r="M348" s="19">
        <f>IF(K348&lt;=0,0,ROUNDDOWN((K348*LOOKUP(K348,{0,1950001,3300001,6950001,9000001,18000001,40000001},{0.05,0.1,0.2,0.23,0.33,0.4,0.45})-LOOKUP(K348,{0,1950001,3300001,6950001,9000001,18000001,40000001},{0,97500,427500,636000,1536000,2796000,4796000}))*1.021,-2))</f>
        <v/>
      </c>
      <c r="N348" s="19">
        <f>MAX(0,ROUNDDOWN(H348-E348-430000-G348,-3))</f>
        <v/>
      </c>
      <c r="O348" s="19">
        <f>MAX(0,ROUNDDOWN(H348-E348-430000-G348-D348,-3))</f>
        <v/>
      </c>
      <c r="P348" s="19">
        <f>IF(H348&lt;=450000,0,MAX(0,ROUNDDOWN(N348*0.06-MIN(50000,N348)*0.03,-2))+MAX(0,ROUNDDOWN(N348*0.04-MIN(50000,N348)*0.02,-2)))</f>
        <v/>
      </c>
      <c r="Q348" s="19">
        <f>IF(H348&lt;=450000,0,MAX(0,ROUNDDOWN(O348*0.06-MIN(50000,O348)*0.03,-2))+MAX(0,ROUNDDOWN(O348*0.04-MIN(50000,O348)*0.02,-2)))</f>
        <v/>
      </c>
      <c r="R348" s="19">
        <f>L348-M348</f>
        <v/>
      </c>
      <c r="S348" s="19">
        <f>P348-Q348</f>
        <v/>
      </c>
      <c r="T348" s="19">
        <f>R348+S348</f>
        <v/>
      </c>
      <c r="U348" s="21">
        <f>IF(J348&lt;=0,0,LOOKUP(J348,{0,1950001,3300001,6950001,9000001,18000001,40000001},{0.05,0.1,0.2,0.23,0.33,0.4,0.45}))</f>
        <v/>
      </c>
    </row>
    <row r="349">
      <c r="A349" t="inlineStr">
        <is>
          <t>1万円刻み</t>
        </is>
      </c>
      <c r="B349" s="19">
        <f>'3_1万円刻み'!$A$106</f>
        <v/>
      </c>
      <c r="C349" s="20" t="n">
        <v>2025</v>
      </c>
      <c r="D349" s="19" t="n">
        <v>276000</v>
      </c>
      <c r="E349" s="19">
        <f>ROUND(MIN(B349/12,650000)*12*0.0915+MIN(B349/12,1390000)*12*(0.0504+0)+B349*0.005,0)</f>
        <v/>
      </c>
      <c r="F349" s="19" t="n">
        <v>0</v>
      </c>
      <c r="G349" s="19" t="n">
        <v>0</v>
      </c>
      <c r="H349" s="19">
        <f>IF(C349&gt;=2026,IF(B349&lt;741000,0,IF(B349&lt;2191000,B349-740000,IF(B349&lt;2193000,1451000,IF(B349&lt;2196000,1453000,IF(B349&lt;2200000,1456000,IF(B349&lt;3600000,ROUNDDOWN(B349/4,-3)*2.8-80000,IF(B349&lt;6600000,ROUNDDOWN(B349/4,-3)*3.2-440000,IF(B349&lt;8500000,ROUNDDOWN(B349*0.9,0)-1100000,B349-1950000)))))))),IF(B349&lt;651000,0,IF(B349&lt;1900000,B349-650000,IF(B349&lt;3600000,ROUNDDOWN(B349/4,-3)*2.8-80000,IF(B349&lt;6600000,ROUNDDOWN(B349/4,-3)*3.2-440000,IF(B349&lt;8500000,ROUNDDOWN(B349*0.9,0)-1100000,B349-1950000))))))</f>
        <v/>
      </c>
      <c r="I349" s="19">
        <f>IF(H349&gt;23500000,NA(),IF(C349&gt;=2026,IF(H349&lt;=4890000,1040000,IF(H349&lt;=6550000,670000,620000)),IF(H349&lt;=1320000,950000,IF(H349&lt;=3360000,880000,IF(H349&lt;=4890000,680000,IF(H349&lt;=6550000,630000,580000))))))</f>
        <v/>
      </c>
      <c r="J349" s="19">
        <f>MAX(0,ROUNDDOWN(H349-E349-I349-F349,-3))</f>
        <v/>
      </c>
      <c r="K349" s="19">
        <f>MAX(0,ROUNDDOWN(H349-E349-I349-F349-D349,-3))</f>
        <v/>
      </c>
      <c r="L349" s="19">
        <f>IF(J349&lt;=0,0,ROUNDDOWN((J349*LOOKUP(J349,{0,1950001,3300001,6950001,9000001,18000001,40000001},{0.05,0.1,0.2,0.23,0.33,0.4,0.45})-LOOKUP(J349,{0,1950001,3300001,6950001,9000001,18000001,40000001},{0,97500,427500,636000,1536000,2796000,4796000}))*1.021,-2))</f>
        <v/>
      </c>
      <c r="M349" s="19">
        <f>IF(K349&lt;=0,0,ROUNDDOWN((K349*LOOKUP(K349,{0,1950001,3300001,6950001,9000001,18000001,40000001},{0.05,0.1,0.2,0.23,0.33,0.4,0.45})-LOOKUP(K349,{0,1950001,3300001,6950001,9000001,18000001,40000001},{0,97500,427500,636000,1536000,2796000,4796000}))*1.021,-2))</f>
        <v/>
      </c>
      <c r="N349" s="19">
        <f>MAX(0,ROUNDDOWN(H349-E349-430000-G349,-3))</f>
        <v/>
      </c>
      <c r="O349" s="19">
        <f>MAX(0,ROUNDDOWN(H349-E349-430000-G349-D349,-3))</f>
        <v/>
      </c>
      <c r="P349" s="19">
        <f>IF(H349&lt;=450000,0,MAX(0,ROUNDDOWN(N349*0.06-MIN(50000,N349)*0.03,-2))+MAX(0,ROUNDDOWN(N349*0.04-MIN(50000,N349)*0.02,-2)))</f>
        <v/>
      </c>
      <c r="Q349" s="19">
        <f>IF(H349&lt;=450000,0,MAX(0,ROUNDDOWN(O349*0.06-MIN(50000,O349)*0.03,-2))+MAX(0,ROUNDDOWN(O349*0.04-MIN(50000,O349)*0.02,-2)))</f>
        <v/>
      </c>
      <c r="R349" s="19">
        <f>L349-M349</f>
        <v/>
      </c>
      <c r="S349" s="19">
        <f>P349-Q349</f>
        <v/>
      </c>
      <c r="T349" s="19">
        <f>R349+S349</f>
        <v/>
      </c>
      <c r="U349" s="21">
        <f>IF(J349&lt;=0,0,LOOKUP(J349,{0,1950001,3300001,6950001,9000001,18000001,40000001},{0.05,0.1,0.2,0.23,0.33,0.4,0.45}))</f>
        <v/>
      </c>
    </row>
    <row r="350">
      <c r="A350" t="inlineStr">
        <is>
          <t>1万円刻み</t>
        </is>
      </c>
      <c r="B350" s="19">
        <f>'3_1万円刻み'!$A$106</f>
        <v/>
      </c>
      <c r="C350" s="20" t="n">
        <v>2026</v>
      </c>
      <c r="D350" s="19" t="n">
        <v>276000</v>
      </c>
      <c r="E350" s="19">
        <f>ROUND(MIN(B350/12,650000)*12*0.0915+MIN(B350/12,1390000)*12*(0.0504+0)+B350*0.005,0)</f>
        <v/>
      </c>
      <c r="F350" s="19" t="n">
        <v>0</v>
      </c>
      <c r="G350" s="19" t="n">
        <v>0</v>
      </c>
      <c r="H350" s="19">
        <f>IF(C350&gt;=2026,IF(B350&lt;741000,0,IF(B350&lt;2191000,B350-740000,IF(B350&lt;2193000,1451000,IF(B350&lt;2196000,1453000,IF(B350&lt;2200000,1456000,IF(B350&lt;3600000,ROUNDDOWN(B350/4,-3)*2.8-80000,IF(B350&lt;6600000,ROUNDDOWN(B350/4,-3)*3.2-440000,IF(B350&lt;8500000,ROUNDDOWN(B350*0.9,0)-1100000,B350-1950000)))))))),IF(B350&lt;651000,0,IF(B350&lt;1900000,B350-650000,IF(B350&lt;3600000,ROUNDDOWN(B350/4,-3)*2.8-80000,IF(B350&lt;6600000,ROUNDDOWN(B350/4,-3)*3.2-440000,IF(B350&lt;8500000,ROUNDDOWN(B350*0.9,0)-1100000,B350-1950000))))))</f>
        <v/>
      </c>
      <c r="I350" s="19">
        <f>IF(H350&gt;23500000,NA(),IF(C350&gt;=2026,IF(H350&lt;=4890000,1040000,IF(H350&lt;=6550000,670000,620000)),IF(H350&lt;=1320000,950000,IF(H350&lt;=3360000,880000,IF(H350&lt;=4890000,680000,IF(H350&lt;=6550000,630000,580000))))))</f>
        <v/>
      </c>
      <c r="J350" s="19">
        <f>MAX(0,ROUNDDOWN(H350-E350-I350-F350,-3))</f>
        <v/>
      </c>
      <c r="K350" s="19">
        <f>MAX(0,ROUNDDOWN(H350-E350-I350-F350-D350,-3))</f>
        <v/>
      </c>
      <c r="L350" s="19">
        <f>IF(J350&lt;=0,0,ROUNDDOWN((J350*LOOKUP(J350,{0,1950001,3300001,6950001,9000001,18000001,40000001},{0.05,0.1,0.2,0.23,0.33,0.4,0.45})-LOOKUP(J350,{0,1950001,3300001,6950001,9000001,18000001,40000001},{0,97500,427500,636000,1536000,2796000,4796000}))*1.021,-2))</f>
        <v/>
      </c>
      <c r="M350" s="19">
        <f>IF(K350&lt;=0,0,ROUNDDOWN((K350*LOOKUP(K350,{0,1950001,3300001,6950001,9000001,18000001,40000001},{0.05,0.1,0.2,0.23,0.33,0.4,0.45})-LOOKUP(K350,{0,1950001,3300001,6950001,9000001,18000001,40000001},{0,97500,427500,636000,1536000,2796000,4796000}))*1.021,-2))</f>
        <v/>
      </c>
      <c r="N350" s="19">
        <f>MAX(0,ROUNDDOWN(H350-E350-430000-G350,-3))</f>
        <v/>
      </c>
      <c r="O350" s="19">
        <f>MAX(0,ROUNDDOWN(H350-E350-430000-G350-D350,-3))</f>
        <v/>
      </c>
      <c r="P350" s="19">
        <f>IF(H350&lt;=450000,0,MAX(0,ROUNDDOWN(N350*0.06-MIN(50000,N350)*0.03,-2))+MAX(0,ROUNDDOWN(N350*0.04-MIN(50000,N350)*0.02,-2)))</f>
        <v/>
      </c>
      <c r="Q350" s="19">
        <f>IF(H350&lt;=450000,0,MAX(0,ROUNDDOWN(O350*0.06-MIN(50000,O350)*0.03,-2))+MAX(0,ROUNDDOWN(O350*0.04-MIN(50000,O350)*0.02,-2)))</f>
        <v/>
      </c>
      <c r="R350" s="19">
        <f>L350-M350</f>
        <v/>
      </c>
      <c r="S350" s="19">
        <f>P350-Q350</f>
        <v/>
      </c>
      <c r="T350" s="19">
        <f>R350+S350</f>
        <v/>
      </c>
      <c r="U350" s="21">
        <f>IF(J350&lt;=0,0,LOOKUP(J350,{0,1950001,3300001,6950001,9000001,18000001,40000001},{0.05,0.1,0.2,0.23,0.33,0.4,0.45}))</f>
        <v/>
      </c>
    </row>
    <row r="351">
      <c r="A351" t="inlineStr">
        <is>
          <t>1万円刻み</t>
        </is>
      </c>
      <c r="B351" s="19">
        <f>'3_1万円刻み'!$A$107</f>
        <v/>
      </c>
      <c r="C351" s="20" t="n">
        <v>2025</v>
      </c>
      <c r="D351" s="19" t="n">
        <v>276000</v>
      </c>
      <c r="E351" s="19">
        <f>ROUND(MIN(B351/12,650000)*12*0.0915+MIN(B351/12,1390000)*12*(0.0504+0)+B351*0.005,0)</f>
        <v/>
      </c>
      <c r="F351" s="19" t="n">
        <v>0</v>
      </c>
      <c r="G351" s="19" t="n">
        <v>0</v>
      </c>
      <c r="H351" s="19">
        <f>IF(C351&gt;=2026,IF(B351&lt;741000,0,IF(B351&lt;2191000,B351-740000,IF(B351&lt;2193000,1451000,IF(B351&lt;2196000,1453000,IF(B351&lt;2200000,1456000,IF(B351&lt;3600000,ROUNDDOWN(B351/4,-3)*2.8-80000,IF(B351&lt;6600000,ROUNDDOWN(B351/4,-3)*3.2-440000,IF(B351&lt;8500000,ROUNDDOWN(B351*0.9,0)-1100000,B351-1950000)))))))),IF(B351&lt;651000,0,IF(B351&lt;1900000,B351-650000,IF(B351&lt;3600000,ROUNDDOWN(B351/4,-3)*2.8-80000,IF(B351&lt;6600000,ROUNDDOWN(B351/4,-3)*3.2-440000,IF(B351&lt;8500000,ROUNDDOWN(B351*0.9,0)-1100000,B351-1950000))))))</f>
        <v/>
      </c>
      <c r="I351" s="19">
        <f>IF(H351&gt;23500000,NA(),IF(C351&gt;=2026,IF(H351&lt;=4890000,1040000,IF(H351&lt;=6550000,670000,620000)),IF(H351&lt;=1320000,950000,IF(H351&lt;=3360000,880000,IF(H351&lt;=4890000,680000,IF(H351&lt;=6550000,630000,580000))))))</f>
        <v/>
      </c>
      <c r="J351" s="19">
        <f>MAX(0,ROUNDDOWN(H351-E351-I351-F351,-3))</f>
        <v/>
      </c>
      <c r="K351" s="19">
        <f>MAX(0,ROUNDDOWN(H351-E351-I351-F351-D351,-3))</f>
        <v/>
      </c>
      <c r="L351" s="19">
        <f>IF(J351&lt;=0,0,ROUNDDOWN((J351*LOOKUP(J351,{0,1950001,3300001,6950001,9000001,18000001,40000001},{0.05,0.1,0.2,0.23,0.33,0.4,0.45})-LOOKUP(J351,{0,1950001,3300001,6950001,9000001,18000001,40000001},{0,97500,427500,636000,1536000,2796000,4796000}))*1.021,-2))</f>
        <v/>
      </c>
      <c r="M351" s="19">
        <f>IF(K351&lt;=0,0,ROUNDDOWN((K351*LOOKUP(K351,{0,1950001,3300001,6950001,9000001,18000001,40000001},{0.05,0.1,0.2,0.23,0.33,0.4,0.45})-LOOKUP(K351,{0,1950001,3300001,6950001,9000001,18000001,40000001},{0,97500,427500,636000,1536000,2796000,4796000}))*1.021,-2))</f>
        <v/>
      </c>
      <c r="N351" s="19">
        <f>MAX(0,ROUNDDOWN(H351-E351-430000-G351,-3))</f>
        <v/>
      </c>
      <c r="O351" s="19">
        <f>MAX(0,ROUNDDOWN(H351-E351-430000-G351-D351,-3))</f>
        <v/>
      </c>
      <c r="P351" s="19">
        <f>IF(H351&lt;=450000,0,MAX(0,ROUNDDOWN(N351*0.06-MIN(50000,N351)*0.03,-2))+MAX(0,ROUNDDOWN(N351*0.04-MIN(50000,N351)*0.02,-2)))</f>
        <v/>
      </c>
      <c r="Q351" s="19">
        <f>IF(H351&lt;=450000,0,MAX(0,ROUNDDOWN(O351*0.06-MIN(50000,O351)*0.03,-2))+MAX(0,ROUNDDOWN(O351*0.04-MIN(50000,O351)*0.02,-2)))</f>
        <v/>
      </c>
      <c r="R351" s="19">
        <f>L351-M351</f>
        <v/>
      </c>
      <c r="S351" s="19">
        <f>P351-Q351</f>
        <v/>
      </c>
      <c r="T351" s="19">
        <f>R351+S351</f>
        <v/>
      </c>
      <c r="U351" s="21">
        <f>IF(J351&lt;=0,0,LOOKUP(J351,{0,1950001,3300001,6950001,9000001,18000001,40000001},{0.05,0.1,0.2,0.23,0.33,0.4,0.45}))</f>
        <v/>
      </c>
    </row>
    <row r="352">
      <c r="A352" t="inlineStr">
        <is>
          <t>1万円刻み</t>
        </is>
      </c>
      <c r="B352" s="19">
        <f>'3_1万円刻み'!$A$107</f>
        <v/>
      </c>
      <c r="C352" s="20" t="n">
        <v>2026</v>
      </c>
      <c r="D352" s="19" t="n">
        <v>276000</v>
      </c>
      <c r="E352" s="19">
        <f>ROUND(MIN(B352/12,650000)*12*0.0915+MIN(B352/12,1390000)*12*(0.0504+0)+B352*0.005,0)</f>
        <v/>
      </c>
      <c r="F352" s="19" t="n">
        <v>0</v>
      </c>
      <c r="G352" s="19" t="n">
        <v>0</v>
      </c>
      <c r="H352" s="19">
        <f>IF(C352&gt;=2026,IF(B352&lt;741000,0,IF(B352&lt;2191000,B352-740000,IF(B352&lt;2193000,1451000,IF(B352&lt;2196000,1453000,IF(B352&lt;2200000,1456000,IF(B352&lt;3600000,ROUNDDOWN(B352/4,-3)*2.8-80000,IF(B352&lt;6600000,ROUNDDOWN(B352/4,-3)*3.2-440000,IF(B352&lt;8500000,ROUNDDOWN(B352*0.9,0)-1100000,B352-1950000)))))))),IF(B352&lt;651000,0,IF(B352&lt;1900000,B352-650000,IF(B352&lt;3600000,ROUNDDOWN(B352/4,-3)*2.8-80000,IF(B352&lt;6600000,ROUNDDOWN(B352/4,-3)*3.2-440000,IF(B352&lt;8500000,ROUNDDOWN(B352*0.9,0)-1100000,B352-1950000))))))</f>
        <v/>
      </c>
      <c r="I352" s="19">
        <f>IF(H352&gt;23500000,NA(),IF(C352&gt;=2026,IF(H352&lt;=4890000,1040000,IF(H352&lt;=6550000,670000,620000)),IF(H352&lt;=1320000,950000,IF(H352&lt;=3360000,880000,IF(H352&lt;=4890000,680000,IF(H352&lt;=6550000,630000,580000))))))</f>
        <v/>
      </c>
      <c r="J352" s="19">
        <f>MAX(0,ROUNDDOWN(H352-E352-I352-F352,-3))</f>
        <v/>
      </c>
      <c r="K352" s="19">
        <f>MAX(0,ROUNDDOWN(H352-E352-I352-F352-D352,-3))</f>
        <v/>
      </c>
      <c r="L352" s="19">
        <f>IF(J352&lt;=0,0,ROUNDDOWN((J352*LOOKUP(J352,{0,1950001,3300001,6950001,9000001,18000001,40000001},{0.05,0.1,0.2,0.23,0.33,0.4,0.45})-LOOKUP(J352,{0,1950001,3300001,6950001,9000001,18000001,40000001},{0,97500,427500,636000,1536000,2796000,4796000}))*1.021,-2))</f>
        <v/>
      </c>
      <c r="M352" s="19">
        <f>IF(K352&lt;=0,0,ROUNDDOWN((K352*LOOKUP(K352,{0,1950001,3300001,6950001,9000001,18000001,40000001},{0.05,0.1,0.2,0.23,0.33,0.4,0.45})-LOOKUP(K352,{0,1950001,3300001,6950001,9000001,18000001,40000001},{0,97500,427500,636000,1536000,2796000,4796000}))*1.021,-2))</f>
        <v/>
      </c>
      <c r="N352" s="19">
        <f>MAX(0,ROUNDDOWN(H352-E352-430000-G352,-3))</f>
        <v/>
      </c>
      <c r="O352" s="19">
        <f>MAX(0,ROUNDDOWN(H352-E352-430000-G352-D352,-3))</f>
        <v/>
      </c>
      <c r="P352" s="19">
        <f>IF(H352&lt;=450000,0,MAX(0,ROUNDDOWN(N352*0.06-MIN(50000,N352)*0.03,-2))+MAX(0,ROUNDDOWN(N352*0.04-MIN(50000,N352)*0.02,-2)))</f>
        <v/>
      </c>
      <c r="Q352" s="19">
        <f>IF(H352&lt;=450000,0,MAX(0,ROUNDDOWN(O352*0.06-MIN(50000,O352)*0.03,-2))+MAX(0,ROUNDDOWN(O352*0.04-MIN(50000,O352)*0.02,-2)))</f>
        <v/>
      </c>
      <c r="R352" s="19">
        <f>L352-M352</f>
        <v/>
      </c>
      <c r="S352" s="19">
        <f>P352-Q352</f>
        <v/>
      </c>
      <c r="T352" s="19">
        <f>R352+S352</f>
        <v/>
      </c>
      <c r="U352" s="21">
        <f>IF(J352&lt;=0,0,LOOKUP(J352,{0,1950001,3300001,6950001,9000001,18000001,40000001},{0.05,0.1,0.2,0.23,0.33,0.4,0.45}))</f>
        <v/>
      </c>
    </row>
    <row r="353">
      <c r="A353" t="inlineStr">
        <is>
          <t>1万円刻み</t>
        </is>
      </c>
      <c r="B353" s="19">
        <f>'3_1万円刻み'!$A$108</f>
        <v/>
      </c>
      <c r="C353" s="20" t="n">
        <v>2025</v>
      </c>
      <c r="D353" s="19" t="n">
        <v>276000</v>
      </c>
      <c r="E353" s="19">
        <f>ROUND(MIN(B353/12,650000)*12*0.0915+MIN(B353/12,1390000)*12*(0.0504+0)+B353*0.005,0)</f>
        <v/>
      </c>
      <c r="F353" s="19" t="n">
        <v>0</v>
      </c>
      <c r="G353" s="19" t="n">
        <v>0</v>
      </c>
      <c r="H353" s="19">
        <f>IF(C353&gt;=2026,IF(B353&lt;741000,0,IF(B353&lt;2191000,B353-740000,IF(B353&lt;2193000,1451000,IF(B353&lt;2196000,1453000,IF(B353&lt;2200000,1456000,IF(B353&lt;3600000,ROUNDDOWN(B353/4,-3)*2.8-80000,IF(B353&lt;6600000,ROUNDDOWN(B353/4,-3)*3.2-440000,IF(B353&lt;8500000,ROUNDDOWN(B353*0.9,0)-1100000,B353-1950000)))))))),IF(B353&lt;651000,0,IF(B353&lt;1900000,B353-650000,IF(B353&lt;3600000,ROUNDDOWN(B353/4,-3)*2.8-80000,IF(B353&lt;6600000,ROUNDDOWN(B353/4,-3)*3.2-440000,IF(B353&lt;8500000,ROUNDDOWN(B353*0.9,0)-1100000,B353-1950000))))))</f>
        <v/>
      </c>
      <c r="I353" s="19">
        <f>IF(H353&gt;23500000,NA(),IF(C353&gt;=2026,IF(H353&lt;=4890000,1040000,IF(H353&lt;=6550000,670000,620000)),IF(H353&lt;=1320000,950000,IF(H353&lt;=3360000,880000,IF(H353&lt;=4890000,680000,IF(H353&lt;=6550000,630000,580000))))))</f>
        <v/>
      </c>
      <c r="J353" s="19">
        <f>MAX(0,ROUNDDOWN(H353-E353-I353-F353,-3))</f>
        <v/>
      </c>
      <c r="K353" s="19">
        <f>MAX(0,ROUNDDOWN(H353-E353-I353-F353-D353,-3))</f>
        <v/>
      </c>
      <c r="L353" s="19">
        <f>IF(J353&lt;=0,0,ROUNDDOWN((J353*LOOKUP(J353,{0,1950001,3300001,6950001,9000001,18000001,40000001},{0.05,0.1,0.2,0.23,0.33,0.4,0.45})-LOOKUP(J353,{0,1950001,3300001,6950001,9000001,18000001,40000001},{0,97500,427500,636000,1536000,2796000,4796000}))*1.021,-2))</f>
        <v/>
      </c>
      <c r="M353" s="19">
        <f>IF(K353&lt;=0,0,ROUNDDOWN((K353*LOOKUP(K353,{0,1950001,3300001,6950001,9000001,18000001,40000001},{0.05,0.1,0.2,0.23,0.33,0.4,0.45})-LOOKUP(K353,{0,1950001,3300001,6950001,9000001,18000001,40000001},{0,97500,427500,636000,1536000,2796000,4796000}))*1.021,-2))</f>
        <v/>
      </c>
      <c r="N353" s="19">
        <f>MAX(0,ROUNDDOWN(H353-E353-430000-G353,-3))</f>
        <v/>
      </c>
      <c r="O353" s="19">
        <f>MAX(0,ROUNDDOWN(H353-E353-430000-G353-D353,-3))</f>
        <v/>
      </c>
      <c r="P353" s="19">
        <f>IF(H353&lt;=450000,0,MAX(0,ROUNDDOWN(N353*0.06-MIN(50000,N353)*0.03,-2))+MAX(0,ROUNDDOWN(N353*0.04-MIN(50000,N353)*0.02,-2)))</f>
        <v/>
      </c>
      <c r="Q353" s="19">
        <f>IF(H353&lt;=450000,0,MAX(0,ROUNDDOWN(O353*0.06-MIN(50000,O353)*0.03,-2))+MAX(0,ROUNDDOWN(O353*0.04-MIN(50000,O353)*0.02,-2)))</f>
        <v/>
      </c>
      <c r="R353" s="19">
        <f>L353-M353</f>
        <v/>
      </c>
      <c r="S353" s="19">
        <f>P353-Q353</f>
        <v/>
      </c>
      <c r="T353" s="19">
        <f>R353+S353</f>
        <v/>
      </c>
      <c r="U353" s="21">
        <f>IF(J353&lt;=0,0,LOOKUP(J353,{0,1950001,3300001,6950001,9000001,18000001,40000001},{0.05,0.1,0.2,0.23,0.33,0.4,0.45}))</f>
        <v/>
      </c>
    </row>
    <row r="354">
      <c r="A354" t="inlineStr">
        <is>
          <t>1万円刻み</t>
        </is>
      </c>
      <c r="B354" s="19">
        <f>'3_1万円刻み'!$A$108</f>
        <v/>
      </c>
      <c r="C354" s="20" t="n">
        <v>2026</v>
      </c>
      <c r="D354" s="19" t="n">
        <v>276000</v>
      </c>
      <c r="E354" s="19">
        <f>ROUND(MIN(B354/12,650000)*12*0.0915+MIN(B354/12,1390000)*12*(0.0504+0)+B354*0.005,0)</f>
        <v/>
      </c>
      <c r="F354" s="19" t="n">
        <v>0</v>
      </c>
      <c r="G354" s="19" t="n">
        <v>0</v>
      </c>
      <c r="H354" s="19">
        <f>IF(C354&gt;=2026,IF(B354&lt;741000,0,IF(B354&lt;2191000,B354-740000,IF(B354&lt;2193000,1451000,IF(B354&lt;2196000,1453000,IF(B354&lt;2200000,1456000,IF(B354&lt;3600000,ROUNDDOWN(B354/4,-3)*2.8-80000,IF(B354&lt;6600000,ROUNDDOWN(B354/4,-3)*3.2-440000,IF(B354&lt;8500000,ROUNDDOWN(B354*0.9,0)-1100000,B354-1950000)))))))),IF(B354&lt;651000,0,IF(B354&lt;1900000,B354-650000,IF(B354&lt;3600000,ROUNDDOWN(B354/4,-3)*2.8-80000,IF(B354&lt;6600000,ROUNDDOWN(B354/4,-3)*3.2-440000,IF(B354&lt;8500000,ROUNDDOWN(B354*0.9,0)-1100000,B354-1950000))))))</f>
        <v/>
      </c>
      <c r="I354" s="19">
        <f>IF(H354&gt;23500000,NA(),IF(C354&gt;=2026,IF(H354&lt;=4890000,1040000,IF(H354&lt;=6550000,670000,620000)),IF(H354&lt;=1320000,950000,IF(H354&lt;=3360000,880000,IF(H354&lt;=4890000,680000,IF(H354&lt;=6550000,630000,580000))))))</f>
        <v/>
      </c>
      <c r="J354" s="19">
        <f>MAX(0,ROUNDDOWN(H354-E354-I354-F354,-3))</f>
        <v/>
      </c>
      <c r="K354" s="19">
        <f>MAX(0,ROUNDDOWN(H354-E354-I354-F354-D354,-3))</f>
        <v/>
      </c>
      <c r="L354" s="19">
        <f>IF(J354&lt;=0,0,ROUNDDOWN((J354*LOOKUP(J354,{0,1950001,3300001,6950001,9000001,18000001,40000001},{0.05,0.1,0.2,0.23,0.33,0.4,0.45})-LOOKUP(J354,{0,1950001,3300001,6950001,9000001,18000001,40000001},{0,97500,427500,636000,1536000,2796000,4796000}))*1.021,-2))</f>
        <v/>
      </c>
      <c r="M354" s="19">
        <f>IF(K354&lt;=0,0,ROUNDDOWN((K354*LOOKUP(K354,{0,1950001,3300001,6950001,9000001,18000001,40000001},{0.05,0.1,0.2,0.23,0.33,0.4,0.45})-LOOKUP(K354,{0,1950001,3300001,6950001,9000001,18000001,40000001},{0,97500,427500,636000,1536000,2796000,4796000}))*1.021,-2))</f>
        <v/>
      </c>
      <c r="N354" s="19">
        <f>MAX(0,ROUNDDOWN(H354-E354-430000-G354,-3))</f>
        <v/>
      </c>
      <c r="O354" s="19">
        <f>MAX(0,ROUNDDOWN(H354-E354-430000-G354-D354,-3))</f>
        <v/>
      </c>
      <c r="P354" s="19">
        <f>IF(H354&lt;=450000,0,MAX(0,ROUNDDOWN(N354*0.06-MIN(50000,N354)*0.03,-2))+MAX(0,ROUNDDOWN(N354*0.04-MIN(50000,N354)*0.02,-2)))</f>
        <v/>
      </c>
      <c r="Q354" s="19">
        <f>IF(H354&lt;=450000,0,MAX(0,ROUNDDOWN(O354*0.06-MIN(50000,O354)*0.03,-2))+MAX(0,ROUNDDOWN(O354*0.04-MIN(50000,O354)*0.02,-2)))</f>
        <v/>
      </c>
      <c r="R354" s="19">
        <f>L354-M354</f>
        <v/>
      </c>
      <c r="S354" s="19">
        <f>P354-Q354</f>
        <v/>
      </c>
      <c r="T354" s="19">
        <f>R354+S354</f>
        <v/>
      </c>
      <c r="U354" s="21">
        <f>IF(J354&lt;=0,0,LOOKUP(J354,{0,1950001,3300001,6950001,9000001,18000001,40000001},{0.05,0.1,0.2,0.23,0.33,0.4,0.45}))</f>
        <v/>
      </c>
    </row>
    <row r="355">
      <c r="A355" t="inlineStr">
        <is>
          <t>1万円刻み</t>
        </is>
      </c>
      <c r="B355" s="19">
        <f>'3_1万円刻み'!$A$109</f>
        <v/>
      </c>
      <c r="C355" s="20" t="n">
        <v>2025</v>
      </c>
      <c r="D355" s="19" t="n">
        <v>276000</v>
      </c>
      <c r="E355" s="19">
        <f>ROUND(MIN(B355/12,650000)*12*0.0915+MIN(B355/12,1390000)*12*(0.0504+0)+B355*0.005,0)</f>
        <v/>
      </c>
      <c r="F355" s="19" t="n">
        <v>0</v>
      </c>
      <c r="G355" s="19" t="n">
        <v>0</v>
      </c>
      <c r="H355" s="19">
        <f>IF(C355&gt;=2026,IF(B355&lt;741000,0,IF(B355&lt;2191000,B355-740000,IF(B355&lt;2193000,1451000,IF(B355&lt;2196000,1453000,IF(B355&lt;2200000,1456000,IF(B355&lt;3600000,ROUNDDOWN(B355/4,-3)*2.8-80000,IF(B355&lt;6600000,ROUNDDOWN(B355/4,-3)*3.2-440000,IF(B355&lt;8500000,ROUNDDOWN(B355*0.9,0)-1100000,B355-1950000)))))))),IF(B355&lt;651000,0,IF(B355&lt;1900000,B355-650000,IF(B355&lt;3600000,ROUNDDOWN(B355/4,-3)*2.8-80000,IF(B355&lt;6600000,ROUNDDOWN(B355/4,-3)*3.2-440000,IF(B355&lt;8500000,ROUNDDOWN(B355*0.9,0)-1100000,B355-1950000))))))</f>
        <v/>
      </c>
      <c r="I355" s="19">
        <f>IF(H355&gt;23500000,NA(),IF(C355&gt;=2026,IF(H355&lt;=4890000,1040000,IF(H355&lt;=6550000,670000,620000)),IF(H355&lt;=1320000,950000,IF(H355&lt;=3360000,880000,IF(H355&lt;=4890000,680000,IF(H355&lt;=6550000,630000,580000))))))</f>
        <v/>
      </c>
      <c r="J355" s="19">
        <f>MAX(0,ROUNDDOWN(H355-E355-I355-F355,-3))</f>
        <v/>
      </c>
      <c r="K355" s="19">
        <f>MAX(0,ROUNDDOWN(H355-E355-I355-F355-D355,-3))</f>
        <v/>
      </c>
      <c r="L355" s="19">
        <f>IF(J355&lt;=0,0,ROUNDDOWN((J355*LOOKUP(J355,{0,1950001,3300001,6950001,9000001,18000001,40000001},{0.05,0.1,0.2,0.23,0.33,0.4,0.45})-LOOKUP(J355,{0,1950001,3300001,6950001,9000001,18000001,40000001},{0,97500,427500,636000,1536000,2796000,4796000}))*1.021,-2))</f>
        <v/>
      </c>
      <c r="M355" s="19">
        <f>IF(K355&lt;=0,0,ROUNDDOWN((K355*LOOKUP(K355,{0,1950001,3300001,6950001,9000001,18000001,40000001},{0.05,0.1,0.2,0.23,0.33,0.4,0.45})-LOOKUP(K355,{0,1950001,3300001,6950001,9000001,18000001,40000001},{0,97500,427500,636000,1536000,2796000,4796000}))*1.021,-2))</f>
        <v/>
      </c>
      <c r="N355" s="19">
        <f>MAX(0,ROUNDDOWN(H355-E355-430000-G355,-3))</f>
        <v/>
      </c>
      <c r="O355" s="19">
        <f>MAX(0,ROUNDDOWN(H355-E355-430000-G355-D355,-3))</f>
        <v/>
      </c>
      <c r="P355" s="19">
        <f>IF(H355&lt;=450000,0,MAX(0,ROUNDDOWN(N355*0.06-MIN(50000,N355)*0.03,-2))+MAX(0,ROUNDDOWN(N355*0.04-MIN(50000,N355)*0.02,-2)))</f>
        <v/>
      </c>
      <c r="Q355" s="19">
        <f>IF(H355&lt;=450000,0,MAX(0,ROUNDDOWN(O355*0.06-MIN(50000,O355)*0.03,-2))+MAX(0,ROUNDDOWN(O355*0.04-MIN(50000,O355)*0.02,-2)))</f>
        <v/>
      </c>
      <c r="R355" s="19">
        <f>L355-M355</f>
        <v/>
      </c>
      <c r="S355" s="19">
        <f>P355-Q355</f>
        <v/>
      </c>
      <c r="T355" s="19">
        <f>R355+S355</f>
        <v/>
      </c>
      <c r="U355" s="21">
        <f>IF(J355&lt;=0,0,LOOKUP(J355,{0,1950001,3300001,6950001,9000001,18000001,40000001},{0.05,0.1,0.2,0.23,0.33,0.4,0.45}))</f>
        <v/>
      </c>
    </row>
    <row r="356">
      <c r="A356" t="inlineStr">
        <is>
          <t>1万円刻み</t>
        </is>
      </c>
      <c r="B356" s="19">
        <f>'3_1万円刻み'!$A$109</f>
        <v/>
      </c>
      <c r="C356" s="20" t="n">
        <v>2026</v>
      </c>
      <c r="D356" s="19" t="n">
        <v>276000</v>
      </c>
      <c r="E356" s="19">
        <f>ROUND(MIN(B356/12,650000)*12*0.0915+MIN(B356/12,1390000)*12*(0.0504+0)+B356*0.005,0)</f>
        <v/>
      </c>
      <c r="F356" s="19" t="n">
        <v>0</v>
      </c>
      <c r="G356" s="19" t="n">
        <v>0</v>
      </c>
      <c r="H356" s="19">
        <f>IF(C356&gt;=2026,IF(B356&lt;741000,0,IF(B356&lt;2191000,B356-740000,IF(B356&lt;2193000,1451000,IF(B356&lt;2196000,1453000,IF(B356&lt;2200000,1456000,IF(B356&lt;3600000,ROUNDDOWN(B356/4,-3)*2.8-80000,IF(B356&lt;6600000,ROUNDDOWN(B356/4,-3)*3.2-440000,IF(B356&lt;8500000,ROUNDDOWN(B356*0.9,0)-1100000,B356-1950000)))))))),IF(B356&lt;651000,0,IF(B356&lt;1900000,B356-650000,IF(B356&lt;3600000,ROUNDDOWN(B356/4,-3)*2.8-80000,IF(B356&lt;6600000,ROUNDDOWN(B356/4,-3)*3.2-440000,IF(B356&lt;8500000,ROUNDDOWN(B356*0.9,0)-1100000,B356-1950000))))))</f>
        <v/>
      </c>
      <c r="I356" s="19">
        <f>IF(H356&gt;23500000,NA(),IF(C356&gt;=2026,IF(H356&lt;=4890000,1040000,IF(H356&lt;=6550000,670000,620000)),IF(H356&lt;=1320000,950000,IF(H356&lt;=3360000,880000,IF(H356&lt;=4890000,680000,IF(H356&lt;=6550000,630000,580000))))))</f>
        <v/>
      </c>
      <c r="J356" s="19">
        <f>MAX(0,ROUNDDOWN(H356-E356-I356-F356,-3))</f>
        <v/>
      </c>
      <c r="K356" s="19">
        <f>MAX(0,ROUNDDOWN(H356-E356-I356-F356-D356,-3))</f>
        <v/>
      </c>
      <c r="L356" s="19">
        <f>IF(J356&lt;=0,0,ROUNDDOWN((J356*LOOKUP(J356,{0,1950001,3300001,6950001,9000001,18000001,40000001},{0.05,0.1,0.2,0.23,0.33,0.4,0.45})-LOOKUP(J356,{0,1950001,3300001,6950001,9000001,18000001,40000001},{0,97500,427500,636000,1536000,2796000,4796000}))*1.021,-2))</f>
        <v/>
      </c>
      <c r="M356" s="19">
        <f>IF(K356&lt;=0,0,ROUNDDOWN((K356*LOOKUP(K356,{0,1950001,3300001,6950001,9000001,18000001,40000001},{0.05,0.1,0.2,0.23,0.33,0.4,0.45})-LOOKUP(K356,{0,1950001,3300001,6950001,9000001,18000001,40000001},{0,97500,427500,636000,1536000,2796000,4796000}))*1.021,-2))</f>
        <v/>
      </c>
      <c r="N356" s="19">
        <f>MAX(0,ROUNDDOWN(H356-E356-430000-G356,-3))</f>
        <v/>
      </c>
      <c r="O356" s="19">
        <f>MAX(0,ROUNDDOWN(H356-E356-430000-G356-D356,-3))</f>
        <v/>
      </c>
      <c r="P356" s="19">
        <f>IF(H356&lt;=450000,0,MAX(0,ROUNDDOWN(N356*0.06-MIN(50000,N356)*0.03,-2))+MAX(0,ROUNDDOWN(N356*0.04-MIN(50000,N356)*0.02,-2)))</f>
        <v/>
      </c>
      <c r="Q356" s="19">
        <f>IF(H356&lt;=450000,0,MAX(0,ROUNDDOWN(O356*0.06-MIN(50000,O356)*0.03,-2))+MAX(0,ROUNDDOWN(O356*0.04-MIN(50000,O356)*0.02,-2)))</f>
        <v/>
      </c>
      <c r="R356" s="19">
        <f>L356-M356</f>
        <v/>
      </c>
      <c r="S356" s="19">
        <f>P356-Q356</f>
        <v/>
      </c>
      <c r="T356" s="19">
        <f>R356+S356</f>
        <v/>
      </c>
      <c r="U356" s="21">
        <f>IF(J356&lt;=0,0,LOOKUP(J356,{0,1950001,3300001,6950001,9000001,18000001,40000001},{0.05,0.1,0.2,0.23,0.33,0.4,0.45}))</f>
        <v/>
      </c>
    </row>
    <row r="357">
      <c r="A357" t="inlineStr">
        <is>
          <t>1万円刻み</t>
        </is>
      </c>
      <c r="B357" s="19">
        <f>'3_1万円刻み'!$A$110</f>
        <v/>
      </c>
      <c r="C357" s="20" t="n">
        <v>2025</v>
      </c>
      <c r="D357" s="19" t="n">
        <v>276000</v>
      </c>
      <c r="E357" s="19">
        <f>ROUND(MIN(B357/12,650000)*12*0.0915+MIN(B357/12,1390000)*12*(0.0504+0)+B357*0.005,0)</f>
        <v/>
      </c>
      <c r="F357" s="19" t="n">
        <v>0</v>
      </c>
      <c r="G357" s="19" t="n">
        <v>0</v>
      </c>
      <c r="H357" s="19">
        <f>IF(C357&gt;=2026,IF(B357&lt;741000,0,IF(B357&lt;2191000,B357-740000,IF(B357&lt;2193000,1451000,IF(B357&lt;2196000,1453000,IF(B357&lt;2200000,1456000,IF(B357&lt;3600000,ROUNDDOWN(B357/4,-3)*2.8-80000,IF(B357&lt;6600000,ROUNDDOWN(B357/4,-3)*3.2-440000,IF(B357&lt;8500000,ROUNDDOWN(B357*0.9,0)-1100000,B357-1950000)))))))),IF(B357&lt;651000,0,IF(B357&lt;1900000,B357-650000,IF(B357&lt;3600000,ROUNDDOWN(B357/4,-3)*2.8-80000,IF(B357&lt;6600000,ROUNDDOWN(B357/4,-3)*3.2-440000,IF(B357&lt;8500000,ROUNDDOWN(B357*0.9,0)-1100000,B357-1950000))))))</f>
        <v/>
      </c>
      <c r="I357" s="19">
        <f>IF(H357&gt;23500000,NA(),IF(C357&gt;=2026,IF(H357&lt;=4890000,1040000,IF(H357&lt;=6550000,670000,620000)),IF(H357&lt;=1320000,950000,IF(H357&lt;=3360000,880000,IF(H357&lt;=4890000,680000,IF(H357&lt;=6550000,630000,580000))))))</f>
        <v/>
      </c>
      <c r="J357" s="19">
        <f>MAX(0,ROUNDDOWN(H357-E357-I357-F357,-3))</f>
        <v/>
      </c>
      <c r="K357" s="19">
        <f>MAX(0,ROUNDDOWN(H357-E357-I357-F357-D357,-3))</f>
        <v/>
      </c>
      <c r="L357" s="19">
        <f>IF(J357&lt;=0,0,ROUNDDOWN((J357*LOOKUP(J357,{0,1950001,3300001,6950001,9000001,18000001,40000001},{0.05,0.1,0.2,0.23,0.33,0.4,0.45})-LOOKUP(J357,{0,1950001,3300001,6950001,9000001,18000001,40000001},{0,97500,427500,636000,1536000,2796000,4796000}))*1.021,-2))</f>
        <v/>
      </c>
      <c r="M357" s="19">
        <f>IF(K357&lt;=0,0,ROUNDDOWN((K357*LOOKUP(K357,{0,1950001,3300001,6950001,9000001,18000001,40000001},{0.05,0.1,0.2,0.23,0.33,0.4,0.45})-LOOKUP(K357,{0,1950001,3300001,6950001,9000001,18000001,40000001},{0,97500,427500,636000,1536000,2796000,4796000}))*1.021,-2))</f>
        <v/>
      </c>
      <c r="N357" s="19">
        <f>MAX(0,ROUNDDOWN(H357-E357-430000-G357,-3))</f>
        <v/>
      </c>
      <c r="O357" s="19">
        <f>MAX(0,ROUNDDOWN(H357-E357-430000-G357-D357,-3))</f>
        <v/>
      </c>
      <c r="P357" s="19">
        <f>IF(H357&lt;=450000,0,MAX(0,ROUNDDOWN(N357*0.06-MIN(50000,N357)*0.03,-2))+MAX(0,ROUNDDOWN(N357*0.04-MIN(50000,N357)*0.02,-2)))</f>
        <v/>
      </c>
      <c r="Q357" s="19">
        <f>IF(H357&lt;=450000,0,MAX(0,ROUNDDOWN(O357*0.06-MIN(50000,O357)*0.03,-2))+MAX(0,ROUNDDOWN(O357*0.04-MIN(50000,O357)*0.02,-2)))</f>
        <v/>
      </c>
      <c r="R357" s="19">
        <f>L357-M357</f>
        <v/>
      </c>
      <c r="S357" s="19">
        <f>P357-Q357</f>
        <v/>
      </c>
      <c r="T357" s="19">
        <f>R357+S357</f>
        <v/>
      </c>
      <c r="U357" s="21">
        <f>IF(J357&lt;=0,0,LOOKUP(J357,{0,1950001,3300001,6950001,9000001,18000001,40000001},{0.05,0.1,0.2,0.23,0.33,0.4,0.45}))</f>
        <v/>
      </c>
    </row>
    <row r="358">
      <c r="A358" t="inlineStr">
        <is>
          <t>1万円刻み</t>
        </is>
      </c>
      <c r="B358" s="19">
        <f>'3_1万円刻み'!$A$110</f>
        <v/>
      </c>
      <c r="C358" s="20" t="n">
        <v>2026</v>
      </c>
      <c r="D358" s="19" t="n">
        <v>276000</v>
      </c>
      <c r="E358" s="19">
        <f>ROUND(MIN(B358/12,650000)*12*0.0915+MIN(B358/12,1390000)*12*(0.0504+0)+B358*0.005,0)</f>
        <v/>
      </c>
      <c r="F358" s="19" t="n">
        <v>0</v>
      </c>
      <c r="G358" s="19" t="n">
        <v>0</v>
      </c>
      <c r="H358" s="19">
        <f>IF(C358&gt;=2026,IF(B358&lt;741000,0,IF(B358&lt;2191000,B358-740000,IF(B358&lt;2193000,1451000,IF(B358&lt;2196000,1453000,IF(B358&lt;2200000,1456000,IF(B358&lt;3600000,ROUNDDOWN(B358/4,-3)*2.8-80000,IF(B358&lt;6600000,ROUNDDOWN(B358/4,-3)*3.2-440000,IF(B358&lt;8500000,ROUNDDOWN(B358*0.9,0)-1100000,B358-1950000)))))))),IF(B358&lt;651000,0,IF(B358&lt;1900000,B358-650000,IF(B358&lt;3600000,ROUNDDOWN(B358/4,-3)*2.8-80000,IF(B358&lt;6600000,ROUNDDOWN(B358/4,-3)*3.2-440000,IF(B358&lt;8500000,ROUNDDOWN(B358*0.9,0)-1100000,B358-1950000))))))</f>
        <v/>
      </c>
      <c r="I358" s="19">
        <f>IF(H358&gt;23500000,NA(),IF(C358&gt;=2026,IF(H358&lt;=4890000,1040000,IF(H358&lt;=6550000,670000,620000)),IF(H358&lt;=1320000,950000,IF(H358&lt;=3360000,880000,IF(H358&lt;=4890000,680000,IF(H358&lt;=6550000,630000,580000))))))</f>
        <v/>
      </c>
      <c r="J358" s="19">
        <f>MAX(0,ROUNDDOWN(H358-E358-I358-F358,-3))</f>
        <v/>
      </c>
      <c r="K358" s="19">
        <f>MAX(0,ROUNDDOWN(H358-E358-I358-F358-D358,-3))</f>
        <v/>
      </c>
      <c r="L358" s="19">
        <f>IF(J358&lt;=0,0,ROUNDDOWN((J358*LOOKUP(J358,{0,1950001,3300001,6950001,9000001,18000001,40000001},{0.05,0.1,0.2,0.23,0.33,0.4,0.45})-LOOKUP(J358,{0,1950001,3300001,6950001,9000001,18000001,40000001},{0,97500,427500,636000,1536000,2796000,4796000}))*1.021,-2))</f>
        <v/>
      </c>
      <c r="M358" s="19">
        <f>IF(K358&lt;=0,0,ROUNDDOWN((K358*LOOKUP(K358,{0,1950001,3300001,6950001,9000001,18000001,40000001},{0.05,0.1,0.2,0.23,0.33,0.4,0.45})-LOOKUP(K358,{0,1950001,3300001,6950001,9000001,18000001,40000001},{0,97500,427500,636000,1536000,2796000,4796000}))*1.021,-2))</f>
        <v/>
      </c>
      <c r="N358" s="19">
        <f>MAX(0,ROUNDDOWN(H358-E358-430000-G358,-3))</f>
        <v/>
      </c>
      <c r="O358" s="19">
        <f>MAX(0,ROUNDDOWN(H358-E358-430000-G358-D358,-3))</f>
        <v/>
      </c>
      <c r="P358" s="19">
        <f>IF(H358&lt;=450000,0,MAX(0,ROUNDDOWN(N358*0.06-MIN(50000,N358)*0.03,-2))+MAX(0,ROUNDDOWN(N358*0.04-MIN(50000,N358)*0.02,-2)))</f>
        <v/>
      </c>
      <c r="Q358" s="19">
        <f>IF(H358&lt;=450000,0,MAX(0,ROUNDDOWN(O358*0.06-MIN(50000,O358)*0.03,-2))+MAX(0,ROUNDDOWN(O358*0.04-MIN(50000,O358)*0.02,-2)))</f>
        <v/>
      </c>
      <c r="R358" s="19">
        <f>L358-M358</f>
        <v/>
      </c>
      <c r="S358" s="19">
        <f>P358-Q358</f>
        <v/>
      </c>
      <c r="T358" s="19">
        <f>R358+S358</f>
        <v/>
      </c>
      <c r="U358" s="21">
        <f>IF(J358&lt;=0,0,LOOKUP(J358,{0,1950001,3300001,6950001,9000001,18000001,40000001},{0.05,0.1,0.2,0.23,0.33,0.4,0.45}))</f>
        <v/>
      </c>
    </row>
    <row r="359">
      <c r="A359" t="inlineStr">
        <is>
          <t>1万円刻み</t>
        </is>
      </c>
      <c r="B359" s="19">
        <f>'3_1万円刻み'!$A$111</f>
        <v/>
      </c>
      <c r="C359" s="20" t="n">
        <v>2025</v>
      </c>
      <c r="D359" s="19" t="n">
        <v>276000</v>
      </c>
      <c r="E359" s="19">
        <f>ROUND(MIN(B359/12,650000)*12*0.0915+MIN(B359/12,1390000)*12*(0.0504+0)+B359*0.005,0)</f>
        <v/>
      </c>
      <c r="F359" s="19" t="n">
        <v>0</v>
      </c>
      <c r="G359" s="19" t="n">
        <v>0</v>
      </c>
      <c r="H359" s="19">
        <f>IF(C359&gt;=2026,IF(B359&lt;741000,0,IF(B359&lt;2191000,B359-740000,IF(B359&lt;2193000,1451000,IF(B359&lt;2196000,1453000,IF(B359&lt;2200000,1456000,IF(B359&lt;3600000,ROUNDDOWN(B359/4,-3)*2.8-80000,IF(B359&lt;6600000,ROUNDDOWN(B359/4,-3)*3.2-440000,IF(B359&lt;8500000,ROUNDDOWN(B359*0.9,0)-1100000,B359-1950000)))))))),IF(B359&lt;651000,0,IF(B359&lt;1900000,B359-650000,IF(B359&lt;3600000,ROUNDDOWN(B359/4,-3)*2.8-80000,IF(B359&lt;6600000,ROUNDDOWN(B359/4,-3)*3.2-440000,IF(B359&lt;8500000,ROUNDDOWN(B359*0.9,0)-1100000,B359-1950000))))))</f>
        <v/>
      </c>
      <c r="I359" s="19">
        <f>IF(H359&gt;23500000,NA(),IF(C359&gt;=2026,IF(H359&lt;=4890000,1040000,IF(H359&lt;=6550000,670000,620000)),IF(H359&lt;=1320000,950000,IF(H359&lt;=3360000,880000,IF(H359&lt;=4890000,680000,IF(H359&lt;=6550000,630000,580000))))))</f>
        <v/>
      </c>
      <c r="J359" s="19">
        <f>MAX(0,ROUNDDOWN(H359-E359-I359-F359,-3))</f>
        <v/>
      </c>
      <c r="K359" s="19">
        <f>MAX(0,ROUNDDOWN(H359-E359-I359-F359-D359,-3))</f>
        <v/>
      </c>
      <c r="L359" s="19">
        <f>IF(J359&lt;=0,0,ROUNDDOWN((J359*LOOKUP(J359,{0,1950001,3300001,6950001,9000001,18000001,40000001},{0.05,0.1,0.2,0.23,0.33,0.4,0.45})-LOOKUP(J359,{0,1950001,3300001,6950001,9000001,18000001,40000001},{0,97500,427500,636000,1536000,2796000,4796000}))*1.021,-2))</f>
        <v/>
      </c>
      <c r="M359" s="19">
        <f>IF(K359&lt;=0,0,ROUNDDOWN((K359*LOOKUP(K359,{0,1950001,3300001,6950001,9000001,18000001,40000001},{0.05,0.1,0.2,0.23,0.33,0.4,0.45})-LOOKUP(K359,{0,1950001,3300001,6950001,9000001,18000001,40000001},{0,97500,427500,636000,1536000,2796000,4796000}))*1.021,-2))</f>
        <v/>
      </c>
      <c r="N359" s="19">
        <f>MAX(0,ROUNDDOWN(H359-E359-430000-G359,-3))</f>
        <v/>
      </c>
      <c r="O359" s="19">
        <f>MAX(0,ROUNDDOWN(H359-E359-430000-G359-D359,-3))</f>
        <v/>
      </c>
      <c r="P359" s="19">
        <f>IF(H359&lt;=450000,0,MAX(0,ROUNDDOWN(N359*0.06-MIN(50000,N359)*0.03,-2))+MAX(0,ROUNDDOWN(N359*0.04-MIN(50000,N359)*0.02,-2)))</f>
        <v/>
      </c>
      <c r="Q359" s="19">
        <f>IF(H359&lt;=450000,0,MAX(0,ROUNDDOWN(O359*0.06-MIN(50000,O359)*0.03,-2))+MAX(0,ROUNDDOWN(O359*0.04-MIN(50000,O359)*0.02,-2)))</f>
        <v/>
      </c>
      <c r="R359" s="19">
        <f>L359-M359</f>
        <v/>
      </c>
      <c r="S359" s="19">
        <f>P359-Q359</f>
        <v/>
      </c>
      <c r="T359" s="19">
        <f>R359+S359</f>
        <v/>
      </c>
      <c r="U359" s="21">
        <f>IF(J359&lt;=0,0,LOOKUP(J359,{0,1950001,3300001,6950001,9000001,18000001,40000001},{0.05,0.1,0.2,0.23,0.33,0.4,0.45}))</f>
        <v/>
      </c>
    </row>
    <row r="360">
      <c r="A360" t="inlineStr">
        <is>
          <t>1万円刻み</t>
        </is>
      </c>
      <c r="B360" s="19">
        <f>'3_1万円刻み'!$A$111</f>
        <v/>
      </c>
      <c r="C360" s="20" t="n">
        <v>2026</v>
      </c>
      <c r="D360" s="19" t="n">
        <v>276000</v>
      </c>
      <c r="E360" s="19">
        <f>ROUND(MIN(B360/12,650000)*12*0.0915+MIN(B360/12,1390000)*12*(0.0504+0)+B360*0.005,0)</f>
        <v/>
      </c>
      <c r="F360" s="19" t="n">
        <v>0</v>
      </c>
      <c r="G360" s="19" t="n">
        <v>0</v>
      </c>
      <c r="H360" s="19">
        <f>IF(C360&gt;=2026,IF(B360&lt;741000,0,IF(B360&lt;2191000,B360-740000,IF(B360&lt;2193000,1451000,IF(B360&lt;2196000,1453000,IF(B360&lt;2200000,1456000,IF(B360&lt;3600000,ROUNDDOWN(B360/4,-3)*2.8-80000,IF(B360&lt;6600000,ROUNDDOWN(B360/4,-3)*3.2-440000,IF(B360&lt;8500000,ROUNDDOWN(B360*0.9,0)-1100000,B360-1950000)))))))),IF(B360&lt;651000,0,IF(B360&lt;1900000,B360-650000,IF(B360&lt;3600000,ROUNDDOWN(B360/4,-3)*2.8-80000,IF(B360&lt;6600000,ROUNDDOWN(B360/4,-3)*3.2-440000,IF(B360&lt;8500000,ROUNDDOWN(B360*0.9,0)-1100000,B360-1950000))))))</f>
        <v/>
      </c>
      <c r="I360" s="19">
        <f>IF(H360&gt;23500000,NA(),IF(C360&gt;=2026,IF(H360&lt;=4890000,1040000,IF(H360&lt;=6550000,670000,620000)),IF(H360&lt;=1320000,950000,IF(H360&lt;=3360000,880000,IF(H360&lt;=4890000,680000,IF(H360&lt;=6550000,630000,580000))))))</f>
        <v/>
      </c>
      <c r="J360" s="19">
        <f>MAX(0,ROUNDDOWN(H360-E360-I360-F360,-3))</f>
        <v/>
      </c>
      <c r="K360" s="19">
        <f>MAX(0,ROUNDDOWN(H360-E360-I360-F360-D360,-3))</f>
        <v/>
      </c>
      <c r="L360" s="19">
        <f>IF(J360&lt;=0,0,ROUNDDOWN((J360*LOOKUP(J360,{0,1950001,3300001,6950001,9000001,18000001,40000001},{0.05,0.1,0.2,0.23,0.33,0.4,0.45})-LOOKUP(J360,{0,1950001,3300001,6950001,9000001,18000001,40000001},{0,97500,427500,636000,1536000,2796000,4796000}))*1.021,-2))</f>
        <v/>
      </c>
      <c r="M360" s="19">
        <f>IF(K360&lt;=0,0,ROUNDDOWN((K360*LOOKUP(K360,{0,1950001,3300001,6950001,9000001,18000001,40000001},{0.05,0.1,0.2,0.23,0.33,0.4,0.45})-LOOKUP(K360,{0,1950001,3300001,6950001,9000001,18000001,40000001},{0,97500,427500,636000,1536000,2796000,4796000}))*1.021,-2))</f>
        <v/>
      </c>
      <c r="N360" s="19">
        <f>MAX(0,ROUNDDOWN(H360-E360-430000-G360,-3))</f>
        <v/>
      </c>
      <c r="O360" s="19">
        <f>MAX(0,ROUNDDOWN(H360-E360-430000-G360-D360,-3))</f>
        <v/>
      </c>
      <c r="P360" s="19">
        <f>IF(H360&lt;=450000,0,MAX(0,ROUNDDOWN(N360*0.06-MIN(50000,N360)*0.03,-2))+MAX(0,ROUNDDOWN(N360*0.04-MIN(50000,N360)*0.02,-2)))</f>
        <v/>
      </c>
      <c r="Q360" s="19">
        <f>IF(H360&lt;=450000,0,MAX(0,ROUNDDOWN(O360*0.06-MIN(50000,O360)*0.03,-2))+MAX(0,ROUNDDOWN(O360*0.04-MIN(50000,O360)*0.02,-2)))</f>
        <v/>
      </c>
      <c r="R360" s="19">
        <f>L360-M360</f>
        <v/>
      </c>
      <c r="S360" s="19">
        <f>P360-Q360</f>
        <v/>
      </c>
      <c r="T360" s="19">
        <f>R360+S360</f>
        <v/>
      </c>
      <c r="U360" s="21">
        <f>IF(J360&lt;=0,0,LOOKUP(J360,{0,1950001,3300001,6950001,9000001,18000001,40000001},{0.05,0.1,0.2,0.23,0.33,0.4,0.45}))</f>
        <v/>
      </c>
    </row>
    <row r="361">
      <c r="A361" t="inlineStr">
        <is>
          <t>1万円刻み</t>
        </is>
      </c>
      <c r="B361" s="19">
        <f>'3_1万円刻み'!$A$112</f>
        <v/>
      </c>
      <c r="C361" s="20" t="n">
        <v>2025</v>
      </c>
      <c r="D361" s="19" t="n">
        <v>276000</v>
      </c>
      <c r="E361" s="19">
        <f>ROUND(MIN(B361/12,650000)*12*0.0915+MIN(B361/12,1390000)*12*(0.0504+0)+B361*0.005,0)</f>
        <v/>
      </c>
      <c r="F361" s="19" t="n">
        <v>0</v>
      </c>
      <c r="G361" s="19" t="n">
        <v>0</v>
      </c>
      <c r="H361" s="19">
        <f>IF(C361&gt;=2026,IF(B361&lt;741000,0,IF(B361&lt;2191000,B361-740000,IF(B361&lt;2193000,1451000,IF(B361&lt;2196000,1453000,IF(B361&lt;2200000,1456000,IF(B361&lt;3600000,ROUNDDOWN(B361/4,-3)*2.8-80000,IF(B361&lt;6600000,ROUNDDOWN(B361/4,-3)*3.2-440000,IF(B361&lt;8500000,ROUNDDOWN(B361*0.9,0)-1100000,B361-1950000)))))))),IF(B361&lt;651000,0,IF(B361&lt;1900000,B361-650000,IF(B361&lt;3600000,ROUNDDOWN(B361/4,-3)*2.8-80000,IF(B361&lt;6600000,ROUNDDOWN(B361/4,-3)*3.2-440000,IF(B361&lt;8500000,ROUNDDOWN(B361*0.9,0)-1100000,B361-1950000))))))</f>
        <v/>
      </c>
      <c r="I361" s="19">
        <f>IF(H361&gt;23500000,NA(),IF(C361&gt;=2026,IF(H361&lt;=4890000,1040000,IF(H361&lt;=6550000,670000,620000)),IF(H361&lt;=1320000,950000,IF(H361&lt;=3360000,880000,IF(H361&lt;=4890000,680000,IF(H361&lt;=6550000,630000,580000))))))</f>
        <v/>
      </c>
      <c r="J361" s="19">
        <f>MAX(0,ROUNDDOWN(H361-E361-I361-F361,-3))</f>
        <v/>
      </c>
      <c r="K361" s="19">
        <f>MAX(0,ROUNDDOWN(H361-E361-I361-F361-D361,-3))</f>
        <v/>
      </c>
      <c r="L361" s="19">
        <f>IF(J361&lt;=0,0,ROUNDDOWN((J361*LOOKUP(J361,{0,1950001,3300001,6950001,9000001,18000001,40000001},{0.05,0.1,0.2,0.23,0.33,0.4,0.45})-LOOKUP(J361,{0,1950001,3300001,6950001,9000001,18000001,40000001},{0,97500,427500,636000,1536000,2796000,4796000}))*1.021,-2))</f>
        <v/>
      </c>
      <c r="M361" s="19">
        <f>IF(K361&lt;=0,0,ROUNDDOWN((K361*LOOKUP(K361,{0,1950001,3300001,6950001,9000001,18000001,40000001},{0.05,0.1,0.2,0.23,0.33,0.4,0.45})-LOOKUP(K361,{0,1950001,3300001,6950001,9000001,18000001,40000001},{0,97500,427500,636000,1536000,2796000,4796000}))*1.021,-2))</f>
        <v/>
      </c>
      <c r="N361" s="19">
        <f>MAX(0,ROUNDDOWN(H361-E361-430000-G361,-3))</f>
        <v/>
      </c>
      <c r="O361" s="19">
        <f>MAX(0,ROUNDDOWN(H361-E361-430000-G361-D361,-3))</f>
        <v/>
      </c>
      <c r="P361" s="19">
        <f>IF(H361&lt;=450000,0,MAX(0,ROUNDDOWN(N361*0.06-MIN(50000,N361)*0.03,-2))+MAX(0,ROUNDDOWN(N361*0.04-MIN(50000,N361)*0.02,-2)))</f>
        <v/>
      </c>
      <c r="Q361" s="19">
        <f>IF(H361&lt;=450000,0,MAX(0,ROUNDDOWN(O361*0.06-MIN(50000,O361)*0.03,-2))+MAX(0,ROUNDDOWN(O361*0.04-MIN(50000,O361)*0.02,-2)))</f>
        <v/>
      </c>
      <c r="R361" s="19">
        <f>L361-M361</f>
        <v/>
      </c>
      <c r="S361" s="19">
        <f>P361-Q361</f>
        <v/>
      </c>
      <c r="T361" s="19">
        <f>R361+S361</f>
        <v/>
      </c>
      <c r="U361" s="21">
        <f>IF(J361&lt;=0,0,LOOKUP(J361,{0,1950001,3300001,6950001,9000001,18000001,40000001},{0.05,0.1,0.2,0.23,0.33,0.4,0.45}))</f>
        <v/>
      </c>
    </row>
    <row r="362">
      <c r="A362" t="inlineStr">
        <is>
          <t>1万円刻み</t>
        </is>
      </c>
      <c r="B362" s="19">
        <f>'3_1万円刻み'!$A$112</f>
        <v/>
      </c>
      <c r="C362" s="20" t="n">
        <v>2026</v>
      </c>
      <c r="D362" s="19" t="n">
        <v>276000</v>
      </c>
      <c r="E362" s="19">
        <f>ROUND(MIN(B362/12,650000)*12*0.0915+MIN(B362/12,1390000)*12*(0.0504+0)+B362*0.005,0)</f>
        <v/>
      </c>
      <c r="F362" s="19" t="n">
        <v>0</v>
      </c>
      <c r="G362" s="19" t="n">
        <v>0</v>
      </c>
      <c r="H362" s="19">
        <f>IF(C362&gt;=2026,IF(B362&lt;741000,0,IF(B362&lt;2191000,B362-740000,IF(B362&lt;2193000,1451000,IF(B362&lt;2196000,1453000,IF(B362&lt;2200000,1456000,IF(B362&lt;3600000,ROUNDDOWN(B362/4,-3)*2.8-80000,IF(B362&lt;6600000,ROUNDDOWN(B362/4,-3)*3.2-440000,IF(B362&lt;8500000,ROUNDDOWN(B362*0.9,0)-1100000,B362-1950000)))))))),IF(B362&lt;651000,0,IF(B362&lt;1900000,B362-650000,IF(B362&lt;3600000,ROUNDDOWN(B362/4,-3)*2.8-80000,IF(B362&lt;6600000,ROUNDDOWN(B362/4,-3)*3.2-440000,IF(B362&lt;8500000,ROUNDDOWN(B362*0.9,0)-1100000,B362-1950000))))))</f>
        <v/>
      </c>
      <c r="I362" s="19">
        <f>IF(H362&gt;23500000,NA(),IF(C362&gt;=2026,IF(H362&lt;=4890000,1040000,IF(H362&lt;=6550000,670000,620000)),IF(H362&lt;=1320000,950000,IF(H362&lt;=3360000,880000,IF(H362&lt;=4890000,680000,IF(H362&lt;=6550000,630000,580000))))))</f>
        <v/>
      </c>
      <c r="J362" s="19">
        <f>MAX(0,ROUNDDOWN(H362-E362-I362-F362,-3))</f>
        <v/>
      </c>
      <c r="K362" s="19">
        <f>MAX(0,ROUNDDOWN(H362-E362-I362-F362-D362,-3))</f>
        <v/>
      </c>
      <c r="L362" s="19">
        <f>IF(J362&lt;=0,0,ROUNDDOWN((J362*LOOKUP(J362,{0,1950001,3300001,6950001,9000001,18000001,40000001},{0.05,0.1,0.2,0.23,0.33,0.4,0.45})-LOOKUP(J362,{0,1950001,3300001,6950001,9000001,18000001,40000001},{0,97500,427500,636000,1536000,2796000,4796000}))*1.021,-2))</f>
        <v/>
      </c>
      <c r="M362" s="19">
        <f>IF(K362&lt;=0,0,ROUNDDOWN((K362*LOOKUP(K362,{0,1950001,3300001,6950001,9000001,18000001,40000001},{0.05,0.1,0.2,0.23,0.33,0.4,0.45})-LOOKUP(K362,{0,1950001,3300001,6950001,9000001,18000001,40000001},{0,97500,427500,636000,1536000,2796000,4796000}))*1.021,-2))</f>
        <v/>
      </c>
      <c r="N362" s="19">
        <f>MAX(0,ROUNDDOWN(H362-E362-430000-G362,-3))</f>
        <v/>
      </c>
      <c r="O362" s="19">
        <f>MAX(0,ROUNDDOWN(H362-E362-430000-G362-D362,-3))</f>
        <v/>
      </c>
      <c r="P362" s="19">
        <f>IF(H362&lt;=450000,0,MAX(0,ROUNDDOWN(N362*0.06-MIN(50000,N362)*0.03,-2))+MAX(0,ROUNDDOWN(N362*0.04-MIN(50000,N362)*0.02,-2)))</f>
        <v/>
      </c>
      <c r="Q362" s="19">
        <f>IF(H362&lt;=450000,0,MAX(0,ROUNDDOWN(O362*0.06-MIN(50000,O362)*0.03,-2))+MAX(0,ROUNDDOWN(O362*0.04-MIN(50000,O362)*0.02,-2)))</f>
        <v/>
      </c>
      <c r="R362" s="19">
        <f>L362-M362</f>
        <v/>
      </c>
      <c r="S362" s="19">
        <f>P362-Q362</f>
        <v/>
      </c>
      <c r="T362" s="19">
        <f>R362+S362</f>
        <v/>
      </c>
      <c r="U362" s="21">
        <f>IF(J362&lt;=0,0,LOOKUP(J362,{0,1950001,3300001,6950001,9000001,18000001,40000001},{0.05,0.1,0.2,0.23,0.33,0.4,0.45}))</f>
        <v/>
      </c>
    </row>
    <row r="363">
      <c r="A363" t="inlineStr">
        <is>
          <t>1万円刻み</t>
        </is>
      </c>
      <c r="B363" s="19">
        <f>'3_1万円刻み'!$A$113</f>
        <v/>
      </c>
      <c r="C363" s="20" t="n">
        <v>2025</v>
      </c>
      <c r="D363" s="19" t="n">
        <v>276000</v>
      </c>
      <c r="E363" s="19">
        <f>ROUND(MIN(B363/12,650000)*12*0.0915+MIN(B363/12,1390000)*12*(0.0504+0)+B363*0.005,0)</f>
        <v/>
      </c>
      <c r="F363" s="19" t="n">
        <v>0</v>
      </c>
      <c r="G363" s="19" t="n">
        <v>0</v>
      </c>
      <c r="H363" s="19">
        <f>IF(C363&gt;=2026,IF(B363&lt;741000,0,IF(B363&lt;2191000,B363-740000,IF(B363&lt;2193000,1451000,IF(B363&lt;2196000,1453000,IF(B363&lt;2200000,1456000,IF(B363&lt;3600000,ROUNDDOWN(B363/4,-3)*2.8-80000,IF(B363&lt;6600000,ROUNDDOWN(B363/4,-3)*3.2-440000,IF(B363&lt;8500000,ROUNDDOWN(B363*0.9,0)-1100000,B363-1950000)))))))),IF(B363&lt;651000,0,IF(B363&lt;1900000,B363-650000,IF(B363&lt;3600000,ROUNDDOWN(B363/4,-3)*2.8-80000,IF(B363&lt;6600000,ROUNDDOWN(B363/4,-3)*3.2-440000,IF(B363&lt;8500000,ROUNDDOWN(B363*0.9,0)-1100000,B363-1950000))))))</f>
        <v/>
      </c>
      <c r="I363" s="19">
        <f>IF(H363&gt;23500000,NA(),IF(C363&gt;=2026,IF(H363&lt;=4890000,1040000,IF(H363&lt;=6550000,670000,620000)),IF(H363&lt;=1320000,950000,IF(H363&lt;=3360000,880000,IF(H363&lt;=4890000,680000,IF(H363&lt;=6550000,630000,580000))))))</f>
        <v/>
      </c>
      <c r="J363" s="19">
        <f>MAX(0,ROUNDDOWN(H363-E363-I363-F363,-3))</f>
        <v/>
      </c>
      <c r="K363" s="19">
        <f>MAX(0,ROUNDDOWN(H363-E363-I363-F363-D363,-3))</f>
        <v/>
      </c>
      <c r="L363" s="19">
        <f>IF(J363&lt;=0,0,ROUNDDOWN((J363*LOOKUP(J363,{0,1950001,3300001,6950001,9000001,18000001,40000001},{0.05,0.1,0.2,0.23,0.33,0.4,0.45})-LOOKUP(J363,{0,1950001,3300001,6950001,9000001,18000001,40000001},{0,97500,427500,636000,1536000,2796000,4796000}))*1.021,-2))</f>
        <v/>
      </c>
      <c r="M363" s="19">
        <f>IF(K363&lt;=0,0,ROUNDDOWN((K363*LOOKUP(K363,{0,1950001,3300001,6950001,9000001,18000001,40000001},{0.05,0.1,0.2,0.23,0.33,0.4,0.45})-LOOKUP(K363,{0,1950001,3300001,6950001,9000001,18000001,40000001},{0,97500,427500,636000,1536000,2796000,4796000}))*1.021,-2))</f>
        <v/>
      </c>
      <c r="N363" s="19">
        <f>MAX(0,ROUNDDOWN(H363-E363-430000-G363,-3))</f>
        <v/>
      </c>
      <c r="O363" s="19">
        <f>MAX(0,ROUNDDOWN(H363-E363-430000-G363-D363,-3))</f>
        <v/>
      </c>
      <c r="P363" s="19">
        <f>IF(H363&lt;=450000,0,MAX(0,ROUNDDOWN(N363*0.06-MIN(50000,N363)*0.03,-2))+MAX(0,ROUNDDOWN(N363*0.04-MIN(50000,N363)*0.02,-2)))</f>
        <v/>
      </c>
      <c r="Q363" s="19">
        <f>IF(H363&lt;=450000,0,MAX(0,ROUNDDOWN(O363*0.06-MIN(50000,O363)*0.03,-2))+MAX(0,ROUNDDOWN(O363*0.04-MIN(50000,O363)*0.02,-2)))</f>
        <v/>
      </c>
      <c r="R363" s="19">
        <f>L363-M363</f>
        <v/>
      </c>
      <c r="S363" s="19">
        <f>P363-Q363</f>
        <v/>
      </c>
      <c r="T363" s="19">
        <f>R363+S363</f>
        <v/>
      </c>
      <c r="U363" s="21">
        <f>IF(J363&lt;=0,0,LOOKUP(J363,{0,1950001,3300001,6950001,9000001,18000001,40000001},{0.05,0.1,0.2,0.23,0.33,0.4,0.45}))</f>
        <v/>
      </c>
    </row>
    <row r="364">
      <c r="A364" t="inlineStr">
        <is>
          <t>1万円刻み</t>
        </is>
      </c>
      <c r="B364" s="19">
        <f>'3_1万円刻み'!$A$113</f>
        <v/>
      </c>
      <c r="C364" s="20" t="n">
        <v>2026</v>
      </c>
      <c r="D364" s="19" t="n">
        <v>276000</v>
      </c>
      <c r="E364" s="19">
        <f>ROUND(MIN(B364/12,650000)*12*0.0915+MIN(B364/12,1390000)*12*(0.0504+0)+B364*0.005,0)</f>
        <v/>
      </c>
      <c r="F364" s="19" t="n">
        <v>0</v>
      </c>
      <c r="G364" s="19" t="n">
        <v>0</v>
      </c>
      <c r="H364" s="19">
        <f>IF(C364&gt;=2026,IF(B364&lt;741000,0,IF(B364&lt;2191000,B364-740000,IF(B364&lt;2193000,1451000,IF(B364&lt;2196000,1453000,IF(B364&lt;2200000,1456000,IF(B364&lt;3600000,ROUNDDOWN(B364/4,-3)*2.8-80000,IF(B364&lt;6600000,ROUNDDOWN(B364/4,-3)*3.2-440000,IF(B364&lt;8500000,ROUNDDOWN(B364*0.9,0)-1100000,B364-1950000)))))))),IF(B364&lt;651000,0,IF(B364&lt;1900000,B364-650000,IF(B364&lt;3600000,ROUNDDOWN(B364/4,-3)*2.8-80000,IF(B364&lt;6600000,ROUNDDOWN(B364/4,-3)*3.2-440000,IF(B364&lt;8500000,ROUNDDOWN(B364*0.9,0)-1100000,B364-1950000))))))</f>
        <v/>
      </c>
      <c r="I364" s="19">
        <f>IF(H364&gt;23500000,NA(),IF(C364&gt;=2026,IF(H364&lt;=4890000,1040000,IF(H364&lt;=6550000,670000,620000)),IF(H364&lt;=1320000,950000,IF(H364&lt;=3360000,880000,IF(H364&lt;=4890000,680000,IF(H364&lt;=6550000,630000,580000))))))</f>
        <v/>
      </c>
      <c r="J364" s="19">
        <f>MAX(0,ROUNDDOWN(H364-E364-I364-F364,-3))</f>
        <v/>
      </c>
      <c r="K364" s="19">
        <f>MAX(0,ROUNDDOWN(H364-E364-I364-F364-D364,-3))</f>
        <v/>
      </c>
      <c r="L364" s="19">
        <f>IF(J364&lt;=0,0,ROUNDDOWN((J364*LOOKUP(J364,{0,1950001,3300001,6950001,9000001,18000001,40000001},{0.05,0.1,0.2,0.23,0.33,0.4,0.45})-LOOKUP(J364,{0,1950001,3300001,6950001,9000001,18000001,40000001},{0,97500,427500,636000,1536000,2796000,4796000}))*1.021,-2))</f>
        <v/>
      </c>
      <c r="M364" s="19">
        <f>IF(K364&lt;=0,0,ROUNDDOWN((K364*LOOKUP(K364,{0,1950001,3300001,6950001,9000001,18000001,40000001},{0.05,0.1,0.2,0.23,0.33,0.4,0.45})-LOOKUP(K364,{0,1950001,3300001,6950001,9000001,18000001,40000001},{0,97500,427500,636000,1536000,2796000,4796000}))*1.021,-2))</f>
        <v/>
      </c>
      <c r="N364" s="19">
        <f>MAX(0,ROUNDDOWN(H364-E364-430000-G364,-3))</f>
        <v/>
      </c>
      <c r="O364" s="19">
        <f>MAX(0,ROUNDDOWN(H364-E364-430000-G364-D364,-3))</f>
        <v/>
      </c>
      <c r="P364" s="19">
        <f>IF(H364&lt;=450000,0,MAX(0,ROUNDDOWN(N364*0.06-MIN(50000,N364)*0.03,-2))+MAX(0,ROUNDDOWN(N364*0.04-MIN(50000,N364)*0.02,-2)))</f>
        <v/>
      </c>
      <c r="Q364" s="19">
        <f>IF(H364&lt;=450000,0,MAX(0,ROUNDDOWN(O364*0.06-MIN(50000,O364)*0.03,-2))+MAX(0,ROUNDDOWN(O364*0.04-MIN(50000,O364)*0.02,-2)))</f>
        <v/>
      </c>
      <c r="R364" s="19">
        <f>L364-M364</f>
        <v/>
      </c>
      <c r="S364" s="19">
        <f>P364-Q364</f>
        <v/>
      </c>
      <c r="T364" s="19">
        <f>R364+S364</f>
        <v/>
      </c>
      <c r="U364" s="21">
        <f>IF(J364&lt;=0,0,LOOKUP(J364,{0,1950001,3300001,6950001,9000001,18000001,40000001},{0.05,0.1,0.2,0.23,0.33,0.4,0.45}))</f>
        <v/>
      </c>
    </row>
    <row r="365">
      <c r="A365" t="inlineStr">
        <is>
          <t>1万円刻み</t>
        </is>
      </c>
      <c r="B365" s="19">
        <f>'3_1万円刻み'!$A$114</f>
        <v/>
      </c>
      <c r="C365" s="20" t="n">
        <v>2025</v>
      </c>
      <c r="D365" s="19" t="n">
        <v>276000</v>
      </c>
      <c r="E365" s="19">
        <f>ROUND(MIN(B365/12,650000)*12*0.0915+MIN(B365/12,1390000)*12*(0.0504+0)+B365*0.005,0)</f>
        <v/>
      </c>
      <c r="F365" s="19" t="n">
        <v>0</v>
      </c>
      <c r="G365" s="19" t="n">
        <v>0</v>
      </c>
      <c r="H365" s="19">
        <f>IF(C365&gt;=2026,IF(B365&lt;741000,0,IF(B365&lt;2191000,B365-740000,IF(B365&lt;2193000,1451000,IF(B365&lt;2196000,1453000,IF(B365&lt;2200000,1456000,IF(B365&lt;3600000,ROUNDDOWN(B365/4,-3)*2.8-80000,IF(B365&lt;6600000,ROUNDDOWN(B365/4,-3)*3.2-440000,IF(B365&lt;8500000,ROUNDDOWN(B365*0.9,0)-1100000,B365-1950000)))))))),IF(B365&lt;651000,0,IF(B365&lt;1900000,B365-650000,IF(B365&lt;3600000,ROUNDDOWN(B365/4,-3)*2.8-80000,IF(B365&lt;6600000,ROUNDDOWN(B365/4,-3)*3.2-440000,IF(B365&lt;8500000,ROUNDDOWN(B365*0.9,0)-1100000,B365-1950000))))))</f>
        <v/>
      </c>
      <c r="I365" s="19">
        <f>IF(H365&gt;23500000,NA(),IF(C365&gt;=2026,IF(H365&lt;=4890000,1040000,IF(H365&lt;=6550000,670000,620000)),IF(H365&lt;=1320000,950000,IF(H365&lt;=3360000,880000,IF(H365&lt;=4890000,680000,IF(H365&lt;=6550000,630000,580000))))))</f>
        <v/>
      </c>
      <c r="J365" s="19">
        <f>MAX(0,ROUNDDOWN(H365-E365-I365-F365,-3))</f>
        <v/>
      </c>
      <c r="K365" s="19">
        <f>MAX(0,ROUNDDOWN(H365-E365-I365-F365-D365,-3))</f>
        <v/>
      </c>
      <c r="L365" s="19">
        <f>IF(J365&lt;=0,0,ROUNDDOWN((J365*LOOKUP(J365,{0,1950001,3300001,6950001,9000001,18000001,40000001},{0.05,0.1,0.2,0.23,0.33,0.4,0.45})-LOOKUP(J365,{0,1950001,3300001,6950001,9000001,18000001,40000001},{0,97500,427500,636000,1536000,2796000,4796000}))*1.021,-2))</f>
        <v/>
      </c>
      <c r="M365" s="19">
        <f>IF(K365&lt;=0,0,ROUNDDOWN((K365*LOOKUP(K365,{0,1950001,3300001,6950001,9000001,18000001,40000001},{0.05,0.1,0.2,0.23,0.33,0.4,0.45})-LOOKUP(K365,{0,1950001,3300001,6950001,9000001,18000001,40000001},{0,97500,427500,636000,1536000,2796000,4796000}))*1.021,-2))</f>
        <v/>
      </c>
      <c r="N365" s="19">
        <f>MAX(0,ROUNDDOWN(H365-E365-430000-G365,-3))</f>
        <v/>
      </c>
      <c r="O365" s="19">
        <f>MAX(0,ROUNDDOWN(H365-E365-430000-G365-D365,-3))</f>
        <v/>
      </c>
      <c r="P365" s="19">
        <f>IF(H365&lt;=450000,0,MAX(0,ROUNDDOWN(N365*0.06-MIN(50000,N365)*0.03,-2))+MAX(0,ROUNDDOWN(N365*0.04-MIN(50000,N365)*0.02,-2)))</f>
        <v/>
      </c>
      <c r="Q365" s="19">
        <f>IF(H365&lt;=450000,0,MAX(0,ROUNDDOWN(O365*0.06-MIN(50000,O365)*0.03,-2))+MAX(0,ROUNDDOWN(O365*0.04-MIN(50000,O365)*0.02,-2)))</f>
        <v/>
      </c>
      <c r="R365" s="19">
        <f>L365-M365</f>
        <v/>
      </c>
      <c r="S365" s="19">
        <f>P365-Q365</f>
        <v/>
      </c>
      <c r="T365" s="19">
        <f>R365+S365</f>
        <v/>
      </c>
      <c r="U365" s="21">
        <f>IF(J365&lt;=0,0,LOOKUP(J365,{0,1950001,3300001,6950001,9000001,18000001,40000001},{0.05,0.1,0.2,0.23,0.33,0.4,0.45}))</f>
        <v/>
      </c>
    </row>
    <row r="366">
      <c r="A366" t="inlineStr">
        <is>
          <t>1万円刻み</t>
        </is>
      </c>
      <c r="B366" s="19">
        <f>'3_1万円刻み'!$A$114</f>
        <v/>
      </c>
      <c r="C366" s="20" t="n">
        <v>2026</v>
      </c>
      <c r="D366" s="19" t="n">
        <v>276000</v>
      </c>
      <c r="E366" s="19">
        <f>ROUND(MIN(B366/12,650000)*12*0.0915+MIN(B366/12,1390000)*12*(0.0504+0)+B366*0.005,0)</f>
        <v/>
      </c>
      <c r="F366" s="19" t="n">
        <v>0</v>
      </c>
      <c r="G366" s="19" t="n">
        <v>0</v>
      </c>
      <c r="H366" s="19">
        <f>IF(C366&gt;=2026,IF(B366&lt;741000,0,IF(B366&lt;2191000,B366-740000,IF(B366&lt;2193000,1451000,IF(B366&lt;2196000,1453000,IF(B366&lt;2200000,1456000,IF(B366&lt;3600000,ROUNDDOWN(B366/4,-3)*2.8-80000,IF(B366&lt;6600000,ROUNDDOWN(B366/4,-3)*3.2-440000,IF(B366&lt;8500000,ROUNDDOWN(B366*0.9,0)-1100000,B366-1950000)))))))),IF(B366&lt;651000,0,IF(B366&lt;1900000,B366-650000,IF(B366&lt;3600000,ROUNDDOWN(B366/4,-3)*2.8-80000,IF(B366&lt;6600000,ROUNDDOWN(B366/4,-3)*3.2-440000,IF(B366&lt;8500000,ROUNDDOWN(B366*0.9,0)-1100000,B366-1950000))))))</f>
        <v/>
      </c>
      <c r="I366" s="19">
        <f>IF(H366&gt;23500000,NA(),IF(C366&gt;=2026,IF(H366&lt;=4890000,1040000,IF(H366&lt;=6550000,670000,620000)),IF(H366&lt;=1320000,950000,IF(H366&lt;=3360000,880000,IF(H366&lt;=4890000,680000,IF(H366&lt;=6550000,630000,580000))))))</f>
        <v/>
      </c>
      <c r="J366" s="19">
        <f>MAX(0,ROUNDDOWN(H366-E366-I366-F366,-3))</f>
        <v/>
      </c>
      <c r="K366" s="19">
        <f>MAX(0,ROUNDDOWN(H366-E366-I366-F366-D366,-3))</f>
        <v/>
      </c>
      <c r="L366" s="19">
        <f>IF(J366&lt;=0,0,ROUNDDOWN((J366*LOOKUP(J366,{0,1950001,3300001,6950001,9000001,18000001,40000001},{0.05,0.1,0.2,0.23,0.33,0.4,0.45})-LOOKUP(J366,{0,1950001,3300001,6950001,9000001,18000001,40000001},{0,97500,427500,636000,1536000,2796000,4796000}))*1.021,-2))</f>
        <v/>
      </c>
      <c r="M366" s="19">
        <f>IF(K366&lt;=0,0,ROUNDDOWN((K366*LOOKUP(K366,{0,1950001,3300001,6950001,9000001,18000001,40000001},{0.05,0.1,0.2,0.23,0.33,0.4,0.45})-LOOKUP(K366,{0,1950001,3300001,6950001,9000001,18000001,40000001},{0,97500,427500,636000,1536000,2796000,4796000}))*1.021,-2))</f>
        <v/>
      </c>
      <c r="N366" s="19">
        <f>MAX(0,ROUNDDOWN(H366-E366-430000-G366,-3))</f>
        <v/>
      </c>
      <c r="O366" s="19">
        <f>MAX(0,ROUNDDOWN(H366-E366-430000-G366-D366,-3))</f>
        <v/>
      </c>
      <c r="P366" s="19">
        <f>IF(H366&lt;=450000,0,MAX(0,ROUNDDOWN(N366*0.06-MIN(50000,N366)*0.03,-2))+MAX(0,ROUNDDOWN(N366*0.04-MIN(50000,N366)*0.02,-2)))</f>
        <v/>
      </c>
      <c r="Q366" s="19">
        <f>IF(H366&lt;=450000,0,MAX(0,ROUNDDOWN(O366*0.06-MIN(50000,O366)*0.03,-2))+MAX(0,ROUNDDOWN(O366*0.04-MIN(50000,O366)*0.02,-2)))</f>
        <v/>
      </c>
      <c r="R366" s="19">
        <f>L366-M366</f>
        <v/>
      </c>
      <c r="S366" s="19">
        <f>P366-Q366</f>
        <v/>
      </c>
      <c r="T366" s="19">
        <f>R366+S366</f>
        <v/>
      </c>
      <c r="U366" s="21">
        <f>IF(J366&lt;=0,0,LOOKUP(J366,{0,1950001,3300001,6950001,9000001,18000001,40000001},{0.05,0.1,0.2,0.23,0.33,0.4,0.45}))</f>
        <v/>
      </c>
    </row>
    <row r="367">
      <c r="A367" t="inlineStr">
        <is>
          <t>1万円刻み</t>
        </is>
      </c>
      <c r="B367" s="19">
        <f>'3_1万円刻み'!$A$115</f>
        <v/>
      </c>
      <c r="C367" s="20" t="n">
        <v>2025</v>
      </c>
      <c r="D367" s="19" t="n">
        <v>276000</v>
      </c>
      <c r="E367" s="19">
        <f>ROUND(MIN(B367/12,650000)*12*0.0915+MIN(B367/12,1390000)*12*(0.0504+0)+B367*0.005,0)</f>
        <v/>
      </c>
      <c r="F367" s="19" t="n">
        <v>0</v>
      </c>
      <c r="G367" s="19" t="n">
        <v>0</v>
      </c>
      <c r="H367" s="19">
        <f>IF(C367&gt;=2026,IF(B367&lt;741000,0,IF(B367&lt;2191000,B367-740000,IF(B367&lt;2193000,1451000,IF(B367&lt;2196000,1453000,IF(B367&lt;2200000,1456000,IF(B367&lt;3600000,ROUNDDOWN(B367/4,-3)*2.8-80000,IF(B367&lt;6600000,ROUNDDOWN(B367/4,-3)*3.2-440000,IF(B367&lt;8500000,ROUNDDOWN(B367*0.9,0)-1100000,B367-1950000)))))))),IF(B367&lt;651000,0,IF(B367&lt;1900000,B367-650000,IF(B367&lt;3600000,ROUNDDOWN(B367/4,-3)*2.8-80000,IF(B367&lt;6600000,ROUNDDOWN(B367/4,-3)*3.2-440000,IF(B367&lt;8500000,ROUNDDOWN(B367*0.9,0)-1100000,B367-1950000))))))</f>
        <v/>
      </c>
      <c r="I367" s="19">
        <f>IF(H367&gt;23500000,NA(),IF(C367&gt;=2026,IF(H367&lt;=4890000,1040000,IF(H367&lt;=6550000,670000,620000)),IF(H367&lt;=1320000,950000,IF(H367&lt;=3360000,880000,IF(H367&lt;=4890000,680000,IF(H367&lt;=6550000,630000,580000))))))</f>
        <v/>
      </c>
      <c r="J367" s="19">
        <f>MAX(0,ROUNDDOWN(H367-E367-I367-F367,-3))</f>
        <v/>
      </c>
      <c r="K367" s="19">
        <f>MAX(0,ROUNDDOWN(H367-E367-I367-F367-D367,-3))</f>
        <v/>
      </c>
      <c r="L367" s="19">
        <f>IF(J367&lt;=0,0,ROUNDDOWN((J367*LOOKUP(J367,{0,1950001,3300001,6950001,9000001,18000001,40000001},{0.05,0.1,0.2,0.23,0.33,0.4,0.45})-LOOKUP(J367,{0,1950001,3300001,6950001,9000001,18000001,40000001},{0,97500,427500,636000,1536000,2796000,4796000}))*1.021,-2))</f>
        <v/>
      </c>
      <c r="M367" s="19">
        <f>IF(K367&lt;=0,0,ROUNDDOWN((K367*LOOKUP(K367,{0,1950001,3300001,6950001,9000001,18000001,40000001},{0.05,0.1,0.2,0.23,0.33,0.4,0.45})-LOOKUP(K367,{0,1950001,3300001,6950001,9000001,18000001,40000001},{0,97500,427500,636000,1536000,2796000,4796000}))*1.021,-2))</f>
        <v/>
      </c>
      <c r="N367" s="19">
        <f>MAX(0,ROUNDDOWN(H367-E367-430000-G367,-3))</f>
        <v/>
      </c>
      <c r="O367" s="19">
        <f>MAX(0,ROUNDDOWN(H367-E367-430000-G367-D367,-3))</f>
        <v/>
      </c>
      <c r="P367" s="19">
        <f>IF(H367&lt;=450000,0,MAX(0,ROUNDDOWN(N367*0.06-MIN(50000,N367)*0.03,-2))+MAX(0,ROUNDDOWN(N367*0.04-MIN(50000,N367)*0.02,-2)))</f>
        <v/>
      </c>
      <c r="Q367" s="19">
        <f>IF(H367&lt;=450000,0,MAX(0,ROUNDDOWN(O367*0.06-MIN(50000,O367)*0.03,-2))+MAX(0,ROUNDDOWN(O367*0.04-MIN(50000,O367)*0.02,-2)))</f>
        <v/>
      </c>
      <c r="R367" s="19">
        <f>L367-M367</f>
        <v/>
      </c>
      <c r="S367" s="19">
        <f>P367-Q367</f>
        <v/>
      </c>
      <c r="T367" s="19">
        <f>R367+S367</f>
        <v/>
      </c>
      <c r="U367" s="21">
        <f>IF(J367&lt;=0,0,LOOKUP(J367,{0,1950001,3300001,6950001,9000001,18000001,40000001},{0.05,0.1,0.2,0.23,0.33,0.4,0.45}))</f>
        <v/>
      </c>
    </row>
    <row r="368">
      <c r="A368" t="inlineStr">
        <is>
          <t>1万円刻み</t>
        </is>
      </c>
      <c r="B368" s="19">
        <f>'3_1万円刻み'!$A$115</f>
        <v/>
      </c>
      <c r="C368" s="20" t="n">
        <v>2026</v>
      </c>
      <c r="D368" s="19" t="n">
        <v>276000</v>
      </c>
      <c r="E368" s="19">
        <f>ROUND(MIN(B368/12,650000)*12*0.0915+MIN(B368/12,1390000)*12*(0.0504+0)+B368*0.005,0)</f>
        <v/>
      </c>
      <c r="F368" s="19" t="n">
        <v>0</v>
      </c>
      <c r="G368" s="19" t="n">
        <v>0</v>
      </c>
      <c r="H368" s="19">
        <f>IF(C368&gt;=2026,IF(B368&lt;741000,0,IF(B368&lt;2191000,B368-740000,IF(B368&lt;2193000,1451000,IF(B368&lt;2196000,1453000,IF(B368&lt;2200000,1456000,IF(B368&lt;3600000,ROUNDDOWN(B368/4,-3)*2.8-80000,IF(B368&lt;6600000,ROUNDDOWN(B368/4,-3)*3.2-440000,IF(B368&lt;8500000,ROUNDDOWN(B368*0.9,0)-1100000,B368-1950000)))))))),IF(B368&lt;651000,0,IF(B368&lt;1900000,B368-650000,IF(B368&lt;3600000,ROUNDDOWN(B368/4,-3)*2.8-80000,IF(B368&lt;6600000,ROUNDDOWN(B368/4,-3)*3.2-440000,IF(B368&lt;8500000,ROUNDDOWN(B368*0.9,0)-1100000,B368-1950000))))))</f>
        <v/>
      </c>
      <c r="I368" s="19">
        <f>IF(H368&gt;23500000,NA(),IF(C368&gt;=2026,IF(H368&lt;=4890000,1040000,IF(H368&lt;=6550000,670000,620000)),IF(H368&lt;=1320000,950000,IF(H368&lt;=3360000,880000,IF(H368&lt;=4890000,680000,IF(H368&lt;=6550000,630000,580000))))))</f>
        <v/>
      </c>
      <c r="J368" s="19">
        <f>MAX(0,ROUNDDOWN(H368-E368-I368-F368,-3))</f>
        <v/>
      </c>
      <c r="K368" s="19">
        <f>MAX(0,ROUNDDOWN(H368-E368-I368-F368-D368,-3))</f>
        <v/>
      </c>
      <c r="L368" s="19">
        <f>IF(J368&lt;=0,0,ROUNDDOWN((J368*LOOKUP(J368,{0,1950001,3300001,6950001,9000001,18000001,40000001},{0.05,0.1,0.2,0.23,0.33,0.4,0.45})-LOOKUP(J368,{0,1950001,3300001,6950001,9000001,18000001,40000001},{0,97500,427500,636000,1536000,2796000,4796000}))*1.021,-2))</f>
        <v/>
      </c>
      <c r="M368" s="19">
        <f>IF(K368&lt;=0,0,ROUNDDOWN((K368*LOOKUP(K368,{0,1950001,3300001,6950001,9000001,18000001,40000001},{0.05,0.1,0.2,0.23,0.33,0.4,0.45})-LOOKUP(K368,{0,1950001,3300001,6950001,9000001,18000001,40000001},{0,97500,427500,636000,1536000,2796000,4796000}))*1.021,-2))</f>
        <v/>
      </c>
      <c r="N368" s="19">
        <f>MAX(0,ROUNDDOWN(H368-E368-430000-G368,-3))</f>
        <v/>
      </c>
      <c r="O368" s="19">
        <f>MAX(0,ROUNDDOWN(H368-E368-430000-G368-D368,-3))</f>
        <v/>
      </c>
      <c r="P368" s="19">
        <f>IF(H368&lt;=450000,0,MAX(0,ROUNDDOWN(N368*0.06-MIN(50000,N368)*0.03,-2))+MAX(0,ROUNDDOWN(N368*0.04-MIN(50000,N368)*0.02,-2)))</f>
        <v/>
      </c>
      <c r="Q368" s="19">
        <f>IF(H368&lt;=450000,0,MAX(0,ROUNDDOWN(O368*0.06-MIN(50000,O368)*0.03,-2))+MAX(0,ROUNDDOWN(O368*0.04-MIN(50000,O368)*0.02,-2)))</f>
        <v/>
      </c>
      <c r="R368" s="19">
        <f>L368-M368</f>
        <v/>
      </c>
      <c r="S368" s="19">
        <f>P368-Q368</f>
        <v/>
      </c>
      <c r="T368" s="19">
        <f>R368+S368</f>
        <v/>
      </c>
      <c r="U368" s="21">
        <f>IF(J368&lt;=0,0,LOOKUP(J368,{0,1950001,3300001,6950001,9000001,18000001,40000001},{0.05,0.1,0.2,0.23,0.33,0.4,0.45}))</f>
        <v/>
      </c>
    </row>
    <row r="369">
      <c r="A369" t="inlineStr">
        <is>
          <t>1万円刻み</t>
        </is>
      </c>
      <c r="B369" s="19">
        <f>'3_1万円刻み'!$A$116</f>
        <v/>
      </c>
      <c r="C369" s="20" t="n">
        <v>2025</v>
      </c>
      <c r="D369" s="19" t="n">
        <v>276000</v>
      </c>
      <c r="E369" s="19">
        <f>ROUND(MIN(B369/12,650000)*12*0.0915+MIN(B369/12,1390000)*12*(0.0504+0)+B369*0.005,0)</f>
        <v/>
      </c>
      <c r="F369" s="19" t="n">
        <v>0</v>
      </c>
      <c r="G369" s="19" t="n">
        <v>0</v>
      </c>
      <c r="H369" s="19">
        <f>IF(C369&gt;=2026,IF(B369&lt;741000,0,IF(B369&lt;2191000,B369-740000,IF(B369&lt;2193000,1451000,IF(B369&lt;2196000,1453000,IF(B369&lt;2200000,1456000,IF(B369&lt;3600000,ROUNDDOWN(B369/4,-3)*2.8-80000,IF(B369&lt;6600000,ROUNDDOWN(B369/4,-3)*3.2-440000,IF(B369&lt;8500000,ROUNDDOWN(B369*0.9,0)-1100000,B369-1950000)))))))),IF(B369&lt;651000,0,IF(B369&lt;1900000,B369-650000,IF(B369&lt;3600000,ROUNDDOWN(B369/4,-3)*2.8-80000,IF(B369&lt;6600000,ROUNDDOWN(B369/4,-3)*3.2-440000,IF(B369&lt;8500000,ROUNDDOWN(B369*0.9,0)-1100000,B369-1950000))))))</f>
        <v/>
      </c>
      <c r="I369" s="19">
        <f>IF(H369&gt;23500000,NA(),IF(C369&gt;=2026,IF(H369&lt;=4890000,1040000,IF(H369&lt;=6550000,670000,620000)),IF(H369&lt;=1320000,950000,IF(H369&lt;=3360000,880000,IF(H369&lt;=4890000,680000,IF(H369&lt;=6550000,630000,580000))))))</f>
        <v/>
      </c>
      <c r="J369" s="19">
        <f>MAX(0,ROUNDDOWN(H369-E369-I369-F369,-3))</f>
        <v/>
      </c>
      <c r="K369" s="19">
        <f>MAX(0,ROUNDDOWN(H369-E369-I369-F369-D369,-3))</f>
        <v/>
      </c>
      <c r="L369" s="19">
        <f>IF(J369&lt;=0,0,ROUNDDOWN((J369*LOOKUP(J369,{0,1950001,3300001,6950001,9000001,18000001,40000001},{0.05,0.1,0.2,0.23,0.33,0.4,0.45})-LOOKUP(J369,{0,1950001,3300001,6950001,9000001,18000001,40000001},{0,97500,427500,636000,1536000,2796000,4796000}))*1.021,-2))</f>
        <v/>
      </c>
      <c r="M369" s="19">
        <f>IF(K369&lt;=0,0,ROUNDDOWN((K369*LOOKUP(K369,{0,1950001,3300001,6950001,9000001,18000001,40000001},{0.05,0.1,0.2,0.23,0.33,0.4,0.45})-LOOKUP(K369,{0,1950001,3300001,6950001,9000001,18000001,40000001},{0,97500,427500,636000,1536000,2796000,4796000}))*1.021,-2))</f>
        <v/>
      </c>
      <c r="N369" s="19">
        <f>MAX(0,ROUNDDOWN(H369-E369-430000-G369,-3))</f>
        <v/>
      </c>
      <c r="O369" s="19">
        <f>MAX(0,ROUNDDOWN(H369-E369-430000-G369-D369,-3))</f>
        <v/>
      </c>
      <c r="P369" s="19">
        <f>IF(H369&lt;=450000,0,MAX(0,ROUNDDOWN(N369*0.06-MIN(50000,N369)*0.03,-2))+MAX(0,ROUNDDOWN(N369*0.04-MIN(50000,N369)*0.02,-2)))</f>
        <v/>
      </c>
      <c r="Q369" s="19">
        <f>IF(H369&lt;=450000,0,MAX(0,ROUNDDOWN(O369*0.06-MIN(50000,O369)*0.03,-2))+MAX(0,ROUNDDOWN(O369*0.04-MIN(50000,O369)*0.02,-2)))</f>
        <v/>
      </c>
      <c r="R369" s="19">
        <f>L369-M369</f>
        <v/>
      </c>
      <c r="S369" s="19">
        <f>P369-Q369</f>
        <v/>
      </c>
      <c r="T369" s="19">
        <f>R369+S369</f>
        <v/>
      </c>
      <c r="U369" s="21">
        <f>IF(J369&lt;=0,0,LOOKUP(J369,{0,1950001,3300001,6950001,9000001,18000001,40000001},{0.05,0.1,0.2,0.23,0.33,0.4,0.45}))</f>
        <v/>
      </c>
    </row>
    <row r="370">
      <c r="A370" t="inlineStr">
        <is>
          <t>1万円刻み</t>
        </is>
      </c>
      <c r="B370" s="19">
        <f>'3_1万円刻み'!$A$116</f>
        <v/>
      </c>
      <c r="C370" s="20" t="n">
        <v>2026</v>
      </c>
      <c r="D370" s="19" t="n">
        <v>276000</v>
      </c>
      <c r="E370" s="19">
        <f>ROUND(MIN(B370/12,650000)*12*0.0915+MIN(B370/12,1390000)*12*(0.0504+0)+B370*0.005,0)</f>
        <v/>
      </c>
      <c r="F370" s="19" t="n">
        <v>0</v>
      </c>
      <c r="G370" s="19" t="n">
        <v>0</v>
      </c>
      <c r="H370" s="19">
        <f>IF(C370&gt;=2026,IF(B370&lt;741000,0,IF(B370&lt;2191000,B370-740000,IF(B370&lt;2193000,1451000,IF(B370&lt;2196000,1453000,IF(B370&lt;2200000,1456000,IF(B370&lt;3600000,ROUNDDOWN(B370/4,-3)*2.8-80000,IF(B370&lt;6600000,ROUNDDOWN(B370/4,-3)*3.2-440000,IF(B370&lt;8500000,ROUNDDOWN(B370*0.9,0)-1100000,B370-1950000)))))))),IF(B370&lt;651000,0,IF(B370&lt;1900000,B370-650000,IF(B370&lt;3600000,ROUNDDOWN(B370/4,-3)*2.8-80000,IF(B370&lt;6600000,ROUNDDOWN(B370/4,-3)*3.2-440000,IF(B370&lt;8500000,ROUNDDOWN(B370*0.9,0)-1100000,B370-1950000))))))</f>
        <v/>
      </c>
      <c r="I370" s="19">
        <f>IF(H370&gt;23500000,NA(),IF(C370&gt;=2026,IF(H370&lt;=4890000,1040000,IF(H370&lt;=6550000,670000,620000)),IF(H370&lt;=1320000,950000,IF(H370&lt;=3360000,880000,IF(H370&lt;=4890000,680000,IF(H370&lt;=6550000,630000,580000))))))</f>
        <v/>
      </c>
      <c r="J370" s="19">
        <f>MAX(0,ROUNDDOWN(H370-E370-I370-F370,-3))</f>
        <v/>
      </c>
      <c r="K370" s="19">
        <f>MAX(0,ROUNDDOWN(H370-E370-I370-F370-D370,-3))</f>
        <v/>
      </c>
      <c r="L370" s="19">
        <f>IF(J370&lt;=0,0,ROUNDDOWN((J370*LOOKUP(J370,{0,1950001,3300001,6950001,9000001,18000001,40000001},{0.05,0.1,0.2,0.23,0.33,0.4,0.45})-LOOKUP(J370,{0,1950001,3300001,6950001,9000001,18000001,40000001},{0,97500,427500,636000,1536000,2796000,4796000}))*1.021,-2))</f>
        <v/>
      </c>
      <c r="M370" s="19">
        <f>IF(K370&lt;=0,0,ROUNDDOWN((K370*LOOKUP(K370,{0,1950001,3300001,6950001,9000001,18000001,40000001},{0.05,0.1,0.2,0.23,0.33,0.4,0.45})-LOOKUP(K370,{0,1950001,3300001,6950001,9000001,18000001,40000001},{0,97500,427500,636000,1536000,2796000,4796000}))*1.021,-2))</f>
        <v/>
      </c>
      <c r="N370" s="19">
        <f>MAX(0,ROUNDDOWN(H370-E370-430000-G370,-3))</f>
        <v/>
      </c>
      <c r="O370" s="19">
        <f>MAX(0,ROUNDDOWN(H370-E370-430000-G370-D370,-3))</f>
        <v/>
      </c>
      <c r="P370" s="19">
        <f>IF(H370&lt;=450000,0,MAX(0,ROUNDDOWN(N370*0.06-MIN(50000,N370)*0.03,-2))+MAX(0,ROUNDDOWN(N370*0.04-MIN(50000,N370)*0.02,-2)))</f>
        <v/>
      </c>
      <c r="Q370" s="19">
        <f>IF(H370&lt;=450000,0,MAX(0,ROUNDDOWN(O370*0.06-MIN(50000,O370)*0.03,-2))+MAX(0,ROUNDDOWN(O370*0.04-MIN(50000,O370)*0.02,-2)))</f>
        <v/>
      </c>
      <c r="R370" s="19">
        <f>L370-M370</f>
        <v/>
      </c>
      <c r="S370" s="19">
        <f>P370-Q370</f>
        <v/>
      </c>
      <c r="T370" s="19">
        <f>R370+S370</f>
        <v/>
      </c>
      <c r="U370" s="21">
        <f>IF(J370&lt;=0,0,LOOKUP(J370,{0,1950001,3300001,6950001,9000001,18000001,40000001},{0.05,0.1,0.2,0.23,0.33,0.4,0.45}))</f>
        <v/>
      </c>
    </row>
    <row r="371">
      <c r="A371" t="inlineStr">
        <is>
          <t>1万円刻み</t>
        </is>
      </c>
      <c r="B371" s="19">
        <f>'3_1万円刻み'!$A$117</f>
        <v/>
      </c>
      <c r="C371" s="20" t="n">
        <v>2025</v>
      </c>
      <c r="D371" s="19" t="n">
        <v>276000</v>
      </c>
      <c r="E371" s="19">
        <f>ROUND(MIN(B371/12,650000)*12*0.0915+MIN(B371/12,1390000)*12*(0.0504+0)+B371*0.005,0)</f>
        <v/>
      </c>
      <c r="F371" s="19" t="n">
        <v>0</v>
      </c>
      <c r="G371" s="19" t="n">
        <v>0</v>
      </c>
      <c r="H371" s="19">
        <f>IF(C371&gt;=2026,IF(B371&lt;741000,0,IF(B371&lt;2191000,B371-740000,IF(B371&lt;2193000,1451000,IF(B371&lt;2196000,1453000,IF(B371&lt;2200000,1456000,IF(B371&lt;3600000,ROUNDDOWN(B371/4,-3)*2.8-80000,IF(B371&lt;6600000,ROUNDDOWN(B371/4,-3)*3.2-440000,IF(B371&lt;8500000,ROUNDDOWN(B371*0.9,0)-1100000,B371-1950000)))))))),IF(B371&lt;651000,0,IF(B371&lt;1900000,B371-650000,IF(B371&lt;3600000,ROUNDDOWN(B371/4,-3)*2.8-80000,IF(B371&lt;6600000,ROUNDDOWN(B371/4,-3)*3.2-440000,IF(B371&lt;8500000,ROUNDDOWN(B371*0.9,0)-1100000,B371-1950000))))))</f>
        <v/>
      </c>
      <c r="I371" s="19">
        <f>IF(H371&gt;23500000,NA(),IF(C371&gt;=2026,IF(H371&lt;=4890000,1040000,IF(H371&lt;=6550000,670000,620000)),IF(H371&lt;=1320000,950000,IF(H371&lt;=3360000,880000,IF(H371&lt;=4890000,680000,IF(H371&lt;=6550000,630000,580000))))))</f>
        <v/>
      </c>
      <c r="J371" s="19">
        <f>MAX(0,ROUNDDOWN(H371-E371-I371-F371,-3))</f>
        <v/>
      </c>
      <c r="K371" s="19">
        <f>MAX(0,ROUNDDOWN(H371-E371-I371-F371-D371,-3))</f>
        <v/>
      </c>
      <c r="L371" s="19">
        <f>IF(J371&lt;=0,0,ROUNDDOWN((J371*LOOKUP(J371,{0,1950001,3300001,6950001,9000001,18000001,40000001},{0.05,0.1,0.2,0.23,0.33,0.4,0.45})-LOOKUP(J371,{0,1950001,3300001,6950001,9000001,18000001,40000001},{0,97500,427500,636000,1536000,2796000,4796000}))*1.021,-2))</f>
        <v/>
      </c>
      <c r="M371" s="19">
        <f>IF(K371&lt;=0,0,ROUNDDOWN((K371*LOOKUP(K371,{0,1950001,3300001,6950001,9000001,18000001,40000001},{0.05,0.1,0.2,0.23,0.33,0.4,0.45})-LOOKUP(K371,{0,1950001,3300001,6950001,9000001,18000001,40000001},{0,97500,427500,636000,1536000,2796000,4796000}))*1.021,-2))</f>
        <v/>
      </c>
      <c r="N371" s="19">
        <f>MAX(0,ROUNDDOWN(H371-E371-430000-G371,-3))</f>
        <v/>
      </c>
      <c r="O371" s="19">
        <f>MAX(0,ROUNDDOWN(H371-E371-430000-G371-D371,-3))</f>
        <v/>
      </c>
      <c r="P371" s="19">
        <f>IF(H371&lt;=450000,0,MAX(0,ROUNDDOWN(N371*0.06-MIN(50000,N371)*0.03,-2))+MAX(0,ROUNDDOWN(N371*0.04-MIN(50000,N371)*0.02,-2)))</f>
        <v/>
      </c>
      <c r="Q371" s="19">
        <f>IF(H371&lt;=450000,0,MAX(0,ROUNDDOWN(O371*0.06-MIN(50000,O371)*0.03,-2))+MAX(0,ROUNDDOWN(O371*0.04-MIN(50000,O371)*0.02,-2)))</f>
        <v/>
      </c>
      <c r="R371" s="19">
        <f>L371-M371</f>
        <v/>
      </c>
      <c r="S371" s="19">
        <f>P371-Q371</f>
        <v/>
      </c>
      <c r="T371" s="19">
        <f>R371+S371</f>
        <v/>
      </c>
      <c r="U371" s="21">
        <f>IF(J371&lt;=0,0,LOOKUP(J371,{0,1950001,3300001,6950001,9000001,18000001,40000001},{0.05,0.1,0.2,0.23,0.33,0.4,0.45}))</f>
        <v/>
      </c>
    </row>
    <row r="372">
      <c r="A372" t="inlineStr">
        <is>
          <t>1万円刻み</t>
        </is>
      </c>
      <c r="B372" s="19">
        <f>'3_1万円刻み'!$A$117</f>
        <v/>
      </c>
      <c r="C372" s="20" t="n">
        <v>2026</v>
      </c>
      <c r="D372" s="19" t="n">
        <v>276000</v>
      </c>
      <c r="E372" s="19">
        <f>ROUND(MIN(B372/12,650000)*12*0.0915+MIN(B372/12,1390000)*12*(0.0504+0)+B372*0.005,0)</f>
        <v/>
      </c>
      <c r="F372" s="19" t="n">
        <v>0</v>
      </c>
      <c r="G372" s="19" t="n">
        <v>0</v>
      </c>
      <c r="H372" s="19">
        <f>IF(C372&gt;=2026,IF(B372&lt;741000,0,IF(B372&lt;2191000,B372-740000,IF(B372&lt;2193000,1451000,IF(B372&lt;2196000,1453000,IF(B372&lt;2200000,1456000,IF(B372&lt;3600000,ROUNDDOWN(B372/4,-3)*2.8-80000,IF(B372&lt;6600000,ROUNDDOWN(B372/4,-3)*3.2-440000,IF(B372&lt;8500000,ROUNDDOWN(B372*0.9,0)-1100000,B372-1950000)))))))),IF(B372&lt;651000,0,IF(B372&lt;1900000,B372-650000,IF(B372&lt;3600000,ROUNDDOWN(B372/4,-3)*2.8-80000,IF(B372&lt;6600000,ROUNDDOWN(B372/4,-3)*3.2-440000,IF(B372&lt;8500000,ROUNDDOWN(B372*0.9,0)-1100000,B372-1950000))))))</f>
        <v/>
      </c>
      <c r="I372" s="19">
        <f>IF(H372&gt;23500000,NA(),IF(C372&gt;=2026,IF(H372&lt;=4890000,1040000,IF(H372&lt;=6550000,670000,620000)),IF(H372&lt;=1320000,950000,IF(H372&lt;=3360000,880000,IF(H372&lt;=4890000,680000,IF(H372&lt;=6550000,630000,580000))))))</f>
        <v/>
      </c>
      <c r="J372" s="19">
        <f>MAX(0,ROUNDDOWN(H372-E372-I372-F372,-3))</f>
        <v/>
      </c>
      <c r="K372" s="19">
        <f>MAX(0,ROUNDDOWN(H372-E372-I372-F372-D372,-3))</f>
        <v/>
      </c>
      <c r="L372" s="19">
        <f>IF(J372&lt;=0,0,ROUNDDOWN((J372*LOOKUP(J372,{0,1950001,3300001,6950001,9000001,18000001,40000001},{0.05,0.1,0.2,0.23,0.33,0.4,0.45})-LOOKUP(J372,{0,1950001,3300001,6950001,9000001,18000001,40000001},{0,97500,427500,636000,1536000,2796000,4796000}))*1.021,-2))</f>
        <v/>
      </c>
      <c r="M372" s="19">
        <f>IF(K372&lt;=0,0,ROUNDDOWN((K372*LOOKUP(K372,{0,1950001,3300001,6950001,9000001,18000001,40000001},{0.05,0.1,0.2,0.23,0.33,0.4,0.45})-LOOKUP(K372,{0,1950001,3300001,6950001,9000001,18000001,40000001},{0,97500,427500,636000,1536000,2796000,4796000}))*1.021,-2))</f>
        <v/>
      </c>
      <c r="N372" s="19">
        <f>MAX(0,ROUNDDOWN(H372-E372-430000-G372,-3))</f>
        <v/>
      </c>
      <c r="O372" s="19">
        <f>MAX(0,ROUNDDOWN(H372-E372-430000-G372-D372,-3))</f>
        <v/>
      </c>
      <c r="P372" s="19">
        <f>IF(H372&lt;=450000,0,MAX(0,ROUNDDOWN(N372*0.06-MIN(50000,N372)*0.03,-2))+MAX(0,ROUNDDOWN(N372*0.04-MIN(50000,N372)*0.02,-2)))</f>
        <v/>
      </c>
      <c r="Q372" s="19">
        <f>IF(H372&lt;=450000,0,MAX(0,ROUNDDOWN(O372*0.06-MIN(50000,O372)*0.03,-2))+MAX(0,ROUNDDOWN(O372*0.04-MIN(50000,O372)*0.02,-2)))</f>
        <v/>
      </c>
      <c r="R372" s="19">
        <f>L372-M372</f>
        <v/>
      </c>
      <c r="S372" s="19">
        <f>P372-Q372</f>
        <v/>
      </c>
      <c r="T372" s="19">
        <f>R372+S372</f>
        <v/>
      </c>
      <c r="U372" s="21">
        <f>IF(J372&lt;=0,0,LOOKUP(J372,{0,1950001,3300001,6950001,9000001,18000001,40000001},{0.05,0.1,0.2,0.23,0.33,0.4,0.45}))</f>
        <v/>
      </c>
    </row>
    <row r="373">
      <c r="A373" t="inlineStr">
        <is>
          <t>1万円刻み</t>
        </is>
      </c>
      <c r="B373" s="19">
        <f>'3_1万円刻み'!$A$118</f>
        <v/>
      </c>
      <c r="C373" s="20" t="n">
        <v>2025</v>
      </c>
      <c r="D373" s="19" t="n">
        <v>276000</v>
      </c>
      <c r="E373" s="19">
        <f>ROUND(MIN(B373/12,650000)*12*0.0915+MIN(B373/12,1390000)*12*(0.0504+0)+B373*0.005,0)</f>
        <v/>
      </c>
      <c r="F373" s="19" t="n">
        <v>0</v>
      </c>
      <c r="G373" s="19" t="n">
        <v>0</v>
      </c>
      <c r="H373" s="19">
        <f>IF(C373&gt;=2026,IF(B373&lt;741000,0,IF(B373&lt;2191000,B373-740000,IF(B373&lt;2193000,1451000,IF(B373&lt;2196000,1453000,IF(B373&lt;2200000,1456000,IF(B373&lt;3600000,ROUNDDOWN(B373/4,-3)*2.8-80000,IF(B373&lt;6600000,ROUNDDOWN(B373/4,-3)*3.2-440000,IF(B373&lt;8500000,ROUNDDOWN(B373*0.9,0)-1100000,B373-1950000)))))))),IF(B373&lt;651000,0,IF(B373&lt;1900000,B373-650000,IF(B373&lt;3600000,ROUNDDOWN(B373/4,-3)*2.8-80000,IF(B373&lt;6600000,ROUNDDOWN(B373/4,-3)*3.2-440000,IF(B373&lt;8500000,ROUNDDOWN(B373*0.9,0)-1100000,B373-1950000))))))</f>
        <v/>
      </c>
      <c r="I373" s="19">
        <f>IF(H373&gt;23500000,NA(),IF(C373&gt;=2026,IF(H373&lt;=4890000,1040000,IF(H373&lt;=6550000,670000,620000)),IF(H373&lt;=1320000,950000,IF(H373&lt;=3360000,880000,IF(H373&lt;=4890000,680000,IF(H373&lt;=6550000,630000,580000))))))</f>
        <v/>
      </c>
      <c r="J373" s="19">
        <f>MAX(0,ROUNDDOWN(H373-E373-I373-F373,-3))</f>
        <v/>
      </c>
      <c r="K373" s="19">
        <f>MAX(0,ROUNDDOWN(H373-E373-I373-F373-D373,-3))</f>
        <v/>
      </c>
      <c r="L373" s="19">
        <f>IF(J373&lt;=0,0,ROUNDDOWN((J373*LOOKUP(J373,{0,1950001,3300001,6950001,9000001,18000001,40000001},{0.05,0.1,0.2,0.23,0.33,0.4,0.45})-LOOKUP(J373,{0,1950001,3300001,6950001,9000001,18000001,40000001},{0,97500,427500,636000,1536000,2796000,4796000}))*1.021,-2))</f>
        <v/>
      </c>
      <c r="M373" s="19">
        <f>IF(K373&lt;=0,0,ROUNDDOWN((K373*LOOKUP(K373,{0,1950001,3300001,6950001,9000001,18000001,40000001},{0.05,0.1,0.2,0.23,0.33,0.4,0.45})-LOOKUP(K373,{0,1950001,3300001,6950001,9000001,18000001,40000001},{0,97500,427500,636000,1536000,2796000,4796000}))*1.021,-2))</f>
        <v/>
      </c>
      <c r="N373" s="19">
        <f>MAX(0,ROUNDDOWN(H373-E373-430000-G373,-3))</f>
        <v/>
      </c>
      <c r="O373" s="19">
        <f>MAX(0,ROUNDDOWN(H373-E373-430000-G373-D373,-3))</f>
        <v/>
      </c>
      <c r="P373" s="19">
        <f>IF(H373&lt;=450000,0,MAX(0,ROUNDDOWN(N373*0.06-MIN(50000,N373)*0.03,-2))+MAX(0,ROUNDDOWN(N373*0.04-MIN(50000,N373)*0.02,-2)))</f>
        <v/>
      </c>
      <c r="Q373" s="19">
        <f>IF(H373&lt;=450000,0,MAX(0,ROUNDDOWN(O373*0.06-MIN(50000,O373)*0.03,-2))+MAX(0,ROUNDDOWN(O373*0.04-MIN(50000,O373)*0.02,-2)))</f>
        <v/>
      </c>
      <c r="R373" s="19">
        <f>L373-M373</f>
        <v/>
      </c>
      <c r="S373" s="19">
        <f>P373-Q373</f>
        <v/>
      </c>
      <c r="T373" s="19">
        <f>R373+S373</f>
        <v/>
      </c>
      <c r="U373" s="21">
        <f>IF(J373&lt;=0,0,LOOKUP(J373,{0,1950001,3300001,6950001,9000001,18000001,40000001},{0.05,0.1,0.2,0.23,0.33,0.4,0.45}))</f>
        <v/>
      </c>
    </row>
    <row r="374">
      <c r="A374" t="inlineStr">
        <is>
          <t>1万円刻み</t>
        </is>
      </c>
      <c r="B374" s="19">
        <f>'3_1万円刻み'!$A$118</f>
        <v/>
      </c>
      <c r="C374" s="20" t="n">
        <v>2026</v>
      </c>
      <c r="D374" s="19" t="n">
        <v>276000</v>
      </c>
      <c r="E374" s="19">
        <f>ROUND(MIN(B374/12,650000)*12*0.0915+MIN(B374/12,1390000)*12*(0.0504+0)+B374*0.005,0)</f>
        <v/>
      </c>
      <c r="F374" s="19" t="n">
        <v>0</v>
      </c>
      <c r="G374" s="19" t="n">
        <v>0</v>
      </c>
      <c r="H374" s="19">
        <f>IF(C374&gt;=2026,IF(B374&lt;741000,0,IF(B374&lt;2191000,B374-740000,IF(B374&lt;2193000,1451000,IF(B374&lt;2196000,1453000,IF(B374&lt;2200000,1456000,IF(B374&lt;3600000,ROUNDDOWN(B374/4,-3)*2.8-80000,IF(B374&lt;6600000,ROUNDDOWN(B374/4,-3)*3.2-440000,IF(B374&lt;8500000,ROUNDDOWN(B374*0.9,0)-1100000,B374-1950000)))))))),IF(B374&lt;651000,0,IF(B374&lt;1900000,B374-650000,IF(B374&lt;3600000,ROUNDDOWN(B374/4,-3)*2.8-80000,IF(B374&lt;6600000,ROUNDDOWN(B374/4,-3)*3.2-440000,IF(B374&lt;8500000,ROUNDDOWN(B374*0.9,0)-1100000,B374-1950000))))))</f>
        <v/>
      </c>
      <c r="I374" s="19">
        <f>IF(H374&gt;23500000,NA(),IF(C374&gt;=2026,IF(H374&lt;=4890000,1040000,IF(H374&lt;=6550000,670000,620000)),IF(H374&lt;=1320000,950000,IF(H374&lt;=3360000,880000,IF(H374&lt;=4890000,680000,IF(H374&lt;=6550000,630000,580000))))))</f>
        <v/>
      </c>
      <c r="J374" s="19">
        <f>MAX(0,ROUNDDOWN(H374-E374-I374-F374,-3))</f>
        <v/>
      </c>
      <c r="K374" s="19">
        <f>MAX(0,ROUNDDOWN(H374-E374-I374-F374-D374,-3))</f>
        <v/>
      </c>
      <c r="L374" s="19">
        <f>IF(J374&lt;=0,0,ROUNDDOWN((J374*LOOKUP(J374,{0,1950001,3300001,6950001,9000001,18000001,40000001},{0.05,0.1,0.2,0.23,0.33,0.4,0.45})-LOOKUP(J374,{0,1950001,3300001,6950001,9000001,18000001,40000001},{0,97500,427500,636000,1536000,2796000,4796000}))*1.021,-2))</f>
        <v/>
      </c>
      <c r="M374" s="19">
        <f>IF(K374&lt;=0,0,ROUNDDOWN((K374*LOOKUP(K374,{0,1950001,3300001,6950001,9000001,18000001,40000001},{0.05,0.1,0.2,0.23,0.33,0.4,0.45})-LOOKUP(K374,{0,1950001,3300001,6950001,9000001,18000001,40000001},{0,97500,427500,636000,1536000,2796000,4796000}))*1.021,-2))</f>
        <v/>
      </c>
      <c r="N374" s="19">
        <f>MAX(0,ROUNDDOWN(H374-E374-430000-G374,-3))</f>
        <v/>
      </c>
      <c r="O374" s="19">
        <f>MAX(0,ROUNDDOWN(H374-E374-430000-G374-D374,-3))</f>
        <v/>
      </c>
      <c r="P374" s="19">
        <f>IF(H374&lt;=450000,0,MAX(0,ROUNDDOWN(N374*0.06-MIN(50000,N374)*0.03,-2))+MAX(0,ROUNDDOWN(N374*0.04-MIN(50000,N374)*0.02,-2)))</f>
        <v/>
      </c>
      <c r="Q374" s="19">
        <f>IF(H374&lt;=450000,0,MAX(0,ROUNDDOWN(O374*0.06-MIN(50000,O374)*0.03,-2))+MAX(0,ROUNDDOWN(O374*0.04-MIN(50000,O374)*0.02,-2)))</f>
        <v/>
      </c>
      <c r="R374" s="19">
        <f>L374-M374</f>
        <v/>
      </c>
      <c r="S374" s="19">
        <f>P374-Q374</f>
        <v/>
      </c>
      <c r="T374" s="19">
        <f>R374+S374</f>
        <v/>
      </c>
      <c r="U374" s="21">
        <f>IF(J374&lt;=0,0,LOOKUP(J374,{0,1950001,3300001,6950001,9000001,18000001,40000001},{0.05,0.1,0.2,0.23,0.33,0.4,0.45}))</f>
        <v/>
      </c>
    </row>
    <row r="375">
      <c r="A375" t="inlineStr">
        <is>
          <t>1万円刻み</t>
        </is>
      </c>
      <c r="B375" s="19">
        <f>'3_1万円刻み'!$A$119</f>
        <v/>
      </c>
      <c r="C375" s="20" t="n">
        <v>2025</v>
      </c>
      <c r="D375" s="19" t="n">
        <v>276000</v>
      </c>
      <c r="E375" s="19">
        <f>ROUND(MIN(B375/12,650000)*12*0.0915+MIN(B375/12,1390000)*12*(0.0504+0)+B375*0.005,0)</f>
        <v/>
      </c>
      <c r="F375" s="19" t="n">
        <v>0</v>
      </c>
      <c r="G375" s="19" t="n">
        <v>0</v>
      </c>
      <c r="H375" s="19">
        <f>IF(C375&gt;=2026,IF(B375&lt;741000,0,IF(B375&lt;2191000,B375-740000,IF(B375&lt;2193000,1451000,IF(B375&lt;2196000,1453000,IF(B375&lt;2200000,1456000,IF(B375&lt;3600000,ROUNDDOWN(B375/4,-3)*2.8-80000,IF(B375&lt;6600000,ROUNDDOWN(B375/4,-3)*3.2-440000,IF(B375&lt;8500000,ROUNDDOWN(B375*0.9,0)-1100000,B375-1950000)))))))),IF(B375&lt;651000,0,IF(B375&lt;1900000,B375-650000,IF(B375&lt;3600000,ROUNDDOWN(B375/4,-3)*2.8-80000,IF(B375&lt;6600000,ROUNDDOWN(B375/4,-3)*3.2-440000,IF(B375&lt;8500000,ROUNDDOWN(B375*0.9,0)-1100000,B375-1950000))))))</f>
        <v/>
      </c>
      <c r="I375" s="19">
        <f>IF(H375&gt;23500000,NA(),IF(C375&gt;=2026,IF(H375&lt;=4890000,1040000,IF(H375&lt;=6550000,670000,620000)),IF(H375&lt;=1320000,950000,IF(H375&lt;=3360000,880000,IF(H375&lt;=4890000,680000,IF(H375&lt;=6550000,630000,580000))))))</f>
        <v/>
      </c>
      <c r="J375" s="19">
        <f>MAX(0,ROUNDDOWN(H375-E375-I375-F375,-3))</f>
        <v/>
      </c>
      <c r="K375" s="19">
        <f>MAX(0,ROUNDDOWN(H375-E375-I375-F375-D375,-3))</f>
        <v/>
      </c>
      <c r="L375" s="19">
        <f>IF(J375&lt;=0,0,ROUNDDOWN((J375*LOOKUP(J375,{0,1950001,3300001,6950001,9000001,18000001,40000001},{0.05,0.1,0.2,0.23,0.33,0.4,0.45})-LOOKUP(J375,{0,1950001,3300001,6950001,9000001,18000001,40000001},{0,97500,427500,636000,1536000,2796000,4796000}))*1.021,-2))</f>
        <v/>
      </c>
      <c r="M375" s="19">
        <f>IF(K375&lt;=0,0,ROUNDDOWN((K375*LOOKUP(K375,{0,1950001,3300001,6950001,9000001,18000001,40000001},{0.05,0.1,0.2,0.23,0.33,0.4,0.45})-LOOKUP(K375,{0,1950001,3300001,6950001,9000001,18000001,40000001},{0,97500,427500,636000,1536000,2796000,4796000}))*1.021,-2))</f>
        <v/>
      </c>
      <c r="N375" s="19">
        <f>MAX(0,ROUNDDOWN(H375-E375-430000-G375,-3))</f>
        <v/>
      </c>
      <c r="O375" s="19">
        <f>MAX(0,ROUNDDOWN(H375-E375-430000-G375-D375,-3))</f>
        <v/>
      </c>
      <c r="P375" s="19">
        <f>IF(H375&lt;=450000,0,MAX(0,ROUNDDOWN(N375*0.06-MIN(50000,N375)*0.03,-2))+MAX(0,ROUNDDOWN(N375*0.04-MIN(50000,N375)*0.02,-2)))</f>
        <v/>
      </c>
      <c r="Q375" s="19">
        <f>IF(H375&lt;=450000,0,MAX(0,ROUNDDOWN(O375*0.06-MIN(50000,O375)*0.03,-2))+MAX(0,ROUNDDOWN(O375*0.04-MIN(50000,O375)*0.02,-2)))</f>
        <v/>
      </c>
      <c r="R375" s="19">
        <f>L375-M375</f>
        <v/>
      </c>
      <c r="S375" s="19">
        <f>P375-Q375</f>
        <v/>
      </c>
      <c r="T375" s="19">
        <f>R375+S375</f>
        <v/>
      </c>
      <c r="U375" s="21">
        <f>IF(J375&lt;=0,0,LOOKUP(J375,{0,1950001,3300001,6950001,9000001,18000001,40000001},{0.05,0.1,0.2,0.23,0.33,0.4,0.45}))</f>
        <v/>
      </c>
    </row>
    <row r="376">
      <c r="A376" t="inlineStr">
        <is>
          <t>1万円刻み</t>
        </is>
      </c>
      <c r="B376" s="19">
        <f>'3_1万円刻み'!$A$119</f>
        <v/>
      </c>
      <c r="C376" s="20" t="n">
        <v>2026</v>
      </c>
      <c r="D376" s="19" t="n">
        <v>276000</v>
      </c>
      <c r="E376" s="19">
        <f>ROUND(MIN(B376/12,650000)*12*0.0915+MIN(B376/12,1390000)*12*(0.0504+0)+B376*0.005,0)</f>
        <v/>
      </c>
      <c r="F376" s="19" t="n">
        <v>0</v>
      </c>
      <c r="G376" s="19" t="n">
        <v>0</v>
      </c>
      <c r="H376" s="19">
        <f>IF(C376&gt;=2026,IF(B376&lt;741000,0,IF(B376&lt;2191000,B376-740000,IF(B376&lt;2193000,1451000,IF(B376&lt;2196000,1453000,IF(B376&lt;2200000,1456000,IF(B376&lt;3600000,ROUNDDOWN(B376/4,-3)*2.8-80000,IF(B376&lt;6600000,ROUNDDOWN(B376/4,-3)*3.2-440000,IF(B376&lt;8500000,ROUNDDOWN(B376*0.9,0)-1100000,B376-1950000)))))))),IF(B376&lt;651000,0,IF(B376&lt;1900000,B376-650000,IF(B376&lt;3600000,ROUNDDOWN(B376/4,-3)*2.8-80000,IF(B376&lt;6600000,ROUNDDOWN(B376/4,-3)*3.2-440000,IF(B376&lt;8500000,ROUNDDOWN(B376*0.9,0)-1100000,B376-1950000))))))</f>
        <v/>
      </c>
      <c r="I376" s="19">
        <f>IF(H376&gt;23500000,NA(),IF(C376&gt;=2026,IF(H376&lt;=4890000,1040000,IF(H376&lt;=6550000,670000,620000)),IF(H376&lt;=1320000,950000,IF(H376&lt;=3360000,880000,IF(H376&lt;=4890000,680000,IF(H376&lt;=6550000,630000,580000))))))</f>
        <v/>
      </c>
      <c r="J376" s="19">
        <f>MAX(0,ROUNDDOWN(H376-E376-I376-F376,-3))</f>
        <v/>
      </c>
      <c r="K376" s="19">
        <f>MAX(0,ROUNDDOWN(H376-E376-I376-F376-D376,-3))</f>
        <v/>
      </c>
      <c r="L376" s="19">
        <f>IF(J376&lt;=0,0,ROUNDDOWN((J376*LOOKUP(J376,{0,1950001,3300001,6950001,9000001,18000001,40000001},{0.05,0.1,0.2,0.23,0.33,0.4,0.45})-LOOKUP(J376,{0,1950001,3300001,6950001,9000001,18000001,40000001},{0,97500,427500,636000,1536000,2796000,4796000}))*1.021,-2))</f>
        <v/>
      </c>
      <c r="M376" s="19">
        <f>IF(K376&lt;=0,0,ROUNDDOWN((K376*LOOKUP(K376,{0,1950001,3300001,6950001,9000001,18000001,40000001},{0.05,0.1,0.2,0.23,0.33,0.4,0.45})-LOOKUP(K376,{0,1950001,3300001,6950001,9000001,18000001,40000001},{0,97500,427500,636000,1536000,2796000,4796000}))*1.021,-2))</f>
        <v/>
      </c>
      <c r="N376" s="19">
        <f>MAX(0,ROUNDDOWN(H376-E376-430000-G376,-3))</f>
        <v/>
      </c>
      <c r="O376" s="19">
        <f>MAX(0,ROUNDDOWN(H376-E376-430000-G376-D376,-3))</f>
        <v/>
      </c>
      <c r="P376" s="19">
        <f>IF(H376&lt;=450000,0,MAX(0,ROUNDDOWN(N376*0.06-MIN(50000,N376)*0.03,-2))+MAX(0,ROUNDDOWN(N376*0.04-MIN(50000,N376)*0.02,-2)))</f>
        <v/>
      </c>
      <c r="Q376" s="19">
        <f>IF(H376&lt;=450000,0,MAX(0,ROUNDDOWN(O376*0.06-MIN(50000,O376)*0.03,-2))+MAX(0,ROUNDDOWN(O376*0.04-MIN(50000,O376)*0.02,-2)))</f>
        <v/>
      </c>
      <c r="R376" s="19">
        <f>L376-M376</f>
        <v/>
      </c>
      <c r="S376" s="19">
        <f>P376-Q376</f>
        <v/>
      </c>
      <c r="T376" s="19">
        <f>R376+S376</f>
        <v/>
      </c>
      <c r="U376" s="21">
        <f>IF(J376&lt;=0,0,LOOKUP(J376,{0,1950001,3300001,6950001,9000001,18000001,40000001},{0.05,0.1,0.2,0.23,0.33,0.4,0.45}))</f>
        <v/>
      </c>
    </row>
    <row r="377">
      <c r="A377" t="inlineStr">
        <is>
          <t>1万円刻み</t>
        </is>
      </c>
      <c r="B377" s="19">
        <f>'3_1万円刻み'!$A$120</f>
        <v/>
      </c>
      <c r="C377" s="20" t="n">
        <v>2025</v>
      </c>
      <c r="D377" s="19" t="n">
        <v>276000</v>
      </c>
      <c r="E377" s="19">
        <f>ROUND(MIN(B377/12,650000)*12*0.0915+MIN(B377/12,1390000)*12*(0.0504+0)+B377*0.005,0)</f>
        <v/>
      </c>
      <c r="F377" s="19" t="n">
        <v>0</v>
      </c>
      <c r="G377" s="19" t="n">
        <v>0</v>
      </c>
      <c r="H377" s="19">
        <f>IF(C377&gt;=2026,IF(B377&lt;741000,0,IF(B377&lt;2191000,B377-740000,IF(B377&lt;2193000,1451000,IF(B377&lt;2196000,1453000,IF(B377&lt;2200000,1456000,IF(B377&lt;3600000,ROUNDDOWN(B377/4,-3)*2.8-80000,IF(B377&lt;6600000,ROUNDDOWN(B377/4,-3)*3.2-440000,IF(B377&lt;8500000,ROUNDDOWN(B377*0.9,0)-1100000,B377-1950000)))))))),IF(B377&lt;651000,0,IF(B377&lt;1900000,B377-650000,IF(B377&lt;3600000,ROUNDDOWN(B377/4,-3)*2.8-80000,IF(B377&lt;6600000,ROUNDDOWN(B377/4,-3)*3.2-440000,IF(B377&lt;8500000,ROUNDDOWN(B377*0.9,0)-1100000,B377-1950000))))))</f>
        <v/>
      </c>
      <c r="I377" s="19">
        <f>IF(H377&gt;23500000,NA(),IF(C377&gt;=2026,IF(H377&lt;=4890000,1040000,IF(H377&lt;=6550000,670000,620000)),IF(H377&lt;=1320000,950000,IF(H377&lt;=3360000,880000,IF(H377&lt;=4890000,680000,IF(H377&lt;=6550000,630000,580000))))))</f>
        <v/>
      </c>
      <c r="J377" s="19">
        <f>MAX(0,ROUNDDOWN(H377-E377-I377-F377,-3))</f>
        <v/>
      </c>
      <c r="K377" s="19">
        <f>MAX(0,ROUNDDOWN(H377-E377-I377-F377-D377,-3))</f>
        <v/>
      </c>
      <c r="L377" s="19">
        <f>IF(J377&lt;=0,0,ROUNDDOWN((J377*LOOKUP(J377,{0,1950001,3300001,6950001,9000001,18000001,40000001},{0.05,0.1,0.2,0.23,0.33,0.4,0.45})-LOOKUP(J377,{0,1950001,3300001,6950001,9000001,18000001,40000001},{0,97500,427500,636000,1536000,2796000,4796000}))*1.021,-2))</f>
        <v/>
      </c>
      <c r="M377" s="19">
        <f>IF(K377&lt;=0,0,ROUNDDOWN((K377*LOOKUP(K377,{0,1950001,3300001,6950001,9000001,18000001,40000001},{0.05,0.1,0.2,0.23,0.33,0.4,0.45})-LOOKUP(K377,{0,1950001,3300001,6950001,9000001,18000001,40000001},{0,97500,427500,636000,1536000,2796000,4796000}))*1.021,-2))</f>
        <v/>
      </c>
      <c r="N377" s="19">
        <f>MAX(0,ROUNDDOWN(H377-E377-430000-G377,-3))</f>
        <v/>
      </c>
      <c r="O377" s="19">
        <f>MAX(0,ROUNDDOWN(H377-E377-430000-G377-D377,-3))</f>
        <v/>
      </c>
      <c r="P377" s="19">
        <f>IF(H377&lt;=450000,0,MAX(0,ROUNDDOWN(N377*0.06-MIN(50000,N377)*0.03,-2))+MAX(0,ROUNDDOWN(N377*0.04-MIN(50000,N377)*0.02,-2)))</f>
        <v/>
      </c>
      <c r="Q377" s="19">
        <f>IF(H377&lt;=450000,0,MAX(0,ROUNDDOWN(O377*0.06-MIN(50000,O377)*0.03,-2))+MAX(0,ROUNDDOWN(O377*0.04-MIN(50000,O377)*0.02,-2)))</f>
        <v/>
      </c>
      <c r="R377" s="19">
        <f>L377-M377</f>
        <v/>
      </c>
      <c r="S377" s="19">
        <f>P377-Q377</f>
        <v/>
      </c>
      <c r="T377" s="19">
        <f>R377+S377</f>
        <v/>
      </c>
      <c r="U377" s="21">
        <f>IF(J377&lt;=0,0,LOOKUP(J377,{0,1950001,3300001,6950001,9000001,18000001,40000001},{0.05,0.1,0.2,0.23,0.33,0.4,0.45}))</f>
        <v/>
      </c>
    </row>
    <row r="378">
      <c r="A378" t="inlineStr">
        <is>
          <t>1万円刻み</t>
        </is>
      </c>
      <c r="B378" s="19">
        <f>'3_1万円刻み'!$A$120</f>
        <v/>
      </c>
      <c r="C378" s="20" t="n">
        <v>2026</v>
      </c>
      <c r="D378" s="19" t="n">
        <v>276000</v>
      </c>
      <c r="E378" s="19">
        <f>ROUND(MIN(B378/12,650000)*12*0.0915+MIN(B378/12,1390000)*12*(0.0504+0)+B378*0.005,0)</f>
        <v/>
      </c>
      <c r="F378" s="19" t="n">
        <v>0</v>
      </c>
      <c r="G378" s="19" t="n">
        <v>0</v>
      </c>
      <c r="H378" s="19">
        <f>IF(C378&gt;=2026,IF(B378&lt;741000,0,IF(B378&lt;2191000,B378-740000,IF(B378&lt;2193000,1451000,IF(B378&lt;2196000,1453000,IF(B378&lt;2200000,1456000,IF(B378&lt;3600000,ROUNDDOWN(B378/4,-3)*2.8-80000,IF(B378&lt;6600000,ROUNDDOWN(B378/4,-3)*3.2-440000,IF(B378&lt;8500000,ROUNDDOWN(B378*0.9,0)-1100000,B378-1950000)))))))),IF(B378&lt;651000,0,IF(B378&lt;1900000,B378-650000,IF(B378&lt;3600000,ROUNDDOWN(B378/4,-3)*2.8-80000,IF(B378&lt;6600000,ROUNDDOWN(B378/4,-3)*3.2-440000,IF(B378&lt;8500000,ROUNDDOWN(B378*0.9,0)-1100000,B378-1950000))))))</f>
        <v/>
      </c>
      <c r="I378" s="19">
        <f>IF(H378&gt;23500000,NA(),IF(C378&gt;=2026,IF(H378&lt;=4890000,1040000,IF(H378&lt;=6550000,670000,620000)),IF(H378&lt;=1320000,950000,IF(H378&lt;=3360000,880000,IF(H378&lt;=4890000,680000,IF(H378&lt;=6550000,630000,580000))))))</f>
        <v/>
      </c>
      <c r="J378" s="19">
        <f>MAX(0,ROUNDDOWN(H378-E378-I378-F378,-3))</f>
        <v/>
      </c>
      <c r="K378" s="19">
        <f>MAX(0,ROUNDDOWN(H378-E378-I378-F378-D378,-3))</f>
        <v/>
      </c>
      <c r="L378" s="19">
        <f>IF(J378&lt;=0,0,ROUNDDOWN((J378*LOOKUP(J378,{0,1950001,3300001,6950001,9000001,18000001,40000001},{0.05,0.1,0.2,0.23,0.33,0.4,0.45})-LOOKUP(J378,{0,1950001,3300001,6950001,9000001,18000001,40000001},{0,97500,427500,636000,1536000,2796000,4796000}))*1.021,-2))</f>
        <v/>
      </c>
      <c r="M378" s="19">
        <f>IF(K378&lt;=0,0,ROUNDDOWN((K378*LOOKUP(K378,{0,1950001,3300001,6950001,9000001,18000001,40000001},{0.05,0.1,0.2,0.23,0.33,0.4,0.45})-LOOKUP(K378,{0,1950001,3300001,6950001,9000001,18000001,40000001},{0,97500,427500,636000,1536000,2796000,4796000}))*1.021,-2))</f>
        <v/>
      </c>
      <c r="N378" s="19">
        <f>MAX(0,ROUNDDOWN(H378-E378-430000-G378,-3))</f>
        <v/>
      </c>
      <c r="O378" s="19">
        <f>MAX(0,ROUNDDOWN(H378-E378-430000-G378-D378,-3))</f>
        <v/>
      </c>
      <c r="P378" s="19">
        <f>IF(H378&lt;=450000,0,MAX(0,ROUNDDOWN(N378*0.06-MIN(50000,N378)*0.03,-2))+MAX(0,ROUNDDOWN(N378*0.04-MIN(50000,N378)*0.02,-2)))</f>
        <v/>
      </c>
      <c r="Q378" s="19">
        <f>IF(H378&lt;=450000,0,MAX(0,ROUNDDOWN(O378*0.06-MIN(50000,O378)*0.03,-2))+MAX(0,ROUNDDOWN(O378*0.04-MIN(50000,O378)*0.02,-2)))</f>
        <v/>
      </c>
      <c r="R378" s="19">
        <f>L378-M378</f>
        <v/>
      </c>
      <c r="S378" s="19">
        <f>P378-Q378</f>
        <v/>
      </c>
      <c r="T378" s="19">
        <f>R378+S378</f>
        <v/>
      </c>
      <c r="U378" s="21">
        <f>IF(J378&lt;=0,0,LOOKUP(J378,{0,1950001,3300001,6950001,9000001,18000001,40000001},{0.05,0.1,0.2,0.23,0.33,0.4,0.45}))</f>
        <v/>
      </c>
    </row>
    <row r="379">
      <c r="A379" t="inlineStr">
        <is>
          <t>1万円刻み</t>
        </is>
      </c>
      <c r="B379" s="19">
        <f>'3_1万円刻み'!$A$121</f>
        <v/>
      </c>
      <c r="C379" s="20" t="n">
        <v>2025</v>
      </c>
      <c r="D379" s="19" t="n">
        <v>276000</v>
      </c>
      <c r="E379" s="19">
        <f>ROUND(MIN(B379/12,650000)*12*0.0915+MIN(B379/12,1390000)*12*(0.0504+0)+B379*0.005,0)</f>
        <v/>
      </c>
      <c r="F379" s="19" t="n">
        <v>0</v>
      </c>
      <c r="G379" s="19" t="n">
        <v>0</v>
      </c>
      <c r="H379" s="19">
        <f>IF(C379&gt;=2026,IF(B379&lt;741000,0,IF(B379&lt;2191000,B379-740000,IF(B379&lt;2193000,1451000,IF(B379&lt;2196000,1453000,IF(B379&lt;2200000,1456000,IF(B379&lt;3600000,ROUNDDOWN(B379/4,-3)*2.8-80000,IF(B379&lt;6600000,ROUNDDOWN(B379/4,-3)*3.2-440000,IF(B379&lt;8500000,ROUNDDOWN(B379*0.9,0)-1100000,B379-1950000)))))))),IF(B379&lt;651000,0,IF(B379&lt;1900000,B379-650000,IF(B379&lt;3600000,ROUNDDOWN(B379/4,-3)*2.8-80000,IF(B379&lt;6600000,ROUNDDOWN(B379/4,-3)*3.2-440000,IF(B379&lt;8500000,ROUNDDOWN(B379*0.9,0)-1100000,B379-1950000))))))</f>
        <v/>
      </c>
      <c r="I379" s="19">
        <f>IF(H379&gt;23500000,NA(),IF(C379&gt;=2026,IF(H379&lt;=4890000,1040000,IF(H379&lt;=6550000,670000,620000)),IF(H379&lt;=1320000,950000,IF(H379&lt;=3360000,880000,IF(H379&lt;=4890000,680000,IF(H379&lt;=6550000,630000,580000))))))</f>
        <v/>
      </c>
      <c r="J379" s="19">
        <f>MAX(0,ROUNDDOWN(H379-E379-I379-F379,-3))</f>
        <v/>
      </c>
      <c r="K379" s="19">
        <f>MAX(0,ROUNDDOWN(H379-E379-I379-F379-D379,-3))</f>
        <v/>
      </c>
      <c r="L379" s="19">
        <f>IF(J379&lt;=0,0,ROUNDDOWN((J379*LOOKUP(J379,{0,1950001,3300001,6950001,9000001,18000001,40000001},{0.05,0.1,0.2,0.23,0.33,0.4,0.45})-LOOKUP(J379,{0,1950001,3300001,6950001,9000001,18000001,40000001},{0,97500,427500,636000,1536000,2796000,4796000}))*1.021,-2))</f>
        <v/>
      </c>
      <c r="M379" s="19">
        <f>IF(K379&lt;=0,0,ROUNDDOWN((K379*LOOKUP(K379,{0,1950001,3300001,6950001,9000001,18000001,40000001},{0.05,0.1,0.2,0.23,0.33,0.4,0.45})-LOOKUP(K379,{0,1950001,3300001,6950001,9000001,18000001,40000001},{0,97500,427500,636000,1536000,2796000,4796000}))*1.021,-2))</f>
        <v/>
      </c>
      <c r="N379" s="19">
        <f>MAX(0,ROUNDDOWN(H379-E379-430000-G379,-3))</f>
        <v/>
      </c>
      <c r="O379" s="19">
        <f>MAX(0,ROUNDDOWN(H379-E379-430000-G379-D379,-3))</f>
        <v/>
      </c>
      <c r="P379" s="19">
        <f>IF(H379&lt;=450000,0,MAX(0,ROUNDDOWN(N379*0.06-MIN(50000,N379)*0.03,-2))+MAX(0,ROUNDDOWN(N379*0.04-MIN(50000,N379)*0.02,-2)))</f>
        <v/>
      </c>
      <c r="Q379" s="19">
        <f>IF(H379&lt;=450000,0,MAX(0,ROUNDDOWN(O379*0.06-MIN(50000,O379)*0.03,-2))+MAX(0,ROUNDDOWN(O379*0.04-MIN(50000,O379)*0.02,-2)))</f>
        <v/>
      </c>
      <c r="R379" s="19">
        <f>L379-M379</f>
        <v/>
      </c>
      <c r="S379" s="19">
        <f>P379-Q379</f>
        <v/>
      </c>
      <c r="T379" s="19">
        <f>R379+S379</f>
        <v/>
      </c>
      <c r="U379" s="21">
        <f>IF(J379&lt;=0,0,LOOKUP(J379,{0,1950001,3300001,6950001,9000001,18000001,40000001},{0.05,0.1,0.2,0.23,0.33,0.4,0.45}))</f>
        <v/>
      </c>
    </row>
    <row r="380">
      <c r="A380" t="inlineStr">
        <is>
          <t>1万円刻み</t>
        </is>
      </c>
      <c r="B380" s="19">
        <f>'3_1万円刻み'!$A$121</f>
        <v/>
      </c>
      <c r="C380" s="20" t="n">
        <v>2026</v>
      </c>
      <c r="D380" s="19" t="n">
        <v>276000</v>
      </c>
      <c r="E380" s="19">
        <f>ROUND(MIN(B380/12,650000)*12*0.0915+MIN(B380/12,1390000)*12*(0.0504+0)+B380*0.005,0)</f>
        <v/>
      </c>
      <c r="F380" s="19" t="n">
        <v>0</v>
      </c>
      <c r="G380" s="19" t="n">
        <v>0</v>
      </c>
      <c r="H380" s="19">
        <f>IF(C380&gt;=2026,IF(B380&lt;741000,0,IF(B380&lt;2191000,B380-740000,IF(B380&lt;2193000,1451000,IF(B380&lt;2196000,1453000,IF(B380&lt;2200000,1456000,IF(B380&lt;3600000,ROUNDDOWN(B380/4,-3)*2.8-80000,IF(B380&lt;6600000,ROUNDDOWN(B380/4,-3)*3.2-440000,IF(B380&lt;8500000,ROUNDDOWN(B380*0.9,0)-1100000,B380-1950000)))))))),IF(B380&lt;651000,0,IF(B380&lt;1900000,B380-650000,IF(B380&lt;3600000,ROUNDDOWN(B380/4,-3)*2.8-80000,IF(B380&lt;6600000,ROUNDDOWN(B380/4,-3)*3.2-440000,IF(B380&lt;8500000,ROUNDDOWN(B380*0.9,0)-1100000,B380-1950000))))))</f>
        <v/>
      </c>
      <c r="I380" s="19">
        <f>IF(H380&gt;23500000,NA(),IF(C380&gt;=2026,IF(H380&lt;=4890000,1040000,IF(H380&lt;=6550000,670000,620000)),IF(H380&lt;=1320000,950000,IF(H380&lt;=3360000,880000,IF(H380&lt;=4890000,680000,IF(H380&lt;=6550000,630000,580000))))))</f>
        <v/>
      </c>
      <c r="J380" s="19">
        <f>MAX(0,ROUNDDOWN(H380-E380-I380-F380,-3))</f>
        <v/>
      </c>
      <c r="K380" s="19">
        <f>MAX(0,ROUNDDOWN(H380-E380-I380-F380-D380,-3))</f>
        <v/>
      </c>
      <c r="L380" s="19">
        <f>IF(J380&lt;=0,0,ROUNDDOWN((J380*LOOKUP(J380,{0,1950001,3300001,6950001,9000001,18000001,40000001},{0.05,0.1,0.2,0.23,0.33,0.4,0.45})-LOOKUP(J380,{0,1950001,3300001,6950001,9000001,18000001,40000001},{0,97500,427500,636000,1536000,2796000,4796000}))*1.021,-2))</f>
        <v/>
      </c>
      <c r="M380" s="19">
        <f>IF(K380&lt;=0,0,ROUNDDOWN((K380*LOOKUP(K380,{0,1950001,3300001,6950001,9000001,18000001,40000001},{0.05,0.1,0.2,0.23,0.33,0.4,0.45})-LOOKUP(K380,{0,1950001,3300001,6950001,9000001,18000001,40000001},{0,97500,427500,636000,1536000,2796000,4796000}))*1.021,-2))</f>
        <v/>
      </c>
      <c r="N380" s="19">
        <f>MAX(0,ROUNDDOWN(H380-E380-430000-G380,-3))</f>
        <v/>
      </c>
      <c r="O380" s="19">
        <f>MAX(0,ROUNDDOWN(H380-E380-430000-G380-D380,-3))</f>
        <v/>
      </c>
      <c r="P380" s="19">
        <f>IF(H380&lt;=450000,0,MAX(0,ROUNDDOWN(N380*0.06-MIN(50000,N380)*0.03,-2))+MAX(0,ROUNDDOWN(N380*0.04-MIN(50000,N380)*0.02,-2)))</f>
        <v/>
      </c>
      <c r="Q380" s="19">
        <f>IF(H380&lt;=450000,0,MAX(0,ROUNDDOWN(O380*0.06-MIN(50000,O380)*0.03,-2))+MAX(0,ROUNDDOWN(O380*0.04-MIN(50000,O380)*0.02,-2)))</f>
        <v/>
      </c>
      <c r="R380" s="19">
        <f>L380-M380</f>
        <v/>
      </c>
      <c r="S380" s="19">
        <f>P380-Q380</f>
        <v/>
      </c>
      <c r="T380" s="19">
        <f>R380+S380</f>
        <v/>
      </c>
      <c r="U380" s="21">
        <f>IF(J380&lt;=0,0,LOOKUP(J380,{0,1950001,3300001,6950001,9000001,18000001,40000001},{0.05,0.1,0.2,0.23,0.33,0.4,0.45}))</f>
        <v/>
      </c>
    </row>
    <row r="381">
      <c r="A381" t="inlineStr">
        <is>
          <t>1万円刻み</t>
        </is>
      </c>
      <c r="B381" s="19">
        <f>'3_1万円刻み'!$A$122</f>
        <v/>
      </c>
      <c r="C381" s="20" t="n">
        <v>2025</v>
      </c>
      <c r="D381" s="19" t="n">
        <v>276000</v>
      </c>
      <c r="E381" s="19">
        <f>ROUND(MIN(B381/12,650000)*12*0.0915+MIN(B381/12,1390000)*12*(0.0504+0)+B381*0.005,0)</f>
        <v/>
      </c>
      <c r="F381" s="19" t="n">
        <v>0</v>
      </c>
      <c r="G381" s="19" t="n">
        <v>0</v>
      </c>
      <c r="H381" s="19">
        <f>IF(C381&gt;=2026,IF(B381&lt;741000,0,IF(B381&lt;2191000,B381-740000,IF(B381&lt;2193000,1451000,IF(B381&lt;2196000,1453000,IF(B381&lt;2200000,1456000,IF(B381&lt;3600000,ROUNDDOWN(B381/4,-3)*2.8-80000,IF(B381&lt;6600000,ROUNDDOWN(B381/4,-3)*3.2-440000,IF(B381&lt;8500000,ROUNDDOWN(B381*0.9,0)-1100000,B381-1950000)))))))),IF(B381&lt;651000,0,IF(B381&lt;1900000,B381-650000,IF(B381&lt;3600000,ROUNDDOWN(B381/4,-3)*2.8-80000,IF(B381&lt;6600000,ROUNDDOWN(B381/4,-3)*3.2-440000,IF(B381&lt;8500000,ROUNDDOWN(B381*0.9,0)-1100000,B381-1950000))))))</f>
        <v/>
      </c>
      <c r="I381" s="19">
        <f>IF(H381&gt;23500000,NA(),IF(C381&gt;=2026,IF(H381&lt;=4890000,1040000,IF(H381&lt;=6550000,670000,620000)),IF(H381&lt;=1320000,950000,IF(H381&lt;=3360000,880000,IF(H381&lt;=4890000,680000,IF(H381&lt;=6550000,630000,580000))))))</f>
        <v/>
      </c>
      <c r="J381" s="19">
        <f>MAX(0,ROUNDDOWN(H381-E381-I381-F381,-3))</f>
        <v/>
      </c>
      <c r="K381" s="19">
        <f>MAX(0,ROUNDDOWN(H381-E381-I381-F381-D381,-3))</f>
        <v/>
      </c>
      <c r="L381" s="19">
        <f>IF(J381&lt;=0,0,ROUNDDOWN((J381*LOOKUP(J381,{0,1950001,3300001,6950001,9000001,18000001,40000001},{0.05,0.1,0.2,0.23,0.33,0.4,0.45})-LOOKUP(J381,{0,1950001,3300001,6950001,9000001,18000001,40000001},{0,97500,427500,636000,1536000,2796000,4796000}))*1.021,-2))</f>
        <v/>
      </c>
      <c r="M381" s="19">
        <f>IF(K381&lt;=0,0,ROUNDDOWN((K381*LOOKUP(K381,{0,1950001,3300001,6950001,9000001,18000001,40000001},{0.05,0.1,0.2,0.23,0.33,0.4,0.45})-LOOKUP(K381,{0,1950001,3300001,6950001,9000001,18000001,40000001},{0,97500,427500,636000,1536000,2796000,4796000}))*1.021,-2))</f>
        <v/>
      </c>
      <c r="N381" s="19">
        <f>MAX(0,ROUNDDOWN(H381-E381-430000-G381,-3))</f>
        <v/>
      </c>
      <c r="O381" s="19">
        <f>MAX(0,ROUNDDOWN(H381-E381-430000-G381-D381,-3))</f>
        <v/>
      </c>
      <c r="P381" s="19">
        <f>IF(H381&lt;=450000,0,MAX(0,ROUNDDOWN(N381*0.06-MIN(50000,N381)*0.03,-2))+MAX(0,ROUNDDOWN(N381*0.04-MIN(50000,N381)*0.02,-2)))</f>
        <v/>
      </c>
      <c r="Q381" s="19">
        <f>IF(H381&lt;=450000,0,MAX(0,ROUNDDOWN(O381*0.06-MIN(50000,O381)*0.03,-2))+MAX(0,ROUNDDOWN(O381*0.04-MIN(50000,O381)*0.02,-2)))</f>
        <v/>
      </c>
      <c r="R381" s="19">
        <f>L381-M381</f>
        <v/>
      </c>
      <c r="S381" s="19">
        <f>P381-Q381</f>
        <v/>
      </c>
      <c r="T381" s="19">
        <f>R381+S381</f>
        <v/>
      </c>
      <c r="U381" s="21">
        <f>IF(J381&lt;=0,0,LOOKUP(J381,{0,1950001,3300001,6950001,9000001,18000001,40000001},{0.05,0.1,0.2,0.23,0.33,0.4,0.45}))</f>
        <v/>
      </c>
    </row>
    <row r="382">
      <c r="A382" t="inlineStr">
        <is>
          <t>1万円刻み</t>
        </is>
      </c>
      <c r="B382" s="19">
        <f>'3_1万円刻み'!$A$122</f>
        <v/>
      </c>
      <c r="C382" s="20" t="n">
        <v>2026</v>
      </c>
      <c r="D382" s="19" t="n">
        <v>276000</v>
      </c>
      <c r="E382" s="19">
        <f>ROUND(MIN(B382/12,650000)*12*0.0915+MIN(B382/12,1390000)*12*(0.0504+0)+B382*0.005,0)</f>
        <v/>
      </c>
      <c r="F382" s="19" t="n">
        <v>0</v>
      </c>
      <c r="G382" s="19" t="n">
        <v>0</v>
      </c>
      <c r="H382" s="19">
        <f>IF(C382&gt;=2026,IF(B382&lt;741000,0,IF(B382&lt;2191000,B382-740000,IF(B382&lt;2193000,1451000,IF(B382&lt;2196000,1453000,IF(B382&lt;2200000,1456000,IF(B382&lt;3600000,ROUNDDOWN(B382/4,-3)*2.8-80000,IF(B382&lt;6600000,ROUNDDOWN(B382/4,-3)*3.2-440000,IF(B382&lt;8500000,ROUNDDOWN(B382*0.9,0)-1100000,B382-1950000)))))))),IF(B382&lt;651000,0,IF(B382&lt;1900000,B382-650000,IF(B382&lt;3600000,ROUNDDOWN(B382/4,-3)*2.8-80000,IF(B382&lt;6600000,ROUNDDOWN(B382/4,-3)*3.2-440000,IF(B382&lt;8500000,ROUNDDOWN(B382*0.9,0)-1100000,B382-1950000))))))</f>
        <v/>
      </c>
      <c r="I382" s="19">
        <f>IF(H382&gt;23500000,NA(),IF(C382&gt;=2026,IF(H382&lt;=4890000,1040000,IF(H382&lt;=6550000,670000,620000)),IF(H382&lt;=1320000,950000,IF(H382&lt;=3360000,880000,IF(H382&lt;=4890000,680000,IF(H382&lt;=6550000,630000,580000))))))</f>
        <v/>
      </c>
      <c r="J382" s="19">
        <f>MAX(0,ROUNDDOWN(H382-E382-I382-F382,-3))</f>
        <v/>
      </c>
      <c r="K382" s="19">
        <f>MAX(0,ROUNDDOWN(H382-E382-I382-F382-D382,-3))</f>
        <v/>
      </c>
      <c r="L382" s="19">
        <f>IF(J382&lt;=0,0,ROUNDDOWN((J382*LOOKUP(J382,{0,1950001,3300001,6950001,9000001,18000001,40000001},{0.05,0.1,0.2,0.23,0.33,0.4,0.45})-LOOKUP(J382,{0,1950001,3300001,6950001,9000001,18000001,40000001},{0,97500,427500,636000,1536000,2796000,4796000}))*1.021,-2))</f>
        <v/>
      </c>
      <c r="M382" s="19">
        <f>IF(K382&lt;=0,0,ROUNDDOWN((K382*LOOKUP(K382,{0,1950001,3300001,6950001,9000001,18000001,40000001},{0.05,0.1,0.2,0.23,0.33,0.4,0.45})-LOOKUP(K382,{0,1950001,3300001,6950001,9000001,18000001,40000001},{0,97500,427500,636000,1536000,2796000,4796000}))*1.021,-2))</f>
        <v/>
      </c>
      <c r="N382" s="19">
        <f>MAX(0,ROUNDDOWN(H382-E382-430000-G382,-3))</f>
        <v/>
      </c>
      <c r="O382" s="19">
        <f>MAX(0,ROUNDDOWN(H382-E382-430000-G382-D382,-3))</f>
        <v/>
      </c>
      <c r="P382" s="19">
        <f>IF(H382&lt;=450000,0,MAX(0,ROUNDDOWN(N382*0.06-MIN(50000,N382)*0.03,-2))+MAX(0,ROUNDDOWN(N382*0.04-MIN(50000,N382)*0.02,-2)))</f>
        <v/>
      </c>
      <c r="Q382" s="19">
        <f>IF(H382&lt;=450000,0,MAX(0,ROUNDDOWN(O382*0.06-MIN(50000,O382)*0.03,-2))+MAX(0,ROUNDDOWN(O382*0.04-MIN(50000,O382)*0.02,-2)))</f>
        <v/>
      </c>
      <c r="R382" s="19">
        <f>L382-M382</f>
        <v/>
      </c>
      <c r="S382" s="19">
        <f>P382-Q382</f>
        <v/>
      </c>
      <c r="T382" s="19">
        <f>R382+S382</f>
        <v/>
      </c>
      <c r="U382" s="21">
        <f>IF(J382&lt;=0,0,LOOKUP(J382,{0,1950001,3300001,6950001,9000001,18000001,40000001},{0.05,0.1,0.2,0.23,0.33,0.4,0.45}))</f>
        <v/>
      </c>
    </row>
    <row r="383">
      <c r="A383" t="inlineStr">
        <is>
          <t>1万円刻み</t>
        </is>
      </c>
      <c r="B383" s="19">
        <f>'3_1万円刻み'!$A$123</f>
        <v/>
      </c>
      <c r="C383" s="20" t="n">
        <v>2025</v>
      </c>
      <c r="D383" s="19" t="n">
        <v>276000</v>
      </c>
      <c r="E383" s="19">
        <f>ROUND(MIN(B383/12,650000)*12*0.0915+MIN(B383/12,1390000)*12*(0.0504+0)+B383*0.005,0)</f>
        <v/>
      </c>
      <c r="F383" s="19" t="n">
        <v>0</v>
      </c>
      <c r="G383" s="19" t="n">
        <v>0</v>
      </c>
      <c r="H383" s="19">
        <f>IF(C383&gt;=2026,IF(B383&lt;741000,0,IF(B383&lt;2191000,B383-740000,IF(B383&lt;2193000,1451000,IF(B383&lt;2196000,1453000,IF(B383&lt;2200000,1456000,IF(B383&lt;3600000,ROUNDDOWN(B383/4,-3)*2.8-80000,IF(B383&lt;6600000,ROUNDDOWN(B383/4,-3)*3.2-440000,IF(B383&lt;8500000,ROUNDDOWN(B383*0.9,0)-1100000,B383-1950000)))))))),IF(B383&lt;651000,0,IF(B383&lt;1900000,B383-650000,IF(B383&lt;3600000,ROUNDDOWN(B383/4,-3)*2.8-80000,IF(B383&lt;6600000,ROUNDDOWN(B383/4,-3)*3.2-440000,IF(B383&lt;8500000,ROUNDDOWN(B383*0.9,0)-1100000,B383-1950000))))))</f>
        <v/>
      </c>
      <c r="I383" s="19">
        <f>IF(H383&gt;23500000,NA(),IF(C383&gt;=2026,IF(H383&lt;=4890000,1040000,IF(H383&lt;=6550000,670000,620000)),IF(H383&lt;=1320000,950000,IF(H383&lt;=3360000,880000,IF(H383&lt;=4890000,680000,IF(H383&lt;=6550000,630000,580000))))))</f>
        <v/>
      </c>
      <c r="J383" s="19">
        <f>MAX(0,ROUNDDOWN(H383-E383-I383-F383,-3))</f>
        <v/>
      </c>
      <c r="K383" s="19">
        <f>MAX(0,ROUNDDOWN(H383-E383-I383-F383-D383,-3))</f>
        <v/>
      </c>
      <c r="L383" s="19">
        <f>IF(J383&lt;=0,0,ROUNDDOWN((J383*LOOKUP(J383,{0,1950001,3300001,6950001,9000001,18000001,40000001},{0.05,0.1,0.2,0.23,0.33,0.4,0.45})-LOOKUP(J383,{0,1950001,3300001,6950001,9000001,18000001,40000001},{0,97500,427500,636000,1536000,2796000,4796000}))*1.021,-2))</f>
        <v/>
      </c>
      <c r="M383" s="19">
        <f>IF(K383&lt;=0,0,ROUNDDOWN((K383*LOOKUP(K383,{0,1950001,3300001,6950001,9000001,18000001,40000001},{0.05,0.1,0.2,0.23,0.33,0.4,0.45})-LOOKUP(K383,{0,1950001,3300001,6950001,9000001,18000001,40000001},{0,97500,427500,636000,1536000,2796000,4796000}))*1.021,-2))</f>
        <v/>
      </c>
      <c r="N383" s="19">
        <f>MAX(0,ROUNDDOWN(H383-E383-430000-G383,-3))</f>
        <v/>
      </c>
      <c r="O383" s="19">
        <f>MAX(0,ROUNDDOWN(H383-E383-430000-G383-D383,-3))</f>
        <v/>
      </c>
      <c r="P383" s="19">
        <f>IF(H383&lt;=450000,0,MAX(0,ROUNDDOWN(N383*0.06-MIN(50000,N383)*0.03,-2))+MAX(0,ROUNDDOWN(N383*0.04-MIN(50000,N383)*0.02,-2)))</f>
        <v/>
      </c>
      <c r="Q383" s="19">
        <f>IF(H383&lt;=450000,0,MAX(0,ROUNDDOWN(O383*0.06-MIN(50000,O383)*0.03,-2))+MAX(0,ROUNDDOWN(O383*0.04-MIN(50000,O383)*0.02,-2)))</f>
        <v/>
      </c>
      <c r="R383" s="19">
        <f>L383-M383</f>
        <v/>
      </c>
      <c r="S383" s="19">
        <f>P383-Q383</f>
        <v/>
      </c>
      <c r="T383" s="19">
        <f>R383+S383</f>
        <v/>
      </c>
      <c r="U383" s="21">
        <f>IF(J383&lt;=0,0,LOOKUP(J383,{0,1950001,3300001,6950001,9000001,18000001,40000001},{0.05,0.1,0.2,0.23,0.33,0.4,0.45}))</f>
        <v/>
      </c>
    </row>
    <row r="384">
      <c r="A384" t="inlineStr">
        <is>
          <t>1万円刻み</t>
        </is>
      </c>
      <c r="B384" s="19">
        <f>'3_1万円刻み'!$A$123</f>
        <v/>
      </c>
      <c r="C384" s="20" t="n">
        <v>2026</v>
      </c>
      <c r="D384" s="19" t="n">
        <v>276000</v>
      </c>
      <c r="E384" s="19">
        <f>ROUND(MIN(B384/12,650000)*12*0.0915+MIN(B384/12,1390000)*12*(0.0504+0)+B384*0.005,0)</f>
        <v/>
      </c>
      <c r="F384" s="19" t="n">
        <v>0</v>
      </c>
      <c r="G384" s="19" t="n">
        <v>0</v>
      </c>
      <c r="H384" s="19">
        <f>IF(C384&gt;=2026,IF(B384&lt;741000,0,IF(B384&lt;2191000,B384-740000,IF(B384&lt;2193000,1451000,IF(B384&lt;2196000,1453000,IF(B384&lt;2200000,1456000,IF(B384&lt;3600000,ROUNDDOWN(B384/4,-3)*2.8-80000,IF(B384&lt;6600000,ROUNDDOWN(B384/4,-3)*3.2-440000,IF(B384&lt;8500000,ROUNDDOWN(B384*0.9,0)-1100000,B384-1950000)))))))),IF(B384&lt;651000,0,IF(B384&lt;1900000,B384-650000,IF(B384&lt;3600000,ROUNDDOWN(B384/4,-3)*2.8-80000,IF(B384&lt;6600000,ROUNDDOWN(B384/4,-3)*3.2-440000,IF(B384&lt;8500000,ROUNDDOWN(B384*0.9,0)-1100000,B384-1950000))))))</f>
        <v/>
      </c>
      <c r="I384" s="19">
        <f>IF(H384&gt;23500000,NA(),IF(C384&gt;=2026,IF(H384&lt;=4890000,1040000,IF(H384&lt;=6550000,670000,620000)),IF(H384&lt;=1320000,950000,IF(H384&lt;=3360000,880000,IF(H384&lt;=4890000,680000,IF(H384&lt;=6550000,630000,580000))))))</f>
        <v/>
      </c>
      <c r="J384" s="19">
        <f>MAX(0,ROUNDDOWN(H384-E384-I384-F384,-3))</f>
        <v/>
      </c>
      <c r="K384" s="19">
        <f>MAX(0,ROUNDDOWN(H384-E384-I384-F384-D384,-3))</f>
        <v/>
      </c>
      <c r="L384" s="19">
        <f>IF(J384&lt;=0,0,ROUNDDOWN((J384*LOOKUP(J384,{0,1950001,3300001,6950001,9000001,18000001,40000001},{0.05,0.1,0.2,0.23,0.33,0.4,0.45})-LOOKUP(J384,{0,1950001,3300001,6950001,9000001,18000001,40000001},{0,97500,427500,636000,1536000,2796000,4796000}))*1.021,-2))</f>
        <v/>
      </c>
      <c r="M384" s="19">
        <f>IF(K384&lt;=0,0,ROUNDDOWN((K384*LOOKUP(K384,{0,1950001,3300001,6950001,9000001,18000001,40000001},{0.05,0.1,0.2,0.23,0.33,0.4,0.45})-LOOKUP(K384,{0,1950001,3300001,6950001,9000001,18000001,40000001},{0,97500,427500,636000,1536000,2796000,4796000}))*1.021,-2))</f>
        <v/>
      </c>
      <c r="N384" s="19">
        <f>MAX(0,ROUNDDOWN(H384-E384-430000-G384,-3))</f>
        <v/>
      </c>
      <c r="O384" s="19">
        <f>MAX(0,ROUNDDOWN(H384-E384-430000-G384-D384,-3))</f>
        <v/>
      </c>
      <c r="P384" s="19">
        <f>IF(H384&lt;=450000,0,MAX(0,ROUNDDOWN(N384*0.06-MIN(50000,N384)*0.03,-2))+MAX(0,ROUNDDOWN(N384*0.04-MIN(50000,N384)*0.02,-2)))</f>
        <v/>
      </c>
      <c r="Q384" s="19">
        <f>IF(H384&lt;=450000,0,MAX(0,ROUNDDOWN(O384*0.06-MIN(50000,O384)*0.03,-2))+MAX(0,ROUNDDOWN(O384*0.04-MIN(50000,O384)*0.02,-2)))</f>
        <v/>
      </c>
      <c r="R384" s="19">
        <f>L384-M384</f>
        <v/>
      </c>
      <c r="S384" s="19">
        <f>P384-Q384</f>
        <v/>
      </c>
      <c r="T384" s="19">
        <f>R384+S384</f>
        <v/>
      </c>
      <c r="U384" s="21">
        <f>IF(J384&lt;=0,0,LOOKUP(J384,{0,1950001,3300001,6950001,9000001,18000001,40000001},{0.05,0.1,0.2,0.23,0.33,0.4,0.45}))</f>
        <v/>
      </c>
    </row>
    <row r="385">
      <c r="A385" t="inlineStr">
        <is>
          <t>1万円刻み</t>
        </is>
      </c>
      <c r="B385" s="19">
        <f>'3_1万円刻み'!$A$124</f>
        <v/>
      </c>
      <c r="C385" s="20" t="n">
        <v>2025</v>
      </c>
      <c r="D385" s="19" t="n">
        <v>276000</v>
      </c>
      <c r="E385" s="19">
        <f>ROUND(MIN(B385/12,650000)*12*0.0915+MIN(B385/12,1390000)*12*(0.0504+0)+B385*0.005,0)</f>
        <v/>
      </c>
      <c r="F385" s="19" t="n">
        <v>0</v>
      </c>
      <c r="G385" s="19" t="n">
        <v>0</v>
      </c>
      <c r="H385" s="19">
        <f>IF(C385&gt;=2026,IF(B385&lt;741000,0,IF(B385&lt;2191000,B385-740000,IF(B385&lt;2193000,1451000,IF(B385&lt;2196000,1453000,IF(B385&lt;2200000,1456000,IF(B385&lt;3600000,ROUNDDOWN(B385/4,-3)*2.8-80000,IF(B385&lt;6600000,ROUNDDOWN(B385/4,-3)*3.2-440000,IF(B385&lt;8500000,ROUNDDOWN(B385*0.9,0)-1100000,B385-1950000)))))))),IF(B385&lt;651000,0,IF(B385&lt;1900000,B385-650000,IF(B385&lt;3600000,ROUNDDOWN(B385/4,-3)*2.8-80000,IF(B385&lt;6600000,ROUNDDOWN(B385/4,-3)*3.2-440000,IF(B385&lt;8500000,ROUNDDOWN(B385*0.9,0)-1100000,B385-1950000))))))</f>
        <v/>
      </c>
      <c r="I385" s="19">
        <f>IF(H385&gt;23500000,NA(),IF(C385&gt;=2026,IF(H385&lt;=4890000,1040000,IF(H385&lt;=6550000,670000,620000)),IF(H385&lt;=1320000,950000,IF(H385&lt;=3360000,880000,IF(H385&lt;=4890000,680000,IF(H385&lt;=6550000,630000,580000))))))</f>
        <v/>
      </c>
      <c r="J385" s="19">
        <f>MAX(0,ROUNDDOWN(H385-E385-I385-F385,-3))</f>
        <v/>
      </c>
      <c r="K385" s="19">
        <f>MAX(0,ROUNDDOWN(H385-E385-I385-F385-D385,-3))</f>
        <v/>
      </c>
      <c r="L385" s="19">
        <f>IF(J385&lt;=0,0,ROUNDDOWN((J385*LOOKUP(J385,{0,1950001,3300001,6950001,9000001,18000001,40000001},{0.05,0.1,0.2,0.23,0.33,0.4,0.45})-LOOKUP(J385,{0,1950001,3300001,6950001,9000001,18000001,40000001},{0,97500,427500,636000,1536000,2796000,4796000}))*1.021,-2))</f>
        <v/>
      </c>
      <c r="M385" s="19">
        <f>IF(K385&lt;=0,0,ROUNDDOWN((K385*LOOKUP(K385,{0,1950001,3300001,6950001,9000001,18000001,40000001},{0.05,0.1,0.2,0.23,0.33,0.4,0.45})-LOOKUP(K385,{0,1950001,3300001,6950001,9000001,18000001,40000001},{0,97500,427500,636000,1536000,2796000,4796000}))*1.021,-2))</f>
        <v/>
      </c>
      <c r="N385" s="19">
        <f>MAX(0,ROUNDDOWN(H385-E385-430000-G385,-3))</f>
        <v/>
      </c>
      <c r="O385" s="19">
        <f>MAX(0,ROUNDDOWN(H385-E385-430000-G385-D385,-3))</f>
        <v/>
      </c>
      <c r="P385" s="19">
        <f>IF(H385&lt;=450000,0,MAX(0,ROUNDDOWN(N385*0.06-MIN(50000,N385)*0.03,-2))+MAX(0,ROUNDDOWN(N385*0.04-MIN(50000,N385)*0.02,-2)))</f>
        <v/>
      </c>
      <c r="Q385" s="19">
        <f>IF(H385&lt;=450000,0,MAX(0,ROUNDDOWN(O385*0.06-MIN(50000,O385)*0.03,-2))+MAX(0,ROUNDDOWN(O385*0.04-MIN(50000,O385)*0.02,-2)))</f>
        <v/>
      </c>
      <c r="R385" s="19">
        <f>L385-M385</f>
        <v/>
      </c>
      <c r="S385" s="19">
        <f>P385-Q385</f>
        <v/>
      </c>
      <c r="T385" s="19">
        <f>R385+S385</f>
        <v/>
      </c>
      <c r="U385" s="21">
        <f>IF(J385&lt;=0,0,LOOKUP(J385,{0,1950001,3300001,6950001,9000001,18000001,40000001},{0.05,0.1,0.2,0.23,0.33,0.4,0.45}))</f>
        <v/>
      </c>
    </row>
    <row r="386">
      <c r="A386" t="inlineStr">
        <is>
          <t>1万円刻み</t>
        </is>
      </c>
      <c r="B386" s="19">
        <f>'3_1万円刻み'!$A$124</f>
        <v/>
      </c>
      <c r="C386" s="20" t="n">
        <v>2026</v>
      </c>
      <c r="D386" s="19" t="n">
        <v>276000</v>
      </c>
      <c r="E386" s="19">
        <f>ROUND(MIN(B386/12,650000)*12*0.0915+MIN(B386/12,1390000)*12*(0.0504+0)+B386*0.005,0)</f>
        <v/>
      </c>
      <c r="F386" s="19" t="n">
        <v>0</v>
      </c>
      <c r="G386" s="19" t="n">
        <v>0</v>
      </c>
      <c r="H386" s="19">
        <f>IF(C386&gt;=2026,IF(B386&lt;741000,0,IF(B386&lt;2191000,B386-740000,IF(B386&lt;2193000,1451000,IF(B386&lt;2196000,1453000,IF(B386&lt;2200000,1456000,IF(B386&lt;3600000,ROUNDDOWN(B386/4,-3)*2.8-80000,IF(B386&lt;6600000,ROUNDDOWN(B386/4,-3)*3.2-440000,IF(B386&lt;8500000,ROUNDDOWN(B386*0.9,0)-1100000,B386-1950000)))))))),IF(B386&lt;651000,0,IF(B386&lt;1900000,B386-650000,IF(B386&lt;3600000,ROUNDDOWN(B386/4,-3)*2.8-80000,IF(B386&lt;6600000,ROUNDDOWN(B386/4,-3)*3.2-440000,IF(B386&lt;8500000,ROUNDDOWN(B386*0.9,0)-1100000,B386-1950000))))))</f>
        <v/>
      </c>
      <c r="I386" s="19">
        <f>IF(H386&gt;23500000,NA(),IF(C386&gt;=2026,IF(H386&lt;=4890000,1040000,IF(H386&lt;=6550000,670000,620000)),IF(H386&lt;=1320000,950000,IF(H386&lt;=3360000,880000,IF(H386&lt;=4890000,680000,IF(H386&lt;=6550000,630000,580000))))))</f>
        <v/>
      </c>
      <c r="J386" s="19">
        <f>MAX(0,ROUNDDOWN(H386-E386-I386-F386,-3))</f>
        <v/>
      </c>
      <c r="K386" s="19">
        <f>MAX(0,ROUNDDOWN(H386-E386-I386-F386-D386,-3))</f>
        <v/>
      </c>
      <c r="L386" s="19">
        <f>IF(J386&lt;=0,0,ROUNDDOWN((J386*LOOKUP(J386,{0,1950001,3300001,6950001,9000001,18000001,40000001},{0.05,0.1,0.2,0.23,0.33,0.4,0.45})-LOOKUP(J386,{0,1950001,3300001,6950001,9000001,18000001,40000001},{0,97500,427500,636000,1536000,2796000,4796000}))*1.021,-2))</f>
        <v/>
      </c>
      <c r="M386" s="19">
        <f>IF(K386&lt;=0,0,ROUNDDOWN((K386*LOOKUP(K386,{0,1950001,3300001,6950001,9000001,18000001,40000001},{0.05,0.1,0.2,0.23,0.33,0.4,0.45})-LOOKUP(K386,{0,1950001,3300001,6950001,9000001,18000001,40000001},{0,97500,427500,636000,1536000,2796000,4796000}))*1.021,-2))</f>
        <v/>
      </c>
      <c r="N386" s="19">
        <f>MAX(0,ROUNDDOWN(H386-E386-430000-G386,-3))</f>
        <v/>
      </c>
      <c r="O386" s="19">
        <f>MAX(0,ROUNDDOWN(H386-E386-430000-G386-D386,-3))</f>
        <v/>
      </c>
      <c r="P386" s="19">
        <f>IF(H386&lt;=450000,0,MAX(0,ROUNDDOWN(N386*0.06-MIN(50000,N386)*0.03,-2))+MAX(0,ROUNDDOWN(N386*0.04-MIN(50000,N386)*0.02,-2)))</f>
        <v/>
      </c>
      <c r="Q386" s="19">
        <f>IF(H386&lt;=450000,0,MAX(0,ROUNDDOWN(O386*0.06-MIN(50000,O386)*0.03,-2))+MAX(0,ROUNDDOWN(O386*0.04-MIN(50000,O386)*0.02,-2)))</f>
        <v/>
      </c>
      <c r="R386" s="19">
        <f>L386-M386</f>
        <v/>
      </c>
      <c r="S386" s="19">
        <f>P386-Q386</f>
        <v/>
      </c>
      <c r="T386" s="19">
        <f>R386+S386</f>
        <v/>
      </c>
      <c r="U386" s="21">
        <f>IF(J386&lt;=0,0,LOOKUP(J386,{0,1950001,3300001,6950001,9000001,18000001,40000001},{0.05,0.1,0.2,0.23,0.33,0.4,0.45}))</f>
        <v/>
      </c>
    </row>
    <row r="387">
      <c r="A387" t="inlineStr">
        <is>
          <t>1万円刻み</t>
        </is>
      </c>
      <c r="B387" s="19">
        <f>'3_1万円刻み'!$A$125</f>
        <v/>
      </c>
      <c r="C387" s="20" t="n">
        <v>2025</v>
      </c>
      <c r="D387" s="19" t="n">
        <v>276000</v>
      </c>
      <c r="E387" s="19">
        <f>ROUND(MIN(B387/12,650000)*12*0.0915+MIN(B387/12,1390000)*12*(0.0504+0)+B387*0.005,0)</f>
        <v/>
      </c>
      <c r="F387" s="19" t="n">
        <v>0</v>
      </c>
      <c r="G387" s="19" t="n">
        <v>0</v>
      </c>
      <c r="H387" s="19">
        <f>IF(C387&gt;=2026,IF(B387&lt;741000,0,IF(B387&lt;2191000,B387-740000,IF(B387&lt;2193000,1451000,IF(B387&lt;2196000,1453000,IF(B387&lt;2200000,1456000,IF(B387&lt;3600000,ROUNDDOWN(B387/4,-3)*2.8-80000,IF(B387&lt;6600000,ROUNDDOWN(B387/4,-3)*3.2-440000,IF(B387&lt;8500000,ROUNDDOWN(B387*0.9,0)-1100000,B387-1950000)))))))),IF(B387&lt;651000,0,IF(B387&lt;1900000,B387-650000,IF(B387&lt;3600000,ROUNDDOWN(B387/4,-3)*2.8-80000,IF(B387&lt;6600000,ROUNDDOWN(B387/4,-3)*3.2-440000,IF(B387&lt;8500000,ROUNDDOWN(B387*0.9,0)-1100000,B387-1950000))))))</f>
        <v/>
      </c>
      <c r="I387" s="19">
        <f>IF(H387&gt;23500000,NA(),IF(C387&gt;=2026,IF(H387&lt;=4890000,1040000,IF(H387&lt;=6550000,670000,620000)),IF(H387&lt;=1320000,950000,IF(H387&lt;=3360000,880000,IF(H387&lt;=4890000,680000,IF(H387&lt;=6550000,630000,580000))))))</f>
        <v/>
      </c>
      <c r="J387" s="19">
        <f>MAX(0,ROUNDDOWN(H387-E387-I387-F387,-3))</f>
        <v/>
      </c>
      <c r="K387" s="19">
        <f>MAX(0,ROUNDDOWN(H387-E387-I387-F387-D387,-3))</f>
        <v/>
      </c>
      <c r="L387" s="19">
        <f>IF(J387&lt;=0,0,ROUNDDOWN((J387*LOOKUP(J387,{0,1950001,3300001,6950001,9000001,18000001,40000001},{0.05,0.1,0.2,0.23,0.33,0.4,0.45})-LOOKUP(J387,{0,1950001,3300001,6950001,9000001,18000001,40000001},{0,97500,427500,636000,1536000,2796000,4796000}))*1.021,-2))</f>
        <v/>
      </c>
      <c r="M387" s="19">
        <f>IF(K387&lt;=0,0,ROUNDDOWN((K387*LOOKUP(K387,{0,1950001,3300001,6950001,9000001,18000001,40000001},{0.05,0.1,0.2,0.23,0.33,0.4,0.45})-LOOKUP(K387,{0,1950001,3300001,6950001,9000001,18000001,40000001},{0,97500,427500,636000,1536000,2796000,4796000}))*1.021,-2))</f>
        <v/>
      </c>
      <c r="N387" s="19">
        <f>MAX(0,ROUNDDOWN(H387-E387-430000-G387,-3))</f>
        <v/>
      </c>
      <c r="O387" s="19">
        <f>MAX(0,ROUNDDOWN(H387-E387-430000-G387-D387,-3))</f>
        <v/>
      </c>
      <c r="P387" s="19">
        <f>IF(H387&lt;=450000,0,MAX(0,ROUNDDOWN(N387*0.06-MIN(50000,N387)*0.03,-2))+MAX(0,ROUNDDOWN(N387*0.04-MIN(50000,N387)*0.02,-2)))</f>
        <v/>
      </c>
      <c r="Q387" s="19">
        <f>IF(H387&lt;=450000,0,MAX(0,ROUNDDOWN(O387*0.06-MIN(50000,O387)*0.03,-2))+MAX(0,ROUNDDOWN(O387*0.04-MIN(50000,O387)*0.02,-2)))</f>
        <v/>
      </c>
      <c r="R387" s="19">
        <f>L387-M387</f>
        <v/>
      </c>
      <c r="S387" s="19">
        <f>P387-Q387</f>
        <v/>
      </c>
      <c r="T387" s="19">
        <f>R387+S387</f>
        <v/>
      </c>
      <c r="U387" s="21">
        <f>IF(J387&lt;=0,0,LOOKUP(J387,{0,1950001,3300001,6950001,9000001,18000001,40000001},{0.05,0.1,0.2,0.23,0.33,0.4,0.45}))</f>
        <v/>
      </c>
    </row>
    <row r="388">
      <c r="A388" t="inlineStr">
        <is>
          <t>1万円刻み</t>
        </is>
      </c>
      <c r="B388" s="19">
        <f>'3_1万円刻み'!$A$125</f>
        <v/>
      </c>
      <c r="C388" s="20" t="n">
        <v>2026</v>
      </c>
      <c r="D388" s="19" t="n">
        <v>276000</v>
      </c>
      <c r="E388" s="19">
        <f>ROUND(MIN(B388/12,650000)*12*0.0915+MIN(B388/12,1390000)*12*(0.0504+0)+B388*0.005,0)</f>
        <v/>
      </c>
      <c r="F388" s="19" t="n">
        <v>0</v>
      </c>
      <c r="G388" s="19" t="n">
        <v>0</v>
      </c>
      <c r="H388" s="19">
        <f>IF(C388&gt;=2026,IF(B388&lt;741000,0,IF(B388&lt;2191000,B388-740000,IF(B388&lt;2193000,1451000,IF(B388&lt;2196000,1453000,IF(B388&lt;2200000,1456000,IF(B388&lt;3600000,ROUNDDOWN(B388/4,-3)*2.8-80000,IF(B388&lt;6600000,ROUNDDOWN(B388/4,-3)*3.2-440000,IF(B388&lt;8500000,ROUNDDOWN(B388*0.9,0)-1100000,B388-1950000)))))))),IF(B388&lt;651000,0,IF(B388&lt;1900000,B388-650000,IF(B388&lt;3600000,ROUNDDOWN(B388/4,-3)*2.8-80000,IF(B388&lt;6600000,ROUNDDOWN(B388/4,-3)*3.2-440000,IF(B388&lt;8500000,ROUNDDOWN(B388*0.9,0)-1100000,B388-1950000))))))</f>
        <v/>
      </c>
      <c r="I388" s="19">
        <f>IF(H388&gt;23500000,NA(),IF(C388&gt;=2026,IF(H388&lt;=4890000,1040000,IF(H388&lt;=6550000,670000,620000)),IF(H388&lt;=1320000,950000,IF(H388&lt;=3360000,880000,IF(H388&lt;=4890000,680000,IF(H388&lt;=6550000,630000,580000))))))</f>
        <v/>
      </c>
      <c r="J388" s="19">
        <f>MAX(0,ROUNDDOWN(H388-E388-I388-F388,-3))</f>
        <v/>
      </c>
      <c r="K388" s="19">
        <f>MAX(0,ROUNDDOWN(H388-E388-I388-F388-D388,-3))</f>
        <v/>
      </c>
      <c r="L388" s="19">
        <f>IF(J388&lt;=0,0,ROUNDDOWN((J388*LOOKUP(J388,{0,1950001,3300001,6950001,9000001,18000001,40000001},{0.05,0.1,0.2,0.23,0.33,0.4,0.45})-LOOKUP(J388,{0,1950001,3300001,6950001,9000001,18000001,40000001},{0,97500,427500,636000,1536000,2796000,4796000}))*1.021,-2))</f>
        <v/>
      </c>
      <c r="M388" s="19">
        <f>IF(K388&lt;=0,0,ROUNDDOWN((K388*LOOKUP(K388,{0,1950001,3300001,6950001,9000001,18000001,40000001},{0.05,0.1,0.2,0.23,0.33,0.4,0.45})-LOOKUP(K388,{0,1950001,3300001,6950001,9000001,18000001,40000001},{0,97500,427500,636000,1536000,2796000,4796000}))*1.021,-2))</f>
        <v/>
      </c>
      <c r="N388" s="19">
        <f>MAX(0,ROUNDDOWN(H388-E388-430000-G388,-3))</f>
        <v/>
      </c>
      <c r="O388" s="19">
        <f>MAX(0,ROUNDDOWN(H388-E388-430000-G388-D388,-3))</f>
        <v/>
      </c>
      <c r="P388" s="19">
        <f>IF(H388&lt;=450000,0,MAX(0,ROUNDDOWN(N388*0.06-MIN(50000,N388)*0.03,-2))+MAX(0,ROUNDDOWN(N388*0.04-MIN(50000,N388)*0.02,-2)))</f>
        <v/>
      </c>
      <c r="Q388" s="19">
        <f>IF(H388&lt;=450000,0,MAX(0,ROUNDDOWN(O388*0.06-MIN(50000,O388)*0.03,-2))+MAX(0,ROUNDDOWN(O388*0.04-MIN(50000,O388)*0.02,-2)))</f>
        <v/>
      </c>
      <c r="R388" s="19">
        <f>L388-M388</f>
        <v/>
      </c>
      <c r="S388" s="19">
        <f>P388-Q388</f>
        <v/>
      </c>
      <c r="T388" s="19">
        <f>R388+S388</f>
        <v/>
      </c>
      <c r="U388" s="21">
        <f>IF(J388&lt;=0,0,LOOKUP(J388,{0,1950001,3300001,6950001,9000001,18000001,40000001},{0.05,0.1,0.2,0.23,0.33,0.4,0.45}))</f>
        <v/>
      </c>
    </row>
    <row r="389">
      <c r="A389" t="inlineStr">
        <is>
          <t>1万円刻み</t>
        </is>
      </c>
      <c r="B389" s="19">
        <f>'3_1万円刻み'!$A$126</f>
        <v/>
      </c>
      <c r="C389" s="20" t="n">
        <v>2025</v>
      </c>
      <c r="D389" s="19" t="n">
        <v>276000</v>
      </c>
      <c r="E389" s="19">
        <f>ROUND(MIN(B389/12,650000)*12*0.0915+MIN(B389/12,1390000)*12*(0.0504+0)+B389*0.005,0)</f>
        <v/>
      </c>
      <c r="F389" s="19" t="n">
        <v>0</v>
      </c>
      <c r="G389" s="19" t="n">
        <v>0</v>
      </c>
      <c r="H389" s="19">
        <f>IF(C389&gt;=2026,IF(B389&lt;741000,0,IF(B389&lt;2191000,B389-740000,IF(B389&lt;2193000,1451000,IF(B389&lt;2196000,1453000,IF(B389&lt;2200000,1456000,IF(B389&lt;3600000,ROUNDDOWN(B389/4,-3)*2.8-80000,IF(B389&lt;6600000,ROUNDDOWN(B389/4,-3)*3.2-440000,IF(B389&lt;8500000,ROUNDDOWN(B389*0.9,0)-1100000,B389-1950000)))))))),IF(B389&lt;651000,0,IF(B389&lt;1900000,B389-650000,IF(B389&lt;3600000,ROUNDDOWN(B389/4,-3)*2.8-80000,IF(B389&lt;6600000,ROUNDDOWN(B389/4,-3)*3.2-440000,IF(B389&lt;8500000,ROUNDDOWN(B389*0.9,0)-1100000,B389-1950000))))))</f>
        <v/>
      </c>
      <c r="I389" s="19">
        <f>IF(H389&gt;23500000,NA(),IF(C389&gt;=2026,IF(H389&lt;=4890000,1040000,IF(H389&lt;=6550000,670000,620000)),IF(H389&lt;=1320000,950000,IF(H389&lt;=3360000,880000,IF(H389&lt;=4890000,680000,IF(H389&lt;=6550000,630000,580000))))))</f>
        <v/>
      </c>
      <c r="J389" s="19">
        <f>MAX(0,ROUNDDOWN(H389-E389-I389-F389,-3))</f>
        <v/>
      </c>
      <c r="K389" s="19">
        <f>MAX(0,ROUNDDOWN(H389-E389-I389-F389-D389,-3))</f>
        <v/>
      </c>
      <c r="L389" s="19">
        <f>IF(J389&lt;=0,0,ROUNDDOWN((J389*LOOKUP(J389,{0,1950001,3300001,6950001,9000001,18000001,40000001},{0.05,0.1,0.2,0.23,0.33,0.4,0.45})-LOOKUP(J389,{0,1950001,3300001,6950001,9000001,18000001,40000001},{0,97500,427500,636000,1536000,2796000,4796000}))*1.021,-2))</f>
        <v/>
      </c>
      <c r="M389" s="19">
        <f>IF(K389&lt;=0,0,ROUNDDOWN((K389*LOOKUP(K389,{0,1950001,3300001,6950001,9000001,18000001,40000001},{0.05,0.1,0.2,0.23,0.33,0.4,0.45})-LOOKUP(K389,{0,1950001,3300001,6950001,9000001,18000001,40000001},{0,97500,427500,636000,1536000,2796000,4796000}))*1.021,-2))</f>
        <v/>
      </c>
      <c r="N389" s="19">
        <f>MAX(0,ROUNDDOWN(H389-E389-430000-G389,-3))</f>
        <v/>
      </c>
      <c r="O389" s="19">
        <f>MAX(0,ROUNDDOWN(H389-E389-430000-G389-D389,-3))</f>
        <v/>
      </c>
      <c r="P389" s="19">
        <f>IF(H389&lt;=450000,0,MAX(0,ROUNDDOWN(N389*0.06-MIN(50000,N389)*0.03,-2))+MAX(0,ROUNDDOWN(N389*0.04-MIN(50000,N389)*0.02,-2)))</f>
        <v/>
      </c>
      <c r="Q389" s="19">
        <f>IF(H389&lt;=450000,0,MAX(0,ROUNDDOWN(O389*0.06-MIN(50000,O389)*0.03,-2))+MAX(0,ROUNDDOWN(O389*0.04-MIN(50000,O389)*0.02,-2)))</f>
        <v/>
      </c>
      <c r="R389" s="19">
        <f>L389-M389</f>
        <v/>
      </c>
      <c r="S389" s="19">
        <f>P389-Q389</f>
        <v/>
      </c>
      <c r="T389" s="19">
        <f>R389+S389</f>
        <v/>
      </c>
      <c r="U389" s="21">
        <f>IF(J389&lt;=0,0,LOOKUP(J389,{0,1950001,3300001,6950001,9000001,18000001,40000001},{0.05,0.1,0.2,0.23,0.33,0.4,0.45}))</f>
        <v/>
      </c>
    </row>
    <row r="390">
      <c r="A390" t="inlineStr">
        <is>
          <t>1万円刻み</t>
        </is>
      </c>
      <c r="B390" s="19">
        <f>'3_1万円刻み'!$A$126</f>
        <v/>
      </c>
      <c r="C390" s="20" t="n">
        <v>2026</v>
      </c>
      <c r="D390" s="19" t="n">
        <v>276000</v>
      </c>
      <c r="E390" s="19">
        <f>ROUND(MIN(B390/12,650000)*12*0.0915+MIN(B390/12,1390000)*12*(0.0504+0)+B390*0.005,0)</f>
        <v/>
      </c>
      <c r="F390" s="19" t="n">
        <v>0</v>
      </c>
      <c r="G390" s="19" t="n">
        <v>0</v>
      </c>
      <c r="H390" s="19">
        <f>IF(C390&gt;=2026,IF(B390&lt;741000,0,IF(B390&lt;2191000,B390-740000,IF(B390&lt;2193000,1451000,IF(B390&lt;2196000,1453000,IF(B390&lt;2200000,1456000,IF(B390&lt;3600000,ROUNDDOWN(B390/4,-3)*2.8-80000,IF(B390&lt;6600000,ROUNDDOWN(B390/4,-3)*3.2-440000,IF(B390&lt;8500000,ROUNDDOWN(B390*0.9,0)-1100000,B390-1950000)))))))),IF(B390&lt;651000,0,IF(B390&lt;1900000,B390-650000,IF(B390&lt;3600000,ROUNDDOWN(B390/4,-3)*2.8-80000,IF(B390&lt;6600000,ROUNDDOWN(B390/4,-3)*3.2-440000,IF(B390&lt;8500000,ROUNDDOWN(B390*0.9,0)-1100000,B390-1950000))))))</f>
        <v/>
      </c>
      <c r="I390" s="19">
        <f>IF(H390&gt;23500000,NA(),IF(C390&gt;=2026,IF(H390&lt;=4890000,1040000,IF(H390&lt;=6550000,670000,620000)),IF(H390&lt;=1320000,950000,IF(H390&lt;=3360000,880000,IF(H390&lt;=4890000,680000,IF(H390&lt;=6550000,630000,580000))))))</f>
        <v/>
      </c>
      <c r="J390" s="19">
        <f>MAX(0,ROUNDDOWN(H390-E390-I390-F390,-3))</f>
        <v/>
      </c>
      <c r="K390" s="19">
        <f>MAX(0,ROUNDDOWN(H390-E390-I390-F390-D390,-3))</f>
        <v/>
      </c>
      <c r="L390" s="19">
        <f>IF(J390&lt;=0,0,ROUNDDOWN((J390*LOOKUP(J390,{0,1950001,3300001,6950001,9000001,18000001,40000001},{0.05,0.1,0.2,0.23,0.33,0.4,0.45})-LOOKUP(J390,{0,1950001,3300001,6950001,9000001,18000001,40000001},{0,97500,427500,636000,1536000,2796000,4796000}))*1.021,-2))</f>
        <v/>
      </c>
      <c r="M390" s="19">
        <f>IF(K390&lt;=0,0,ROUNDDOWN((K390*LOOKUP(K390,{0,1950001,3300001,6950001,9000001,18000001,40000001},{0.05,0.1,0.2,0.23,0.33,0.4,0.45})-LOOKUP(K390,{0,1950001,3300001,6950001,9000001,18000001,40000001},{0,97500,427500,636000,1536000,2796000,4796000}))*1.021,-2))</f>
        <v/>
      </c>
      <c r="N390" s="19">
        <f>MAX(0,ROUNDDOWN(H390-E390-430000-G390,-3))</f>
        <v/>
      </c>
      <c r="O390" s="19">
        <f>MAX(0,ROUNDDOWN(H390-E390-430000-G390-D390,-3))</f>
        <v/>
      </c>
      <c r="P390" s="19">
        <f>IF(H390&lt;=450000,0,MAX(0,ROUNDDOWN(N390*0.06-MIN(50000,N390)*0.03,-2))+MAX(0,ROUNDDOWN(N390*0.04-MIN(50000,N390)*0.02,-2)))</f>
        <v/>
      </c>
      <c r="Q390" s="19">
        <f>IF(H390&lt;=450000,0,MAX(0,ROUNDDOWN(O390*0.06-MIN(50000,O390)*0.03,-2))+MAX(0,ROUNDDOWN(O390*0.04-MIN(50000,O390)*0.02,-2)))</f>
        <v/>
      </c>
      <c r="R390" s="19">
        <f>L390-M390</f>
        <v/>
      </c>
      <c r="S390" s="19">
        <f>P390-Q390</f>
        <v/>
      </c>
      <c r="T390" s="19">
        <f>R390+S390</f>
        <v/>
      </c>
      <c r="U390" s="21">
        <f>IF(J390&lt;=0,0,LOOKUP(J390,{0,1950001,3300001,6950001,9000001,18000001,40000001},{0.05,0.1,0.2,0.23,0.33,0.4,0.45}))</f>
        <v/>
      </c>
    </row>
    <row r="391">
      <c r="A391" t="inlineStr">
        <is>
          <t>1万円刻み</t>
        </is>
      </c>
      <c r="B391" s="19">
        <f>'3_1万円刻み'!$A$127</f>
        <v/>
      </c>
      <c r="C391" s="20" t="n">
        <v>2025</v>
      </c>
      <c r="D391" s="19" t="n">
        <v>276000</v>
      </c>
      <c r="E391" s="19">
        <f>ROUND(MIN(B391/12,650000)*12*0.0915+MIN(B391/12,1390000)*12*(0.0504+0)+B391*0.005,0)</f>
        <v/>
      </c>
      <c r="F391" s="19" t="n">
        <v>0</v>
      </c>
      <c r="G391" s="19" t="n">
        <v>0</v>
      </c>
      <c r="H391" s="19">
        <f>IF(C391&gt;=2026,IF(B391&lt;741000,0,IF(B391&lt;2191000,B391-740000,IF(B391&lt;2193000,1451000,IF(B391&lt;2196000,1453000,IF(B391&lt;2200000,1456000,IF(B391&lt;3600000,ROUNDDOWN(B391/4,-3)*2.8-80000,IF(B391&lt;6600000,ROUNDDOWN(B391/4,-3)*3.2-440000,IF(B391&lt;8500000,ROUNDDOWN(B391*0.9,0)-1100000,B391-1950000)))))))),IF(B391&lt;651000,0,IF(B391&lt;1900000,B391-650000,IF(B391&lt;3600000,ROUNDDOWN(B391/4,-3)*2.8-80000,IF(B391&lt;6600000,ROUNDDOWN(B391/4,-3)*3.2-440000,IF(B391&lt;8500000,ROUNDDOWN(B391*0.9,0)-1100000,B391-1950000))))))</f>
        <v/>
      </c>
      <c r="I391" s="19">
        <f>IF(H391&gt;23500000,NA(),IF(C391&gt;=2026,IF(H391&lt;=4890000,1040000,IF(H391&lt;=6550000,670000,620000)),IF(H391&lt;=1320000,950000,IF(H391&lt;=3360000,880000,IF(H391&lt;=4890000,680000,IF(H391&lt;=6550000,630000,580000))))))</f>
        <v/>
      </c>
      <c r="J391" s="19">
        <f>MAX(0,ROUNDDOWN(H391-E391-I391-F391,-3))</f>
        <v/>
      </c>
      <c r="K391" s="19">
        <f>MAX(0,ROUNDDOWN(H391-E391-I391-F391-D391,-3))</f>
        <v/>
      </c>
      <c r="L391" s="19">
        <f>IF(J391&lt;=0,0,ROUNDDOWN((J391*LOOKUP(J391,{0,1950001,3300001,6950001,9000001,18000001,40000001},{0.05,0.1,0.2,0.23,0.33,0.4,0.45})-LOOKUP(J391,{0,1950001,3300001,6950001,9000001,18000001,40000001},{0,97500,427500,636000,1536000,2796000,4796000}))*1.021,-2))</f>
        <v/>
      </c>
      <c r="M391" s="19">
        <f>IF(K391&lt;=0,0,ROUNDDOWN((K391*LOOKUP(K391,{0,1950001,3300001,6950001,9000001,18000001,40000001},{0.05,0.1,0.2,0.23,0.33,0.4,0.45})-LOOKUP(K391,{0,1950001,3300001,6950001,9000001,18000001,40000001},{0,97500,427500,636000,1536000,2796000,4796000}))*1.021,-2))</f>
        <v/>
      </c>
      <c r="N391" s="19">
        <f>MAX(0,ROUNDDOWN(H391-E391-430000-G391,-3))</f>
        <v/>
      </c>
      <c r="O391" s="19">
        <f>MAX(0,ROUNDDOWN(H391-E391-430000-G391-D391,-3))</f>
        <v/>
      </c>
      <c r="P391" s="19">
        <f>IF(H391&lt;=450000,0,MAX(0,ROUNDDOWN(N391*0.06-MIN(50000,N391)*0.03,-2))+MAX(0,ROUNDDOWN(N391*0.04-MIN(50000,N391)*0.02,-2)))</f>
        <v/>
      </c>
      <c r="Q391" s="19">
        <f>IF(H391&lt;=450000,0,MAX(0,ROUNDDOWN(O391*0.06-MIN(50000,O391)*0.03,-2))+MAX(0,ROUNDDOWN(O391*0.04-MIN(50000,O391)*0.02,-2)))</f>
        <v/>
      </c>
      <c r="R391" s="19">
        <f>L391-M391</f>
        <v/>
      </c>
      <c r="S391" s="19">
        <f>P391-Q391</f>
        <v/>
      </c>
      <c r="T391" s="19">
        <f>R391+S391</f>
        <v/>
      </c>
      <c r="U391" s="21">
        <f>IF(J391&lt;=0,0,LOOKUP(J391,{0,1950001,3300001,6950001,9000001,18000001,40000001},{0.05,0.1,0.2,0.23,0.33,0.4,0.45}))</f>
        <v/>
      </c>
    </row>
    <row r="392">
      <c r="A392" t="inlineStr">
        <is>
          <t>1万円刻み</t>
        </is>
      </c>
      <c r="B392" s="19">
        <f>'3_1万円刻み'!$A$127</f>
        <v/>
      </c>
      <c r="C392" s="20" t="n">
        <v>2026</v>
      </c>
      <c r="D392" s="19" t="n">
        <v>276000</v>
      </c>
      <c r="E392" s="19">
        <f>ROUND(MIN(B392/12,650000)*12*0.0915+MIN(B392/12,1390000)*12*(0.0504+0)+B392*0.005,0)</f>
        <v/>
      </c>
      <c r="F392" s="19" t="n">
        <v>0</v>
      </c>
      <c r="G392" s="19" t="n">
        <v>0</v>
      </c>
      <c r="H392" s="19">
        <f>IF(C392&gt;=2026,IF(B392&lt;741000,0,IF(B392&lt;2191000,B392-740000,IF(B392&lt;2193000,1451000,IF(B392&lt;2196000,1453000,IF(B392&lt;2200000,1456000,IF(B392&lt;3600000,ROUNDDOWN(B392/4,-3)*2.8-80000,IF(B392&lt;6600000,ROUNDDOWN(B392/4,-3)*3.2-440000,IF(B392&lt;8500000,ROUNDDOWN(B392*0.9,0)-1100000,B392-1950000)))))))),IF(B392&lt;651000,0,IF(B392&lt;1900000,B392-650000,IF(B392&lt;3600000,ROUNDDOWN(B392/4,-3)*2.8-80000,IF(B392&lt;6600000,ROUNDDOWN(B392/4,-3)*3.2-440000,IF(B392&lt;8500000,ROUNDDOWN(B392*0.9,0)-1100000,B392-1950000))))))</f>
        <v/>
      </c>
      <c r="I392" s="19">
        <f>IF(H392&gt;23500000,NA(),IF(C392&gt;=2026,IF(H392&lt;=4890000,1040000,IF(H392&lt;=6550000,670000,620000)),IF(H392&lt;=1320000,950000,IF(H392&lt;=3360000,880000,IF(H392&lt;=4890000,680000,IF(H392&lt;=6550000,630000,580000))))))</f>
        <v/>
      </c>
      <c r="J392" s="19">
        <f>MAX(0,ROUNDDOWN(H392-E392-I392-F392,-3))</f>
        <v/>
      </c>
      <c r="K392" s="19">
        <f>MAX(0,ROUNDDOWN(H392-E392-I392-F392-D392,-3))</f>
        <v/>
      </c>
      <c r="L392" s="19">
        <f>IF(J392&lt;=0,0,ROUNDDOWN((J392*LOOKUP(J392,{0,1950001,3300001,6950001,9000001,18000001,40000001},{0.05,0.1,0.2,0.23,0.33,0.4,0.45})-LOOKUP(J392,{0,1950001,3300001,6950001,9000001,18000001,40000001},{0,97500,427500,636000,1536000,2796000,4796000}))*1.021,-2))</f>
        <v/>
      </c>
      <c r="M392" s="19">
        <f>IF(K392&lt;=0,0,ROUNDDOWN((K392*LOOKUP(K392,{0,1950001,3300001,6950001,9000001,18000001,40000001},{0.05,0.1,0.2,0.23,0.33,0.4,0.45})-LOOKUP(K392,{0,1950001,3300001,6950001,9000001,18000001,40000001},{0,97500,427500,636000,1536000,2796000,4796000}))*1.021,-2))</f>
        <v/>
      </c>
      <c r="N392" s="19">
        <f>MAX(0,ROUNDDOWN(H392-E392-430000-G392,-3))</f>
        <v/>
      </c>
      <c r="O392" s="19">
        <f>MAX(0,ROUNDDOWN(H392-E392-430000-G392-D392,-3))</f>
        <v/>
      </c>
      <c r="P392" s="19">
        <f>IF(H392&lt;=450000,0,MAX(0,ROUNDDOWN(N392*0.06-MIN(50000,N392)*0.03,-2))+MAX(0,ROUNDDOWN(N392*0.04-MIN(50000,N392)*0.02,-2)))</f>
        <v/>
      </c>
      <c r="Q392" s="19">
        <f>IF(H392&lt;=450000,0,MAX(0,ROUNDDOWN(O392*0.06-MIN(50000,O392)*0.03,-2))+MAX(0,ROUNDDOWN(O392*0.04-MIN(50000,O392)*0.02,-2)))</f>
        <v/>
      </c>
      <c r="R392" s="19">
        <f>L392-M392</f>
        <v/>
      </c>
      <c r="S392" s="19">
        <f>P392-Q392</f>
        <v/>
      </c>
      <c r="T392" s="19">
        <f>R392+S392</f>
        <v/>
      </c>
      <c r="U392" s="21">
        <f>IF(J392&lt;=0,0,LOOKUP(J392,{0,1950001,3300001,6950001,9000001,18000001,40000001},{0.05,0.1,0.2,0.23,0.33,0.4,0.45}))</f>
        <v/>
      </c>
    </row>
    <row r="393">
      <c r="A393" t="inlineStr">
        <is>
          <t>1万円刻み</t>
        </is>
      </c>
      <c r="B393" s="19">
        <f>'3_1万円刻み'!$A$128</f>
        <v/>
      </c>
      <c r="C393" s="20" t="n">
        <v>2025</v>
      </c>
      <c r="D393" s="19" t="n">
        <v>276000</v>
      </c>
      <c r="E393" s="19">
        <f>ROUND(MIN(B393/12,650000)*12*0.0915+MIN(B393/12,1390000)*12*(0.0504+0)+B393*0.005,0)</f>
        <v/>
      </c>
      <c r="F393" s="19" t="n">
        <v>0</v>
      </c>
      <c r="G393" s="19" t="n">
        <v>0</v>
      </c>
      <c r="H393" s="19">
        <f>IF(C393&gt;=2026,IF(B393&lt;741000,0,IF(B393&lt;2191000,B393-740000,IF(B393&lt;2193000,1451000,IF(B393&lt;2196000,1453000,IF(B393&lt;2200000,1456000,IF(B393&lt;3600000,ROUNDDOWN(B393/4,-3)*2.8-80000,IF(B393&lt;6600000,ROUNDDOWN(B393/4,-3)*3.2-440000,IF(B393&lt;8500000,ROUNDDOWN(B393*0.9,0)-1100000,B393-1950000)))))))),IF(B393&lt;651000,0,IF(B393&lt;1900000,B393-650000,IF(B393&lt;3600000,ROUNDDOWN(B393/4,-3)*2.8-80000,IF(B393&lt;6600000,ROUNDDOWN(B393/4,-3)*3.2-440000,IF(B393&lt;8500000,ROUNDDOWN(B393*0.9,0)-1100000,B393-1950000))))))</f>
        <v/>
      </c>
      <c r="I393" s="19">
        <f>IF(H393&gt;23500000,NA(),IF(C393&gt;=2026,IF(H393&lt;=4890000,1040000,IF(H393&lt;=6550000,670000,620000)),IF(H393&lt;=1320000,950000,IF(H393&lt;=3360000,880000,IF(H393&lt;=4890000,680000,IF(H393&lt;=6550000,630000,580000))))))</f>
        <v/>
      </c>
      <c r="J393" s="19">
        <f>MAX(0,ROUNDDOWN(H393-E393-I393-F393,-3))</f>
        <v/>
      </c>
      <c r="K393" s="19">
        <f>MAX(0,ROUNDDOWN(H393-E393-I393-F393-D393,-3))</f>
        <v/>
      </c>
      <c r="L393" s="19">
        <f>IF(J393&lt;=0,0,ROUNDDOWN((J393*LOOKUP(J393,{0,1950001,3300001,6950001,9000001,18000001,40000001},{0.05,0.1,0.2,0.23,0.33,0.4,0.45})-LOOKUP(J393,{0,1950001,3300001,6950001,9000001,18000001,40000001},{0,97500,427500,636000,1536000,2796000,4796000}))*1.021,-2))</f>
        <v/>
      </c>
      <c r="M393" s="19">
        <f>IF(K393&lt;=0,0,ROUNDDOWN((K393*LOOKUP(K393,{0,1950001,3300001,6950001,9000001,18000001,40000001},{0.05,0.1,0.2,0.23,0.33,0.4,0.45})-LOOKUP(K393,{0,1950001,3300001,6950001,9000001,18000001,40000001},{0,97500,427500,636000,1536000,2796000,4796000}))*1.021,-2))</f>
        <v/>
      </c>
      <c r="N393" s="19">
        <f>MAX(0,ROUNDDOWN(H393-E393-430000-G393,-3))</f>
        <v/>
      </c>
      <c r="O393" s="19">
        <f>MAX(0,ROUNDDOWN(H393-E393-430000-G393-D393,-3))</f>
        <v/>
      </c>
      <c r="P393" s="19">
        <f>IF(H393&lt;=450000,0,MAX(0,ROUNDDOWN(N393*0.06-MIN(50000,N393)*0.03,-2))+MAX(0,ROUNDDOWN(N393*0.04-MIN(50000,N393)*0.02,-2)))</f>
        <v/>
      </c>
      <c r="Q393" s="19">
        <f>IF(H393&lt;=450000,0,MAX(0,ROUNDDOWN(O393*0.06-MIN(50000,O393)*0.03,-2))+MAX(0,ROUNDDOWN(O393*0.04-MIN(50000,O393)*0.02,-2)))</f>
        <v/>
      </c>
      <c r="R393" s="19">
        <f>L393-M393</f>
        <v/>
      </c>
      <c r="S393" s="19">
        <f>P393-Q393</f>
        <v/>
      </c>
      <c r="T393" s="19">
        <f>R393+S393</f>
        <v/>
      </c>
      <c r="U393" s="21">
        <f>IF(J393&lt;=0,0,LOOKUP(J393,{0,1950001,3300001,6950001,9000001,18000001,40000001},{0.05,0.1,0.2,0.23,0.33,0.4,0.45}))</f>
        <v/>
      </c>
    </row>
    <row r="394">
      <c r="A394" t="inlineStr">
        <is>
          <t>1万円刻み</t>
        </is>
      </c>
      <c r="B394" s="19">
        <f>'3_1万円刻み'!$A$128</f>
        <v/>
      </c>
      <c r="C394" s="20" t="n">
        <v>2026</v>
      </c>
      <c r="D394" s="19" t="n">
        <v>276000</v>
      </c>
      <c r="E394" s="19">
        <f>ROUND(MIN(B394/12,650000)*12*0.0915+MIN(B394/12,1390000)*12*(0.0504+0)+B394*0.005,0)</f>
        <v/>
      </c>
      <c r="F394" s="19" t="n">
        <v>0</v>
      </c>
      <c r="G394" s="19" t="n">
        <v>0</v>
      </c>
      <c r="H394" s="19">
        <f>IF(C394&gt;=2026,IF(B394&lt;741000,0,IF(B394&lt;2191000,B394-740000,IF(B394&lt;2193000,1451000,IF(B394&lt;2196000,1453000,IF(B394&lt;2200000,1456000,IF(B394&lt;3600000,ROUNDDOWN(B394/4,-3)*2.8-80000,IF(B394&lt;6600000,ROUNDDOWN(B394/4,-3)*3.2-440000,IF(B394&lt;8500000,ROUNDDOWN(B394*0.9,0)-1100000,B394-1950000)))))))),IF(B394&lt;651000,0,IF(B394&lt;1900000,B394-650000,IF(B394&lt;3600000,ROUNDDOWN(B394/4,-3)*2.8-80000,IF(B394&lt;6600000,ROUNDDOWN(B394/4,-3)*3.2-440000,IF(B394&lt;8500000,ROUNDDOWN(B394*0.9,0)-1100000,B394-1950000))))))</f>
        <v/>
      </c>
      <c r="I394" s="19">
        <f>IF(H394&gt;23500000,NA(),IF(C394&gt;=2026,IF(H394&lt;=4890000,1040000,IF(H394&lt;=6550000,670000,620000)),IF(H394&lt;=1320000,950000,IF(H394&lt;=3360000,880000,IF(H394&lt;=4890000,680000,IF(H394&lt;=6550000,630000,580000))))))</f>
        <v/>
      </c>
      <c r="J394" s="19">
        <f>MAX(0,ROUNDDOWN(H394-E394-I394-F394,-3))</f>
        <v/>
      </c>
      <c r="K394" s="19">
        <f>MAX(0,ROUNDDOWN(H394-E394-I394-F394-D394,-3))</f>
        <v/>
      </c>
      <c r="L394" s="19">
        <f>IF(J394&lt;=0,0,ROUNDDOWN((J394*LOOKUP(J394,{0,1950001,3300001,6950001,9000001,18000001,40000001},{0.05,0.1,0.2,0.23,0.33,0.4,0.45})-LOOKUP(J394,{0,1950001,3300001,6950001,9000001,18000001,40000001},{0,97500,427500,636000,1536000,2796000,4796000}))*1.021,-2))</f>
        <v/>
      </c>
      <c r="M394" s="19">
        <f>IF(K394&lt;=0,0,ROUNDDOWN((K394*LOOKUP(K394,{0,1950001,3300001,6950001,9000001,18000001,40000001},{0.05,0.1,0.2,0.23,0.33,0.4,0.45})-LOOKUP(K394,{0,1950001,3300001,6950001,9000001,18000001,40000001},{0,97500,427500,636000,1536000,2796000,4796000}))*1.021,-2))</f>
        <v/>
      </c>
      <c r="N394" s="19">
        <f>MAX(0,ROUNDDOWN(H394-E394-430000-G394,-3))</f>
        <v/>
      </c>
      <c r="O394" s="19">
        <f>MAX(0,ROUNDDOWN(H394-E394-430000-G394-D394,-3))</f>
        <v/>
      </c>
      <c r="P394" s="19">
        <f>IF(H394&lt;=450000,0,MAX(0,ROUNDDOWN(N394*0.06-MIN(50000,N394)*0.03,-2))+MAX(0,ROUNDDOWN(N394*0.04-MIN(50000,N394)*0.02,-2)))</f>
        <v/>
      </c>
      <c r="Q394" s="19">
        <f>IF(H394&lt;=450000,0,MAX(0,ROUNDDOWN(O394*0.06-MIN(50000,O394)*0.03,-2))+MAX(0,ROUNDDOWN(O394*0.04-MIN(50000,O394)*0.02,-2)))</f>
        <v/>
      </c>
      <c r="R394" s="19">
        <f>L394-M394</f>
        <v/>
      </c>
      <c r="S394" s="19">
        <f>P394-Q394</f>
        <v/>
      </c>
      <c r="T394" s="19">
        <f>R394+S394</f>
        <v/>
      </c>
      <c r="U394" s="21">
        <f>IF(J394&lt;=0,0,LOOKUP(J394,{0,1950001,3300001,6950001,9000001,18000001,40000001},{0.05,0.1,0.2,0.23,0.33,0.4,0.45}))</f>
        <v/>
      </c>
    </row>
    <row r="395">
      <c r="A395" t="inlineStr">
        <is>
          <t>1万円刻み</t>
        </is>
      </c>
      <c r="B395" s="19">
        <f>'3_1万円刻み'!$A$129</f>
        <v/>
      </c>
      <c r="C395" s="20" t="n">
        <v>2025</v>
      </c>
      <c r="D395" s="19" t="n">
        <v>276000</v>
      </c>
      <c r="E395" s="19">
        <f>ROUND(MIN(B395/12,650000)*12*0.0915+MIN(B395/12,1390000)*12*(0.0504+0)+B395*0.005,0)</f>
        <v/>
      </c>
      <c r="F395" s="19" t="n">
        <v>0</v>
      </c>
      <c r="G395" s="19" t="n">
        <v>0</v>
      </c>
      <c r="H395" s="19">
        <f>IF(C395&gt;=2026,IF(B395&lt;741000,0,IF(B395&lt;2191000,B395-740000,IF(B395&lt;2193000,1451000,IF(B395&lt;2196000,1453000,IF(B395&lt;2200000,1456000,IF(B395&lt;3600000,ROUNDDOWN(B395/4,-3)*2.8-80000,IF(B395&lt;6600000,ROUNDDOWN(B395/4,-3)*3.2-440000,IF(B395&lt;8500000,ROUNDDOWN(B395*0.9,0)-1100000,B395-1950000)))))))),IF(B395&lt;651000,0,IF(B395&lt;1900000,B395-650000,IF(B395&lt;3600000,ROUNDDOWN(B395/4,-3)*2.8-80000,IF(B395&lt;6600000,ROUNDDOWN(B395/4,-3)*3.2-440000,IF(B395&lt;8500000,ROUNDDOWN(B395*0.9,0)-1100000,B395-1950000))))))</f>
        <v/>
      </c>
      <c r="I395" s="19">
        <f>IF(H395&gt;23500000,NA(),IF(C395&gt;=2026,IF(H395&lt;=4890000,1040000,IF(H395&lt;=6550000,670000,620000)),IF(H395&lt;=1320000,950000,IF(H395&lt;=3360000,880000,IF(H395&lt;=4890000,680000,IF(H395&lt;=6550000,630000,580000))))))</f>
        <v/>
      </c>
      <c r="J395" s="19">
        <f>MAX(0,ROUNDDOWN(H395-E395-I395-F395,-3))</f>
        <v/>
      </c>
      <c r="K395" s="19">
        <f>MAX(0,ROUNDDOWN(H395-E395-I395-F395-D395,-3))</f>
        <v/>
      </c>
      <c r="L395" s="19">
        <f>IF(J395&lt;=0,0,ROUNDDOWN((J395*LOOKUP(J395,{0,1950001,3300001,6950001,9000001,18000001,40000001},{0.05,0.1,0.2,0.23,0.33,0.4,0.45})-LOOKUP(J395,{0,1950001,3300001,6950001,9000001,18000001,40000001},{0,97500,427500,636000,1536000,2796000,4796000}))*1.021,-2))</f>
        <v/>
      </c>
      <c r="M395" s="19">
        <f>IF(K395&lt;=0,0,ROUNDDOWN((K395*LOOKUP(K395,{0,1950001,3300001,6950001,9000001,18000001,40000001},{0.05,0.1,0.2,0.23,0.33,0.4,0.45})-LOOKUP(K395,{0,1950001,3300001,6950001,9000001,18000001,40000001},{0,97500,427500,636000,1536000,2796000,4796000}))*1.021,-2))</f>
        <v/>
      </c>
      <c r="N395" s="19">
        <f>MAX(0,ROUNDDOWN(H395-E395-430000-G395,-3))</f>
        <v/>
      </c>
      <c r="O395" s="19">
        <f>MAX(0,ROUNDDOWN(H395-E395-430000-G395-D395,-3))</f>
        <v/>
      </c>
      <c r="P395" s="19">
        <f>IF(H395&lt;=450000,0,MAX(0,ROUNDDOWN(N395*0.06-MIN(50000,N395)*0.03,-2))+MAX(0,ROUNDDOWN(N395*0.04-MIN(50000,N395)*0.02,-2)))</f>
        <v/>
      </c>
      <c r="Q395" s="19">
        <f>IF(H395&lt;=450000,0,MAX(0,ROUNDDOWN(O395*0.06-MIN(50000,O395)*0.03,-2))+MAX(0,ROUNDDOWN(O395*0.04-MIN(50000,O395)*0.02,-2)))</f>
        <v/>
      </c>
      <c r="R395" s="19">
        <f>L395-M395</f>
        <v/>
      </c>
      <c r="S395" s="19">
        <f>P395-Q395</f>
        <v/>
      </c>
      <c r="T395" s="19">
        <f>R395+S395</f>
        <v/>
      </c>
      <c r="U395" s="21">
        <f>IF(J395&lt;=0,0,LOOKUP(J395,{0,1950001,3300001,6950001,9000001,18000001,40000001},{0.05,0.1,0.2,0.23,0.33,0.4,0.45}))</f>
        <v/>
      </c>
    </row>
    <row r="396">
      <c r="A396" t="inlineStr">
        <is>
          <t>1万円刻み</t>
        </is>
      </c>
      <c r="B396" s="19">
        <f>'3_1万円刻み'!$A$129</f>
        <v/>
      </c>
      <c r="C396" s="20" t="n">
        <v>2026</v>
      </c>
      <c r="D396" s="19" t="n">
        <v>276000</v>
      </c>
      <c r="E396" s="19">
        <f>ROUND(MIN(B396/12,650000)*12*0.0915+MIN(B396/12,1390000)*12*(0.0504+0)+B396*0.005,0)</f>
        <v/>
      </c>
      <c r="F396" s="19" t="n">
        <v>0</v>
      </c>
      <c r="G396" s="19" t="n">
        <v>0</v>
      </c>
      <c r="H396" s="19">
        <f>IF(C396&gt;=2026,IF(B396&lt;741000,0,IF(B396&lt;2191000,B396-740000,IF(B396&lt;2193000,1451000,IF(B396&lt;2196000,1453000,IF(B396&lt;2200000,1456000,IF(B396&lt;3600000,ROUNDDOWN(B396/4,-3)*2.8-80000,IF(B396&lt;6600000,ROUNDDOWN(B396/4,-3)*3.2-440000,IF(B396&lt;8500000,ROUNDDOWN(B396*0.9,0)-1100000,B396-1950000)))))))),IF(B396&lt;651000,0,IF(B396&lt;1900000,B396-650000,IF(B396&lt;3600000,ROUNDDOWN(B396/4,-3)*2.8-80000,IF(B396&lt;6600000,ROUNDDOWN(B396/4,-3)*3.2-440000,IF(B396&lt;8500000,ROUNDDOWN(B396*0.9,0)-1100000,B396-1950000))))))</f>
        <v/>
      </c>
      <c r="I396" s="19">
        <f>IF(H396&gt;23500000,NA(),IF(C396&gt;=2026,IF(H396&lt;=4890000,1040000,IF(H396&lt;=6550000,670000,620000)),IF(H396&lt;=1320000,950000,IF(H396&lt;=3360000,880000,IF(H396&lt;=4890000,680000,IF(H396&lt;=6550000,630000,580000))))))</f>
        <v/>
      </c>
      <c r="J396" s="19">
        <f>MAX(0,ROUNDDOWN(H396-E396-I396-F396,-3))</f>
        <v/>
      </c>
      <c r="K396" s="19">
        <f>MAX(0,ROUNDDOWN(H396-E396-I396-F396-D396,-3))</f>
        <v/>
      </c>
      <c r="L396" s="19">
        <f>IF(J396&lt;=0,0,ROUNDDOWN((J396*LOOKUP(J396,{0,1950001,3300001,6950001,9000001,18000001,40000001},{0.05,0.1,0.2,0.23,0.33,0.4,0.45})-LOOKUP(J396,{0,1950001,3300001,6950001,9000001,18000001,40000001},{0,97500,427500,636000,1536000,2796000,4796000}))*1.021,-2))</f>
        <v/>
      </c>
      <c r="M396" s="19">
        <f>IF(K396&lt;=0,0,ROUNDDOWN((K396*LOOKUP(K396,{0,1950001,3300001,6950001,9000001,18000001,40000001},{0.05,0.1,0.2,0.23,0.33,0.4,0.45})-LOOKUP(K396,{0,1950001,3300001,6950001,9000001,18000001,40000001},{0,97500,427500,636000,1536000,2796000,4796000}))*1.021,-2))</f>
        <v/>
      </c>
      <c r="N396" s="19">
        <f>MAX(0,ROUNDDOWN(H396-E396-430000-G396,-3))</f>
        <v/>
      </c>
      <c r="O396" s="19">
        <f>MAX(0,ROUNDDOWN(H396-E396-430000-G396-D396,-3))</f>
        <v/>
      </c>
      <c r="P396" s="19">
        <f>IF(H396&lt;=450000,0,MAX(0,ROUNDDOWN(N396*0.06-MIN(50000,N396)*0.03,-2))+MAX(0,ROUNDDOWN(N396*0.04-MIN(50000,N396)*0.02,-2)))</f>
        <v/>
      </c>
      <c r="Q396" s="19">
        <f>IF(H396&lt;=450000,0,MAX(0,ROUNDDOWN(O396*0.06-MIN(50000,O396)*0.03,-2))+MAX(0,ROUNDDOWN(O396*0.04-MIN(50000,O396)*0.02,-2)))</f>
        <v/>
      </c>
      <c r="R396" s="19">
        <f>L396-M396</f>
        <v/>
      </c>
      <c r="S396" s="19">
        <f>P396-Q396</f>
        <v/>
      </c>
      <c r="T396" s="19">
        <f>R396+S396</f>
        <v/>
      </c>
      <c r="U396" s="21">
        <f>IF(J396&lt;=0,0,LOOKUP(J396,{0,1950001,3300001,6950001,9000001,18000001,40000001},{0.05,0.1,0.2,0.23,0.33,0.4,0.45}))</f>
        <v/>
      </c>
    </row>
    <row r="397">
      <c r="A397" t="inlineStr">
        <is>
          <t>1万円刻み</t>
        </is>
      </c>
      <c r="B397" s="19">
        <f>'3_1万円刻み'!$A$130</f>
        <v/>
      </c>
      <c r="C397" s="20" t="n">
        <v>2025</v>
      </c>
      <c r="D397" s="19" t="n">
        <v>276000</v>
      </c>
      <c r="E397" s="19">
        <f>ROUND(MIN(B397/12,650000)*12*0.0915+MIN(B397/12,1390000)*12*(0.0504+0)+B397*0.005,0)</f>
        <v/>
      </c>
      <c r="F397" s="19" t="n">
        <v>0</v>
      </c>
      <c r="G397" s="19" t="n">
        <v>0</v>
      </c>
      <c r="H397" s="19">
        <f>IF(C397&gt;=2026,IF(B397&lt;741000,0,IF(B397&lt;2191000,B397-740000,IF(B397&lt;2193000,1451000,IF(B397&lt;2196000,1453000,IF(B397&lt;2200000,1456000,IF(B397&lt;3600000,ROUNDDOWN(B397/4,-3)*2.8-80000,IF(B397&lt;6600000,ROUNDDOWN(B397/4,-3)*3.2-440000,IF(B397&lt;8500000,ROUNDDOWN(B397*0.9,0)-1100000,B397-1950000)))))))),IF(B397&lt;651000,0,IF(B397&lt;1900000,B397-650000,IF(B397&lt;3600000,ROUNDDOWN(B397/4,-3)*2.8-80000,IF(B397&lt;6600000,ROUNDDOWN(B397/4,-3)*3.2-440000,IF(B397&lt;8500000,ROUNDDOWN(B397*0.9,0)-1100000,B397-1950000))))))</f>
        <v/>
      </c>
      <c r="I397" s="19">
        <f>IF(H397&gt;23500000,NA(),IF(C397&gt;=2026,IF(H397&lt;=4890000,1040000,IF(H397&lt;=6550000,670000,620000)),IF(H397&lt;=1320000,950000,IF(H397&lt;=3360000,880000,IF(H397&lt;=4890000,680000,IF(H397&lt;=6550000,630000,580000))))))</f>
        <v/>
      </c>
      <c r="J397" s="19">
        <f>MAX(0,ROUNDDOWN(H397-E397-I397-F397,-3))</f>
        <v/>
      </c>
      <c r="K397" s="19">
        <f>MAX(0,ROUNDDOWN(H397-E397-I397-F397-D397,-3))</f>
        <v/>
      </c>
      <c r="L397" s="19">
        <f>IF(J397&lt;=0,0,ROUNDDOWN((J397*LOOKUP(J397,{0,1950001,3300001,6950001,9000001,18000001,40000001},{0.05,0.1,0.2,0.23,0.33,0.4,0.45})-LOOKUP(J397,{0,1950001,3300001,6950001,9000001,18000001,40000001},{0,97500,427500,636000,1536000,2796000,4796000}))*1.021,-2))</f>
        <v/>
      </c>
      <c r="M397" s="19">
        <f>IF(K397&lt;=0,0,ROUNDDOWN((K397*LOOKUP(K397,{0,1950001,3300001,6950001,9000001,18000001,40000001},{0.05,0.1,0.2,0.23,0.33,0.4,0.45})-LOOKUP(K397,{0,1950001,3300001,6950001,9000001,18000001,40000001},{0,97500,427500,636000,1536000,2796000,4796000}))*1.021,-2))</f>
        <v/>
      </c>
      <c r="N397" s="19">
        <f>MAX(0,ROUNDDOWN(H397-E397-430000-G397,-3))</f>
        <v/>
      </c>
      <c r="O397" s="19">
        <f>MAX(0,ROUNDDOWN(H397-E397-430000-G397-D397,-3))</f>
        <v/>
      </c>
      <c r="P397" s="19">
        <f>IF(H397&lt;=450000,0,MAX(0,ROUNDDOWN(N397*0.06-MIN(50000,N397)*0.03,-2))+MAX(0,ROUNDDOWN(N397*0.04-MIN(50000,N397)*0.02,-2)))</f>
        <v/>
      </c>
      <c r="Q397" s="19">
        <f>IF(H397&lt;=450000,0,MAX(0,ROUNDDOWN(O397*0.06-MIN(50000,O397)*0.03,-2))+MAX(0,ROUNDDOWN(O397*0.04-MIN(50000,O397)*0.02,-2)))</f>
        <v/>
      </c>
      <c r="R397" s="19">
        <f>L397-M397</f>
        <v/>
      </c>
      <c r="S397" s="19">
        <f>P397-Q397</f>
        <v/>
      </c>
      <c r="T397" s="19">
        <f>R397+S397</f>
        <v/>
      </c>
      <c r="U397" s="21">
        <f>IF(J397&lt;=0,0,LOOKUP(J397,{0,1950001,3300001,6950001,9000001,18000001,40000001},{0.05,0.1,0.2,0.23,0.33,0.4,0.45}))</f>
        <v/>
      </c>
    </row>
    <row r="398">
      <c r="A398" t="inlineStr">
        <is>
          <t>1万円刻み</t>
        </is>
      </c>
      <c r="B398" s="19">
        <f>'3_1万円刻み'!$A$130</f>
        <v/>
      </c>
      <c r="C398" s="20" t="n">
        <v>2026</v>
      </c>
      <c r="D398" s="19" t="n">
        <v>276000</v>
      </c>
      <c r="E398" s="19">
        <f>ROUND(MIN(B398/12,650000)*12*0.0915+MIN(B398/12,1390000)*12*(0.0504+0)+B398*0.005,0)</f>
        <v/>
      </c>
      <c r="F398" s="19" t="n">
        <v>0</v>
      </c>
      <c r="G398" s="19" t="n">
        <v>0</v>
      </c>
      <c r="H398" s="19">
        <f>IF(C398&gt;=2026,IF(B398&lt;741000,0,IF(B398&lt;2191000,B398-740000,IF(B398&lt;2193000,1451000,IF(B398&lt;2196000,1453000,IF(B398&lt;2200000,1456000,IF(B398&lt;3600000,ROUNDDOWN(B398/4,-3)*2.8-80000,IF(B398&lt;6600000,ROUNDDOWN(B398/4,-3)*3.2-440000,IF(B398&lt;8500000,ROUNDDOWN(B398*0.9,0)-1100000,B398-1950000)))))))),IF(B398&lt;651000,0,IF(B398&lt;1900000,B398-650000,IF(B398&lt;3600000,ROUNDDOWN(B398/4,-3)*2.8-80000,IF(B398&lt;6600000,ROUNDDOWN(B398/4,-3)*3.2-440000,IF(B398&lt;8500000,ROUNDDOWN(B398*0.9,0)-1100000,B398-1950000))))))</f>
        <v/>
      </c>
      <c r="I398" s="19">
        <f>IF(H398&gt;23500000,NA(),IF(C398&gt;=2026,IF(H398&lt;=4890000,1040000,IF(H398&lt;=6550000,670000,620000)),IF(H398&lt;=1320000,950000,IF(H398&lt;=3360000,880000,IF(H398&lt;=4890000,680000,IF(H398&lt;=6550000,630000,580000))))))</f>
        <v/>
      </c>
      <c r="J398" s="19">
        <f>MAX(0,ROUNDDOWN(H398-E398-I398-F398,-3))</f>
        <v/>
      </c>
      <c r="K398" s="19">
        <f>MAX(0,ROUNDDOWN(H398-E398-I398-F398-D398,-3))</f>
        <v/>
      </c>
      <c r="L398" s="19">
        <f>IF(J398&lt;=0,0,ROUNDDOWN((J398*LOOKUP(J398,{0,1950001,3300001,6950001,9000001,18000001,40000001},{0.05,0.1,0.2,0.23,0.33,0.4,0.45})-LOOKUP(J398,{0,1950001,3300001,6950001,9000001,18000001,40000001},{0,97500,427500,636000,1536000,2796000,4796000}))*1.021,-2))</f>
        <v/>
      </c>
      <c r="M398" s="19">
        <f>IF(K398&lt;=0,0,ROUNDDOWN((K398*LOOKUP(K398,{0,1950001,3300001,6950001,9000001,18000001,40000001},{0.05,0.1,0.2,0.23,0.33,0.4,0.45})-LOOKUP(K398,{0,1950001,3300001,6950001,9000001,18000001,40000001},{0,97500,427500,636000,1536000,2796000,4796000}))*1.021,-2))</f>
        <v/>
      </c>
      <c r="N398" s="19">
        <f>MAX(0,ROUNDDOWN(H398-E398-430000-G398,-3))</f>
        <v/>
      </c>
      <c r="O398" s="19">
        <f>MAX(0,ROUNDDOWN(H398-E398-430000-G398-D398,-3))</f>
        <v/>
      </c>
      <c r="P398" s="19">
        <f>IF(H398&lt;=450000,0,MAX(0,ROUNDDOWN(N398*0.06-MIN(50000,N398)*0.03,-2))+MAX(0,ROUNDDOWN(N398*0.04-MIN(50000,N398)*0.02,-2)))</f>
        <v/>
      </c>
      <c r="Q398" s="19">
        <f>IF(H398&lt;=450000,0,MAX(0,ROUNDDOWN(O398*0.06-MIN(50000,O398)*0.03,-2))+MAX(0,ROUNDDOWN(O398*0.04-MIN(50000,O398)*0.02,-2)))</f>
        <v/>
      </c>
      <c r="R398" s="19">
        <f>L398-M398</f>
        <v/>
      </c>
      <c r="S398" s="19">
        <f>P398-Q398</f>
        <v/>
      </c>
      <c r="T398" s="19">
        <f>R398+S398</f>
        <v/>
      </c>
      <c r="U398" s="21">
        <f>IF(J398&lt;=0,0,LOOKUP(J398,{0,1950001,3300001,6950001,9000001,18000001,40000001},{0.05,0.1,0.2,0.23,0.33,0.4,0.45}))</f>
        <v/>
      </c>
    </row>
    <row r="399">
      <c r="A399" t="inlineStr">
        <is>
          <t>1万円刻み</t>
        </is>
      </c>
      <c r="B399" s="19">
        <f>'3_1万円刻み'!$A$131</f>
        <v/>
      </c>
      <c r="C399" s="20" t="n">
        <v>2025</v>
      </c>
      <c r="D399" s="19" t="n">
        <v>276000</v>
      </c>
      <c r="E399" s="19">
        <f>ROUND(MIN(B399/12,650000)*12*0.0915+MIN(B399/12,1390000)*12*(0.0504+0)+B399*0.005,0)</f>
        <v/>
      </c>
      <c r="F399" s="19" t="n">
        <v>0</v>
      </c>
      <c r="G399" s="19" t="n">
        <v>0</v>
      </c>
      <c r="H399" s="19">
        <f>IF(C399&gt;=2026,IF(B399&lt;741000,0,IF(B399&lt;2191000,B399-740000,IF(B399&lt;2193000,1451000,IF(B399&lt;2196000,1453000,IF(B399&lt;2200000,1456000,IF(B399&lt;3600000,ROUNDDOWN(B399/4,-3)*2.8-80000,IF(B399&lt;6600000,ROUNDDOWN(B399/4,-3)*3.2-440000,IF(B399&lt;8500000,ROUNDDOWN(B399*0.9,0)-1100000,B399-1950000)))))))),IF(B399&lt;651000,0,IF(B399&lt;1900000,B399-650000,IF(B399&lt;3600000,ROUNDDOWN(B399/4,-3)*2.8-80000,IF(B399&lt;6600000,ROUNDDOWN(B399/4,-3)*3.2-440000,IF(B399&lt;8500000,ROUNDDOWN(B399*0.9,0)-1100000,B399-1950000))))))</f>
        <v/>
      </c>
      <c r="I399" s="19">
        <f>IF(H399&gt;23500000,NA(),IF(C399&gt;=2026,IF(H399&lt;=4890000,1040000,IF(H399&lt;=6550000,670000,620000)),IF(H399&lt;=1320000,950000,IF(H399&lt;=3360000,880000,IF(H399&lt;=4890000,680000,IF(H399&lt;=6550000,630000,580000))))))</f>
        <v/>
      </c>
      <c r="J399" s="19">
        <f>MAX(0,ROUNDDOWN(H399-E399-I399-F399,-3))</f>
        <v/>
      </c>
      <c r="K399" s="19">
        <f>MAX(0,ROUNDDOWN(H399-E399-I399-F399-D399,-3))</f>
        <v/>
      </c>
      <c r="L399" s="19">
        <f>IF(J399&lt;=0,0,ROUNDDOWN((J399*LOOKUP(J399,{0,1950001,3300001,6950001,9000001,18000001,40000001},{0.05,0.1,0.2,0.23,0.33,0.4,0.45})-LOOKUP(J399,{0,1950001,3300001,6950001,9000001,18000001,40000001},{0,97500,427500,636000,1536000,2796000,4796000}))*1.021,-2))</f>
        <v/>
      </c>
      <c r="M399" s="19">
        <f>IF(K399&lt;=0,0,ROUNDDOWN((K399*LOOKUP(K399,{0,1950001,3300001,6950001,9000001,18000001,40000001},{0.05,0.1,0.2,0.23,0.33,0.4,0.45})-LOOKUP(K399,{0,1950001,3300001,6950001,9000001,18000001,40000001},{0,97500,427500,636000,1536000,2796000,4796000}))*1.021,-2))</f>
        <v/>
      </c>
      <c r="N399" s="19">
        <f>MAX(0,ROUNDDOWN(H399-E399-430000-G399,-3))</f>
        <v/>
      </c>
      <c r="O399" s="19">
        <f>MAX(0,ROUNDDOWN(H399-E399-430000-G399-D399,-3))</f>
        <v/>
      </c>
      <c r="P399" s="19">
        <f>IF(H399&lt;=450000,0,MAX(0,ROUNDDOWN(N399*0.06-MIN(50000,N399)*0.03,-2))+MAX(0,ROUNDDOWN(N399*0.04-MIN(50000,N399)*0.02,-2)))</f>
        <v/>
      </c>
      <c r="Q399" s="19">
        <f>IF(H399&lt;=450000,0,MAX(0,ROUNDDOWN(O399*0.06-MIN(50000,O399)*0.03,-2))+MAX(0,ROUNDDOWN(O399*0.04-MIN(50000,O399)*0.02,-2)))</f>
        <v/>
      </c>
      <c r="R399" s="19">
        <f>L399-M399</f>
        <v/>
      </c>
      <c r="S399" s="19">
        <f>P399-Q399</f>
        <v/>
      </c>
      <c r="T399" s="19">
        <f>R399+S399</f>
        <v/>
      </c>
      <c r="U399" s="21">
        <f>IF(J399&lt;=0,0,LOOKUP(J399,{0,1950001,3300001,6950001,9000001,18000001,40000001},{0.05,0.1,0.2,0.23,0.33,0.4,0.45}))</f>
        <v/>
      </c>
    </row>
    <row r="400">
      <c r="A400" t="inlineStr">
        <is>
          <t>1万円刻み</t>
        </is>
      </c>
      <c r="B400" s="19">
        <f>'3_1万円刻み'!$A$131</f>
        <v/>
      </c>
      <c r="C400" s="20" t="n">
        <v>2026</v>
      </c>
      <c r="D400" s="19" t="n">
        <v>276000</v>
      </c>
      <c r="E400" s="19">
        <f>ROUND(MIN(B400/12,650000)*12*0.0915+MIN(B400/12,1390000)*12*(0.0504+0)+B400*0.005,0)</f>
        <v/>
      </c>
      <c r="F400" s="19" t="n">
        <v>0</v>
      </c>
      <c r="G400" s="19" t="n">
        <v>0</v>
      </c>
      <c r="H400" s="19">
        <f>IF(C400&gt;=2026,IF(B400&lt;741000,0,IF(B400&lt;2191000,B400-740000,IF(B400&lt;2193000,1451000,IF(B400&lt;2196000,1453000,IF(B400&lt;2200000,1456000,IF(B400&lt;3600000,ROUNDDOWN(B400/4,-3)*2.8-80000,IF(B400&lt;6600000,ROUNDDOWN(B400/4,-3)*3.2-440000,IF(B400&lt;8500000,ROUNDDOWN(B400*0.9,0)-1100000,B400-1950000)))))))),IF(B400&lt;651000,0,IF(B400&lt;1900000,B400-650000,IF(B400&lt;3600000,ROUNDDOWN(B400/4,-3)*2.8-80000,IF(B400&lt;6600000,ROUNDDOWN(B400/4,-3)*3.2-440000,IF(B400&lt;8500000,ROUNDDOWN(B400*0.9,0)-1100000,B400-1950000))))))</f>
        <v/>
      </c>
      <c r="I400" s="19">
        <f>IF(H400&gt;23500000,NA(),IF(C400&gt;=2026,IF(H400&lt;=4890000,1040000,IF(H400&lt;=6550000,670000,620000)),IF(H400&lt;=1320000,950000,IF(H400&lt;=3360000,880000,IF(H400&lt;=4890000,680000,IF(H400&lt;=6550000,630000,580000))))))</f>
        <v/>
      </c>
      <c r="J400" s="19">
        <f>MAX(0,ROUNDDOWN(H400-E400-I400-F400,-3))</f>
        <v/>
      </c>
      <c r="K400" s="19">
        <f>MAX(0,ROUNDDOWN(H400-E400-I400-F400-D400,-3))</f>
        <v/>
      </c>
      <c r="L400" s="19">
        <f>IF(J400&lt;=0,0,ROUNDDOWN((J400*LOOKUP(J400,{0,1950001,3300001,6950001,9000001,18000001,40000001},{0.05,0.1,0.2,0.23,0.33,0.4,0.45})-LOOKUP(J400,{0,1950001,3300001,6950001,9000001,18000001,40000001},{0,97500,427500,636000,1536000,2796000,4796000}))*1.021,-2))</f>
        <v/>
      </c>
      <c r="M400" s="19">
        <f>IF(K400&lt;=0,0,ROUNDDOWN((K400*LOOKUP(K400,{0,1950001,3300001,6950001,9000001,18000001,40000001},{0.05,0.1,0.2,0.23,0.33,0.4,0.45})-LOOKUP(K400,{0,1950001,3300001,6950001,9000001,18000001,40000001},{0,97500,427500,636000,1536000,2796000,4796000}))*1.021,-2))</f>
        <v/>
      </c>
      <c r="N400" s="19">
        <f>MAX(0,ROUNDDOWN(H400-E400-430000-G400,-3))</f>
        <v/>
      </c>
      <c r="O400" s="19">
        <f>MAX(0,ROUNDDOWN(H400-E400-430000-G400-D400,-3))</f>
        <v/>
      </c>
      <c r="P400" s="19">
        <f>IF(H400&lt;=450000,0,MAX(0,ROUNDDOWN(N400*0.06-MIN(50000,N400)*0.03,-2))+MAX(0,ROUNDDOWN(N400*0.04-MIN(50000,N400)*0.02,-2)))</f>
        <v/>
      </c>
      <c r="Q400" s="19">
        <f>IF(H400&lt;=450000,0,MAX(0,ROUNDDOWN(O400*0.06-MIN(50000,O400)*0.03,-2))+MAX(0,ROUNDDOWN(O400*0.04-MIN(50000,O400)*0.02,-2)))</f>
        <v/>
      </c>
      <c r="R400" s="19">
        <f>L400-M400</f>
        <v/>
      </c>
      <c r="S400" s="19">
        <f>P400-Q400</f>
        <v/>
      </c>
      <c r="T400" s="19">
        <f>R400+S400</f>
        <v/>
      </c>
      <c r="U400" s="21">
        <f>IF(J400&lt;=0,0,LOOKUP(J400,{0,1950001,3300001,6950001,9000001,18000001,40000001},{0.05,0.1,0.2,0.23,0.33,0.4,0.45}))</f>
        <v/>
      </c>
    </row>
    <row r="401">
      <c r="A401" t="inlineStr">
        <is>
          <t>1万円刻み</t>
        </is>
      </c>
      <c r="B401" s="19">
        <f>'3_1万円刻み'!$A$132</f>
        <v/>
      </c>
      <c r="C401" s="20" t="n">
        <v>2025</v>
      </c>
      <c r="D401" s="19" t="n">
        <v>276000</v>
      </c>
      <c r="E401" s="19">
        <f>ROUND(MIN(B401/12,650000)*12*0.0915+MIN(B401/12,1390000)*12*(0.0504+0)+B401*0.005,0)</f>
        <v/>
      </c>
      <c r="F401" s="19" t="n">
        <v>0</v>
      </c>
      <c r="G401" s="19" t="n">
        <v>0</v>
      </c>
      <c r="H401" s="19">
        <f>IF(C401&gt;=2026,IF(B401&lt;741000,0,IF(B401&lt;2191000,B401-740000,IF(B401&lt;2193000,1451000,IF(B401&lt;2196000,1453000,IF(B401&lt;2200000,1456000,IF(B401&lt;3600000,ROUNDDOWN(B401/4,-3)*2.8-80000,IF(B401&lt;6600000,ROUNDDOWN(B401/4,-3)*3.2-440000,IF(B401&lt;8500000,ROUNDDOWN(B401*0.9,0)-1100000,B401-1950000)))))))),IF(B401&lt;651000,0,IF(B401&lt;1900000,B401-650000,IF(B401&lt;3600000,ROUNDDOWN(B401/4,-3)*2.8-80000,IF(B401&lt;6600000,ROUNDDOWN(B401/4,-3)*3.2-440000,IF(B401&lt;8500000,ROUNDDOWN(B401*0.9,0)-1100000,B401-1950000))))))</f>
        <v/>
      </c>
      <c r="I401" s="19">
        <f>IF(H401&gt;23500000,NA(),IF(C401&gt;=2026,IF(H401&lt;=4890000,1040000,IF(H401&lt;=6550000,670000,620000)),IF(H401&lt;=1320000,950000,IF(H401&lt;=3360000,880000,IF(H401&lt;=4890000,680000,IF(H401&lt;=6550000,630000,580000))))))</f>
        <v/>
      </c>
      <c r="J401" s="19">
        <f>MAX(0,ROUNDDOWN(H401-E401-I401-F401,-3))</f>
        <v/>
      </c>
      <c r="K401" s="19">
        <f>MAX(0,ROUNDDOWN(H401-E401-I401-F401-D401,-3))</f>
        <v/>
      </c>
      <c r="L401" s="19">
        <f>IF(J401&lt;=0,0,ROUNDDOWN((J401*LOOKUP(J401,{0,1950001,3300001,6950001,9000001,18000001,40000001},{0.05,0.1,0.2,0.23,0.33,0.4,0.45})-LOOKUP(J401,{0,1950001,3300001,6950001,9000001,18000001,40000001},{0,97500,427500,636000,1536000,2796000,4796000}))*1.021,-2))</f>
        <v/>
      </c>
      <c r="M401" s="19">
        <f>IF(K401&lt;=0,0,ROUNDDOWN((K401*LOOKUP(K401,{0,1950001,3300001,6950001,9000001,18000001,40000001},{0.05,0.1,0.2,0.23,0.33,0.4,0.45})-LOOKUP(K401,{0,1950001,3300001,6950001,9000001,18000001,40000001},{0,97500,427500,636000,1536000,2796000,4796000}))*1.021,-2))</f>
        <v/>
      </c>
      <c r="N401" s="19">
        <f>MAX(0,ROUNDDOWN(H401-E401-430000-G401,-3))</f>
        <v/>
      </c>
      <c r="O401" s="19">
        <f>MAX(0,ROUNDDOWN(H401-E401-430000-G401-D401,-3))</f>
        <v/>
      </c>
      <c r="P401" s="19">
        <f>IF(H401&lt;=450000,0,MAX(0,ROUNDDOWN(N401*0.06-MIN(50000,N401)*0.03,-2))+MAX(0,ROUNDDOWN(N401*0.04-MIN(50000,N401)*0.02,-2)))</f>
        <v/>
      </c>
      <c r="Q401" s="19">
        <f>IF(H401&lt;=450000,0,MAX(0,ROUNDDOWN(O401*0.06-MIN(50000,O401)*0.03,-2))+MAX(0,ROUNDDOWN(O401*0.04-MIN(50000,O401)*0.02,-2)))</f>
        <v/>
      </c>
      <c r="R401" s="19">
        <f>L401-M401</f>
        <v/>
      </c>
      <c r="S401" s="19">
        <f>P401-Q401</f>
        <v/>
      </c>
      <c r="T401" s="19">
        <f>R401+S401</f>
        <v/>
      </c>
      <c r="U401" s="21">
        <f>IF(J401&lt;=0,0,LOOKUP(J401,{0,1950001,3300001,6950001,9000001,18000001,40000001},{0.05,0.1,0.2,0.23,0.33,0.4,0.45}))</f>
        <v/>
      </c>
    </row>
    <row r="402">
      <c r="A402" t="inlineStr">
        <is>
          <t>1万円刻み</t>
        </is>
      </c>
      <c r="B402" s="19">
        <f>'3_1万円刻み'!$A$132</f>
        <v/>
      </c>
      <c r="C402" s="20" t="n">
        <v>2026</v>
      </c>
      <c r="D402" s="19" t="n">
        <v>276000</v>
      </c>
      <c r="E402" s="19">
        <f>ROUND(MIN(B402/12,650000)*12*0.0915+MIN(B402/12,1390000)*12*(0.0504+0)+B402*0.005,0)</f>
        <v/>
      </c>
      <c r="F402" s="19" t="n">
        <v>0</v>
      </c>
      <c r="G402" s="19" t="n">
        <v>0</v>
      </c>
      <c r="H402" s="19">
        <f>IF(C402&gt;=2026,IF(B402&lt;741000,0,IF(B402&lt;2191000,B402-740000,IF(B402&lt;2193000,1451000,IF(B402&lt;2196000,1453000,IF(B402&lt;2200000,1456000,IF(B402&lt;3600000,ROUNDDOWN(B402/4,-3)*2.8-80000,IF(B402&lt;6600000,ROUNDDOWN(B402/4,-3)*3.2-440000,IF(B402&lt;8500000,ROUNDDOWN(B402*0.9,0)-1100000,B402-1950000)))))))),IF(B402&lt;651000,0,IF(B402&lt;1900000,B402-650000,IF(B402&lt;3600000,ROUNDDOWN(B402/4,-3)*2.8-80000,IF(B402&lt;6600000,ROUNDDOWN(B402/4,-3)*3.2-440000,IF(B402&lt;8500000,ROUNDDOWN(B402*0.9,0)-1100000,B402-1950000))))))</f>
        <v/>
      </c>
      <c r="I402" s="19">
        <f>IF(H402&gt;23500000,NA(),IF(C402&gt;=2026,IF(H402&lt;=4890000,1040000,IF(H402&lt;=6550000,670000,620000)),IF(H402&lt;=1320000,950000,IF(H402&lt;=3360000,880000,IF(H402&lt;=4890000,680000,IF(H402&lt;=6550000,630000,580000))))))</f>
        <v/>
      </c>
      <c r="J402" s="19">
        <f>MAX(0,ROUNDDOWN(H402-E402-I402-F402,-3))</f>
        <v/>
      </c>
      <c r="K402" s="19">
        <f>MAX(0,ROUNDDOWN(H402-E402-I402-F402-D402,-3))</f>
        <v/>
      </c>
      <c r="L402" s="19">
        <f>IF(J402&lt;=0,0,ROUNDDOWN((J402*LOOKUP(J402,{0,1950001,3300001,6950001,9000001,18000001,40000001},{0.05,0.1,0.2,0.23,0.33,0.4,0.45})-LOOKUP(J402,{0,1950001,3300001,6950001,9000001,18000001,40000001},{0,97500,427500,636000,1536000,2796000,4796000}))*1.021,-2))</f>
        <v/>
      </c>
      <c r="M402" s="19">
        <f>IF(K402&lt;=0,0,ROUNDDOWN((K402*LOOKUP(K402,{0,1950001,3300001,6950001,9000001,18000001,40000001},{0.05,0.1,0.2,0.23,0.33,0.4,0.45})-LOOKUP(K402,{0,1950001,3300001,6950001,9000001,18000001,40000001},{0,97500,427500,636000,1536000,2796000,4796000}))*1.021,-2))</f>
        <v/>
      </c>
      <c r="N402" s="19">
        <f>MAX(0,ROUNDDOWN(H402-E402-430000-G402,-3))</f>
        <v/>
      </c>
      <c r="O402" s="19">
        <f>MAX(0,ROUNDDOWN(H402-E402-430000-G402-D402,-3))</f>
        <v/>
      </c>
      <c r="P402" s="19">
        <f>IF(H402&lt;=450000,0,MAX(0,ROUNDDOWN(N402*0.06-MIN(50000,N402)*0.03,-2))+MAX(0,ROUNDDOWN(N402*0.04-MIN(50000,N402)*0.02,-2)))</f>
        <v/>
      </c>
      <c r="Q402" s="19">
        <f>IF(H402&lt;=450000,0,MAX(0,ROUNDDOWN(O402*0.06-MIN(50000,O402)*0.03,-2))+MAX(0,ROUNDDOWN(O402*0.04-MIN(50000,O402)*0.02,-2)))</f>
        <v/>
      </c>
      <c r="R402" s="19">
        <f>L402-M402</f>
        <v/>
      </c>
      <c r="S402" s="19">
        <f>P402-Q402</f>
        <v/>
      </c>
      <c r="T402" s="19">
        <f>R402+S402</f>
        <v/>
      </c>
      <c r="U402" s="21">
        <f>IF(J402&lt;=0,0,LOOKUP(J402,{0,1950001,3300001,6950001,9000001,18000001,40000001},{0.05,0.1,0.2,0.23,0.33,0.4,0.45}))</f>
        <v/>
      </c>
    </row>
    <row r="403">
      <c r="A403" t="inlineStr">
        <is>
          <t>1万円刻み</t>
        </is>
      </c>
      <c r="B403" s="19">
        <f>'3_1万円刻み'!$A$133</f>
        <v/>
      </c>
      <c r="C403" s="20" t="n">
        <v>2025</v>
      </c>
      <c r="D403" s="19" t="n">
        <v>276000</v>
      </c>
      <c r="E403" s="19">
        <f>ROUND(MIN(B403/12,650000)*12*0.0915+MIN(B403/12,1390000)*12*(0.0504+0)+B403*0.005,0)</f>
        <v/>
      </c>
      <c r="F403" s="19" t="n">
        <v>0</v>
      </c>
      <c r="G403" s="19" t="n">
        <v>0</v>
      </c>
      <c r="H403" s="19">
        <f>IF(C403&gt;=2026,IF(B403&lt;741000,0,IF(B403&lt;2191000,B403-740000,IF(B403&lt;2193000,1451000,IF(B403&lt;2196000,1453000,IF(B403&lt;2200000,1456000,IF(B403&lt;3600000,ROUNDDOWN(B403/4,-3)*2.8-80000,IF(B403&lt;6600000,ROUNDDOWN(B403/4,-3)*3.2-440000,IF(B403&lt;8500000,ROUNDDOWN(B403*0.9,0)-1100000,B403-1950000)))))))),IF(B403&lt;651000,0,IF(B403&lt;1900000,B403-650000,IF(B403&lt;3600000,ROUNDDOWN(B403/4,-3)*2.8-80000,IF(B403&lt;6600000,ROUNDDOWN(B403/4,-3)*3.2-440000,IF(B403&lt;8500000,ROUNDDOWN(B403*0.9,0)-1100000,B403-1950000))))))</f>
        <v/>
      </c>
      <c r="I403" s="19">
        <f>IF(H403&gt;23500000,NA(),IF(C403&gt;=2026,IF(H403&lt;=4890000,1040000,IF(H403&lt;=6550000,670000,620000)),IF(H403&lt;=1320000,950000,IF(H403&lt;=3360000,880000,IF(H403&lt;=4890000,680000,IF(H403&lt;=6550000,630000,580000))))))</f>
        <v/>
      </c>
      <c r="J403" s="19">
        <f>MAX(0,ROUNDDOWN(H403-E403-I403-F403,-3))</f>
        <v/>
      </c>
      <c r="K403" s="19">
        <f>MAX(0,ROUNDDOWN(H403-E403-I403-F403-D403,-3))</f>
        <v/>
      </c>
      <c r="L403" s="19">
        <f>IF(J403&lt;=0,0,ROUNDDOWN((J403*LOOKUP(J403,{0,1950001,3300001,6950001,9000001,18000001,40000001},{0.05,0.1,0.2,0.23,0.33,0.4,0.45})-LOOKUP(J403,{0,1950001,3300001,6950001,9000001,18000001,40000001},{0,97500,427500,636000,1536000,2796000,4796000}))*1.021,-2))</f>
        <v/>
      </c>
      <c r="M403" s="19">
        <f>IF(K403&lt;=0,0,ROUNDDOWN((K403*LOOKUP(K403,{0,1950001,3300001,6950001,9000001,18000001,40000001},{0.05,0.1,0.2,0.23,0.33,0.4,0.45})-LOOKUP(K403,{0,1950001,3300001,6950001,9000001,18000001,40000001},{0,97500,427500,636000,1536000,2796000,4796000}))*1.021,-2))</f>
        <v/>
      </c>
      <c r="N403" s="19">
        <f>MAX(0,ROUNDDOWN(H403-E403-430000-G403,-3))</f>
        <v/>
      </c>
      <c r="O403" s="19">
        <f>MAX(0,ROUNDDOWN(H403-E403-430000-G403-D403,-3))</f>
        <v/>
      </c>
      <c r="P403" s="19">
        <f>IF(H403&lt;=450000,0,MAX(0,ROUNDDOWN(N403*0.06-MIN(50000,N403)*0.03,-2))+MAX(0,ROUNDDOWN(N403*0.04-MIN(50000,N403)*0.02,-2)))</f>
        <v/>
      </c>
      <c r="Q403" s="19">
        <f>IF(H403&lt;=450000,0,MAX(0,ROUNDDOWN(O403*0.06-MIN(50000,O403)*0.03,-2))+MAX(0,ROUNDDOWN(O403*0.04-MIN(50000,O403)*0.02,-2)))</f>
        <v/>
      </c>
      <c r="R403" s="19">
        <f>L403-M403</f>
        <v/>
      </c>
      <c r="S403" s="19">
        <f>P403-Q403</f>
        <v/>
      </c>
      <c r="T403" s="19">
        <f>R403+S403</f>
        <v/>
      </c>
      <c r="U403" s="21">
        <f>IF(J403&lt;=0,0,LOOKUP(J403,{0,1950001,3300001,6950001,9000001,18000001,40000001},{0.05,0.1,0.2,0.23,0.33,0.4,0.45}))</f>
        <v/>
      </c>
    </row>
    <row r="404">
      <c r="A404" t="inlineStr">
        <is>
          <t>1万円刻み</t>
        </is>
      </c>
      <c r="B404" s="19">
        <f>'3_1万円刻み'!$A$133</f>
        <v/>
      </c>
      <c r="C404" s="20" t="n">
        <v>2026</v>
      </c>
      <c r="D404" s="19" t="n">
        <v>276000</v>
      </c>
      <c r="E404" s="19">
        <f>ROUND(MIN(B404/12,650000)*12*0.0915+MIN(B404/12,1390000)*12*(0.0504+0)+B404*0.005,0)</f>
        <v/>
      </c>
      <c r="F404" s="19" t="n">
        <v>0</v>
      </c>
      <c r="G404" s="19" t="n">
        <v>0</v>
      </c>
      <c r="H404" s="19">
        <f>IF(C404&gt;=2026,IF(B404&lt;741000,0,IF(B404&lt;2191000,B404-740000,IF(B404&lt;2193000,1451000,IF(B404&lt;2196000,1453000,IF(B404&lt;2200000,1456000,IF(B404&lt;3600000,ROUNDDOWN(B404/4,-3)*2.8-80000,IF(B404&lt;6600000,ROUNDDOWN(B404/4,-3)*3.2-440000,IF(B404&lt;8500000,ROUNDDOWN(B404*0.9,0)-1100000,B404-1950000)))))))),IF(B404&lt;651000,0,IF(B404&lt;1900000,B404-650000,IF(B404&lt;3600000,ROUNDDOWN(B404/4,-3)*2.8-80000,IF(B404&lt;6600000,ROUNDDOWN(B404/4,-3)*3.2-440000,IF(B404&lt;8500000,ROUNDDOWN(B404*0.9,0)-1100000,B404-1950000))))))</f>
        <v/>
      </c>
      <c r="I404" s="19">
        <f>IF(H404&gt;23500000,NA(),IF(C404&gt;=2026,IF(H404&lt;=4890000,1040000,IF(H404&lt;=6550000,670000,620000)),IF(H404&lt;=1320000,950000,IF(H404&lt;=3360000,880000,IF(H404&lt;=4890000,680000,IF(H404&lt;=6550000,630000,580000))))))</f>
        <v/>
      </c>
      <c r="J404" s="19">
        <f>MAX(0,ROUNDDOWN(H404-E404-I404-F404,-3))</f>
        <v/>
      </c>
      <c r="K404" s="19">
        <f>MAX(0,ROUNDDOWN(H404-E404-I404-F404-D404,-3))</f>
        <v/>
      </c>
      <c r="L404" s="19">
        <f>IF(J404&lt;=0,0,ROUNDDOWN((J404*LOOKUP(J404,{0,1950001,3300001,6950001,9000001,18000001,40000001},{0.05,0.1,0.2,0.23,0.33,0.4,0.45})-LOOKUP(J404,{0,1950001,3300001,6950001,9000001,18000001,40000001},{0,97500,427500,636000,1536000,2796000,4796000}))*1.021,-2))</f>
        <v/>
      </c>
      <c r="M404" s="19">
        <f>IF(K404&lt;=0,0,ROUNDDOWN((K404*LOOKUP(K404,{0,1950001,3300001,6950001,9000001,18000001,40000001},{0.05,0.1,0.2,0.23,0.33,0.4,0.45})-LOOKUP(K404,{0,1950001,3300001,6950001,9000001,18000001,40000001},{0,97500,427500,636000,1536000,2796000,4796000}))*1.021,-2))</f>
        <v/>
      </c>
      <c r="N404" s="19">
        <f>MAX(0,ROUNDDOWN(H404-E404-430000-G404,-3))</f>
        <v/>
      </c>
      <c r="O404" s="19">
        <f>MAX(0,ROUNDDOWN(H404-E404-430000-G404-D404,-3))</f>
        <v/>
      </c>
      <c r="P404" s="19">
        <f>IF(H404&lt;=450000,0,MAX(0,ROUNDDOWN(N404*0.06-MIN(50000,N404)*0.03,-2))+MAX(0,ROUNDDOWN(N404*0.04-MIN(50000,N404)*0.02,-2)))</f>
        <v/>
      </c>
      <c r="Q404" s="19">
        <f>IF(H404&lt;=450000,0,MAX(0,ROUNDDOWN(O404*0.06-MIN(50000,O404)*0.03,-2))+MAX(0,ROUNDDOWN(O404*0.04-MIN(50000,O404)*0.02,-2)))</f>
        <v/>
      </c>
      <c r="R404" s="19">
        <f>L404-M404</f>
        <v/>
      </c>
      <c r="S404" s="19">
        <f>P404-Q404</f>
        <v/>
      </c>
      <c r="T404" s="19">
        <f>R404+S404</f>
        <v/>
      </c>
      <c r="U404" s="21">
        <f>IF(J404&lt;=0,0,LOOKUP(J404,{0,1950001,3300001,6950001,9000001,18000001,40000001},{0.05,0.1,0.2,0.23,0.33,0.4,0.45}))</f>
        <v/>
      </c>
    </row>
    <row r="405">
      <c r="A405" t="inlineStr">
        <is>
          <t>1万円刻み</t>
        </is>
      </c>
      <c r="B405" s="19">
        <f>'3_1万円刻み'!$A$134</f>
        <v/>
      </c>
      <c r="C405" s="20" t="n">
        <v>2025</v>
      </c>
      <c r="D405" s="19" t="n">
        <v>276000</v>
      </c>
      <c r="E405" s="19">
        <f>ROUND(MIN(B405/12,650000)*12*0.0915+MIN(B405/12,1390000)*12*(0.0504+0)+B405*0.005,0)</f>
        <v/>
      </c>
      <c r="F405" s="19" t="n">
        <v>0</v>
      </c>
      <c r="G405" s="19" t="n">
        <v>0</v>
      </c>
      <c r="H405" s="19">
        <f>IF(C405&gt;=2026,IF(B405&lt;741000,0,IF(B405&lt;2191000,B405-740000,IF(B405&lt;2193000,1451000,IF(B405&lt;2196000,1453000,IF(B405&lt;2200000,1456000,IF(B405&lt;3600000,ROUNDDOWN(B405/4,-3)*2.8-80000,IF(B405&lt;6600000,ROUNDDOWN(B405/4,-3)*3.2-440000,IF(B405&lt;8500000,ROUNDDOWN(B405*0.9,0)-1100000,B405-1950000)))))))),IF(B405&lt;651000,0,IF(B405&lt;1900000,B405-650000,IF(B405&lt;3600000,ROUNDDOWN(B405/4,-3)*2.8-80000,IF(B405&lt;6600000,ROUNDDOWN(B405/4,-3)*3.2-440000,IF(B405&lt;8500000,ROUNDDOWN(B405*0.9,0)-1100000,B405-1950000))))))</f>
        <v/>
      </c>
      <c r="I405" s="19">
        <f>IF(H405&gt;23500000,NA(),IF(C405&gt;=2026,IF(H405&lt;=4890000,1040000,IF(H405&lt;=6550000,670000,620000)),IF(H405&lt;=1320000,950000,IF(H405&lt;=3360000,880000,IF(H405&lt;=4890000,680000,IF(H405&lt;=6550000,630000,580000))))))</f>
        <v/>
      </c>
      <c r="J405" s="19">
        <f>MAX(0,ROUNDDOWN(H405-E405-I405-F405,-3))</f>
        <v/>
      </c>
      <c r="K405" s="19">
        <f>MAX(0,ROUNDDOWN(H405-E405-I405-F405-D405,-3))</f>
        <v/>
      </c>
      <c r="L405" s="19">
        <f>IF(J405&lt;=0,0,ROUNDDOWN((J405*LOOKUP(J405,{0,1950001,3300001,6950001,9000001,18000001,40000001},{0.05,0.1,0.2,0.23,0.33,0.4,0.45})-LOOKUP(J405,{0,1950001,3300001,6950001,9000001,18000001,40000001},{0,97500,427500,636000,1536000,2796000,4796000}))*1.021,-2))</f>
        <v/>
      </c>
      <c r="M405" s="19">
        <f>IF(K405&lt;=0,0,ROUNDDOWN((K405*LOOKUP(K405,{0,1950001,3300001,6950001,9000001,18000001,40000001},{0.05,0.1,0.2,0.23,0.33,0.4,0.45})-LOOKUP(K405,{0,1950001,3300001,6950001,9000001,18000001,40000001},{0,97500,427500,636000,1536000,2796000,4796000}))*1.021,-2))</f>
        <v/>
      </c>
      <c r="N405" s="19">
        <f>MAX(0,ROUNDDOWN(H405-E405-430000-G405,-3))</f>
        <v/>
      </c>
      <c r="O405" s="19">
        <f>MAX(0,ROUNDDOWN(H405-E405-430000-G405-D405,-3))</f>
        <v/>
      </c>
      <c r="P405" s="19">
        <f>IF(H405&lt;=450000,0,MAX(0,ROUNDDOWN(N405*0.06-MIN(50000,N405)*0.03,-2))+MAX(0,ROUNDDOWN(N405*0.04-MIN(50000,N405)*0.02,-2)))</f>
        <v/>
      </c>
      <c r="Q405" s="19">
        <f>IF(H405&lt;=450000,0,MAX(0,ROUNDDOWN(O405*0.06-MIN(50000,O405)*0.03,-2))+MAX(0,ROUNDDOWN(O405*0.04-MIN(50000,O405)*0.02,-2)))</f>
        <v/>
      </c>
      <c r="R405" s="19">
        <f>L405-M405</f>
        <v/>
      </c>
      <c r="S405" s="19">
        <f>P405-Q405</f>
        <v/>
      </c>
      <c r="T405" s="19">
        <f>R405+S405</f>
        <v/>
      </c>
      <c r="U405" s="21">
        <f>IF(J405&lt;=0,0,LOOKUP(J405,{0,1950001,3300001,6950001,9000001,18000001,40000001},{0.05,0.1,0.2,0.23,0.33,0.4,0.45}))</f>
        <v/>
      </c>
    </row>
    <row r="406">
      <c r="A406" t="inlineStr">
        <is>
          <t>1万円刻み</t>
        </is>
      </c>
      <c r="B406" s="19">
        <f>'3_1万円刻み'!$A$134</f>
        <v/>
      </c>
      <c r="C406" s="20" t="n">
        <v>2026</v>
      </c>
      <c r="D406" s="19" t="n">
        <v>276000</v>
      </c>
      <c r="E406" s="19">
        <f>ROUND(MIN(B406/12,650000)*12*0.0915+MIN(B406/12,1390000)*12*(0.0504+0)+B406*0.005,0)</f>
        <v/>
      </c>
      <c r="F406" s="19" t="n">
        <v>0</v>
      </c>
      <c r="G406" s="19" t="n">
        <v>0</v>
      </c>
      <c r="H406" s="19">
        <f>IF(C406&gt;=2026,IF(B406&lt;741000,0,IF(B406&lt;2191000,B406-740000,IF(B406&lt;2193000,1451000,IF(B406&lt;2196000,1453000,IF(B406&lt;2200000,1456000,IF(B406&lt;3600000,ROUNDDOWN(B406/4,-3)*2.8-80000,IF(B406&lt;6600000,ROUNDDOWN(B406/4,-3)*3.2-440000,IF(B406&lt;8500000,ROUNDDOWN(B406*0.9,0)-1100000,B406-1950000)))))))),IF(B406&lt;651000,0,IF(B406&lt;1900000,B406-650000,IF(B406&lt;3600000,ROUNDDOWN(B406/4,-3)*2.8-80000,IF(B406&lt;6600000,ROUNDDOWN(B406/4,-3)*3.2-440000,IF(B406&lt;8500000,ROUNDDOWN(B406*0.9,0)-1100000,B406-1950000))))))</f>
        <v/>
      </c>
      <c r="I406" s="19">
        <f>IF(H406&gt;23500000,NA(),IF(C406&gt;=2026,IF(H406&lt;=4890000,1040000,IF(H406&lt;=6550000,670000,620000)),IF(H406&lt;=1320000,950000,IF(H406&lt;=3360000,880000,IF(H406&lt;=4890000,680000,IF(H406&lt;=6550000,630000,580000))))))</f>
        <v/>
      </c>
      <c r="J406" s="19">
        <f>MAX(0,ROUNDDOWN(H406-E406-I406-F406,-3))</f>
        <v/>
      </c>
      <c r="K406" s="19">
        <f>MAX(0,ROUNDDOWN(H406-E406-I406-F406-D406,-3))</f>
        <v/>
      </c>
      <c r="L406" s="19">
        <f>IF(J406&lt;=0,0,ROUNDDOWN((J406*LOOKUP(J406,{0,1950001,3300001,6950001,9000001,18000001,40000001},{0.05,0.1,0.2,0.23,0.33,0.4,0.45})-LOOKUP(J406,{0,1950001,3300001,6950001,9000001,18000001,40000001},{0,97500,427500,636000,1536000,2796000,4796000}))*1.021,-2))</f>
        <v/>
      </c>
      <c r="M406" s="19">
        <f>IF(K406&lt;=0,0,ROUNDDOWN((K406*LOOKUP(K406,{0,1950001,3300001,6950001,9000001,18000001,40000001},{0.05,0.1,0.2,0.23,0.33,0.4,0.45})-LOOKUP(K406,{0,1950001,3300001,6950001,9000001,18000001,40000001},{0,97500,427500,636000,1536000,2796000,4796000}))*1.021,-2))</f>
        <v/>
      </c>
      <c r="N406" s="19">
        <f>MAX(0,ROUNDDOWN(H406-E406-430000-G406,-3))</f>
        <v/>
      </c>
      <c r="O406" s="19">
        <f>MAX(0,ROUNDDOWN(H406-E406-430000-G406-D406,-3))</f>
        <v/>
      </c>
      <c r="P406" s="19">
        <f>IF(H406&lt;=450000,0,MAX(0,ROUNDDOWN(N406*0.06-MIN(50000,N406)*0.03,-2))+MAX(0,ROUNDDOWN(N406*0.04-MIN(50000,N406)*0.02,-2)))</f>
        <v/>
      </c>
      <c r="Q406" s="19">
        <f>IF(H406&lt;=450000,0,MAX(0,ROUNDDOWN(O406*0.06-MIN(50000,O406)*0.03,-2))+MAX(0,ROUNDDOWN(O406*0.04-MIN(50000,O406)*0.02,-2)))</f>
        <v/>
      </c>
      <c r="R406" s="19">
        <f>L406-M406</f>
        <v/>
      </c>
      <c r="S406" s="19">
        <f>P406-Q406</f>
        <v/>
      </c>
      <c r="T406" s="19">
        <f>R406+S406</f>
        <v/>
      </c>
      <c r="U406" s="21">
        <f>IF(J406&lt;=0,0,LOOKUP(J406,{0,1950001,3300001,6950001,9000001,18000001,40000001},{0.05,0.1,0.2,0.23,0.33,0.4,0.45}))</f>
        <v/>
      </c>
    </row>
    <row r="407">
      <c r="A407" t="inlineStr">
        <is>
          <t>1万円刻み</t>
        </is>
      </c>
      <c r="B407" s="19">
        <f>'3_1万円刻み'!$A$135</f>
        <v/>
      </c>
      <c r="C407" s="20" t="n">
        <v>2025</v>
      </c>
      <c r="D407" s="19" t="n">
        <v>276000</v>
      </c>
      <c r="E407" s="19">
        <f>ROUND(MIN(B407/12,650000)*12*0.0915+MIN(B407/12,1390000)*12*(0.0504+0)+B407*0.005,0)</f>
        <v/>
      </c>
      <c r="F407" s="19" t="n">
        <v>0</v>
      </c>
      <c r="G407" s="19" t="n">
        <v>0</v>
      </c>
      <c r="H407" s="19">
        <f>IF(C407&gt;=2026,IF(B407&lt;741000,0,IF(B407&lt;2191000,B407-740000,IF(B407&lt;2193000,1451000,IF(B407&lt;2196000,1453000,IF(B407&lt;2200000,1456000,IF(B407&lt;3600000,ROUNDDOWN(B407/4,-3)*2.8-80000,IF(B407&lt;6600000,ROUNDDOWN(B407/4,-3)*3.2-440000,IF(B407&lt;8500000,ROUNDDOWN(B407*0.9,0)-1100000,B407-1950000)))))))),IF(B407&lt;651000,0,IF(B407&lt;1900000,B407-650000,IF(B407&lt;3600000,ROUNDDOWN(B407/4,-3)*2.8-80000,IF(B407&lt;6600000,ROUNDDOWN(B407/4,-3)*3.2-440000,IF(B407&lt;8500000,ROUNDDOWN(B407*0.9,0)-1100000,B407-1950000))))))</f>
        <v/>
      </c>
      <c r="I407" s="19">
        <f>IF(H407&gt;23500000,NA(),IF(C407&gt;=2026,IF(H407&lt;=4890000,1040000,IF(H407&lt;=6550000,670000,620000)),IF(H407&lt;=1320000,950000,IF(H407&lt;=3360000,880000,IF(H407&lt;=4890000,680000,IF(H407&lt;=6550000,630000,580000))))))</f>
        <v/>
      </c>
      <c r="J407" s="19">
        <f>MAX(0,ROUNDDOWN(H407-E407-I407-F407,-3))</f>
        <v/>
      </c>
      <c r="K407" s="19">
        <f>MAX(0,ROUNDDOWN(H407-E407-I407-F407-D407,-3))</f>
        <v/>
      </c>
      <c r="L407" s="19">
        <f>IF(J407&lt;=0,0,ROUNDDOWN((J407*LOOKUP(J407,{0,1950001,3300001,6950001,9000001,18000001,40000001},{0.05,0.1,0.2,0.23,0.33,0.4,0.45})-LOOKUP(J407,{0,1950001,3300001,6950001,9000001,18000001,40000001},{0,97500,427500,636000,1536000,2796000,4796000}))*1.021,-2))</f>
        <v/>
      </c>
      <c r="M407" s="19">
        <f>IF(K407&lt;=0,0,ROUNDDOWN((K407*LOOKUP(K407,{0,1950001,3300001,6950001,9000001,18000001,40000001},{0.05,0.1,0.2,0.23,0.33,0.4,0.45})-LOOKUP(K407,{0,1950001,3300001,6950001,9000001,18000001,40000001},{0,97500,427500,636000,1536000,2796000,4796000}))*1.021,-2))</f>
        <v/>
      </c>
      <c r="N407" s="19">
        <f>MAX(0,ROUNDDOWN(H407-E407-430000-G407,-3))</f>
        <v/>
      </c>
      <c r="O407" s="19">
        <f>MAX(0,ROUNDDOWN(H407-E407-430000-G407-D407,-3))</f>
        <v/>
      </c>
      <c r="P407" s="19">
        <f>IF(H407&lt;=450000,0,MAX(0,ROUNDDOWN(N407*0.06-MIN(50000,N407)*0.03,-2))+MAX(0,ROUNDDOWN(N407*0.04-MIN(50000,N407)*0.02,-2)))</f>
        <v/>
      </c>
      <c r="Q407" s="19">
        <f>IF(H407&lt;=450000,0,MAX(0,ROUNDDOWN(O407*0.06-MIN(50000,O407)*0.03,-2))+MAX(0,ROUNDDOWN(O407*0.04-MIN(50000,O407)*0.02,-2)))</f>
        <v/>
      </c>
      <c r="R407" s="19">
        <f>L407-M407</f>
        <v/>
      </c>
      <c r="S407" s="19">
        <f>P407-Q407</f>
        <v/>
      </c>
      <c r="T407" s="19">
        <f>R407+S407</f>
        <v/>
      </c>
      <c r="U407" s="21">
        <f>IF(J407&lt;=0,0,LOOKUP(J407,{0,1950001,3300001,6950001,9000001,18000001,40000001},{0.05,0.1,0.2,0.23,0.33,0.4,0.45}))</f>
        <v/>
      </c>
    </row>
    <row r="408">
      <c r="A408" t="inlineStr">
        <is>
          <t>1万円刻み</t>
        </is>
      </c>
      <c r="B408" s="19">
        <f>'3_1万円刻み'!$A$135</f>
        <v/>
      </c>
      <c r="C408" s="20" t="n">
        <v>2026</v>
      </c>
      <c r="D408" s="19" t="n">
        <v>276000</v>
      </c>
      <c r="E408" s="19">
        <f>ROUND(MIN(B408/12,650000)*12*0.0915+MIN(B408/12,1390000)*12*(0.0504+0)+B408*0.005,0)</f>
        <v/>
      </c>
      <c r="F408" s="19" t="n">
        <v>0</v>
      </c>
      <c r="G408" s="19" t="n">
        <v>0</v>
      </c>
      <c r="H408" s="19">
        <f>IF(C408&gt;=2026,IF(B408&lt;741000,0,IF(B408&lt;2191000,B408-740000,IF(B408&lt;2193000,1451000,IF(B408&lt;2196000,1453000,IF(B408&lt;2200000,1456000,IF(B408&lt;3600000,ROUNDDOWN(B408/4,-3)*2.8-80000,IF(B408&lt;6600000,ROUNDDOWN(B408/4,-3)*3.2-440000,IF(B408&lt;8500000,ROUNDDOWN(B408*0.9,0)-1100000,B408-1950000)))))))),IF(B408&lt;651000,0,IF(B408&lt;1900000,B408-650000,IF(B408&lt;3600000,ROUNDDOWN(B408/4,-3)*2.8-80000,IF(B408&lt;6600000,ROUNDDOWN(B408/4,-3)*3.2-440000,IF(B408&lt;8500000,ROUNDDOWN(B408*0.9,0)-1100000,B408-1950000))))))</f>
        <v/>
      </c>
      <c r="I408" s="19">
        <f>IF(H408&gt;23500000,NA(),IF(C408&gt;=2026,IF(H408&lt;=4890000,1040000,IF(H408&lt;=6550000,670000,620000)),IF(H408&lt;=1320000,950000,IF(H408&lt;=3360000,880000,IF(H408&lt;=4890000,680000,IF(H408&lt;=6550000,630000,580000))))))</f>
        <v/>
      </c>
      <c r="J408" s="19">
        <f>MAX(0,ROUNDDOWN(H408-E408-I408-F408,-3))</f>
        <v/>
      </c>
      <c r="K408" s="19">
        <f>MAX(0,ROUNDDOWN(H408-E408-I408-F408-D408,-3))</f>
        <v/>
      </c>
      <c r="L408" s="19">
        <f>IF(J408&lt;=0,0,ROUNDDOWN((J408*LOOKUP(J408,{0,1950001,3300001,6950001,9000001,18000001,40000001},{0.05,0.1,0.2,0.23,0.33,0.4,0.45})-LOOKUP(J408,{0,1950001,3300001,6950001,9000001,18000001,40000001},{0,97500,427500,636000,1536000,2796000,4796000}))*1.021,-2))</f>
        <v/>
      </c>
      <c r="M408" s="19">
        <f>IF(K408&lt;=0,0,ROUNDDOWN((K408*LOOKUP(K408,{0,1950001,3300001,6950001,9000001,18000001,40000001},{0.05,0.1,0.2,0.23,0.33,0.4,0.45})-LOOKUP(K408,{0,1950001,3300001,6950001,9000001,18000001,40000001},{0,97500,427500,636000,1536000,2796000,4796000}))*1.021,-2))</f>
        <v/>
      </c>
      <c r="N408" s="19">
        <f>MAX(0,ROUNDDOWN(H408-E408-430000-G408,-3))</f>
        <v/>
      </c>
      <c r="O408" s="19">
        <f>MAX(0,ROUNDDOWN(H408-E408-430000-G408-D408,-3))</f>
        <v/>
      </c>
      <c r="P408" s="19">
        <f>IF(H408&lt;=450000,0,MAX(0,ROUNDDOWN(N408*0.06-MIN(50000,N408)*0.03,-2))+MAX(0,ROUNDDOWN(N408*0.04-MIN(50000,N408)*0.02,-2)))</f>
        <v/>
      </c>
      <c r="Q408" s="19">
        <f>IF(H408&lt;=450000,0,MAX(0,ROUNDDOWN(O408*0.06-MIN(50000,O408)*0.03,-2))+MAX(0,ROUNDDOWN(O408*0.04-MIN(50000,O408)*0.02,-2)))</f>
        <v/>
      </c>
      <c r="R408" s="19">
        <f>L408-M408</f>
        <v/>
      </c>
      <c r="S408" s="19">
        <f>P408-Q408</f>
        <v/>
      </c>
      <c r="T408" s="19">
        <f>R408+S408</f>
        <v/>
      </c>
      <c r="U408" s="21">
        <f>IF(J408&lt;=0,0,LOOKUP(J408,{0,1950001,3300001,6950001,9000001,18000001,40000001},{0.05,0.1,0.2,0.23,0.33,0.4,0.45}))</f>
        <v/>
      </c>
    </row>
    <row r="409">
      <c r="A409" t="inlineStr">
        <is>
          <t>1万円刻み</t>
        </is>
      </c>
      <c r="B409" s="19">
        <f>'3_1万円刻み'!$A$136</f>
        <v/>
      </c>
      <c r="C409" s="20" t="n">
        <v>2025</v>
      </c>
      <c r="D409" s="19" t="n">
        <v>276000</v>
      </c>
      <c r="E409" s="19">
        <f>ROUND(MIN(B409/12,650000)*12*0.0915+MIN(B409/12,1390000)*12*(0.0504+0)+B409*0.005,0)</f>
        <v/>
      </c>
      <c r="F409" s="19" t="n">
        <v>0</v>
      </c>
      <c r="G409" s="19" t="n">
        <v>0</v>
      </c>
      <c r="H409" s="19">
        <f>IF(C409&gt;=2026,IF(B409&lt;741000,0,IF(B409&lt;2191000,B409-740000,IF(B409&lt;2193000,1451000,IF(B409&lt;2196000,1453000,IF(B409&lt;2200000,1456000,IF(B409&lt;3600000,ROUNDDOWN(B409/4,-3)*2.8-80000,IF(B409&lt;6600000,ROUNDDOWN(B409/4,-3)*3.2-440000,IF(B409&lt;8500000,ROUNDDOWN(B409*0.9,0)-1100000,B409-1950000)))))))),IF(B409&lt;651000,0,IF(B409&lt;1900000,B409-650000,IF(B409&lt;3600000,ROUNDDOWN(B409/4,-3)*2.8-80000,IF(B409&lt;6600000,ROUNDDOWN(B409/4,-3)*3.2-440000,IF(B409&lt;8500000,ROUNDDOWN(B409*0.9,0)-1100000,B409-1950000))))))</f>
        <v/>
      </c>
      <c r="I409" s="19">
        <f>IF(H409&gt;23500000,NA(),IF(C409&gt;=2026,IF(H409&lt;=4890000,1040000,IF(H409&lt;=6550000,670000,620000)),IF(H409&lt;=1320000,950000,IF(H409&lt;=3360000,880000,IF(H409&lt;=4890000,680000,IF(H409&lt;=6550000,630000,580000))))))</f>
        <v/>
      </c>
      <c r="J409" s="19">
        <f>MAX(0,ROUNDDOWN(H409-E409-I409-F409,-3))</f>
        <v/>
      </c>
      <c r="K409" s="19">
        <f>MAX(0,ROUNDDOWN(H409-E409-I409-F409-D409,-3))</f>
        <v/>
      </c>
      <c r="L409" s="19">
        <f>IF(J409&lt;=0,0,ROUNDDOWN((J409*LOOKUP(J409,{0,1950001,3300001,6950001,9000001,18000001,40000001},{0.05,0.1,0.2,0.23,0.33,0.4,0.45})-LOOKUP(J409,{0,1950001,3300001,6950001,9000001,18000001,40000001},{0,97500,427500,636000,1536000,2796000,4796000}))*1.021,-2))</f>
        <v/>
      </c>
      <c r="M409" s="19">
        <f>IF(K409&lt;=0,0,ROUNDDOWN((K409*LOOKUP(K409,{0,1950001,3300001,6950001,9000001,18000001,40000001},{0.05,0.1,0.2,0.23,0.33,0.4,0.45})-LOOKUP(K409,{0,1950001,3300001,6950001,9000001,18000001,40000001},{0,97500,427500,636000,1536000,2796000,4796000}))*1.021,-2))</f>
        <v/>
      </c>
      <c r="N409" s="19">
        <f>MAX(0,ROUNDDOWN(H409-E409-430000-G409,-3))</f>
        <v/>
      </c>
      <c r="O409" s="19">
        <f>MAX(0,ROUNDDOWN(H409-E409-430000-G409-D409,-3))</f>
        <v/>
      </c>
      <c r="P409" s="19">
        <f>IF(H409&lt;=450000,0,MAX(0,ROUNDDOWN(N409*0.06-MIN(50000,N409)*0.03,-2))+MAX(0,ROUNDDOWN(N409*0.04-MIN(50000,N409)*0.02,-2)))</f>
        <v/>
      </c>
      <c r="Q409" s="19">
        <f>IF(H409&lt;=450000,0,MAX(0,ROUNDDOWN(O409*0.06-MIN(50000,O409)*0.03,-2))+MAX(0,ROUNDDOWN(O409*0.04-MIN(50000,O409)*0.02,-2)))</f>
        <v/>
      </c>
      <c r="R409" s="19">
        <f>L409-M409</f>
        <v/>
      </c>
      <c r="S409" s="19">
        <f>P409-Q409</f>
        <v/>
      </c>
      <c r="T409" s="19">
        <f>R409+S409</f>
        <v/>
      </c>
      <c r="U409" s="21">
        <f>IF(J409&lt;=0,0,LOOKUP(J409,{0,1950001,3300001,6950001,9000001,18000001,40000001},{0.05,0.1,0.2,0.23,0.33,0.4,0.45}))</f>
        <v/>
      </c>
    </row>
    <row r="410">
      <c r="A410" t="inlineStr">
        <is>
          <t>1万円刻み</t>
        </is>
      </c>
      <c r="B410" s="19">
        <f>'3_1万円刻み'!$A$136</f>
        <v/>
      </c>
      <c r="C410" s="20" t="n">
        <v>2026</v>
      </c>
      <c r="D410" s="19" t="n">
        <v>276000</v>
      </c>
      <c r="E410" s="19">
        <f>ROUND(MIN(B410/12,650000)*12*0.0915+MIN(B410/12,1390000)*12*(0.0504+0)+B410*0.005,0)</f>
        <v/>
      </c>
      <c r="F410" s="19" t="n">
        <v>0</v>
      </c>
      <c r="G410" s="19" t="n">
        <v>0</v>
      </c>
      <c r="H410" s="19">
        <f>IF(C410&gt;=2026,IF(B410&lt;741000,0,IF(B410&lt;2191000,B410-740000,IF(B410&lt;2193000,1451000,IF(B410&lt;2196000,1453000,IF(B410&lt;2200000,1456000,IF(B410&lt;3600000,ROUNDDOWN(B410/4,-3)*2.8-80000,IF(B410&lt;6600000,ROUNDDOWN(B410/4,-3)*3.2-440000,IF(B410&lt;8500000,ROUNDDOWN(B410*0.9,0)-1100000,B410-1950000)))))))),IF(B410&lt;651000,0,IF(B410&lt;1900000,B410-650000,IF(B410&lt;3600000,ROUNDDOWN(B410/4,-3)*2.8-80000,IF(B410&lt;6600000,ROUNDDOWN(B410/4,-3)*3.2-440000,IF(B410&lt;8500000,ROUNDDOWN(B410*0.9,0)-1100000,B410-1950000))))))</f>
        <v/>
      </c>
      <c r="I410" s="19">
        <f>IF(H410&gt;23500000,NA(),IF(C410&gt;=2026,IF(H410&lt;=4890000,1040000,IF(H410&lt;=6550000,670000,620000)),IF(H410&lt;=1320000,950000,IF(H410&lt;=3360000,880000,IF(H410&lt;=4890000,680000,IF(H410&lt;=6550000,630000,580000))))))</f>
        <v/>
      </c>
      <c r="J410" s="19">
        <f>MAX(0,ROUNDDOWN(H410-E410-I410-F410,-3))</f>
        <v/>
      </c>
      <c r="K410" s="19">
        <f>MAX(0,ROUNDDOWN(H410-E410-I410-F410-D410,-3))</f>
        <v/>
      </c>
      <c r="L410" s="19">
        <f>IF(J410&lt;=0,0,ROUNDDOWN((J410*LOOKUP(J410,{0,1950001,3300001,6950001,9000001,18000001,40000001},{0.05,0.1,0.2,0.23,0.33,0.4,0.45})-LOOKUP(J410,{0,1950001,3300001,6950001,9000001,18000001,40000001},{0,97500,427500,636000,1536000,2796000,4796000}))*1.021,-2))</f>
        <v/>
      </c>
      <c r="M410" s="19">
        <f>IF(K410&lt;=0,0,ROUNDDOWN((K410*LOOKUP(K410,{0,1950001,3300001,6950001,9000001,18000001,40000001},{0.05,0.1,0.2,0.23,0.33,0.4,0.45})-LOOKUP(K410,{0,1950001,3300001,6950001,9000001,18000001,40000001},{0,97500,427500,636000,1536000,2796000,4796000}))*1.021,-2))</f>
        <v/>
      </c>
      <c r="N410" s="19">
        <f>MAX(0,ROUNDDOWN(H410-E410-430000-G410,-3))</f>
        <v/>
      </c>
      <c r="O410" s="19">
        <f>MAX(0,ROUNDDOWN(H410-E410-430000-G410-D410,-3))</f>
        <v/>
      </c>
      <c r="P410" s="19">
        <f>IF(H410&lt;=450000,0,MAX(0,ROUNDDOWN(N410*0.06-MIN(50000,N410)*0.03,-2))+MAX(0,ROUNDDOWN(N410*0.04-MIN(50000,N410)*0.02,-2)))</f>
        <v/>
      </c>
      <c r="Q410" s="19">
        <f>IF(H410&lt;=450000,0,MAX(0,ROUNDDOWN(O410*0.06-MIN(50000,O410)*0.03,-2))+MAX(0,ROUNDDOWN(O410*0.04-MIN(50000,O410)*0.02,-2)))</f>
        <v/>
      </c>
      <c r="R410" s="19">
        <f>L410-M410</f>
        <v/>
      </c>
      <c r="S410" s="19">
        <f>P410-Q410</f>
        <v/>
      </c>
      <c r="T410" s="19">
        <f>R410+S410</f>
        <v/>
      </c>
      <c r="U410" s="21">
        <f>IF(J410&lt;=0,0,LOOKUP(J410,{0,1950001,3300001,6950001,9000001,18000001,40000001},{0.05,0.1,0.2,0.23,0.33,0.4,0.45}))</f>
        <v/>
      </c>
    </row>
    <row r="411">
      <c r="A411" t="inlineStr">
        <is>
          <t>1万円刻み</t>
        </is>
      </c>
      <c r="B411" s="19">
        <f>'3_1万円刻み'!$A$137</f>
        <v/>
      </c>
      <c r="C411" s="20" t="n">
        <v>2025</v>
      </c>
      <c r="D411" s="19" t="n">
        <v>276000</v>
      </c>
      <c r="E411" s="19">
        <f>ROUND(MIN(B411/12,650000)*12*0.0915+MIN(B411/12,1390000)*12*(0.0504+0)+B411*0.005,0)</f>
        <v/>
      </c>
      <c r="F411" s="19" t="n">
        <v>0</v>
      </c>
      <c r="G411" s="19" t="n">
        <v>0</v>
      </c>
      <c r="H411" s="19">
        <f>IF(C411&gt;=2026,IF(B411&lt;741000,0,IF(B411&lt;2191000,B411-740000,IF(B411&lt;2193000,1451000,IF(B411&lt;2196000,1453000,IF(B411&lt;2200000,1456000,IF(B411&lt;3600000,ROUNDDOWN(B411/4,-3)*2.8-80000,IF(B411&lt;6600000,ROUNDDOWN(B411/4,-3)*3.2-440000,IF(B411&lt;8500000,ROUNDDOWN(B411*0.9,0)-1100000,B411-1950000)))))))),IF(B411&lt;651000,0,IF(B411&lt;1900000,B411-650000,IF(B411&lt;3600000,ROUNDDOWN(B411/4,-3)*2.8-80000,IF(B411&lt;6600000,ROUNDDOWN(B411/4,-3)*3.2-440000,IF(B411&lt;8500000,ROUNDDOWN(B411*0.9,0)-1100000,B411-1950000))))))</f>
        <v/>
      </c>
      <c r="I411" s="19">
        <f>IF(H411&gt;23500000,NA(),IF(C411&gt;=2026,IF(H411&lt;=4890000,1040000,IF(H411&lt;=6550000,670000,620000)),IF(H411&lt;=1320000,950000,IF(H411&lt;=3360000,880000,IF(H411&lt;=4890000,680000,IF(H411&lt;=6550000,630000,580000))))))</f>
        <v/>
      </c>
      <c r="J411" s="19">
        <f>MAX(0,ROUNDDOWN(H411-E411-I411-F411,-3))</f>
        <v/>
      </c>
      <c r="K411" s="19">
        <f>MAX(0,ROUNDDOWN(H411-E411-I411-F411-D411,-3))</f>
        <v/>
      </c>
      <c r="L411" s="19">
        <f>IF(J411&lt;=0,0,ROUNDDOWN((J411*LOOKUP(J411,{0,1950001,3300001,6950001,9000001,18000001,40000001},{0.05,0.1,0.2,0.23,0.33,0.4,0.45})-LOOKUP(J411,{0,1950001,3300001,6950001,9000001,18000001,40000001},{0,97500,427500,636000,1536000,2796000,4796000}))*1.021,-2))</f>
        <v/>
      </c>
      <c r="M411" s="19">
        <f>IF(K411&lt;=0,0,ROUNDDOWN((K411*LOOKUP(K411,{0,1950001,3300001,6950001,9000001,18000001,40000001},{0.05,0.1,0.2,0.23,0.33,0.4,0.45})-LOOKUP(K411,{0,1950001,3300001,6950001,9000001,18000001,40000001},{0,97500,427500,636000,1536000,2796000,4796000}))*1.021,-2))</f>
        <v/>
      </c>
      <c r="N411" s="19">
        <f>MAX(0,ROUNDDOWN(H411-E411-430000-G411,-3))</f>
        <v/>
      </c>
      <c r="O411" s="19">
        <f>MAX(0,ROUNDDOWN(H411-E411-430000-G411-D411,-3))</f>
        <v/>
      </c>
      <c r="P411" s="19">
        <f>IF(H411&lt;=450000,0,MAX(0,ROUNDDOWN(N411*0.06-MIN(50000,N411)*0.03,-2))+MAX(0,ROUNDDOWN(N411*0.04-MIN(50000,N411)*0.02,-2)))</f>
        <v/>
      </c>
      <c r="Q411" s="19">
        <f>IF(H411&lt;=450000,0,MAX(0,ROUNDDOWN(O411*0.06-MIN(50000,O411)*0.03,-2))+MAX(0,ROUNDDOWN(O411*0.04-MIN(50000,O411)*0.02,-2)))</f>
        <v/>
      </c>
      <c r="R411" s="19">
        <f>L411-M411</f>
        <v/>
      </c>
      <c r="S411" s="19">
        <f>P411-Q411</f>
        <v/>
      </c>
      <c r="T411" s="19">
        <f>R411+S411</f>
        <v/>
      </c>
      <c r="U411" s="21">
        <f>IF(J411&lt;=0,0,LOOKUP(J411,{0,1950001,3300001,6950001,9000001,18000001,40000001},{0.05,0.1,0.2,0.23,0.33,0.4,0.45}))</f>
        <v/>
      </c>
    </row>
    <row r="412">
      <c r="A412" t="inlineStr">
        <is>
          <t>1万円刻み</t>
        </is>
      </c>
      <c r="B412" s="19">
        <f>'3_1万円刻み'!$A$137</f>
        <v/>
      </c>
      <c r="C412" s="20" t="n">
        <v>2026</v>
      </c>
      <c r="D412" s="19" t="n">
        <v>276000</v>
      </c>
      <c r="E412" s="19">
        <f>ROUND(MIN(B412/12,650000)*12*0.0915+MIN(B412/12,1390000)*12*(0.0504+0)+B412*0.005,0)</f>
        <v/>
      </c>
      <c r="F412" s="19" t="n">
        <v>0</v>
      </c>
      <c r="G412" s="19" t="n">
        <v>0</v>
      </c>
      <c r="H412" s="19">
        <f>IF(C412&gt;=2026,IF(B412&lt;741000,0,IF(B412&lt;2191000,B412-740000,IF(B412&lt;2193000,1451000,IF(B412&lt;2196000,1453000,IF(B412&lt;2200000,1456000,IF(B412&lt;3600000,ROUNDDOWN(B412/4,-3)*2.8-80000,IF(B412&lt;6600000,ROUNDDOWN(B412/4,-3)*3.2-440000,IF(B412&lt;8500000,ROUNDDOWN(B412*0.9,0)-1100000,B412-1950000)))))))),IF(B412&lt;651000,0,IF(B412&lt;1900000,B412-650000,IF(B412&lt;3600000,ROUNDDOWN(B412/4,-3)*2.8-80000,IF(B412&lt;6600000,ROUNDDOWN(B412/4,-3)*3.2-440000,IF(B412&lt;8500000,ROUNDDOWN(B412*0.9,0)-1100000,B412-1950000))))))</f>
        <v/>
      </c>
      <c r="I412" s="19">
        <f>IF(H412&gt;23500000,NA(),IF(C412&gt;=2026,IF(H412&lt;=4890000,1040000,IF(H412&lt;=6550000,670000,620000)),IF(H412&lt;=1320000,950000,IF(H412&lt;=3360000,880000,IF(H412&lt;=4890000,680000,IF(H412&lt;=6550000,630000,580000))))))</f>
        <v/>
      </c>
      <c r="J412" s="19">
        <f>MAX(0,ROUNDDOWN(H412-E412-I412-F412,-3))</f>
        <v/>
      </c>
      <c r="K412" s="19">
        <f>MAX(0,ROUNDDOWN(H412-E412-I412-F412-D412,-3))</f>
        <v/>
      </c>
      <c r="L412" s="19">
        <f>IF(J412&lt;=0,0,ROUNDDOWN((J412*LOOKUP(J412,{0,1950001,3300001,6950001,9000001,18000001,40000001},{0.05,0.1,0.2,0.23,0.33,0.4,0.45})-LOOKUP(J412,{0,1950001,3300001,6950001,9000001,18000001,40000001},{0,97500,427500,636000,1536000,2796000,4796000}))*1.021,-2))</f>
        <v/>
      </c>
      <c r="M412" s="19">
        <f>IF(K412&lt;=0,0,ROUNDDOWN((K412*LOOKUP(K412,{0,1950001,3300001,6950001,9000001,18000001,40000001},{0.05,0.1,0.2,0.23,0.33,0.4,0.45})-LOOKUP(K412,{0,1950001,3300001,6950001,9000001,18000001,40000001},{0,97500,427500,636000,1536000,2796000,4796000}))*1.021,-2))</f>
        <v/>
      </c>
      <c r="N412" s="19">
        <f>MAX(0,ROUNDDOWN(H412-E412-430000-G412,-3))</f>
        <v/>
      </c>
      <c r="O412" s="19">
        <f>MAX(0,ROUNDDOWN(H412-E412-430000-G412-D412,-3))</f>
        <v/>
      </c>
      <c r="P412" s="19">
        <f>IF(H412&lt;=450000,0,MAX(0,ROUNDDOWN(N412*0.06-MIN(50000,N412)*0.03,-2))+MAX(0,ROUNDDOWN(N412*0.04-MIN(50000,N412)*0.02,-2)))</f>
        <v/>
      </c>
      <c r="Q412" s="19">
        <f>IF(H412&lt;=450000,0,MAX(0,ROUNDDOWN(O412*0.06-MIN(50000,O412)*0.03,-2))+MAX(0,ROUNDDOWN(O412*0.04-MIN(50000,O412)*0.02,-2)))</f>
        <v/>
      </c>
      <c r="R412" s="19">
        <f>L412-M412</f>
        <v/>
      </c>
      <c r="S412" s="19">
        <f>P412-Q412</f>
        <v/>
      </c>
      <c r="T412" s="19">
        <f>R412+S412</f>
        <v/>
      </c>
      <c r="U412" s="21">
        <f>IF(J412&lt;=0,0,LOOKUP(J412,{0,1950001,3300001,6950001,9000001,18000001,40000001},{0.05,0.1,0.2,0.23,0.33,0.4,0.45}))</f>
        <v/>
      </c>
    </row>
    <row r="413">
      <c r="A413" t="inlineStr">
        <is>
          <t>1万円刻み</t>
        </is>
      </c>
      <c r="B413" s="19">
        <f>'3_1万円刻み'!$A$138</f>
        <v/>
      </c>
      <c r="C413" s="20" t="n">
        <v>2025</v>
      </c>
      <c r="D413" s="19" t="n">
        <v>276000</v>
      </c>
      <c r="E413" s="19">
        <f>ROUND(MIN(B413/12,650000)*12*0.0915+MIN(B413/12,1390000)*12*(0.0504+0)+B413*0.005,0)</f>
        <v/>
      </c>
      <c r="F413" s="19" t="n">
        <v>0</v>
      </c>
      <c r="G413" s="19" t="n">
        <v>0</v>
      </c>
      <c r="H413" s="19">
        <f>IF(C413&gt;=2026,IF(B413&lt;741000,0,IF(B413&lt;2191000,B413-740000,IF(B413&lt;2193000,1451000,IF(B413&lt;2196000,1453000,IF(B413&lt;2200000,1456000,IF(B413&lt;3600000,ROUNDDOWN(B413/4,-3)*2.8-80000,IF(B413&lt;6600000,ROUNDDOWN(B413/4,-3)*3.2-440000,IF(B413&lt;8500000,ROUNDDOWN(B413*0.9,0)-1100000,B413-1950000)))))))),IF(B413&lt;651000,0,IF(B413&lt;1900000,B413-650000,IF(B413&lt;3600000,ROUNDDOWN(B413/4,-3)*2.8-80000,IF(B413&lt;6600000,ROUNDDOWN(B413/4,-3)*3.2-440000,IF(B413&lt;8500000,ROUNDDOWN(B413*0.9,0)-1100000,B413-1950000))))))</f>
        <v/>
      </c>
      <c r="I413" s="19">
        <f>IF(H413&gt;23500000,NA(),IF(C413&gt;=2026,IF(H413&lt;=4890000,1040000,IF(H413&lt;=6550000,670000,620000)),IF(H413&lt;=1320000,950000,IF(H413&lt;=3360000,880000,IF(H413&lt;=4890000,680000,IF(H413&lt;=6550000,630000,580000))))))</f>
        <v/>
      </c>
      <c r="J413" s="19">
        <f>MAX(0,ROUNDDOWN(H413-E413-I413-F413,-3))</f>
        <v/>
      </c>
      <c r="K413" s="19">
        <f>MAX(0,ROUNDDOWN(H413-E413-I413-F413-D413,-3))</f>
        <v/>
      </c>
      <c r="L413" s="19">
        <f>IF(J413&lt;=0,0,ROUNDDOWN((J413*LOOKUP(J413,{0,1950001,3300001,6950001,9000001,18000001,40000001},{0.05,0.1,0.2,0.23,0.33,0.4,0.45})-LOOKUP(J413,{0,1950001,3300001,6950001,9000001,18000001,40000001},{0,97500,427500,636000,1536000,2796000,4796000}))*1.021,-2))</f>
        <v/>
      </c>
      <c r="M413" s="19">
        <f>IF(K413&lt;=0,0,ROUNDDOWN((K413*LOOKUP(K413,{0,1950001,3300001,6950001,9000001,18000001,40000001},{0.05,0.1,0.2,0.23,0.33,0.4,0.45})-LOOKUP(K413,{0,1950001,3300001,6950001,9000001,18000001,40000001},{0,97500,427500,636000,1536000,2796000,4796000}))*1.021,-2))</f>
        <v/>
      </c>
      <c r="N413" s="19">
        <f>MAX(0,ROUNDDOWN(H413-E413-430000-G413,-3))</f>
        <v/>
      </c>
      <c r="O413" s="19">
        <f>MAX(0,ROUNDDOWN(H413-E413-430000-G413-D413,-3))</f>
        <v/>
      </c>
      <c r="P413" s="19">
        <f>IF(H413&lt;=450000,0,MAX(0,ROUNDDOWN(N413*0.06-MIN(50000,N413)*0.03,-2))+MAX(0,ROUNDDOWN(N413*0.04-MIN(50000,N413)*0.02,-2)))</f>
        <v/>
      </c>
      <c r="Q413" s="19">
        <f>IF(H413&lt;=450000,0,MAX(0,ROUNDDOWN(O413*0.06-MIN(50000,O413)*0.03,-2))+MAX(0,ROUNDDOWN(O413*0.04-MIN(50000,O413)*0.02,-2)))</f>
        <v/>
      </c>
      <c r="R413" s="19">
        <f>L413-M413</f>
        <v/>
      </c>
      <c r="S413" s="19">
        <f>P413-Q413</f>
        <v/>
      </c>
      <c r="T413" s="19">
        <f>R413+S413</f>
        <v/>
      </c>
      <c r="U413" s="21">
        <f>IF(J413&lt;=0,0,LOOKUP(J413,{0,1950001,3300001,6950001,9000001,18000001,40000001},{0.05,0.1,0.2,0.23,0.33,0.4,0.45}))</f>
        <v/>
      </c>
    </row>
    <row r="414">
      <c r="A414" t="inlineStr">
        <is>
          <t>1万円刻み</t>
        </is>
      </c>
      <c r="B414" s="19">
        <f>'3_1万円刻み'!$A$138</f>
        <v/>
      </c>
      <c r="C414" s="20" t="n">
        <v>2026</v>
      </c>
      <c r="D414" s="19" t="n">
        <v>276000</v>
      </c>
      <c r="E414" s="19">
        <f>ROUND(MIN(B414/12,650000)*12*0.0915+MIN(B414/12,1390000)*12*(0.0504+0)+B414*0.005,0)</f>
        <v/>
      </c>
      <c r="F414" s="19" t="n">
        <v>0</v>
      </c>
      <c r="G414" s="19" t="n">
        <v>0</v>
      </c>
      <c r="H414" s="19">
        <f>IF(C414&gt;=2026,IF(B414&lt;741000,0,IF(B414&lt;2191000,B414-740000,IF(B414&lt;2193000,1451000,IF(B414&lt;2196000,1453000,IF(B414&lt;2200000,1456000,IF(B414&lt;3600000,ROUNDDOWN(B414/4,-3)*2.8-80000,IF(B414&lt;6600000,ROUNDDOWN(B414/4,-3)*3.2-440000,IF(B414&lt;8500000,ROUNDDOWN(B414*0.9,0)-1100000,B414-1950000)))))))),IF(B414&lt;651000,0,IF(B414&lt;1900000,B414-650000,IF(B414&lt;3600000,ROUNDDOWN(B414/4,-3)*2.8-80000,IF(B414&lt;6600000,ROUNDDOWN(B414/4,-3)*3.2-440000,IF(B414&lt;8500000,ROUNDDOWN(B414*0.9,0)-1100000,B414-1950000))))))</f>
        <v/>
      </c>
      <c r="I414" s="19">
        <f>IF(H414&gt;23500000,NA(),IF(C414&gt;=2026,IF(H414&lt;=4890000,1040000,IF(H414&lt;=6550000,670000,620000)),IF(H414&lt;=1320000,950000,IF(H414&lt;=3360000,880000,IF(H414&lt;=4890000,680000,IF(H414&lt;=6550000,630000,580000))))))</f>
        <v/>
      </c>
      <c r="J414" s="19">
        <f>MAX(0,ROUNDDOWN(H414-E414-I414-F414,-3))</f>
        <v/>
      </c>
      <c r="K414" s="19">
        <f>MAX(0,ROUNDDOWN(H414-E414-I414-F414-D414,-3))</f>
        <v/>
      </c>
      <c r="L414" s="19">
        <f>IF(J414&lt;=0,0,ROUNDDOWN((J414*LOOKUP(J414,{0,1950001,3300001,6950001,9000001,18000001,40000001},{0.05,0.1,0.2,0.23,0.33,0.4,0.45})-LOOKUP(J414,{0,1950001,3300001,6950001,9000001,18000001,40000001},{0,97500,427500,636000,1536000,2796000,4796000}))*1.021,-2))</f>
        <v/>
      </c>
      <c r="M414" s="19">
        <f>IF(K414&lt;=0,0,ROUNDDOWN((K414*LOOKUP(K414,{0,1950001,3300001,6950001,9000001,18000001,40000001},{0.05,0.1,0.2,0.23,0.33,0.4,0.45})-LOOKUP(K414,{0,1950001,3300001,6950001,9000001,18000001,40000001},{0,97500,427500,636000,1536000,2796000,4796000}))*1.021,-2))</f>
        <v/>
      </c>
      <c r="N414" s="19">
        <f>MAX(0,ROUNDDOWN(H414-E414-430000-G414,-3))</f>
        <v/>
      </c>
      <c r="O414" s="19">
        <f>MAX(0,ROUNDDOWN(H414-E414-430000-G414-D414,-3))</f>
        <v/>
      </c>
      <c r="P414" s="19">
        <f>IF(H414&lt;=450000,0,MAX(0,ROUNDDOWN(N414*0.06-MIN(50000,N414)*0.03,-2))+MAX(0,ROUNDDOWN(N414*0.04-MIN(50000,N414)*0.02,-2)))</f>
        <v/>
      </c>
      <c r="Q414" s="19">
        <f>IF(H414&lt;=450000,0,MAX(0,ROUNDDOWN(O414*0.06-MIN(50000,O414)*0.03,-2))+MAX(0,ROUNDDOWN(O414*0.04-MIN(50000,O414)*0.02,-2)))</f>
        <v/>
      </c>
      <c r="R414" s="19">
        <f>L414-M414</f>
        <v/>
      </c>
      <c r="S414" s="19">
        <f>P414-Q414</f>
        <v/>
      </c>
      <c r="T414" s="19">
        <f>R414+S414</f>
        <v/>
      </c>
      <c r="U414" s="21">
        <f>IF(J414&lt;=0,0,LOOKUP(J414,{0,1950001,3300001,6950001,9000001,18000001,40000001},{0.05,0.1,0.2,0.23,0.33,0.4,0.45}))</f>
        <v/>
      </c>
    </row>
    <row r="415">
      <c r="A415" t="inlineStr">
        <is>
          <t>1万円刻み</t>
        </is>
      </c>
      <c r="B415" s="19">
        <f>'3_1万円刻み'!$A$139</f>
        <v/>
      </c>
      <c r="C415" s="20" t="n">
        <v>2025</v>
      </c>
      <c r="D415" s="19" t="n">
        <v>276000</v>
      </c>
      <c r="E415" s="19">
        <f>ROUND(MIN(B415/12,650000)*12*0.0915+MIN(B415/12,1390000)*12*(0.0504+0)+B415*0.005,0)</f>
        <v/>
      </c>
      <c r="F415" s="19" t="n">
        <v>0</v>
      </c>
      <c r="G415" s="19" t="n">
        <v>0</v>
      </c>
      <c r="H415" s="19">
        <f>IF(C415&gt;=2026,IF(B415&lt;741000,0,IF(B415&lt;2191000,B415-740000,IF(B415&lt;2193000,1451000,IF(B415&lt;2196000,1453000,IF(B415&lt;2200000,1456000,IF(B415&lt;3600000,ROUNDDOWN(B415/4,-3)*2.8-80000,IF(B415&lt;6600000,ROUNDDOWN(B415/4,-3)*3.2-440000,IF(B415&lt;8500000,ROUNDDOWN(B415*0.9,0)-1100000,B415-1950000)))))))),IF(B415&lt;651000,0,IF(B415&lt;1900000,B415-650000,IF(B415&lt;3600000,ROUNDDOWN(B415/4,-3)*2.8-80000,IF(B415&lt;6600000,ROUNDDOWN(B415/4,-3)*3.2-440000,IF(B415&lt;8500000,ROUNDDOWN(B415*0.9,0)-1100000,B415-1950000))))))</f>
        <v/>
      </c>
      <c r="I415" s="19">
        <f>IF(H415&gt;23500000,NA(),IF(C415&gt;=2026,IF(H415&lt;=4890000,1040000,IF(H415&lt;=6550000,670000,620000)),IF(H415&lt;=1320000,950000,IF(H415&lt;=3360000,880000,IF(H415&lt;=4890000,680000,IF(H415&lt;=6550000,630000,580000))))))</f>
        <v/>
      </c>
      <c r="J415" s="19">
        <f>MAX(0,ROUNDDOWN(H415-E415-I415-F415,-3))</f>
        <v/>
      </c>
      <c r="K415" s="19">
        <f>MAX(0,ROUNDDOWN(H415-E415-I415-F415-D415,-3))</f>
        <v/>
      </c>
      <c r="L415" s="19">
        <f>IF(J415&lt;=0,0,ROUNDDOWN((J415*LOOKUP(J415,{0,1950001,3300001,6950001,9000001,18000001,40000001},{0.05,0.1,0.2,0.23,0.33,0.4,0.45})-LOOKUP(J415,{0,1950001,3300001,6950001,9000001,18000001,40000001},{0,97500,427500,636000,1536000,2796000,4796000}))*1.021,-2))</f>
        <v/>
      </c>
      <c r="M415" s="19">
        <f>IF(K415&lt;=0,0,ROUNDDOWN((K415*LOOKUP(K415,{0,1950001,3300001,6950001,9000001,18000001,40000001},{0.05,0.1,0.2,0.23,0.33,0.4,0.45})-LOOKUP(K415,{0,1950001,3300001,6950001,9000001,18000001,40000001},{0,97500,427500,636000,1536000,2796000,4796000}))*1.021,-2))</f>
        <v/>
      </c>
      <c r="N415" s="19">
        <f>MAX(0,ROUNDDOWN(H415-E415-430000-G415,-3))</f>
        <v/>
      </c>
      <c r="O415" s="19">
        <f>MAX(0,ROUNDDOWN(H415-E415-430000-G415-D415,-3))</f>
        <v/>
      </c>
      <c r="P415" s="19">
        <f>IF(H415&lt;=450000,0,MAX(0,ROUNDDOWN(N415*0.06-MIN(50000,N415)*0.03,-2))+MAX(0,ROUNDDOWN(N415*0.04-MIN(50000,N415)*0.02,-2)))</f>
        <v/>
      </c>
      <c r="Q415" s="19">
        <f>IF(H415&lt;=450000,0,MAX(0,ROUNDDOWN(O415*0.06-MIN(50000,O415)*0.03,-2))+MAX(0,ROUNDDOWN(O415*0.04-MIN(50000,O415)*0.02,-2)))</f>
        <v/>
      </c>
      <c r="R415" s="19">
        <f>L415-M415</f>
        <v/>
      </c>
      <c r="S415" s="19">
        <f>P415-Q415</f>
        <v/>
      </c>
      <c r="T415" s="19">
        <f>R415+S415</f>
        <v/>
      </c>
      <c r="U415" s="21">
        <f>IF(J415&lt;=0,0,LOOKUP(J415,{0,1950001,3300001,6950001,9000001,18000001,40000001},{0.05,0.1,0.2,0.23,0.33,0.4,0.45}))</f>
        <v/>
      </c>
    </row>
    <row r="416">
      <c r="A416" t="inlineStr">
        <is>
          <t>1万円刻み</t>
        </is>
      </c>
      <c r="B416" s="19">
        <f>'3_1万円刻み'!$A$139</f>
        <v/>
      </c>
      <c r="C416" s="20" t="n">
        <v>2026</v>
      </c>
      <c r="D416" s="19" t="n">
        <v>276000</v>
      </c>
      <c r="E416" s="19">
        <f>ROUND(MIN(B416/12,650000)*12*0.0915+MIN(B416/12,1390000)*12*(0.0504+0)+B416*0.005,0)</f>
        <v/>
      </c>
      <c r="F416" s="19" t="n">
        <v>0</v>
      </c>
      <c r="G416" s="19" t="n">
        <v>0</v>
      </c>
      <c r="H416" s="19">
        <f>IF(C416&gt;=2026,IF(B416&lt;741000,0,IF(B416&lt;2191000,B416-740000,IF(B416&lt;2193000,1451000,IF(B416&lt;2196000,1453000,IF(B416&lt;2200000,1456000,IF(B416&lt;3600000,ROUNDDOWN(B416/4,-3)*2.8-80000,IF(B416&lt;6600000,ROUNDDOWN(B416/4,-3)*3.2-440000,IF(B416&lt;8500000,ROUNDDOWN(B416*0.9,0)-1100000,B416-1950000)))))))),IF(B416&lt;651000,0,IF(B416&lt;1900000,B416-650000,IF(B416&lt;3600000,ROUNDDOWN(B416/4,-3)*2.8-80000,IF(B416&lt;6600000,ROUNDDOWN(B416/4,-3)*3.2-440000,IF(B416&lt;8500000,ROUNDDOWN(B416*0.9,0)-1100000,B416-1950000))))))</f>
        <v/>
      </c>
      <c r="I416" s="19">
        <f>IF(H416&gt;23500000,NA(),IF(C416&gt;=2026,IF(H416&lt;=4890000,1040000,IF(H416&lt;=6550000,670000,620000)),IF(H416&lt;=1320000,950000,IF(H416&lt;=3360000,880000,IF(H416&lt;=4890000,680000,IF(H416&lt;=6550000,630000,580000))))))</f>
        <v/>
      </c>
      <c r="J416" s="19">
        <f>MAX(0,ROUNDDOWN(H416-E416-I416-F416,-3))</f>
        <v/>
      </c>
      <c r="K416" s="19">
        <f>MAX(0,ROUNDDOWN(H416-E416-I416-F416-D416,-3))</f>
        <v/>
      </c>
      <c r="L416" s="19">
        <f>IF(J416&lt;=0,0,ROUNDDOWN((J416*LOOKUP(J416,{0,1950001,3300001,6950001,9000001,18000001,40000001},{0.05,0.1,0.2,0.23,0.33,0.4,0.45})-LOOKUP(J416,{0,1950001,3300001,6950001,9000001,18000001,40000001},{0,97500,427500,636000,1536000,2796000,4796000}))*1.021,-2))</f>
        <v/>
      </c>
      <c r="M416" s="19">
        <f>IF(K416&lt;=0,0,ROUNDDOWN((K416*LOOKUP(K416,{0,1950001,3300001,6950001,9000001,18000001,40000001},{0.05,0.1,0.2,0.23,0.33,0.4,0.45})-LOOKUP(K416,{0,1950001,3300001,6950001,9000001,18000001,40000001},{0,97500,427500,636000,1536000,2796000,4796000}))*1.021,-2))</f>
        <v/>
      </c>
      <c r="N416" s="19">
        <f>MAX(0,ROUNDDOWN(H416-E416-430000-G416,-3))</f>
        <v/>
      </c>
      <c r="O416" s="19">
        <f>MAX(0,ROUNDDOWN(H416-E416-430000-G416-D416,-3))</f>
        <v/>
      </c>
      <c r="P416" s="19">
        <f>IF(H416&lt;=450000,0,MAX(0,ROUNDDOWN(N416*0.06-MIN(50000,N416)*0.03,-2))+MAX(0,ROUNDDOWN(N416*0.04-MIN(50000,N416)*0.02,-2)))</f>
        <v/>
      </c>
      <c r="Q416" s="19">
        <f>IF(H416&lt;=450000,0,MAX(0,ROUNDDOWN(O416*0.06-MIN(50000,O416)*0.03,-2))+MAX(0,ROUNDDOWN(O416*0.04-MIN(50000,O416)*0.02,-2)))</f>
        <v/>
      </c>
      <c r="R416" s="19">
        <f>L416-M416</f>
        <v/>
      </c>
      <c r="S416" s="19">
        <f>P416-Q416</f>
        <v/>
      </c>
      <c r="T416" s="19">
        <f>R416+S416</f>
        <v/>
      </c>
      <c r="U416" s="21">
        <f>IF(J416&lt;=0,0,LOOKUP(J416,{0,1950001,3300001,6950001,9000001,18000001,40000001},{0.05,0.1,0.2,0.23,0.33,0.4,0.45}))</f>
        <v/>
      </c>
    </row>
    <row r="417">
      <c r="A417" t="inlineStr">
        <is>
          <t>1万円刻み</t>
        </is>
      </c>
      <c r="B417" s="19">
        <f>'3_1万円刻み'!$A$140</f>
        <v/>
      </c>
      <c r="C417" s="20" t="n">
        <v>2025</v>
      </c>
      <c r="D417" s="19" t="n">
        <v>276000</v>
      </c>
      <c r="E417" s="19">
        <f>ROUND(MIN(B417/12,650000)*12*0.0915+MIN(B417/12,1390000)*12*(0.0504+0)+B417*0.005,0)</f>
        <v/>
      </c>
      <c r="F417" s="19" t="n">
        <v>0</v>
      </c>
      <c r="G417" s="19" t="n">
        <v>0</v>
      </c>
      <c r="H417" s="19">
        <f>IF(C417&gt;=2026,IF(B417&lt;741000,0,IF(B417&lt;2191000,B417-740000,IF(B417&lt;2193000,1451000,IF(B417&lt;2196000,1453000,IF(B417&lt;2200000,1456000,IF(B417&lt;3600000,ROUNDDOWN(B417/4,-3)*2.8-80000,IF(B417&lt;6600000,ROUNDDOWN(B417/4,-3)*3.2-440000,IF(B417&lt;8500000,ROUNDDOWN(B417*0.9,0)-1100000,B417-1950000)))))))),IF(B417&lt;651000,0,IF(B417&lt;1900000,B417-650000,IF(B417&lt;3600000,ROUNDDOWN(B417/4,-3)*2.8-80000,IF(B417&lt;6600000,ROUNDDOWN(B417/4,-3)*3.2-440000,IF(B417&lt;8500000,ROUNDDOWN(B417*0.9,0)-1100000,B417-1950000))))))</f>
        <v/>
      </c>
      <c r="I417" s="19">
        <f>IF(H417&gt;23500000,NA(),IF(C417&gt;=2026,IF(H417&lt;=4890000,1040000,IF(H417&lt;=6550000,670000,620000)),IF(H417&lt;=1320000,950000,IF(H417&lt;=3360000,880000,IF(H417&lt;=4890000,680000,IF(H417&lt;=6550000,630000,580000))))))</f>
        <v/>
      </c>
      <c r="J417" s="19">
        <f>MAX(0,ROUNDDOWN(H417-E417-I417-F417,-3))</f>
        <v/>
      </c>
      <c r="K417" s="19">
        <f>MAX(0,ROUNDDOWN(H417-E417-I417-F417-D417,-3))</f>
        <v/>
      </c>
      <c r="L417" s="19">
        <f>IF(J417&lt;=0,0,ROUNDDOWN((J417*LOOKUP(J417,{0,1950001,3300001,6950001,9000001,18000001,40000001},{0.05,0.1,0.2,0.23,0.33,0.4,0.45})-LOOKUP(J417,{0,1950001,3300001,6950001,9000001,18000001,40000001},{0,97500,427500,636000,1536000,2796000,4796000}))*1.021,-2))</f>
        <v/>
      </c>
      <c r="M417" s="19">
        <f>IF(K417&lt;=0,0,ROUNDDOWN((K417*LOOKUP(K417,{0,1950001,3300001,6950001,9000001,18000001,40000001},{0.05,0.1,0.2,0.23,0.33,0.4,0.45})-LOOKUP(K417,{0,1950001,3300001,6950001,9000001,18000001,40000001},{0,97500,427500,636000,1536000,2796000,4796000}))*1.021,-2))</f>
        <v/>
      </c>
      <c r="N417" s="19">
        <f>MAX(0,ROUNDDOWN(H417-E417-430000-G417,-3))</f>
        <v/>
      </c>
      <c r="O417" s="19">
        <f>MAX(0,ROUNDDOWN(H417-E417-430000-G417-D417,-3))</f>
        <v/>
      </c>
      <c r="P417" s="19">
        <f>IF(H417&lt;=450000,0,MAX(0,ROUNDDOWN(N417*0.06-MIN(50000,N417)*0.03,-2))+MAX(0,ROUNDDOWN(N417*0.04-MIN(50000,N417)*0.02,-2)))</f>
        <v/>
      </c>
      <c r="Q417" s="19">
        <f>IF(H417&lt;=450000,0,MAX(0,ROUNDDOWN(O417*0.06-MIN(50000,O417)*0.03,-2))+MAX(0,ROUNDDOWN(O417*0.04-MIN(50000,O417)*0.02,-2)))</f>
        <v/>
      </c>
      <c r="R417" s="19">
        <f>L417-M417</f>
        <v/>
      </c>
      <c r="S417" s="19">
        <f>P417-Q417</f>
        <v/>
      </c>
      <c r="T417" s="19">
        <f>R417+S417</f>
        <v/>
      </c>
      <c r="U417" s="21">
        <f>IF(J417&lt;=0,0,LOOKUP(J417,{0,1950001,3300001,6950001,9000001,18000001,40000001},{0.05,0.1,0.2,0.23,0.33,0.4,0.45}))</f>
        <v/>
      </c>
    </row>
    <row r="418">
      <c r="A418" t="inlineStr">
        <is>
          <t>1万円刻み</t>
        </is>
      </c>
      <c r="B418" s="19">
        <f>'3_1万円刻み'!$A$140</f>
        <v/>
      </c>
      <c r="C418" s="20" t="n">
        <v>2026</v>
      </c>
      <c r="D418" s="19" t="n">
        <v>276000</v>
      </c>
      <c r="E418" s="19">
        <f>ROUND(MIN(B418/12,650000)*12*0.0915+MIN(B418/12,1390000)*12*(0.0504+0)+B418*0.005,0)</f>
        <v/>
      </c>
      <c r="F418" s="19" t="n">
        <v>0</v>
      </c>
      <c r="G418" s="19" t="n">
        <v>0</v>
      </c>
      <c r="H418" s="19">
        <f>IF(C418&gt;=2026,IF(B418&lt;741000,0,IF(B418&lt;2191000,B418-740000,IF(B418&lt;2193000,1451000,IF(B418&lt;2196000,1453000,IF(B418&lt;2200000,1456000,IF(B418&lt;3600000,ROUNDDOWN(B418/4,-3)*2.8-80000,IF(B418&lt;6600000,ROUNDDOWN(B418/4,-3)*3.2-440000,IF(B418&lt;8500000,ROUNDDOWN(B418*0.9,0)-1100000,B418-1950000)))))))),IF(B418&lt;651000,0,IF(B418&lt;1900000,B418-650000,IF(B418&lt;3600000,ROUNDDOWN(B418/4,-3)*2.8-80000,IF(B418&lt;6600000,ROUNDDOWN(B418/4,-3)*3.2-440000,IF(B418&lt;8500000,ROUNDDOWN(B418*0.9,0)-1100000,B418-1950000))))))</f>
        <v/>
      </c>
      <c r="I418" s="19">
        <f>IF(H418&gt;23500000,NA(),IF(C418&gt;=2026,IF(H418&lt;=4890000,1040000,IF(H418&lt;=6550000,670000,620000)),IF(H418&lt;=1320000,950000,IF(H418&lt;=3360000,880000,IF(H418&lt;=4890000,680000,IF(H418&lt;=6550000,630000,580000))))))</f>
        <v/>
      </c>
      <c r="J418" s="19">
        <f>MAX(0,ROUNDDOWN(H418-E418-I418-F418,-3))</f>
        <v/>
      </c>
      <c r="K418" s="19">
        <f>MAX(0,ROUNDDOWN(H418-E418-I418-F418-D418,-3))</f>
        <v/>
      </c>
      <c r="L418" s="19">
        <f>IF(J418&lt;=0,0,ROUNDDOWN((J418*LOOKUP(J418,{0,1950001,3300001,6950001,9000001,18000001,40000001},{0.05,0.1,0.2,0.23,0.33,0.4,0.45})-LOOKUP(J418,{0,1950001,3300001,6950001,9000001,18000001,40000001},{0,97500,427500,636000,1536000,2796000,4796000}))*1.021,-2))</f>
        <v/>
      </c>
      <c r="M418" s="19">
        <f>IF(K418&lt;=0,0,ROUNDDOWN((K418*LOOKUP(K418,{0,1950001,3300001,6950001,9000001,18000001,40000001},{0.05,0.1,0.2,0.23,0.33,0.4,0.45})-LOOKUP(K418,{0,1950001,3300001,6950001,9000001,18000001,40000001},{0,97500,427500,636000,1536000,2796000,4796000}))*1.021,-2))</f>
        <v/>
      </c>
      <c r="N418" s="19">
        <f>MAX(0,ROUNDDOWN(H418-E418-430000-G418,-3))</f>
        <v/>
      </c>
      <c r="O418" s="19">
        <f>MAX(0,ROUNDDOWN(H418-E418-430000-G418-D418,-3))</f>
        <v/>
      </c>
      <c r="P418" s="19">
        <f>IF(H418&lt;=450000,0,MAX(0,ROUNDDOWN(N418*0.06-MIN(50000,N418)*0.03,-2))+MAX(0,ROUNDDOWN(N418*0.04-MIN(50000,N418)*0.02,-2)))</f>
        <v/>
      </c>
      <c r="Q418" s="19">
        <f>IF(H418&lt;=450000,0,MAX(0,ROUNDDOWN(O418*0.06-MIN(50000,O418)*0.03,-2))+MAX(0,ROUNDDOWN(O418*0.04-MIN(50000,O418)*0.02,-2)))</f>
        <v/>
      </c>
      <c r="R418" s="19">
        <f>L418-M418</f>
        <v/>
      </c>
      <c r="S418" s="19">
        <f>P418-Q418</f>
        <v/>
      </c>
      <c r="T418" s="19">
        <f>R418+S418</f>
        <v/>
      </c>
      <c r="U418" s="21">
        <f>IF(J418&lt;=0,0,LOOKUP(J418,{0,1950001,3300001,6950001,9000001,18000001,40000001},{0.05,0.1,0.2,0.23,0.33,0.4,0.45}))</f>
        <v/>
      </c>
    </row>
    <row r="419">
      <c r="A419" t="inlineStr">
        <is>
          <t>1万円刻み</t>
        </is>
      </c>
      <c r="B419" s="19">
        <f>'3_1万円刻み'!$A$141</f>
        <v/>
      </c>
      <c r="C419" s="20" t="n">
        <v>2025</v>
      </c>
      <c r="D419" s="19" t="n">
        <v>276000</v>
      </c>
      <c r="E419" s="19">
        <f>ROUND(MIN(B419/12,650000)*12*0.0915+MIN(B419/12,1390000)*12*(0.0504+0)+B419*0.005,0)</f>
        <v/>
      </c>
      <c r="F419" s="19" t="n">
        <v>0</v>
      </c>
      <c r="G419" s="19" t="n">
        <v>0</v>
      </c>
      <c r="H419" s="19">
        <f>IF(C419&gt;=2026,IF(B419&lt;741000,0,IF(B419&lt;2191000,B419-740000,IF(B419&lt;2193000,1451000,IF(B419&lt;2196000,1453000,IF(B419&lt;2200000,1456000,IF(B419&lt;3600000,ROUNDDOWN(B419/4,-3)*2.8-80000,IF(B419&lt;6600000,ROUNDDOWN(B419/4,-3)*3.2-440000,IF(B419&lt;8500000,ROUNDDOWN(B419*0.9,0)-1100000,B419-1950000)))))))),IF(B419&lt;651000,0,IF(B419&lt;1900000,B419-650000,IF(B419&lt;3600000,ROUNDDOWN(B419/4,-3)*2.8-80000,IF(B419&lt;6600000,ROUNDDOWN(B419/4,-3)*3.2-440000,IF(B419&lt;8500000,ROUNDDOWN(B419*0.9,0)-1100000,B419-1950000))))))</f>
        <v/>
      </c>
      <c r="I419" s="19">
        <f>IF(H419&gt;23500000,NA(),IF(C419&gt;=2026,IF(H419&lt;=4890000,1040000,IF(H419&lt;=6550000,670000,620000)),IF(H419&lt;=1320000,950000,IF(H419&lt;=3360000,880000,IF(H419&lt;=4890000,680000,IF(H419&lt;=6550000,630000,580000))))))</f>
        <v/>
      </c>
      <c r="J419" s="19">
        <f>MAX(0,ROUNDDOWN(H419-E419-I419-F419,-3))</f>
        <v/>
      </c>
      <c r="K419" s="19">
        <f>MAX(0,ROUNDDOWN(H419-E419-I419-F419-D419,-3))</f>
        <v/>
      </c>
      <c r="L419" s="19">
        <f>IF(J419&lt;=0,0,ROUNDDOWN((J419*LOOKUP(J419,{0,1950001,3300001,6950001,9000001,18000001,40000001},{0.05,0.1,0.2,0.23,0.33,0.4,0.45})-LOOKUP(J419,{0,1950001,3300001,6950001,9000001,18000001,40000001},{0,97500,427500,636000,1536000,2796000,4796000}))*1.021,-2))</f>
        <v/>
      </c>
      <c r="M419" s="19">
        <f>IF(K419&lt;=0,0,ROUNDDOWN((K419*LOOKUP(K419,{0,1950001,3300001,6950001,9000001,18000001,40000001},{0.05,0.1,0.2,0.23,0.33,0.4,0.45})-LOOKUP(K419,{0,1950001,3300001,6950001,9000001,18000001,40000001},{0,97500,427500,636000,1536000,2796000,4796000}))*1.021,-2))</f>
        <v/>
      </c>
      <c r="N419" s="19">
        <f>MAX(0,ROUNDDOWN(H419-E419-430000-G419,-3))</f>
        <v/>
      </c>
      <c r="O419" s="19">
        <f>MAX(0,ROUNDDOWN(H419-E419-430000-G419-D419,-3))</f>
        <v/>
      </c>
      <c r="P419" s="19">
        <f>IF(H419&lt;=450000,0,MAX(0,ROUNDDOWN(N419*0.06-MIN(50000,N419)*0.03,-2))+MAX(0,ROUNDDOWN(N419*0.04-MIN(50000,N419)*0.02,-2)))</f>
        <v/>
      </c>
      <c r="Q419" s="19">
        <f>IF(H419&lt;=450000,0,MAX(0,ROUNDDOWN(O419*0.06-MIN(50000,O419)*0.03,-2))+MAX(0,ROUNDDOWN(O419*0.04-MIN(50000,O419)*0.02,-2)))</f>
        <v/>
      </c>
      <c r="R419" s="19">
        <f>L419-M419</f>
        <v/>
      </c>
      <c r="S419" s="19">
        <f>P419-Q419</f>
        <v/>
      </c>
      <c r="T419" s="19">
        <f>R419+S419</f>
        <v/>
      </c>
      <c r="U419" s="21">
        <f>IF(J419&lt;=0,0,LOOKUP(J419,{0,1950001,3300001,6950001,9000001,18000001,40000001},{0.05,0.1,0.2,0.23,0.33,0.4,0.45}))</f>
        <v/>
      </c>
    </row>
    <row r="420">
      <c r="A420" t="inlineStr">
        <is>
          <t>1万円刻み</t>
        </is>
      </c>
      <c r="B420" s="19">
        <f>'3_1万円刻み'!$A$141</f>
        <v/>
      </c>
      <c r="C420" s="20" t="n">
        <v>2026</v>
      </c>
      <c r="D420" s="19" t="n">
        <v>276000</v>
      </c>
      <c r="E420" s="19">
        <f>ROUND(MIN(B420/12,650000)*12*0.0915+MIN(B420/12,1390000)*12*(0.0504+0)+B420*0.005,0)</f>
        <v/>
      </c>
      <c r="F420" s="19" t="n">
        <v>0</v>
      </c>
      <c r="G420" s="19" t="n">
        <v>0</v>
      </c>
      <c r="H420" s="19">
        <f>IF(C420&gt;=2026,IF(B420&lt;741000,0,IF(B420&lt;2191000,B420-740000,IF(B420&lt;2193000,1451000,IF(B420&lt;2196000,1453000,IF(B420&lt;2200000,1456000,IF(B420&lt;3600000,ROUNDDOWN(B420/4,-3)*2.8-80000,IF(B420&lt;6600000,ROUNDDOWN(B420/4,-3)*3.2-440000,IF(B420&lt;8500000,ROUNDDOWN(B420*0.9,0)-1100000,B420-1950000)))))))),IF(B420&lt;651000,0,IF(B420&lt;1900000,B420-650000,IF(B420&lt;3600000,ROUNDDOWN(B420/4,-3)*2.8-80000,IF(B420&lt;6600000,ROUNDDOWN(B420/4,-3)*3.2-440000,IF(B420&lt;8500000,ROUNDDOWN(B420*0.9,0)-1100000,B420-1950000))))))</f>
        <v/>
      </c>
      <c r="I420" s="19">
        <f>IF(H420&gt;23500000,NA(),IF(C420&gt;=2026,IF(H420&lt;=4890000,1040000,IF(H420&lt;=6550000,670000,620000)),IF(H420&lt;=1320000,950000,IF(H420&lt;=3360000,880000,IF(H420&lt;=4890000,680000,IF(H420&lt;=6550000,630000,580000))))))</f>
        <v/>
      </c>
      <c r="J420" s="19">
        <f>MAX(0,ROUNDDOWN(H420-E420-I420-F420,-3))</f>
        <v/>
      </c>
      <c r="K420" s="19">
        <f>MAX(0,ROUNDDOWN(H420-E420-I420-F420-D420,-3))</f>
        <v/>
      </c>
      <c r="L420" s="19">
        <f>IF(J420&lt;=0,0,ROUNDDOWN((J420*LOOKUP(J420,{0,1950001,3300001,6950001,9000001,18000001,40000001},{0.05,0.1,0.2,0.23,0.33,0.4,0.45})-LOOKUP(J420,{0,1950001,3300001,6950001,9000001,18000001,40000001},{0,97500,427500,636000,1536000,2796000,4796000}))*1.021,-2))</f>
        <v/>
      </c>
      <c r="M420" s="19">
        <f>IF(K420&lt;=0,0,ROUNDDOWN((K420*LOOKUP(K420,{0,1950001,3300001,6950001,9000001,18000001,40000001},{0.05,0.1,0.2,0.23,0.33,0.4,0.45})-LOOKUP(K420,{0,1950001,3300001,6950001,9000001,18000001,40000001},{0,97500,427500,636000,1536000,2796000,4796000}))*1.021,-2))</f>
        <v/>
      </c>
      <c r="N420" s="19">
        <f>MAX(0,ROUNDDOWN(H420-E420-430000-G420,-3))</f>
        <v/>
      </c>
      <c r="O420" s="19">
        <f>MAX(0,ROUNDDOWN(H420-E420-430000-G420-D420,-3))</f>
        <v/>
      </c>
      <c r="P420" s="19">
        <f>IF(H420&lt;=450000,0,MAX(0,ROUNDDOWN(N420*0.06-MIN(50000,N420)*0.03,-2))+MAX(0,ROUNDDOWN(N420*0.04-MIN(50000,N420)*0.02,-2)))</f>
        <v/>
      </c>
      <c r="Q420" s="19">
        <f>IF(H420&lt;=450000,0,MAX(0,ROUNDDOWN(O420*0.06-MIN(50000,O420)*0.03,-2))+MAX(0,ROUNDDOWN(O420*0.04-MIN(50000,O420)*0.02,-2)))</f>
        <v/>
      </c>
      <c r="R420" s="19">
        <f>L420-M420</f>
        <v/>
      </c>
      <c r="S420" s="19">
        <f>P420-Q420</f>
        <v/>
      </c>
      <c r="T420" s="19">
        <f>R420+S420</f>
        <v/>
      </c>
      <c r="U420" s="21">
        <f>IF(J420&lt;=0,0,LOOKUP(J420,{0,1950001,3300001,6950001,9000001,18000001,40000001},{0.05,0.1,0.2,0.23,0.33,0.4,0.45}))</f>
        <v/>
      </c>
    </row>
    <row r="421">
      <c r="A421" t="inlineStr">
        <is>
          <t>1万円刻み</t>
        </is>
      </c>
      <c r="B421" s="19">
        <f>'3_1万円刻み'!$A$142</f>
        <v/>
      </c>
      <c r="C421" s="20" t="n">
        <v>2025</v>
      </c>
      <c r="D421" s="19" t="n">
        <v>276000</v>
      </c>
      <c r="E421" s="19">
        <f>ROUND(MIN(B421/12,650000)*12*0.0915+MIN(B421/12,1390000)*12*(0.0504+0)+B421*0.005,0)</f>
        <v/>
      </c>
      <c r="F421" s="19" t="n">
        <v>0</v>
      </c>
      <c r="G421" s="19" t="n">
        <v>0</v>
      </c>
      <c r="H421" s="19">
        <f>IF(C421&gt;=2026,IF(B421&lt;741000,0,IF(B421&lt;2191000,B421-740000,IF(B421&lt;2193000,1451000,IF(B421&lt;2196000,1453000,IF(B421&lt;2200000,1456000,IF(B421&lt;3600000,ROUNDDOWN(B421/4,-3)*2.8-80000,IF(B421&lt;6600000,ROUNDDOWN(B421/4,-3)*3.2-440000,IF(B421&lt;8500000,ROUNDDOWN(B421*0.9,0)-1100000,B421-1950000)))))))),IF(B421&lt;651000,0,IF(B421&lt;1900000,B421-650000,IF(B421&lt;3600000,ROUNDDOWN(B421/4,-3)*2.8-80000,IF(B421&lt;6600000,ROUNDDOWN(B421/4,-3)*3.2-440000,IF(B421&lt;8500000,ROUNDDOWN(B421*0.9,0)-1100000,B421-1950000))))))</f>
        <v/>
      </c>
      <c r="I421" s="19">
        <f>IF(H421&gt;23500000,NA(),IF(C421&gt;=2026,IF(H421&lt;=4890000,1040000,IF(H421&lt;=6550000,670000,620000)),IF(H421&lt;=1320000,950000,IF(H421&lt;=3360000,880000,IF(H421&lt;=4890000,680000,IF(H421&lt;=6550000,630000,580000))))))</f>
        <v/>
      </c>
      <c r="J421" s="19">
        <f>MAX(0,ROUNDDOWN(H421-E421-I421-F421,-3))</f>
        <v/>
      </c>
      <c r="K421" s="19">
        <f>MAX(0,ROUNDDOWN(H421-E421-I421-F421-D421,-3))</f>
        <v/>
      </c>
      <c r="L421" s="19">
        <f>IF(J421&lt;=0,0,ROUNDDOWN((J421*LOOKUP(J421,{0,1950001,3300001,6950001,9000001,18000001,40000001},{0.05,0.1,0.2,0.23,0.33,0.4,0.45})-LOOKUP(J421,{0,1950001,3300001,6950001,9000001,18000001,40000001},{0,97500,427500,636000,1536000,2796000,4796000}))*1.021,-2))</f>
        <v/>
      </c>
      <c r="M421" s="19">
        <f>IF(K421&lt;=0,0,ROUNDDOWN((K421*LOOKUP(K421,{0,1950001,3300001,6950001,9000001,18000001,40000001},{0.05,0.1,0.2,0.23,0.33,0.4,0.45})-LOOKUP(K421,{0,1950001,3300001,6950001,9000001,18000001,40000001},{0,97500,427500,636000,1536000,2796000,4796000}))*1.021,-2))</f>
        <v/>
      </c>
      <c r="N421" s="19">
        <f>MAX(0,ROUNDDOWN(H421-E421-430000-G421,-3))</f>
        <v/>
      </c>
      <c r="O421" s="19">
        <f>MAX(0,ROUNDDOWN(H421-E421-430000-G421-D421,-3))</f>
        <v/>
      </c>
      <c r="P421" s="19">
        <f>IF(H421&lt;=450000,0,MAX(0,ROUNDDOWN(N421*0.06-MIN(50000,N421)*0.03,-2))+MAX(0,ROUNDDOWN(N421*0.04-MIN(50000,N421)*0.02,-2)))</f>
        <v/>
      </c>
      <c r="Q421" s="19">
        <f>IF(H421&lt;=450000,0,MAX(0,ROUNDDOWN(O421*0.06-MIN(50000,O421)*0.03,-2))+MAX(0,ROUNDDOWN(O421*0.04-MIN(50000,O421)*0.02,-2)))</f>
        <v/>
      </c>
      <c r="R421" s="19">
        <f>L421-M421</f>
        <v/>
      </c>
      <c r="S421" s="19">
        <f>P421-Q421</f>
        <v/>
      </c>
      <c r="T421" s="19">
        <f>R421+S421</f>
        <v/>
      </c>
      <c r="U421" s="21">
        <f>IF(J421&lt;=0,0,LOOKUP(J421,{0,1950001,3300001,6950001,9000001,18000001,40000001},{0.05,0.1,0.2,0.23,0.33,0.4,0.45}))</f>
        <v/>
      </c>
    </row>
    <row r="422">
      <c r="A422" t="inlineStr">
        <is>
          <t>1万円刻み</t>
        </is>
      </c>
      <c r="B422" s="19">
        <f>'3_1万円刻み'!$A$142</f>
        <v/>
      </c>
      <c r="C422" s="20" t="n">
        <v>2026</v>
      </c>
      <c r="D422" s="19" t="n">
        <v>276000</v>
      </c>
      <c r="E422" s="19">
        <f>ROUND(MIN(B422/12,650000)*12*0.0915+MIN(B422/12,1390000)*12*(0.0504+0)+B422*0.005,0)</f>
        <v/>
      </c>
      <c r="F422" s="19" t="n">
        <v>0</v>
      </c>
      <c r="G422" s="19" t="n">
        <v>0</v>
      </c>
      <c r="H422" s="19">
        <f>IF(C422&gt;=2026,IF(B422&lt;741000,0,IF(B422&lt;2191000,B422-740000,IF(B422&lt;2193000,1451000,IF(B422&lt;2196000,1453000,IF(B422&lt;2200000,1456000,IF(B422&lt;3600000,ROUNDDOWN(B422/4,-3)*2.8-80000,IF(B422&lt;6600000,ROUNDDOWN(B422/4,-3)*3.2-440000,IF(B422&lt;8500000,ROUNDDOWN(B422*0.9,0)-1100000,B422-1950000)))))))),IF(B422&lt;651000,0,IF(B422&lt;1900000,B422-650000,IF(B422&lt;3600000,ROUNDDOWN(B422/4,-3)*2.8-80000,IF(B422&lt;6600000,ROUNDDOWN(B422/4,-3)*3.2-440000,IF(B422&lt;8500000,ROUNDDOWN(B422*0.9,0)-1100000,B422-1950000))))))</f>
        <v/>
      </c>
      <c r="I422" s="19">
        <f>IF(H422&gt;23500000,NA(),IF(C422&gt;=2026,IF(H422&lt;=4890000,1040000,IF(H422&lt;=6550000,670000,620000)),IF(H422&lt;=1320000,950000,IF(H422&lt;=3360000,880000,IF(H422&lt;=4890000,680000,IF(H422&lt;=6550000,630000,580000))))))</f>
        <v/>
      </c>
      <c r="J422" s="19">
        <f>MAX(0,ROUNDDOWN(H422-E422-I422-F422,-3))</f>
        <v/>
      </c>
      <c r="K422" s="19">
        <f>MAX(0,ROUNDDOWN(H422-E422-I422-F422-D422,-3))</f>
        <v/>
      </c>
      <c r="L422" s="19">
        <f>IF(J422&lt;=0,0,ROUNDDOWN((J422*LOOKUP(J422,{0,1950001,3300001,6950001,9000001,18000001,40000001},{0.05,0.1,0.2,0.23,0.33,0.4,0.45})-LOOKUP(J422,{0,1950001,3300001,6950001,9000001,18000001,40000001},{0,97500,427500,636000,1536000,2796000,4796000}))*1.021,-2))</f>
        <v/>
      </c>
      <c r="M422" s="19">
        <f>IF(K422&lt;=0,0,ROUNDDOWN((K422*LOOKUP(K422,{0,1950001,3300001,6950001,9000001,18000001,40000001},{0.05,0.1,0.2,0.23,0.33,0.4,0.45})-LOOKUP(K422,{0,1950001,3300001,6950001,9000001,18000001,40000001},{0,97500,427500,636000,1536000,2796000,4796000}))*1.021,-2))</f>
        <v/>
      </c>
      <c r="N422" s="19">
        <f>MAX(0,ROUNDDOWN(H422-E422-430000-G422,-3))</f>
        <v/>
      </c>
      <c r="O422" s="19">
        <f>MAX(0,ROUNDDOWN(H422-E422-430000-G422-D422,-3))</f>
        <v/>
      </c>
      <c r="P422" s="19">
        <f>IF(H422&lt;=450000,0,MAX(0,ROUNDDOWN(N422*0.06-MIN(50000,N422)*0.03,-2))+MAX(0,ROUNDDOWN(N422*0.04-MIN(50000,N422)*0.02,-2)))</f>
        <v/>
      </c>
      <c r="Q422" s="19">
        <f>IF(H422&lt;=450000,0,MAX(0,ROUNDDOWN(O422*0.06-MIN(50000,O422)*0.03,-2))+MAX(0,ROUNDDOWN(O422*0.04-MIN(50000,O422)*0.02,-2)))</f>
        <v/>
      </c>
      <c r="R422" s="19">
        <f>L422-M422</f>
        <v/>
      </c>
      <c r="S422" s="19">
        <f>P422-Q422</f>
        <v/>
      </c>
      <c r="T422" s="19">
        <f>R422+S422</f>
        <v/>
      </c>
      <c r="U422" s="21">
        <f>IF(J422&lt;=0,0,LOOKUP(J422,{0,1950001,3300001,6950001,9000001,18000001,40000001},{0.05,0.1,0.2,0.23,0.33,0.4,0.45}))</f>
        <v/>
      </c>
    </row>
    <row r="423">
      <c r="A423" t="inlineStr">
        <is>
          <t>1万円刻み</t>
        </is>
      </c>
      <c r="B423" s="19">
        <f>'3_1万円刻み'!$A$143</f>
        <v/>
      </c>
      <c r="C423" s="20" t="n">
        <v>2025</v>
      </c>
      <c r="D423" s="19" t="n">
        <v>276000</v>
      </c>
      <c r="E423" s="19">
        <f>ROUND(MIN(B423/12,650000)*12*0.0915+MIN(B423/12,1390000)*12*(0.0504+0)+B423*0.005,0)</f>
        <v/>
      </c>
      <c r="F423" s="19" t="n">
        <v>0</v>
      </c>
      <c r="G423" s="19" t="n">
        <v>0</v>
      </c>
      <c r="H423" s="19">
        <f>IF(C423&gt;=2026,IF(B423&lt;741000,0,IF(B423&lt;2191000,B423-740000,IF(B423&lt;2193000,1451000,IF(B423&lt;2196000,1453000,IF(B423&lt;2200000,1456000,IF(B423&lt;3600000,ROUNDDOWN(B423/4,-3)*2.8-80000,IF(B423&lt;6600000,ROUNDDOWN(B423/4,-3)*3.2-440000,IF(B423&lt;8500000,ROUNDDOWN(B423*0.9,0)-1100000,B423-1950000)))))))),IF(B423&lt;651000,0,IF(B423&lt;1900000,B423-650000,IF(B423&lt;3600000,ROUNDDOWN(B423/4,-3)*2.8-80000,IF(B423&lt;6600000,ROUNDDOWN(B423/4,-3)*3.2-440000,IF(B423&lt;8500000,ROUNDDOWN(B423*0.9,0)-1100000,B423-1950000))))))</f>
        <v/>
      </c>
      <c r="I423" s="19">
        <f>IF(H423&gt;23500000,NA(),IF(C423&gt;=2026,IF(H423&lt;=4890000,1040000,IF(H423&lt;=6550000,670000,620000)),IF(H423&lt;=1320000,950000,IF(H423&lt;=3360000,880000,IF(H423&lt;=4890000,680000,IF(H423&lt;=6550000,630000,580000))))))</f>
        <v/>
      </c>
      <c r="J423" s="19">
        <f>MAX(0,ROUNDDOWN(H423-E423-I423-F423,-3))</f>
        <v/>
      </c>
      <c r="K423" s="19">
        <f>MAX(0,ROUNDDOWN(H423-E423-I423-F423-D423,-3))</f>
        <v/>
      </c>
      <c r="L423" s="19">
        <f>IF(J423&lt;=0,0,ROUNDDOWN((J423*LOOKUP(J423,{0,1950001,3300001,6950001,9000001,18000001,40000001},{0.05,0.1,0.2,0.23,0.33,0.4,0.45})-LOOKUP(J423,{0,1950001,3300001,6950001,9000001,18000001,40000001},{0,97500,427500,636000,1536000,2796000,4796000}))*1.021,-2))</f>
        <v/>
      </c>
      <c r="M423" s="19">
        <f>IF(K423&lt;=0,0,ROUNDDOWN((K423*LOOKUP(K423,{0,1950001,3300001,6950001,9000001,18000001,40000001},{0.05,0.1,0.2,0.23,0.33,0.4,0.45})-LOOKUP(K423,{0,1950001,3300001,6950001,9000001,18000001,40000001},{0,97500,427500,636000,1536000,2796000,4796000}))*1.021,-2))</f>
        <v/>
      </c>
      <c r="N423" s="19">
        <f>MAX(0,ROUNDDOWN(H423-E423-430000-G423,-3))</f>
        <v/>
      </c>
      <c r="O423" s="19">
        <f>MAX(0,ROUNDDOWN(H423-E423-430000-G423-D423,-3))</f>
        <v/>
      </c>
      <c r="P423" s="19">
        <f>IF(H423&lt;=450000,0,MAX(0,ROUNDDOWN(N423*0.06-MIN(50000,N423)*0.03,-2))+MAX(0,ROUNDDOWN(N423*0.04-MIN(50000,N423)*0.02,-2)))</f>
        <v/>
      </c>
      <c r="Q423" s="19">
        <f>IF(H423&lt;=450000,0,MAX(0,ROUNDDOWN(O423*0.06-MIN(50000,O423)*0.03,-2))+MAX(0,ROUNDDOWN(O423*0.04-MIN(50000,O423)*0.02,-2)))</f>
        <v/>
      </c>
      <c r="R423" s="19">
        <f>L423-M423</f>
        <v/>
      </c>
      <c r="S423" s="19">
        <f>P423-Q423</f>
        <v/>
      </c>
      <c r="T423" s="19">
        <f>R423+S423</f>
        <v/>
      </c>
      <c r="U423" s="21">
        <f>IF(J423&lt;=0,0,LOOKUP(J423,{0,1950001,3300001,6950001,9000001,18000001,40000001},{0.05,0.1,0.2,0.23,0.33,0.4,0.45}))</f>
        <v/>
      </c>
    </row>
    <row r="424">
      <c r="A424" t="inlineStr">
        <is>
          <t>1万円刻み</t>
        </is>
      </c>
      <c r="B424" s="19">
        <f>'3_1万円刻み'!$A$143</f>
        <v/>
      </c>
      <c r="C424" s="20" t="n">
        <v>2026</v>
      </c>
      <c r="D424" s="19" t="n">
        <v>276000</v>
      </c>
      <c r="E424" s="19">
        <f>ROUND(MIN(B424/12,650000)*12*0.0915+MIN(B424/12,1390000)*12*(0.0504+0)+B424*0.005,0)</f>
        <v/>
      </c>
      <c r="F424" s="19" t="n">
        <v>0</v>
      </c>
      <c r="G424" s="19" t="n">
        <v>0</v>
      </c>
      <c r="H424" s="19">
        <f>IF(C424&gt;=2026,IF(B424&lt;741000,0,IF(B424&lt;2191000,B424-740000,IF(B424&lt;2193000,1451000,IF(B424&lt;2196000,1453000,IF(B424&lt;2200000,1456000,IF(B424&lt;3600000,ROUNDDOWN(B424/4,-3)*2.8-80000,IF(B424&lt;6600000,ROUNDDOWN(B424/4,-3)*3.2-440000,IF(B424&lt;8500000,ROUNDDOWN(B424*0.9,0)-1100000,B424-1950000)))))))),IF(B424&lt;651000,0,IF(B424&lt;1900000,B424-650000,IF(B424&lt;3600000,ROUNDDOWN(B424/4,-3)*2.8-80000,IF(B424&lt;6600000,ROUNDDOWN(B424/4,-3)*3.2-440000,IF(B424&lt;8500000,ROUNDDOWN(B424*0.9,0)-1100000,B424-1950000))))))</f>
        <v/>
      </c>
      <c r="I424" s="19">
        <f>IF(H424&gt;23500000,NA(),IF(C424&gt;=2026,IF(H424&lt;=4890000,1040000,IF(H424&lt;=6550000,670000,620000)),IF(H424&lt;=1320000,950000,IF(H424&lt;=3360000,880000,IF(H424&lt;=4890000,680000,IF(H424&lt;=6550000,630000,580000))))))</f>
        <v/>
      </c>
      <c r="J424" s="19">
        <f>MAX(0,ROUNDDOWN(H424-E424-I424-F424,-3))</f>
        <v/>
      </c>
      <c r="K424" s="19">
        <f>MAX(0,ROUNDDOWN(H424-E424-I424-F424-D424,-3))</f>
        <v/>
      </c>
      <c r="L424" s="19">
        <f>IF(J424&lt;=0,0,ROUNDDOWN((J424*LOOKUP(J424,{0,1950001,3300001,6950001,9000001,18000001,40000001},{0.05,0.1,0.2,0.23,0.33,0.4,0.45})-LOOKUP(J424,{0,1950001,3300001,6950001,9000001,18000001,40000001},{0,97500,427500,636000,1536000,2796000,4796000}))*1.021,-2))</f>
        <v/>
      </c>
      <c r="M424" s="19">
        <f>IF(K424&lt;=0,0,ROUNDDOWN((K424*LOOKUP(K424,{0,1950001,3300001,6950001,9000001,18000001,40000001},{0.05,0.1,0.2,0.23,0.33,0.4,0.45})-LOOKUP(K424,{0,1950001,3300001,6950001,9000001,18000001,40000001},{0,97500,427500,636000,1536000,2796000,4796000}))*1.021,-2))</f>
        <v/>
      </c>
      <c r="N424" s="19">
        <f>MAX(0,ROUNDDOWN(H424-E424-430000-G424,-3))</f>
        <v/>
      </c>
      <c r="O424" s="19">
        <f>MAX(0,ROUNDDOWN(H424-E424-430000-G424-D424,-3))</f>
        <v/>
      </c>
      <c r="P424" s="19">
        <f>IF(H424&lt;=450000,0,MAX(0,ROUNDDOWN(N424*0.06-MIN(50000,N424)*0.03,-2))+MAX(0,ROUNDDOWN(N424*0.04-MIN(50000,N424)*0.02,-2)))</f>
        <v/>
      </c>
      <c r="Q424" s="19">
        <f>IF(H424&lt;=450000,0,MAX(0,ROUNDDOWN(O424*0.06-MIN(50000,O424)*0.03,-2))+MAX(0,ROUNDDOWN(O424*0.04-MIN(50000,O424)*0.02,-2)))</f>
        <v/>
      </c>
      <c r="R424" s="19">
        <f>L424-M424</f>
        <v/>
      </c>
      <c r="S424" s="19">
        <f>P424-Q424</f>
        <v/>
      </c>
      <c r="T424" s="19">
        <f>R424+S424</f>
        <v/>
      </c>
      <c r="U424" s="21">
        <f>IF(J424&lt;=0,0,LOOKUP(J424,{0,1950001,3300001,6950001,9000001,18000001,40000001},{0.05,0.1,0.2,0.23,0.33,0.4,0.45}))</f>
        <v/>
      </c>
    </row>
    <row r="425">
      <c r="A425" t="inlineStr">
        <is>
          <t>1万円刻み</t>
        </is>
      </c>
      <c r="B425" s="19">
        <f>'3_1万円刻み'!$A$144</f>
        <v/>
      </c>
      <c r="C425" s="20" t="n">
        <v>2025</v>
      </c>
      <c r="D425" s="19" t="n">
        <v>276000</v>
      </c>
      <c r="E425" s="19">
        <f>ROUND(MIN(B425/12,650000)*12*0.0915+MIN(B425/12,1390000)*12*(0.0504+0)+B425*0.005,0)</f>
        <v/>
      </c>
      <c r="F425" s="19" t="n">
        <v>0</v>
      </c>
      <c r="G425" s="19" t="n">
        <v>0</v>
      </c>
      <c r="H425" s="19">
        <f>IF(C425&gt;=2026,IF(B425&lt;741000,0,IF(B425&lt;2191000,B425-740000,IF(B425&lt;2193000,1451000,IF(B425&lt;2196000,1453000,IF(B425&lt;2200000,1456000,IF(B425&lt;3600000,ROUNDDOWN(B425/4,-3)*2.8-80000,IF(B425&lt;6600000,ROUNDDOWN(B425/4,-3)*3.2-440000,IF(B425&lt;8500000,ROUNDDOWN(B425*0.9,0)-1100000,B425-1950000)))))))),IF(B425&lt;651000,0,IF(B425&lt;1900000,B425-650000,IF(B425&lt;3600000,ROUNDDOWN(B425/4,-3)*2.8-80000,IF(B425&lt;6600000,ROUNDDOWN(B425/4,-3)*3.2-440000,IF(B425&lt;8500000,ROUNDDOWN(B425*0.9,0)-1100000,B425-1950000))))))</f>
        <v/>
      </c>
      <c r="I425" s="19">
        <f>IF(H425&gt;23500000,NA(),IF(C425&gt;=2026,IF(H425&lt;=4890000,1040000,IF(H425&lt;=6550000,670000,620000)),IF(H425&lt;=1320000,950000,IF(H425&lt;=3360000,880000,IF(H425&lt;=4890000,680000,IF(H425&lt;=6550000,630000,580000))))))</f>
        <v/>
      </c>
      <c r="J425" s="19">
        <f>MAX(0,ROUNDDOWN(H425-E425-I425-F425,-3))</f>
        <v/>
      </c>
      <c r="K425" s="19">
        <f>MAX(0,ROUNDDOWN(H425-E425-I425-F425-D425,-3))</f>
        <v/>
      </c>
      <c r="L425" s="19">
        <f>IF(J425&lt;=0,0,ROUNDDOWN((J425*LOOKUP(J425,{0,1950001,3300001,6950001,9000001,18000001,40000001},{0.05,0.1,0.2,0.23,0.33,0.4,0.45})-LOOKUP(J425,{0,1950001,3300001,6950001,9000001,18000001,40000001},{0,97500,427500,636000,1536000,2796000,4796000}))*1.021,-2))</f>
        <v/>
      </c>
      <c r="M425" s="19">
        <f>IF(K425&lt;=0,0,ROUNDDOWN((K425*LOOKUP(K425,{0,1950001,3300001,6950001,9000001,18000001,40000001},{0.05,0.1,0.2,0.23,0.33,0.4,0.45})-LOOKUP(K425,{0,1950001,3300001,6950001,9000001,18000001,40000001},{0,97500,427500,636000,1536000,2796000,4796000}))*1.021,-2))</f>
        <v/>
      </c>
      <c r="N425" s="19">
        <f>MAX(0,ROUNDDOWN(H425-E425-430000-G425,-3))</f>
        <v/>
      </c>
      <c r="O425" s="19">
        <f>MAX(0,ROUNDDOWN(H425-E425-430000-G425-D425,-3))</f>
        <v/>
      </c>
      <c r="P425" s="19">
        <f>IF(H425&lt;=450000,0,MAX(0,ROUNDDOWN(N425*0.06-MIN(50000,N425)*0.03,-2))+MAX(0,ROUNDDOWN(N425*0.04-MIN(50000,N425)*0.02,-2)))</f>
        <v/>
      </c>
      <c r="Q425" s="19">
        <f>IF(H425&lt;=450000,0,MAX(0,ROUNDDOWN(O425*0.06-MIN(50000,O425)*0.03,-2))+MAX(0,ROUNDDOWN(O425*0.04-MIN(50000,O425)*0.02,-2)))</f>
        <v/>
      </c>
      <c r="R425" s="19">
        <f>L425-M425</f>
        <v/>
      </c>
      <c r="S425" s="19">
        <f>P425-Q425</f>
        <v/>
      </c>
      <c r="T425" s="19">
        <f>R425+S425</f>
        <v/>
      </c>
      <c r="U425" s="21">
        <f>IF(J425&lt;=0,0,LOOKUP(J425,{0,1950001,3300001,6950001,9000001,18000001,40000001},{0.05,0.1,0.2,0.23,0.33,0.4,0.45}))</f>
        <v/>
      </c>
    </row>
    <row r="426">
      <c r="A426" t="inlineStr">
        <is>
          <t>1万円刻み</t>
        </is>
      </c>
      <c r="B426" s="19">
        <f>'3_1万円刻み'!$A$144</f>
        <v/>
      </c>
      <c r="C426" s="20" t="n">
        <v>2026</v>
      </c>
      <c r="D426" s="19" t="n">
        <v>276000</v>
      </c>
      <c r="E426" s="19">
        <f>ROUND(MIN(B426/12,650000)*12*0.0915+MIN(B426/12,1390000)*12*(0.0504+0)+B426*0.005,0)</f>
        <v/>
      </c>
      <c r="F426" s="19" t="n">
        <v>0</v>
      </c>
      <c r="G426" s="19" t="n">
        <v>0</v>
      </c>
      <c r="H426" s="19">
        <f>IF(C426&gt;=2026,IF(B426&lt;741000,0,IF(B426&lt;2191000,B426-740000,IF(B426&lt;2193000,1451000,IF(B426&lt;2196000,1453000,IF(B426&lt;2200000,1456000,IF(B426&lt;3600000,ROUNDDOWN(B426/4,-3)*2.8-80000,IF(B426&lt;6600000,ROUNDDOWN(B426/4,-3)*3.2-440000,IF(B426&lt;8500000,ROUNDDOWN(B426*0.9,0)-1100000,B426-1950000)))))))),IF(B426&lt;651000,0,IF(B426&lt;1900000,B426-650000,IF(B426&lt;3600000,ROUNDDOWN(B426/4,-3)*2.8-80000,IF(B426&lt;6600000,ROUNDDOWN(B426/4,-3)*3.2-440000,IF(B426&lt;8500000,ROUNDDOWN(B426*0.9,0)-1100000,B426-1950000))))))</f>
        <v/>
      </c>
      <c r="I426" s="19">
        <f>IF(H426&gt;23500000,NA(),IF(C426&gt;=2026,IF(H426&lt;=4890000,1040000,IF(H426&lt;=6550000,670000,620000)),IF(H426&lt;=1320000,950000,IF(H426&lt;=3360000,880000,IF(H426&lt;=4890000,680000,IF(H426&lt;=6550000,630000,580000))))))</f>
        <v/>
      </c>
      <c r="J426" s="19">
        <f>MAX(0,ROUNDDOWN(H426-E426-I426-F426,-3))</f>
        <v/>
      </c>
      <c r="K426" s="19">
        <f>MAX(0,ROUNDDOWN(H426-E426-I426-F426-D426,-3))</f>
        <v/>
      </c>
      <c r="L426" s="19">
        <f>IF(J426&lt;=0,0,ROUNDDOWN((J426*LOOKUP(J426,{0,1950001,3300001,6950001,9000001,18000001,40000001},{0.05,0.1,0.2,0.23,0.33,0.4,0.45})-LOOKUP(J426,{0,1950001,3300001,6950001,9000001,18000001,40000001},{0,97500,427500,636000,1536000,2796000,4796000}))*1.021,-2))</f>
        <v/>
      </c>
      <c r="M426" s="19">
        <f>IF(K426&lt;=0,0,ROUNDDOWN((K426*LOOKUP(K426,{0,1950001,3300001,6950001,9000001,18000001,40000001},{0.05,0.1,0.2,0.23,0.33,0.4,0.45})-LOOKUP(K426,{0,1950001,3300001,6950001,9000001,18000001,40000001},{0,97500,427500,636000,1536000,2796000,4796000}))*1.021,-2))</f>
        <v/>
      </c>
      <c r="N426" s="19">
        <f>MAX(0,ROUNDDOWN(H426-E426-430000-G426,-3))</f>
        <v/>
      </c>
      <c r="O426" s="19">
        <f>MAX(0,ROUNDDOWN(H426-E426-430000-G426-D426,-3))</f>
        <v/>
      </c>
      <c r="P426" s="19">
        <f>IF(H426&lt;=450000,0,MAX(0,ROUNDDOWN(N426*0.06-MIN(50000,N426)*0.03,-2))+MAX(0,ROUNDDOWN(N426*0.04-MIN(50000,N426)*0.02,-2)))</f>
        <v/>
      </c>
      <c r="Q426" s="19">
        <f>IF(H426&lt;=450000,0,MAX(0,ROUNDDOWN(O426*0.06-MIN(50000,O426)*0.03,-2))+MAX(0,ROUNDDOWN(O426*0.04-MIN(50000,O426)*0.02,-2)))</f>
        <v/>
      </c>
      <c r="R426" s="19">
        <f>L426-M426</f>
        <v/>
      </c>
      <c r="S426" s="19">
        <f>P426-Q426</f>
        <v/>
      </c>
      <c r="T426" s="19">
        <f>R426+S426</f>
        <v/>
      </c>
      <c r="U426" s="21">
        <f>IF(J426&lt;=0,0,LOOKUP(J426,{0,1950001,3300001,6950001,9000001,18000001,40000001},{0.05,0.1,0.2,0.23,0.33,0.4,0.45}))</f>
        <v/>
      </c>
    </row>
    <row r="427">
      <c r="A427" t="inlineStr">
        <is>
          <t>1万円刻み</t>
        </is>
      </c>
      <c r="B427" s="19">
        <f>'3_1万円刻み'!$A$145</f>
        <v/>
      </c>
      <c r="C427" s="20" t="n">
        <v>2025</v>
      </c>
      <c r="D427" s="19" t="n">
        <v>276000</v>
      </c>
      <c r="E427" s="19">
        <f>ROUND(MIN(B427/12,650000)*12*0.0915+MIN(B427/12,1390000)*12*(0.0504+0)+B427*0.005,0)</f>
        <v/>
      </c>
      <c r="F427" s="19" t="n">
        <v>0</v>
      </c>
      <c r="G427" s="19" t="n">
        <v>0</v>
      </c>
      <c r="H427" s="19">
        <f>IF(C427&gt;=2026,IF(B427&lt;741000,0,IF(B427&lt;2191000,B427-740000,IF(B427&lt;2193000,1451000,IF(B427&lt;2196000,1453000,IF(B427&lt;2200000,1456000,IF(B427&lt;3600000,ROUNDDOWN(B427/4,-3)*2.8-80000,IF(B427&lt;6600000,ROUNDDOWN(B427/4,-3)*3.2-440000,IF(B427&lt;8500000,ROUNDDOWN(B427*0.9,0)-1100000,B427-1950000)))))))),IF(B427&lt;651000,0,IF(B427&lt;1900000,B427-650000,IF(B427&lt;3600000,ROUNDDOWN(B427/4,-3)*2.8-80000,IF(B427&lt;6600000,ROUNDDOWN(B427/4,-3)*3.2-440000,IF(B427&lt;8500000,ROUNDDOWN(B427*0.9,0)-1100000,B427-1950000))))))</f>
        <v/>
      </c>
      <c r="I427" s="19">
        <f>IF(H427&gt;23500000,NA(),IF(C427&gt;=2026,IF(H427&lt;=4890000,1040000,IF(H427&lt;=6550000,670000,620000)),IF(H427&lt;=1320000,950000,IF(H427&lt;=3360000,880000,IF(H427&lt;=4890000,680000,IF(H427&lt;=6550000,630000,580000))))))</f>
        <v/>
      </c>
      <c r="J427" s="19">
        <f>MAX(0,ROUNDDOWN(H427-E427-I427-F427,-3))</f>
        <v/>
      </c>
      <c r="K427" s="19">
        <f>MAX(0,ROUNDDOWN(H427-E427-I427-F427-D427,-3))</f>
        <v/>
      </c>
      <c r="L427" s="19">
        <f>IF(J427&lt;=0,0,ROUNDDOWN((J427*LOOKUP(J427,{0,1950001,3300001,6950001,9000001,18000001,40000001},{0.05,0.1,0.2,0.23,0.33,0.4,0.45})-LOOKUP(J427,{0,1950001,3300001,6950001,9000001,18000001,40000001},{0,97500,427500,636000,1536000,2796000,4796000}))*1.021,-2))</f>
        <v/>
      </c>
      <c r="M427" s="19">
        <f>IF(K427&lt;=0,0,ROUNDDOWN((K427*LOOKUP(K427,{0,1950001,3300001,6950001,9000001,18000001,40000001},{0.05,0.1,0.2,0.23,0.33,0.4,0.45})-LOOKUP(K427,{0,1950001,3300001,6950001,9000001,18000001,40000001},{0,97500,427500,636000,1536000,2796000,4796000}))*1.021,-2))</f>
        <v/>
      </c>
      <c r="N427" s="19">
        <f>MAX(0,ROUNDDOWN(H427-E427-430000-G427,-3))</f>
        <v/>
      </c>
      <c r="O427" s="19">
        <f>MAX(0,ROUNDDOWN(H427-E427-430000-G427-D427,-3))</f>
        <v/>
      </c>
      <c r="P427" s="19">
        <f>IF(H427&lt;=450000,0,MAX(0,ROUNDDOWN(N427*0.06-MIN(50000,N427)*0.03,-2))+MAX(0,ROUNDDOWN(N427*0.04-MIN(50000,N427)*0.02,-2)))</f>
        <v/>
      </c>
      <c r="Q427" s="19">
        <f>IF(H427&lt;=450000,0,MAX(0,ROUNDDOWN(O427*0.06-MIN(50000,O427)*0.03,-2))+MAX(0,ROUNDDOWN(O427*0.04-MIN(50000,O427)*0.02,-2)))</f>
        <v/>
      </c>
      <c r="R427" s="19">
        <f>L427-M427</f>
        <v/>
      </c>
      <c r="S427" s="19">
        <f>P427-Q427</f>
        <v/>
      </c>
      <c r="T427" s="19">
        <f>R427+S427</f>
        <v/>
      </c>
      <c r="U427" s="21">
        <f>IF(J427&lt;=0,0,LOOKUP(J427,{0,1950001,3300001,6950001,9000001,18000001,40000001},{0.05,0.1,0.2,0.23,0.33,0.4,0.45}))</f>
        <v/>
      </c>
    </row>
    <row r="428">
      <c r="A428" t="inlineStr">
        <is>
          <t>1万円刻み</t>
        </is>
      </c>
      <c r="B428" s="19">
        <f>'3_1万円刻み'!$A$145</f>
        <v/>
      </c>
      <c r="C428" s="20" t="n">
        <v>2026</v>
      </c>
      <c r="D428" s="19" t="n">
        <v>276000</v>
      </c>
      <c r="E428" s="19">
        <f>ROUND(MIN(B428/12,650000)*12*0.0915+MIN(B428/12,1390000)*12*(0.0504+0)+B428*0.005,0)</f>
        <v/>
      </c>
      <c r="F428" s="19" t="n">
        <v>0</v>
      </c>
      <c r="G428" s="19" t="n">
        <v>0</v>
      </c>
      <c r="H428" s="19">
        <f>IF(C428&gt;=2026,IF(B428&lt;741000,0,IF(B428&lt;2191000,B428-740000,IF(B428&lt;2193000,1451000,IF(B428&lt;2196000,1453000,IF(B428&lt;2200000,1456000,IF(B428&lt;3600000,ROUNDDOWN(B428/4,-3)*2.8-80000,IF(B428&lt;6600000,ROUNDDOWN(B428/4,-3)*3.2-440000,IF(B428&lt;8500000,ROUNDDOWN(B428*0.9,0)-1100000,B428-1950000)))))))),IF(B428&lt;651000,0,IF(B428&lt;1900000,B428-650000,IF(B428&lt;3600000,ROUNDDOWN(B428/4,-3)*2.8-80000,IF(B428&lt;6600000,ROUNDDOWN(B428/4,-3)*3.2-440000,IF(B428&lt;8500000,ROUNDDOWN(B428*0.9,0)-1100000,B428-1950000))))))</f>
        <v/>
      </c>
      <c r="I428" s="19">
        <f>IF(H428&gt;23500000,NA(),IF(C428&gt;=2026,IF(H428&lt;=4890000,1040000,IF(H428&lt;=6550000,670000,620000)),IF(H428&lt;=1320000,950000,IF(H428&lt;=3360000,880000,IF(H428&lt;=4890000,680000,IF(H428&lt;=6550000,630000,580000))))))</f>
        <v/>
      </c>
      <c r="J428" s="19">
        <f>MAX(0,ROUNDDOWN(H428-E428-I428-F428,-3))</f>
        <v/>
      </c>
      <c r="K428" s="19">
        <f>MAX(0,ROUNDDOWN(H428-E428-I428-F428-D428,-3))</f>
        <v/>
      </c>
      <c r="L428" s="19">
        <f>IF(J428&lt;=0,0,ROUNDDOWN((J428*LOOKUP(J428,{0,1950001,3300001,6950001,9000001,18000001,40000001},{0.05,0.1,0.2,0.23,0.33,0.4,0.45})-LOOKUP(J428,{0,1950001,3300001,6950001,9000001,18000001,40000001},{0,97500,427500,636000,1536000,2796000,4796000}))*1.021,-2))</f>
        <v/>
      </c>
      <c r="M428" s="19">
        <f>IF(K428&lt;=0,0,ROUNDDOWN((K428*LOOKUP(K428,{0,1950001,3300001,6950001,9000001,18000001,40000001},{0.05,0.1,0.2,0.23,0.33,0.4,0.45})-LOOKUP(K428,{0,1950001,3300001,6950001,9000001,18000001,40000001},{0,97500,427500,636000,1536000,2796000,4796000}))*1.021,-2))</f>
        <v/>
      </c>
      <c r="N428" s="19">
        <f>MAX(0,ROUNDDOWN(H428-E428-430000-G428,-3))</f>
        <v/>
      </c>
      <c r="O428" s="19">
        <f>MAX(0,ROUNDDOWN(H428-E428-430000-G428-D428,-3))</f>
        <v/>
      </c>
      <c r="P428" s="19">
        <f>IF(H428&lt;=450000,0,MAX(0,ROUNDDOWN(N428*0.06-MIN(50000,N428)*0.03,-2))+MAX(0,ROUNDDOWN(N428*0.04-MIN(50000,N428)*0.02,-2)))</f>
        <v/>
      </c>
      <c r="Q428" s="19">
        <f>IF(H428&lt;=450000,0,MAX(0,ROUNDDOWN(O428*0.06-MIN(50000,O428)*0.03,-2))+MAX(0,ROUNDDOWN(O428*0.04-MIN(50000,O428)*0.02,-2)))</f>
        <v/>
      </c>
      <c r="R428" s="19">
        <f>L428-M428</f>
        <v/>
      </c>
      <c r="S428" s="19">
        <f>P428-Q428</f>
        <v/>
      </c>
      <c r="T428" s="19">
        <f>R428+S428</f>
        <v/>
      </c>
      <c r="U428" s="21">
        <f>IF(J428&lt;=0,0,LOOKUP(J428,{0,1950001,3300001,6950001,9000001,18000001,40000001},{0.05,0.1,0.2,0.23,0.33,0.4,0.45}))</f>
        <v/>
      </c>
    </row>
    <row r="429">
      <c r="A429" t="inlineStr">
        <is>
          <t>1万円刻み</t>
        </is>
      </c>
      <c r="B429" s="19">
        <f>'3_1万円刻み'!$A$146</f>
        <v/>
      </c>
      <c r="C429" s="20" t="n">
        <v>2025</v>
      </c>
      <c r="D429" s="19" t="n">
        <v>276000</v>
      </c>
      <c r="E429" s="19">
        <f>ROUND(MIN(B429/12,650000)*12*0.0915+MIN(B429/12,1390000)*12*(0.0504+0)+B429*0.005,0)</f>
        <v/>
      </c>
      <c r="F429" s="19" t="n">
        <v>0</v>
      </c>
      <c r="G429" s="19" t="n">
        <v>0</v>
      </c>
      <c r="H429" s="19">
        <f>IF(C429&gt;=2026,IF(B429&lt;741000,0,IF(B429&lt;2191000,B429-740000,IF(B429&lt;2193000,1451000,IF(B429&lt;2196000,1453000,IF(B429&lt;2200000,1456000,IF(B429&lt;3600000,ROUNDDOWN(B429/4,-3)*2.8-80000,IF(B429&lt;6600000,ROUNDDOWN(B429/4,-3)*3.2-440000,IF(B429&lt;8500000,ROUNDDOWN(B429*0.9,0)-1100000,B429-1950000)))))))),IF(B429&lt;651000,0,IF(B429&lt;1900000,B429-650000,IF(B429&lt;3600000,ROUNDDOWN(B429/4,-3)*2.8-80000,IF(B429&lt;6600000,ROUNDDOWN(B429/4,-3)*3.2-440000,IF(B429&lt;8500000,ROUNDDOWN(B429*0.9,0)-1100000,B429-1950000))))))</f>
        <v/>
      </c>
      <c r="I429" s="19">
        <f>IF(H429&gt;23500000,NA(),IF(C429&gt;=2026,IF(H429&lt;=4890000,1040000,IF(H429&lt;=6550000,670000,620000)),IF(H429&lt;=1320000,950000,IF(H429&lt;=3360000,880000,IF(H429&lt;=4890000,680000,IF(H429&lt;=6550000,630000,580000))))))</f>
        <v/>
      </c>
      <c r="J429" s="19">
        <f>MAX(0,ROUNDDOWN(H429-E429-I429-F429,-3))</f>
        <v/>
      </c>
      <c r="K429" s="19">
        <f>MAX(0,ROUNDDOWN(H429-E429-I429-F429-D429,-3))</f>
        <v/>
      </c>
      <c r="L429" s="19">
        <f>IF(J429&lt;=0,0,ROUNDDOWN((J429*LOOKUP(J429,{0,1950001,3300001,6950001,9000001,18000001,40000001},{0.05,0.1,0.2,0.23,0.33,0.4,0.45})-LOOKUP(J429,{0,1950001,3300001,6950001,9000001,18000001,40000001},{0,97500,427500,636000,1536000,2796000,4796000}))*1.021,-2))</f>
        <v/>
      </c>
      <c r="M429" s="19">
        <f>IF(K429&lt;=0,0,ROUNDDOWN((K429*LOOKUP(K429,{0,1950001,3300001,6950001,9000001,18000001,40000001},{0.05,0.1,0.2,0.23,0.33,0.4,0.45})-LOOKUP(K429,{0,1950001,3300001,6950001,9000001,18000001,40000001},{0,97500,427500,636000,1536000,2796000,4796000}))*1.021,-2))</f>
        <v/>
      </c>
      <c r="N429" s="19">
        <f>MAX(0,ROUNDDOWN(H429-E429-430000-G429,-3))</f>
        <v/>
      </c>
      <c r="O429" s="19">
        <f>MAX(0,ROUNDDOWN(H429-E429-430000-G429-D429,-3))</f>
        <v/>
      </c>
      <c r="P429" s="19">
        <f>IF(H429&lt;=450000,0,MAX(0,ROUNDDOWN(N429*0.06-MIN(50000,N429)*0.03,-2))+MAX(0,ROUNDDOWN(N429*0.04-MIN(50000,N429)*0.02,-2)))</f>
        <v/>
      </c>
      <c r="Q429" s="19">
        <f>IF(H429&lt;=450000,0,MAX(0,ROUNDDOWN(O429*0.06-MIN(50000,O429)*0.03,-2))+MAX(0,ROUNDDOWN(O429*0.04-MIN(50000,O429)*0.02,-2)))</f>
        <v/>
      </c>
      <c r="R429" s="19">
        <f>L429-M429</f>
        <v/>
      </c>
      <c r="S429" s="19">
        <f>P429-Q429</f>
        <v/>
      </c>
      <c r="T429" s="19">
        <f>R429+S429</f>
        <v/>
      </c>
      <c r="U429" s="21">
        <f>IF(J429&lt;=0,0,LOOKUP(J429,{0,1950001,3300001,6950001,9000001,18000001,40000001},{0.05,0.1,0.2,0.23,0.33,0.4,0.45}))</f>
        <v/>
      </c>
    </row>
    <row r="430">
      <c r="A430" t="inlineStr">
        <is>
          <t>1万円刻み</t>
        </is>
      </c>
      <c r="B430" s="19">
        <f>'3_1万円刻み'!$A$146</f>
        <v/>
      </c>
      <c r="C430" s="20" t="n">
        <v>2026</v>
      </c>
      <c r="D430" s="19" t="n">
        <v>276000</v>
      </c>
      <c r="E430" s="19">
        <f>ROUND(MIN(B430/12,650000)*12*0.0915+MIN(B430/12,1390000)*12*(0.0504+0)+B430*0.005,0)</f>
        <v/>
      </c>
      <c r="F430" s="19" t="n">
        <v>0</v>
      </c>
      <c r="G430" s="19" t="n">
        <v>0</v>
      </c>
      <c r="H430" s="19">
        <f>IF(C430&gt;=2026,IF(B430&lt;741000,0,IF(B430&lt;2191000,B430-740000,IF(B430&lt;2193000,1451000,IF(B430&lt;2196000,1453000,IF(B430&lt;2200000,1456000,IF(B430&lt;3600000,ROUNDDOWN(B430/4,-3)*2.8-80000,IF(B430&lt;6600000,ROUNDDOWN(B430/4,-3)*3.2-440000,IF(B430&lt;8500000,ROUNDDOWN(B430*0.9,0)-1100000,B430-1950000)))))))),IF(B430&lt;651000,0,IF(B430&lt;1900000,B430-650000,IF(B430&lt;3600000,ROUNDDOWN(B430/4,-3)*2.8-80000,IF(B430&lt;6600000,ROUNDDOWN(B430/4,-3)*3.2-440000,IF(B430&lt;8500000,ROUNDDOWN(B430*0.9,0)-1100000,B430-1950000))))))</f>
        <v/>
      </c>
      <c r="I430" s="19">
        <f>IF(H430&gt;23500000,NA(),IF(C430&gt;=2026,IF(H430&lt;=4890000,1040000,IF(H430&lt;=6550000,670000,620000)),IF(H430&lt;=1320000,950000,IF(H430&lt;=3360000,880000,IF(H430&lt;=4890000,680000,IF(H430&lt;=6550000,630000,580000))))))</f>
        <v/>
      </c>
      <c r="J430" s="19">
        <f>MAX(0,ROUNDDOWN(H430-E430-I430-F430,-3))</f>
        <v/>
      </c>
      <c r="K430" s="19">
        <f>MAX(0,ROUNDDOWN(H430-E430-I430-F430-D430,-3))</f>
        <v/>
      </c>
      <c r="L430" s="19">
        <f>IF(J430&lt;=0,0,ROUNDDOWN((J430*LOOKUP(J430,{0,1950001,3300001,6950001,9000001,18000001,40000001},{0.05,0.1,0.2,0.23,0.33,0.4,0.45})-LOOKUP(J430,{0,1950001,3300001,6950001,9000001,18000001,40000001},{0,97500,427500,636000,1536000,2796000,4796000}))*1.021,-2))</f>
        <v/>
      </c>
      <c r="M430" s="19">
        <f>IF(K430&lt;=0,0,ROUNDDOWN((K430*LOOKUP(K430,{0,1950001,3300001,6950001,9000001,18000001,40000001},{0.05,0.1,0.2,0.23,0.33,0.4,0.45})-LOOKUP(K430,{0,1950001,3300001,6950001,9000001,18000001,40000001},{0,97500,427500,636000,1536000,2796000,4796000}))*1.021,-2))</f>
        <v/>
      </c>
      <c r="N430" s="19">
        <f>MAX(0,ROUNDDOWN(H430-E430-430000-G430,-3))</f>
        <v/>
      </c>
      <c r="O430" s="19">
        <f>MAX(0,ROUNDDOWN(H430-E430-430000-G430-D430,-3))</f>
        <v/>
      </c>
      <c r="P430" s="19">
        <f>IF(H430&lt;=450000,0,MAX(0,ROUNDDOWN(N430*0.06-MIN(50000,N430)*0.03,-2))+MAX(0,ROUNDDOWN(N430*0.04-MIN(50000,N430)*0.02,-2)))</f>
        <v/>
      </c>
      <c r="Q430" s="19">
        <f>IF(H430&lt;=450000,0,MAX(0,ROUNDDOWN(O430*0.06-MIN(50000,O430)*0.03,-2))+MAX(0,ROUNDDOWN(O430*0.04-MIN(50000,O430)*0.02,-2)))</f>
        <v/>
      </c>
      <c r="R430" s="19">
        <f>L430-M430</f>
        <v/>
      </c>
      <c r="S430" s="19">
        <f>P430-Q430</f>
        <v/>
      </c>
      <c r="T430" s="19">
        <f>R430+S430</f>
        <v/>
      </c>
      <c r="U430" s="21">
        <f>IF(J430&lt;=0,0,LOOKUP(J430,{0,1950001,3300001,6950001,9000001,18000001,40000001},{0.05,0.1,0.2,0.23,0.33,0.4,0.45}))</f>
        <v/>
      </c>
    </row>
    <row r="431">
      <c r="A431" t="inlineStr">
        <is>
          <t>1万円刻み</t>
        </is>
      </c>
      <c r="B431" s="19">
        <f>'3_1万円刻み'!$A$147</f>
        <v/>
      </c>
      <c r="C431" s="20" t="n">
        <v>2025</v>
      </c>
      <c r="D431" s="19" t="n">
        <v>276000</v>
      </c>
      <c r="E431" s="19">
        <f>ROUND(MIN(B431/12,650000)*12*0.0915+MIN(B431/12,1390000)*12*(0.0504+0)+B431*0.005,0)</f>
        <v/>
      </c>
      <c r="F431" s="19" t="n">
        <v>0</v>
      </c>
      <c r="G431" s="19" t="n">
        <v>0</v>
      </c>
      <c r="H431" s="19">
        <f>IF(C431&gt;=2026,IF(B431&lt;741000,0,IF(B431&lt;2191000,B431-740000,IF(B431&lt;2193000,1451000,IF(B431&lt;2196000,1453000,IF(B431&lt;2200000,1456000,IF(B431&lt;3600000,ROUNDDOWN(B431/4,-3)*2.8-80000,IF(B431&lt;6600000,ROUNDDOWN(B431/4,-3)*3.2-440000,IF(B431&lt;8500000,ROUNDDOWN(B431*0.9,0)-1100000,B431-1950000)))))))),IF(B431&lt;651000,0,IF(B431&lt;1900000,B431-650000,IF(B431&lt;3600000,ROUNDDOWN(B431/4,-3)*2.8-80000,IF(B431&lt;6600000,ROUNDDOWN(B431/4,-3)*3.2-440000,IF(B431&lt;8500000,ROUNDDOWN(B431*0.9,0)-1100000,B431-1950000))))))</f>
        <v/>
      </c>
      <c r="I431" s="19">
        <f>IF(H431&gt;23500000,NA(),IF(C431&gt;=2026,IF(H431&lt;=4890000,1040000,IF(H431&lt;=6550000,670000,620000)),IF(H431&lt;=1320000,950000,IF(H431&lt;=3360000,880000,IF(H431&lt;=4890000,680000,IF(H431&lt;=6550000,630000,580000))))))</f>
        <v/>
      </c>
      <c r="J431" s="19">
        <f>MAX(0,ROUNDDOWN(H431-E431-I431-F431,-3))</f>
        <v/>
      </c>
      <c r="K431" s="19">
        <f>MAX(0,ROUNDDOWN(H431-E431-I431-F431-D431,-3))</f>
        <v/>
      </c>
      <c r="L431" s="19">
        <f>IF(J431&lt;=0,0,ROUNDDOWN((J431*LOOKUP(J431,{0,1950001,3300001,6950001,9000001,18000001,40000001},{0.05,0.1,0.2,0.23,0.33,0.4,0.45})-LOOKUP(J431,{0,1950001,3300001,6950001,9000001,18000001,40000001},{0,97500,427500,636000,1536000,2796000,4796000}))*1.021,-2))</f>
        <v/>
      </c>
      <c r="M431" s="19">
        <f>IF(K431&lt;=0,0,ROUNDDOWN((K431*LOOKUP(K431,{0,1950001,3300001,6950001,9000001,18000001,40000001},{0.05,0.1,0.2,0.23,0.33,0.4,0.45})-LOOKUP(K431,{0,1950001,3300001,6950001,9000001,18000001,40000001},{0,97500,427500,636000,1536000,2796000,4796000}))*1.021,-2))</f>
        <v/>
      </c>
      <c r="N431" s="19">
        <f>MAX(0,ROUNDDOWN(H431-E431-430000-G431,-3))</f>
        <v/>
      </c>
      <c r="O431" s="19">
        <f>MAX(0,ROUNDDOWN(H431-E431-430000-G431-D431,-3))</f>
        <v/>
      </c>
      <c r="P431" s="19">
        <f>IF(H431&lt;=450000,0,MAX(0,ROUNDDOWN(N431*0.06-MIN(50000,N431)*0.03,-2))+MAX(0,ROUNDDOWN(N431*0.04-MIN(50000,N431)*0.02,-2)))</f>
        <v/>
      </c>
      <c r="Q431" s="19">
        <f>IF(H431&lt;=450000,0,MAX(0,ROUNDDOWN(O431*0.06-MIN(50000,O431)*0.03,-2))+MAX(0,ROUNDDOWN(O431*0.04-MIN(50000,O431)*0.02,-2)))</f>
        <v/>
      </c>
      <c r="R431" s="19">
        <f>L431-M431</f>
        <v/>
      </c>
      <c r="S431" s="19">
        <f>P431-Q431</f>
        <v/>
      </c>
      <c r="T431" s="19">
        <f>R431+S431</f>
        <v/>
      </c>
      <c r="U431" s="21">
        <f>IF(J431&lt;=0,0,LOOKUP(J431,{0,1950001,3300001,6950001,9000001,18000001,40000001},{0.05,0.1,0.2,0.23,0.33,0.4,0.45}))</f>
        <v/>
      </c>
    </row>
    <row r="432">
      <c r="A432" t="inlineStr">
        <is>
          <t>1万円刻み</t>
        </is>
      </c>
      <c r="B432" s="19">
        <f>'3_1万円刻み'!$A$147</f>
        <v/>
      </c>
      <c r="C432" s="20" t="n">
        <v>2026</v>
      </c>
      <c r="D432" s="19" t="n">
        <v>276000</v>
      </c>
      <c r="E432" s="19">
        <f>ROUND(MIN(B432/12,650000)*12*0.0915+MIN(B432/12,1390000)*12*(0.0504+0)+B432*0.005,0)</f>
        <v/>
      </c>
      <c r="F432" s="19" t="n">
        <v>0</v>
      </c>
      <c r="G432" s="19" t="n">
        <v>0</v>
      </c>
      <c r="H432" s="19">
        <f>IF(C432&gt;=2026,IF(B432&lt;741000,0,IF(B432&lt;2191000,B432-740000,IF(B432&lt;2193000,1451000,IF(B432&lt;2196000,1453000,IF(B432&lt;2200000,1456000,IF(B432&lt;3600000,ROUNDDOWN(B432/4,-3)*2.8-80000,IF(B432&lt;6600000,ROUNDDOWN(B432/4,-3)*3.2-440000,IF(B432&lt;8500000,ROUNDDOWN(B432*0.9,0)-1100000,B432-1950000)))))))),IF(B432&lt;651000,0,IF(B432&lt;1900000,B432-650000,IF(B432&lt;3600000,ROUNDDOWN(B432/4,-3)*2.8-80000,IF(B432&lt;6600000,ROUNDDOWN(B432/4,-3)*3.2-440000,IF(B432&lt;8500000,ROUNDDOWN(B432*0.9,0)-1100000,B432-1950000))))))</f>
        <v/>
      </c>
      <c r="I432" s="19">
        <f>IF(H432&gt;23500000,NA(),IF(C432&gt;=2026,IF(H432&lt;=4890000,1040000,IF(H432&lt;=6550000,670000,620000)),IF(H432&lt;=1320000,950000,IF(H432&lt;=3360000,880000,IF(H432&lt;=4890000,680000,IF(H432&lt;=6550000,630000,580000))))))</f>
        <v/>
      </c>
      <c r="J432" s="19">
        <f>MAX(0,ROUNDDOWN(H432-E432-I432-F432,-3))</f>
        <v/>
      </c>
      <c r="K432" s="19">
        <f>MAX(0,ROUNDDOWN(H432-E432-I432-F432-D432,-3))</f>
        <v/>
      </c>
      <c r="L432" s="19">
        <f>IF(J432&lt;=0,0,ROUNDDOWN((J432*LOOKUP(J432,{0,1950001,3300001,6950001,9000001,18000001,40000001},{0.05,0.1,0.2,0.23,0.33,0.4,0.45})-LOOKUP(J432,{0,1950001,3300001,6950001,9000001,18000001,40000001},{0,97500,427500,636000,1536000,2796000,4796000}))*1.021,-2))</f>
        <v/>
      </c>
      <c r="M432" s="19">
        <f>IF(K432&lt;=0,0,ROUNDDOWN((K432*LOOKUP(K432,{0,1950001,3300001,6950001,9000001,18000001,40000001},{0.05,0.1,0.2,0.23,0.33,0.4,0.45})-LOOKUP(K432,{0,1950001,3300001,6950001,9000001,18000001,40000001},{0,97500,427500,636000,1536000,2796000,4796000}))*1.021,-2))</f>
        <v/>
      </c>
      <c r="N432" s="19">
        <f>MAX(0,ROUNDDOWN(H432-E432-430000-G432,-3))</f>
        <v/>
      </c>
      <c r="O432" s="19">
        <f>MAX(0,ROUNDDOWN(H432-E432-430000-G432-D432,-3))</f>
        <v/>
      </c>
      <c r="P432" s="19">
        <f>IF(H432&lt;=450000,0,MAX(0,ROUNDDOWN(N432*0.06-MIN(50000,N432)*0.03,-2))+MAX(0,ROUNDDOWN(N432*0.04-MIN(50000,N432)*0.02,-2)))</f>
        <v/>
      </c>
      <c r="Q432" s="19">
        <f>IF(H432&lt;=450000,0,MAX(0,ROUNDDOWN(O432*0.06-MIN(50000,O432)*0.03,-2))+MAX(0,ROUNDDOWN(O432*0.04-MIN(50000,O432)*0.02,-2)))</f>
        <v/>
      </c>
      <c r="R432" s="19">
        <f>L432-M432</f>
        <v/>
      </c>
      <c r="S432" s="19">
        <f>P432-Q432</f>
        <v/>
      </c>
      <c r="T432" s="19">
        <f>R432+S432</f>
        <v/>
      </c>
      <c r="U432" s="21">
        <f>IF(J432&lt;=0,0,LOOKUP(J432,{0,1950001,3300001,6950001,9000001,18000001,40000001},{0.05,0.1,0.2,0.23,0.33,0.4,0.45}))</f>
        <v/>
      </c>
    </row>
    <row r="433">
      <c r="A433" t="inlineStr">
        <is>
          <t>1万円刻み</t>
        </is>
      </c>
      <c r="B433" s="19">
        <f>'3_1万円刻み'!$A$148</f>
        <v/>
      </c>
      <c r="C433" s="20" t="n">
        <v>2025</v>
      </c>
      <c r="D433" s="19" t="n">
        <v>276000</v>
      </c>
      <c r="E433" s="19">
        <f>ROUND(MIN(B433/12,650000)*12*0.0915+MIN(B433/12,1390000)*12*(0.0504+0)+B433*0.005,0)</f>
        <v/>
      </c>
      <c r="F433" s="19" t="n">
        <v>0</v>
      </c>
      <c r="G433" s="19" t="n">
        <v>0</v>
      </c>
      <c r="H433" s="19">
        <f>IF(C433&gt;=2026,IF(B433&lt;741000,0,IF(B433&lt;2191000,B433-740000,IF(B433&lt;2193000,1451000,IF(B433&lt;2196000,1453000,IF(B433&lt;2200000,1456000,IF(B433&lt;3600000,ROUNDDOWN(B433/4,-3)*2.8-80000,IF(B433&lt;6600000,ROUNDDOWN(B433/4,-3)*3.2-440000,IF(B433&lt;8500000,ROUNDDOWN(B433*0.9,0)-1100000,B433-1950000)))))))),IF(B433&lt;651000,0,IF(B433&lt;1900000,B433-650000,IF(B433&lt;3600000,ROUNDDOWN(B433/4,-3)*2.8-80000,IF(B433&lt;6600000,ROUNDDOWN(B433/4,-3)*3.2-440000,IF(B433&lt;8500000,ROUNDDOWN(B433*0.9,0)-1100000,B433-1950000))))))</f>
        <v/>
      </c>
      <c r="I433" s="19">
        <f>IF(H433&gt;23500000,NA(),IF(C433&gt;=2026,IF(H433&lt;=4890000,1040000,IF(H433&lt;=6550000,670000,620000)),IF(H433&lt;=1320000,950000,IF(H433&lt;=3360000,880000,IF(H433&lt;=4890000,680000,IF(H433&lt;=6550000,630000,580000))))))</f>
        <v/>
      </c>
      <c r="J433" s="19">
        <f>MAX(0,ROUNDDOWN(H433-E433-I433-F433,-3))</f>
        <v/>
      </c>
      <c r="K433" s="19">
        <f>MAX(0,ROUNDDOWN(H433-E433-I433-F433-D433,-3))</f>
        <v/>
      </c>
      <c r="L433" s="19">
        <f>IF(J433&lt;=0,0,ROUNDDOWN((J433*LOOKUP(J433,{0,1950001,3300001,6950001,9000001,18000001,40000001},{0.05,0.1,0.2,0.23,0.33,0.4,0.45})-LOOKUP(J433,{0,1950001,3300001,6950001,9000001,18000001,40000001},{0,97500,427500,636000,1536000,2796000,4796000}))*1.021,-2))</f>
        <v/>
      </c>
      <c r="M433" s="19">
        <f>IF(K433&lt;=0,0,ROUNDDOWN((K433*LOOKUP(K433,{0,1950001,3300001,6950001,9000001,18000001,40000001},{0.05,0.1,0.2,0.23,0.33,0.4,0.45})-LOOKUP(K433,{0,1950001,3300001,6950001,9000001,18000001,40000001},{0,97500,427500,636000,1536000,2796000,4796000}))*1.021,-2))</f>
        <v/>
      </c>
      <c r="N433" s="19">
        <f>MAX(0,ROUNDDOWN(H433-E433-430000-G433,-3))</f>
        <v/>
      </c>
      <c r="O433" s="19">
        <f>MAX(0,ROUNDDOWN(H433-E433-430000-G433-D433,-3))</f>
        <v/>
      </c>
      <c r="P433" s="19">
        <f>IF(H433&lt;=450000,0,MAX(0,ROUNDDOWN(N433*0.06-MIN(50000,N433)*0.03,-2))+MAX(0,ROUNDDOWN(N433*0.04-MIN(50000,N433)*0.02,-2)))</f>
        <v/>
      </c>
      <c r="Q433" s="19">
        <f>IF(H433&lt;=450000,0,MAX(0,ROUNDDOWN(O433*0.06-MIN(50000,O433)*0.03,-2))+MAX(0,ROUNDDOWN(O433*0.04-MIN(50000,O433)*0.02,-2)))</f>
        <v/>
      </c>
      <c r="R433" s="19">
        <f>L433-M433</f>
        <v/>
      </c>
      <c r="S433" s="19">
        <f>P433-Q433</f>
        <v/>
      </c>
      <c r="T433" s="19">
        <f>R433+S433</f>
        <v/>
      </c>
      <c r="U433" s="21">
        <f>IF(J433&lt;=0,0,LOOKUP(J433,{0,1950001,3300001,6950001,9000001,18000001,40000001},{0.05,0.1,0.2,0.23,0.33,0.4,0.45}))</f>
        <v/>
      </c>
    </row>
    <row r="434">
      <c r="A434" t="inlineStr">
        <is>
          <t>1万円刻み</t>
        </is>
      </c>
      <c r="B434" s="19">
        <f>'3_1万円刻み'!$A$148</f>
        <v/>
      </c>
      <c r="C434" s="20" t="n">
        <v>2026</v>
      </c>
      <c r="D434" s="19" t="n">
        <v>276000</v>
      </c>
      <c r="E434" s="19">
        <f>ROUND(MIN(B434/12,650000)*12*0.0915+MIN(B434/12,1390000)*12*(0.0504+0)+B434*0.005,0)</f>
        <v/>
      </c>
      <c r="F434" s="19" t="n">
        <v>0</v>
      </c>
      <c r="G434" s="19" t="n">
        <v>0</v>
      </c>
      <c r="H434" s="19">
        <f>IF(C434&gt;=2026,IF(B434&lt;741000,0,IF(B434&lt;2191000,B434-740000,IF(B434&lt;2193000,1451000,IF(B434&lt;2196000,1453000,IF(B434&lt;2200000,1456000,IF(B434&lt;3600000,ROUNDDOWN(B434/4,-3)*2.8-80000,IF(B434&lt;6600000,ROUNDDOWN(B434/4,-3)*3.2-440000,IF(B434&lt;8500000,ROUNDDOWN(B434*0.9,0)-1100000,B434-1950000)))))))),IF(B434&lt;651000,0,IF(B434&lt;1900000,B434-650000,IF(B434&lt;3600000,ROUNDDOWN(B434/4,-3)*2.8-80000,IF(B434&lt;6600000,ROUNDDOWN(B434/4,-3)*3.2-440000,IF(B434&lt;8500000,ROUNDDOWN(B434*0.9,0)-1100000,B434-1950000))))))</f>
        <v/>
      </c>
      <c r="I434" s="19">
        <f>IF(H434&gt;23500000,NA(),IF(C434&gt;=2026,IF(H434&lt;=4890000,1040000,IF(H434&lt;=6550000,670000,620000)),IF(H434&lt;=1320000,950000,IF(H434&lt;=3360000,880000,IF(H434&lt;=4890000,680000,IF(H434&lt;=6550000,630000,580000))))))</f>
        <v/>
      </c>
      <c r="J434" s="19">
        <f>MAX(0,ROUNDDOWN(H434-E434-I434-F434,-3))</f>
        <v/>
      </c>
      <c r="K434" s="19">
        <f>MAX(0,ROUNDDOWN(H434-E434-I434-F434-D434,-3))</f>
        <v/>
      </c>
      <c r="L434" s="19">
        <f>IF(J434&lt;=0,0,ROUNDDOWN((J434*LOOKUP(J434,{0,1950001,3300001,6950001,9000001,18000001,40000001},{0.05,0.1,0.2,0.23,0.33,0.4,0.45})-LOOKUP(J434,{0,1950001,3300001,6950001,9000001,18000001,40000001},{0,97500,427500,636000,1536000,2796000,4796000}))*1.021,-2))</f>
        <v/>
      </c>
      <c r="M434" s="19">
        <f>IF(K434&lt;=0,0,ROUNDDOWN((K434*LOOKUP(K434,{0,1950001,3300001,6950001,9000001,18000001,40000001},{0.05,0.1,0.2,0.23,0.33,0.4,0.45})-LOOKUP(K434,{0,1950001,3300001,6950001,9000001,18000001,40000001},{0,97500,427500,636000,1536000,2796000,4796000}))*1.021,-2))</f>
        <v/>
      </c>
      <c r="N434" s="19">
        <f>MAX(0,ROUNDDOWN(H434-E434-430000-G434,-3))</f>
        <v/>
      </c>
      <c r="O434" s="19">
        <f>MAX(0,ROUNDDOWN(H434-E434-430000-G434-D434,-3))</f>
        <v/>
      </c>
      <c r="P434" s="19">
        <f>IF(H434&lt;=450000,0,MAX(0,ROUNDDOWN(N434*0.06-MIN(50000,N434)*0.03,-2))+MAX(0,ROUNDDOWN(N434*0.04-MIN(50000,N434)*0.02,-2)))</f>
        <v/>
      </c>
      <c r="Q434" s="19">
        <f>IF(H434&lt;=450000,0,MAX(0,ROUNDDOWN(O434*0.06-MIN(50000,O434)*0.03,-2))+MAX(0,ROUNDDOWN(O434*0.04-MIN(50000,O434)*0.02,-2)))</f>
        <v/>
      </c>
      <c r="R434" s="19">
        <f>L434-M434</f>
        <v/>
      </c>
      <c r="S434" s="19">
        <f>P434-Q434</f>
        <v/>
      </c>
      <c r="T434" s="19">
        <f>R434+S434</f>
        <v/>
      </c>
      <c r="U434" s="21">
        <f>IF(J434&lt;=0,0,LOOKUP(J434,{0,1950001,3300001,6950001,9000001,18000001,40000001},{0.05,0.1,0.2,0.23,0.33,0.4,0.45}))</f>
        <v/>
      </c>
    </row>
    <row r="435">
      <c r="A435" t="inlineStr">
        <is>
          <t>1万円刻み</t>
        </is>
      </c>
      <c r="B435" s="19">
        <f>'3_1万円刻み'!$A$149</f>
        <v/>
      </c>
      <c r="C435" s="20" t="n">
        <v>2025</v>
      </c>
      <c r="D435" s="19" t="n">
        <v>276000</v>
      </c>
      <c r="E435" s="19">
        <f>ROUND(MIN(B435/12,650000)*12*0.0915+MIN(B435/12,1390000)*12*(0.0504+0)+B435*0.005,0)</f>
        <v/>
      </c>
      <c r="F435" s="19" t="n">
        <v>0</v>
      </c>
      <c r="G435" s="19" t="n">
        <v>0</v>
      </c>
      <c r="H435" s="19">
        <f>IF(C435&gt;=2026,IF(B435&lt;741000,0,IF(B435&lt;2191000,B435-740000,IF(B435&lt;2193000,1451000,IF(B435&lt;2196000,1453000,IF(B435&lt;2200000,1456000,IF(B435&lt;3600000,ROUNDDOWN(B435/4,-3)*2.8-80000,IF(B435&lt;6600000,ROUNDDOWN(B435/4,-3)*3.2-440000,IF(B435&lt;8500000,ROUNDDOWN(B435*0.9,0)-1100000,B435-1950000)))))))),IF(B435&lt;651000,0,IF(B435&lt;1900000,B435-650000,IF(B435&lt;3600000,ROUNDDOWN(B435/4,-3)*2.8-80000,IF(B435&lt;6600000,ROUNDDOWN(B435/4,-3)*3.2-440000,IF(B435&lt;8500000,ROUNDDOWN(B435*0.9,0)-1100000,B435-1950000))))))</f>
        <v/>
      </c>
      <c r="I435" s="19">
        <f>IF(H435&gt;23500000,NA(),IF(C435&gt;=2026,IF(H435&lt;=4890000,1040000,IF(H435&lt;=6550000,670000,620000)),IF(H435&lt;=1320000,950000,IF(H435&lt;=3360000,880000,IF(H435&lt;=4890000,680000,IF(H435&lt;=6550000,630000,580000))))))</f>
        <v/>
      </c>
      <c r="J435" s="19">
        <f>MAX(0,ROUNDDOWN(H435-E435-I435-F435,-3))</f>
        <v/>
      </c>
      <c r="K435" s="19">
        <f>MAX(0,ROUNDDOWN(H435-E435-I435-F435-D435,-3))</f>
        <v/>
      </c>
      <c r="L435" s="19">
        <f>IF(J435&lt;=0,0,ROUNDDOWN((J435*LOOKUP(J435,{0,1950001,3300001,6950001,9000001,18000001,40000001},{0.05,0.1,0.2,0.23,0.33,0.4,0.45})-LOOKUP(J435,{0,1950001,3300001,6950001,9000001,18000001,40000001},{0,97500,427500,636000,1536000,2796000,4796000}))*1.021,-2))</f>
        <v/>
      </c>
      <c r="M435" s="19">
        <f>IF(K435&lt;=0,0,ROUNDDOWN((K435*LOOKUP(K435,{0,1950001,3300001,6950001,9000001,18000001,40000001},{0.05,0.1,0.2,0.23,0.33,0.4,0.45})-LOOKUP(K435,{0,1950001,3300001,6950001,9000001,18000001,40000001},{0,97500,427500,636000,1536000,2796000,4796000}))*1.021,-2))</f>
        <v/>
      </c>
      <c r="N435" s="19">
        <f>MAX(0,ROUNDDOWN(H435-E435-430000-G435,-3))</f>
        <v/>
      </c>
      <c r="O435" s="19">
        <f>MAX(0,ROUNDDOWN(H435-E435-430000-G435-D435,-3))</f>
        <v/>
      </c>
      <c r="P435" s="19">
        <f>IF(H435&lt;=450000,0,MAX(0,ROUNDDOWN(N435*0.06-MIN(50000,N435)*0.03,-2))+MAX(0,ROUNDDOWN(N435*0.04-MIN(50000,N435)*0.02,-2)))</f>
        <v/>
      </c>
      <c r="Q435" s="19">
        <f>IF(H435&lt;=450000,0,MAX(0,ROUNDDOWN(O435*0.06-MIN(50000,O435)*0.03,-2))+MAX(0,ROUNDDOWN(O435*0.04-MIN(50000,O435)*0.02,-2)))</f>
        <v/>
      </c>
      <c r="R435" s="19">
        <f>L435-M435</f>
        <v/>
      </c>
      <c r="S435" s="19">
        <f>P435-Q435</f>
        <v/>
      </c>
      <c r="T435" s="19">
        <f>R435+S435</f>
        <v/>
      </c>
      <c r="U435" s="21">
        <f>IF(J435&lt;=0,0,LOOKUP(J435,{0,1950001,3300001,6950001,9000001,18000001,40000001},{0.05,0.1,0.2,0.23,0.33,0.4,0.45}))</f>
        <v/>
      </c>
    </row>
    <row r="436">
      <c r="A436" t="inlineStr">
        <is>
          <t>1万円刻み</t>
        </is>
      </c>
      <c r="B436" s="19">
        <f>'3_1万円刻み'!$A$149</f>
        <v/>
      </c>
      <c r="C436" s="20" t="n">
        <v>2026</v>
      </c>
      <c r="D436" s="19" t="n">
        <v>276000</v>
      </c>
      <c r="E436" s="19">
        <f>ROUND(MIN(B436/12,650000)*12*0.0915+MIN(B436/12,1390000)*12*(0.0504+0)+B436*0.005,0)</f>
        <v/>
      </c>
      <c r="F436" s="19" t="n">
        <v>0</v>
      </c>
      <c r="G436" s="19" t="n">
        <v>0</v>
      </c>
      <c r="H436" s="19">
        <f>IF(C436&gt;=2026,IF(B436&lt;741000,0,IF(B436&lt;2191000,B436-740000,IF(B436&lt;2193000,1451000,IF(B436&lt;2196000,1453000,IF(B436&lt;2200000,1456000,IF(B436&lt;3600000,ROUNDDOWN(B436/4,-3)*2.8-80000,IF(B436&lt;6600000,ROUNDDOWN(B436/4,-3)*3.2-440000,IF(B436&lt;8500000,ROUNDDOWN(B436*0.9,0)-1100000,B436-1950000)))))))),IF(B436&lt;651000,0,IF(B436&lt;1900000,B436-650000,IF(B436&lt;3600000,ROUNDDOWN(B436/4,-3)*2.8-80000,IF(B436&lt;6600000,ROUNDDOWN(B436/4,-3)*3.2-440000,IF(B436&lt;8500000,ROUNDDOWN(B436*0.9,0)-1100000,B436-1950000))))))</f>
        <v/>
      </c>
      <c r="I436" s="19">
        <f>IF(H436&gt;23500000,NA(),IF(C436&gt;=2026,IF(H436&lt;=4890000,1040000,IF(H436&lt;=6550000,670000,620000)),IF(H436&lt;=1320000,950000,IF(H436&lt;=3360000,880000,IF(H436&lt;=4890000,680000,IF(H436&lt;=6550000,630000,580000))))))</f>
        <v/>
      </c>
      <c r="J436" s="19">
        <f>MAX(0,ROUNDDOWN(H436-E436-I436-F436,-3))</f>
        <v/>
      </c>
      <c r="K436" s="19">
        <f>MAX(0,ROUNDDOWN(H436-E436-I436-F436-D436,-3))</f>
        <v/>
      </c>
      <c r="L436" s="19">
        <f>IF(J436&lt;=0,0,ROUNDDOWN((J436*LOOKUP(J436,{0,1950001,3300001,6950001,9000001,18000001,40000001},{0.05,0.1,0.2,0.23,0.33,0.4,0.45})-LOOKUP(J436,{0,1950001,3300001,6950001,9000001,18000001,40000001},{0,97500,427500,636000,1536000,2796000,4796000}))*1.021,-2))</f>
        <v/>
      </c>
      <c r="M436" s="19">
        <f>IF(K436&lt;=0,0,ROUNDDOWN((K436*LOOKUP(K436,{0,1950001,3300001,6950001,9000001,18000001,40000001},{0.05,0.1,0.2,0.23,0.33,0.4,0.45})-LOOKUP(K436,{0,1950001,3300001,6950001,9000001,18000001,40000001},{0,97500,427500,636000,1536000,2796000,4796000}))*1.021,-2))</f>
        <v/>
      </c>
      <c r="N436" s="19">
        <f>MAX(0,ROUNDDOWN(H436-E436-430000-G436,-3))</f>
        <v/>
      </c>
      <c r="O436" s="19">
        <f>MAX(0,ROUNDDOWN(H436-E436-430000-G436-D436,-3))</f>
        <v/>
      </c>
      <c r="P436" s="19">
        <f>IF(H436&lt;=450000,0,MAX(0,ROUNDDOWN(N436*0.06-MIN(50000,N436)*0.03,-2))+MAX(0,ROUNDDOWN(N436*0.04-MIN(50000,N436)*0.02,-2)))</f>
        <v/>
      </c>
      <c r="Q436" s="19">
        <f>IF(H436&lt;=450000,0,MAX(0,ROUNDDOWN(O436*0.06-MIN(50000,O436)*0.03,-2))+MAX(0,ROUNDDOWN(O436*0.04-MIN(50000,O436)*0.02,-2)))</f>
        <v/>
      </c>
      <c r="R436" s="19">
        <f>L436-M436</f>
        <v/>
      </c>
      <c r="S436" s="19">
        <f>P436-Q436</f>
        <v/>
      </c>
      <c r="T436" s="19">
        <f>R436+S436</f>
        <v/>
      </c>
      <c r="U436" s="21">
        <f>IF(J436&lt;=0,0,LOOKUP(J436,{0,1950001,3300001,6950001,9000001,18000001,40000001},{0.05,0.1,0.2,0.23,0.33,0.4,0.45}))</f>
        <v/>
      </c>
    </row>
    <row r="437">
      <c r="A437" t="inlineStr">
        <is>
          <t>1万円刻み</t>
        </is>
      </c>
      <c r="B437" s="19">
        <f>'3_1万円刻み'!$A$150</f>
        <v/>
      </c>
      <c r="C437" s="20" t="n">
        <v>2025</v>
      </c>
      <c r="D437" s="19" t="n">
        <v>276000</v>
      </c>
      <c r="E437" s="19">
        <f>ROUND(MIN(B437/12,650000)*12*0.0915+MIN(B437/12,1390000)*12*(0.0504+0)+B437*0.005,0)</f>
        <v/>
      </c>
      <c r="F437" s="19" t="n">
        <v>0</v>
      </c>
      <c r="G437" s="19" t="n">
        <v>0</v>
      </c>
      <c r="H437" s="19">
        <f>IF(C437&gt;=2026,IF(B437&lt;741000,0,IF(B437&lt;2191000,B437-740000,IF(B437&lt;2193000,1451000,IF(B437&lt;2196000,1453000,IF(B437&lt;2200000,1456000,IF(B437&lt;3600000,ROUNDDOWN(B437/4,-3)*2.8-80000,IF(B437&lt;6600000,ROUNDDOWN(B437/4,-3)*3.2-440000,IF(B437&lt;8500000,ROUNDDOWN(B437*0.9,0)-1100000,B437-1950000)))))))),IF(B437&lt;651000,0,IF(B437&lt;1900000,B437-650000,IF(B437&lt;3600000,ROUNDDOWN(B437/4,-3)*2.8-80000,IF(B437&lt;6600000,ROUNDDOWN(B437/4,-3)*3.2-440000,IF(B437&lt;8500000,ROUNDDOWN(B437*0.9,0)-1100000,B437-1950000))))))</f>
        <v/>
      </c>
      <c r="I437" s="19">
        <f>IF(H437&gt;23500000,NA(),IF(C437&gt;=2026,IF(H437&lt;=4890000,1040000,IF(H437&lt;=6550000,670000,620000)),IF(H437&lt;=1320000,950000,IF(H437&lt;=3360000,880000,IF(H437&lt;=4890000,680000,IF(H437&lt;=6550000,630000,580000))))))</f>
        <v/>
      </c>
      <c r="J437" s="19">
        <f>MAX(0,ROUNDDOWN(H437-E437-I437-F437,-3))</f>
        <v/>
      </c>
      <c r="K437" s="19">
        <f>MAX(0,ROUNDDOWN(H437-E437-I437-F437-D437,-3))</f>
        <v/>
      </c>
      <c r="L437" s="19">
        <f>IF(J437&lt;=0,0,ROUNDDOWN((J437*LOOKUP(J437,{0,1950001,3300001,6950001,9000001,18000001,40000001},{0.05,0.1,0.2,0.23,0.33,0.4,0.45})-LOOKUP(J437,{0,1950001,3300001,6950001,9000001,18000001,40000001},{0,97500,427500,636000,1536000,2796000,4796000}))*1.021,-2))</f>
        <v/>
      </c>
      <c r="M437" s="19">
        <f>IF(K437&lt;=0,0,ROUNDDOWN((K437*LOOKUP(K437,{0,1950001,3300001,6950001,9000001,18000001,40000001},{0.05,0.1,0.2,0.23,0.33,0.4,0.45})-LOOKUP(K437,{0,1950001,3300001,6950001,9000001,18000001,40000001},{0,97500,427500,636000,1536000,2796000,4796000}))*1.021,-2))</f>
        <v/>
      </c>
      <c r="N437" s="19">
        <f>MAX(0,ROUNDDOWN(H437-E437-430000-G437,-3))</f>
        <v/>
      </c>
      <c r="O437" s="19">
        <f>MAX(0,ROUNDDOWN(H437-E437-430000-G437-D437,-3))</f>
        <v/>
      </c>
      <c r="P437" s="19">
        <f>IF(H437&lt;=450000,0,MAX(0,ROUNDDOWN(N437*0.06-MIN(50000,N437)*0.03,-2))+MAX(0,ROUNDDOWN(N437*0.04-MIN(50000,N437)*0.02,-2)))</f>
        <v/>
      </c>
      <c r="Q437" s="19">
        <f>IF(H437&lt;=450000,0,MAX(0,ROUNDDOWN(O437*0.06-MIN(50000,O437)*0.03,-2))+MAX(0,ROUNDDOWN(O437*0.04-MIN(50000,O437)*0.02,-2)))</f>
        <v/>
      </c>
      <c r="R437" s="19">
        <f>L437-M437</f>
        <v/>
      </c>
      <c r="S437" s="19">
        <f>P437-Q437</f>
        <v/>
      </c>
      <c r="T437" s="19">
        <f>R437+S437</f>
        <v/>
      </c>
      <c r="U437" s="21">
        <f>IF(J437&lt;=0,0,LOOKUP(J437,{0,1950001,3300001,6950001,9000001,18000001,40000001},{0.05,0.1,0.2,0.23,0.33,0.4,0.45}))</f>
        <v/>
      </c>
    </row>
    <row r="438">
      <c r="A438" t="inlineStr">
        <is>
          <t>1万円刻み</t>
        </is>
      </c>
      <c r="B438" s="19">
        <f>'3_1万円刻み'!$A$150</f>
        <v/>
      </c>
      <c r="C438" s="20" t="n">
        <v>2026</v>
      </c>
      <c r="D438" s="19" t="n">
        <v>276000</v>
      </c>
      <c r="E438" s="19">
        <f>ROUND(MIN(B438/12,650000)*12*0.0915+MIN(B438/12,1390000)*12*(0.0504+0)+B438*0.005,0)</f>
        <v/>
      </c>
      <c r="F438" s="19" t="n">
        <v>0</v>
      </c>
      <c r="G438" s="19" t="n">
        <v>0</v>
      </c>
      <c r="H438" s="19">
        <f>IF(C438&gt;=2026,IF(B438&lt;741000,0,IF(B438&lt;2191000,B438-740000,IF(B438&lt;2193000,1451000,IF(B438&lt;2196000,1453000,IF(B438&lt;2200000,1456000,IF(B438&lt;3600000,ROUNDDOWN(B438/4,-3)*2.8-80000,IF(B438&lt;6600000,ROUNDDOWN(B438/4,-3)*3.2-440000,IF(B438&lt;8500000,ROUNDDOWN(B438*0.9,0)-1100000,B438-1950000)))))))),IF(B438&lt;651000,0,IF(B438&lt;1900000,B438-650000,IF(B438&lt;3600000,ROUNDDOWN(B438/4,-3)*2.8-80000,IF(B438&lt;6600000,ROUNDDOWN(B438/4,-3)*3.2-440000,IF(B438&lt;8500000,ROUNDDOWN(B438*0.9,0)-1100000,B438-1950000))))))</f>
        <v/>
      </c>
      <c r="I438" s="19">
        <f>IF(H438&gt;23500000,NA(),IF(C438&gt;=2026,IF(H438&lt;=4890000,1040000,IF(H438&lt;=6550000,670000,620000)),IF(H438&lt;=1320000,950000,IF(H438&lt;=3360000,880000,IF(H438&lt;=4890000,680000,IF(H438&lt;=6550000,630000,580000))))))</f>
        <v/>
      </c>
      <c r="J438" s="19">
        <f>MAX(0,ROUNDDOWN(H438-E438-I438-F438,-3))</f>
        <v/>
      </c>
      <c r="K438" s="19">
        <f>MAX(0,ROUNDDOWN(H438-E438-I438-F438-D438,-3))</f>
        <v/>
      </c>
      <c r="L438" s="19">
        <f>IF(J438&lt;=0,0,ROUNDDOWN((J438*LOOKUP(J438,{0,1950001,3300001,6950001,9000001,18000001,40000001},{0.05,0.1,0.2,0.23,0.33,0.4,0.45})-LOOKUP(J438,{0,1950001,3300001,6950001,9000001,18000001,40000001},{0,97500,427500,636000,1536000,2796000,4796000}))*1.021,-2))</f>
        <v/>
      </c>
      <c r="M438" s="19">
        <f>IF(K438&lt;=0,0,ROUNDDOWN((K438*LOOKUP(K438,{0,1950001,3300001,6950001,9000001,18000001,40000001},{0.05,0.1,0.2,0.23,0.33,0.4,0.45})-LOOKUP(K438,{0,1950001,3300001,6950001,9000001,18000001,40000001},{0,97500,427500,636000,1536000,2796000,4796000}))*1.021,-2))</f>
        <v/>
      </c>
      <c r="N438" s="19">
        <f>MAX(0,ROUNDDOWN(H438-E438-430000-G438,-3))</f>
        <v/>
      </c>
      <c r="O438" s="19">
        <f>MAX(0,ROUNDDOWN(H438-E438-430000-G438-D438,-3))</f>
        <v/>
      </c>
      <c r="P438" s="19">
        <f>IF(H438&lt;=450000,0,MAX(0,ROUNDDOWN(N438*0.06-MIN(50000,N438)*0.03,-2))+MAX(0,ROUNDDOWN(N438*0.04-MIN(50000,N438)*0.02,-2)))</f>
        <v/>
      </c>
      <c r="Q438" s="19">
        <f>IF(H438&lt;=450000,0,MAX(0,ROUNDDOWN(O438*0.06-MIN(50000,O438)*0.03,-2))+MAX(0,ROUNDDOWN(O438*0.04-MIN(50000,O438)*0.02,-2)))</f>
        <v/>
      </c>
      <c r="R438" s="19">
        <f>L438-M438</f>
        <v/>
      </c>
      <c r="S438" s="19">
        <f>P438-Q438</f>
        <v/>
      </c>
      <c r="T438" s="19">
        <f>R438+S438</f>
        <v/>
      </c>
      <c r="U438" s="21">
        <f>IF(J438&lt;=0,0,LOOKUP(J438,{0,1950001,3300001,6950001,9000001,18000001,40000001},{0.05,0.1,0.2,0.23,0.33,0.4,0.45}))</f>
        <v/>
      </c>
    </row>
    <row r="439">
      <c r="A439" t="inlineStr">
        <is>
          <t>1万円刻み</t>
        </is>
      </c>
      <c r="B439" s="19">
        <f>'3_1万円刻み'!$A$151</f>
        <v/>
      </c>
      <c r="C439" s="20" t="n">
        <v>2025</v>
      </c>
      <c r="D439" s="19" t="n">
        <v>276000</v>
      </c>
      <c r="E439" s="19">
        <f>ROUND(MIN(B439/12,650000)*12*0.0915+MIN(B439/12,1390000)*12*(0.0504+0)+B439*0.005,0)</f>
        <v/>
      </c>
      <c r="F439" s="19" t="n">
        <v>0</v>
      </c>
      <c r="G439" s="19" t="n">
        <v>0</v>
      </c>
      <c r="H439" s="19">
        <f>IF(C439&gt;=2026,IF(B439&lt;741000,0,IF(B439&lt;2191000,B439-740000,IF(B439&lt;2193000,1451000,IF(B439&lt;2196000,1453000,IF(B439&lt;2200000,1456000,IF(B439&lt;3600000,ROUNDDOWN(B439/4,-3)*2.8-80000,IF(B439&lt;6600000,ROUNDDOWN(B439/4,-3)*3.2-440000,IF(B439&lt;8500000,ROUNDDOWN(B439*0.9,0)-1100000,B439-1950000)))))))),IF(B439&lt;651000,0,IF(B439&lt;1900000,B439-650000,IF(B439&lt;3600000,ROUNDDOWN(B439/4,-3)*2.8-80000,IF(B439&lt;6600000,ROUNDDOWN(B439/4,-3)*3.2-440000,IF(B439&lt;8500000,ROUNDDOWN(B439*0.9,0)-1100000,B439-1950000))))))</f>
        <v/>
      </c>
      <c r="I439" s="19">
        <f>IF(H439&gt;23500000,NA(),IF(C439&gt;=2026,IF(H439&lt;=4890000,1040000,IF(H439&lt;=6550000,670000,620000)),IF(H439&lt;=1320000,950000,IF(H439&lt;=3360000,880000,IF(H439&lt;=4890000,680000,IF(H439&lt;=6550000,630000,580000))))))</f>
        <v/>
      </c>
      <c r="J439" s="19">
        <f>MAX(0,ROUNDDOWN(H439-E439-I439-F439,-3))</f>
        <v/>
      </c>
      <c r="K439" s="19">
        <f>MAX(0,ROUNDDOWN(H439-E439-I439-F439-D439,-3))</f>
        <v/>
      </c>
      <c r="L439" s="19">
        <f>IF(J439&lt;=0,0,ROUNDDOWN((J439*LOOKUP(J439,{0,1950001,3300001,6950001,9000001,18000001,40000001},{0.05,0.1,0.2,0.23,0.33,0.4,0.45})-LOOKUP(J439,{0,1950001,3300001,6950001,9000001,18000001,40000001},{0,97500,427500,636000,1536000,2796000,4796000}))*1.021,-2))</f>
        <v/>
      </c>
      <c r="M439" s="19">
        <f>IF(K439&lt;=0,0,ROUNDDOWN((K439*LOOKUP(K439,{0,1950001,3300001,6950001,9000001,18000001,40000001},{0.05,0.1,0.2,0.23,0.33,0.4,0.45})-LOOKUP(K439,{0,1950001,3300001,6950001,9000001,18000001,40000001},{0,97500,427500,636000,1536000,2796000,4796000}))*1.021,-2))</f>
        <v/>
      </c>
      <c r="N439" s="19">
        <f>MAX(0,ROUNDDOWN(H439-E439-430000-G439,-3))</f>
        <v/>
      </c>
      <c r="O439" s="19">
        <f>MAX(0,ROUNDDOWN(H439-E439-430000-G439-D439,-3))</f>
        <v/>
      </c>
      <c r="P439" s="19">
        <f>IF(H439&lt;=450000,0,MAX(0,ROUNDDOWN(N439*0.06-MIN(50000,N439)*0.03,-2))+MAX(0,ROUNDDOWN(N439*0.04-MIN(50000,N439)*0.02,-2)))</f>
        <v/>
      </c>
      <c r="Q439" s="19">
        <f>IF(H439&lt;=450000,0,MAX(0,ROUNDDOWN(O439*0.06-MIN(50000,O439)*0.03,-2))+MAX(0,ROUNDDOWN(O439*0.04-MIN(50000,O439)*0.02,-2)))</f>
        <v/>
      </c>
      <c r="R439" s="19">
        <f>L439-M439</f>
        <v/>
      </c>
      <c r="S439" s="19">
        <f>P439-Q439</f>
        <v/>
      </c>
      <c r="T439" s="19">
        <f>R439+S439</f>
        <v/>
      </c>
      <c r="U439" s="21">
        <f>IF(J439&lt;=0,0,LOOKUP(J439,{0,1950001,3300001,6950001,9000001,18000001,40000001},{0.05,0.1,0.2,0.23,0.33,0.4,0.45}))</f>
        <v/>
      </c>
    </row>
    <row r="440">
      <c r="A440" t="inlineStr">
        <is>
          <t>1万円刻み</t>
        </is>
      </c>
      <c r="B440" s="19">
        <f>'3_1万円刻み'!$A$151</f>
        <v/>
      </c>
      <c r="C440" s="20" t="n">
        <v>2026</v>
      </c>
      <c r="D440" s="19" t="n">
        <v>276000</v>
      </c>
      <c r="E440" s="19">
        <f>ROUND(MIN(B440/12,650000)*12*0.0915+MIN(B440/12,1390000)*12*(0.0504+0)+B440*0.005,0)</f>
        <v/>
      </c>
      <c r="F440" s="19" t="n">
        <v>0</v>
      </c>
      <c r="G440" s="19" t="n">
        <v>0</v>
      </c>
      <c r="H440" s="19">
        <f>IF(C440&gt;=2026,IF(B440&lt;741000,0,IF(B440&lt;2191000,B440-740000,IF(B440&lt;2193000,1451000,IF(B440&lt;2196000,1453000,IF(B440&lt;2200000,1456000,IF(B440&lt;3600000,ROUNDDOWN(B440/4,-3)*2.8-80000,IF(B440&lt;6600000,ROUNDDOWN(B440/4,-3)*3.2-440000,IF(B440&lt;8500000,ROUNDDOWN(B440*0.9,0)-1100000,B440-1950000)))))))),IF(B440&lt;651000,0,IF(B440&lt;1900000,B440-650000,IF(B440&lt;3600000,ROUNDDOWN(B440/4,-3)*2.8-80000,IF(B440&lt;6600000,ROUNDDOWN(B440/4,-3)*3.2-440000,IF(B440&lt;8500000,ROUNDDOWN(B440*0.9,0)-1100000,B440-1950000))))))</f>
        <v/>
      </c>
      <c r="I440" s="19">
        <f>IF(H440&gt;23500000,NA(),IF(C440&gt;=2026,IF(H440&lt;=4890000,1040000,IF(H440&lt;=6550000,670000,620000)),IF(H440&lt;=1320000,950000,IF(H440&lt;=3360000,880000,IF(H440&lt;=4890000,680000,IF(H440&lt;=6550000,630000,580000))))))</f>
        <v/>
      </c>
      <c r="J440" s="19">
        <f>MAX(0,ROUNDDOWN(H440-E440-I440-F440,-3))</f>
        <v/>
      </c>
      <c r="K440" s="19">
        <f>MAX(0,ROUNDDOWN(H440-E440-I440-F440-D440,-3))</f>
        <v/>
      </c>
      <c r="L440" s="19">
        <f>IF(J440&lt;=0,0,ROUNDDOWN((J440*LOOKUP(J440,{0,1950001,3300001,6950001,9000001,18000001,40000001},{0.05,0.1,0.2,0.23,0.33,0.4,0.45})-LOOKUP(J440,{0,1950001,3300001,6950001,9000001,18000001,40000001},{0,97500,427500,636000,1536000,2796000,4796000}))*1.021,-2))</f>
        <v/>
      </c>
      <c r="M440" s="19">
        <f>IF(K440&lt;=0,0,ROUNDDOWN((K440*LOOKUP(K440,{0,1950001,3300001,6950001,9000001,18000001,40000001},{0.05,0.1,0.2,0.23,0.33,0.4,0.45})-LOOKUP(K440,{0,1950001,3300001,6950001,9000001,18000001,40000001},{0,97500,427500,636000,1536000,2796000,4796000}))*1.021,-2))</f>
        <v/>
      </c>
      <c r="N440" s="19">
        <f>MAX(0,ROUNDDOWN(H440-E440-430000-G440,-3))</f>
        <v/>
      </c>
      <c r="O440" s="19">
        <f>MAX(0,ROUNDDOWN(H440-E440-430000-G440-D440,-3))</f>
        <v/>
      </c>
      <c r="P440" s="19">
        <f>IF(H440&lt;=450000,0,MAX(0,ROUNDDOWN(N440*0.06-MIN(50000,N440)*0.03,-2))+MAX(0,ROUNDDOWN(N440*0.04-MIN(50000,N440)*0.02,-2)))</f>
        <v/>
      </c>
      <c r="Q440" s="19">
        <f>IF(H440&lt;=450000,0,MAX(0,ROUNDDOWN(O440*0.06-MIN(50000,O440)*0.03,-2))+MAX(0,ROUNDDOWN(O440*0.04-MIN(50000,O440)*0.02,-2)))</f>
        <v/>
      </c>
      <c r="R440" s="19">
        <f>L440-M440</f>
        <v/>
      </c>
      <c r="S440" s="19">
        <f>P440-Q440</f>
        <v/>
      </c>
      <c r="T440" s="19">
        <f>R440+S440</f>
        <v/>
      </c>
      <c r="U440" s="21">
        <f>IF(J440&lt;=0,0,LOOKUP(J440,{0,1950001,3300001,6950001,9000001,18000001,40000001},{0.05,0.1,0.2,0.23,0.33,0.4,0.45}))</f>
        <v/>
      </c>
    </row>
    <row r="441">
      <c r="A441" t="inlineStr">
        <is>
          <t>1万円刻み</t>
        </is>
      </c>
      <c r="B441" s="19">
        <f>'3_1万円刻み'!$A$152</f>
        <v/>
      </c>
      <c r="C441" s="20" t="n">
        <v>2025</v>
      </c>
      <c r="D441" s="19" t="n">
        <v>276000</v>
      </c>
      <c r="E441" s="19">
        <f>ROUND(MIN(B441/12,650000)*12*0.0915+MIN(B441/12,1390000)*12*(0.0504+0)+B441*0.005,0)</f>
        <v/>
      </c>
      <c r="F441" s="19" t="n">
        <v>0</v>
      </c>
      <c r="G441" s="19" t="n">
        <v>0</v>
      </c>
      <c r="H441" s="19">
        <f>IF(C441&gt;=2026,IF(B441&lt;741000,0,IF(B441&lt;2191000,B441-740000,IF(B441&lt;2193000,1451000,IF(B441&lt;2196000,1453000,IF(B441&lt;2200000,1456000,IF(B441&lt;3600000,ROUNDDOWN(B441/4,-3)*2.8-80000,IF(B441&lt;6600000,ROUNDDOWN(B441/4,-3)*3.2-440000,IF(B441&lt;8500000,ROUNDDOWN(B441*0.9,0)-1100000,B441-1950000)))))))),IF(B441&lt;651000,0,IF(B441&lt;1900000,B441-650000,IF(B441&lt;3600000,ROUNDDOWN(B441/4,-3)*2.8-80000,IF(B441&lt;6600000,ROUNDDOWN(B441/4,-3)*3.2-440000,IF(B441&lt;8500000,ROUNDDOWN(B441*0.9,0)-1100000,B441-1950000))))))</f>
        <v/>
      </c>
      <c r="I441" s="19">
        <f>IF(H441&gt;23500000,NA(),IF(C441&gt;=2026,IF(H441&lt;=4890000,1040000,IF(H441&lt;=6550000,670000,620000)),IF(H441&lt;=1320000,950000,IF(H441&lt;=3360000,880000,IF(H441&lt;=4890000,680000,IF(H441&lt;=6550000,630000,580000))))))</f>
        <v/>
      </c>
      <c r="J441" s="19">
        <f>MAX(0,ROUNDDOWN(H441-E441-I441-F441,-3))</f>
        <v/>
      </c>
      <c r="K441" s="19">
        <f>MAX(0,ROUNDDOWN(H441-E441-I441-F441-D441,-3))</f>
        <v/>
      </c>
      <c r="L441" s="19">
        <f>IF(J441&lt;=0,0,ROUNDDOWN((J441*LOOKUP(J441,{0,1950001,3300001,6950001,9000001,18000001,40000001},{0.05,0.1,0.2,0.23,0.33,0.4,0.45})-LOOKUP(J441,{0,1950001,3300001,6950001,9000001,18000001,40000001},{0,97500,427500,636000,1536000,2796000,4796000}))*1.021,-2))</f>
        <v/>
      </c>
      <c r="M441" s="19">
        <f>IF(K441&lt;=0,0,ROUNDDOWN((K441*LOOKUP(K441,{0,1950001,3300001,6950001,9000001,18000001,40000001},{0.05,0.1,0.2,0.23,0.33,0.4,0.45})-LOOKUP(K441,{0,1950001,3300001,6950001,9000001,18000001,40000001},{0,97500,427500,636000,1536000,2796000,4796000}))*1.021,-2))</f>
        <v/>
      </c>
      <c r="N441" s="19">
        <f>MAX(0,ROUNDDOWN(H441-E441-430000-G441,-3))</f>
        <v/>
      </c>
      <c r="O441" s="19">
        <f>MAX(0,ROUNDDOWN(H441-E441-430000-G441-D441,-3))</f>
        <v/>
      </c>
      <c r="P441" s="19">
        <f>IF(H441&lt;=450000,0,MAX(0,ROUNDDOWN(N441*0.06-MIN(50000,N441)*0.03,-2))+MAX(0,ROUNDDOWN(N441*0.04-MIN(50000,N441)*0.02,-2)))</f>
        <v/>
      </c>
      <c r="Q441" s="19">
        <f>IF(H441&lt;=450000,0,MAX(0,ROUNDDOWN(O441*0.06-MIN(50000,O441)*0.03,-2))+MAX(0,ROUNDDOWN(O441*0.04-MIN(50000,O441)*0.02,-2)))</f>
        <v/>
      </c>
      <c r="R441" s="19">
        <f>L441-M441</f>
        <v/>
      </c>
      <c r="S441" s="19">
        <f>P441-Q441</f>
        <v/>
      </c>
      <c r="T441" s="19">
        <f>R441+S441</f>
        <v/>
      </c>
      <c r="U441" s="21">
        <f>IF(J441&lt;=0,0,LOOKUP(J441,{0,1950001,3300001,6950001,9000001,18000001,40000001},{0.05,0.1,0.2,0.23,0.33,0.4,0.45}))</f>
        <v/>
      </c>
    </row>
    <row r="442">
      <c r="A442" t="inlineStr">
        <is>
          <t>1万円刻み</t>
        </is>
      </c>
      <c r="B442" s="19">
        <f>'3_1万円刻み'!$A$152</f>
        <v/>
      </c>
      <c r="C442" s="20" t="n">
        <v>2026</v>
      </c>
      <c r="D442" s="19" t="n">
        <v>276000</v>
      </c>
      <c r="E442" s="19">
        <f>ROUND(MIN(B442/12,650000)*12*0.0915+MIN(B442/12,1390000)*12*(0.0504+0)+B442*0.005,0)</f>
        <v/>
      </c>
      <c r="F442" s="19" t="n">
        <v>0</v>
      </c>
      <c r="G442" s="19" t="n">
        <v>0</v>
      </c>
      <c r="H442" s="19">
        <f>IF(C442&gt;=2026,IF(B442&lt;741000,0,IF(B442&lt;2191000,B442-740000,IF(B442&lt;2193000,1451000,IF(B442&lt;2196000,1453000,IF(B442&lt;2200000,1456000,IF(B442&lt;3600000,ROUNDDOWN(B442/4,-3)*2.8-80000,IF(B442&lt;6600000,ROUNDDOWN(B442/4,-3)*3.2-440000,IF(B442&lt;8500000,ROUNDDOWN(B442*0.9,0)-1100000,B442-1950000)))))))),IF(B442&lt;651000,0,IF(B442&lt;1900000,B442-650000,IF(B442&lt;3600000,ROUNDDOWN(B442/4,-3)*2.8-80000,IF(B442&lt;6600000,ROUNDDOWN(B442/4,-3)*3.2-440000,IF(B442&lt;8500000,ROUNDDOWN(B442*0.9,0)-1100000,B442-1950000))))))</f>
        <v/>
      </c>
      <c r="I442" s="19">
        <f>IF(H442&gt;23500000,NA(),IF(C442&gt;=2026,IF(H442&lt;=4890000,1040000,IF(H442&lt;=6550000,670000,620000)),IF(H442&lt;=1320000,950000,IF(H442&lt;=3360000,880000,IF(H442&lt;=4890000,680000,IF(H442&lt;=6550000,630000,580000))))))</f>
        <v/>
      </c>
      <c r="J442" s="19">
        <f>MAX(0,ROUNDDOWN(H442-E442-I442-F442,-3))</f>
        <v/>
      </c>
      <c r="K442" s="19">
        <f>MAX(0,ROUNDDOWN(H442-E442-I442-F442-D442,-3))</f>
        <v/>
      </c>
      <c r="L442" s="19">
        <f>IF(J442&lt;=0,0,ROUNDDOWN((J442*LOOKUP(J442,{0,1950001,3300001,6950001,9000001,18000001,40000001},{0.05,0.1,0.2,0.23,0.33,0.4,0.45})-LOOKUP(J442,{0,1950001,3300001,6950001,9000001,18000001,40000001},{0,97500,427500,636000,1536000,2796000,4796000}))*1.021,-2))</f>
        <v/>
      </c>
      <c r="M442" s="19">
        <f>IF(K442&lt;=0,0,ROUNDDOWN((K442*LOOKUP(K442,{0,1950001,3300001,6950001,9000001,18000001,40000001},{0.05,0.1,0.2,0.23,0.33,0.4,0.45})-LOOKUP(K442,{0,1950001,3300001,6950001,9000001,18000001,40000001},{0,97500,427500,636000,1536000,2796000,4796000}))*1.021,-2))</f>
        <v/>
      </c>
      <c r="N442" s="19">
        <f>MAX(0,ROUNDDOWN(H442-E442-430000-G442,-3))</f>
        <v/>
      </c>
      <c r="O442" s="19">
        <f>MAX(0,ROUNDDOWN(H442-E442-430000-G442-D442,-3))</f>
        <v/>
      </c>
      <c r="P442" s="19">
        <f>IF(H442&lt;=450000,0,MAX(0,ROUNDDOWN(N442*0.06-MIN(50000,N442)*0.03,-2))+MAX(0,ROUNDDOWN(N442*0.04-MIN(50000,N442)*0.02,-2)))</f>
        <v/>
      </c>
      <c r="Q442" s="19">
        <f>IF(H442&lt;=450000,0,MAX(0,ROUNDDOWN(O442*0.06-MIN(50000,O442)*0.03,-2))+MAX(0,ROUNDDOWN(O442*0.04-MIN(50000,O442)*0.02,-2)))</f>
        <v/>
      </c>
      <c r="R442" s="19">
        <f>L442-M442</f>
        <v/>
      </c>
      <c r="S442" s="19">
        <f>P442-Q442</f>
        <v/>
      </c>
      <c r="T442" s="19">
        <f>R442+S442</f>
        <v/>
      </c>
      <c r="U442" s="21">
        <f>IF(J442&lt;=0,0,LOOKUP(J442,{0,1950001,3300001,6950001,9000001,18000001,40000001},{0.05,0.1,0.2,0.23,0.33,0.4,0.45}))</f>
        <v/>
      </c>
    </row>
    <row r="443">
      <c r="A443" t="inlineStr">
        <is>
          <t>1万円刻み</t>
        </is>
      </c>
      <c r="B443" s="19">
        <f>'3_1万円刻み'!$A$153</f>
        <v/>
      </c>
      <c r="C443" s="20" t="n">
        <v>2025</v>
      </c>
      <c r="D443" s="19" t="n">
        <v>276000</v>
      </c>
      <c r="E443" s="19">
        <f>ROUND(MIN(B443/12,650000)*12*0.0915+MIN(B443/12,1390000)*12*(0.0504+0)+B443*0.005,0)</f>
        <v/>
      </c>
      <c r="F443" s="19" t="n">
        <v>0</v>
      </c>
      <c r="G443" s="19" t="n">
        <v>0</v>
      </c>
      <c r="H443" s="19">
        <f>IF(C443&gt;=2026,IF(B443&lt;741000,0,IF(B443&lt;2191000,B443-740000,IF(B443&lt;2193000,1451000,IF(B443&lt;2196000,1453000,IF(B443&lt;2200000,1456000,IF(B443&lt;3600000,ROUNDDOWN(B443/4,-3)*2.8-80000,IF(B443&lt;6600000,ROUNDDOWN(B443/4,-3)*3.2-440000,IF(B443&lt;8500000,ROUNDDOWN(B443*0.9,0)-1100000,B443-1950000)))))))),IF(B443&lt;651000,0,IF(B443&lt;1900000,B443-650000,IF(B443&lt;3600000,ROUNDDOWN(B443/4,-3)*2.8-80000,IF(B443&lt;6600000,ROUNDDOWN(B443/4,-3)*3.2-440000,IF(B443&lt;8500000,ROUNDDOWN(B443*0.9,0)-1100000,B443-1950000))))))</f>
        <v/>
      </c>
      <c r="I443" s="19">
        <f>IF(H443&gt;23500000,NA(),IF(C443&gt;=2026,IF(H443&lt;=4890000,1040000,IF(H443&lt;=6550000,670000,620000)),IF(H443&lt;=1320000,950000,IF(H443&lt;=3360000,880000,IF(H443&lt;=4890000,680000,IF(H443&lt;=6550000,630000,580000))))))</f>
        <v/>
      </c>
      <c r="J443" s="19">
        <f>MAX(0,ROUNDDOWN(H443-E443-I443-F443,-3))</f>
        <v/>
      </c>
      <c r="K443" s="19">
        <f>MAX(0,ROUNDDOWN(H443-E443-I443-F443-D443,-3))</f>
        <v/>
      </c>
      <c r="L443" s="19">
        <f>IF(J443&lt;=0,0,ROUNDDOWN((J443*LOOKUP(J443,{0,1950001,3300001,6950001,9000001,18000001,40000001},{0.05,0.1,0.2,0.23,0.33,0.4,0.45})-LOOKUP(J443,{0,1950001,3300001,6950001,9000001,18000001,40000001},{0,97500,427500,636000,1536000,2796000,4796000}))*1.021,-2))</f>
        <v/>
      </c>
      <c r="M443" s="19">
        <f>IF(K443&lt;=0,0,ROUNDDOWN((K443*LOOKUP(K443,{0,1950001,3300001,6950001,9000001,18000001,40000001},{0.05,0.1,0.2,0.23,0.33,0.4,0.45})-LOOKUP(K443,{0,1950001,3300001,6950001,9000001,18000001,40000001},{0,97500,427500,636000,1536000,2796000,4796000}))*1.021,-2))</f>
        <v/>
      </c>
      <c r="N443" s="19">
        <f>MAX(0,ROUNDDOWN(H443-E443-430000-G443,-3))</f>
        <v/>
      </c>
      <c r="O443" s="19">
        <f>MAX(0,ROUNDDOWN(H443-E443-430000-G443-D443,-3))</f>
        <v/>
      </c>
      <c r="P443" s="19">
        <f>IF(H443&lt;=450000,0,MAX(0,ROUNDDOWN(N443*0.06-MIN(50000,N443)*0.03,-2))+MAX(0,ROUNDDOWN(N443*0.04-MIN(50000,N443)*0.02,-2)))</f>
        <v/>
      </c>
      <c r="Q443" s="19">
        <f>IF(H443&lt;=450000,0,MAX(0,ROUNDDOWN(O443*0.06-MIN(50000,O443)*0.03,-2))+MAX(0,ROUNDDOWN(O443*0.04-MIN(50000,O443)*0.02,-2)))</f>
        <v/>
      </c>
      <c r="R443" s="19">
        <f>L443-M443</f>
        <v/>
      </c>
      <c r="S443" s="19">
        <f>P443-Q443</f>
        <v/>
      </c>
      <c r="T443" s="19">
        <f>R443+S443</f>
        <v/>
      </c>
      <c r="U443" s="21">
        <f>IF(J443&lt;=0,0,LOOKUP(J443,{0,1950001,3300001,6950001,9000001,18000001,40000001},{0.05,0.1,0.2,0.23,0.33,0.4,0.45}))</f>
        <v/>
      </c>
    </row>
    <row r="444">
      <c r="A444" t="inlineStr">
        <is>
          <t>1万円刻み</t>
        </is>
      </c>
      <c r="B444" s="19">
        <f>'3_1万円刻み'!$A$153</f>
        <v/>
      </c>
      <c r="C444" s="20" t="n">
        <v>2026</v>
      </c>
      <c r="D444" s="19" t="n">
        <v>276000</v>
      </c>
      <c r="E444" s="19">
        <f>ROUND(MIN(B444/12,650000)*12*0.0915+MIN(B444/12,1390000)*12*(0.0504+0)+B444*0.005,0)</f>
        <v/>
      </c>
      <c r="F444" s="19" t="n">
        <v>0</v>
      </c>
      <c r="G444" s="19" t="n">
        <v>0</v>
      </c>
      <c r="H444" s="19">
        <f>IF(C444&gt;=2026,IF(B444&lt;741000,0,IF(B444&lt;2191000,B444-740000,IF(B444&lt;2193000,1451000,IF(B444&lt;2196000,1453000,IF(B444&lt;2200000,1456000,IF(B444&lt;3600000,ROUNDDOWN(B444/4,-3)*2.8-80000,IF(B444&lt;6600000,ROUNDDOWN(B444/4,-3)*3.2-440000,IF(B444&lt;8500000,ROUNDDOWN(B444*0.9,0)-1100000,B444-1950000)))))))),IF(B444&lt;651000,0,IF(B444&lt;1900000,B444-650000,IF(B444&lt;3600000,ROUNDDOWN(B444/4,-3)*2.8-80000,IF(B444&lt;6600000,ROUNDDOWN(B444/4,-3)*3.2-440000,IF(B444&lt;8500000,ROUNDDOWN(B444*0.9,0)-1100000,B444-1950000))))))</f>
        <v/>
      </c>
      <c r="I444" s="19">
        <f>IF(H444&gt;23500000,NA(),IF(C444&gt;=2026,IF(H444&lt;=4890000,1040000,IF(H444&lt;=6550000,670000,620000)),IF(H444&lt;=1320000,950000,IF(H444&lt;=3360000,880000,IF(H444&lt;=4890000,680000,IF(H444&lt;=6550000,630000,580000))))))</f>
        <v/>
      </c>
      <c r="J444" s="19">
        <f>MAX(0,ROUNDDOWN(H444-E444-I444-F444,-3))</f>
        <v/>
      </c>
      <c r="K444" s="19">
        <f>MAX(0,ROUNDDOWN(H444-E444-I444-F444-D444,-3))</f>
        <v/>
      </c>
      <c r="L444" s="19">
        <f>IF(J444&lt;=0,0,ROUNDDOWN((J444*LOOKUP(J444,{0,1950001,3300001,6950001,9000001,18000001,40000001},{0.05,0.1,0.2,0.23,0.33,0.4,0.45})-LOOKUP(J444,{0,1950001,3300001,6950001,9000001,18000001,40000001},{0,97500,427500,636000,1536000,2796000,4796000}))*1.021,-2))</f>
        <v/>
      </c>
      <c r="M444" s="19">
        <f>IF(K444&lt;=0,0,ROUNDDOWN((K444*LOOKUP(K444,{0,1950001,3300001,6950001,9000001,18000001,40000001},{0.05,0.1,0.2,0.23,0.33,0.4,0.45})-LOOKUP(K444,{0,1950001,3300001,6950001,9000001,18000001,40000001},{0,97500,427500,636000,1536000,2796000,4796000}))*1.021,-2))</f>
        <v/>
      </c>
      <c r="N444" s="19">
        <f>MAX(0,ROUNDDOWN(H444-E444-430000-G444,-3))</f>
        <v/>
      </c>
      <c r="O444" s="19">
        <f>MAX(0,ROUNDDOWN(H444-E444-430000-G444-D444,-3))</f>
        <v/>
      </c>
      <c r="P444" s="19">
        <f>IF(H444&lt;=450000,0,MAX(0,ROUNDDOWN(N444*0.06-MIN(50000,N444)*0.03,-2))+MAX(0,ROUNDDOWN(N444*0.04-MIN(50000,N444)*0.02,-2)))</f>
        <v/>
      </c>
      <c r="Q444" s="19">
        <f>IF(H444&lt;=450000,0,MAX(0,ROUNDDOWN(O444*0.06-MIN(50000,O444)*0.03,-2))+MAX(0,ROUNDDOWN(O444*0.04-MIN(50000,O444)*0.02,-2)))</f>
        <v/>
      </c>
      <c r="R444" s="19">
        <f>L444-M444</f>
        <v/>
      </c>
      <c r="S444" s="19">
        <f>P444-Q444</f>
        <v/>
      </c>
      <c r="T444" s="19">
        <f>R444+S444</f>
        <v/>
      </c>
      <c r="U444" s="21">
        <f>IF(J444&lt;=0,0,LOOKUP(J444,{0,1950001,3300001,6950001,9000001,18000001,40000001},{0.05,0.1,0.2,0.23,0.33,0.4,0.45}))</f>
        <v/>
      </c>
    </row>
    <row r="445">
      <c r="A445" t="inlineStr">
        <is>
          <t>1万円刻み</t>
        </is>
      </c>
      <c r="B445" s="19">
        <f>'3_1万円刻み'!$A$154</f>
        <v/>
      </c>
      <c r="C445" s="20" t="n">
        <v>2025</v>
      </c>
      <c r="D445" s="19" t="n">
        <v>276000</v>
      </c>
      <c r="E445" s="19">
        <f>ROUND(MIN(B445/12,650000)*12*0.0915+MIN(B445/12,1390000)*12*(0.0504+0)+B445*0.005,0)</f>
        <v/>
      </c>
      <c r="F445" s="19" t="n">
        <v>0</v>
      </c>
      <c r="G445" s="19" t="n">
        <v>0</v>
      </c>
      <c r="H445" s="19">
        <f>IF(C445&gt;=2026,IF(B445&lt;741000,0,IF(B445&lt;2191000,B445-740000,IF(B445&lt;2193000,1451000,IF(B445&lt;2196000,1453000,IF(B445&lt;2200000,1456000,IF(B445&lt;3600000,ROUNDDOWN(B445/4,-3)*2.8-80000,IF(B445&lt;6600000,ROUNDDOWN(B445/4,-3)*3.2-440000,IF(B445&lt;8500000,ROUNDDOWN(B445*0.9,0)-1100000,B445-1950000)))))))),IF(B445&lt;651000,0,IF(B445&lt;1900000,B445-650000,IF(B445&lt;3600000,ROUNDDOWN(B445/4,-3)*2.8-80000,IF(B445&lt;6600000,ROUNDDOWN(B445/4,-3)*3.2-440000,IF(B445&lt;8500000,ROUNDDOWN(B445*0.9,0)-1100000,B445-1950000))))))</f>
        <v/>
      </c>
      <c r="I445" s="19">
        <f>IF(H445&gt;23500000,NA(),IF(C445&gt;=2026,IF(H445&lt;=4890000,1040000,IF(H445&lt;=6550000,670000,620000)),IF(H445&lt;=1320000,950000,IF(H445&lt;=3360000,880000,IF(H445&lt;=4890000,680000,IF(H445&lt;=6550000,630000,580000))))))</f>
        <v/>
      </c>
      <c r="J445" s="19">
        <f>MAX(0,ROUNDDOWN(H445-E445-I445-F445,-3))</f>
        <v/>
      </c>
      <c r="K445" s="19">
        <f>MAX(0,ROUNDDOWN(H445-E445-I445-F445-D445,-3))</f>
        <v/>
      </c>
      <c r="L445" s="19">
        <f>IF(J445&lt;=0,0,ROUNDDOWN((J445*LOOKUP(J445,{0,1950001,3300001,6950001,9000001,18000001,40000001},{0.05,0.1,0.2,0.23,0.33,0.4,0.45})-LOOKUP(J445,{0,1950001,3300001,6950001,9000001,18000001,40000001},{0,97500,427500,636000,1536000,2796000,4796000}))*1.021,-2))</f>
        <v/>
      </c>
      <c r="M445" s="19">
        <f>IF(K445&lt;=0,0,ROUNDDOWN((K445*LOOKUP(K445,{0,1950001,3300001,6950001,9000001,18000001,40000001},{0.05,0.1,0.2,0.23,0.33,0.4,0.45})-LOOKUP(K445,{0,1950001,3300001,6950001,9000001,18000001,40000001},{0,97500,427500,636000,1536000,2796000,4796000}))*1.021,-2))</f>
        <v/>
      </c>
      <c r="N445" s="19">
        <f>MAX(0,ROUNDDOWN(H445-E445-430000-G445,-3))</f>
        <v/>
      </c>
      <c r="O445" s="19">
        <f>MAX(0,ROUNDDOWN(H445-E445-430000-G445-D445,-3))</f>
        <v/>
      </c>
      <c r="P445" s="19">
        <f>IF(H445&lt;=450000,0,MAX(0,ROUNDDOWN(N445*0.06-MIN(50000,N445)*0.03,-2))+MAX(0,ROUNDDOWN(N445*0.04-MIN(50000,N445)*0.02,-2)))</f>
        <v/>
      </c>
      <c r="Q445" s="19">
        <f>IF(H445&lt;=450000,0,MAX(0,ROUNDDOWN(O445*0.06-MIN(50000,O445)*0.03,-2))+MAX(0,ROUNDDOWN(O445*0.04-MIN(50000,O445)*0.02,-2)))</f>
        <v/>
      </c>
      <c r="R445" s="19">
        <f>L445-M445</f>
        <v/>
      </c>
      <c r="S445" s="19">
        <f>P445-Q445</f>
        <v/>
      </c>
      <c r="T445" s="19">
        <f>R445+S445</f>
        <v/>
      </c>
      <c r="U445" s="21">
        <f>IF(J445&lt;=0,0,LOOKUP(J445,{0,1950001,3300001,6950001,9000001,18000001,40000001},{0.05,0.1,0.2,0.23,0.33,0.4,0.45}))</f>
        <v/>
      </c>
    </row>
    <row r="446">
      <c r="A446" t="inlineStr">
        <is>
          <t>1万円刻み</t>
        </is>
      </c>
      <c r="B446" s="19">
        <f>'3_1万円刻み'!$A$154</f>
        <v/>
      </c>
      <c r="C446" s="20" t="n">
        <v>2026</v>
      </c>
      <c r="D446" s="19" t="n">
        <v>276000</v>
      </c>
      <c r="E446" s="19">
        <f>ROUND(MIN(B446/12,650000)*12*0.0915+MIN(B446/12,1390000)*12*(0.0504+0)+B446*0.005,0)</f>
        <v/>
      </c>
      <c r="F446" s="19" t="n">
        <v>0</v>
      </c>
      <c r="G446" s="19" t="n">
        <v>0</v>
      </c>
      <c r="H446" s="19">
        <f>IF(C446&gt;=2026,IF(B446&lt;741000,0,IF(B446&lt;2191000,B446-740000,IF(B446&lt;2193000,1451000,IF(B446&lt;2196000,1453000,IF(B446&lt;2200000,1456000,IF(B446&lt;3600000,ROUNDDOWN(B446/4,-3)*2.8-80000,IF(B446&lt;6600000,ROUNDDOWN(B446/4,-3)*3.2-440000,IF(B446&lt;8500000,ROUNDDOWN(B446*0.9,0)-1100000,B446-1950000)))))))),IF(B446&lt;651000,0,IF(B446&lt;1900000,B446-650000,IF(B446&lt;3600000,ROUNDDOWN(B446/4,-3)*2.8-80000,IF(B446&lt;6600000,ROUNDDOWN(B446/4,-3)*3.2-440000,IF(B446&lt;8500000,ROUNDDOWN(B446*0.9,0)-1100000,B446-1950000))))))</f>
        <v/>
      </c>
      <c r="I446" s="19">
        <f>IF(H446&gt;23500000,NA(),IF(C446&gt;=2026,IF(H446&lt;=4890000,1040000,IF(H446&lt;=6550000,670000,620000)),IF(H446&lt;=1320000,950000,IF(H446&lt;=3360000,880000,IF(H446&lt;=4890000,680000,IF(H446&lt;=6550000,630000,580000))))))</f>
        <v/>
      </c>
      <c r="J446" s="19">
        <f>MAX(0,ROUNDDOWN(H446-E446-I446-F446,-3))</f>
        <v/>
      </c>
      <c r="K446" s="19">
        <f>MAX(0,ROUNDDOWN(H446-E446-I446-F446-D446,-3))</f>
        <v/>
      </c>
      <c r="L446" s="19">
        <f>IF(J446&lt;=0,0,ROUNDDOWN((J446*LOOKUP(J446,{0,1950001,3300001,6950001,9000001,18000001,40000001},{0.05,0.1,0.2,0.23,0.33,0.4,0.45})-LOOKUP(J446,{0,1950001,3300001,6950001,9000001,18000001,40000001},{0,97500,427500,636000,1536000,2796000,4796000}))*1.021,-2))</f>
        <v/>
      </c>
      <c r="M446" s="19">
        <f>IF(K446&lt;=0,0,ROUNDDOWN((K446*LOOKUP(K446,{0,1950001,3300001,6950001,9000001,18000001,40000001},{0.05,0.1,0.2,0.23,0.33,0.4,0.45})-LOOKUP(K446,{0,1950001,3300001,6950001,9000001,18000001,40000001},{0,97500,427500,636000,1536000,2796000,4796000}))*1.021,-2))</f>
        <v/>
      </c>
      <c r="N446" s="19">
        <f>MAX(0,ROUNDDOWN(H446-E446-430000-G446,-3))</f>
        <v/>
      </c>
      <c r="O446" s="19">
        <f>MAX(0,ROUNDDOWN(H446-E446-430000-G446-D446,-3))</f>
        <v/>
      </c>
      <c r="P446" s="19">
        <f>IF(H446&lt;=450000,0,MAX(0,ROUNDDOWN(N446*0.06-MIN(50000,N446)*0.03,-2))+MAX(0,ROUNDDOWN(N446*0.04-MIN(50000,N446)*0.02,-2)))</f>
        <v/>
      </c>
      <c r="Q446" s="19">
        <f>IF(H446&lt;=450000,0,MAX(0,ROUNDDOWN(O446*0.06-MIN(50000,O446)*0.03,-2))+MAX(0,ROUNDDOWN(O446*0.04-MIN(50000,O446)*0.02,-2)))</f>
        <v/>
      </c>
      <c r="R446" s="19">
        <f>L446-M446</f>
        <v/>
      </c>
      <c r="S446" s="19">
        <f>P446-Q446</f>
        <v/>
      </c>
      <c r="T446" s="19">
        <f>R446+S446</f>
        <v/>
      </c>
      <c r="U446" s="21">
        <f>IF(J446&lt;=0,0,LOOKUP(J446,{0,1950001,3300001,6950001,9000001,18000001,40000001},{0.05,0.1,0.2,0.23,0.33,0.4,0.45}))</f>
        <v/>
      </c>
    </row>
    <row r="447">
      <c r="A447" t="inlineStr">
        <is>
          <t>1万円刻み</t>
        </is>
      </c>
      <c r="B447" s="19">
        <f>'3_1万円刻み'!$A$155</f>
        <v/>
      </c>
      <c r="C447" s="20" t="n">
        <v>2025</v>
      </c>
      <c r="D447" s="19" t="n">
        <v>276000</v>
      </c>
      <c r="E447" s="19">
        <f>ROUND(MIN(B447/12,650000)*12*0.0915+MIN(B447/12,1390000)*12*(0.0504+0)+B447*0.005,0)</f>
        <v/>
      </c>
      <c r="F447" s="19" t="n">
        <v>0</v>
      </c>
      <c r="G447" s="19" t="n">
        <v>0</v>
      </c>
      <c r="H447" s="19">
        <f>IF(C447&gt;=2026,IF(B447&lt;741000,0,IF(B447&lt;2191000,B447-740000,IF(B447&lt;2193000,1451000,IF(B447&lt;2196000,1453000,IF(B447&lt;2200000,1456000,IF(B447&lt;3600000,ROUNDDOWN(B447/4,-3)*2.8-80000,IF(B447&lt;6600000,ROUNDDOWN(B447/4,-3)*3.2-440000,IF(B447&lt;8500000,ROUNDDOWN(B447*0.9,0)-1100000,B447-1950000)))))))),IF(B447&lt;651000,0,IF(B447&lt;1900000,B447-650000,IF(B447&lt;3600000,ROUNDDOWN(B447/4,-3)*2.8-80000,IF(B447&lt;6600000,ROUNDDOWN(B447/4,-3)*3.2-440000,IF(B447&lt;8500000,ROUNDDOWN(B447*0.9,0)-1100000,B447-1950000))))))</f>
        <v/>
      </c>
      <c r="I447" s="19">
        <f>IF(H447&gt;23500000,NA(),IF(C447&gt;=2026,IF(H447&lt;=4890000,1040000,IF(H447&lt;=6550000,670000,620000)),IF(H447&lt;=1320000,950000,IF(H447&lt;=3360000,880000,IF(H447&lt;=4890000,680000,IF(H447&lt;=6550000,630000,580000))))))</f>
        <v/>
      </c>
      <c r="J447" s="19">
        <f>MAX(0,ROUNDDOWN(H447-E447-I447-F447,-3))</f>
        <v/>
      </c>
      <c r="K447" s="19">
        <f>MAX(0,ROUNDDOWN(H447-E447-I447-F447-D447,-3))</f>
        <v/>
      </c>
      <c r="L447" s="19">
        <f>IF(J447&lt;=0,0,ROUNDDOWN((J447*LOOKUP(J447,{0,1950001,3300001,6950001,9000001,18000001,40000001},{0.05,0.1,0.2,0.23,0.33,0.4,0.45})-LOOKUP(J447,{0,1950001,3300001,6950001,9000001,18000001,40000001},{0,97500,427500,636000,1536000,2796000,4796000}))*1.021,-2))</f>
        <v/>
      </c>
      <c r="M447" s="19">
        <f>IF(K447&lt;=0,0,ROUNDDOWN((K447*LOOKUP(K447,{0,1950001,3300001,6950001,9000001,18000001,40000001},{0.05,0.1,0.2,0.23,0.33,0.4,0.45})-LOOKUP(K447,{0,1950001,3300001,6950001,9000001,18000001,40000001},{0,97500,427500,636000,1536000,2796000,4796000}))*1.021,-2))</f>
        <v/>
      </c>
      <c r="N447" s="19">
        <f>MAX(0,ROUNDDOWN(H447-E447-430000-G447,-3))</f>
        <v/>
      </c>
      <c r="O447" s="19">
        <f>MAX(0,ROUNDDOWN(H447-E447-430000-G447-D447,-3))</f>
        <v/>
      </c>
      <c r="P447" s="19">
        <f>IF(H447&lt;=450000,0,MAX(0,ROUNDDOWN(N447*0.06-MIN(50000,N447)*0.03,-2))+MAX(0,ROUNDDOWN(N447*0.04-MIN(50000,N447)*0.02,-2)))</f>
        <v/>
      </c>
      <c r="Q447" s="19">
        <f>IF(H447&lt;=450000,0,MAX(0,ROUNDDOWN(O447*0.06-MIN(50000,O447)*0.03,-2))+MAX(0,ROUNDDOWN(O447*0.04-MIN(50000,O447)*0.02,-2)))</f>
        <v/>
      </c>
      <c r="R447" s="19">
        <f>L447-M447</f>
        <v/>
      </c>
      <c r="S447" s="19">
        <f>P447-Q447</f>
        <v/>
      </c>
      <c r="T447" s="19">
        <f>R447+S447</f>
        <v/>
      </c>
      <c r="U447" s="21">
        <f>IF(J447&lt;=0,0,LOOKUP(J447,{0,1950001,3300001,6950001,9000001,18000001,40000001},{0.05,0.1,0.2,0.23,0.33,0.4,0.45}))</f>
        <v/>
      </c>
    </row>
    <row r="448">
      <c r="A448" t="inlineStr">
        <is>
          <t>1万円刻み</t>
        </is>
      </c>
      <c r="B448" s="19">
        <f>'3_1万円刻み'!$A$155</f>
        <v/>
      </c>
      <c r="C448" s="20" t="n">
        <v>2026</v>
      </c>
      <c r="D448" s="19" t="n">
        <v>276000</v>
      </c>
      <c r="E448" s="19">
        <f>ROUND(MIN(B448/12,650000)*12*0.0915+MIN(B448/12,1390000)*12*(0.0504+0)+B448*0.005,0)</f>
        <v/>
      </c>
      <c r="F448" s="19" t="n">
        <v>0</v>
      </c>
      <c r="G448" s="19" t="n">
        <v>0</v>
      </c>
      <c r="H448" s="19">
        <f>IF(C448&gt;=2026,IF(B448&lt;741000,0,IF(B448&lt;2191000,B448-740000,IF(B448&lt;2193000,1451000,IF(B448&lt;2196000,1453000,IF(B448&lt;2200000,1456000,IF(B448&lt;3600000,ROUNDDOWN(B448/4,-3)*2.8-80000,IF(B448&lt;6600000,ROUNDDOWN(B448/4,-3)*3.2-440000,IF(B448&lt;8500000,ROUNDDOWN(B448*0.9,0)-1100000,B448-1950000)))))))),IF(B448&lt;651000,0,IF(B448&lt;1900000,B448-650000,IF(B448&lt;3600000,ROUNDDOWN(B448/4,-3)*2.8-80000,IF(B448&lt;6600000,ROUNDDOWN(B448/4,-3)*3.2-440000,IF(B448&lt;8500000,ROUNDDOWN(B448*0.9,0)-1100000,B448-1950000))))))</f>
        <v/>
      </c>
      <c r="I448" s="19">
        <f>IF(H448&gt;23500000,NA(),IF(C448&gt;=2026,IF(H448&lt;=4890000,1040000,IF(H448&lt;=6550000,670000,620000)),IF(H448&lt;=1320000,950000,IF(H448&lt;=3360000,880000,IF(H448&lt;=4890000,680000,IF(H448&lt;=6550000,630000,580000))))))</f>
        <v/>
      </c>
      <c r="J448" s="19">
        <f>MAX(0,ROUNDDOWN(H448-E448-I448-F448,-3))</f>
        <v/>
      </c>
      <c r="K448" s="19">
        <f>MAX(0,ROUNDDOWN(H448-E448-I448-F448-D448,-3))</f>
        <v/>
      </c>
      <c r="L448" s="19">
        <f>IF(J448&lt;=0,0,ROUNDDOWN((J448*LOOKUP(J448,{0,1950001,3300001,6950001,9000001,18000001,40000001},{0.05,0.1,0.2,0.23,0.33,0.4,0.45})-LOOKUP(J448,{0,1950001,3300001,6950001,9000001,18000001,40000001},{0,97500,427500,636000,1536000,2796000,4796000}))*1.021,-2))</f>
        <v/>
      </c>
      <c r="M448" s="19">
        <f>IF(K448&lt;=0,0,ROUNDDOWN((K448*LOOKUP(K448,{0,1950001,3300001,6950001,9000001,18000001,40000001},{0.05,0.1,0.2,0.23,0.33,0.4,0.45})-LOOKUP(K448,{0,1950001,3300001,6950001,9000001,18000001,40000001},{0,97500,427500,636000,1536000,2796000,4796000}))*1.021,-2))</f>
        <v/>
      </c>
      <c r="N448" s="19">
        <f>MAX(0,ROUNDDOWN(H448-E448-430000-G448,-3))</f>
        <v/>
      </c>
      <c r="O448" s="19">
        <f>MAX(0,ROUNDDOWN(H448-E448-430000-G448-D448,-3))</f>
        <v/>
      </c>
      <c r="P448" s="19">
        <f>IF(H448&lt;=450000,0,MAX(0,ROUNDDOWN(N448*0.06-MIN(50000,N448)*0.03,-2))+MAX(0,ROUNDDOWN(N448*0.04-MIN(50000,N448)*0.02,-2)))</f>
        <v/>
      </c>
      <c r="Q448" s="19">
        <f>IF(H448&lt;=450000,0,MAX(0,ROUNDDOWN(O448*0.06-MIN(50000,O448)*0.03,-2))+MAX(0,ROUNDDOWN(O448*0.04-MIN(50000,O448)*0.02,-2)))</f>
        <v/>
      </c>
      <c r="R448" s="19">
        <f>L448-M448</f>
        <v/>
      </c>
      <c r="S448" s="19">
        <f>P448-Q448</f>
        <v/>
      </c>
      <c r="T448" s="19">
        <f>R448+S448</f>
        <v/>
      </c>
      <c r="U448" s="21">
        <f>IF(J448&lt;=0,0,LOOKUP(J448,{0,1950001,3300001,6950001,9000001,18000001,40000001},{0.05,0.1,0.2,0.23,0.33,0.4,0.45}))</f>
        <v/>
      </c>
    </row>
    <row r="449">
      <c r="A449" t="inlineStr">
        <is>
          <t>1万円刻み</t>
        </is>
      </c>
      <c r="B449" s="19">
        <f>'3_1万円刻み'!$A$156</f>
        <v/>
      </c>
      <c r="C449" s="20" t="n">
        <v>2025</v>
      </c>
      <c r="D449" s="19" t="n">
        <v>276000</v>
      </c>
      <c r="E449" s="19">
        <f>ROUND(MIN(B449/12,650000)*12*0.0915+MIN(B449/12,1390000)*12*(0.0504+0)+B449*0.005,0)</f>
        <v/>
      </c>
      <c r="F449" s="19" t="n">
        <v>0</v>
      </c>
      <c r="G449" s="19" t="n">
        <v>0</v>
      </c>
      <c r="H449" s="19">
        <f>IF(C449&gt;=2026,IF(B449&lt;741000,0,IF(B449&lt;2191000,B449-740000,IF(B449&lt;2193000,1451000,IF(B449&lt;2196000,1453000,IF(B449&lt;2200000,1456000,IF(B449&lt;3600000,ROUNDDOWN(B449/4,-3)*2.8-80000,IF(B449&lt;6600000,ROUNDDOWN(B449/4,-3)*3.2-440000,IF(B449&lt;8500000,ROUNDDOWN(B449*0.9,0)-1100000,B449-1950000)))))))),IF(B449&lt;651000,0,IF(B449&lt;1900000,B449-650000,IF(B449&lt;3600000,ROUNDDOWN(B449/4,-3)*2.8-80000,IF(B449&lt;6600000,ROUNDDOWN(B449/4,-3)*3.2-440000,IF(B449&lt;8500000,ROUNDDOWN(B449*0.9,0)-1100000,B449-1950000))))))</f>
        <v/>
      </c>
      <c r="I449" s="19">
        <f>IF(H449&gt;23500000,NA(),IF(C449&gt;=2026,IF(H449&lt;=4890000,1040000,IF(H449&lt;=6550000,670000,620000)),IF(H449&lt;=1320000,950000,IF(H449&lt;=3360000,880000,IF(H449&lt;=4890000,680000,IF(H449&lt;=6550000,630000,580000))))))</f>
        <v/>
      </c>
      <c r="J449" s="19">
        <f>MAX(0,ROUNDDOWN(H449-E449-I449-F449,-3))</f>
        <v/>
      </c>
      <c r="K449" s="19">
        <f>MAX(0,ROUNDDOWN(H449-E449-I449-F449-D449,-3))</f>
        <v/>
      </c>
      <c r="L449" s="19">
        <f>IF(J449&lt;=0,0,ROUNDDOWN((J449*LOOKUP(J449,{0,1950001,3300001,6950001,9000001,18000001,40000001},{0.05,0.1,0.2,0.23,0.33,0.4,0.45})-LOOKUP(J449,{0,1950001,3300001,6950001,9000001,18000001,40000001},{0,97500,427500,636000,1536000,2796000,4796000}))*1.021,-2))</f>
        <v/>
      </c>
      <c r="M449" s="19">
        <f>IF(K449&lt;=0,0,ROUNDDOWN((K449*LOOKUP(K449,{0,1950001,3300001,6950001,9000001,18000001,40000001},{0.05,0.1,0.2,0.23,0.33,0.4,0.45})-LOOKUP(K449,{0,1950001,3300001,6950001,9000001,18000001,40000001},{0,97500,427500,636000,1536000,2796000,4796000}))*1.021,-2))</f>
        <v/>
      </c>
      <c r="N449" s="19">
        <f>MAX(0,ROUNDDOWN(H449-E449-430000-G449,-3))</f>
        <v/>
      </c>
      <c r="O449" s="19">
        <f>MAX(0,ROUNDDOWN(H449-E449-430000-G449-D449,-3))</f>
        <v/>
      </c>
      <c r="P449" s="19">
        <f>IF(H449&lt;=450000,0,MAX(0,ROUNDDOWN(N449*0.06-MIN(50000,N449)*0.03,-2))+MAX(0,ROUNDDOWN(N449*0.04-MIN(50000,N449)*0.02,-2)))</f>
        <v/>
      </c>
      <c r="Q449" s="19">
        <f>IF(H449&lt;=450000,0,MAX(0,ROUNDDOWN(O449*0.06-MIN(50000,O449)*0.03,-2))+MAX(0,ROUNDDOWN(O449*0.04-MIN(50000,O449)*0.02,-2)))</f>
        <v/>
      </c>
      <c r="R449" s="19">
        <f>L449-M449</f>
        <v/>
      </c>
      <c r="S449" s="19">
        <f>P449-Q449</f>
        <v/>
      </c>
      <c r="T449" s="19">
        <f>R449+S449</f>
        <v/>
      </c>
      <c r="U449" s="21">
        <f>IF(J449&lt;=0,0,LOOKUP(J449,{0,1950001,3300001,6950001,9000001,18000001,40000001},{0.05,0.1,0.2,0.23,0.33,0.4,0.45}))</f>
        <v/>
      </c>
    </row>
    <row r="450">
      <c r="A450" t="inlineStr">
        <is>
          <t>1万円刻み</t>
        </is>
      </c>
      <c r="B450" s="19">
        <f>'3_1万円刻み'!$A$156</f>
        <v/>
      </c>
      <c r="C450" s="20" t="n">
        <v>2026</v>
      </c>
      <c r="D450" s="19" t="n">
        <v>276000</v>
      </c>
      <c r="E450" s="19">
        <f>ROUND(MIN(B450/12,650000)*12*0.0915+MIN(B450/12,1390000)*12*(0.0504+0)+B450*0.005,0)</f>
        <v/>
      </c>
      <c r="F450" s="19" t="n">
        <v>0</v>
      </c>
      <c r="G450" s="19" t="n">
        <v>0</v>
      </c>
      <c r="H450" s="19">
        <f>IF(C450&gt;=2026,IF(B450&lt;741000,0,IF(B450&lt;2191000,B450-740000,IF(B450&lt;2193000,1451000,IF(B450&lt;2196000,1453000,IF(B450&lt;2200000,1456000,IF(B450&lt;3600000,ROUNDDOWN(B450/4,-3)*2.8-80000,IF(B450&lt;6600000,ROUNDDOWN(B450/4,-3)*3.2-440000,IF(B450&lt;8500000,ROUNDDOWN(B450*0.9,0)-1100000,B450-1950000)))))))),IF(B450&lt;651000,0,IF(B450&lt;1900000,B450-650000,IF(B450&lt;3600000,ROUNDDOWN(B450/4,-3)*2.8-80000,IF(B450&lt;6600000,ROUNDDOWN(B450/4,-3)*3.2-440000,IF(B450&lt;8500000,ROUNDDOWN(B450*0.9,0)-1100000,B450-1950000))))))</f>
        <v/>
      </c>
      <c r="I450" s="19">
        <f>IF(H450&gt;23500000,NA(),IF(C450&gt;=2026,IF(H450&lt;=4890000,1040000,IF(H450&lt;=6550000,670000,620000)),IF(H450&lt;=1320000,950000,IF(H450&lt;=3360000,880000,IF(H450&lt;=4890000,680000,IF(H450&lt;=6550000,630000,580000))))))</f>
        <v/>
      </c>
      <c r="J450" s="19">
        <f>MAX(0,ROUNDDOWN(H450-E450-I450-F450,-3))</f>
        <v/>
      </c>
      <c r="K450" s="19">
        <f>MAX(0,ROUNDDOWN(H450-E450-I450-F450-D450,-3))</f>
        <v/>
      </c>
      <c r="L450" s="19">
        <f>IF(J450&lt;=0,0,ROUNDDOWN((J450*LOOKUP(J450,{0,1950001,3300001,6950001,9000001,18000001,40000001},{0.05,0.1,0.2,0.23,0.33,0.4,0.45})-LOOKUP(J450,{0,1950001,3300001,6950001,9000001,18000001,40000001},{0,97500,427500,636000,1536000,2796000,4796000}))*1.021,-2))</f>
        <v/>
      </c>
      <c r="M450" s="19">
        <f>IF(K450&lt;=0,0,ROUNDDOWN((K450*LOOKUP(K450,{0,1950001,3300001,6950001,9000001,18000001,40000001},{0.05,0.1,0.2,0.23,0.33,0.4,0.45})-LOOKUP(K450,{0,1950001,3300001,6950001,9000001,18000001,40000001},{0,97500,427500,636000,1536000,2796000,4796000}))*1.021,-2))</f>
        <v/>
      </c>
      <c r="N450" s="19">
        <f>MAX(0,ROUNDDOWN(H450-E450-430000-G450,-3))</f>
        <v/>
      </c>
      <c r="O450" s="19">
        <f>MAX(0,ROUNDDOWN(H450-E450-430000-G450-D450,-3))</f>
        <v/>
      </c>
      <c r="P450" s="19">
        <f>IF(H450&lt;=450000,0,MAX(0,ROUNDDOWN(N450*0.06-MIN(50000,N450)*0.03,-2))+MAX(0,ROUNDDOWN(N450*0.04-MIN(50000,N450)*0.02,-2)))</f>
        <v/>
      </c>
      <c r="Q450" s="19">
        <f>IF(H450&lt;=450000,0,MAX(0,ROUNDDOWN(O450*0.06-MIN(50000,O450)*0.03,-2))+MAX(0,ROUNDDOWN(O450*0.04-MIN(50000,O450)*0.02,-2)))</f>
        <v/>
      </c>
      <c r="R450" s="19">
        <f>L450-M450</f>
        <v/>
      </c>
      <c r="S450" s="19">
        <f>P450-Q450</f>
        <v/>
      </c>
      <c r="T450" s="19">
        <f>R450+S450</f>
        <v/>
      </c>
      <c r="U450" s="21">
        <f>IF(J450&lt;=0,0,LOOKUP(J450,{0,1950001,3300001,6950001,9000001,18000001,40000001},{0.05,0.1,0.2,0.23,0.33,0.4,0.45}))</f>
        <v/>
      </c>
    </row>
    <row r="451">
      <c r="A451" t="inlineStr">
        <is>
          <t>1万円刻み</t>
        </is>
      </c>
      <c r="B451" s="19">
        <f>'3_1万円刻み'!$A$157</f>
        <v/>
      </c>
      <c r="C451" s="20" t="n">
        <v>2025</v>
      </c>
      <c r="D451" s="19" t="n">
        <v>276000</v>
      </c>
      <c r="E451" s="19">
        <f>ROUND(MIN(B451/12,650000)*12*0.0915+MIN(B451/12,1390000)*12*(0.0504+0)+B451*0.005,0)</f>
        <v/>
      </c>
      <c r="F451" s="19" t="n">
        <v>0</v>
      </c>
      <c r="G451" s="19" t="n">
        <v>0</v>
      </c>
      <c r="H451" s="19">
        <f>IF(C451&gt;=2026,IF(B451&lt;741000,0,IF(B451&lt;2191000,B451-740000,IF(B451&lt;2193000,1451000,IF(B451&lt;2196000,1453000,IF(B451&lt;2200000,1456000,IF(B451&lt;3600000,ROUNDDOWN(B451/4,-3)*2.8-80000,IF(B451&lt;6600000,ROUNDDOWN(B451/4,-3)*3.2-440000,IF(B451&lt;8500000,ROUNDDOWN(B451*0.9,0)-1100000,B451-1950000)))))))),IF(B451&lt;651000,0,IF(B451&lt;1900000,B451-650000,IF(B451&lt;3600000,ROUNDDOWN(B451/4,-3)*2.8-80000,IF(B451&lt;6600000,ROUNDDOWN(B451/4,-3)*3.2-440000,IF(B451&lt;8500000,ROUNDDOWN(B451*0.9,0)-1100000,B451-1950000))))))</f>
        <v/>
      </c>
      <c r="I451" s="19">
        <f>IF(H451&gt;23500000,NA(),IF(C451&gt;=2026,IF(H451&lt;=4890000,1040000,IF(H451&lt;=6550000,670000,620000)),IF(H451&lt;=1320000,950000,IF(H451&lt;=3360000,880000,IF(H451&lt;=4890000,680000,IF(H451&lt;=6550000,630000,580000))))))</f>
        <v/>
      </c>
      <c r="J451" s="19">
        <f>MAX(0,ROUNDDOWN(H451-E451-I451-F451,-3))</f>
        <v/>
      </c>
      <c r="K451" s="19">
        <f>MAX(0,ROUNDDOWN(H451-E451-I451-F451-D451,-3))</f>
        <v/>
      </c>
      <c r="L451" s="19">
        <f>IF(J451&lt;=0,0,ROUNDDOWN((J451*LOOKUP(J451,{0,1950001,3300001,6950001,9000001,18000001,40000001},{0.05,0.1,0.2,0.23,0.33,0.4,0.45})-LOOKUP(J451,{0,1950001,3300001,6950001,9000001,18000001,40000001},{0,97500,427500,636000,1536000,2796000,4796000}))*1.021,-2))</f>
        <v/>
      </c>
      <c r="M451" s="19">
        <f>IF(K451&lt;=0,0,ROUNDDOWN((K451*LOOKUP(K451,{0,1950001,3300001,6950001,9000001,18000001,40000001},{0.05,0.1,0.2,0.23,0.33,0.4,0.45})-LOOKUP(K451,{0,1950001,3300001,6950001,9000001,18000001,40000001},{0,97500,427500,636000,1536000,2796000,4796000}))*1.021,-2))</f>
        <v/>
      </c>
      <c r="N451" s="19">
        <f>MAX(0,ROUNDDOWN(H451-E451-430000-G451,-3))</f>
        <v/>
      </c>
      <c r="O451" s="19">
        <f>MAX(0,ROUNDDOWN(H451-E451-430000-G451-D451,-3))</f>
        <v/>
      </c>
      <c r="P451" s="19">
        <f>IF(H451&lt;=450000,0,MAX(0,ROUNDDOWN(N451*0.06-MIN(50000,N451)*0.03,-2))+MAX(0,ROUNDDOWN(N451*0.04-MIN(50000,N451)*0.02,-2)))</f>
        <v/>
      </c>
      <c r="Q451" s="19">
        <f>IF(H451&lt;=450000,0,MAX(0,ROUNDDOWN(O451*0.06-MIN(50000,O451)*0.03,-2))+MAX(0,ROUNDDOWN(O451*0.04-MIN(50000,O451)*0.02,-2)))</f>
        <v/>
      </c>
      <c r="R451" s="19">
        <f>L451-M451</f>
        <v/>
      </c>
      <c r="S451" s="19">
        <f>P451-Q451</f>
        <v/>
      </c>
      <c r="T451" s="19">
        <f>R451+S451</f>
        <v/>
      </c>
      <c r="U451" s="21">
        <f>IF(J451&lt;=0,0,LOOKUP(J451,{0,1950001,3300001,6950001,9000001,18000001,40000001},{0.05,0.1,0.2,0.23,0.33,0.4,0.45}))</f>
        <v/>
      </c>
    </row>
    <row r="452">
      <c r="A452" t="inlineStr">
        <is>
          <t>1万円刻み</t>
        </is>
      </c>
      <c r="B452" s="19">
        <f>'3_1万円刻み'!$A$157</f>
        <v/>
      </c>
      <c r="C452" s="20" t="n">
        <v>2026</v>
      </c>
      <c r="D452" s="19" t="n">
        <v>276000</v>
      </c>
      <c r="E452" s="19">
        <f>ROUND(MIN(B452/12,650000)*12*0.0915+MIN(B452/12,1390000)*12*(0.0504+0)+B452*0.005,0)</f>
        <v/>
      </c>
      <c r="F452" s="19" t="n">
        <v>0</v>
      </c>
      <c r="G452" s="19" t="n">
        <v>0</v>
      </c>
      <c r="H452" s="19">
        <f>IF(C452&gt;=2026,IF(B452&lt;741000,0,IF(B452&lt;2191000,B452-740000,IF(B452&lt;2193000,1451000,IF(B452&lt;2196000,1453000,IF(B452&lt;2200000,1456000,IF(B452&lt;3600000,ROUNDDOWN(B452/4,-3)*2.8-80000,IF(B452&lt;6600000,ROUNDDOWN(B452/4,-3)*3.2-440000,IF(B452&lt;8500000,ROUNDDOWN(B452*0.9,0)-1100000,B452-1950000)))))))),IF(B452&lt;651000,0,IF(B452&lt;1900000,B452-650000,IF(B452&lt;3600000,ROUNDDOWN(B452/4,-3)*2.8-80000,IF(B452&lt;6600000,ROUNDDOWN(B452/4,-3)*3.2-440000,IF(B452&lt;8500000,ROUNDDOWN(B452*0.9,0)-1100000,B452-1950000))))))</f>
        <v/>
      </c>
      <c r="I452" s="19">
        <f>IF(H452&gt;23500000,NA(),IF(C452&gt;=2026,IF(H452&lt;=4890000,1040000,IF(H452&lt;=6550000,670000,620000)),IF(H452&lt;=1320000,950000,IF(H452&lt;=3360000,880000,IF(H452&lt;=4890000,680000,IF(H452&lt;=6550000,630000,580000))))))</f>
        <v/>
      </c>
      <c r="J452" s="19">
        <f>MAX(0,ROUNDDOWN(H452-E452-I452-F452,-3))</f>
        <v/>
      </c>
      <c r="K452" s="19">
        <f>MAX(0,ROUNDDOWN(H452-E452-I452-F452-D452,-3))</f>
        <v/>
      </c>
      <c r="L452" s="19">
        <f>IF(J452&lt;=0,0,ROUNDDOWN((J452*LOOKUP(J452,{0,1950001,3300001,6950001,9000001,18000001,40000001},{0.05,0.1,0.2,0.23,0.33,0.4,0.45})-LOOKUP(J452,{0,1950001,3300001,6950001,9000001,18000001,40000001},{0,97500,427500,636000,1536000,2796000,4796000}))*1.021,-2))</f>
        <v/>
      </c>
      <c r="M452" s="19">
        <f>IF(K452&lt;=0,0,ROUNDDOWN((K452*LOOKUP(K452,{0,1950001,3300001,6950001,9000001,18000001,40000001},{0.05,0.1,0.2,0.23,0.33,0.4,0.45})-LOOKUP(K452,{0,1950001,3300001,6950001,9000001,18000001,40000001},{0,97500,427500,636000,1536000,2796000,4796000}))*1.021,-2))</f>
        <v/>
      </c>
      <c r="N452" s="19">
        <f>MAX(0,ROUNDDOWN(H452-E452-430000-G452,-3))</f>
        <v/>
      </c>
      <c r="O452" s="19">
        <f>MAX(0,ROUNDDOWN(H452-E452-430000-G452-D452,-3))</f>
        <v/>
      </c>
      <c r="P452" s="19">
        <f>IF(H452&lt;=450000,0,MAX(0,ROUNDDOWN(N452*0.06-MIN(50000,N452)*0.03,-2))+MAX(0,ROUNDDOWN(N452*0.04-MIN(50000,N452)*0.02,-2)))</f>
        <v/>
      </c>
      <c r="Q452" s="19">
        <f>IF(H452&lt;=450000,0,MAX(0,ROUNDDOWN(O452*0.06-MIN(50000,O452)*0.03,-2))+MAX(0,ROUNDDOWN(O452*0.04-MIN(50000,O452)*0.02,-2)))</f>
        <v/>
      </c>
      <c r="R452" s="19">
        <f>L452-M452</f>
        <v/>
      </c>
      <c r="S452" s="19">
        <f>P452-Q452</f>
        <v/>
      </c>
      <c r="T452" s="19">
        <f>R452+S452</f>
        <v/>
      </c>
      <c r="U452" s="21">
        <f>IF(J452&lt;=0,0,LOOKUP(J452,{0,1950001,3300001,6950001,9000001,18000001,40000001},{0.05,0.1,0.2,0.23,0.33,0.4,0.45}))</f>
        <v/>
      </c>
    </row>
    <row r="453">
      <c r="A453" t="inlineStr">
        <is>
          <t>1万円刻み</t>
        </is>
      </c>
      <c r="B453" s="19">
        <f>'3_1万円刻み'!$A$158</f>
        <v/>
      </c>
      <c r="C453" s="20" t="n">
        <v>2025</v>
      </c>
      <c r="D453" s="19" t="n">
        <v>276000</v>
      </c>
      <c r="E453" s="19">
        <f>ROUND(MIN(B453/12,650000)*12*0.0915+MIN(B453/12,1390000)*12*(0.0504+0)+B453*0.005,0)</f>
        <v/>
      </c>
      <c r="F453" s="19" t="n">
        <v>0</v>
      </c>
      <c r="G453" s="19" t="n">
        <v>0</v>
      </c>
      <c r="H453" s="19">
        <f>IF(C453&gt;=2026,IF(B453&lt;741000,0,IF(B453&lt;2191000,B453-740000,IF(B453&lt;2193000,1451000,IF(B453&lt;2196000,1453000,IF(B453&lt;2200000,1456000,IF(B453&lt;3600000,ROUNDDOWN(B453/4,-3)*2.8-80000,IF(B453&lt;6600000,ROUNDDOWN(B453/4,-3)*3.2-440000,IF(B453&lt;8500000,ROUNDDOWN(B453*0.9,0)-1100000,B453-1950000)))))))),IF(B453&lt;651000,0,IF(B453&lt;1900000,B453-650000,IF(B453&lt;3600000,ROUNDDOWN(B453/4,-3)*2.8-80000,IF(B453&lt;6600000,ROUNDDOWN(B453/4,-3)*3.2-440000,IF(B453&lt;8500000,ROUNDDOWN(B453*0.9,0)-1100000,B453-1950000))))))</f>
        <v/>
      </c>
      <c r="I453" s="19">
        <f>IF(H453&gt;23500000,NA(),IF(C453&gt;=2026,IF(H453&lt;=4890000,1040000,IF(H453&lt;=6550000,670000,620000)),IF(H453&lt;=1320000,950000,IF(H453&lt;=3360000,880000,IF(H453&lt;=4890000,680000,IF(H453&lt;=6550000,630000,580000))))))</f>
        <v/>
      </c>
      <c r="J453" s="19">
        <f>MAX(0,ROUNDDOWN(H453-E453-I453-F453,-3))</f>
        <v/>
      </c>
      <c r="K453" s="19">
        <f>MAX(0,ROUNDDOWN(H453-E453-I453-F453-D453,-3))</f>
        <v/>
      </c>
      <c r="L453" s="19">
        <f>IF(J453&lt;=0,0,ROUNDDOWN((J453*LOOKUP(J453,{0,1950001,3300001,6950001,9000001,18000001,40000001},{0.05,0.1,0.2,0.23,0.33,0.4,0.45})-LOOKUP(J453,{0,1950001,3300001,6950001,9000001,18000001,40000001},{0,97500,427500,636000,1536000,2796000,4796000}))*1.021,-2))</f>
        <v/>
      </c>
      <c r="M453" s="19">
        <f>IF(K453&lt;=0,0,ROUNDDOWN((K453*LOOKUP(K453,{0,1950001,3300001,6950001,9000001,18000001,40000001},{0.05,0.1,0.2,0.23,0.33,0.4,0.45})-LOOKUP(K453,{0,1950001,3300001,6950001,9000001,18000001,40000001},{0,97500,427500,636000,1536000,2796000,4796000}))*1.021,-2))</f>
        <v/>
      </c>
      <c r="N453" s="19">
        <f>MAX(0,ROUNDDOWN(H453-E453-430000-G453,-3))</f>
        <v/>
      </c>
      <c r="O453" s="19">
        <f>MAX(0,ROUNDDOWN(H453-E453-430000-G453-D453,-3))</f>
        <v/>
      </c>
      <c r="P453" s="19">
        <f>IF(H453&lt;=450000,0,MAX(0,ROUNDDOWN(N453*0.06-MIN(50000,N453)*0.03,-2))+MAX(0,ROUNDDOWN(N453*0.04-MIN(50000,N453)*0.02,-2)))</f>
        <v/>
      </c>
      <c r="Q453" s="19">
        <f>IF(H453&lt;=450000,0,MAX(0,ROUNDDOWN(O453*0.06-MIN(50000,O453)*0.03,-2))+MAX(0,ROUNDDOWN(O453*0.04-MIN(50000,O453)*0.02,-2)))</f>
        <v/>
      </c>
      <c r="R453" s="19">
        <f>L453-M453</f>
        <v/>
      </c>
      <c r="S453" s="19">
        <f>P453-Q453</f>
        <v/>
      </c>
      <c r="T453" s="19">
        <f>R453+S453</f>
        <v/>
      </c>
      <c r="U453" s="21">
        <f>IF(J453&lt;=0,0,LOOKUP(J453,{0,1950001,3300001,6950001,9000001,18000001,40000001},{0.05,0.1,0.2,0.23,0.33,0.4,0.45}))</f>
        <v/>
      </c>
    </row>
    <row r="454">
      <c r="A454" t="inlineStr">
        <is>
          <t>1万円刻み</t>
        </is>
      </c>
      <c r="B454" s="19">
        <f>'3_1万円刻み'!$A$158</f>
        <v/>
      </c>
      <c r="C454" s="20" t="n">
        <v>2026</v>
      </c>
      <c r="D454" s="19" t="n">
        <v>276000</v>
      </c>
      <c r="E454" s="19">
        <f>ROUND(MIN(B454/12,650000)*12*0.0915+MIN(B454/12,1390000)*12*(0.0504+0)+B454*0.005,0)</f>
        <v/>
      </c>
      <c r="F454" s="19" t="n">
        <v>0</v>
      </c>
      <c r="G454" s="19" t="n">
        <v>0</v>
      </c>
      <c r="H454" s="19">
        <f>IF(C454&gt;=2026,IF(B454&lt;741000,0,IF(B454&lt;2191000,B454-740000,IF(B454&lt;2193000,1451000,IF(B454&lt;2196000,1453000,IF(B454&lt;2200000,1456000,IF(B454&lt;3600000,ROUNDDOWN(B454/4,-3)*2.8-80000,IF(B454&lt;6600000,ROUNDDOWN(B454/4,-3)*3.2-440000,IF(B454&lt;8500000,ROUNDDOWN(B454*0.9,0)-1100000,B454-1950000)))))))),IF(B454&lt;651000,0,IF(B454&lt;1900000,B454-650000,IF(B454&lt;3600000,ROUNDDOWN(B454/4,-3)*2.8-80000,IF(B454&lt;6600000,ROUNDDOWN(B454/4,-3)*3.2-440000,IF(B454&lt;8500000,ROUNDDOWN(B454*0.9,0)-1100000,B454-1950000))))))</f>
        <v/>
      </c>
      <c r="I454" s="19">
        <f>IF(H454&gt;23500000,NA(),IF(C454&gt;=2026,IF(H454&lt;=4890000,1040000,IF(H454&lt;=6550000,670000,620000)),IF(H454&lt;=1320000,950000,IF(H454&lt;=3360000,880000,IF(H454&lt;=4890000,680000,IF(H454&lt;=6550000,630000,580000))))))</f>
        <v/>
      </c>
      <c r="J454" s="19">
        <f>MAX(0,ROUNDDOWN(H454-E454-I454-F454,-3))</f>
        <v/>
      </c>
      <c r="K454" s="19">
        <f>MAX(0,ROUNDDOWN(H454-E454-I454-F454-D454,-3))</f>
        <v/>
      </c>
      <c r="L454" s="19">
        <f>IF(J454&lt;=0,0,ROUNDDOWN((J454*LOOKUP(J454,{0,1950001,3300001,6950001,9000001,18000001,40000001},{0.05,0.1,0.2,0.23,0.33,0.4,0.45})-LOOKUP(J454,{0,1950001,3300001,6950001,9000001,18000001,40000001},{0,97500,427500,636000,1536000,2796000,4796000}))*1.021,-2))</f>
        <v/>
      </c>
      <c r="M454" s="19">
        <f>IF(K454&lt;=0,0,ROUNDDOWN((K454*LOOKUP(K454,{0,1950001,3300001,6950001,9000001,18000001,40000001},{0.05,0.1,0.2,0.23,0.33,0.4,0.45})-LOOKUP(K454,{0,1950001,3300001,6950001,9000001,18000001,40000001},{0,97500,427500,636000,1536000,2796000,4796000}))*1.021,-2))</f>
        <v/>
      </c>
      <c r="N454" s="19">
        <f>MAX(0,ROUNDDOWN(H454-E454-430000-G454,-3))</f>
        <v/>
      </c>
      <c r="O454" s="19">
        <f>MAX(0,ROUNDDOWN(H454-E454-430000-G454-D454,-3))</f>
        <v/>
      </c>
      <c r="P454" s="19">
        <f>IF(H454&lt;=450000,0,MAX(0,ROUNDDOWN(N454*0.06-MIN(50000,N454)*0.03,-2))+MAX(0,ROUNDDOWN(N454*0.04-MIN(50000,N454)*0.02,-2)))</f>
        <v/>
      </c>
      <c r="Q454" s="19">
        <f>IF(H454&lt;=450000,0,MAX(0,ROUNDDOWN(O454*0.06-MIN(50000,O454)*0.03,-2))+MAX(0,ROUNDDOWN(O454*0.04-MIN(50000,O454)*0.02,-2)))</f>
        <v/>
      </c>
      <c r="R454" s="19">
        <f>L454-M454</f>
        <v/>
      </c>
      <c r="S454" s="19">
        <f>P454-Q454</f>
        <v/>
      </c>
      <c r="T454" s="19">
        <f>R454+S454</f>
        <v/>
      </c>
      <c r="U454" s="21">
        <f>IF(J454&lt;=0,0,LOOKUP(J454,{0,1950001,3300001,6950001,9000001,18000001,40000001},{0.05,0.1,0.2,0.23,0.33,0.4,0.45}))</f>
        <v/>
      </c>
    </row>
    <row r="455">
      <c r="A455" t="inlineStr">
        <is>
          <t>1万円刻み</t>
        </is>
      </c>
      <c r="B455" s="19">
        <f>'3_1万円刻み'!$A$159</f>
        <v/>
      </c>
      <c r="C455" s="20" t="n">
        <v>2025</v>
      </c>
      <c r="D455" s="19" t="n">
        <v>276000</v>
      </c>
      <c r="E455" s="19">
        <f>ROUND(MIN(B455/12,650000)*12*0.0915+MIN(B455/12,1390000)*12*(0.0504+0)+B455*0.005,0)</f>
        <v/>
      </c>
      <c r="F455" s="19" t="n">
        <v>0</v>
      </c>
      <c r="G455" s="19" t="n">
        <v>0</v>
      </c>
      <c r="H455" s="19">
        <f>IF(C455&gt;=2026,IF(B455&lt;741000,0,IF(B455&lt;2191000,B455-740000,IF(B455&lt;2193000,1451000,IF(B455&lt;2196000,1453000,IF(B455&lt;2200000,1456000,IF(B455&lt;3600000,ROUNDDOWN(B455/4,-3)*2.8-80000,IF(B455&lt;6600000,ROUNDDOWN(B455/4,-3)*3.2-440000,IF(B455&lt;8500000,ROUNDDOWN(B455*0.9,0)-1100000,B455-1950000)))))))),IF(B455&lt;651000,0,IF(B455&lt;1900000,B455-650000,IF(B455&lt;3600000,ROUNDDOWN(B455/4,-3)*2.8-80000,IF(B455&lt;6600000,ROUNDDOWN(B455/4,-3)*3.2-440000,IF(B455&lt;8500000,ROUNDDOWN(B455*0.9,0)-1100000,B455-1950000))))))</f>
        <v/>
      </c>
      <c r="I455" s="19">
        <f>IF(H455&gt;23500000,NA(),IF(C455&gt;=2026,IF(H455&lt;=4890000,1040000,IF(H455&lt;=6550000,670000,620000)),IF(H455&lt;=1320000,950000,IF(H455&lt;=3360000,880000,IF(H455&lt;=4890000,680000,IF(H455&lt;=6550000,630000,580000))))))</f>
        <v/>
      </c>
      <c r="J455" s="19">
        <f>MAX(0,ROUNDDOWN(H455-E455-I455-F455,-3))</f>
        <v/>
      </c>
      <c r="K455" s="19">
        <f>MAX(0,ROUNDDOWN(H455-E455-I455-F455-D455,-3))</f>
        <v/>
      </c>
      <c r="L455" s="19">
        <f>IF(J455&lt;=0,0,ROUNDDOWN((J455*LOOKUP(J455,{0,1950001,3300001,6950001,9000001,18000001,40000001},{0.05,0.1,0.2,0.23,0.33,0.4,0.45})-LOOKUP(J455,{0,1950001,3300001,6950001,9000001,18000001,40000001},{0,97500,427500,636000,1536000,2796000,4796000}))*1.021,-2))</f>
        <v/>
      </c>
      <c r="M455" s="19">
        <f>IF(K455&lt;=0,0,ROUNDDOWN((K455*LOOKUP(K455,{0,1950001,3300001,6950001,9000001,18000001,40000001},{0.05,0.1,0.2,0.23,0.33,0.4,0.45})-LOOKUP(K455,{0,1950001,3300001,6950001,9000001,18000001,40000001},{0,97500,427500,636000,1536000,2796000,4796000}))*1.021,-2))</f>
        <v/>
      </c>
      <c r="N455" s="19">
        <f>MAX(0,ROUNDDOWN(H455-E455-430000-G455,-3))</f>
        <v/>
      </c>
      <c r="O455" s="19">
        <f>MAX(0,ROUNDDOWN(H455-E455-430000-G455-D455,-3))</f>
        <v/>
      </c>
      <c r="P455" s="19">
        <f>IF(H455&lt;=450000,0,MAX(0,ROUNDDOWN(N455*0.06-MIN(50000,N455)*0.03,-2))+MAX(0,ROUNDDOWN(N455*0.04-MIN(50000,N455)*0.02,-2)))</f>
        <v/>
      </c>
      <c r="Q455" s="19">
        <f>IF(H455&lt;=450000,0,MAX(0,ROUNDDOWN(O455*0.06-MIN(50000,O455)*0.03,-2))+MAX(0,ROUNDDOWN(O455*0.04-MIN(50000,O455)*0.02,-2)))</f>
        <v/>
      </c>
      <c r="R455" s="19">
        <f>L455-M455</f>
        <v/>
      </c>
      <c r="S455" s="19">
        <f>P455-Q455</f>
        <v/>
      </c>
      <c r="T455" s="19">
        <f>R455+S455</f>
        <v/>
      </c>
      <c r="U455" s="21">
        <f>IF(J455&lt;=0,0,LOOKUP(J455,{0,1950001,3300001,6950001,9000001,18000001,40000001},{0.05,0.1,0.2,0.23,0.33,0.4,0.45}))</f>
        <v/>
      </c>
    </row>
    <row r="456">
      <c r="A456" t="inlineStr">
        <is>
          <t>1万円刻み</t>
        </is>
      </c>
      <c r="B456" s="19">
        <f>'3_1万円刻み'!$A$159</f>
        <v/>
      </c>
      <c r="C456" s="20" t="n">
        <v>2026</v>
      </c>
      <c r="D456" s="19" t="n">
        <v>276000</v>
      </c>
      <c r="E456" s="19">
        <f>ROUND(MIN(B456/12,650000)*12*0.0915+MIN(B456/12,1390000)*12*(0.0504+0)+B456*0.005,0)</f>
        <v/>
      </c>
      <c r="F456" s="19" t="n">
        <v>0</v>
      </c>
      <c r="G456" s="19" t="n">
        <v>0</v>
      </c>
      <c r="H456" s="19">
        <f>IF(C456&gt;=2026,IF(B456&lt;741000,0,IF(B456&lt;2191000,B456-740000,IF(B456&lt;2193000,1451000,IF(B456&lt;2196000,1453000,IF(B456&lt;2200000,1456000,IF(B456&lt;3600000,ROUNDDOWN(B456/4,-3)*2.8-80000,IF(B456&lt;6600000,ROUNDDOWN(B456/4,-3)*3.2-440000,IF(B456&lt;8500000,ROUNDDOWN(B456*0.9,0)-1100000,B456-1950000)))))))),IF(B456&lt;651000,0,IF(B456&lt;1900000,B456-650000,IF(B456&lt;3600000,ROUNDDOWN(B456/4,-3)*2.8-80000,IF(B456&lt;6600000,ROUNDDOWN(B456/4,-3)*3.2-440000,IF(B456&lt;8500000,ROUNDDOWN(B456*0.9,0)-1100000,B456-1950000))))))</f>
        <v/>
      </c>
      <c r="I456" s="19">
        <f>IF(H456&gt;23500000,NA(),IF(C456&gt;=2026,IF(H456&lt;=4890000,1040000,IF(H456&lt;=6550000,670000,620000)),IF(H456&lt;=1320000,950000,IF(H456&lt;=3360000,880000,IF(H456&lt;=4890000,680000,IF(H456&lt;=6550000,630000,580000))))))</f>
        <v/>
      </c>
      <c r="J456" s="19">
        <f>MAX(0,ROUNDDOWN(H456-E456-I456-F456,-3))</f>
        <v/>
      </c>
      <c r="K456" s="19">
        <f>MAX(0,ROUNDDOWN(H456-E456-I456-F456-D456,-3))</f>
        <v/>
      </c>
      <c r="L456" s="19">
        <f>IF(J456&lt;=0,0,ROUNDDOWN((J456*LOOKUP(J456,{0,1950001,3300001,6950001,9000001,18000001,40000001},{0.05,0.1,0.2,0.23,0.33,0.4,0.45})-LOOKUP(J456,{0,1950001,3300001,6950001,9000001,18000001,40000001},{0,97500,427500,636000,1536000,2796000,4796000}))*1.021,-2))</f>
        <v/>
      </c>
      <c r="M456" s="19">
        <f>IF(K456&lt;=0,0,ROUNDDOWN((K456*LOOKUP(K456,{0,1950001,3300001,6950001,9000001,18000001,40000001},{0.05,0.1,0.2,0.23,0.33,0.4,0.45})-LOOKUP(K456,{0,1950001,3300001,6950001,9000001,18000001,40000001},{0,97500,427500,636000,1536000,2796000,4796000}))*1.021,-2))</f>
        <v/>
      </c>
      <c r="N456" s="19">
        <f>MAX(0,ROUNDDOWN(H456-E456-430000-G456,-3))</f>
        <v/>
      </c>
      <c r="O456" s="19">
        <f>MAX(0,ROUNDDOWN(H456-E456-430000-G456-D456,-3))</f>
        <v/>
      </c>
      <c r="P456" s="19">
        <f>IF(H456&lt;=450000,0,MAX(0,ROUNDDOWN(N456*0.06-MIN(50000,N456)*0.03,-2))+MAX(0,ROUNDDOWN(N456*0.04-MIN(50000,N456)*0.02,-2)))</f>
        <v/>
      </c>
      <c r="Q456" s="19">
        <f>IF(H456&lt;=450000,0,MAX(0,ROUNDDOWN(O456*0.06-MIN(50000,O456)*0.03,-2))+MAX(0,ROUNDDOWN(O456*0.04-MIN(50000,O456)*0.02,-2)))</f>
        <v/>
      </c>
      <c r="R456" s="19">
        <f>L456-M456</f>
        <v/>
      </c>
      <c r="S456" s="19">
        <f>P456-Q456</f>
        <v/>
      </c>
      <c r="T456" s="19">
        <f>R456+S456</f>
        <v/>
      </c>
      <c r="U456" s="21">
        <f>IF(J456&lt;=0,0,LOOKUP(J456,{0,1950001,3300001,6950001,9000001,18000001,40000001},{0.05,0.1,0.2,0.23,0.33,0.4,0.45}))</f>
        <v/>
      </c>
    </row>
    <row r="457">
      <c r="A457" t="inlineStr">
        <is>
          <t>1万円刻み</t>
        </is>
      </c>
      <c r="B457" s="19">
        <f>'3_1万円刻み'!$A$160</f>
        <v/>
      </c>
      <c r="C457" s="20" t="n">
        <v>2025</v>
      </c>
      <c r="D457" s="19" t="n">
        <v>276000</v>
      </c>
      <c r="E457" s="19">
        <f>ROUND(MIN(B457/12,650000)*12*0.0915+MIN(B457/12,1390000)*12*(0.0504+0)+B457*0.005,0)</f>
        <v/>
      </c>
      <c r="F457" s="19" t="n">
        <v>0</v>
      </c>
      <c r="G457" s="19" t="n">
        <v>0</v>
      </c>
      <c r="H457" s="19">
        <f>IF(C457&gt;=2026,IF(B457&lt;741000,0,IF(B457&lt;2191000,B457-740000,IF(B457&lt;2193000,1451000,IF(B457&lt;2196000,1453000,IF(B457&lt;2200000,1456000,IF(B457&lt;3600000,ROUNDDOWN(B457/4,-3)*2.8-80000,IF(B457&lt;6600000,ROUNDDOWN(B457/4,-3)*3.2-440000,IF(B457&lt;8500000,ROUNDDOWN(B457*0.9,0)-1100000,B457-1950000)))))))),IF(B457&lt;651000,0,IF(B457&lt;1900000,B457-650000,IF(B457&lt;3600000,ROUNDDOWN(B457/4,-3)*2.8-80000,IF(B457&lt;6600000,ROUNDDOWN(B457/4,-3)*3.2-440000,IF(B457&lt;8500000,ROUNDDOWN(B457*0.9,0)-1100000,B457-1950000))))))</f>
        <v/>
      </c>
      <c r="I457" s="19">
        <f>IF(H457&gt;23500000,NA(),IF(C457&gt;=2026,IF(H457&lt;=4890000,1040000,IF(H457&lt;=6550000,670000,620000)),IF(H457&lt;=1320000,950000,IF(H457&lt;=3360000,880000,IF(H457&lt;=4890000,680000,IF(H457&lt;=6550000,630000,580000))))))</f>
        <v/>
      </c>
      <c r="J457" s="19">
        <f>MAX(0,ROUNDDOWN(H457-E457-I457-F457,-3))</f>
        <v/>
      </c>
      <c r="K457" s="19">
        <f>MAX(0,ROUNDDOWN(H457-E457-I457-F457-D457,-3))</f>
        <v/>
      </c>
      <c r="L457" s="19">
        <f>IF(J457&lt;=0,0,ROUNDDOWN((J457*LOOKUP(J457,{0,1950001,3300001,6950001,9000001,18000001,40000001},{0.05,0.1,0.2,0.23,0.33,0.4,0.45})-LOOKUP(J457,{0,1950001,3300001,6950001,9000001,18000001,40000001},{0,97500,427500,636000,1536000,2796000,4796000}))*1.021,-2))</f>
        <v/>
      </c>
      <c r="M457" s="19">
        <f>IF(K457&lt;=0,0,ROUNDDOWN((K457*LOOKUP(K457,{0,1950001,3300001,6950001,9000001,18000001,40000001},{0.05,0.1,0.2,0.23,0.33,0.4,0.45})-LOOKUP(K457,{0,1950001,3300001,6950001,9000001,18000001,40000001},{0,97500,427500,636000,1536000,2796000,4796000}))*1.021,-2))</f>
        <v/>
      </c>
      <c r="N457" s="19">
        <f>MAX(0,ROUNDDOWN(H457-E457-430000-G457,-3))</f>
        <v/>
      </c>
      <c r="O457" s="19">
        <f>MAX(0,ROUNDDOWN(H457-E457-430000-G457-D457,-3))</f>
        <v/>
      </c>
      <c r="P457" s="19">
        <f>IF(H457&lt;=450000,0,MAX(0,ROUNDDOWN(N457*0.06-MIN(50000,N457)*0.03,-2))+MAX(0,ROUNDDOWN(N457*0.04-MIN(50000,N457)*0.02,-2)))</f>
        <v/>
      </c>
      <c r="Q457" s="19">
        <f>IF(H457&lt;=450000,0,MAX(0,ROUNDDOWN(O457*0.06-MIN(50000,O457)*0.03,-2))+MAX(0,ROUNDDOWN(O457*0.04-MIN(50000,O457)*0.02,-2)))</f>
        <v/>
      </c>
      <c r="R457" s="19">
        <f>L457-M457</f>
        <v/>
      </c>
      <c r="S457" s="19">
        <f>P457-Q457</f>
        <v/>
      </c>
      <c r="T457" s="19">
        <f>R457+S457</f>
        <v/>
      </c>
      <c r="U457" s="21">
        <f>IF(J457&lt;=0,0,LOOKUP(J457,{0,1950001,3300001,6950001,9000001,18000001,40000001},{0.05,0.1,0.2,0.23,0.33,0.4,0.45}))</f>
        <v/>
      </c>
    </row>
    <row r="458">
      <c r="A458" t="inlineStr">
        <is>
          <t>1万円刻み</t>
        </is>
      </c>
      <c r="B458" s="19">
        <f>'3_1万円刻み'!$A$160</f>
        <v/>
      </c>
      <c r="C458" s="20" t="n">
        <v>2026</v>
      </c>
      <c r="D458" s="19" t="n">
        <v>276000</v>
      </c>
      <c r="E458" s="19">
        <f>ROUND(MIN(B458/12,650000)*12*0.0915+MIN(B458/12,1390000)*12*(0.0504+0)+B458*0.005,0)</f>
        <v/>
      </c>
      <c r="F458" s="19" t="n">
        <v>0</v>
      </c>
      <c r="G458" s="19" t="n">
        <v>0</v>
      </c>
      <c r="H458" s="19">
        <f>IF(C458&gt;=2026,IF(B458&lt;741000,0,IF(B458&lt;2191000,B458-740000,IF(B458&lt;2193000,1451000,IF(B458&lt;2196000,1453000,IF(B458&lt;2200000,1456000,IF(B458&lt;3600000,ROUNDDOWN(B458/4,-3)*2.8-80000,IF(B458&lt;6600000,ROUNDDOWN(B458/4,-3)*3.2-440000,IF(B458&lt;8500000,ROUNDDOWN(B458*0.9,0)-1100000,B458-1950000)))))))),IF(B458&lt;651000,0,IF(B458&lt;1900000,B458-650000,IF(B458&lt;3600000,ROUNDDOWN(B458/4,-3)*2.8-80000,IF(B458&lt;6600000,ROUNDDOWN(B458/4,-3)*3.2-440000,IF(B458&lt;8500000,ROUNDDOWN(B458*0.9,0)-1100000,B458-1950000))))))</f>
        <v/>
      </c>
      <c r="I458" s="19">
        <f>IF(H458&gt;23500000,NA(),IF(C458&gt;=2026,IF(H458&lt;=4890000,1040000,IF(H458&lt;=6550000,670000,620000)),IF(H458&lt;=1320000,950000,IF(H458&lt;=3360000,880000,IF(H458&lt;=4890000,680000,IF(H458&lt;=6550000,630000,580000))))))</f>
        <v/>
      </c>
      <c r="J458" s="19">
        <f>MAX(0,ROUNDDOWN(H458-E458-I458-F458,-3))</f>
        <v/>
      </c>
      <c r="K458" s="19">
        <f>MAX(0,ROUNDDOWN(H458-E458-I458-F458-D458,-3))</f>
        <v/>
      </c>
      <c r="L458" s="19">
        <f>IF(J458&lt;=0,0,ROUNDDOWN((J458*LOOKUP(J458,{0,1950001,3300001,6950001,9000001,18000001,40000001},{0.05,0.1,0.2,0.23,0.33,0.4,0.45})-LOOKUP(J458,{0,1950001,3300001,6950001,9000001,18000001,40000001},{0,97500,427500,636000,1536000,2796000,4796000}))*1.021,-2))</f>
        <v/>
      </c>
      <c r="M458" s="19">
        <f>IF(K458&lt;=0,0,ROUNDDOWN((K458*LOOKUP(K458,{0,1950001,3300001,6950001,9000001,18000001,40000001},{0.05,0.1,0.2,0.23,0.33,0.4,0.45})-LOOKUP(K458,{0,1950001,3300001,6950001,9000001,18000001,40000001},{0,97500,427500,636000,1536000,2796000,4796000}))*1.021,-2))</f>
        <v/>
      </c>
      <c r="N458" s="19">
        <f>MAX(0,ROUNDDOWN(H458-E458-430000-G458,-3))</f>
        <v/>
      </c>
      <c r="O458" s="19">
        <f>MAX(0,ROUNDDOWN(H458-E458-430000-G458-D458,-3))</f>
        <v/>
      </c>
      <c r="P458" s="19">
        <f>IF(H458&lt;=450000,0,MAX(0,ROUNDDOWN(N458*0.06-MIN(50000,N458)*0.03,-2))+MAX(0,ROUNDDOWN(N458*0.04-MIN(50000,N458)*0.02,-2)))</f>
        <v/>
      </c>
      <c r="Q458" s="19">
        <f>IF(H458&lt;=450000,0,MAX(0,ROUNDDOWN(O458*0.06-MIN(50000,O458)*0.03,-2))+MAX(0,ROUNDDOWN(O458*0.04-MIN(50000,O458)*0.02,-2)))</f>
        <v/>
      </c>
      <c r="R458" s="19">
        <f>L458-M458</f>
        <v/>
      </c>
      <c r="S458" s="19">
        <f>P458-Q458</f>
        <v/>
      </c>
      <c r="T458" s="19">
        <f>R458+S458</f>
        <v/>
      </c>
      <c r="U458" s="21">
        <f>IF(J458&lt;=0,0,LOOKUP(J458,{0,1950001,3300001,6950001,9000001,18000001,40000001},{0.05,0.1,0.2,0.23,0.33,0.4,0.45}))</f>
        <v/>
      </c>
    </row>
    <row r="459">
      <c r="A459" t="inlineStr">
        <is>
          <t>1万円刻み</t>
        </is>
      </c>
      <c r="B459" s="19">
        <f>'3_1万円刻み'!$A$161</f>
        <v/>
      </c>
      <c r="C459" s="20" t="n">
        <v>2025</v>
      </c>
      <c r="D459" s="19" t="n">
        <v>276000</v>
      </c>
      <c r="E459" s="19">
        <f>ROUND(MIN(B459/12,650000)*12*0.0915+MIN(B459/12,1390000)*12*(0.0504+0)+B459*0.005,0)</f>
        <v/>
      </c>
      <c r="F459" s="19" t="n">
        <v>0</v>
      </c>
      <c r="G459" s="19" t="n">
        <v>0</v>
      </c>
      <c r="H459" s="19">
        <f>IF(C459&gt;=2026,IF(B459&lt;741000,0,IF(B459&lt;2191000,B459-740000,IF(B459&lt;2193000,1451000,IF(B459&lt;2196000,1453000,IF(B459&lt;2200000,1456000,IF(B459&lt;3600000,ROUNDDOWN(B459/4,-3)*2.8-80000,IF(B459&lt;6600000,ROUNDDOWN(B459/4,-3)*3.2-440000,IF(B459&lt;8500000,ROUNDDOWN(B459*0.9,0)-1100000,B459-1950000)))))))),IF(B459&lt;651000,0,IF(B459&lt;1900000,B459-650000,IF(B459&lt;3600000,ROUNDDOWN(B459/4,-3)*2.8-80000,IF(B459&lt;6600000,ROUNDDOWN(B459/4,-3)*3.2-440000,IF(B459&lt;8500000,ROUNDDOWN(B459*0.9,0)-1100000,B459-1950000))))))</f>
        <v/>
      </c>
      <c r="I459" s="19">
        <f>IF(H459&gt;23500000,NA(),IF(C459&gt;=2026,IF(H459&lt;=4890000,1040000,IF(H459&lt;=6550000,670000,620000)),IF(H459&lt;=1320000,950000,IF(H459&lt;=3360000,880000,IF(H459&lt;=4890000,680000,IF(H459&lt;=6550000,630000,580000))))))</f>
        <v/>
      </c>
      <c r="J459" s="19">
        <f>MAX(0,ROUNDDOWN(H459-E459-I459-F459,-3))</f>
        <v/>
      </c>
      <c r="K459" s="19">
        <f>MAX(0,ROUNDDOWN(H459-E459-I459-F459-D459,-3))</f>
        <v/>
      </c>
      <c r="L459" s="19">
        <f>IF(J459&lt;=0,0,ROUNDDOWN((J459*LOOKUP(J459,{0,1950001,3300001,6950001,9000001,18000001,40000001},{0.05,0.1,0.2,0.23,0.33,0.4,0.45})-LOOKUP(J459,{0,1950001,3300001,6950001,9000001,18000001,40000001},{0,97500,427500,636000,1536000,2796000,4796000}))*1.021,-2))</f>
        <v/>
      </c>
      <c r="M459" s="19">
        <f>IF(K459&lt;=0,0,ROUNDDOWN((K459*LOOKUP(K459,{0,1950001,3300001,6950001,9000001,18000001,40000001},{0.05,0.1,0.2,0.23,0.33,0.4,0.45})-LOOKUP(K459,{0,1950001,3300001,6950001,9000001,18000001,40000001},{0,97500,427500,636000,1536000,2796000,4796000}))*1.021,-2))</f>
        <v/>
      </c>
      <c r="N459" s="19">
        <f>MAX(0,ROUNDDOWN(H459-E459-430000-G459,-3))</f>
        <v/>
      </c>
      <c r="O459" s="19">
        <f>MAX(0,ROUNDDOWN(H459-E459-430000-G459-D459,-3))</f>
        <v/>
      </c>
      <c r="P459" s="19">
        <f>IF(H459&lt;=450000,0,MAX(0,ROUNDDOWN(N459*0.06-MIN(50000,N459)*0.03,-2))+MAX(0,ROUNDDOWN(N459*0.04-MIN(50000,N459)*0.02,-2)))</f>
        <v/>
      </c>
      <c r="Q459" s="19">
        <f>IF(H459&lt;=450000,0,MAX(0,ROUNDDOWN(O459*0.06-MIN(50000,O459)*0.03,-2))+MAX(0,ROUNDDOWN(O459*0.04-MIN(50000,O459)*0.02,-2)))</f>
        <v/>
      </c>
      <c r="R459" s="19">
        <f>L459-M459</f>
        <v/>
      </c>
      <c r="S459" s="19">
        <f>P459-Q459</f>
        <v/>
      </c>
      <c r="T459" s="19">
        <f>R459+S459</f>
        <v/>
      </c>
      <c r="U459" s="21">
        <f>IF(J459&lt;=0,0,LOOKUP(J459,{0,1950001,3300001,6950001,9000001,18000001,40000001},{0.05,0.1,0.2,0.23,0.33,0.4,0.45}))</f>
        <v/>
      </c>
    </row>
    <row r="460">
      <c r="A460" t="inlineStr">
        <is>
          <t>1万円刻み</t>
        </is>
      </c>
      <c r="B460" s="19">
        <f>'3_1万円刻み'!$A$161</f>
        <v/>
      </c>
      <c r="C460" s="20" t="n">
        <v>2026</v>
      </c>
      <c r="D460" s="19" t="n">
        <v>276000</v>
      </c>
      <c r="E460" s="19">
        <f>ROUND(MIN(B460/12,650000)*12*0.0915+MIN(B460/12,1390000)*12*(0.0504+0)+B460*0.005,0)</f>
        <v/>
      </c>
      <c r="F460" s="19" t="n">
        <v>0</v>
      </c>
      <c r="G460" s="19" t="n">
        <v>0</v>
      </c>
      <c r="H460" s="19">
        <f>IF(C460&gt;=2026,IF(B460&lt;741000,0,IF(B460&lt;2191000,B460-740000,IF(B460&lt;2193000,1451000,IF(B460&lt;2196000,1453000,IF(B460&lt;2200000,1456000,IF(B460&lt;3600000,ROUNDDOWN(B460/4,-3)*2.8-80000,IF(B460&lt;6600000,ROUNDDOWN(B460/4,-3)*3.2-440000,IF(B460&lt;8500000,ROUNDDOWN(B460*0.9,0)-1100000,B460-1950000)))))))),IF(B460&lt;651000,0,IF(B460&lt;1900000,B460-650000,IF(B460&lt;3600000,ROUNDDOWN(B460/4,-3)*2.8-80000,IF(B460&lt;6600000,ROUNDDOWN(B460/4,-3)*3.2-440000,IF(B460&lt;8500000,ROUNDDOWN(B460*0.9,0)-1100000,B460-1950000))))))</f>
        <v/>
      </c>
      <c r="I460" s="19">
        <f>IF(H460&gt;23500000,NA(),IF(C460&gt;=2026,IF(H460&lt;=4890000,1040000,IF(H460&lt;=6550000,670000,620000)),IF(H460&lt;=1320000,950000,IF(H460&lt;=3360000,880000,IF(H460&lt;=4890000,680000,IF(H460&lt;=6550000,630000,580000))))))</f>
        <v/>
      </c>
      <c r="J460" s="19">
        <f>MAX(0,ROUNDDOWN(H460-E460-I460-F460,-3))</f>
        <v/>
      </c>
      <c r="K460" s="19">
        <f>MAX(0,ROUNDDOWN(H460-E460-I460-F460-D460,-3))</f>
        <v/>
      </c>
      <c r="L460" s="19">
        <f>IF(J460&lt;=0,0,ROUNDDOWN((J460*LOOKUP(J460,{0,1950001,3300001,6950001,9000001,18000001,40000001},{0.05,0.1,0.2,0.23,0.33,0.4,0.45})-LOOKUP(J460,{0,1950001,3300001,6950001,9000001,18000001,40000001},{0,97500,427500,636000,1536000,2796000,4796000}))*1.021,-2))</f>
        <v/>
      </c>
      <c r="M460" s="19">
        <f>IF(K460&lt;=0,0,ROUNDDOWN((K460*LOOKUP(K460,{0,1950001,3300001,6950001,9000001,18000001,40000001},{0.05,0.1,0.2,0.23,0.33,0.4,0.45})-LOOKUP(K460,{0,1950001,3300001,6950001,9000001,18000001,40000001},{0,97500,427500,636000,1536000,2796000,4796000}))*1.021,-2))</f>
        <v/>
      </c>
      <c r="N460" s="19">
        <f>MAX(0,ROUNDDOWN(H460-E460-430000-G460,-3))</f>
        <v/>
      </c>
      <c r="O460" s="19">
        <f>MAX(0,ROUNDDOWN(H460-E460-430000-G460-D460,-3))</f>
        <v/>
      </c>
      <c r="P460" s="19">
        <f>IF(H460&lt;=450000,0,MAX(0,ROUNDDOWN(N460*0.06-MIN(50000,N460)*0.03,-2))+MAX(0,ROUNDDOWN(N460*0.04-MIN(50000,N460)*0.02,-2)))</f>
        <v/>
      </c>
      <c r="Q460" s="19">
        <f>IF(H460&lt;=450000,0,MAX(0,ROUNDDOWN(O460*0.06-MIN(50000,O460)*0.03,-2))+MAX(0,ROUNDDOWN(O460*0.04-MIN(50000,O460)*0.02,-2)))</f>
        <v/>
      </c>
      <c r="R460" s="19">
        <f>L460-M460</f>
        <v/>
      </c>
      <c r="S460" s="19">
        <f>P460-Q460</f>
        <v/>
      </c>
      <c r="T460" s="19">
        <f>R460+S460</f>
        <v/>
      </c>
      <c r="U460" s="21">
        <f>IF(J460&lt;=0,0,LOOKUP(J460,{0,1950001,3300001,6950001,9000001,18000001,40000001},{0.05,0.1,0.2,0.23,0.33,0.4,0.45}))</f>
        <v/>
      </c>
    </row>
    <row r="461">
      <c r="A461" t="inlineStr">
        <is>
          <t>1万円刻み</t>
        </is>
      </c>
      <c r="B461" s="19">
        <f>'3_1万円刻み'!$A$162</f>
        <v/>
      </c>
      <c r="C461" s="20" t="n">
        <v>2025</v>
      </c>
      <c r="D461" s="19" t="n">
        <v>276000</v>
      </c>
      <c r="E461" s="19">
        <f>ROUND(MIN(B461/12,650000)*12*0.0915+MIN(B461/12,1390000)*12*(0.0504+0)+B461*0.005,0)</f>
        <v/>
      </c>
      <c r="F461" s="19" t="n">
        <v>0</v>
      </c>
      <c r="G461" s="19" t="n">
        <v>0</v>
      </c>
      <c r="H461" s="19">
        <f>IF(C461&gt;=2026,IF(B461&lt;741000,0,IF(B461&lt;2191000,B461-740000,IF(B461&lt;2193000,1451000,IF(B461&lt;2196000,1453000,IF(B461&lt;2200000,1456000,IF(B461&lt;3600000,ROUNDDOWN(B461/4,-3)*2.8-80000,IF(B461&lt;6600000,ROUNDDOWN(B461/4,-3)*3.2-440000,IF(B461&lt;8500000,ROUNDDOWN(B461*0.9,0)-1100000,B461-1950000)))))))),IF(B461&lt;651000,0,IF(B461&lt;1900000,B461-650000,IF(B461&lt;3600000,ROUNDDOWN(B461/4,-3)*2.8-80000,IF(B461&lt;6600000,ROUNDDOWN(B461/4,-3)*3.2-440000,IF(B461&lt;8500000,ROUNDDOWN(B461*0.9,0)-1100000,B461-1950000))))))</f>
        <v/>
      </c>
      <c r="I461" s="19">
        <f>IF(H461&gt;23500000,NA(),IF(C461&gt;=2026,IF(H461&lt;=4890000,1040000,IF(H461&lt;=6550000,670000,620000)),IF(H461&lt;=1320000,950000,IF(H461&lt;=3360000,880000,IF(H461&lt;=4890000,680000,IF(H461&lt;=6550000,630000,580000))))))</f>
        <v/>
      </c>
      <c r="J461" s="19">
        <f>MAX(0,ROUNDDOWN(H461-E461-I461-F461,-3))</f>
        <v/>
      </c>
      <c r="K461" s="19">
        <f>MAX(0,ROUNDDOWN(H461-E461-I461-F461-D461,-3))</f>
        <v/>
      </c>
      <c r="L461" s="19">
        <f>IF(J461&lt;=0,0,ROUNDDOWN((J461*LOOKUP(J461,{0,1950001,3300001,6950001,9000001,18000001,40000001},{0.05,0.1,0.2,0.23,0.33,0.4,0.45})-LOOKUP(J461,{0,1950001,3300001,6950001,9000001,18000001,40000001},{0,97500,427500,636000,1536000,2796000,4796000}))*1.021,-2))</f>
        <v/>
      </c>
      <c r="M461" s="19">
        <f>IF(K461&lt;=0,0,ROUNDDOWN((K461*LOOKUP(K461,{0,1950001,3300001,6950001,9000001,18000001,40000001},{0.05,0.1,0.2,0.23,0.33,0.4,0.45})-LOOKUP(K461,{0,1950001,3300001,6950001,9000001,18000001,40000001},{0,97500,427500,636000,1536000,2796000,4796000}))*1.021,-2))</f>
        <v/>
      </c>
      <c r="N461" s="19">
        <f>MAX(0,ROUNDDOWN(H461-E461-430000-G461,-3))</f>
        <v/>
      </c>
      <c r="O461" s="19">
        <f>MAX(0,ROUNDDOWN(H461-E461-430000-G461-D461,-3))</f>
        <v/>
      </c>
      <c r="P461" s="19">
        <f>IF(H461&lt;=450000,0,MAX(0,ROUNDDOWN(N461*0.06-MIN(50000,N461)*0.03,-2))+MAX(0,ROUNDDOWN(N461*0.04-MIN(50000,N461)*0.02,-2)))</f>
        <v/>
      </c>
      <c r="Q461" s="19">
        <f>IF(H461&lt;=450000,0,MAX(0,ROUNDDOWN(O461*0.06-MIN(50000,O461)*0.03,-2))+MAX(0,ROUNDDOWN(O461*0.04-MIN(50000,O461)*0.02,-2)))</f>
        <v/>
      </c>
      <c r="R461" s="19">
        <f>L461-M461</f>
        <v/>
      </c>
      <c r="S461" s="19">
        <f>P461-Q461</f>
        <v/>
      </c>
      <c r="T461" s="19">
        <f>R461+S461</f>
        <v/>
      </c>
      <c r="U461" s="21">
        <f>IF(J461&lt;=0,0,LOOKUP(J461,{0,1950001,3300001,6950001,9000001,18000001,40000001},{0.05,0.1,0.2,0.23,0.33,0.4,0.45}))</f>
        <v/>
      </c>
    </row>
    <row r="462">
      <c r="A462" t="inlineStr">
        <is>
          <t>1万円刻み</t>
        </is>
      </c>
      <c r="B462" s="19">
        <f>'3_1万円刻み'!$A$162</f>
        <v/>
      </c>
      <c r="C462" s="20" t="n">
        <v>2026</v>
      </c>
      <c r="D462" s="19" t="n">
        <v>276000</v>
      </c>
      <c r="E462" s="19">
        <f>ROUND(MIN(B462/12,650000)*12*0.0915+MIN(B462/12,1390000)*12*(0.0504+0)+B462*0.005,0)</f>
        <v/>
      </c>
      <c r="F462" s="19" t="n">
        <v>0</v>
      </c>
      <c r="G462" s="19" t="n">
        <v>0</v>
      </c>
      <c r="H462" s="19">
        <f>IF(C462&gt;=2026,IF(B462&lt;741000,0,IF(B462&lt;2191000,B462-740000,IF(B462&lt;2193000,1451000,IF(B462&lt;2196000,1453000,IF(B462&lt;2200000,1456000,IF(B462&lt;3600000,ROUNDDOWN(B462/4,-3)*2.8-80000,IF(B462&lt;6600000,ROUNDDOWN(B462/4,-3)*3.2-440000,IF(B462&lt;8500000,ROUNDDOWN(B462*0.9,0)-1100000,B462-1950000)))))))),IF(B462&lt;651000,0,IF(B462&lt;1900000,B462-650000,IF(B462&lt;3600000,ROUNDDOWN(B462/4,-3)*2.8-80000,IF(B462&lt;6600000,ROUNDDOWN(B462/4,-3)*3.2-440000,IF(B462&lt;8500000,ROUNDDOWN(B462*0.9,0)-1100000,B462-1950000))))))</f>
        <v/>
      </c>
      <c r="I462" s="19">
        <f>IF(H462&gt;23500000,NA(),IF(C462&gt;=2026,IF(H462&lt;=4890000,1040000,IF(H462&lt;=6550000,670000,620000)),IF(H462&lt;=1320000,950000,IF(H462&lt;=3360000,880000,IF(H462&lt;=4890000,680000,IF(H462&lt;=6550000,630000,580000))))))</f>
        <v/>
      </c>
      <c r="J462" s="19">
        <f>MAX(0,ROUNDDOWN(H462-E462-I462-F462,-3))</f>
        <v/>
      </c>
      <c r="K462" s="19">
        <f>MAX(0,ROUNDDOWN(H462-E462-I462-F462-D462,-3))</f>
        <v/>
      </c>
      <c r="L462" s="19">
        <f>IF(J462&lt;=0,0,ROUNDDOWN((J462*LOOKUP(J462,{0,1950001,3300001,6950001,9000001,18000001,40000001},{0.05,0.1,0.2,0.23,0.33,0.4,0.45})-LOOKUP(J462,{0,1950001,3300001,6950001,9000001,18000001,40000001},{0,97500,427500,636000,1536000,2796000,4796000}))*1.021,-2))</f>
        <v/>
      </c>
      <c r="M462" s="19">
        <f>IF(K462&lt;=0,0,ROUNDDOWN((K462*LOOKUP(K462,{0,1950001,3300001,6950001,9000001,18000001,40000001},{0.05,0.1,0.2,0.23,0.33,0.4,0.45})-LOOKUP(K462,{0,1950001,3300001,6950001,9000001,18000001,40000001},{0,97500,427500,636000,1536000,2796000,4796000}))*1.021,-2))</f>
        <v/>
      </c>
      <c r="N462" s="19">
        <f>MAX(0,ROUNDDOWN(H462-E462-430000-G462,-3))</f>
        <v/>
      </c>
      <c r="O462" s="19">
        <f>MAX(0,ROUNDDOWN(H462-E462-430000-G462-D462,-3))</f>
        <v/>
      </c>
      <c r="P462" s="19">
        <f>IF(H462&lt;=450000,0,MAX(0,ROUNDDOWN(N462*0.06-MIN(50000,N462)*0.03,-2))+MAX(0,ROUNDDOWN(N462*0.04-MIN(50000,N462)*0.02,-2)))</f>
        <v/>
      </c>
      <c r="Q462" s="19">
        <f>IF(H462&lt;=450000,0,MAX(0,ROUNDDOWN(O462*0.06-MIN(50000,O462)*0.03,-2))+MAX(0,ROUNDDOWN(O462*0.04-MIN(50000,O462)*0.02,-2)))</f>
        <v/>
      </c>
      <c r="R462" s="19">
        <f>L462-M462</f>
        <v/>
      </c>
      <c r="S462" s="19">
        <f>P462-Q462</f>
        <v/>
      </c>
      <c r="T462" s="19">
        <f>R462+S462</f>
        <v/>
      </c>
      <c r="U462" s="21">
        <f>IF(J462&lt;=0,0,LOOKUP(J462,{0,1950001,3300001,6950001,9000001,18000001,40000001},{0.05,0.1,0.2,0.23,0.33,0.4,0.45}))</f>
        <v/>
      </c>
    </row>
    <row r="463">
      <c r="A463" t="inlineStr">
        <is>
          <t>1万円刻み</t>
        </is>
      </c>
      <c r="B463" s="19">
        <f>'3_1万円刻み'!$A$163</f>
        <v/>
      </c>
      <c r="C463" s="20" t="n">
        <v>2025</v>
      </c>
      <c r="D463" s="19" t="n">
        <v>276000</v>
      </c>
      <c r="E463" s="19">
        <f>ROUND(MIN(B463/12,650000)*12*0.0915+MIN(B463/12,1390000)*12*(0.0504+0)+B463*0.005,0)</f>
        <v/>
      </c>
      <c r="F463" s="19" t="n">
        <v>0</v>
      </c>
      <c r="G463" s="19" t="n">
        <v>0</v>
      </c>
      <c r="H463" s="19">
        <f>IF(C463&gt;=2026,IF(B463&lt;741000,0,IF(B463&lt;2191000,B463-740000,IF(B463&lt;2193000,1451000,IF(B463&lt;2196000,1453000,IF(B463&lt;2200000,1456000,IF(B463&lt;3600000,ROUNDDOWN(B463/4,-3)*2.8-80000,IF(B463&lt;6600000,ROUNDDOWN(B463/4,-3)*3.2-440000,IF(B463&lt;8500000,ROUNDDOWN(B463*0.9,0)-1100000,B463-1950000)))))))),IF(B463&lt;651000,0,IF(B463&lt;1900000,B463-650000,IF(B463&lt;3600000,ROUNDDOWN(B463/4,-3)*2.8-80000,IF(B463&lt;6600000,ROUNDDOWN(B463/4,-3)*3.2-440000,IF(B463&lt;8500000,ROUNDDOWN(B463*0.9,0)-1100000,B463-1950000))))))</f>
        <v/>
      </c>
      <c r="I463" s="19">
        <f>IF(H463&gt;23500000,NA(),IF(C463&gt;=2026,IF(H463&lt;=4890000,1040000,IF(H463&lt;=6550000,670000,620000)),IF(H463&lt;=1320000,950000,IF(H463&lt;=3360000,880000,IF(H463&lt;=4890000,680000,IF(H463&lt;=6550000,630000,580000))))))</f>
        <v/>
      </c>
      <c r="J463" s="19">
        <f>MAX(0,ROUNDDOWN(H463-E463-I463-F463,-3))</f>
        <v/>
      </c>
      <c r="K463" s="19">
        <f>MAX(0,ROUNDDOWN(H463-E463-I463-F463-D463,-3))</f>
        <v/>
      </c>
      <c r="L463" s="19">
        <f>IF(J463&lt;=0,0,ROUNDDOWN((J463*LOOKUP(J463,{0,1950001,3300001,6950001,9000001,18000001,40000001},{0.05,0.1,0.2,0.23,0.33,0.4,0.45})-LOOKUP(J463,{0,1950001,3300001,6950001,9000001,18000001,40000001},{0,97500,427500,636000,1536000,2796000,4796000}))*1.021,-2))</f>
        <v/>
      </c>
      <c r="M463" s="19">
        <f>IF(K463&lt;=0,0,ROUNDDOWN((K463*LOOKUP(K463,{0,1950001,3300001,6950001,9000001,18000001,40000001},{0.05,0.1,0.2,0.23,0.33,0.4,0.45})-LOOKUP(K463,{0,1950001,3300001,6950001,9000001,18000001,40000001},{0,97500,427500,636000,1536000,2796000,4796000}))*1.021,-2))</f>
        <v/>
      </c>
      <c r="N463" s="19">
        <f>MAX(0,ROUNDDOWN(H463-E463-430000-G463,-3))</f>
        <v/>
      </c>
      <c r="O463" s="19">
        <f>MAX(0,ROUNDDOWN(H463-E463-430000-G463-D463,-3))</f>
        <v/>
      </c>
      <c r="P463" s="19">
        <f>IF(H463&lt;=450000,0,MAX(0,ROUNDDOWN(N463*0.06-MIN(50000,N463)*0.03,-2))+MAX(0,ROUNDDOWN(N463*0.04-MIN(50000,N463)*0.02,-2)))</f>
        <v/>
      </c>
      <c r="Q463" s="19">
        <f>IF(H463&lt;=450000,0,MAX(0,ROUNDDOWN(O463*0.06-MIN(50000,O463)*0.03,-2))+MAX(0,ROUNDDOWN(O463*0.04-MIN(50000,O463)*0.02,-2)))</f>
        <v/>
      </c>
      <c r="R463" s="19">
        <f>L463-M463</f>
        <v/>
      </c>
      <c r="S463" s="19">
        <f>P463-Q463</f>
        <v/>
      </c>
      <c r="T463" s="19">
        <f>R463+S463</f>
        <v/>
      </c>
      <c r="U463" s="21">
        <f>IF(J463&lt;=0,0,LOOKUP(J463,{0,1950001,3300001,6950001,9000001,18000001,40000001},{0.05,0.1,0.2,0.23,0.33,0.4,0.45}))</f>
        <v/>
      </c>
    </row>
    <row r="464">
      <c r="A464" t="inlineStr">
        <is>
          <t>1万円刻み</t>
        </is>
      </c>
      <c r="B464" s="19">
        <f>'3_1万円刻み'!$A$163</f>
        <v/>
      </c>
      <c r="C464" s="20" t="n">
        <v>2026</v>
      </c>
      <c r="D464" s="19" t="n">
        <v>276000</v>
      </c>
      <c r="E464" s="19">
        <f>ROUND(MIN(B464/12,650000)*12*0.0915+MIN(B464/12,1390000)*12*(0.0504+0)+B464*0.005,0)</f>
        <v/>
      </c>
      <c r="F464" s="19" t="n">
        <v>0</v>
      </c>
      <c r="G464" s="19" t="n">
        <v>0</v>
      </c>
      <c r="H464" s="19">
        <f>IF(C464&gt;=2026,IF(B464&lt;741000,0,IF(B464&lt;2191000,B464-740000,IF(B464&lt;2193000,1451000,IF(B464&lt;2196000,1453000,IF(B464&lt;2200000,1456000,IF(B464&lt;3600000,ROUNDDOWN(B464/4,-3)*2.8-80000,IF(B464&lt;6600000,ROUNDDOWN(B464/4,-3)*3.2-440000,IF(B464&lt;8500000,ROUNDDOWN(B464*0.9,0)-1100000,B464-1950000)))))))),IF(B464&lt;651000,0,IF(B464&lt;1900000,B464-650000,IF(B464&lt;3600000,ROUNDDOWN(B464/4,-3)*2.8-80000,IF(B464&lt;6600000,ROUNDDOWN(B464/4,-3)*3.2-440000,IF(B464&lt;8500000,ROUNDDOWN(B464*0.9,0)-1100000,B464-1950000))))))</f>
        <v/>
      </c>
      <c r="I464" s="19">
        <f>IF(H464&gt;23500000,NA(),IF(C464&gt;=2026,IF(H464&lt;=4890000,1040000,IF(H464&lt;=6550000,670000,620000)),IF(H464&lt;=1320000,950000,IF(H464&lt;=3360000,880000,IF(H464&lt;=4890000,680000,IF(H464&lt;=6550000,630000,580000))))))</f>
        <v/>
      </c>
      <c r="J464" s="19">
        <f>MAX(0,ROUNDDOWN(H464-E464-I464-F464,-3))</f>
        <v/>
      </c>
      <c r="K464" s="19">
        <f>MAX(0,ROUNDDOWN(H464-E464-I464-F464-D464,-3))</f>
        <v/>
      </c>
      <c r="L464" s="19">
        <f>IF(J464&lt;=0,0,ROUNDDOWN((J464*LOOKUP(J464,{0,1950001,3300001,6950001,9000001,18000001,40000001},{0.05,0.1,0.2,0.23,0.33,0.4,0.45})-LOOKUP(J464,{0,1950001,3300001,6950001,9000001,18000001,40000001},{0,97500,427500,636000,1536000,2796000,4796000}))*1.021,-2))</f>
        <v/>
      </c>
      <c r="M464" s="19">
        <f>IF(K464&lt;=0,0,ROUNDDOWN((K464*LOOKUP(K464,{0,1950001,3300001,6950001,9000001,18000001,40000001},{0.05,0.1,0.2,0.23,0.33,0.4,0.45})-LOOKUP(K464,{0,1950001,3300001,6950001,9000001,18000001,40000001},{0,97500,427500,636000,1536000,2796000,4796000}))*1.021,-2))</f>
        <v/>
      </c>
      <c r="N464" s="19">
        <f>MAX(0,ROUNDDOWN(H464-E464-430000-G464,-3))</f>
        <v/>
      </c>
      <c r="O464" s="19">
        <f>MAX(0,ROUNDDOWN(H464-E464-430000-G464-D464,-3))</f>
        <v/>
      </c>
      <c r="P464" s="19">
        <f>IF(H464&lt;=450000,0,MAX(0,ROUNDDOWN(N464*0.06-MIN(50000,N464)*0.03,-2))+MAX(0,ROUNDDOWN(N464*0.04-MIN(50000,N464)*0.02,-2)))</f>
        <v/>
      </c>
      <c r="Q464" s="19">
        <f>IF(H464&lt;=450000,0,MAX(0,ROUNDDOWN(O464*0.06-MIN(50000,O464)*0.03,-2))+MAX(0,ROUNDDOWN(O464*0.04-MIN(50000,O464)*0.02,-2)))</f>
        <v/>
      </c>
      <c r="R464" s="19">
        <f>L464-M464</f>
        <v/>
      </c>
      <c r="S464" s="19">
        <f>P464-Q464</f>
        <v/>
      </c>
      <c r="T464" s="19">
        <f>R464+S464</f>
        <v/>
      </c>
      <c r="U464" s="21">
        <f>IF(J464&lt;=0,0,LOOKUP(J464,{0,1950001,3300001,6950001,9000001,18000001,40000001},{0.05,0.1,0.2,0.23,0.33,0.4,0.45}))</f>
        <v/>
      </c>
    </row>
    <row r="465">
      <c r="A465" t="inlineStr">
        <is>
          <t>1万円刻み</t>
        </is>
      </c>
      <c r="B465" s="19">
        <f>'3_1万円刻み'!$A$164</f>
        <v/>
      </c>
      <c r="C465" s="20" t="n">
        <v>2025</v>
      </c>
      <c r="D465" s="19" t="n">
        <v>276000</v>
      </c>
      <c r="E465" s="19">
        <f>ROUND(MIN(B465/12,650000)*12*0.0915+MIN(B465/12,1390000)*12*(0.0504+0)+B465*0.005,0)</f>
        <v/>
      </c>
      <c r="F465" s="19" t="n">
        <v>0</v>
      </c>
      <c r="G465" s="19" t="n">
        <v>0</v>
      </c>
      <c r="H465" s="19">
        <f>IF(C465&gt;=2026,IF(B465&lt;741000,0,IF(B465&lt;2191000,B465-740000,IF(B465&lt;2193000,1451000,IF(B465&lt;2196000,1453000,IF(B465&lt;2200000,1456000,IF(B465&lt;3600000,ROUNDDOWN(B465/4,-3)*2.8-80000,IF(B465&lt;6600000,ROUNDDOWN(B465/4,-3)*3.2-440000,IF(B465&lt;8500000,ROUNDDOWN(B465*0.9,0)-1100000,B465-1950000)))))))),IF(B465&lt;651000,0,IF(B465&lt;1900000,B465-650000,IF(B465&lt;3600000,ROUNDDOWN(B465/4,-3)*2.8-80000,IF(B465&lt;6600000,ROUNDDOWN(B465/4,-3)*3.2-440000,IF(B465&lt;8500000,ROUNDDOWN(B465*0.9,0)-1100000,B465-1950000))))))</f>
        <v/>
      </c>
      <c r="I465" s="19">
        <f>IF(H465&gt;23500000,NA(),IF(C465&gt;=2026,IF(H465&lt;=4890000,1040000,IF(H465&lt;=6550000,670000,620000)),IF(H465&lt;=1320000,950000,IF(H465&lt;=3360000,880000,IF(H465&lt;=4890000,680000,IF(H465&lt;=6550000,630000,580000))))))</f>
        <v/>
      </c>
      <c r="J465" s="19">
        <f>MAX(0,ROUNDDOWN(H465-E465-I465-F465,-3))</f>
        <v/>
      </c>
      <c r="K465" s="19">
        <f>MAX(0,ROUNDDOWN(H465-E465-I465-F465-D465,-3))</f>
        <v/>
      </c>
      <c r="L465" s="19">
        <f>IF(J465&lt;=0,0,ROUNDDOWN((J465*LOOKUP(J465,{0,1950001,3300001,6950001,9000001,18000001,40000001},{0.05,0.1,0.2,0.23,0.33,0.4,0.45})-LOOKUP(J465,{0,1950001,3300001,6950001,9000001,18000001,40000001},{0,97500,427500,636000,1536000,2796000,4796000}))*1.021,-2))</f>
        <v/>
      </c>
      <c r="M465" s="19">
        <f>IF(K465&lt;=0,0,ROUNDDOWN((K465*LOOKUP(K465,{0,1950001,3300001,6950001,9000001,18000001,40000001},{0.05,0.1,0.2,0.23,0.33,0.4,0.45})-LOOKUP(K465,{0,1950001,3300001,6950001,9000001,18000001,40000001},{0,97500,427500,636000,1536000,2796000,4796000}))*1.021,-2))</f>
        <v/>
      </c>
      <c r="N465" s="19">
        <f>MAX(0,ROUNDDOWN(H465-E465-430000-G465,-3))</f>
        <v/>
      </c>
      <c r="O465" s="19">
        <f>MAX(0,ROUNDDOWN(H465-E465-430000-G465-D465,-3))</f>
        <v/>
      </c>
      <c r="P465" s="19">
        <f>IF(H465&lt;=450000,0,MAX(0,ROUNDDOWN(N465*0.06-MIN(50000,N465)*0.03,-2))+MAX(0,ROUNDDOWN(N465*0.04-MIN(50000,N465)*0.02,-2)))</f>
        <v/>
      </c>
      <c r="Q465" s="19">
        <f>IF(H465&lt;=450000,0,MAX(0,ROUNDDOWN(O465*0.06-MIN(50000,O465)*0.03,-2))+MAX(0,ROUNDDOWN(O465*0.04-MIN(50000,O465)*0.02,-2)))</f>
        <v/>
      </c>
      <c r="R465" s="19">
        <f>L465-M465</f>
        <v/>
      </c>
      <c r="S465" s="19">
        <f>P465-Q465</f>
        <v/>
      </c>
      <c r="T465" s="19">
        <f>R465+S465</f>
        <v/>
      </c>
      <c r="U465" s="21">
        <f>IF(J465&lt;=0,0,LOOKUP(J465,{0,1950001,3300001,6950001,9000001,18000001,40000001},{0.05,0.1,0.2,0.23,0.33,0.4,0.45}))</f>
        <v/>
      </c>
    </row>
    <row r="466">
      <c r="A466" t="inlineStr">
        <is>
          <t>1万円刻み</t>
        </is>
      </c>
      <c r="B466" s="19">
        <f>'3_1万円刻み'!$A$164</f>
        <v/>
      </c>
      <c r="C466" s="20" t="n">
        <v>2026</v>
      </c>
      <c r="D466" s="19" t="n">
        <v>276000</v>
      </c>
      <c r="E466" s="19">
        <f>ROUND(MIN(B466/12,650000)*12*0.0915+MIN(B466/12,1390000)*12*(0.0504+0)+B466*0.005,0)</f>
        <v/>
      </c>
      <c r="F466" s="19" t="n">
        <v>0</v>
      </c>
      <c r="G466" s="19" t="n">
        <v>0</v>
      </c>
      <c r="H466" s="19">
        <f>IF(C466&gt;=2026,IF(B466&lt;741000,0,IF(B466&lt;2191000,B466-740000,IF(B466&lt;2193000,1451000,IF(B466&lt;2196000,1453000,IF(B466&lt;2200000,1456000,IF(B466&lt;3600000,ROUNDDOWN(B466/4,-3)*2.8-80000,IF(B466&lt;6600000,ROUNDDOWN(B466/4,-3)*3.2-440000,IF(B466&lt;8500000,ROUNDDOWN(B466*0.9,0)-1100000,B466-1950000)))))))),IF(B466&lt;651000,0,IF(B466&lt;1900000,B466-650000,IF(B466&lt;3600000,ROUNDDOWN(B466/4,-3)*2.8-80000,IF(B466&lt;6600000,ROUNDDOWN(B466/4,-3)*3.2-440000,IF(B466&lt;8500000,ROUNDDOWN(B466*0.9,0)-1100000,B466-1950000))))))</f>
        <v/>
      </c>
      <c r="I466" s="19">
        <f>IF(H466&gt;23500000,NA(),IF(C466&gt;=2026,IF(H466&lt;=4890000,1040000,IF(H466&lt;=6550000,670000,620000)),IF(H466&lt;=1320000,950000,IF(H466&lt;=3360000,880000,IF(H466&lt;=4890000,680000,IF(H466&lt;=6550000,630000,580000))))))</f>
        <v/>
      </c>
      <c r="J466" s="19">
        <f>MAX(0,ROUNDDOWN(H466-E466-I466-F466,-3))</f>
        <v/>
      </c>
      <c r="K466" s="19">
        <f>MAX(0,ROUNDDOWN(H466-E466-I466-F466-D466,-3))</f>
        <v/>
      </c>
      <c r="L466" s="19">
        <f>IF(J466&lt;=0,0,ROUNDDOWN((J466*LOOKUP(J466,{0,1950001,3300001,6950001,9000001,18000001,40000001},{0.05,0.1,0.2,0.23,0.33,0.4,0.45})-LOOKUP(J466,{0,1950001,3300001,6950001,9000001,18000001,40000001},{0,97500,427500,636000,1536000,2796000,4796000}))*1.021,-2))</f>
        <v/>
      </c>
      <c r="M466" s="19">
        <f>IF(K466&lt;=0,0,ROUNDDOWN((K466*LOOKUP(K466,{0,1950001,3300001,6950001,9000001,18000001,40000001},{0.05,0.1,0.2,0.23,0.33,0.4,0.45})-LOOKUP(K466,{0,1950001,3300001,6950001,9000001,18000001,40000001},{0,97500,427500,636000,1536000,2796000,4796000}))*1.021,-2))</f>
        <v/>
      </c>
      <c r="N466" s="19">
        <f>MAX(0,ROUNDDOWN(H466-E466-430000-G466,-3))</f>
        <v/>
      </c>
      <c r="O466" s="19">
        <f>MAX(0,ROUNDDOWN(H466-E466-430000-G466-D466,-3))</f>
        <v/>
      </c>
      <c r="P466" s="19">
        <f>IF(H466&lt;=450000,0,MAX(0,ROUNDDOWN(N466*0.06-MIN(50000,N466)*0.03,-2))+MAX(0,ROUNDDOWN(N466*0.04-MIN(50000,N466)*0.02,-2)))</f>
        <v/>
      </c>
      <c r="Q466" s="19">
        <f>IF(H466&lt;=450000,0,MAX(0,ROUNDDOWN(O466*0.06-MIN(50000,O466)*0.03,-2))+MAX(0,ROUNDDOWN(O466*0.04-MIN(50000,O466)*0.02,-2)))</f>
        <v/>
      </c>
      <c r="R466" s="19">
        <f>L466-M466</f>
        <v/>
      </c>
      <c r="S466" s="19">
        <f>P466-Q466</f>
        <v/>
      </c>
      <c r="T466" s="19">
        <f>R466+S466</f>
        <v/>
      </c>
      <c r="U466" s="21">
        <f>IF(J466&lt;=0,0,LOOKUP(J466,{0,1950001,3300001,6950001,9000001,18000001,40000001},{0.05,0.1,0.2,0.23,0.33,0.4,0.45}))</f>
        <v/>
      </c>
    </row>
    <row r="467">
      <c r="A467" t="inlineStr">
        <is>
          <t>1万円刻み</t>
        </is>
      </c>
      <c r="B467" s="19">
        <f>'3_1万円刻み'!$A$165</f>
        <v/>
      </c>
      <c r="C467" s="20" t="n">
        <v>2025</v>
      </c>
      <c r="D467" s="19" t="n">
        <v>276000</v>
      </c>
      <c r="E467" s="19">
        <f>ROUND(MIN(B467/12,650000)*12*0.0915+MIN(B467/12,1390000)*12*(0.0504+0)+B467*0.005,0)</f>
        <v/>
      </c>
      <c r="F467" s="19" t="n">
        <v>0</v>
      </c>
      <c r="G467" s="19" t="n">
        <v>0</v>
      </c>
      <c r="H467" s="19">
        <f>IF(C467&gt;=2026,IF(B467&lt;741000,0,IF(B467&lt;2191000,B467-740000,IF(B467&lt;2193000,1451000,IF(B467&lt;2196000,1453000,IF(B467&lt;2200000,1456000,IF(B467&lt;3600000,ROUNDDOWN(B467/4,-3)*2.8-80000,IF(B467&lt;6600000,ROUNDDOWN(B467/4,-3)*3.2-440000,IF(B467&lt;8500000,ROUNDDOWN(B467*0.9,0)-1100000,B467-1950000)))))))),IF(B467&lt;651000,0,IF(B467&lt;1900000,B467-650000,IF(B467&lt;3600000,ROUNDDOWN(B467/4,-3)*2.8-80000,IF(B467&lt;6600000,ROUNDDOWN(B467/4,-3)*3.2-440000,IF(B467&lt;8500000,ROUNDDOWN(B467*0.9,0)-1100000,B467-1950000))))))</f>
        <v/>
      </c>
      <c r="I467" s="19">
        <f>IF(H467&gt;23500000,NA(),IF(C467&gt;=2026,IF(H467&lt;=4890000,1040000,IF(H467&lt;=6550000,670000,620000)),IF(H467&lt;=1320000,950000,IF(H467&lt;=3360000,880000,IF(H467&lt;=4890000,680000,IF(H467&lt;=6550000,630000,580000))))))</f>
        <v/>
      </c>
      <c r="J467" s="19">
        <f>MAX(0,ROUNDDOWN(H467-E467-I467-F467,-3))</f>
        <v/>
      </c>
      <c r="K467" s="19">
        <f>MAX(0,ROUNDDOWN(H467-E467-I467-F467-D467,-3))</f>
        <v/>
      </c>
      <c r="L467" s="19">
        <f>IF(J467&lt;=0,0,ROUNDDOWN((J467*LOOKUP(J467,{0,1950001,3300001,6950001,9000001,18000001,40000001},{0.05,0.1,0.2,0.23,0.33,0.4,0.45})-LOOKUP(J467,{0,1950001,3300001,6950001,9000001,18000001,40000001},{0,97500,427500,636000,1536000,2796000,4796000}))*1.021,-2))</f>
        <v/>
      </c>
      <c r="M467" s="19">
        <f>IF(K467&lt;=0,0,ROUNDDOWN((K467*LOOKUP(K467,{0,1950001,3300001,6950001,9000001,18000001,40000001},{0.05,0.1,0.2,0.23,0.33,0.4,0.45})-LOOKUP(K467,{0,1950001,3300001,6950001,9000001,18000001,40000001},{0,97500,427500,636000,1536000,2796000,4796000}))*1.021,-2))</f>
        <v/>
      </c>
      <c r="N467" s="19">
        <f>MAX(0,ROUNDDOWN(H467-E467-430000-G467,-3))</f>
        <v/>
      </c>
      <c r="O467" s="19">
        <f>MAX(0,ROUNDDOWN(H467-E467-430000-G467-D467,-3))</f>
        <v/>
      </c>
      <c r="P467" s="19">
        <f>IF(H467&lt;=450000,0,MAX(0,ROUNDDOWN(N467*0.06-MIN(50000,N467)*0.03,-2))+MAX(0,ROUNDDOWN(N467*0.04-MIN(50000,N467)*0.02,-2)))</f>
        <v/>
      </c>
      <c r="Q467" s="19">
        <f>IF(H467&lt;=450000,0,MAX(0,ROUNDDOWN(O467*0.06-MIN(50000,O467)*0.03,-2))+MAX(0,ROUNDDOWN(O467*0.04-MIN(50000,O467)*0.02,-2)))</f>
        <v/>
      </c>
      <c r="R467" s="19">
        <f>L467-M467</f>
        <v/>
      </c>
      <c r="S467" s="19">
        <f>P467-Q467</f>
        <v/>
      </c>
      <c r="T467" s="19">
        <f>R467+S467</f>
        <v/>
      </c>
      <c r="U467" s="21">
        <f>IF(J467&lt;=0,0,LOOKUP(J467,{0,1950001,3300001,6950001,9000001,18000001,40000001},{0.05,0.1,0.2,0.23,0.33,0.4,0.45}))</f>
        <v/>
      </c>
    </row>
    <row r="468">
      <c r="A468" t="inlineStr">
        <is>
          <t>1万円刻み</t>
        </is>
      </c>
      <c r="B468" s="19">
        <f>'3_1万円刻み'!$A$165</f>
        <v/>
      </c>
      <c r="C468" s="20" t="n">
        <v>2026</v>
      </c>
      <c r="D468" s="19" t="n">
        <v>276000</v>
      </c>
      <c r="E468" s="19">
        <f>ROUND(MIN(B468/12,650000)*12*0.0915+MIN(B468/12,1390000)*12*(0.0504+0)+B468*0.005,0)</f>
        <v/>
      </c>
      <c r="F468" s="19" t="n">
        <v>0</v>
      </c>
      <c r="G468" s="19" t="n">
        <v>0</v>
      </c>
      <c r="H468" s="19">
        <f>IF(C468&gt;=2026,IF(B468&lt;741000,0,IF(B468&lt;2191000,B468-740000,IF(B468&lt;2193000,1451000,IF(B468&lt;2196000,1453000,IF(B468&lt;2200000,1456000,IF(B468&lt;3600000,ROUNDDOWN(B468/4,-3)*2.8-80000,IF(B468&lt;6600000,ROUNDDOWN(B468/4,-3)*3.2-440000,IF(B468&lt;8500000,ROUNDDOWN(B468*0.9,0)-1100000,B468-1950000)))))))),IF(B468&lt;651000,0,IF(B468&lt;1900000,B468-650000,IF(B468&lt;3600000,ROUNDDOWN(B468/4,-3)*2.8-80000,IF(B468&lt;6600000,ROUNDDOWN(B468/4,-3)*3.2-440000,IF(B468&lt;8500000,ROUNDDOWN(B468*0.9,0)-1100000,B468-1950000))))))</f>
        <v/>
      </c>
      <c r="I468" s="19">
        <f>IF(H468&gt;23500000,NA(),IF(C468&gt;=2026,IF(H468&lt;=4890000,1040000,IF(H468&lt;=6550000,670000,620000)),IF(H468&lt;=1320000,950000,IF(H468&lt;=3360000,880000,IF(H468&lt;=4890000,680000,IF(H468&lt;=6550000,630000,580000))))))</f>
        <v/>
      </c>
      <c r="J468" s="19">
        <f>MAX(0,ROUNDDOWN(H468-E468-I468-F468,-3))</f>
        <v/>
      </c>
      <c r="K468" s="19">
        <f>MAX(0,ROUNDDOWN(H468-E468-I468-F468-D468,-3))</f>
        <v/>
      </c>
      <c r="L468" s="19">
        <f>IF(J468&lt;=0,0,ROUNDDOWN((J468*LOOKUP(J468,{0,1950001,3300001,6950001,9000001,18000001,40000001},{0.05,0.1,0.2,0.23,0.33,0.4,0.45})-LOOKUP(J468,{0,1950001,3300001,6950001,9000001,18000001,40000001},{0,97500,427500,636000,1536000,2796000,4796000}))*1.021,-2))</f>
        <v/>
      </c>
      <c r="M468" s="19">
        <f>IF(K468&lt;=0,0,ROUNDDOWN((K468*LOOKUP(K468,{0,1950001,3300001,6950001,9000001,18000001,40000001},{0.05,0.1,0.2,0.23,0.33,0.4,0.45})-LOOKUP(K468,{0,1950001,3300001,6950001,9000001,18000001,40000001},{0,97500,427500,636000,1536000,2796000,4796000}))*1.021,-2))</f>
        <v/>
      </c>
      <c r="N468" s="19">
        <f>MAX(0,ROUNDDOWN(H468-E468-430000-G468,-3))</f>
        <v/>
      </c>
      <c r="O468" s="19">
        <f>MAX(0,ROUNDDOWN(H468-E468-430000-G468-D468,-3))</f>
        <v/>
      </c>
      <c r="P468" s="19">
        <f>IF(H468&lt;=450000,0,MAX(0,ROUNDDOWN(N468*0.06-MIN(50000,N468)*0.03,-2))+MAX(0,ROUNDDOWN(N468*0.04-MIN(50000,N468)*0.02,-2)))</f>
        <v/>
      </c>
      <c r="Q468" s="19">
        <f>IF(H468&lt;=450000,0,MAX(0,ROUNDDOWN(O468*0.06-MIN(50000,O468)*0.03,-2))+MAX(0,ROUNDDOWN(O468*0.04-MIN(50000,O468)*0.02,-2)))</f>
        <v/>
      </c>
      <c r="R468" s="19">
        <f>L468-M468</f>
        <v/>
      </c>
      <c r="S468" s="19">
        <f>P468-Q468</f>
        <v/>
      </c>
      <c r="T468" s="19">
        <f>R468+S468</f>
        <v/>
      </c>
      <c r="U468" s="21">
        <f>IF(J468&lt;=0,0,LOOKUP(J468,{0,1950001,3300001,6950001,9000001,18000001,40000001},{0.05,0.1,0.2,0.23,0.33,0.4,0.45}))</f>
        <v/>
      </c>
    </row>
    <row r="469">
      <c r="A469" t="inlineStr">
        <is>
          <t>1万円刻み</t>
        </is>
      </c>
      <c r="B469" s="19">
        <f>'3_1万円刻み'!$A$166</f>
        <v/>
      </c>
      <c r="C469" s="20" t="n">
        <v>2025</v>
      </c>
      <c r="D469" s="19" t="n">
        <v>276000</v>
      </c>
      <c r="E469" s="19">
        <f>ROUND(MIN(B469/12,650000)*12*0.0915+MIN(B469/12,1390000)*12*(0.0504+0)+B469*0.005,0)</f>
        <v/>
      </c>
      <c r="F469" s="19" t="n">
        <v>0</v>
      </c>
      <c r="G469" s="19" t="n">
        <v>0</v>
      </c>
      <c r="H469" s="19">
        <f>IF(C469&gt;=2026,IF(B469&lt;741000,0,IF(B469&lt;2191000,B469-740000,IF(B469&lt;2193000,1451000,IF(B469&lt;2196000,1453000,IF(B469&lt;2200000,1456000,IF(B469&lt;3600000,ROUNDDOWN(B469/4,-3)*2.8-80000,IF(B469&lt;6600000,ROUNDDOWN(B469/4,-3)*3.2-440000,IF(B469&lt;8500000,ROUNDDOWN(B469*0.9,0)-1100000,B469-1950000)))))))),IF(B469&lt;651000,0,IF(B469&lt;1900000,B469-650000,IF(B469&lt;3600000,ROUNDDOWN(B469/4,-3)*2.8-80000,IF(B469&lt;6600000,ROUNDDOWN(B469/4,-3)*3.2-440000,IF(B469&lt;8500000,ROUNDDOWN(B469*0.9,0)-1100000,B469-1950000))))))</f>
        <v/>
      </c>
      <c r="I469" s="19">
        <f>IF(H469&gt;23500000,NA(),IF(C469&gt;=2026,IF(H469&lt;=4890000,1040000,IF(H469&lt;=6550000,670000,620000)),IF(H469&lt;=1320000,950000,IF(H469&lt;=3360000,880000,IF(H469&lt;=4890000,680000,IF(H469&lt;=6550000,630000,580000))))))</f>
        <v/>
      </c>
      <c r="J469" s="19">
        <f>MAX(0,ROUNDDOWN(H469-E469-I469-F469,-3))</f>
        <v/>
      </c>
      <c r="K469" s="19">
        <f>MAX(0,ROUNDDOWN(H469-E469-I469-F469-D469,-3))</f>
        <v/>
      </c>
      <c r="L469" s="19">
        <f>IF(J469&lt;=0,0,ROUNDDOWN((J469*LOOKUP(J469,{0,1950001,3300001,6950001,9000001,18000001,40000001},{0.05,0.1,0.2,0.23,0.33,0.4,0.45})-LOOKUP(J469,{0,1950001,3300001,6950001,9000001,18000001,40000001},{0,97500,427500,636000,1536000,2796000,4796000}))*1.021,-2))</f>
        <v/>
      </c>
      <c r="M469" s="19">
        <f>IF(K469&lt;=0,0,ROUNDDOWN((K469*LOOKUP(K469,{0,1950001,3300001,6950001,9000001,18000001,40000001},{0.05,0.1,0.2,0.23,0.33,0.4,0.45})-LOOKUP(K469,{0,1950001,3300001,6950001,9000001,18000001,40000001},{0,97500,427500,636000,1536000,2796000,4796000}))*1.021,-2))</f>
        <v/>
      </c>
      <c r="N469" s="19">
        <f>MAX(0,ROUNDDOWN(H469-E469-430000-G469,-3))</f>
        <v/>
      </c>
      <c r="O469" s="19">
        <f>MAX(0,ROUNDDOWN(H469-E469-430000-G469-D469,-3))</f>
        <v/>
      </c>
      <c r="P469" s="19">
        <f>IF(H469&lt;=450000,0,MAX(0,ROUNDDOWN(N469*0.06-MIN(50000,N469)*0.03,-2))+MAX(0,ROUNDDOWN(N469*0.04-MIN(50000,N469)*0.02,-2)))</f>
        <v/>
      </c>
      <c r="Q469" s="19">
        <f>IF(H469&lt;=450000,0,MAX(0,ROUNDDOWN(O469*0.06-MIN(50000,O469)*0.03,-2))+MAX(0,ROUNDDOWN(O469*0.04-MIN(50000,O469)*0.02,-2)))</f>
        <v/>
      </c>
      <c r="R469" s="19">
        <f>L469-M469</f>
        <v/>
      </c>
      <c r="S469" s="19">
        <f>P469-Q469</f>
        <v/>
      </c>
      <c r="T469" s="19">
        <f>R469+S469</f>
        <v/>
      </c>
      <c r="U469" s="21">
        <f>IF(J469&lt;=0,0,LOOKUP(J469,{0,1950001,3300001,6950001,9000001,18000001,40000001},{0.05,0.1,0.2,0.23,0.33,0.4,0.45}))</f>
        <v/>
      </c>
    </row>
    <row r="470">
      <c r="A470" t="inlineStr">
        <is>
          <t>1万円刻み</t>
        </is>
      </c>
      <c r="B470" s="19">
        <f>'3_1万円刻み'!$A$166</f>
        <v/>
      </c>
      <c r="C470" s="20" t="n">
        <v>2026</v>
      </c>
      <c r="D470" s="19" t="n">
        <v>276000</v>
      </c>
      <c r="E470" s="19">
        <f>ROUND(MIN(B470/12,650000)*12*0.0915+MIN(B470/12,1390000)*12*(0.0504+0)+B470*0.005,0)</f>
        <v/>
      </c>
      <c r="F470" s="19" t="n">
        <v>0</v>
      </c>
      <c r="G470" s="19" t="n">
        <v>0</v>
      </c>
      <c r="H470" s="19">
        <f>IF(C470&gt;=2026,IF(B470&lt;741000,0,IF(B470&lt;2191000,B470-740000,IF(B470&lt;2193000,1451000,IF(B470&lt;2196000,1453000,IF(B470&lt;2200000,1456000,IF(B470&lt;3600000,ROUNDDOWN(B470/4,-3)*2.8-80000,IF(B470&lt;6600000,ROUNDDOWN(B470/4,-3)*3.2-440000,IF(B470&lt;8500000,ROUNDDOWN(B470*0.9,0)-1100000,B470-1950000)))))))),IF(B470&lt;651000,0,IF(B470&lt;1900000,B470-650000,IF(B470&lt;3600000,ROUNDDOWN(B470/4,-3)*2.8-80000,IF(B470&lt;6600000,ROUNDDOWN(B470/4,-3)*3.2-440000,IF(B470&lt;8500000,ROUNDDOWN(B470*0.9,0)-1100000,B470-1950000))))))</f>
        <v/>
      </c>
      <c r="I470" s="19">
        <f>IF(H470&gt;23500000,NA(),IF(C470&gt;=2026,IF(H470&lt;=4890000,1040000,IF(H470&lt;=6550000,670000,620000)),IF(H470&lt;=1320000,950000,IF(H470&lt;=3360000,880000,IF(H470&lt;=4890000,680000,IF(H470&lt;=6550000,630000,580000))))))</f>
        <v/>
      </c>
      <c r="J470" s="19">
        <f>MAX(0,ROUNDDOWN(H470-E470-I470-F470,-3))</f>
        <v/>
      </c>
      <c r="K470" s="19">
        <f>MAX(0,ROUNDDOWN(H470-E470-I470-F470-D470,-3))</f>
        <v/>
      </c>
      <c r="L470" s="19">
        <f>IF(J470&lt;=0,0,ROUNDDOWN((J470*LOOKUP(J470,{0,1950001,3300001,6950001,9000001,18000001,40000001},{0.05,0.1,0.2,0.23,0.33,0.4,0.45})-LOOKUP(J470,{0,1950001,3300001,6950001,9000001,18000001,40000001},{0,97500,427500,636000,1536000,2796000,4796000}))*1.021,-2))</f>
        <v/>
      </c>
      <c r="M470" s="19">
        <f>IF(K470&lt;=0,0,ROUNDDOWN((K470*LOOKUP(K470,{0,1950001,3300001,6950001,9000001,18000001,40000001},{0.05,0.1,0.2,0.23,0.33,0.4,0.45})-LOOKUP(K470,{0,1950001,3300001,6950001,9000001,18000001,40000001},{0,97500,427500,636000,1536000,2796000,4796000}))*1.021,-2))</f>
        <v/>
      </c>
      <c r="N470" s="19">
        <f>MAX(0,ROUNDDOWN(H470-E470-430000-G470,-3))</f>
        <v/>
      </c>
      <c r="O470" s="19">
        <f>MAX(0,ROUNDDOWN(H470-E470-430000-G470-D470,-3))</f>
        <v/>
      </c>
      <c r="P470" s="19">
        <f>IF(H470&lt;=450000,0,MAX(0,ROUNDDOWN(N470*0.06-MIN(50000,N470)*0.03,-2))+MAX(0,ROUNDDOWN(N470*0.04-MIN(50000,N470)*0.02,-2)))</f>
        <v/>
      </c>
      <c r="Q470" s="19">
        <f>IF(H470&lt;=450000,0,MAX(0,ROUNDDOWN(O470*0.06-MIN(50000,O470)*0.03,-2))+MAX(0,ROUNDDOWN(O470*0.04-MIN(50000,O470)*0.02,-2)))</f>
        <v/>
      </c>
      <c r="R470" s="19">
        <f>L470-M470</f>
        <v/>
      </c>
      <c r="S470" s="19">
        <f>P470-Q470</f>
        <v/>
      </c>
      <c r="T470" s="19">
        <f>R470+S470</f>
        <v/>
      </c>
      <c r="U470" s="21">
        <f>IF(J470&lt;=0,0,LOOKUP(J470,{0,1950001,3300001,6950001,9000001,18000001,40000001},{0.05,0.1,0.2,0.23,0.33,0.4,0.45}))</f>
        <v/>
      </c>
    </row>
    <row r="471">
      <c r="A471" t="inlineStr">
        <is>
          <t>1万円刻み</t>
        </is>
      </c>
      <c r="B471" s="19">
        <f>'3_1万円刻み'!$A$167</f>
        <v/>
      </c>
      <c r="C471" s="20" t="n">
        <v>2025</v>
      </c>
      <c r="D471" s="19" t="n">
        <v>276000</v>
      </c>
      <c r="E471" s="19">
        <f>ROUND(MIN(B471/12,650000)*12*0.0915+MIN(B471/12,1390000)*12*(0.0504+0)+B471*0.005,0)</f>
        <v/>
      </c>
      <c r="F471" s="19" t="n">
        <v>0</v>
      </c>
      <c r="G471" s="19" t="n">
        <v>0</v>
      </c>
      <c r="H471" s="19">
        <f>IF(C471&gt;=2026,IF(B471&lt;741000,0,IF(B471&lt;2191000,B471-740000,IF(B471&lt;2193000,1451000,IF(B471&lt;2196000,1453000,IF(B471&lt;2200000,1456000,IF(B471&lt;3600000,ROUNDDOWN(B471/4,-3)*2.8-80000,IF(B471&lt;6600000,ROUNDDOWN(B471/4,-3)*3.2-440000,IF(B471&lt;8500000,ROUNDDOWN(B471*0.9,0)-1100000,B471-1950000)))))))),IF(B471&lt;651000,0,IF(B471&lt;1900000,B471-650000,IF(B471&lt;3600000,ROUNDDOWN(B471/4,-3)*2.8-80000,IF(B471&lt;6600000,ROUNDDOWN(B471/4,-3)*3.2-440000,IF(B471&lt;8500000,ROUNDDOWN(B471*0.9,0)-1100000,B471-1950000))))))</f>
        <v/>
      </c>
      <c r="I471" s="19">
        <f>IF(H471&gt;23500000,NA(),IF(C471&gt;=2026,IF(H471&lt;=4890000,1040000,IF(H471&lt;=6550000,670000,620000)),IF(H471&lt;=1320000,950000,IF(H471&lt;=3360000,880000,IF(H471&lt;=4890000,680000,IF(H471&lt;=6550000,630000,580000))))))</f>
        <v/>
      </c>
      <c r="J471" s="19">
        <f>MAX(0,ROUNDDOWN(H471-E471-I471-F471,-3))</f>
        <v/>
      </c>
      <c r="K471" s="19">
        <f>MAX(0,ROUNDDOWN(H471-E471-I471-F471-D471,-3))</f>
        <v/>
      </c>
      <c r="L471" s="19">
        <f>IF(J471&lt;=0,0,ROUNDDOWN((J471*LOOKUP(J471,{0,1950001,3300001,6950001,9000001,18000001,40000001},{0.05,0.1,0.2,0.23,0.33,0.4,0.45})-LOOKUP(J471,{0,1950001,3300001,6950001,9000001,18000001,40000001},{0,97500,427500,636000,1536000,2796000,4796000}))*1.021,-2))</f>
        <v/>
      </c>
      <c r="M471" s="19">
        <f>IF(K471&lt;=0,0,ROUNDDOWN((K471*LOOKUP(K471,{0,1950001,3300001,6950001,9000001,18000001,40000001},{0.05,0.1,0.2,0.23,0.33,0.4,0.45})-LOOKUP(K471,{0,1950001,3300001,6950001,9000001,18000001,40000001},{0,97500,427500,636000,1536000,2796000,4796000}))*1.021,-2))</f>
        <v/>
      </c>
      <c r="N471" s="19">
        <f>MAX(0,ROUNDDOWN(H471-E471-430000-G471,-3))</f>
        <v/>
      </c>
      <c r="O471" s="19">
        <f>MAX(0,ROUNDDOWN(H471-E471-430000-G471-D471,-3))</f>
        <v/>
      </c>
      <c r="P471" s="19">
        <f>IF(H471&lt;=450000,0,MAX(0,ROUNDDOWN(N471*0.06-MIN(50000,N471)*0.03,-2))+MAX(0,ROUNDDOWN(N471*0.04-MIN(50000,N471)*0.02,-2)))</f>
        <v/>
      </c>
      <c r="Q471" s="19">
        <f>IF(H471&lt;=450000,0,MAX(0,ROUNDDOWN(O471*0.06-MIN(50000,O471)*0.03,-2))+MAX(0,ROUNDDOWN(O471*0.04-MIN(50000,O471)*0.02,-2)))</f>
        <v/>
      </c>
      <c r="R471" s="19">
        <f>L471-M471</f>
        <v/>
      </c>
      <c r="S471" s="19">
        <f>P471-Q471</f>
        <v/>
      </c>
      <c r="T471" s="19">
        <f>R471+S471</f>
        <v/>
      </c>
      <c r="U471" s="21">
        <f>IF(J471&lt;=0,0,LOOKUP(J471,{0,1950001,3300001,6950001,9000001,18000001,40000001},{0.05,0.1,0.2,0.23,0.33,0.4,0.45}))</f>
        <v/>
      </c>
    </row>
    <row r="472">
      <c r="A472" t="inlineStr">
        <is>
          <t>1万円刻み</t>
        </is>
      </c>
      <c r="B472" s="19">
        <f>'3_1万円刻み'!$A$167</f>
        <v/>
      </c>
      <c r="C472" s="20" t="n">
        <v>2026</v>
      </c>
      <c r="D472" s="19" t="n">
        <v>276000</v>
      </c>
      <c r="E472" s="19">
        <f>ROUND(MIN(B472/12,650000)*12*0.0915+MIN(B472/12,1390000)*12*(0.0504+0)+B472*0.005,0)</f>
        <v/>
      </c>
      <c r="F472" s="19" t="n">
        <v>0</v>
      </c>
      <c r="G472" s="19" t="n">
        <v>0</v>
      </c>
      <c r="H472" s="19">
        <f>IF(C472&gt;=2026,IF(B472&lt;741000,0,IF(B472&lt;2191000,B472-740000,IF(B472&lt;2193000,1451000,IF(B472&lt;2196000,1453000,IF(B472&lt;2200000,1456000,IF(B472&lt;3600000,ROUNDDOWN(B472/4,-3)*2.8-80000,IF(B472&lt;6600000,ROUNDDOWN(B472/4,-3)*3.2-440000,IF(B472&lt;8500000,ROUNDDOWN(B472*0.9,0)-1100000,B472-1950000)))))))),IF(B472&lt;651000,0,IF(B472&lt;1900000,B472-650000,IF(B472&lt;3600000,ROUNDDOWN(B472/4,-3)*2.8-80000,IF(B472&lt;6600000,ROUNDDOWN(B472/4,-3)*3.2-440000,IF(B472&lt;8500000,ROUNDDOWN(B472*0.9,0)-1100000,B472-1950000))))))</f>
        <v/>
      </c>
      <c r="I472" s="19">
        <f>IF(H472&gt;23500000,NA(),IF(C472&gt;=2026,IF(H472&lt;=4890000,1040000,IF(H472&lt;=6550000,670000,620000)),IF(H472&lt;=1320000,950000,IF(H472&lt;=3360000,880000,IF(H472&lt;=4890000,680000,IF(H472&lt;=6550000,630000,580000))))))</f>
        <v/>
      </c>
      <c r="J472" s="19">
        <f>MAX(0,ROUNDDOWN(H472-E472-I472-F472,-3))</f>
        <v/>
      </c>
      <c r="K472" s="19">
        <f>MAX(0,ROUNDDOWN(H472-E472-I472-F472-D472,-3))</f>
        <v/>
      </c>
      <c r="L472" s="19">
        <f>IF(J472&lt;=0,0,ROUNDDOWN((J472*LOOKUP(J472,{0,1950001,3300001,6950001,9000001,18000001,40000001},{0.05,0.1,0.2,0.23,0.33,0.4,0.45})-LOOKUP(J472,{0,1950001,3300001,6950001,9000001,18000001,40000001},{0,97500,427500,636000,1536000,2796000,4796000}))*1.021,-2))</f>
        <v/>
      </c>
      <c r="M472" s="19">
        <f>IF(K472&lt;=0,0,ROUNDDOWN((K472*LOOKUP(K472,{0,1950001,3300001,6950001,9000001,18000001,40000001},{0.05,0.1,0.2,0.23,0.33,0.4,0.45})-LOOKUP(K472,{0,1950001,3300001,6950001,9000001,18000001,40000001},{0,97500,427500,636000,1536000,2796000,4796000}))*1.021,-2))</f>
        <v/>
      </c>
      <c r="N472" s="19">
        <f>MAX(0,ROUNDDOWN(H472-E472-430000-G472,-3))</f>
        <v/>
      </c>
      <c r="O472" s="19">
        <f>MAX(0,ROUNDDOWN(H472-E472-430000-G472-D472,-3))</f>
        <v/>
      </c>
      <c r="P472" s="19">
        <f>IF(H472&lt;=450000,0,MAX(0,ROUNDDOWN(N472*0.06-MIN(50000,N472)*0.03,-2))+MAX(0,ROUNDDOWN(N472*0.04-MIN(50000,N472)*0.02,-2)))</f>
        <v/>
      </c>
      <c r="Q472" s="19">
        <f>IF(H472&lt;=450000,0,MAX(0,ROUNDDOWN(O472*0.06-MIN(50000,O472)*0.03,-2))+MAX(0,ROUNDDOWN(O472*0.04-MIN(50000,O472)*0.02,-2)))</f>
        <v/>
      </c>
      <c r="R472" s="19">
        <f>L472-M472</f>
        <v/>
      </c>
      <c r="S472" s="19">
        <f>P472-Q472</f>
        <v/>
      </c>
      <c r="T472" s="19">
        <f>R472+S472</f>
        <v/>
      </c>
      <c r="U472" s="21">
        <f>IF(J472&lt;=0,0,LOOKUP(J472,{0,1950001,3300001,6950001,9000001,18000001,40000001},{0.05,0.1,0.2,0.23,0.33,0.4,0.45}))</f>
        <v/>
      </c>
    </row>
    <row r="473">
      <c r="A473" t="inlineStr">
        <is>
          <t>1万円刻み</t>
        </is>
      </c>
      <c r="B473" s="19">
        <f>'3_1万円刻み'!$A$168</f>
        <v/>
      </c>
      <c r="C473" s="20" t="n">
        <v>2025</v>
      </c>
      <c r="D473" s="19" t="n">
        <v>276000</v>
      </c>
      <c r="E473" s="19">
        <f>ROUND(MIN(B473/12,650000)*12*0.0915+MIN(B473/12,1390000)*12*(0.0504+0)+B473*0.005,0)</f>
        <v/>
      </c>
      <c r="F473" s="19" t="n">
        <v>0</v>
      </c>
      <c r="G473" s="19" t="n">
        <v>0</v>
      </c>
      <c r="H473" s="19">
        <f>IF(C473&gt;=2026,IF(B473&lt;741000,0,IF(B473&lt;2191000,B473-740000,IF(B473&lt;2193000,1451000,IF(B473&lt;2196000,1453000,IF(B473&lt;2200000,1456000,IF(B473&lt;3600000,ROUNDDOWN(B473/4,-3)*2.8-80000,IF(B473&lt;6600000,ROUNDDOWN(B473/4,-3)*3.2-440000,IF(B473&lt;8500000,ROUNDDOWN(B473*0.9,0)-1100000,B473-1950000)))))))),IF(B473&lt;651000,0,IF(B473&lt;1900000,B473-650000,IF(B473&lt;3600000,ROUNDDOWN(B473/4,-3)*2.8-80000,IF(B473&lt;6600000,ROUNDDOWN(B473/4,-3)*3.2-440000,IF(B473&lt;8500000,ROUNDDOWN(B473*0.9,0)-1100000,B473-1950000))))))</f>
        <v/>
      </c>
      <c r="I473" s="19">
        <f>IF(H473&gt;23500000,NA(),IF(C473&gt;=2026,IF(H473&lt;=4890000,1040000,IF(H473&lt;=6550000,670000,620000)),IF(H473&lt;=1320000,950000,IF(H473&lt;=3360000,880000,IF(H473&lt;=4890000,680000,IF(H473&lt;=6550000,630000,580000))))))</f>
        <v/>
      </c>
      <c r="J473" s="19">
        <f>MAX(0,ROUNDDOWN(H473-E473-I473-F473,-3))</f>
        <v/>
      </c>
      <c r="K473" s="19">
        <f>MAX(0,ROUNDDOWN(H473-E473-I473-F473-D473,-3))</f>
        <v/>
      </c>
      <c r="L473" s="19">
        <f>IF(J473&lt;=0,0,ROUNDDOWN((J473*LOOKUP(J473,{0,1950001,3300001,6950001,9000001,18000001,40000001},{0.05,0.1,0.2,0.23,0.33,0.4,0.45})-LOOKUP(J473,{0,1950001,3300001,6950001,9000001,18000001,40000001},{0,97500,427500,636000,1536000,2796000,4796000}))*1.021,-2))</f>
        <v/>
      </c>
      <c r="M473" s="19">
        <f>IF(K473&lt;=0,0,ROUNDDOWN((K473*LOOKUP(K473,{0,1950001,3300001,6950001,9000001,18000001,40000001},{0.05,0.1,0.2,0.23,0.33,0.4,0.45})-LOOKUP(K473,{0,1950001,3300001,6950001,9000001,18000001,40000001},{0,97500,427500,636000,1536000,2796000,4796000}))*1.021,-2))</f>
        <v/>
      </c>
      <c r="N473" s="19">
        <f>MAX(0,ROUNDDOWN(H473-E473-430000-G473,-3))</f>
        <v/>
      </c>
      <c r="O473" s="19">
        <f>MAX(0,ROUNDDOWN(H473-E473-430000-G473-D473,-3))</f>
        <v/>
      </c>
      <c r="P473" s="19">
        <f>IF(H473&lt;=450000,0,MAX(0,ROUNDDOWN(N473*0.06-MIN(50000,N473)*0.03,-2))+MAX(0,ROUNDDOWN(N473*0.04-MIN(50000,N473)*0.02,-2)))</f>
        <v/>
      </c>
      <c r="Q473" s="19">
        <f>IF(H473&lt;=450000,0,MAX(0,ROUNDDOWN(O473*0.06-MIN(50000,O473)*0.03,-2))+MAX(0,ROUNDDOWN(O473*0.04-MIN(50000,O473)*0.02,-2)))</f>
        <v/>
      </c>
      <c r="R473" s="19">
        <f>L473-M473</f>
        <v/>
      </c>
      <c r="S473" s="19">
        <f>P473-Q473</f>
        <v/>
      </c>
      <c r="T473" s="19">
        <f>R473+S473</f>
        <v/>
      </c>
      <c r="U473" s="21">
        <f>IF(J473&lt;=0,0,LOOKUP(J473,{0,1950001,3300001,6950001,9000001,18000001,40000001},{0.05,0.1,0.2,0.23,0.33,0.4,0.45}))</f>
        <v/>
      </c>
    </row>
    <row r="474">
      <c r="A474" t="inlineStr">
        <is>
          <t>1万円刻み</t>
        </is>
      </c>
      <c r="B474" s="19">
        <f>'3_1万円刻み'!$A$168</f>
        <v/>
      </c>
      <c r="C474" s="20" t="n">
        <v>2026</v>
      </c>
      <c r="D474" s="19" t="n">
        <v>276000</v>
      </c>
      <c r="E474" s="19">
        <f>ROUND(MIN(B474/12,650000)*12*0.0915+MIN(B474/12,1390000)*12*(0.0504+0)+B474*0.005,0)</f>
        <v/>
      </c>
      <c r="F474" s="19" t="n">
        <v>0</v>
      </c>
      <c r="G474" s="19" t="n">
        <v>0</v>
      </c>
      <c r="H474" s="19">
        <f>IF(C474&gt;=2026,IF(B474&lt;741000,0,IF(B474&lt;2191000,B474-740000,IF(B474&lt;2193000,1451000,IF(B474&lt;2196000,1453000,IF(B474&lt;2200000,1456000,IF(B474&lt;3600000,ROUNDDOWN(B474/4,-3)*2.8-80000,IF(B474&lt;6600000,ROUNDDOWN(B474/4,-3)*3.2-440000,IF(B474&lt;8500000,ROUNDDOWN(B474*0.9,0)-1100000,B474-1950000)))))))),IF(B474&lt;651000,0,IF(B474&lt;1900000,B474-650000,IF(B474&lt;3600000,ROUNDDOWN(B474/4,-3)*2.8-80000,IF(B474&lt;6600000,ROUNDDOWN(B474/4,-3)*3.2-440000,IF(B474&lt;8500000,ROUNDDOWN(B474*0.9,0)-1100000,B474-1950000))))))</f>
        <v/>
      </c>
      <c r="I474" s="19">
        <f>IF(H474&gt;23500000,NA(),IF(C474&gt;=2026,IF(H474&lt;=4890000,1040000,IF(H474&lt;=6550000,670000,620000)),IF(H474&lt;=1320000,950000,IF(H474&lt;=3360000,880000,IF(H474&lt;=4890000,680000,IF(H474&lt;=6550000,630000,580000))))))</f>
        <v/>
      </c>
      <c r="J474" s="19">
        <f>MAX(0,ROUNDDOWN(H474-E474-I474-F474,-3))</f>
        <v/>
      </c>
      <c r="K474" s="19">
        <f>MAX(0,ROUNDDOWN(H474-E474-I474-F474-D474,-3))</f>
        <v/>
      </c>
      <c r="L474" s="19">
        <f>IF(J474&lt;=0,0,ROUNDDOWN((J474*LOOKUP(J474,{0,1950001,3300001,6950001,9000001,18000001,40000001},{0.05,0.1,0.2,0.23,0.33,0.4,0.45})-LOOKUP(J474,{0,1950001,3300001,6950001,9000001,18000001,40000001},{0,97500,427500,636000,1536000,2796000,4796000}))*1.021,-2))</f>
        <v/>
      </c>
      <c r="M474" s="19">
        <f>IF(K474&lt;=0,0,ROUNDDOWN((K474*LOOKUP(K474,{0,1950001,3300001,6950001,9000001,18000001,40000001},{0.05,0.1,0.2,0.23,0.33,0.4,0.45})-LOOKUP(K474,{0,1950001,3300001,6950001,9000001,18000001,40000001},{0,97500,427500,636000,1536000,2796000,4796000}))*1.021,-2))</f>
        <v/>
      </c>
      <c r="N474" s="19">
        <f>MAX(0,ROUNDDOWN(H474-E474-430000-G474,-3))</f>
        <v/>
      </c>
      <c r="O474" s="19">
        <f>MAX(0,ROUNDDOWN(H474-E474-430000-G474-D474,-3))</f>
        <v/>
      </c>
      <c r="P474" s="19">
        <f>IF(H474&lt;=450000,0,MAX(0,ROUNDDOWN(N474*0.06-MIN(50000,N474)*0.03,-2))+MAX(0,ROUNDDOWN(N474*0.04-MIN(50000,N474)*0.02,-2)))</f>
        <v/>
      </c>
      <c r="Q474" s="19">
        <f>IF(H474&lt;=450000,0,MAX(0,ROUNDDOWN(O474*0.06-MIN(50000,O474)*0.03,-2))+MAX(0,ROUNDDOWN(O474*0.04-MIN(50000,O474)*0.02,-2)))</f>
        <v/>
      </c>
      <c r="R474" s="19">
        <f>L474-M474</f>
        <v/>
      </c>
      <c r="S474" s="19">
        <f>P474-Q474</f>
        <v/>
      </c>
      <c r="T474" s="19">
        <f>R474+S474</f>
        <v/>
      </c>
      <c r="U474" s="21">
        <f>IF(J474&lt;=0,0,LOOKUP(J474,{0,1950001,3300001,6950001,9000001,18000001,40000001},{0.05,0.1,0.2,0.23,0.33,0.4,0.45}))</f>
        <v/>
      </c>
    </row>
    <row r="475">
      <c r="A475" t="inlineStr">
        <is>
          <t>1万円刻み</t>
        </is>
      </c>
      <c r="B475" s="19">
        <f>'3_1万円刻み'!$A$169</f>
        <v/>
      </c>
      <c r="C475" s="20" t="n">
        <v>2025</v>
      </c>
      <c r="D475" s="19" t="n">
        <v>276000</v>
      </c>
      <c r="E475" s="19">
        <f>ROUND(MIN(B475/12,650000)*12*0.0915+MIN(B475/12,1390000)*12*(0.0504+0)+B475*0.005,0)</f>
        <v/>
      </c>
      <c r="F475" s="19" t="n">
        <v>0</v>
      </c>
      <c r="G475" s="19" t="n">
        <v>0</v>
      </c>
      <c r="H475" s="19">
        <f>IF(C475&gt;=2026,IF(B475&lt;741000,0,IF(B475&lt;2191000,B475-740000,IF(B475&lt;2193000,1451000,IF(B475&lt;2196000,1453000,IF(B475&lt;2200000,1456000,IF(B475&lt;3600000,ROUNDDOWN(B475/4,-3)*2.8-80000,IF(B475&lt;6600000,ROUNDDOWN(B475/4,-3)*3.2-440000,IF(B475&lt;8500000,ROUNDDOWN(B475*0.9,0)-1100000,B475-1950000)))))))),IF(B475&lt;651000,0,IF(B475&lt;1900000,B475-650000,IF(B475&lt;3600000,ROUNDDOWN(B475/4,-3)*2.8-80000,IF(B475&lt;6600000,ROUNDDOWN(B475/4,-3)*3.2-440000,IF(B475&lt;8500000,ROUNDDOWN(B475*0.9,0)-1100000,B475-1950000))))))</f>
        <v/>
      </c>
      <c r="I475" s="19">
        <f>IF(H475&gt;23500000,NA(),IF(C475&gt;=2026,IF(H475&lt;=4890000,1040000,IF(H475&lt;=6550000,670000,620000)),IF(H475&lt;=1320000,950000,IF(H475&lt;=3360000,880000,IF(H475&lt;=4890000,680000,IF(H475&lt;=6550000,630000,580000))))))</f>
        <v/>
      </c>
      <c r="J475" s="19">
        <f>MAX(0,ROUNDDOWN(H475-E475-I475-F475,-3))</f>
        <v/>
      </c>
      <c r="K475" s="19">
        <f>MAX(0,ROUNDDOWN(H475-E475-I475-F475-D475,-3))</f>
        <v/>
      </c>
      <c r="L475" s="19">
        <f>IF(J475&lt;=0,0,ROUNDDOWN((J475*LOOKUP(J475,{0,1950001,3300001,6950001,9000001,18000001,40000001},{0.05,0.1,0.2,0.23,0.33,0.4,0.45})-LOOKUP(J475,{0,1950001,3300001,6950001,9000001,18000001,40000001},{0,97500,427500,636000,1536000,2796000,4796000}))*1.021,-2))</f>
        <v/>
      </c>
      <c r="M475" s="19">
        <f>IF(K475&lt;=0,0,ROUNDDOWN((K475*LOOKUP(K475,{0,1950001,3300001,6950001,9000001,18000001,40000001},{0.05,0.1,0.2,0.23,0.33,0.4,0.45})-LOOKUP(K475,{0,1950001,3300001,6950001,9000001,18000001,40000001},{0,97500,427500,636000,1536000,2796000,4796000}))*1.021,-2))</f>
        <v/>
      </c>
      <c r="N475" s="19">
        <f>MAX(0,ROUNDDOWN(H475-E475-430000-G475,-3))</f>
        <v/>
      </c>
      <c r="O475" s="19">
        <f>MAX(0,ROUNDDOWN(H475-E475-430000-G475-D475,-3))</f>
        <v/>
      </c>
      <c r="P475" s="19">
        <f>IF(H475&lt;=450000,0,MAX(0,ROUNDDOWN(N475*0.06-MIN(50000,N475)*0.03,-2))+MAX(0,ROUNDDOWN(N475*0.04-MIN(50000,N475)*0.02,-2)))</f>
        <v/>
      </c>
      <c r="Q475" s="19">
        <f>IF(H475&lt;=450000,0,MAX(0,ROUNDDOWN(O475*0.06-MIN(50000,O475)*0.03,-2))+MAX(0,ROUNDDOWN(O475*0.04-MIN(50000,O475)*0.02,-2)))</f>
        <v/>
      </c>
      <c r="R475" s="19">
        <f>L475-M475</f>
        <v/>
      </c>
      <c r="S475" s="19">
        <f>P475-Q475</f>
        <v/>
      </c>
      <c r="T475" s="19">
        <f>R475+S475</f>
        <v/>
      </c>
      <c r="U475" s="21">
        <f>IF(J475&lt;=0,0,LOOKUP(J475,{0,1950001,3300001,6950001,9000001,18000001,40000001},{0.05,0.1,0.2,0.23,0.33,0.4,0.45}))</f>
        <v/>
      </c>
    </row>
    <row r="476">
      <c r="A476" t="inlineStr">
        <is>
          <t>1万円刻み</t>
        </is>
      </c>
      <c r="B476" s="19">
        <f>'3_1万円刻み'!$A$169</f>
        <v/>
      </c>
      <c r="C476" s="20" t="n">
        <v>2026</v>
      </c>
      <c r="D476" s="19" t="n">
        <v>276000</v>
      </c>
      <c r="E476" s="19">
        <f>ROUND(MIN(B476/12,650000)*12*0.0915+MIN(B476/12,1390000)*12*(0.0504+0)+B476*0.005,0)</f>
        <v/>
      </c>
      <c r="F476" s="19" t="n">
        <v>0</v>
      </c>
      <c r="G476" s="19" t="n">
        <v>0</v>
      </c>
      <c r="H476" s="19">
        <f>IF(C476&gt;=2026,IF(B476&lt;741000,0,IF(B476&lt;2191000,B476-740000,IF(B476&lt;2193000,1451000,IF(B476&lt;2196000,1453000,IF(B476&lt;2200000,1456000,IF(B476&lt;3600000,ROUNDDOWN(B476/4,-3)*2.8-80000,IF(B476&lt;6600000,ROUNDDOWN(B476/4,-3)*3.2-440000,IF(B476&lt;8500000,ROUNDDOWN(B476*0.9,0)-1100000,B476-1950000)))))))),IF(B476&lt;651000,0,IF(B476&lt;1900000,B476-650000,IF(B476&lt;3600000,ROUNDDOWN(B476/4,-3)*2.8-80000,IF(B476&lt;6600000,ROUNDDOWN(B476/4,-3)*3.2-440000,IF(B476&lt;8500000,ROUNDDOWN(B476*0.9,0)-1100000,B476-1950000))))))</f>
        <v/>
      </c>
      <c r="I476" s="19">
        <f>IF(H476&gt;23500000,NA(),IF(C476&gt;=2026,IF(H476&lt;=4890000,1040000,IF(H476&lt;=6550000,670000,620000)),IF(H476&lt;=1320000,950000,IF(H476&lt;=3360000,880000,IF(H476&lt;=4890000,680000,IF(H476&lt;=6550000,630000,580000))))))</f>
        <v/>
      </c>
      <c r="J476" s="19">
        <f>MAX(0,ROUNDDOWN(H476-E476-I476-F476,-3))</f>
        <v/>
      </c>
      <c r="K476" s="19">
        <f>MAX(0,ROUNDDOWN(H476-E476-I476-F476-D476,-3))</f>
        <v/>
      </c>
      <c r="L476" s="19">
        <f>IF(J476&lt;=0,0,ROUNDDOWN((J476*LOOKUP(J476,{0,1950001,3300001,6950001,9000001,18000001,40000001},{0.05,0.1,0.2,0.23,0.33,0.4,0.45})-LOOKUP(J476,{0,1950001,3300001,6950001,9000001,18000001,40000001},{0,97500,427500,636000,1536000,2796000,4796000}))*1.021,-2))</f>
        <v/>
      </c>
      <c r="M476" s="19">
        <f>IF(K476&lt;=0,0,ROUNDDOWN((K476*LOOKUP(K476,{0,1950001,3300001,6950001,9000001,18000001,40000001},{0.05,0.1,0.2,0.23,0.33,0.4,0.45})-LOOKUP(K476,{0,1950001,3300001,6950001,9000001,18000001,40000001},{0,97500,427500,636000,1536000,2796000,4796000}))*1.021,-2))</f>
        <v/>
      </c>
      <c r="N476" s="19">
        <f>MAX(0,ROUNDDOWN(H476-E476-430000-G476,-3))</f>
        <v/>
      </c>
      <c r="O476" s="19">
        <f>MAX(0,ROUNDDOWN(H476-E476-430000-G476-D476,-3))</f>
        <v/>
      </c>
      <c r="P476" s="19">
        <f>IF(H476&lt;=450000,0,MAX(0,ROUNDDOWN(N476*0.06-MIN(50000,N476)*0.03,-2))+MAX(0,ROUNDDOWN(N476*0.04-MIN(50000,N476)*0.02,-2)))</f>
        <v/>
      </c>
      <c r="Q476" s="19">
        <f>IF(H476&lt;=450000,0,MAX(0,ROUNDDOWN(O476*0.06-MIN(50000,O476)*0.03,-2))+MAX(0,ROUNDDOWN(O476*0.04-MIN(50000,O476)*0.02,-2)))</f>
        <v/>
      </c>
      <c r="R476" s="19">
        <f>L476-M476</f>
        <v/>
      </c>
      <c r="S476" s="19">
        <f>P476-Q476</f>
        <v/>
      </c>
      <c r="T476" s="19">
        <f>R476+S476</f>
        <v/>
      </c>
      <c r="U476" s="21">
        <f>IF(J476&lt;=0,0,LOOKUP(J476,{0,1950001,3300001,6950001,9000001,18000001,40000001},{0.05,0.1,0.2,0.23,0.33,0.4,0.45}))</f>
        <v/>
      </c>
    </row>
    <row r="477">
      <c r="A477" t="inlineStr">
        <is>
          <t>1万円刻み</t>
        </is>
      </c>
      <c r="B477" s="19">
        <f>'3_1万円刻み'!$A$170</f>
        <v/>
      </c>
      <c r="C477" s="20" t="n">
        <v>2025</v>
      </c>
      <c r="D477" s="19" t="n">
        <v>276000</v>
      </c>
      <c r="E477" s="19">
        <f>ROUND(MIN(B477/12,650000)*12*0.0915+MIN(B477/12,1390000)*12*(0.0504+0)+B477*0.005,0)</f>
        <v/>
      </c>
      <c r="F477" s="19" t="n">
        <v>0</v>
      </c>
      <c r="G477" s="19" t="n">
        <v>0</v>
      </c>
      <c r="H477" s="19">
        <f>IF(C477&gt;=2026,IF(B477&lt;741000,0,IF(B477&lt;2191000,B477-740000,IF(B477&lt;2193000,1451000,IF(B477&lt;2196000,1453000,IF(B477&lt;2200000,1456000,IF(B477&lt;3600000,ROUNDDOWN(B477/4,-3)*2.8-80000,IF(B477&lt;6600000,ROUNDDOWN(B477/4,-3)*3.2-440000,IF(B477&lt;8500000,ROUNDDOWN(B477*0.9,0)-1100000,B477-1950000)))))))),IF(B477&lt;651000,0,IF(B477&lt;1900000,B477-650000,IF(B477&lt;3600000,ROUNDDOWN(B477/4,-3)*2.8-80000,IF(B477&lt;6600000,ROUNDDOWN(B477/4,-3)*3.2-440000,IF(B477&lt;8500000,ROUNDDOWN(B477*0.9,0)-1100000,B477-1950000))))))</f>
        <v/>
      </c>
      <c r="I477" s="19">
        <f>IF(H477&gt;23500000,NA(),IF(C477&gt;=2026,IF(H477&lt;=4890000,1040000,IF(H477&lt;=6550000,670000,620000)),IF(H477&lt;=1320000,950000,IF(H477&lt;=3360000,880000,IF(H477&lt;=4890000,680000,IF(H477&lt;=6550000,630000,580000))))))</f>
        <v/>
      </c>
      <c r="J477" s="19">
        <f>MAX(0,ROUNDDOWN(H477-E477-I477-F477,-3))</f>
        <v/>
      </c>
      <c r="K477" s="19">
        <f>MAX(0,ROUNDDOWN(H477-E477-I477-F477-D477,-3))</f>
        <v/>
      </c>
      <c r="L477" s="19">
        <f>IF(J477&lt;=0,0,ROUNDDOWN((J477*LOOKUP(J477,{0,1950001,3300001,6950001,9000001,18000001,40000001},{0.05,0.1,0.2,0.23,0.33,0.4,0.45})-LOOKUP(J477,{0,1950001,3300001,6950001,9000001,18000001,40000001},{0,97500,427500,636000,1536000,2796000,4796000}))*1.021,-2))</f>
        <v/>
      </c>
      <c r="M477" s="19">
        <f>IF(K477&lt;=0,0,ROUNDDOWN((K477*LOOKUP(K477,{0,1950001,3300001,6950001,9000001,18000001,40000001},{0.05,0.1,0.2,0.23,0.33,0.4,0.45})-LOOKUP(K477,{0,1950001,3300001,6950001,9000001,18000001,40000001},{0,97500,427500,636000,1536000,2796000,4796000}))*1.021,-2))</f>
        <v/>
      </c>
      <c r="N477" s="19">
        <f>MAX(0,ROUNDDOWN(H477-E477-430000-G477,-3))</f>
        <v/>
      </c>
      <c r="O477" s="19">
        <f>MAX(0,ROUNDDOWN(H477-E477-430000-G477-D477,-3))</f>
        <v/>
      </c>
      <c r="P477" s="19">
        <f>IF(H477&lt;=450000,0,MAX(0,ROUNDDOWN(N477*0.06-MIN(50000,N477)*0.03,-2))+MAX(0,ROUNDDOWN(N477*0.04-MIN(50000,N477)*0.02,-2)))</f>
        <v/>
      </c>
      <c r="Q477" s="19">
        <f>IF(H477&lt;=450000,0,MAX(0,ROUNDDOWN(O477*0.06-MIN(50000,O477)*0.03,-2))+MAX(0,ROUNDDOWN(O477*0.04-MIN(50000,O477)*0.02,-2)))</f>
        <v/>
      </c>
      <c r="R477" s="19">
        <f>L477-M477</f>
        <v/>
      </c>
      <c r="S477" s="19">
        <f>P477-Q477</f>
        <v/>
      </c>
      <c r="T477" s="19">
        <f>R477+S477</f>
        <v/>
      </c>
      <c r="U477" s="21">
        <f>IF(J477&lt;=0,0,LOOKUP(J477,{0,1950001,3300001,6950001,9000001,18000001,40000001},{0.05,0.1,0.2,0.23,0.33,0.4,0.45}))</f>
        <v/>
      </c>
    </row>
    <row r="478">
      <c r="A478" t="inlineStr">
        <is>
          <t>1万円刻み</t>
        </is>
      </c>
      <c r="B478" s="19">
        <f>'3_1万円刻み'!$A$170</f>
        <v/>
      </c>
      <c r="C478" s="20" t="n">
        <v>2026</v>
      </c>
      <c r="D478" s="19" t="n">
        <v>276000</v>
      </c>
      <c r="E478" s="19">
        <f>ROUND(MIN(B478/12,650000)*12*0.0915+MIN(B478/12,1390000)*12*(0.0504+0)+B478*0.005,0)</f>
        <v/>
      </c>
      <c r="F478" s="19" t="n">
        <v>0</v>
      </c>
      <c r="G478" s="19" t="n">
        <v>0</v>
      </c>
      <c r="H478" s="19">
        <f>IF(C478&gt;=2026,IF(B478&lt;741000,0,IF(B478&lt;2191000,B478-740000,IF(B478&lt;2193000,1451000,IF(B478&lt;2196000,1453000,IF(B478&lt;2200000,1456000,IF(B478&lt;3600000,ROUNDDOWN(B478/4,-3)*2.8-80000,IF(B478&lt;6600000,ROUNDDOWN(B478/4,-3)*3.2-440000,IF(B478&lt;8500000,ROUNDDOWN(B478*0.9,0)-1100000,B478-1950000)))))))),IF(B478&lt;651000,0,IF(B478&lt;1900000,B478-650000,IF(B478&lt;3600000,ROUNDDOWN(B478/4,-3)*2.8-80000,IF(B478&lt;6600000,ROUNDDOWN(B478/4,-3)*3.2-440000,IF(B478&lt;8500000,ROUNDDOWN(B478*0.9,0)-1100000,B478-1950000))))))</f>
        <v/>
      </c>
      <c r="I478" s="19">
        <f>IF(H478&gt;23500000,NA(),IF(C478&gt;=2026,IF(H478&lt;=4890000,1040000,IF(H478&lt;=6550000,670000,620000)),IF(H478&lt;=1320000,950000,IF(H478&lt;=3360000,880000,IF(H478&lt;=4890000,680000,IF(H478&lt;=6550000,630000,580000))))))</f>
        <v/>
      </c>
      <c r="J478" s="19">
        <f>MAX(0,ROUNDDOWN(H478-E478-I478-F478,-3))</f>
        <v/>
      </c>
      <c r="K478" s="19">
        <f>MAX(0,ROUNDDOWN(H478-E478-I478-F478-D478,-3))</f>
        <v/>
      </c>
      <c r="L478" s="19">
        <f>IF(J478&lt;=0,0,ROUNDDOWN((J478*LOOKUP(J478,{0,1950001,3300001,6950001,9000001,18000001,40000001},{0.05,0.1,0.2,0.23,0.33,0.4,0.45})-LOOKUP(J478,{0,1950001,3300001,6950001,9000001,18000001,40000001},{0,97500,427500,636000,1536000,2796000,4796000}))*1.021,-2))</f>
        <v/>
      </c>
      <c r="M478" s="19">
        <f>IF(K478&lt;=0,0,ROUNDDOWN((K478*LOOKUP(K478,{0,1950001,3300001,6950001,9000001,18000001,40000001},{0.05,0.1,0.2,0.23,0.33,0.4,0.45})-LOOKUP(K478,{0,1950001,3300001,6950001,9000001,18000001,40000001},{0,97500,427500,636000,1536000,2796000,4796000}))*1.021,-2))</f>
        <v/>
      </c>
      <c r="N478" s="19">
        <f>MAX(0,ROUNDDOWN(H478-E478-430000-G478,-3))</f>
        <v/>
      </c>
      <c r="O478" s="19">
        <f>MAX(0,ROUNDDOWN(H478-E478-430000-G478-D478,-3))</f>
        <v/>
      </c>
      <c r="P478" s="19">
        <f>IF(H478&lt;=450000,0,MAX(0,ROUNDDOWN(N478*0.06-MIN(50000,N478)*0.03,-2))+MAX(0,ROUNDDOWN(N478*0.04-MIN(50000,N478)*0.02,-2)))</f>
        <v/>
      </c>
      <c r="Q478" s="19">
        <f>IF(H478&lt;=450000,0,MAX(0,ROUNDDOWN(O478*0.06-MIN(50000,O478)*0.03,-2))+MAX(0,ROUNDDOWN(O478*0.04-MIN(50000,O478)*0.02,-2)))</f>
        <v/>
      </c>
      <c r="R478" s="19">
        <f>L478-M478</f>
        <v/>
      </c>
      <c r="S478" s="19">
        <f>P478-Q478</f>
        <v/>
      </c>
      <c r="T478" s="19">
        <f>R478+S478</f>
        <v/>
      </c>
      <c r="U478" s="21">
        <f>IF(J478&lt;=0,0,LOOKUP(J478,{0,1950001,3300001,6950001,9000001,18000001,40000001},{0.05,0.1,0.2,0.23,0.33,0.4,0.45}))</f>
        <v/>
      </c>
    </row>
    <row r="479">
      <c r="A479" t="inlineStr">
        <is>
          <t>1万円刻み</t>
        </is>
      </c>
      <c r="B479" s="19">
        <f>'3_1万円刻み'!$A$171</f>
        <v/>
      </c>
      <c r="C479" s="20" t="n">
        <v>2025</v>
      </c>
      <c r="D479" s="19" t="n">
        <v>276000</v>
      </c>
      <c r="E479" s="19">
        <f>ROUND(MIN(B479/12,650000)*12*0.0915+MIN(B479/12,1390000)*12*(0.0504+0)+B479*0.005,0)</f>
        <v/>
      </c>
      <c r="F479" s="19" t="n">
        <v>0</v>
      </c>
      <c r="G479" s="19" t="n">
        <v>0</v>
      </c>
      <c r="H479" s="19">
        <f>IF(C479&gt;=2026,IF(B479&lt;741000,0,IF(B479&lt;2191000,B479-740000,IF(B479&lt;2193000,1451000,IF(B479&lt;2196000,1453000,IF(B479&lt;2200000,1456000,IF(B479&lt;3600000,ROUNDDOWN(B479/4,-3)*2.8-80000,IF(B479&lt;6600000,ROUNDDOWN(B479/4,-3)*3.2-440000,IF(B479&lt;8500000,ROUNDDOWN(B479*0.9,0)-1100000,B479-1950000)))))))),IF(B479&lt;651000,0,IF(B479&lt;1900000,B479-650000,IF(B479&lt;3600000,ROUNDDOWN(B479/4,-3)*2.8-80000,IF(B479&lt;6600000,ROUNDDOWN(B479/4,-3)*3.2-440000,IF(B479&lt;8500000,ROUNDDOWN(B479*0.9,0)-1100000,B479-1950000))))))</f>
        <v/>
      </c>
      <c r="I479" s="19">
        <f>IF(H479&gt;23500000,NA(),IF(C479&gt;=2026,IF(H479&lt;=4890000,1040000,IF(H479&lt;=6550000,670000,620000)),IF(H479&lt;=1320000,950000,IF(H479&lt;=3360000,880000,IF(H479&lt;=4890000,680000,IF(H479&lt;=6550000,630000,580000))))))</f>
        <v/>
      </c>
      <c r="J479" s="19">
        <f>MAX(0,ROUNDDOWN(H479-E479-I479-F479,-3))</f>
        <v/>
      </c>
      <c r="K479" s="19">
        <f>MAX(0,ROUNDDOWN(H479-E479-I479-F479-D479,-3))</f>
        <v/>
      </c>
      <c r="L479" s="19">
        <f>IF(J479&lt;=0,0,ROUNDDOWN((J479*LOOKUP(J479,{0,1950001,3300001,6950001,9000001,18000001,40000001},{0.05,0.1,0.2,0.23,0.33,0.4,0.45})-LOOKUP(J479,{0,1950001,3300001,6950001,9000001,18000001,40000001},{0,97500,427500,636000,1536000,2796000,4796000}))*1.021,-2))</f>
        <v/>
      </c>
      <c r="M479" s="19">
        <f>IF(K479&lt;=0,0,ROUNDDOWN((K479*LOOKUP(K479,{0,1950001,3300001,6950001,9000001,18000001,40000001},{0.05,0.1,0.2,0.23,0.33,0.4,0.45})-LOOKUP(K479,{0,1950001,3300001,6950001,9000001,18000001,40000001},{0,97500,427500,636000,1536000,2796000,4796000}))*1.021,-2))</f>
        <v/>
      </c>
      <c r="N479" s="19">
        <f>MAX(0,ROUNDDOWN(H479-E479-430000-G479,-3))</f>
        <v/>
      </c>
      <c r="O479" s="19">
        <f>MAX(0,ROUNDDOWN(H479-E479-430000-G479-D479,-3))</f>
        <v/>
      </c>
      <c r="P479" s="19">
        <f>IF(H479&lt;=450000,0,MAX(0,ROUNDDOWN(N479*0.06-MIN(50000,N479)*0.03,-2))+MAX(0,ROUNDDOWN(N479*0.04-MIN(50000,N479)*0.02,-2)))</f>
        <v/>
      </c>
      <c r="Q479" s="19">
        <f>IF(H479&lt;=450000,0,MAX(0,ROUNDDOWN(O479*0.06-MIN(50000,O479)*0.03,-2))+MAX(0,ROUNDDOWN(O479*0.04-MIN(50000,O479)*0.02,-2)))</f>
        <v/>
      </c>
      <c r="R479" s="19">
        <f>L479-M479</f>
        <v/>
      </c>
      <c r="S479" s="19">
        <f>P479-Q479</f>
        <v/>
      </c>
      <c r="T479" s="19">
        <f>R479+S479</f>
        <v/>
      </c>
      <c r="U479" s="21">
        <f>IF(J479&lt;=0,0,LOOKUP(J479,{0,1950001,3300001,6950001,9000001,18000001,40000001},{0.05,0.1,0.2,0.23,0.33,0.4,0.45}))</f>
        <v/>
      </c>
    </row>
    <row r="480">
      <c r="A480" t="inlineStr">
        <is>
          <t>1万円刻み</t>
        </is>
      </c>
      <c r="B480" s="19">
        <f>'3_1万円刻み'!$A$171</f>
        <v/>
      </c>
      <c r="C480" s="20" t="n">
        <v>2026</v>
      </c>
      <c r="D480" s="19" t="n">
        <v>276000</v>
      </c>
      <c r="E480" s="19">
        <f>ROUND(MIN(B480/12,650000)*12*0.0915+MIN(B480/12,1390000)*12*(0.0504+0)+B480*0.005,0)</f>
        <v/>
      </c>
      <c r="F480" s="19" t="n">
        <v>0</v>
      </c>
      <c r="G480" s="19" t="n">
        <v>0</v>
      </c>
      <c r="H480" s="19">
        <f>IF(C480&gt;=2026,IF(B480&lt;741000,0,IF(B480&lt;2191000,B480-740000,IF(B480&lt;2193000,1451000,IF(B480&lt;2196000,1453000,IF(B480&lt;2200000,1456000,IF(B480&lt;3600000,ROUNDDOWN(B480/4,-3)*2.8-80000,IF(B480&lt;6600000,ROUNDDOWN(B480/4,-3)*3.2-440000,IF(B480&lt;8500000,ROUNDDOWN(B480*0.9,0)-1100000,B480-1950000)))))))),IF(B480&lt;651000,0,IF(B480&lt;1900000,B480-650000,IF(B480&lt;3600000,ROUNDDOWN(B480/4,-3)*2.8-80000,IF(B480&lt;6600000,ROUNDDOWN(B480/4,-3)*3.2-440000,IF(B480&lt;8500000,ROUNDDOWN(B480*0.9,0)-1100000,B480-1950000))))))</f>
        <v/>
      </c>
      <c r="I480" s="19">
        <f>IF(H480&gt;23500000,NA(),IF(C480&gt;=2026,IF(H480&lt;=4890000,1040000,IF(H480&lt;=6550000,670000,620000)),IF(H480&lt;=1320000,950000,IF(H480&lt;=3360000,880000,IF(H480&lt;=4890000,680000,IF(H480&lt;=6550000,630000,580000))))))</f>
        <v/>
      </c>
      <c r="J480" s="19">
        <f>MAX(0,ROUNDDOWN(H480-E480-I480-F480,-3))</f>
        <v/>
      </c>
      <c r="K480" s="19">
        <f>MAX(0,ROUNDDOWN(H480-E480-I480-F480-D480,-3))</f>
        <v/>
      </c>
      <c r="L480" s="19">
        <f>IF(J480&lt;=0,0,ROUNDDOWN((J480*LOOKUP(J480,{0,1950001,3300001,6950001,9000001,18000001,40000001},{0.05,0.1,0.2,0.23,0.33,0.4,0.45})-LOOKUP(J480,{0,1950001,3300001,6950001,9000001,18000001,40000001},{0,97500,427500,636000,1536000,2796000,4796000}))*1.021,-2))</f>
        <v/>
      </c>
      <c r="M480" s="19">
        <f>IF(K480&lt;=0,0,ROUNDDOWN((K480*LOOKUP(K480,{0,1950001,3300001,6950001,9000001,18000001,40000001},{0.05,0.1,0.2,0.23,0.33,0.4,0.45})-LOOKUP(K480,{0,1950001,3300001,6950001,9000001,18000001,40000001},{0,97500,427500,636000,1536000,2796000,4796000}))*1.021,-2))</f>
        <v/>
      </c>
      <c r="N480" s="19">
        <f>MAX(0,ROUNDDOWN(H480-E480-430000-G480,-3))</f>
        <v/>
      </c>
      <c r="O480" s="19">
        <f>MAX(0,ROUNDDOWN(H480-E480-430000-G480-D480,-3))</f>
        <v/>
      </c>
      <c r="P480" s="19">
        <f>IF(H480&lt;=450000,0,MAX(0,ROUNDDOWN(N480*0.06-MIN(50000,N480)*0.03,-2))+MAX(0,ROUNDDOWN(N480*0.04-MIN(50000,N480)*0.02,-2)))</f>
        <v/>
      </c>
      <c r="Q480" s="19">
        <f>IF(H480&lt;=450000,0,MAX(0,ROUNDDOWN(O480*0.06-MIN(50000,O480)*0.03,-2))+MAX(0,ROUNDDOWN(O480*0.04-MIN(50000,O480)*0.02,-2)))</f>
        <v/>
      </c>
      <c r="R480" s="19">
        <f>L480-M480</f>
        <v/>
      </c>
      <c r="S480" s="19">
        <f>P480-Q480</f>
        <v/>
      </c>
      <c r="T480" s="19">
        <f>R480+S480</f>
        <v/>
      </c>
      <c r="U480" s="21">
        <f>IF(J480&lt;=0,0,LOOKUP(J480,{0,1950001,3300001,6950001,9000001,18000001,40000001},{0.05,0.1,0.2,0.23,0.33,0.4,0.45}))</f>
        <v/>
      </c>
    </row>
    <row r="481">
      <c r="A481" t="inlineStr">
        <is>
          <t>1万円刻み</t>
        </is>
      </c>
      <c r="B481" s="19">
        <f>'3_1万円刻み'!$A$172</f>
        <v/>
      </c>
      <c r="C481" s="20" t="n">
        <v>2025</v>
      </c>
      <c r="D481" s="19" t="n">
        <v>276000</v>
      </c>
      <c r="E481" s="19">
        <f>ROUND(MIN(B481/12,650000)*12*0.0915+MIN(B481/12,1390000)*12*(0.0504+0)+B481*0.005,0)</f>
        <v/>
      </c>
      <c r="F481" s="19" t="n">
        <v>0</v>
      </c>
      <c r="G481" s="19" t="n">
        <v>0</v>
      </c>
      <c r="H481" s="19">
        <f>IF(C481&gt;=2026,IF(B481&lt;741000,0,IF(B481&lt;2191000,B481-740000,IF(B481&lt;2193000,1451000,IF(B481&lt;2196000,1453000,IF(B481&lt;2200000,1456000,IF(B481&lt;3600000,ROUNDDOWN(B481/4,-3)*2.8-80000,IF(B481&lt;6600000,ROUNDDOWN(B481/4,-3)*3.2-440000,IF(B481&lt;8500000,ROUNDDOWN(B481*0.9,0)-1100000,B481-1950000)))))))),IF(B481&lt;651000,0,IF(B481&lt;1900000,B481-650000,IF(B481&lt;3600000,ROUNDDOWN(B481/4,-3)*2.8-80000,IF(B481&lt;6600000,ROUNDDOWN(B481/4,-3)*3.2-440000,IF(B481&lt;8500000,ROUNDDOWN(B481*0.9,0)-1100000,B481-1950000))))))</f>
        <v/>
      </c>
      <c r="I481" s="19">
        <f>IF(H481&gt;23500000,NA(),IF(C481&gt;=2026,IF(H481&lt;=4890000,1040000,IF(H481&lt;=6550000,670000,620000)),IF(H481&lt;=1320000,950000,IF(H481&lt;=3360000,880000,IF(H481&lt;=4890000,680000,IF(H481&lt;=6550000,630000,580000))))))</f>
        <v/>
      </c>
      <c r="J481" s="19">
        <f>MAX(0,ROUNDDOWN(H481-E481-I481-F481,-3))</f>
        <v/>
      </c>
      <c r="K481" s="19">
        <f>MAX(0,ROUNDDOWN(H481-E481-I481-F481-D481,-3))</f>
        <v/>
      </c>
      <c r="L481" s="19">
        <f>IF(J481&lt;=0,0,ROUNDDOWN((J481*LOOKUP(J481,{0,1950001,3300001,6950001,9000001,18000001,40000001},{0.05,0.1,0.2,0.23,0.33,0.4,0.45})-LOOKUP(J481,{0,1950001,3300001,6950001,9000001,18000001,40000001},{0,97500,427500,636000,1536000,2796000,4796000}))*1.021,-2))</f>
        <v/>
      </c>
      <c r="M481" s="19">
        <f>IF(K481&lt;=0,0,ROUNDDOWN((K481*LOOKUP(K481,{0,1950001,3300001,6950001,9000001,18000001,40000001},{0.05,0.1,0.2,0.23,0.33,0.4,0.45})-LOOKUP(K481,{0,1950001,3300001,6950001,9000001,18000001,40000001},{0,97500,427500,636000,1536000,2796000,4796000}))*1.021,-2))</f>
        <v/>
      </c>
      <c r="N481" s="19">
        <f>MAX(0,ROUNDDOWN(H481-E481-430000-G481,-3))</f>
        <v/>
      </c>
      <c r="O481" s="19">
        <f>MAX(0,ROUNDDOWN(H481-E481-430000-G481-D481,-3))</f>
        <v/>
      </c>
      <c r="P481" s="19">
        <f>IF(H481&lt;=450000,0,MAX(0,ROUNDDOWN(N481*0.06-MIN(50000,N481)*0.03,-2))+MAX(0,ROUNDDOWN(N481*0.04-MIN(50000,N481)*0.02,-2)))</f>
        <v/>
      </c>
      <c r="Q481" s="19">
        <f>IF(H481&lt;=450000,0,MAX(0,ROUNDDOWN(O481*0.06-MIN(50000,O481)*0.03,-2))+MAX(0,ROUNDDOWN(O481*0.04-MIN(50000,O481)*0.02,-2)))</f>
        <v/>
      </c>
      <c r="R481" s="19">
        <f>L481-M481</f>
        <v/>
      </c>
      <c r="S481" s="19">
        <f>P481-Q481</f>
        <v/>
      </c>
      <c r="T481" s="19">
        <f>R481+S481</f>
        <v/>
      </c>
      <c r="U481" s="21">
        <f>IF(J481&lt;=0,0,LOOKUP(J481,{0,1950001,3300001,6950001,9000001,18000001,40000001},{0.05,0.1,0.2,0.23,0.33,0.4,0.45}))</f>
        <v/>
      </c>
    </row>
    <row r="482">
      <c r="A482" t="inlineStr">
        <is>
          <t>1万円刻み</t>
        </is>
      </c>
      <c r="B482" s="19">
        <f>'3_1万円刻み'!$A$172</f>
        <v/>
      </c>
      <c r="C482" s="20" t="n">
        <v>2026</v>
      </c>
      <c r="D482" s="19" t="n">
        <v>276000</v>
      </c>
      <c r="E482" s="19">
        <f>ROUND(MIN(B482/12,650000)*12*0.0915+MIN(B482/12,1390000)*12*(0.0504+0)+B482*0.005,0)</f>
        <v/>
      </c>
      <c r="F482" s="19" t="n">
        <v>0</v>
      </c>
      <c r="G482" s="19" t="n">
        <v>0</v>
      </c>
      <c r="H482" s="19">
        <f>IF(C482&gt;=2026,IF(B482&lt;741000,0,IF(B482&lt;2191000,B482-740000,IF(B482&lt;2193000,1451000,IF(B482&lt;2196000,1453000,IF(B482&lt;2200000,1456000,IF(B482&lt;3600000,ROUNDDOWN(B482/4,-3)*2.8-80000,IF(B482&lt;6600000,ROUNDDOWN(B482/4,-3)*3.2-440000,IF(B482&lt;8500000,ROUNDDOWN(B482*0.9,0)-1100000,B482-1950000)))))))),IF(B482&lt;651000,0,IF(B482&lt;1900000,B482-650000,IF(B482&lt;3600000,ROUNDDOWN(B482/4,-3)*2.8-80000,IF(B482&lt;6600000,ROUNDDOWN(B482/4,-3)*3.2-440000,IF(B482&lt;8500000,ROUNDDOWN(B482*0.9,0)-1100000,B482-1950000))))))</f>
        <v/>
      </c>
      <c r="I482" s="19">
        <f>IF(H482&gt;23500000,NA(),IF(C482&gt;=2026,IF(H482&lt;=4890000,1040000,IF(H482&lt;=6550000,670000,620000)),IF(H482&lt;=1320000,950000,IF(H482&lt;=3360000,880000,IF(H482&lt;=4890000,680000,IF(H482&lt;=6550000,630000,580000))))))</f>
        <v/>
      </c>
      <c r="J482" s="19">
        <f>MAX(0,ROUNDDOWN(H482-E482-I482-F482,-3))</f>
        <v/>
      </c>
      <c r="K482" s="19">
        <f>MAX(0,ROUNDDOWN(H482-E482-I482-F482-D482,-3))</f>
        <v/>
      </c>
      <c r="L482" s="19">
        <f>IF(J482&lt;=0,0,ROUNDDOWN((J482*LOOKUP(J482,{0,1950001,3300001,6950001,9000001,18000001,40000001},{0.05,0.1,0.2,0.23,0.33,0.4,0.45})-LOOKUP(J482,{0,1950001,3300001,6950001,9000001,18000001,40000001},{0,97500,427500,636000,1536000,2796000,4796000}))*1.021,-2))</f>
        <v/>
      </c>
      <c r="M482" s="19">
        <f>IF(K482&lt;=0,0,ROUNDDOWN((K482*LOOKUP(K482,{0,1950001,3300001,6950001,9000001,18000001,40000001},{0.05,0.1,0.2,0.23,0.33,0.4,0.45})-LOOKUP(K482,{0,1950001,3300001,6950001,9000001,18000001,40000001},{0,97500,427500,636000,1536000,2796000,4796000}))*1.021,-2))</f>
        <v/>
      </c>
      <c r="N482" s="19">
        <f>MAX(0,ROUNDDOWN(H482-E482-430000-G482,-3))</f>
        <v/>
      </c>
      <c r="O482" s="19">
        <f>MAX(0,ROUNDDOWN(H482-E482-430000-G482-D482,-3))</f>
        <v/>
      </c>
      <c r="P482" s="19">
        <f>IF(H482&lt;=450000,0,MAX(0,ROUNDDOWN(N482*0.06-MIN(50000,N482)*0.03,-2))+MAX(0,ROUNDDOWN(N482*0.04-MIN(50000,N482)*0.02,-2)))</f>
        <v/>
      </c>
      <c r="Q482" s="19">
        <f>IF(H482&lt;=450000,0,MAX(0,ROUNDDOWN(O482*0.06-MIN(50000,O482)*0.03,-2))+MAX(0,ROUNDDOWN(O482*0.04-MIN(50000,O482)*0.02,-2)))</f>
        <v/>
      </c>
      <c r="R482" s="19">
        <f>L482-M482</f>
        <v/>
      </c>
      <c r="S482" s="19">
        <f>P482-Q482</f>
        <v/>
      </c>
      <c r="T482" s="19">
        <f>R482+S482</f>
        <v/>
      </c>
      <c r="U482" s="21">
        <f>IF(J482&lt;=0,0,LOOKUP(J482,{0,1950001,3300001,6950001,9000001,18000001,40000001},{0.05,0.1,0.2,0.23,0.33,0.4,0.45}))</f>
        <v/>
      </c>
    </row>
    <row r="483">
      <c r="A483" t="inlineStr">
        <is>
          <t>1万円刻み</t>
        </is>
      </c>
      <c r="B483" s="19">
        <f>'3_1万円刻み'!$A$173</f>
        <v/>
      </c>
      <c r="C483" s="20" t="n">
        <v>2025</v>
      </c>
      <c r="D483" s="19" t="n">
        <v>276000</v>
      </c>
      <c r="E483" s="19">
        <f>ROUND(MIN(B483/12,650000)*12*0.0915+MIN(B483/12,1390000)*12*(0.0504+0)+B483*0.005,0)</f>
        <v/>
      </c>
      <c r="F483" s="19" t="n">
        <v>0</v>
      </c>
      <c r="G483" s="19" t="n">
        <v>0</v>
      </c>
      <c r="H483" s="19">
        <f>IF(C483&gt;=2026,IF(B483&lt;741000,0,IF(B483&lt;2191000,B483-740000,IF(B483&lt;2193000,1451000,IF(B483&lt;2196000,1453000,IF(B483&lt;2200000,1456000,IF(B483&lt;3600000,ROUNDDOWN(B483/4,-3)*2.8-80000,IF(B483&lt;6600000,ROUNDDOWN(B483/4,-3)*3.2-440000,IF(B483&lt;8500000,ROUNDDOWN(B483*0.9,0)-1100000,B483-1950000)))))))),IF(B483&lt;651000,0,IF(B483&lt;1900000,B483-650000,IF(B483&lt;3600000,ROUNDDOWN(B483/4,-3)*2.8-80000,IF(B483&lt;6600000,ROUNDDOWN(B483/4,-3)*3.2-440000,IF(B483&lt;8500000,ROUNDDOWN(B483*0.9,0)-1100000,B483-1950000))))))</f>
        <v/>
      </c>
      <c r="I483" s="19">
        <f>IF(H483&gt;23500000,NA(),IF(C483&gt;=2026,IF(H483&lt;=4890000,1040000,IF(H483&lt;=6550000,670000,620000)),IF(H483&lt;=1320000,950000,IF(H483&lt;=3360000,880000,IF(H483&lt;=4890000,680000,IF(H483&lt;=6550000,630000,580000))))))</f>
        <v/>
      </c>
      <c r="J483" s="19">
        <f>MAX(0,ROUNDDOWN(H483-E483-I483-F483,-3))</f>
        <v/>
      </c>
      <c r="K483" s="19">
        <f>MAX(0,ROUNDDOWN(H483-E483-I483-F483-D483,-3))</f>
        <v/>
      </c>
      <c r="L483" s="19">
        <f>IF(J483&lt;=0,0,ROUNDDOWN((J483*LOOKUP(J483,{0,1950001,3300001,6950001,9000001,18000001,40000001},{0.05,0.1,0.2,0.23,0.33,0.4,0.45})-LOOKUP(J483,{0,1950001,3300001,6950001,9000001,18000001,40000001},{0,97500,427500,636000,1536000,2796000,4796000}))*1.021,-2))</f>
        <v/>
      </c>
      <c r="M483" s="19">
        <f>IF(K483&lt;=0,0,ROUNDDOWN((K483*LOOKUP(K483,{0,1950001,3300001,6950001,9000001,18000001,40000001},{0.05,0.1,0.2,0.23,0.33,0.4,0.45})-LOOKUP(K483,{0,1950001,3300001,6950001,9000001,18000001,40000001},{0,97500,427500,636000,1536000,2796000,4796000}))*1.021,-2))</f>
        <v/>
      </c>
      <c r="N483" s="19">
        <f>MAX(0,ROUNDDOWN(H483-E483-430000-G483,-3))</f>
        <v/>
      </c>
      <c r="O483" s="19">
        <f>MAX(0,ROUNDDOWN(H483-E483-430000-G483-D483,-3))</f>
        <v/>
      </c>
      <c r="P483" s="19">
        <f>IF(H483&lt;=450000,0,MAX(0,ROUNDDOWN(N483*0.06-MIN(50000,N483)*0.03,-2))+MAX(0,ROUNDDOWN(N483*0.04-MIN(50000,N483)*0.02,-2)))</f>
        <v/>
      </c>
      <c r="Q483" s="19">
        <f>IF(H483&lt;=450000,0,MAX(0,ROUNDDOWN(O483*0.06-MIN(50000,O483)*0.03,-2))+MAX(0,ROUNDDOWN(O483*0.04-MIN(50000,O483)*0.02,-2)))</f>
        <v/>
      </c>
      <c r="R483" s="19">
        <f>L483-M483</f>
        <v/>
      </c>
      <c r="S483" s="19">
        <f>P483-Q483</f>
        <v/>
      </c>
      <c r="T483" s="19">
        <f>R483+S483</f>
        <v/>
      </c>
      <c r="U483" s="21">
        <f>IF(J483&lt;=0,0,LOOKUP(J483,{0,1950001,3300001,6950001,9000001,18000001,40000001},{0.05,0.1,0.2,0.23,0.33,0.4,0.45}))</f>
        <v/>
      </c>
    </row>
    <row r="484">
      <c r="A484" t="inlineStr">
        <is>
          <t>1万円刻み</t>
        </is>
      </c>
      <c r="B484" s="19">
        <f>'3_1万円刻み'!$A$173</f>
        <v/>
      </c>
      <c r="C484" s="20" t="n">
        <v>2026</v>
      </c>
      <c r="D484" s="19" t="n">
        <v>276000</v>
      </c>
      <c r="E484" s="19">
        <f>ROUND(MIN(B484/12,650000)*12*0.0915+MIN(B484/12,1390000)*12*(0.0504+0)+B484*0.005,0)</f>
        <v/>
      </c>
      <c r="F484" s="19" t="n">
        <v>0</v>
      </c>
      <c r="G484" s="19" t="n">
        <v>0</v>
      </c>
      <c r="H484" s="19">
        <f>IF(C484&gt;=2026,IF(B484&lt;741000,0,IF(B484&lt;2191000,B484-740000,IF(B484&lt;2193000,1451000,IF(B484&lt;2196000,1453000,IF(B484&lt;2200000,1456000,IF(B484&lt;3600000,ROUNDDOWN(B484/4,-3)*2.8-80000,IF(B484&lt;6600000,ROUNDDOWN(B484/4,-3)*3.2-440000,IF(B484&lt;8500000,ROUNDDOWN(B484*0.9,0)-1100000,B484-1950000)))))))),IF(B484&lt;651000,0,IF(B484&lt;1900000,B484-650000,IF(B484&lt;3600000,ROUNDDOWN(B484/4,-3)*2.8-80000,IF(B484&lt;6600000,ROUNDDOWN(B484/4,-3)*3.2-440000,IF(B484&lt;8500000,ROUNDDOWN(B484*0.9,0)-1100000,B484-1950000))))))</f>
        <v/>
      </c>
      <c r="I484" s="19">
        <f>IF(H484&gt;23500000,NA(),IF(C484&gt;=2026,IF(H484&lt;=4890000,1040000,IF(H484&lt;=6550000,670000,620000)),IF(H484&lt;=1320000,950000,IF(H484&lt;=3360000,880000,IF(H484&lt;=4890000,680000,IF(H484&lt;=6550000,630000,580000))))))</f>
        <v/>
      </c>
      <c r="J484" s="19">
        <f>MAX(0,ROUNDDOWN(H484-E484-I484-F484,-3))</f>
        <v/>
      </c>
      <c r="K484" s="19">
        <f>MAX(0,ROUNDDOWN(H484-E484-I484-F484-D484,-3))</f>
        <v/>
      </c>
      <c r="L484" s="19">
        <f>IF(J484&lt;=0,0,ROUNDDOWN((J484*LOOKUP(J484,{0,1950001,3300001,6950001,9000001,18000001,40000001},{0.05,0.1,0.2,0.23,0.33,0.4,0.45})-LOOKUP(J484,{0,1950001,3300001,6950001,9000001,18000001,40000001},{0,97500,427500,636000,1536000,2796000,4796000}))*1.021,-2))</f>
        <v/>
      </c>
      <c r="M484" s="19">
        <f>IF(K484&lt;=0,0,ROUNDDOWN((K484*LOOKUP(K484,{0,1950001,3300001,6950001,9000001,18000001,40000001},{0.05,0.1,0.2,0.23,0.33,0.4,0.45})-LOOKUP(K484,{0,1950001,3300001,6950001,9000001,18000001,40000001},{0,97500,427500,636000,1536000,2796000,4796000}))*1.021,-2))</f>
        <v/>
      </c>
      <c r="N484" s="19">
        <f>MAX(0,ROUNDDOWN(H484-E484-430000-G484,-3))</f>
        <v/>
      </c>
      <c r="O484" s="19">
        <f>MAX(0,ROUNDDOWN(H484-E484-430000-G484-D484,-3))</f>
        <v/>
      </c>
      <c r="P484" s="19">
        <f>IF(H484&lt;=450000,0,MAX(0,ROUNDDOWN(N484*0.06-MIN(50000,N484)*0.03,-2))+MAX(0,ROUNDDOWN(N484*0.04-MIN(50000,N484)*0.02,-2)))</f>
        <v/>
      </c>
      <c r="Q484" s="19">
        <f>IF(H484&lt;=450000,0,MAX(0,ROUNDDOWN(O484*0.06-MIN(50000,O484)*0.03,-2))+MAX(0,ROUNDDOWN(O484*0.04-MIN(50000,O484)*0.02,-2)))</f>
        <v/>
      </c>
      <c r="R484" s="19">
        <f>L484-M484</f>
        <v/>
      </c>
      <c r="S484" s="19">
        <f>P484-Q484</f>
        <v/>
      </c>
      <c r="T484" s="19">
        <f>R484+S484</f>
        <v/>
      </c>
      <c r="U484" s="21">
        <f>IF(J484&lt;=0,0,LOOKUP(J484,{0,1950001,3300001,6950001,9000001,18000001,40000001},{0.05,0.1,0.2,0.23,0.33,0.4,0.45}))</f>
        <v/>
      </c>
    </row>
    <row r="485">
      <c r="A485" t="inlineStr">
        <is>
          <t>1万円刻み</t>
        </is>
      </c>
      <c r="B485" s="19">
        <f>'3_1万円刻み'!$A$174</f>
        <v/>
      </c>
      <c r="C485" s="20" t="n">
        <v>2025</v>
      </c>
      <c r="D485" s="19" t="n">
        <v>276000</v>
      </c>
      <c r="E485" s="19">
        <f>ROUND(MIN(B485/12,650000)*12*0.0915+MIN(B485/12,1390000)*12*(0.0504+0)+B485*0.005,0)</f>
        <v/>
      </c>
      <c r="F485" s="19" t="n">
        <v>0</v>
      </c>
      <c r="G485" s="19" t="n">
        <v>0</v>
      </c>
      <c r="H485" s="19">
        <f>IF(C485&gt;=2026,IF(B485&lt;741000,0,IF(B485&lt;2191000,B485-740000,IF(B485&lt;2193000,1451000,IF(B485&lt;2196000,1453000,IF(B485&lt;2200000,1456000,IF(B485&lt;3600000,ROUNDDOWN(B485/4,-3)*2.8-80000,IF(B485&lt;6600000,ROUNDDOWN(B485/4,-3)*3.2-440000,IF(B485&lt;8500000,ROUNDDOWN(B485*0.9,0)-1100000,B485-1950000)))))))),IF(B485&lt;651000,0,IF(B485&lt;1900000,B485-650000,IF(B485&lt;3600000,ROUNDDOWN(B485/4,-3)*2.8-80000,IF(B485&lt;6600000,ROUNDDOWN(B485/4,-3)*3.2-440000,IF(B485&lt;8500000,ROUNDDOWN(B485*0.9,0)-1100000,B485-1950000))))))</f>
        <v/>
      </c>
      <c r="I485" s="19">
        <f>IF(H485&gt;23500000,NA(),IF(C485&gt;=2026,IF(H485&lt;=4890000,1040000,IF(H485&lt;=6550000,670000,620000)),IF(H485&lt;=1320000,950000,IF(H485&lt;=3360000,880000,IF(H485&lt;=4890000,680000,IF(H485&lt;=6550000,630000,580000))))))</f>
        <v/>
      </c>
      <c r="J485" s="19">
        <f>MAX(0,ROUNDDOWN(H485-E485-I485-F485,-3))</f>
        <v/>
      </c>
      <c r="K485" s="19">
        <f>MAX(0,ROUNDDOWN(H485-E485-I485-F485-D485,-3))</f>
        <v/>
      </c>
      <c r="L485" s="19">
        <f>IF(J485&lt;=0,0,ROUNDDOWN((J485*LOOKUP(J485,{0,1950001,3300001,6950001,9000001,18000001,40000001},{0.05,0.1,0.2,0.23,0.33,0.4,0.45})-LOOKUP(J485,{0,1950001,3300001,6950001,9000001,18000001,40000001},{0,97500,427500,636000,1536000,2796000,4796000}))*1.021,-2))</f>
        <v/>
      </c>
      <c r="M485" s="19">
        <f>IF(K485&lt;=0,0,ROUNDDOWN((K485*LOOKUP(K485,{0,1950001,3300001,6950001,9000001,18000001,40000001},{0.05,0.1,0.2,0.23,0.33,0.4,0.45})-LOOKUP(K485,{0,1950001,3300001,6950001,9000001,18000001,40000001},{0,97500,427500,636000,1536000,2796000,4796000}))*1.021,-2))</f>
        <v/>
      </c>
      <c r="N485" s="19">
        <f>MAX(0,ROUNDDOWN(H485-E485-430000-G485,-3))</f>
        <v/>
      </c>
      <c r="O485" s="19">
        <f>MAX(0,ROUNDDOWN(H485-E485-430000-G485-D485,-3))</f>
        <v/>
      </c>
      <c r="P485" s="19">
        <f>IF(H485&lt;=450000,0,MAX(0,ROUNDDOWN(N485*0.06-MIN(50000,N485)*0.03,-2))+MAX(0,ROUNDDOWN(N485*0.04-MIN(50000,N485)*0.02,-2)))</f>
        <v/>
      </c>
      <c r="Q485" s="19">
        <f>IF(H485&lt;=450000,0,MAX(0,ROUNDDOWN(O485*0.06-MIN(50000,O485)*0.03,-2))+MAX(0,ROUNDDOWN(O485*0.04-MIN(50000,O485)*0.02,-2)))</f>
        <v/>
      </c>
      <c r="R485" s="19">
        <f>L485-M485</f>
        <v/>
      </c>
      <c r="S485" s="19">
        <f>P485-Q485</f>
        <v/>
      </c>
      <c r="T485" s="19">
        <f>R485+S485</f>
        <v/>
      </c>
      <c r="U485" s="21">
        <f>IF(J485&lt;=0,0,LOOKUP(J485,{0,1950001,3300001,6950001,9000001,18000001,40000001},{0.05,0.1,0.2,0.23,0.33,0.4,0.45}))</f>
        <v/>
      </c>
    </row>
    <row r="486">
      <c r="A486" t="inlineStr">
        <is>
          <t>1万円刻み</t>
        </is>
      </c>
      <c r="B486" s="19">
        <f>'3_1万円刻み'!$A$174</f>
        <v/>
      </c>
      <c r="C486" s="20" t="n">
        <v>2026</v>
      </c>
      <c r="D486" s="19" t="n">
        <v>276000</v>
      </c>
      <c r="E486" s="19">
        <f>ROUND(MIN(B486/12,650000)*12*0.0915+MIN(B486/12,1390000)*12*(0.0504+0)+B486*0.005,0)</f>
        <v/>
      </c>
      <c r="F486" s="19" t="n">
        <v>0</v>
      </c>
      <c r="G486" s="19" t="n">
        <v>0</v>
      </c>
      <c r="H486" s="19">
        <f>IF(C486&gt;=2026,IF(B486&lt;741000,0,IF(B486&lt;2191000,B486-740000,IF(B486&lt;2193000,1451000,IF(B486&lt;2196000,1453000,IF(B486&lt;2200000,1456000,IF(B486&lt;3600000,ROUNDDOWN(B486/4,-3)*2.8-80000,IF(B486&lt;6600000,ROUNDDOWN(B486/4,-3)*3.2-440000,IF(B486&lt;8500000,ROUNDDOWN(B486*0.9,0)-1100000,B486-1950000)))))))),IF(B486&lt;651000,0,IF(B486&lt;1900000,B486-650000,IF(B486&lt;3600000,ROUNDDOWN(B486/4,-3)*2.8-80000,IF(B486&lt;6600000,ROUNDDOWN(B486/4,-3)*3.2-440000,IF(B486&lt;8500000,ROUNDDOWN(B486*0.9,0)-1100000,B486-1950000))))))</f>
        <v/>
      </c>
      <c r="I486" s="19">
        <f>IF(H486&gt;23500000,NA(),IF(C486&gt;=2026,IF(H486&lt;=4890000,1040000,IF(H486&lt;=6550000,670000,620000)),IF(H486&lt;=1320000,950000,IF(H486&lt;=3360000,880000,IF(H486&lt;=4890000,680000,IF(H486&lt;=6550000,630000,580000))))))</f>
        <v/>
      </c>
      <c r="J486" s="19">
        <f>MAX(0,ROUNDDOWN(H486-E486-I486-F486,-3))</f>
        <v/>
      </c>
      <c r="K486" s="19">
        <f>MAX(0,ROUNDDOWN(H486-E486-I486-F486-D486,-3))</f>
        <v/>
      </c>
      <c r="L486" s="19">
        <f>IF(J486&lt;=0,0,ROUNDDOWN((J486*LOOKUP(J486,{0,1950001,3300001,6950001,9000001,18000001,40000001},{0.05,0.1,0.2,0.23,0.33,0.4,0.45})-LOOKUP(J486,{0,1950001,3300001,6950001,9000001,18000001,40000001},{0,97500,427500,636000,1536000,2796000,4796000}))*1.021,-2))</f>
        <v/>
      </c>
      <c r="M486" s="19">
        <f>IF(K486&lt;=0,0,ROUNDDOWN((K486*LOOKUP(K486,{0,1950001,3300001,6950001,9000001,18000001,40000001},{0.05,0.1,0.2,0.23,0.33,0.4,0.45})-LOOKUP(K486,{0,1950001,3300001,6950001,9000001,18000001,40000001},{0,97500,427500,636000,1536000,2796000,4796000}))*1.021,-2))</f>
        <v/>
      </c>
      <c r="N486" s="19">
        <f>MAX(0,ROUNDDOWN(H486-E486-430000-G486,-3))</f>
        <v/>
      </c>
      <c r="O486" s="19">
        <f>MAX(0,ROUNDDOWN(H486-E486-430000-G486-D486,-3))</f>
        <v/>
      </c>
      <c r="P486" s="19">
        <f>IF(H486&lt;=450000,0,MAX(0,ROUNDDOWN(N486*0.06-MIN(50000,N486)*0.03,-2))+MAX(0,ROUNDDOWN(N486*0.04-MIN(50000,N486)*0.02,-2)))</f>
        <v/>
      </c>
      <c r="Q486" s="19">
        <f>IF(H486&lt;=450000,0,MAX(0,ROUNDDOWN(O486*0.06-MIN(50000,O486)*0.03,-2))+MAX(0,ROUNDDOWN(O486*0.04-MIN(50000,O486)*0.02,-2)))</f>
        <v/>
      </c>
      <c r="R486" s="19">
        <f>L486-M486</f>
        <v/>
      </c>
      <c r="S486" s="19">
        <f>P486-Q486</f>
        <v/>
      </c>
      <c r="T486" s="19">
        <f>R486+S486</f>
        <v/>
      </c>
      <c r="U486" s="21">
        <f>IF(J486&lt;=0,0,LOOKUP(J486,{0,1950001,3300001,6950001,9000001,18000001,40000001},{0.05,0.1,0.2,0.23,0.33,0.4,0.45}))</f>
        <v/>
      </c>
    </row>
    <row r="487">
      <c r="A487" t="inlineStr">
        <is>
          <t>1万円刻み</t>
        </is>
      </c>
      <c r="B487" s="19">
        <f>'3_1万円刻み'!$A$175</f>
        <v/>
      </c>
      <c r="C487" s="20" t="n">
        <v>2025</v>
      </c>
      <c r="D487" s="19" t="n">
        <v>276000</v>
      </c>
      <c r="E487" s="19">
        <f>ROUND(MIN(B487/12,650000)*12*0.0915+MIN(B487/12,1390000)*12*(0.0504+0)+B487*0.005,0)</f>
        <v/>
      </c>
      <c r="F487" s="19" t="n">
        <v>0</v>
      </c>
      <c r="G487" s="19" t="n">
        <v>0</v>
      </c>
      <c r="H487" s="19">
        <f>IF(C487&gt;=2026,IF(B487&lt;741000,0,IF(B487&lt;2191000,B487-740000,IF(B487&lt;2193000,1451000,IF(B487&lt;2196000,1453000,IF(B487&lt;2200000,1456000,IF(B487&lt;3600000,ROUNDDOWN(B487/4,-3)*2.8-80000,IF(B487&lt;6600000,ROUNDDOWN(B487/4,-3)*3.2-440000,IF(B487&lt;8500000,ROUNDDOWN(B487*0.9,0)-1100000,B487-1950000)))))))),IF(B487&lt;651000,0,IF(B487&lt;1900000,B487-650000,IF(B487&lt;3600000,ROUNDDOWN(B487/4,-3)*2.8-80000,IF(B487&lt;6600000,ROUNDDOWN(B487/4,-3)*3.2-440000,IF(B487&lt;8500000,ROUNDDOWN(B487*0.9,0)-1100000,B487-1950000))))))</f>
        <v/>
      </c>
      <c r="I487" s="19">
        <f>IF(H487&gt;23500000,NA(),IF(C487&gt;=2026,IF(H487&lt;=4890000,1040000,IF(H487&lt;=6550000,670000,620000)),IF(H487&lt;=1320000,950000,IF(H487&lt;=3360000,880000,IF(H487&lt;=4890000,680000,IF(H487&lt;=6550000,630000,580000))))))</f>
        <v/>
      </c>
      <c r="J487" s="19">
        <f>MAX(0,ROUNDDOWN(H487-E487-I487-F487,-3))</f>
        <v/>
      </c>
      <c r="K487" s="19">
        <f>MAX(0,ROUNDDOWN(H487-E487-I487-F487-D487,-3))</f>
        <v/>
      </c>
      <c r="L487" s="19">
        <f>IF(J487&lt;=0,0,ROUNDDOWN((J487*LOOKUP(J487,{0,1950001,3300001,6950001,9000001,18000001,40000001},{0.05,0.1,0.2,0.23,0.33,0.4,0.45})-LOOKUP(J487,{0,1950001,3300001,6950001,9000001,18000001,40000001},{0,97500,427500,636000,1536000,2796000,4796000}))*1.021,-2))</f>
        <v/>
      </c>
      <c r="M487" s="19">
        <f>IF(K487&lt;=0,0,ROUNDDOWN((K487*LOOKUP(K487,{0,1950001,3300001,6950001,9000001,18000001,40000001},{0.05,0.1,0.2,0.23,0.33,0.4,0.45})-LOOKUP(K487,{0,1950001,3300001,6950001,9000001,18000001,40000001},{0,97500,427500,636000,1536000,2796000,4796000}))*1.021,-2))</f>
        <v/>
      </c>
      <c r="N487" s="19">
        <f>MAX(0,ROUNDDOWN(H487-E487-430000-G487,-3))</f>
        <v/>
      </c>
      <c r="O487" s="19">
        <f>MAX(0,ROUNDDOWN(H487-E487-430000-G487-D487,-3))</f>
        <v/>
      </c>
      <c r="P487" s="19">
        <f>IF(H487&lt;=450000,0,MAX(0,ROUNDDOWN(N487*0.06-MIN(50000,N487)*0.03,-2))+MAX(0,ROUNDDOWN(N487*0.04-MIN(50000,N487)*0.02,-2)))</f>
        <v/>
      </c>
      <c r="Q487" s="19">
        <f>IF(H487&lt;=450000,0,MAX(0,ROUNDDOWN(O487*0.06-MIN(50000,O487)*0.03,-2))+MAX(0,ROUNDDOWN(O487*0.04-MIN(50000,O487)*0.02,-2)))</f>
        <v/>
      </c>
      <c r="R487" s="19">
        <f>L487-M487</f>
        <v/>
      </c>
      <c r="S487" s="19">
        <f>P487-Q487</f>
        <v/>
      </c>
      <c r="T487" s="19">
        <f>R487+S487</f>
        <v/>
      </c>
      <c r="U487" s="21">
        <f>IF(J487&lt;=0,0,LOOKUP(J487,{0,1950001,3300001,6950001,9000001,18000001,40000001},{0.05,0.1,0.2,0.23,0.33,0.4,0.45}))</f>
        <v/>
      </c>
    </row>
    <row r="488">
      <c r="A488" t="inlineStr">
        <is>
          <t>1万円刻み</t>
        </is>
      </c>
      <c r="B488" s="19">
        <f>'3_1万円刻み'!$A$175</f>
        <v/>
      </c>
      <c r="C488" s="20" t="n">
        <v>2026</v>
      </c>
      <c r="D488" s="19" t="n">
        <v>276000</v>
      </c>
      <c r="E488" s="19">
        <f>ROUND(MIN(B488/12,650000)*12*0.0915+MIN(B488/12,1390000)*12*(0.0504+0)+B488*0.005,0)</f>
        <v/>
      </c>
      <c r="F488" s="19" t="n">
        <v>0</v>
      </c>
      <c r="G488" s="19" t="n">
        <v>0</v>
      </c>
      <c r="H488" s="19">
        <f>IF(C488&gt;=2026,IF(B488&lt;741000,0,IF(B488&lt;2191000,B488-740000,IF(B488&lt;2193000,1451000,IF(B488&lt;2196000,1453000,IF(B488&lt;2200000,1456000,IF(B488&lt;3600000,ROUNDDOWN(B488/4,-3)*2.8-80000,IF(B488&lt;6600000,ROUNDDOWN(B488/4,-3)*3.2-440000,IF(B488&lt;8500000,ROUNDDOWN(B488*0.9,0)-1100000,B488-1950000)))))))),IF(B488&lt;651000,0,IF(B488&lt;1900000,B488-650000,IF(B488&lt;3600000,ROUNDDOWN(B488/4,-3)*2.8-80000,IF(B488&lt;6600000,ROUNDDOWN(B488/4,-3)*3.2-440000,IF(B488&lt;8500000,ROUNDDOWN(B488*0.9,0)-1100000,B488-1950000))))))</f>
        <v/>
      </c>
      <c r="I488" s="19">
        <f>IF(H488&gt;23500000,NA(),IF(C488&gt;=2026,IF(H488&lt;=4890000,1040000,IF(H488&lt;=6550000,670000,620000)),IF(H488&lt;=1320000,950000,IF(H488&lt;=3360000,880000,IF(H488&lt;=4890000,680000,IF(H488&lt;=6550000,630000,580000))))))</f>
        <v/>
      </c>
      <c r="J488" s="19">
        <f>MAX(0,ROUNDDOWN(H488-E488-I488-F488,-3))</f>
        <v/>
      </c>
      <c r="K488" s="19">
        <f>MAX(0,ROUNDDOWN(H488-E488-I488-F488-D488,-3))</f>
        <v/>
      </c>
      <c r="L488" s="19">
        <f>IF(J488&lt;=0,0,ROUNDDOWN((J488*LOOKUP(J488,{0,1950001,3300001,6950001,9000001,18000001,40000001},{0.05,0.1,0.2,0.23,0.33,0.4,0.45})-LOOKUP(J488,{0,1950001,3300001,6950001,9000001,18000001,40000001},{0,97500,427500,636000,1536000,2796000,4796000}))*1.021,-2))</f>
        <v/>
      </c>
      <c r="M488" s="19">
        <f>IF(K488&lt;=0,0,ROUNDDOWN((K488*LOOKUP(K488,{0,1950001,3300001,6950001,9000001,18000001,40000001},{0.05,0.1,0.2,0.23,0.33,0.4,0.45})-LOOKUP(K488,{0,1950001,3300001,6950001,9000001,18000001,40000001},{0,97500,427500,636000,1536000,2796000,4796000}))*1.021,-2))</f>
        <v/>
      </c>
      <c r="N488" s="19">
        <f>MAX(0,ROUNDDOWN(H488-E488-430000-G488,-3))</f>
        <v/>
      </c>
      <c r="O488" s="19">
        <f>MAX(0,ROUNDDOWN(H488-E488-430000-G488-D488,-3))</f>
        <v/>
      </c>
      <c r="P488" s="19">
        <f>IF(H488&lt;=450000,0,MAX(0,ROUNDDOWN(N488*0.06-MIN(50000,N488)*0.03,-2))+MAX(0,ROUNDDOWN(N488*0.04-MIN(50000,N488)*0.02,-2)))</f>
        <v/>
      </c>
      <c r="Q488" s="19">
        <f>IF(H488&lt;=450000,0,MAX(0,ROUNDDOWN(O488*0.06-MIN(50000,O488)*0.03,-2))+MAX(0,ROUNDDOWN(O488*0.04-MIN(50000,O488)*0.02,-2)))</f>
        <v/>
      </c>
      <c r="R488" s="19">
        <f>L488-M488</f>
        <v/>
      </c>
      <c r="S488" s="19">
        <f>P488-Q488</f>
        <v/>
      </c>
      <c r="T488" s="19">
        <f>R488+S488</f>
        <v/>
      </c>
      <c r="U488" s="21">
        <f>IF(J488&lt;=0,0,LOOKUP(J488,{0,1950001,3300001,6950001,9000001,18000001,40000001},{0.05,0.1,0.2,0.23,0.33,0.4,0.45}))</f>
        <v/>
      </c>
    </row>
    <row r="489">
      <c r="A489" t="inlineStr">
        <is>
          <t>1万円刻み</t>
        </is>
      </c>
      <c r="B489" s="19">
        <f>'3_1万円刻み'!$A$176</f>
        <v/>
      </c>
      <c r="C489" s="20" t="n">
        <v>2025</v>
      </c>
      <c r="D489" s="19" t="n">
        <v>276000</v>
      </c>
      <c r="E489" s="19">
        <f>ROUND(MIN(B489/12,650000)*12*0.0915+MIN(B489/12,1390000)*12*(0.0504+0)+B489*0.005,0)</f>
        <v/>
      </c>
      <c r="F489" s="19" t="n">
        <v>0</v>
      </c>
      <c r="G489" s="19" t="n">
        <v>0</v>
      </c>
      <c r="H489" s="19">
        <f>IF(C489&gt;=2026,IF(B489&lt;741000,0,IF(B489&lt;2191000,B489-740000,IF(B489&lt;2193000,1451000,IF(B489&lt;2196000,1453000,IF(B489&lt;2200000,1456000,IF(B489&lt;3600000,ROUNDDOWN(B489/4,-3)*2.8-80000,IF(B489&lt;6600000,ROUNDDOWN(B489/4,-3)*3.2-440000,IF(B489&lt;8500000,ROUNDDOWN(B489*0.9,0)-1100000,B489-1950000)))))))),IF(B489&lt;651000,0,IF(B489&lt;1900000,B489-650000,IF(B489&lt;3600000,ROUNDDOWN(B489/4,-3)*2.8-80000,IF(B489&lt;6600000,ROUNDDOWN(B489/4,-3)*3.2-440000,IF(B489&lt;8500000,ROUNDDOWN(B489*0.9,0)-1100000,B489-1950000))))))</f>
        <v/>
      </c>
      <c r="I489" s="19">
        <f>IF(H489&gt;23500000,NA(),IF(C489&gt;=2026,IF(H489&lt;=4890000,1040000,IF(H489&lt;=6550000,670000,620000)),IF(H489&lt;=1320000,950000,IF(H489&lt;=3360000,880000,IF(H489&lt;=4890000,680000,IF(H489&lt;=6550000,630000,580000))))))</f>
        <v/>
      </c>
      <c r="J489" s="19">
        <f>MAX(0,ROUNDDOWN(H489-E489-I489-F489,-3))</f>
        <v/>
      </c>
      <c r="K489" s="19">
        <f>MAX(0,ROUNDDOWN(H489-E489-I489-F489-D489,-3))</f>
        <v/>
      </c>
      <c r="L489" s="19">
        <f>IF(J489&lt;=0,0,ROUNDDOWN((J489*LOOKUP(J489,{0,1950001,3300001,6950001,9000001,18000001,40000001},{0.05,0.1,0.2,0.23,0.33,0.4,0.45})-LOOKUP(J489,{0,1950001,3300001,6950001,9000001,18000001,40000001},{0,97500,427500,636000,1536000,2796000,4796000}))*1.021,-2))</f>
        <v/>
      </c>
      <c r="M489" s="19">
        <f>IF(K489&lt;=0,0,ROUNDDOWN((K489*LOOKUP(K489,{0,1950001,3300001,6950001,9000001,18000001,40000001},{0.05,0.1,0.2,0.23,0.33,0.4,0.45})-LOOKUP(K489,{0,1950001,3300001,6950001,9000001,18000001,40000001},{0,97500,427500,636000,1536000,2796000,4796000}))*1.021,-2))</f>
        <v/>
      </c>
      <c r="N489" s="19">
        <f>MAX(0,ROUNDDOWN(H489-E489-430000-G489,-3))</f>
        <v/>
      </c>
      <c r="O489" s="19">
        <f>MAX(0,ROUNDDOWN(H489-E489-430000-G489-D489,-3))</f>
        <v/>
      </c>
      <c r="P489" s="19">
        <f>IF(H489&lt;=450000,0,MAX(0,ROUNDDOWN(N489*0.06-MIN(50000,N489)*0.03,-2))+MAX(0,ROUNDDOWN(N489*0.04-MIN(50000,N489)*0.02,-2)))</f>
        <v/>
      </c>
      <c r="Q489" s="19">
        <f>IF(H489&lt;=450000,0,MAX(0,ROUNDDOWN(O489*0.06-MIN(50000,O489)*0.03,-2))+MAX(0,ROUNDDOWN(O489*0.04-MIN(50000,O489)*0.02,-2)))</f>
        <v/>
      </c>
      <c r="R489" s="19">
        <f>L489-M489</f>
        <v/>
      </c>
      <c r="S489" s="19">
        <f>P489-Q489</f>
        <v/>
      </c>
      <c r="T489" s="19">
        <f>R489+S489</f>
        <v/>
      </c>
      <c r="U489" s="21">
        <f>IF(J489&lt;=0,0,LOOKUP(J489,{0,1950001,3300001,6950001,9000001,18000001,40000001},{0.05,0.1,0.2,0.23,0.33,0.4,0.45}))</f>
        <v/>
      </c>
    </row>
    <row r="490">
      <c r="A490" t="inlineStr">
        <is>
          <t>1万円刻み</t>
        </is>
      </c>
      <c r="B490" s="19">
        <f>'3_1万円刻み'!$A$176</f>
        <v/>
      </c>
      <c r="C490" s="20" t="n">
        <v>2026</v>
      </c>
      <c r="D490" s="19" t="n">
        <v>276000</v>
      </c>
      <c r="E490" s="19">
        <f>ROUND(MIN(B490/12,650000)*12*0.0915+MIN(B490/12,1390000)*12*(0.0504+0)+B490*0.005,0)</f>
        <v/>
      </c>
      <c r="F490" s="19" t="n">
        <v>0</v>
      </c>
      <c r="G490" s="19" t="n">
        <v>0</v>
      </c>
      <c r="H490" s="19">
        <f>IF(C490&gt;=2026,IF(B490&lt;741000,0,IF(B490&lt;2191000,B490-740000,IF(B490&lt;2193000,1451000,IF(B490&lt;2196000,1453000,IF(B490&lt;2200000,1456000,IF(B490&lt;3600000,ROUNDDOWN(B490/4,-3)*2.8-80000,IF(B490&lt;6600000,ROUNDDOWN(B490/4,-3)*3.2-440000,IF(B490&lt;8500000,ROUNDDOWN(B490*0.9,0)-1100000,B490-1950000)))))))),IF(B490&lt;651000,0,IF(B490&lt;1900000,B490-650000,IF(B490&lt;3600000,ROUNDDOWN(B490/4,-3)*2.8-80000,IF(B490&lt;6600000,ROUNDDOWN(B490/4,-3)*3.2-440000,IF(B490&lt;8500000,ROUNDDOWN(B490*0.9,0)-1100000,B490-1950000))))))</f>
        <v/>
      </c>
      <c r="I490" s="19">
        <f>IF(H490&gt;23500000,NA(),IF(C490&gt;=2026,IF(H490&lt;=4890000,1040000,IF(H490&lt;=6550000,670000,620000)),IF(H490&lt;=1320000,950000,IF(H490&lt;=3360000,880000,IF(H490&lt;=4890000,680000,IF(H490&lt;=6550000,630000,580000))))))</f>
        <v/>
      </c>
      <c r="J490" s="19">
        <f>MAX(0,ROUNDDOWN(H490-E490-I490-F490,-3))</f>
        <v/>
      </c>
      <c r="K490" s="19">
        <f>MAX(0,ROUNDDOWN(H490-E490-I490-F490-D490,-3))</f>
        <v/>
      </c>
      <c r="L490" s="19">
        <f>IF(J490&lt;=0,0,ROUNDDOWN((J490*LOOKUP(J490,{0,1950001,3300001,6950001,9000001,18000001,40000001},{0.05,0.1,0.2,0.23,0.33,0.4,0.45})-LOOKUP(J490,{0,1950001,3300001,6950001,9000001,18000001,40000001},{0,97500,427500,636000,1536000,2796000,4796000}))*1.021,-2))</f>
        <v/>
      </c>
      <c r="M490" s="19">
        <f>IF(K490&lt;=0,0,ROUNDDOWN((K490*LOOKUP(K490,{0,1950001,3300001,6950001,9000001,18000001,40000001},{0.05,0.1,0.2,0.23,0.33,0.4,0.45})-LOOKUP(K490,{0,1950001,3300001,6950001,9000001,18000001,40000001},{0,97500,427500,636000,1536000,2796000,4796000}))*1.021,-2))</f>
        <v/>
      </c>
      <c r="N490" s="19">
        <f>MAX(0,ROUNDDOWN(H490-E490-430000-G490,-3))</f>
        <v/>
      </c>
      <c r="O490" s="19">
        <f>MAX(0,ROUNDDOWN(H490-E490-430000-G490-D490,-3))</f>
        <v/>
      </c>
      <c r="P490" s="19">
        <f>IF(H490&lt;=450000,0,MAX(0,ROUNDDOWN(N490*0.06-MIN(50000,N490)*0.03,-2))+MAX(0,ROUNDDOWN(N490*0.04-MIN(50000,N490)*0.02,-2)))</f>
        <v/>
      </c>
      <c r="Q490" s="19">
        <f>IF(H490&lt;=450000,0,MAX(0,ROUNDDOWN(O490*0.06-MIN(50000,O490)*0.03,-2))+MAX(0,ROUNDDOWN(O490*0.04-MIN(50000,O490)*0.02,-2)))</f>
        <v/>
      </c>
      <c r="R490" s="19">
        <f>L490-M490</f>
        <v/>
      </c>
      <c r="S490" s="19">
        <f>P490-Q490</f>
        <v/>
      </c>
      <c r="T490" s="19">
        <f>R490+S490</f>
        <v/>
      </c>
      <c r="U490" s="21">
        <f>IF(J490&lt;=0,0,LOOKUP(J490,{0,1950001,3300001,6950001,9000001,18000001,40000001},{0.05,0.1,0.2,0.23,0.33,0.4,0.45}))</f>
        <v/>
      </c>
    </row>
    <row r="491">
      <c r="A491" t="inlineStr">
        <is>
          <t>1万円刻み</t>
        </is>
      </c>
      <c r="B491" s="19">
        <f>'3_1万円刻み'!$A$177</f>
        <v/>
      </c>
      <c r="C491" s="20" t="n">
        <v>2025</v>
      </c>
      <c r="D491" s="19" t="n">
        <v>276000</v>
      </c>
      <c r="E491" s="19">
        <f>ROUND(MIN(B491/12,650000)*12*0.0915+MIN(B491/12,1390000)*12*(0.0504+0)+B491*0.005,0)</f>
        <v/>
      </c>
      <c r="F491" s="19" t="n">
        <v>0</v>
      </c>
      <c r="G491" s="19" t="n">
        <v>0</v>
      </c>
      <c r="H491" s="19">
        <f>IF(C491&gt;=2026,IF(B491&lt;741000,0,IF(B491&lt;2191000,B491-740000,IF(B491&lt;2193000,1451000,IF(B491&lt;2196000,1453000,IF(B491&lt;2200000,1456000,IF(B491&lt;3600000,ROUNDDOWN(B491/4,-3)*2.8-80000,IF(B491&lt;6600000,ROUNDDOWN(B491/4,-3)*3.2-440000,IF(B491&lt;8500000,ROUNDDOWN(B491*0.9,0)-1100000,B491-1950000)))))))),IF(B491&lt;651000,0,IF(B491&lt;1900000,B491-650000,IF(B491&lt;3600000,ROUNDDOWN(B491/4,-3)*2.8-80000,IF(B491&lt;6600000,ROUNDDOWN(B491/4,-3)*3.2-440000,IF(B491&lt;8500000,ROUNDDOWN(B491*0.9,0)-1100000,B491-1950000))))))</f>
        <v/>
      </c>
      <c r="I491" s="19">
        <f>IF(H491&gt;23500000,NA(),IF(C491&gt;=2026,IF(H491&lt;=4890000,1040000,IF(H491&lt;=6550000,670000,620000)),IF(H491&lt;=1320000,950000,IF(H491&lt;=3360000,880000,IF(H491&lt;=4890000,680000,IF(H491&lt;=6550000,630000,580000))))))</f>
        <v/>
      </c>
      <c r="J491" s="19">
        <f>MAX(0,ROUNDDOWN(H491-E491-I491-F491,-3))</f>
        <v/>
      </c>
      <c r="K491" s="19">
        <f>MAX(0,ROUNDDOWN(H491-E491-I491-F491-D491,-3))</f>
        <v/>
      </c>
      <c r="L491" s="19">
        <f>IF(J491&lt;=0,0,ROUNDDOWN((J491*LOOKUP(J491,{0,1950001,3300001,6950001,9000001,18000001,40000001},{0.05,0.1,0.2,0.23,0.33,0.4,0.45})-LOOKUP(J491,{0,1950001,3300001,6950001,9000001,18000001,40000001},{0,97500,427500,636000,1536000,2796000,4796000}))*1.021,-2))</f>
        <v/>
      </c>
      <c r="M491" s="19">
        <f>IF(K491&lt;=0,0,ROUNDDOWN((K491*LOOKUP(K491,{0,1950001,3300001,6950001,9000001,18000001,40000001},{0.05,0.1,0.2,0.23,0.33,0.4,0.45})-LOOKUP(K491,{0,1950001,3300001,6950001,9000001,18000001,40000001},{0,97500,427500,636000,1536000,2796000,4796000}))*1.021,-2))</f>
        <v/>
      </c>
      <c r="N491" s="19">
        <f>MAX(0,ROUNDDOWN(H491-E491-430000-G491,-3))</f>
        <v/>
      </c>
      <c r="O491" s="19">
        <f>MAX(0,ROUNDDOWN(H491-E491-430000-G491-D491,-3))</f>
        <v/>
      </c>
      <c r="P491" s="19">
        <f>IF(H491&lt;=450000,0,MAX(0,ROUNDDOWN(N491*0.06-MIN(50000,N491)*0.03,-2))+MAX(0,ROUNDDOWN(N491*0.04-MIN(50000,N491)*0.02,-2)))</f>
        <v/>
      </c>
      <c r="Q491" s="19">
        <f>IF(H491&lt;=450000,0,MAX(0,ROUNDDOWN(O491*0.06-MIN(50000,O491)*0.03,-2))+MAX(0,ROUNDDOWN(O491*0.04-MIN(50000,O491)*0.02,-2)))</f>
        <v/>
      </c>
      <c r="R491" s="19">
        <f>L491-M491</f>
        <v/>
      </c>
      <c r="S491" s="19">
        <f>P491-Q491</f>
        <v/>
      </c>
      <c r="T491" s="19">
        <f>R491+S491</f>
        <v/>
      </c>
      <c r="U491" s="21">
        <f>IF(J491&lt;=0,0,LOOKUP(J491,{0,1950001,3300001,6950001,9000001,18000001,40000001},{0.05,0.1,0.2,0.23,0.33,0.4,0.45}))</f>
        <v/>
      </c>
    </row>
    <row r="492">
      <c r="A492" t="inlineStr">
        <is>
          <t>1万円刻み</t>
        </is>
      </c>
      <c r="B492" s="19">
        <f>'3_1万円刻み'!$A$177</f>
        <v/>
      </c>
      <c r="C492" s="20" t="n">
        <v>2026</v>
      </c>
      <c r="D492" s="19" t="n">
        <v>276000</v>
      </c>
      <c r="E492" s="19">
        <f>ROUND(MIN(B492/12,650000)*12*0.0915+MIN(B492/12,1390000)*12*(0.0504+0)+B492*0.005,0)</f>
        <v/>
      </c>
      <c r="F492" s="19" t="n">
        <v>0</v>
      </c>
      <c r="G492" s="19" t="n">
        <v>0</v>
      </c>
      <c r="H492" s="19">
        <f>IF(C492&gt;=2026,IF(B492&lt;741000,0,IF(B492&lt;2191000,B492-740000,IF(B492&lt;2193000,1451000,IF(B492&lt;2196000,1453000,IF(B492&lt;2200000,1456000,IF(B492&lt;3600000,ROUNDDOWN(B492/4,-3)*2.8-80000,IF(B492&lt;6600000,ROUNDDOWN(B492/4,-3)*3.2-440000,IF(B492&lt;8500000,ROUNDDOWN(B492*0.9,0)-1100000,B492-1950000)))))))),IF(B492&lt;651000,0,IF(B492&lt;1900000,B492-650000,IF(B492&lt;3600000,ROUNDDOWN(B492/4,-3)*2.8-80000,IF(B492&lt;6600000,ROUNDDOWN(B492/4,-3)*3.2-440000,IF(B492&lt;8500000,ROUNDDOWN(B492*0.9,0)-1100000,B492-1950000))))))</f>
        <v/>
      </c>
      <c r="I492" s="19">
        <f>IF(H492&gt;23500000,NA(),IF(C492&gt;=2026,IF(H492&lt;=4890000,1040000,IF(H492&lt;=6550000,670000,620000)),IF(H492&lt;=1320000,950000,IF(H492&lt;=3360000,880000,IF(H492&lt;=4890000,680000,IF(H492&lt;=6550000,630000,580000))))))</f>
        <v/>
      </c>
      <c r="J492" s="19">
        <f>MAX(0,ROUNDDOWN(H492-E492-I492-F492,-3))</f>
        <v/>
      </c>
      <c r="K492" s="19">
        <f>MAX(0,ROUNDDOWN(H492-E492-I492-F492-D492,-3))</f>
        <v/>
      </c>
      <c r="L492" s="19">
        <f>IF(J492&lt;=0,0,ROUNDDOWN((J492*LOOKUP(J492,{0,1950001,3300001,6950001,9000001,18000001,40000001},{0.05,0.1,0.2,0.23,0.33,0.4,0.45})-LOOKUP(J492,{0,1950001,3300001,6950001,9000001,18000001,40000001},{0,97500,427500,636000,1536000,2796000,4796000}))*1.021,-2))</f>
        <v/>
      </c>
      <c r="M492" s="19">
        <f>IF(K492&lt;=0,0,ROUNDDOWN((K492*LOOKUP(K492,{0,1950001,3300001,6950001,9000001,18000001,40000001},{0.05,0.1,0.2,0.23,0.33,0.4,0.45})-LOOKUP(K492,{0,1950001,3300001,6950001,9000001,18000001,40000001},{0,97500,427500,636000,1536000,2796000,4796000}))*1.021,-2))</f>
        <v/>
      </c>
      <c r="N492" s="19">
        <f>MAX(0,ROUNDDOWN(H492-E492-430000-G492,-3))</f>
        <v/>
      </c>
      <c r="O492" s="19">
        <f>MAX(0,ROUNDDOWN(H492-E492-430000-G492-D492,-3))</f>
        <v/>
      </c>
      <c r="P492" s="19">
        <f>IF(H492&lt;=450000,0,MAX(0,ROUNDDOWN(N492*0.06-MIN(50000,N492)*0.03,-2))+MAX(0,ROUNDDOWN(N492*0.04-MIN(50000,N492)*0.02,-2)))</f>
        <v/>
      </c>
      <c r="Q492" s="19">
        <f>IF(H492&lt;=450000,0,MAX(0,ROUNDDOWN(O492*0.06-MIN(50000,O492)*0.03,-2))+MAX(0,ROUNDDOWN(O492*0.04-MIN(50000,O492)*0.02,-2)))</f>
        <v/>
      </c>
      <c r="R492" s="19">
        <f>L492-M492</f>
        <v/>
      </c>
      <c r="S492" s="19">
        <f>P492-Q492</f>
        <v/>
      </c>
      <c r="T492" s="19">
        <f>R492+S492</f>
        <v/>
      </c>
      <c r="U492" s="21">
        <f>IF(J492&lt;=0,0,LOOKUP(J492,{0,1950001,3300001,6950001,9000001,18000001,40000001},{0.05,0.1,0.2,0.23,0.33,0.4,0.45}))</f>
        <v/>
      </c>
    </row>
    <row r="493">
      <c r="A493" t="inlineStr">
        <is>
          <t>1万円刻み</t>
        </is>
      </c>
      <c r="B493" s="19">
        <f>'3_1万円刻み'!$A$178</f>
        <v/>
      </c>
      <c r="C493" s="20" t="n">
        <v>2025</v>
      </c>
      <c r="D493" s="19" t="n">
        <v>276000</v>
      </c>
      <c r="E493" s="19">
        <f>ROUND(MIN(B493/12,650000)*12*0.0915+MIN(B493/12,1390000)*12*(0.0504+0)+B493*0.005,0)</f>
        <v/>
      </c>
      <c r="F493" s="19" t="n">
        <v>0</v>
      </c>
      <c r="G493" s="19" t="n">
        <v>0</v>
      </c>
      <c r="H493" s="19">
        <f>IF(C493&gt;=2026,IF(B493&lt;741000,0,IF(B493&lt;2191000,B493-740000,IF(B493&lt;2193000,1451000,IF(B493&lt;2196000,1453000,IF(B493&lt;2200000,1456000,IF(B493&lt;3600000,ROUNDDOWN(B493/4,-3)*2.8-80000,IF(B493&lt;6600000,ROUNDDOWN(B493/4,-3)*3.2-440000,IF(B493&lt;8500000,ROUNDDOWN(B493*0.9,0)-1100000,B493-1950000)))))))),IF(B493&lt;651000,0,IF(B493&lt;1900000,B493-650000,IF(B493&lt;3600000,ROUNDDOWN(B493/4,-3)*2.8-80000,IF(B493&lt;6600000,ROUNDDOWN(B493/4,-3)*3.2-440000,IF(B493&lt;8500000,ROUNDDOWN(B493*0.9,0)-1100000,B493-1950000))))))</f>
        <v/>
      </c>
      <c r="I493" s="19">
        <f>IF(H493&gt;23500000,NA(),IF(C493&gt;=2026,IF(H493&lt;=4890000,1040000,IF(H493&lt;=6550000,670000,620000)),IF(H493&lt;=1320000,950000,IF(H493&lt;=3360000,880000,IF(H493&lt;=4890000,680000,IF(H493&lt;=6550000,630000,580000))))))</f>
        <v/>
      </c>
      <c r="J493" s="19">
        <f>MAX(0,ROUNDDOWN(H493-E493-I493-F493,-3))</f>
        <v/>
      </c>
      <c r="K493" s="19">
        <f>MAX(0,ROUNDDOWN(H493-E493-I493-F493-D493,-3))</f>
        <v/>
      </c>
      <c r="L493" s="19">
        <f>IF(J493&lt;=0,0,ROUNDDOWN((J493*LOOKUP(J493,{0,1950001,3300001,6950001,9000001,18000001,40000001},{0.05,0.1,0.2,0.23,0.33,0.4,0.45})-LOOKUP(J493,{0,1950001,3300001,6950001,9000001,18000001,40000001},{0,97500,427500,636000,1536000,2796000,4796000}))*1.021,-2))</f>
        <v/>
      </c>
      <c r="M493" s="19">
        <f>IF(K493&lt;=0,0,ROUNDDOWN((K493*LOOKUP(K493,{0,1950001,3300001,6950001,9000001,18000001,40000001},{0.05,0.1,0.2,0.23,0.33,0.4,0.45})-LOOKUP(K493,{0,1950001,3300001,6950001,9000001,18000001,40000001},{0,97500,427500,636000,1536000,2796000,4796000}))*1.021,-2))</f>
        <v/>
      </c>
      <c r="N493" s="19">
        <f>MAX(0,ROUNDDOWN(H493-E493-430000-G493,-3))</f>
        <v/>
      </c>
      <c r="O493" s="19">
        <f>MAX(0,ROUNDDOWN(H493-E493-430000-G493-D493,-3))</f>
        <v/>
      </c>
      <c r="P493" s="19">
        <f>IF(H493&lt;=450000,0,MAX(0,ROUNDDOWN(N493*0.06-MIN(50000,N493)*0.03,-2))+MAX(0,ROUNDDOWN(N493*0.04-MIN(50000,N493)*0.02,-2)))</f>
        <v/>
      </c>
      <c r="Q493" s="19">
        <f>IF(H493&lt;=450000,0,MAX(0,ROUNDDOWN(O493*0.06-MIN(50000,O493)*0.03,-2))+MAX(0,ROUNDDOWN(O493*0.04-MIN(50000,O493)*0.02,-2)))</f>
        <v/>
      </c>
      <c r="R493" s="19">
        <f>L493-M493</f>
        <v/>
      </c>
      <c r="S493" s="19">
        <f>P493-Q493</f>
        <v/>
      </c>
      <c r="T493" s="19">
        <f>R493+S493</f>
        <v/>
      </c>
      <c r="U493" s="21">
        <f>IF(J493&lt;=0,0,LOOKUP(J493,{0,1950001,3300001,6950001,9000001,18000001,40000001},{0.05,0.1,0.2,0.23,0.33,0.4,0.45}))</f>
        <v/>
      </c>
    </row>
    <row r="494">
      <c r="A494" t="inlineStr">
        <is>
          <t>1万円刻み</t>
        </is>
      </c>
      <c r="B494" s="19">
        <f>'3_1万円刻み'!$A$178</f>
        <v/>
      </c>
      <c r="C494" s="20" t="n">
        <v>2026</v>
      </c>
      <c r="D494" s="19" t="n">
        <v>276000</v>
      </c>
      <c r="E494" s="19">
        <f>ROUND(MIN(B494/12,650000)*12*0.0915+MIN(B494/12,1390000)*12*(0.0504+0)+B494*0.005,0)</f>
        <v/>
      </c>
      <c r="F494" s="19" t="n">
        <v>0</v>
      </c>
      <c r="G494" s="19" t="n">
        <v>0</v>
      </c>
      <c r="H494" s="19">
        <f>IF(C494&gt;=2026,IF(B494&lt;741000,0,IF(B494&lt;2191000,B494-740000,IF(B494&lt;2193000,1451000,IF(B494&lt;2196000,1453000,IF(B494&lt;2200000,1456000,IF(B494&lt;3600000,ROUNDDOWN(B494/4,-3)*2.8-80000,IF(B494&lt;6600000,ROUNDDOWN(B494/4,-3)*3.2-440000,IF(B494&lt;8500000,ROUNDDOWN(B494*0.9,0)-1100000,B494-1950000)))))))),IF(B494&lt;651000,0,IF(B494&lt;1900000,B494-650000,IF(B494&lt;3600000,ROUNDDOWN(B494/4,-3)*2.8-80000,IF(B494&lt;6600000,ROUNDDOWN(B494/4,-3)*3.2-440000,IF(B494&lt;8500000,ROUNDDOWN(B494*0.9,0)-1100000,B494-1950000))))))</f>
        <v/>
      </c>
      <c r="I494" s="19">
        <f>IF(H494&gt;23500000,NA(),IF(C494&gt;=2026,IF(H494&lt;=4890000,1040000,IF(H494&lt;=6550000,670000,620000)),IF(H494&lt;=1320000,950000,IF(H494&lt;=3360000,880000,IF(H494&lt;=4890000,680000,IF(H494&lt;=6550000,630000,580000))))))</f>
        <v/>
      </c>
      <c r="J494" s="19">
        <f>MAX(0,ROUNDDOWN(H494-E494-I494-F494,-3))</f>
        <v/>
      </c>
      <c r="K494" s="19">
        <f>MAX(0,ROUNDDOWN(H494-E494-I494-F494-D494,-3))</f>
        <v/>
      </c>
      <c r="L494" s="19">
        <f>IF(J494&lt;=0,0,ROUNDDOWN((J494*LOOKUP(J494,{0,1950001,3300001,6950001,9000001,18000001,40000001},{0.05,0.1,0.2,0.23,0.33,0.4,0.45})-LOOKUP(J494,{0,1950001,3300001,6950001,9000001,18000001,40000001},{0,97500,427500,636000,1536000,2796000,4796000}))*1.021,-2))</f>
        <v/>
      </c>
      <c r="M494" s="19">
        <f>IF(K494&lt;=0,0,ROUNDDOWN((K494*LOOKUP(K494,{0,1950001,3300001,6950001,9000001,18000001,40000001},{0.05,0.1,0.2,0.23,0.33,0.4,0.45})-LOOKUP(K494,{0,1950001,3300001,6950001,9000001,18000001,40000001},{0,97500,427500,636000,1536000,2796000,4796000}))*1.021,-2))</f>
        <v/>
      </c>
      <c r="N494" s="19">
        <f>MAX(0,ROUNDDOWN(H494-E494-430000-G494,-3))</f>
        <v/>
      </c>
      <c r="O494" s="19">
        <f>MAX(0,ROUNDDOWN(H494-E494-430000-G494-D494,-3))</f>
        <v/>
      </c>
      <c r="P494" s="19">
        <f>IF(H494&lt;=450000,0,MAX(0,ROUNDDOWN(N494*0.06-MIN(50000,N494)*0.03,-2))+MAX(0,ROUNDDOWN(N494*0.04-MIN(50000,N494)*0.02,-2)))</f>
        <v/>
      </c>
      <c r="Q494" s="19">
        <f>IF(H494&lt;=450000,0,MAX(0,ROUNDDOWN(O494*0.06-MIN(50000,O494)*0.03,-2))+MAX(0,ROUNDDOWN(O494*0.04-MIN(50000,O494)*0.02,-2)))</f>
        <v/>
      </c>
      <c r="R494" s="19">
        <f>L494-M494</f>
        <v/>
      </c>
      <c r="S494" s="19">
        <f>P494-Q494</f>
        <v/>
      </c>
      <c r="T494" s="19">
        <f>R494+S494</f>
        <v/>
      </c>
      <c r="U494" s="21">
        <f>IF(J494&lt;=0,0,LOOKUP(J494,{0,1950001,3300001,6950001,9000001,18000001,40000001},{0.05,0.1,0.2,0.23,0.33,0.4,0.45}))</f>
        <v/>
      </c>
    </row>
    <row r="495">
      <c r="A495" t="inlineStr">
        <is>
          <t>1万円刻み</t>
        </is>
      </c>
      <c r="B495" s="19">
        <f>'3_1万円刻み'!$A$179</f>
        <v/>
      </c>
      <c r="C495" s="20" t="n">
        <v>2025</v>
      </c>
      <c r="D495" s="19" t="n">
        <v>276000</v>
      </c>
      <c r="E495" s="19">
        <f>ROUND(MIN(B495/12,650000)*12*0.0915+MIN(B495/12,1390000)*12*(0.0504+0)+B495*0.005,0)</f>
        <v/>
      </c>
      <c r="F495" s="19" t="n">
        <v>0</v>
      </c>
      <c r="G495" s="19" t="n">
        <v>0</v>
      </c>
      <c r="H495" s="19">
        <f>IF(C495&gt;=2026,IF(B495&lt;741000,0,IF(B495&lt;2191000,B495-740000,IF(B495&lt;2193000,1451000,IF(B495&lt;2196000,1453000,IF(B495&lt;2200000,1456000,IF(B495&lt;3600000,ROUNDDOWN(B495/4,-3)*2.8-80000,IF(B495&lt;6600000,ROUNDDOWN(B495/4,-3)*3.2-440000,IF(B495&lt;8500000,ROUNDDOWN(B495*0.9,0)-1100000,B495-1950000)))))))),IF(B495&lt;651000,0,IF(B495&lt;1900000,B495-650000,IF(B495&lt;3600000,ROUNDDOWN(B495/4,-3)*2.8-80000,IF(B495&lt;6600000,ROUNDDOWN(B495/4,-3)*3.2-440000,IF(B495&lt;8500000,ROUNDDOWN(B495*0.9,0)-1100000,B495-1950000))))))</f>
        <v/>
      </c>
      <c r="I495" s="19">
        <f>IF(H495&gt;23500000,NA(),IF(C495&gt;=2026,IF(H495&lt;=4890000,1040000,IF(H495&lt;=6550000,670000,620000)),IF(H495&lt;=1320000,950000,IF(H495&lt;=3360000,880000,IF(H495&lt;=4890000,680000,IF(H495&lt;=6550000,630000,580000))))))</f>
        <v/>
      </c>
      <c r="J495" s="19">
        <f>MAX(0,ROUNDDOWN(H495-E495-I495-F495,-3))</f>
        <v/>
      </c>
      <c r="K495" s="19">
        <f>MAX(0,ROUNDDOWN(H495-E495-I495-F495-D495,-3))</f>
        <v/>
      </c>
      <c r="L495" s="19">
        <f>IF(J495&lt;=0,0,ROUNDDOWN((J495*LOOKUP(J495,{0,1950001,3300001,6950001,9000001,18000001,40000001},{0.05,0.1,0.2,0.23,0.33,0.4,0.45})-LOOKUP(J495,{0,1950001,3300001,6950001,9000001,18000001,40000001},{0,97500,427500,636000,1536000,2796000,4796000}))*1.021,-2))</f>
        <v/>
      </c>
      <c r="M495" s="19">
        <f>IF(K495&lt;=0,0,ROUNDDOWN((K495*LOOKUP(K495,{0,1950001,3300001,6950001,9000001,18000001,40000001},{0.05,0.1,0.2,0.23,0.33,0.4,0.45})-LOOKUP(K495,{0,1950001,3300001,6950001,9000001,18000001,40000001},{0,97500,427500,636000,1536000,2796000,4796000}))*1.021,-2))</f>
        <v/>
      </c>
      <c r="N495" s="19">
        <f>MAX(0,ROUNDDOWN(H495-E495-430000-G495,-3))</f>
        <v/>
      </c>
      <c r="O495" s="19">
        <f>MAX(0,ROUNDDOWN(H495-E495-430000-G495-D495,-3))</f>
        <v/>
      </c>
      <c r="P495" s="19">
        <f>IF(H495&lt;=450000,0,MAX(0,ROUNDDOWN(N495*0.06-MIN(50000,N495)*0.03,-2))+MAX(0,ROUNDDOWN(N495*0.04-MIN(50000,N495)*0.02,-2)))</f>
        <v/>
      </c>
      <c r="Q495" s="19">
        <f>IF(H495&lt;=450000,0,MAX(0,ROUNDDOWN(O495*0.06-MIN(50000,O495)*0.03,-2))+MAX(0,ROUNDDOWN(O495*0.04-MIN(50000,O495)*0.02,-2)))</f>
        <v/>
      </c>
      <c r="R495" s="19">
        <f>L495-M495</f>
        <v/>
      </c>
      <c r="S495" s="19">
        <f>P495-Q495</f>
        <v/>
      </c>
      <c r="T495" s="19">
        <f>R495+S495</f>
        <v/>
      </c>
      <c r="U495" s="21">
        <f>IF(J495&lt;=0,0,LOOKUP(J495,{0,1950001,3300001,6950001,9000001,18000001,40000001},{0.05,0.1,0.2,0.23,0.33,0.4,0.45}))</f>
        <v/>
      </c>
    </row>
    <row r="496">
      <c r="A496" t="inlineStr">
        <is>
          <t>1万円刻み</t>
        </is>
      </c>
      <c r="B496" s="19">
        <f>'3_1万円刻み'!$A$179</f>
        <v/>
      </c>
      <c r="C496" s="20" t="n">
        <v>2026</v>
      </c>
      <c r="D496" s="19" t="n">
        <v>276000</v>
      </c>
      <c r="E496" s="19">
        <f>ROUND(MIN(B496/12,650000)*12*0.0915+MIN(B496/12,1390000)*12*(0.0504+0)+B496*0.005,0)</f>
        <v/>
      </c>
      <c r="F496" s="19" t="n">
        <v>0</v>
      </c>
      <c r="G496" s="19" t="n">
        <v>0</v>
      </c>
      <c r="H496" s="19">
        <f>IF(C496&gt;=2026,IF(B496&lt;741000,0,IF(B496&lt;2191000,B496-740000,IF(B496&lt;2193000,1451000,IF(B496&lt;2196000,1453000,IF(B496&lt;2200000,1456000,IF(B496&lt;3600000,ROUNDDOWN(B496/4,-3)*2.8-80000,IF(B496&lt;6600000,ROUNDDOWN(B496/4,-3)*3.2-440000,IF(B496&lt;8500000,ROUNDDOWN(B496*0.9,0)-1100000,B496-1950000)))))))),IF(B496&lt;651000,0,IF(B496&lt;1900000,B496-650000,IF(B496&lt;3600000,ROUNDDOWN(B496/4,-3)*2.8-80000,IF(B496&lt;6600000,ROUNDDOWN(B496/4,-3)*3.2-440000,IF(B496&lt;8500000,ROUNDDOWN(B496*0.9,0)-1100000,B496-1950000))))))</f>
        <v/>
      </c>
      <c r="I496" s="19">
        <f>IF(H496&gt;23500000,NA(),IF(C496&gt;=2026,IF(H496&lt;=4890000,1040000,IF(H496&lt;=6550000,670000,620000)),IF(H496&lt;=1320000,950000,IF(H496&lt;=3360000,880000,IF(H496&lt;=4890000,680000,IF(H496&lt;=6550000,630000,580000))))))</f>
        <v/>
      </c>
      <c r="J496" s="19">
        <f>MAX(0,ROUNDDOWN(H496-E496-I496-F496,-3))</f>
        <v/>
      </c>
      <c r="K496" s="19">
        <f>MAX(0,ROUNDDOWN(H496-E496-I496-F496-D496,-3))</f>
        <v/>
      </c>
      <c r="L496" s="19">
        <f>IF(J496&lt;=0,0,ROUNDDOWN((J496*LOOKUP(J496,{0,1950001,3300001,6950001,9000001,18000001,40000001},{0.05,0.1,0.2,0.23,0.33,0.4,0.45})-LOOKUP(J496,{0,1950001,3300001,6950001,9000001,18000001,40000001},{0,97500,427500,636000,1536000,2796000,4796000}))*1.021,-2))</f>
        <v/>
      </c>
      <c r="M496" s="19">
        <f>IF(K496&lt;=0,0,ROUNDDOWN((K496*LOOKUP(K496,{0,1950001,3300001,6950001,9000001,18000001,40000001},{0.05,0.1,0.2,0.23,0.33,0.4,0.45})-LOOKUP(K496,{0,1950001,3300001,6950001,9000001,18000001,40000001},{0,97500,427500,636000,1536000,2796000,4796000}))*1.021,-2))</f>
        <v/>
      </c>
      <c r="N496" s="19">
        <f>MAX(0,ROUNDDOWN(H496-E496-430000-G496,-3))</f>
        <v/>
      </c>
      <c r="O496" s="19">
        <f>MAX(0,ROUNDDOWN(H496-E496-430000-G496-D496,-3))</f>
        <v/>
      </c>
      <c r="P496" s="19">
        <f>IF(H496&lt;=450000,0,MAX(0,ROUNDDOWN(N496*0.06-MIN(50000,N496)*0.03,-2))+MAX(0,ROUNDDOWN(N496*0.04-MIN(50000,N496)*0.02,-2)))</f>
        <v/>
      </c>
      <c r="Q496" s="19">
        <f>IF(H496&lt;=450000,0,MAX(0,ROUNDDOWN(O496*0.06-MIN(50000,O496)*0.03,-2))+MAX(0,ROUNDDOWN(O496*0.04-MIN(50000,O496)*0.02,-2)))</f>
        <v/>
      </c>
      <c r="R496" s="19">
        <f>L496-M496</f>
        <v/>
      </c>
      <c r="S496" s="19">
        <f>P496-Q496</f>
        <v/>
      </c>
      <c r="T496" s="19">
        <f>R496+S496</f>
        <v/>
      </c>
      <c r="U496" s="21">
        <f>IF(J496&lt;=0,0,LOOKUP(J496,{0,1950001,3300001,6950001,9000001,18000001,40000001},{0.05,0.1,0.2,0.23,0.33,0.4,0.45}))</f>
        <v/>
      </c>
    </row>
    <row r="497">
      <c r="A497" t="inlineStr">
        <is>
          <t>1万円刻み</t>
        </is>
      </c>
      <c r="B497" s="19">
        <f>'3_1万円刻み'!$A$180</f>
        <v/>
      </c>
      <c r="C497" s="20" t="n">
        <v>2025</v>
      </c>
      <c r="D497" s="19" t="n">
        <v>276000</v>
      </c>
      <c r="E497" s="19">
        <f>ROUND(MIN(B497/12,650000)*12*0.0915+MIN(B497/12,1390000)*12*(0.0504+0)+B497*0.005,0)</f>
        <v/>
      </c>
      <c r="F497" s="19" t="n">
        <v>0</v>
      </c>
      <c r="G497" s="19" t="n">
        <v>0</v>
      </c>
      <c r="H497" s="19">
        <f>IF(C497&gt;=2026,IF(B497&lt;741000,0,IF(B497&lt;2191000,B497-740000,IF(B497&lt;2193000,1451000,IF(B497&lt;2196000,1453000,IF(B497&lt;2200000,1456000,IF(B497&lt;3600000,ROUNDDOWN(B497/4,-3)*2.8-80000,IF(B497&lt;6600000,ROUNDDOWN(B497/4,-3)*3.2-440000,IF(B497&lt;8500000,ROUNDDOWN(B497*0.9,0)-1100000,B497-1950000)))))))),IF(B497&lt;651000,0,IF(B497&lt;1900000,B497-650000,IF(B497&lt;3600000,ROUNDDOWN(B497/4,-3)*2.8-80000,IF(B497&lt;6600000,ROUNDDOWN(B497/4,-3)*3.2-440000,IF(B497&lt;8500000,ROUNDDOWN(B497*0.9,0)-1100000,B497-1950000))))))</f>
        <v/>
      </c>
      <c r="I497" s="19">
        <f>IF(H497&gt;23500000,NA(),IF(C497&gt;=2026,IF(H497&lt;=4890000,1040000,IF(H497&lt;=6550000,670000,620000)),IF(H497&lt;=1320000,950000,IF(H497&lt;=3360000,880000,IF(H497&lt;=4890000,680000,IF(H497&lt;=6550000,630000,580000))))))</f>
        <v/>
      </c>
      <c r="J497" s="19">
        <f>MAX(0,ROUNDDOWN(H497-E497-I497-F497,-3))</f>
        <v/>
      </c>
      <c r="K497" s="19">
        <f>MAX(0,ROUNDDOWN(H497-E497-I497-F497-D497,-3))</f>
        <v/>
      </c>
      <c r="L497" s="19">
        <f>IF(J497&lt;=0,0,ROUNDDOWN((J497*LOOKUP(J497,{0,1950001,3300001,6950001,9000001,18000001,40000001},{0.05,0.1,0.2,0.23,0.33,0.4,0.45})-LOOKUP(J497,{0,1950001,3300001,6950001,9000001,18000001,40000001},{0,97500,427500,636000,1536000,2796000,4796000}))*1.021,-2))</f>
        <v/>
      </c>
      <c r="M497" s="19">
        <f>IF(K497&lt;=0,0,ROUNDDOWN((K497*LOOKUP(K497,{0,1950001,3300001,6950001,9000001,18000001,40000001},{0.05,0.1,0.2,0.23,0.33,0.4,0.45})-LOOKUP(K497,{0,1950001,3300001,6950001,9000001,18000001,40000001},{0,97500,427500,636000,1536000,2796000,4796000}))*1.021,-2))</f>
        <v/>
      </c>
      <c r="N497" s="19">
        <f>MAX(0,ROUNDDOWN(H497-E497-430000-G497,-3))</f>
        <v/>
      </c>
      <c r="O497" s="19">
        <f>MAX(0,ROUNDDOWN(H497-E497-430000-G497-D497,-3))</f>
        <v/>
      </c>
      <c r="P497" s="19">
        <f>IF(H497&lt;=450000,0,MAX(0,ROUNDDOWN(N497*0.06-MIN(50000,N497)*0.03,-2))+MAX(0,ROUNDDOWN(N497*0.04-MIN(50000,N497)*0.02,-2)))</f>
        <v/>
      </c>
      <c r="Q497" s="19">
        <f>IF(H497&lt;=450000,0,MAX(0,ROUNDDOWN(O497*0.06-MIN(50000,O497)*0.03,-2))+MAX(0,ROUNDDOWN(O497*0.04-MIN(50000,O497)*0.02,-2)))</f>
        <v/>
      </c>
      <c r="R497" s="19">
        <f>L497-M497</f>
        <v/>
      </c>
      <c r="S497" s="19">
        <f>P497-Q497</f>
        <v/>
      </c>
      <c r="T497" s="19">
        <f>R497+S497</f>
        <v/>
      </c>
      <c r="U497" s="21">
        <f>IF(J497&lt;=0,0,LOOKUP(J497,{0,1950001,3300001,6950001,9000001,18000001,40000001},{0.05,0.1,0.2,0.23,0.33,0.4,0.45}))</f>
        <v/>
      </c>
    </row>
    <row r="498">
      <c r="A498" t="inlineStr">
        <is>
          <t>1万円刻み</t>
        </is>
      </c>
      <c r="B498" s="19">
        <f>'3_1万円刻み'!$A$180</f>
        <v/>
      </c>
      <c r="C498" s="20" t="n">
        <v>2026</v>
      </c>
      <c r="D498" s="19" t="n">
        <v>276000</v>
      </c>
      <c r="E498" s="19">
        <f>ROUND(MIN(B498/12,650000)*12*0.0915+MIN(B498/12,1390000)*12*(0.0504+0)+B498*0.005,0)</f>
        <v/>
      </c>
      <c r="F498" s="19" t="n">
        <v>0</v>
      </c>
      <c r="G498" s="19" t="n">
        <v>0</v>
      </c>
      <c r="H498" s="19">
        <f>IF(C498&gt;=2026,IF(B498&lt;741000,0,IF(B498&lt;2191000,B498-740000,IF(B498&lt;2193000,1451000,IF(B498&lt;2196000,1453000,IF(B498&lt;2200000,1456000,IF(B498&lt;3600000,ROUNDDOWN(B498/4,-3)*2.8-80000,IF(B498&lt;6600000,ROUNDDOWN(B498/4,-3)*3.2-440000,IF(B498&lt;8500000,ROUNDDOWN(B498*0.9,0)-1100000,B498-1950000)))))))),IF(B498&lt;651000,0,IF(B498&lt;1900000,B498-650000,IF(B498&lt;3600000,ROUNDDOWN(B498/4,-3)*2.8-80000,IF(B498&lt;6600000,ROUNDDOWN(B498/4,-3)*3.2-440000,IF(B498&lt;8500000,ROUNDDOWN(B498*0.9,0)-1100000,B498-1950000))))))</f>
        <v/>
      </c>
      <c r="I498" s="19">
        <f>IF(H498&gt;23500000,NA(),IF(C498&gt;=2026,IF(H498&lt;=4890000,1040000,IF(H498&lt;=6550000,670000,620000)),IF(H498&lt;=1320000,950000,IF(H498&lt;=3360000,880000,IF(H498&lt;=4890000,680000,IF(H498&lt;=6550000,630000,580000))))))</f>
        <v/>
      </c>
      <c r="J498" s="19">
        <f>MAX(0,ROUNDDOWN(H498-E498-I498-F498,-3))</f>
        <v/>
      </c>
      <c r="K498" s="19">
        <f>MAX(0,ROUNDDOWN(H498-E498-I498-F498-D498,-3))</f>
        <v/>
      </c>
      <c r="L498" s="19">
        <f>IF(J498&lt;=0,0,ROUNDDOWN((J498*LOOKUP(J498,{0,1950001,3300001,6950001,9000001,18000001,40000001},{0.05,0.1,0.2,0.23,0.33,0.4,0.45})-LOOKUP(J498,{0,1950001,3300001,6950001,9000001,18000001,40000001},{0,97500,427500,636000,1536000,2796000,4796000}))*1.021,-2))</f>
        <v/>
      </c>
      <c r="M498" s="19">
        <f>IF(K498&lt;=0,0,ROUNDDOWN((K498*LOOKUP(K498,{0,1950001,3300001,6950001,9000001,18000001,40000001},{0.05,0.1,0.2,0.23,0.33,0.4,0.45})-LOOKUP(K498,{0,1950001,3300001,6950001,9000001,18000001,40000001},{0,97500,427500,636000,1536000,2796000,4796000}))*1.021,-2))</f>
        <v/>
      </c>
      <c r="N498" s="19">
        <f>MAX(0,ROUNDDOWN(H498-E498-430000-G498,-3))</f>
        <v/>
      </c>
      <c r="O498" s="19">
        <f>MAX(0,ROUNDDOWN(H498-E498-430000-G498-D498,-3))</f>
        <v/>
      </c>
      <c r="P498" s="19">
        <f>IF(H498&lt;=450000,0,MAX(0,ROUNDDOWN(N498*0.06-MIN(50000,N498)*0.03,-2))+MAX(0,ROUNDDOWN(N498*0.04-MIN(50000,N498)*0.02,-2)))</f>
        <v/>
      </c>
      <c r="Q498" s="19">
        <f>IF(H498&lt;=450000,0,MAX(0,ROUNDDOWN(O498*0.06-MIN(50000,O498)*0.03,-2))+MAX(0,ROUNDDOWN(O498*0.04-MIN(50000,O498)*0.02,-2)))</f>
        <v/>
      </c>
      <c r="R498" s="19">
        <f>L498-M498</f>
        <v/>
      </c>
      <c r="S498" s="19">
        <f>P498-Q498</f>
        <v/>
      </c>
      <c r="T498" s="19">
        <f>R498+S498</f>
        <v/>
      </c>
      <c r="U498" s="21">
        <f>IF(J498&lt;=0,0,LOOKUP(J498,{0,1950001,3300001,6950001,9000001,18000001,40000001},{0.05,0.1,0.2,0.23,0.33,0.4,0.45}))</f>
        <v/>
      </c>
    </row>
    <row r="499">
      <c r="A499" t="inlineStr">
        <is>
          <t>1万円刻み</t>
        </is>
      </c>
      <c r="B499" s="19">
        <f>'3_1万円刻み'!$A$181</f>
        <v/>
      </c>
      <c r="C499" s="20" t="n">
        <v>2025</v>
      </c>
      <c r="D499" s="19" t="n">
        <v>276000</v>
      </c>
      <c r="E499" s="19">
        <f>ROUND(MIN(B499/12,650000)*12*0.0915+MIN(B499/12,1390000)*12*(0.0504+0)+B499*0.005,0)</f>
        <v/>
      </c>
      <c r="F499" s="19" t="n">
        <v>0</v>
      </c>
      <c r="G499" s="19" t="n">
        <v>0</v>
      </c>
      <c r="H499" s="19">
        <f>IF(C499&gt;=2026,IF(B499&lt;741000,0,IF(B499&lt;2191000,B499-740000,IF(B499&lt;2193000,1451000,IF(B499&lt;2196000,1453000,IF(B499&lt;2200000,1456000,IF(B499&lt;3600000,ROUNDDOWN(B499/4,-3)*2.8-80000,IF(B499&lt;6600000,ROUNDDOWN(B499/4,-3)*3.2-440000,IF(B499&lt;8500000,ROUNDDOWN(B499*0.9,0)-1100000,B499-1950000)))))))),IF(B499&lt;651000,0,IF(B499&lt;1900000,B499-650000,IF(B499&lt;3600000,ROUNDDOWN(B499/4,-3)*2.8-80000,IF(B499&lt;6600000,ROUNDDOWN(B499/4,-3)*3.2-440000,IF(B499&lt;8500000,ROUNDDOWN(B499*0.9,0)-1100000,B499-1950000))))))</f>
        <v/>
      </c>
      <c r="I499" s="19">
        <f>IF(H499&gt;23500000,NA(),IF(C499&gt;=2026,IF(H499&lt;=4890000,1040000,IF(H499&lt;=6550000,670000,620000)),IF(H499&lt;=1320000,950000,IF(H499&lt;=3360000,880000,IF(H499&lt;=4890000,680000,IF(H499&lt;=6550000,630000,580000))))))</f>
        <v/>
      </c>
      <c r="J499" s="19">
        <f>MAX(0,ROUNDDOWN(H499-E499-I499-F499,-3))</f>
        <v/>
      </c>
      <c r="K499" s="19">
        <f>MAX(0,ROUNDDOWN(H499-E499-I499-F499-D499,-3))</f>
        <v/>
      </c>
      <c r="L499" s="19">
        <f>IF(J499&lt;=0,0,ROUNDDOWN((J499*LOOKUP(J499,{0,1950001,3300001,6950001,9000001,18000001,40000001},{0.05,0.1,0.2,0.23,0.33,0.4,0.45})-LOOKUP(J499,{0,1950001,3300001,6950001,9000001,18000001,40000001},{0,97500,427500,636000,1536000,2796000,4796000}))*1.021,-2))</f>
        <v/>
      </c>
      <c r="M499" s="19">
        <f>IF(K499&lt;=0,0,ROUNDDOWN((K499*LOOKUP(K499,{0,1950001,3300001,6950001,9000001,18000001,40000001},{0.05,0.1,0.2,0.23,0.33,0.4,0.45})-LOOKUP(K499,{0,1950001,3300001,6950001,9000001,18000001,40000001},{0,97500,427500,636000,1536000,2796000,4796000}))*1.021,-2))</f>
        <v/>
      </c>
      <c r="N499" s="19">
        <f>MAX(0,ROUNDDOWN(H499-E499-430000-G499,-3))</f>
        <v/>
      </c>
      <c r="O499" s="19">
        <f>MAX(0,ROUNDDOWN(H499-E499-430000-G499-D499,-3))</f>
        <v/>
      </c>
      <c r="P499" s="19">
        <f>IF(H499&lt;=450000,0,MAX(0,ROUNDDOWN(N499*0.06-MIN(50000,N499)*0.03,-2))+MAX(0,ROUNDDOWN(N499*0.04-MIN(50000,N499)*0.02,-2)))</f>
        <v/>
      </c>
      <c r="Q499" s="19">
        <f>IF(H499&lt;=450000,0,MAX(0,ROUNDDOWN(O499*0.06-MIN(50000,O499)*0.03,-2))+MAX(0,ROUNDDOWN(O499*0.04-MIN(50000,O499)*0.02,-2)))</f>
        <v/>
      </c>
      <c r="R499" s="19">
        <f>L499-M499</f>
        <v/>
      </c>
      <c r="S499" s="19">
        <f>P499-Q499</f>
        <v/>
      </c>
      <c r="T499" s="19">
        <f>R499+S499</f>
        <v/>
      </c>
      <c r="U499" s="21">
        <f>IF(J499&lt;=0,0,LOOKUP(J499,{0,1950001,3300001,6950001,9000001,18000001,40000001},{0.05,0.1,0.2,0.23,0.33,0.4,0.45}))</f>
        <v/>
      </c>
    </row>
    <row r="500">
      <c r="A500" t="inlineStr">
        <is>
          <t>1万円刻み</t>
        </is>
      </c>
      <c r="B500" s="19">
        <f>'3_1万円刻み'!$A$181</f>
        <v/>
      </c>
      <c r="C500" s="20" t="n">
        <v>2026</v>
      </c>
      <c r="D500" s="19" t="n">
        <v>276000</v>
      </c>
      <c r="E500" s="19">
        <f>ROUND(MIN(B500/12,650000)*12*0.0915+MIN(B500/12,1390000)*12*(0.0504+0)+B500*0.005,0)</f>
        <v/>
      </c>
      <c r="F500" s="19" t="n">
        <v>0</v>
      </c>
      <c r="G500" s="19" t="n">
        <v>0</v>
      </c>
      <c r="H500" s="19">
        <f>IF(C500&gt;=2026,IF(B500&lt;741000,0,IF(B500&lt;2191000,B500-740000,IF(B500&lt;2193000,1451000,IF(B500&lt;2196000,1453000,IF(B500&lt;2200000,1456000,IF(B500&lt;3600000,ROUNDDOWN(B500/4,-3)*2.8-80000,IF(B500&lt;6600000,ROUNDDOWN(B500/4,-3)*3.2-440000,IF(B500&lt;8500000,ROUNDDOWN(B500*0.9,0)-1100000,B500-1950000)))))))),IF(B500&lt;651000,0,IF(B500&lt;1900000,B500-650000,IF(B500&lt;3600000,ROUNDDOWN(B500/4,-3)*2.8-80000,IF(B500&lt;6600000,ROUNDDOWN(B500/4,-3)*3.2-440000,IF(B500&lt;8500000,ROUNDDOWN(B500*0.9,0)-1100000,B500-1950000))))))</f>
        <v/>
      </c>
      <c r="I500" s="19">
        <f>IF(H500&gt;23500000,NA(),IF(C500&gt;=2026,IF(H500&lt;=4890000,1040000,IF(H500&lt;=6550000,670000,620000)),IF(H500&lt;=1320000,950000,IF(H500&lt;=3360000,880000,IF(H500&lt;=4890000,680000,IF(H500&lt;=6550000,630000,580000))))))</f>
        <v/>
      </c>
      <c r="J500" s="19">
        <f>MAX(0,ROUNDDOWN(H500-E500-I500-F500,-3))</f>
        <v/>
      </c>
      <c r="K500" s="19">
        <f>MAX(0,ROUNDDOWN(H500-E500-I500-F500-D500,-3))</f>
        <v/>
      </c>
      <c r="L500" s="19">
        <f>IF(J500&lt;=0,0,ROUNDDOWN((J500*LOOKUP(J500,{0,1950001,3300001,6950001,9000001,18000001,40000001},{0.05,0.1,0.2,0.23,0.33,0.4,0.45})-LOOKUP(J500,{0,1950001,3300001,6950001,9000001,18000001,40000001},{0,97500,427500,636000,1536000,2796000,4796000}))*1.021,-2))</f>
        <v/>
      </c>
      <c r="M500" s="19">
        <f>IF(K500&lt;=0,0,ROUNDDOWN((K500*LOOKUP(K500,{0,1950001,3300001,6950001,9000001,18000001,40000001},{0.05,0.1,0.2,0.23,0.33,0.4,0.45})-LOOKUP(K500,{0,1950001,3300001,6950001,9000001,18000001,40000001},{0,97500,427500,636000,1536000,2796000,4796000}))*1.021,-2))</f>
        <v/>
      </c>
      <c r="N500" s="19">
        <f>MAX(0,ROUNDDOWN(H500-E500-430000-G500,-3))</f>
        <v/>
      </c>
      <c r="O500" s="19">
        <f>MAX(0,ROUNDDOWN(H500-E500-430000-G500-D500,-3))</f>
        <v/>
      </c>
      <c r="P500" s="19">
        <f>IF(H500&lt;=450000,0,MAX(0,ROUNDDOWN(N500*0.06-MIN(50000,N500)*0.03,-2))+MAX(0,ROUNDDOWN(N500*0.04-MIN(50000,N500)*0.02,-2)))</f>
        <v/>
      </c>
      <c r="Q500" s="19">
        <f>IF(H500&lt;=450000,0,MAX(0,ROUNDDOWN(O500*0.06-MIN(50000,O500)*0.03,-2))+MAX(0,ROUNDDOWN(O500*0.04-MIN(50000,O500)*0.02,-2)))</f>
        <v/>
      </c>
      <c r="R500" s="19">
        <f>L500-M500</f>
        <v/>
      </c>
      <c r="S500" s="19">
        <f>P500-Q500</f>
        <v/>
      </c>
      <c r="T500" s="19">
        <f>R500+S500</f>
        <v/>
      </c>
      <c r="U500" s="21">
        <f>IF(J500&lt;=0,0,LOOKUP(J500,{0,1950001,3300001,6950001,9000001,18000001,40000001},{0.05,0.1,0.2,0.23,0.33,0.4,0.45}))</f>
        <v/>
      </c>
    </row>
    <row r="501">
      <c r="A501" t="inlineStr">
        <is>
          <t>1万円刻み</t>
        </is>
      </c>
      <c r="B501" s="19">
        <f>'3_1万円刻み'!$A$182</f>
        <v/>
      </c>
      <c r="C501" s="20" t="n">
        <v>2025</v>
      </c>
      <c r="D501" s="19" t="n">
        <v>276000</v>
      </c>
      <c r="E501" s="19">
        <f>ROUND(MIN(B501/12,650000)*12*0.0915+MIN(B501/12,1390000)*12*(0.0504+0)+B501*0.005,0)</f>
        <v/>
      </c>
      <c r="F501" s="19" t="n">
        <v>0</v>
      </c>
      <c r="G501" s="19" t="n">
        <v>0</v>
      </c>
      <c r="H501" s="19">
        <f>IF(C501&gt;=2026,IF(B501&lt;741000,0,IF(B501&lt;2191000,B501-740000,IF(B501&lt;2193000,1451000,IF(B501&lt;2196000,1453000,IF(B501&lt;2200000,1456000,IF(B501&lt;3600000,ROUNDDOWN(B501/4,-3)*2.8-80000,IF(B501&lt;6600000,ROUNDDOWN(B501/4,-3)*3.2-440000,IF(B501&lt;8500000,ROUNDDOWN(B501*0.9,0)-1100000,B501-1950000)))))))),IF(B501&lt;651000,0,IF(B501&lt;1900000,B501-650000,IF(B501&lt;3600000,ROUNDDOWN(B501/4,-3)*2.8-80000,IF(B501&lt;6600000,ROUNDDOWN(B501/4,-3)*3.2-440000,IF(B501&lt;8500000,ROUNDDOWN(B501*0.9,0)-1100000,B501-1950000))))))</f>
        <v/>
      </c>
      <c r="I501" s="19">
        <f>IF(H501&gt;23500000,NA(),IF(C501&gt;=2026,IF(H501&lt;=4890000,1040000,IF(H501&lt;=6550000,670000,620000)),IF(H501&lt;=1320000,950000,IF(H501&lt;=3360000,880000,IF(H501&lt;=4890000,680000,IF(H501&lt;=6550000,630000,580000))))))</f>
        <v/>
      </c>
      <c r="J501" s="19">
        <f>MAX(0,ROUNDDOWN(H501-E501-I501-F501,-3))</f>
        <v/>
      </c>
      <c r="K501" s="19">
        <f>MAX(0,ROUNDDOWN(H501-E501-I501-F501-D501,-3))</f>
        <v/>
      </c>
      <c r="L501" s="19">
        <f>IF(J501&lt;=0,0,ROUNDDOWN((J501*LOOKUP(J501,{0,1950001,3300001,6950001,9000001,18000001,40000001},{0.05,0.1,0.2,0.23,0.33,0.4,0.45})-LOOKUP(J501,{0,1950001,3300001,6950001,9000001,18000001,40000001},{0,97500,427500,636000,1536000,2796000,4796000}))*1.021,-2))</f>
        <v/>
      </c>
      <c r="M501" s="19">
        <f>IF(K501&lt;=0,0,ROUNDDOWN((K501*LOOKUP(K501,{0,1950001,3300001,6950001,9000001,18000001,40000001},{0.05,0.1,0.2,0.23,0.33,0.4,0.45})-LOOKUP(K501,{0,1950001,3300001,6950001,9000001,18000001,40000001},{0,97500,427500,636000,1536000,2796000,4796000}))*1.021,-2))</f>
        <v/>
      </c>
      <c r="N501" s="19">
        <f>MAX(0,ROUNDDOWN(H501-E501-430000-G501,-3))</f>
        <v/>
      </c>
      <c r="O501" s="19">
        <f>MAX(0,ROUNDDOWN(H501-E501-430000-G501-D501,-3))</f>
        <v/>
      </c>
      <c r="P501" s="19">
        <f>IF(H501&lt;=450000,0,MAX(0,ROUNDDOWN(N501*0.06-MIN(50000,N501)*0.03,-2))+MAX(0,ROUNDDOWN(N501*0.04-MIN(50000,N501)*0.02,-2)))</f>
        <v/>
      </c>
      <c r="Q501" s="19">
        <f>IF(H501&lt;=450000,0,MAX(0,ROUNDDOWN(O501*0.06-MIN(50000,O501)*0.03,-2))+MAX(0,ROUNDDOWN(O501*0.04-MIN(50000,O501)*0.02,-2)))</f>
        <v/>
      </c>
      <c r="R501" s="19">
        <f>L501-M501</f>
        <v/>
      </c>
      <c r="S501" s="19">
        <f>P501-Q501</f>
        <v/>
      </c>
      <c r="T501" s="19">
        <f>R501+S501</f>
        <v/>
      </c>
      <c r="U501" s="21">
        <f>IF(J501&lt;=0,0,LOOKUP(J501,{0,1950001,3300001,6950001,9000001,18000001,40000001},{0.05,0.1,0.2,0.23,0.33,0.4,0.45}))</f>
        <v/>
      </c>
    </row>
    <row r="502">
      <c r="A502" t="inlineStr">
        <is>
          <t>1万円刻み</t>
        </is>
      </c>
      <c r="B502" s="19">
        <f>'3_1万円刻み'!$A$182</f>
        <v/>
      </c>
      <c r="C502" s="20" t="n">
        <v>2026</v>
      </c>
      <c r="D502" s="19" t="n">
        <v>276000</v>
      </c>
      <c r="E502" s="19">
        <f>ROUND(MIN(B502/12,650000)*12*0.0915+MIN(B502/12,1390000)*12*(0.0504+0)+B502*0.005,0)</f>
        <v/>
      </c>
      <c r="F502" s="19" t="n">
        <v>0</v>
      </c>
      <c r="G502" s="19" t="n">
        <v>0</v>
      </c>
      <c r="H502" s="19">
        <f>IF(C502&gt;=2026,IF(B502&lt;741000,0,IF(B502&lt;2191000,B502-740000,IF(B502&lt;2193000,1451000,IF(B502&lt;2196000,1453000,IF(B502&lt;2200000,1456000,IF(B502&lt;3600000,ROUNDDOWN(B502/4,-3)*2.8-80000,IF(B502&lt;6600000,ROUNDDOWN(B502/4,-3)*3.2-440000,IF(B502&lt;8500000,ROUNDDOWN(B502*0.9,0)-1100000,B502-1950000)))))))),IF(B502&lt;651000,0,IF(B502&lt;1900000,B502-650000,IF(B502&lt;3600000,ROUNDDOWN(B502/4,-3)*2.8-80000,IF(B502&lt;6600000,ROUNDDOWN(B502/4,-3)*3.2-440000,IF(B502&lt;8500000,ROUNDDOWN(B502*0.9,0)-1100000,B502-1950000))))))</f>
        <v/>
      </c>
      <c r="I502" s="19">
        <f>IF(H502&gt;23500000,NA(),IF(C502&gt;=2026,IF(H502&lt;=4890000,1040000,IF(H502&lt;=6550000,670000,620000)),IF(H502&lt;=1320000,950000,IF(H502&lt;=3360000,880000,IF(H502&lt;=4890000,680000,IF(H502&lt;=6550000,630000,580000))))))</f>
        <v/>
      </c>
      <c r="J502" s="19">
        <f>MAX(0,ROUNDDOWN(H502-E502-I502-F502,-3))</f>
        <v/>
      </c>
      <c r="K502" s="19">
        <f>MAX(0,ROUNDDOWN(H502-E502-I502-F502-D502,-3))</f>
        <v/>
      </c>
      <c r="L502" s="19">
        <f>IF(J502&lt;=0,0,ROUNDDOWN((J502*LOOKUP(J502,{0,1950001,3300001,6950001,9000001,18000001,40000001},{0.05,0.1,0.2,0.23,0.33,0.4,0.45})-LOOKUP(J502,{0,1950001,3300001,6950001,9000001,18000001,40000001},{0,97500,427500,636000,1536000,2796000,4796000}))*1.021,-2))</f>
        <v/>
      </c>
      <c r="M502" s="19">
        <f>IF(K502&lt;=0,0,ROUNDDOWN((K502*LOOKUP(K502,{0,1950001,3300001,6950001,9000001,18000001,40000001},{0.05,0.1,0.2,0.23,0.33,0.4,0.45})-LOOKUP(K502,{0,1950001,3300001,6950001,9000001,18000001,40000001},{0,97500,427500,636000,1536000,2796000,4796000}))*1.021,-2))</f>
        <v/>
      </c>
      <c r="N502" s="19">
        <f>MAX(0,ROUNDDOWN(H502-E502-430000-G502,-3))</f>
        <v/>
      </c>
      <c r="O502" s="19">
        <f>MAX(0,ROUNDDOWN(H502-E502-430000-G502-D502,-3))</f>
        <v/>
      </c>
      <c r="P502" s="19">
        <f>IF(H502&lt;=450000,0,MAX(0,ROUNDDOWN(N502*0.06-MIN(50000,N502)*0.03,-2))+MAX(0,ROUNDDOWN(N502*0.04-MIN(50000,N502)*0.02,-2)))</f>
        <v/>
      </c>
      <c r="Q502" s="19">
        <f>IF(H502&lt;=450000,0,MAX(0,ROUNDDOWN(O502*0.06-MIN(50000,O502)*0.03,-2))+MAX(0,ROUNDDOWN(O502*0.04-MIN(50000,O502)*0.02,-2)))</f>
        <v/>
      </c>
      <c r="R502" s="19">
        <f>L502-M502</f>
        <v/>
      </c>
      <c r="S502" s="19">
        <f>P502-Q502</f>
        <v/>
      </c>
      <c r="T502" s="19">
        <f>R502+S502</f>
        <v/>
      </c>
      <c r="U502" s="21">
        <f>IF(J502&lt;=0,0,LOOKUP(J502,{0,1950001,3300001,6950001,9000001,18000001,40000001},{0.05,0.1,0.2,0.23,0.33,0.4,0.45}))</f>
        <v/>
      </c>
    </row>
    <row r="503">
      <c r="A503" t="inlineStr">
        <is>
          <t>1万円刻み</t>
        </is>
      </c>
      <c r="B503" s="19">
        <f>'3_1万円刻み'!$A$183</f>
        <v/>
      </c>
      <c r="C503" s="20" t="n">
        <v>2025</v>
      </c>
      <c r="D503" s="19" t="n">
        <v>276000</v>
      </c>
      <c r="E503" s="19">
        <f>ROUND(MIN(B503/12,650000)*12*0.0915+MIN(B503/12,1390000)*12*(0.0504+0)+B503*0.005,0)</f>
        <v/>
      </c>
      <c r="F503" s="19" t="n">
        <v>0</v>
      </c>
      <c r="G503" s="19" t="n">
        <v>0</v>
      </c>
      <c r="H503" s="19">
        <f>IF(C503&gt;=2026,IF(B503&lt;741000,0,IF(B503&lt;2191000,B503-740000,IF(B503&lt;2193000,1451000,IF(B503&lt;2196000,1453000,IF(B503&lt;2200000,1456000,IF(B503&lt;3600000,ROUNDDOWN(B503/4,-3)*2.8-80000,IF(B503&lt;6600000,ROUNDDOWN(B503/4,-3)*3.2-440000,IF(B503&lt;8500000,ROUNDDOWN(B503*0.9,0)-1100000,B503-1950000)))))))),IF(B503&lt;651000,0,IF(B503&lt;1900000,B503-650000,IF(B503&lt;3600000,ROUNDDOWN(B503/4,-3)*2.8-80000,IF(B503&lt;6600000,ROUNDDOWN(B503/4,-3)*3.2-440000,IF(B503&lt;8500000,ROUNDDOWN(B503*0.9,0)-1100000,B503-1950000))))))</f>
        <v/>
      </c>
      <c r="I503" s="19">
        <f>IF(H503&gt;23500000,NA(),IF(C503&gt;=2026,IF(H503&lt;=4890000,1040000,IF(H503&lt;=6550000,670000,620000)),IF(H503&lt;=1320000,950000,IF(H503&lt;=3360000,880000,IF(H503&lt;=4890000,680000,IF(H503&lt;=6550000,630000,580000))))))</f>
        <v/>
      </c>
      <c r="J503" s="19">
        <f>MAX(0,ROUNDDOWN(H503-E503-I503-F503,-3))</f>
        <v/>
      </c>
      <c r="K503" s="19">
        <f>MAX(0,ROUNDDOWN(H503-E503-I503-F503-D503,-3))</f>
        <v/>
      </c>
      <c r="L503" s="19">
        <f>IF(J503&lt;=0,0,ROUNDDOWN((J503*LOOKUP(J503,{0,1950001,3300001,6950001,9000001,18000001,40000001},{0.05,0.1,0.2,0.23,0.33,0.4,0.45})-LOOKUP(J503,{0,1950001,3300001,6950001,9000001,18000001,40000001},{0,97500,427500,636000,1536000,2796000,4796000}))*1.021,-2))</f>
        <v/>
      </c>
      <c r="M503" s="19">
        <f>IF(K503&lt;=0,0,ROUNDDOWN((K503*LOOKUP(K503,{0,1950001,3300001,6950001,9000001,18000001,40000001},{0.05,0.1,0.2,0.23,0.33,0.4,0.45})-LOOKUP(K503,{0,1950001,3300001,6950001,9000001,18000001,40000001},{0,97500,427500,636000,1536000,2796000,4796000}))*1.021,-2))</f>
        <v/>
      </c>
      <c r="N503" s="19">
        <f>MAX(0,ROUNDDOWN(H503-E503-430000-G503,-3))</f>
        <v/>
      </c>
      <c r="O503" s="19">
        <f>MAX(0,ROUNDDOWN(H503-E503-430000-G503-D503,-3))</f>
        <v/>
      </c>
      <c r="P503" s="19">
        <f>IF(H503&lt;=450000,0,MAX(0,ROUNDDOWN(N503*0.06-MIN(50000,N503)*0.03,-2))+MAX(0,ROUNDDOWN(N503*0.04-MIN(50000,N503)*0.02,-2)))</f>
        <v/>
      </c>
      <c r="Q503" s="19">
        <f>IF(H503&lt;=450000,0,MAX(0,ROUNDDOWN(O503*0.06-MIN(50000,O503)*0.03,-2))+MAX(0,ROUNDDOWN(O503*0.04-MIN(50000,O503)*0.02,-2)))</f>
        <v/>
      </c>
      <c r="R503" s="19">
        <f>L503-M503</f>
        <v/>
      </c>
      <c r="S503" s="19">
        <f>P503-Q503</f>
        <v/>
      </c>
      <c r="T503" s="19">
        <f>R503+S503</f>
        <v/>
      </c>
      <c r="U503" s="21">
        <f>IF(J503&lt;=0,0,LOOKUP(J503,{0,1950001,3300001,6950001,9000001,18000001,40000001},{0.05,0.1,0.2,0.23,0.33,0.4,0.45}))</f>
        <v/>
      </c>
    </row>
    <row r="504">
      <c r="A504" t="inlineStr">
        <is>
          <t>1万円刻み</t>
        </is>
      </c>
      <c r="B504" s="19">
        <f>'3_1万円刻み'!$A$183</f>
        <v/>
      </c>
      <c r="C504" s="20" t="n">
        <v>2026</v>
      </c>
      <c r="D504" s="19" t="n">
        <v>276000</v>
      </c>
      <c r="E504" s="19">
        <f>ROUND(MIN(B504/12,650000)*12*0.0915+MIN(B504/12,1390000)*12*(0.0504+0)+B504*0.005,0)</f>
        <v/>
      </c>
      <c r="F504" s="19" t="n">
        <v>0</v>
      </c>
      <c r="G504" s="19" t="n">
        <v>0</v>
      </c>
      <c r="H504" s="19">
        <f>IF(C504&gt;=2026,IF(B504&lt;741000,0,IF(B504&lt;2191000,B504-740000,IF(B504&lt;2193000,1451000,IF(B504&lt;2196000,1453000,IF(B504&lt;2200000,1456000,IF(B504&lt;3600000,ROUNDDOWN(B504/4,-3)*2.8-80000,IF(B504&lt;6600000,ROUNDDOWN(B504/4,-3)*3.2-440000,IF(B504&lt;8500000,ROUNDDOWN(B504*0.9,0)-1100000,B504-1950000)))))))),IF(B504&lt;651000,0,IF(B504&lt;1900000,B504-650000,IF(B504&lt;3600000,ROUNDDOWN(B504/4,-3)*2.8-80000,IF(B504&lt;6600000,ROUNDDOWN(B504/4,-3)*3.2-440000,IF(B504&lt;8500000,ROUNDDOWN(B504*0.9,0)-1100000,B504-1950000))))))</f>
        <v/>
      </c>
      <c r="I504" s="19">
        <f>IF(H504&gt;23500000,NA(),IF(C504&gt;=2026,IF(H504&lt;=4890000,1040000,IF(H504&lt;=6550000,670000,620000)),IF(H504&lt;=1320000,950000,IF(H504&lt;=3360000,880000,IF(H504&lt;=4890000,680000,IF(H504&lt;=6550000,630000,580000))))))</f>
        <v/>
      </c>
      <c r="J504" s="19">
        <f>MAX(0,ROUNDDOWN(H504-E504-I504-F504,-3))</f>
        <v/>
      </c>
      <c r="K504" s="19">
        <f>MAX(0,ROUNDDOWN(H504-E504-I504-F504-D504,-3))</f>
        <v/>
      </c>
      <c r="L504" s="19">
        <f>IF(J504&lt;=0,0,ROUNDDOWN((J504*LOOKUP(J504,{0,1950001,3300001,6950001,9000001,18000001,40000001},{0.05,0.1,0.2,0.23,0.33,0.4,0.45})-LOOKUP(J504,{0,1950001,3300001,6950001,9000001,18000001,40000001},{0,97500,427500,636000,1536000,2796000,4796000}))*1.021,-2))</f>
        <v/>
      </c>
      <c r="M504" s="19">
        <f>IF(K504&lt;=0,0,ROUNDDOWN((K504*LOOKUP(K504,{0,1950001,3300001,6950001,9000001,18000001,40000001},{0.05,0.1,0.2,0.23,0.33,0.4,0.45})-LOOKUP(K504,{0,1950001,3300001,6950001,9000001,18000001,40000001},{0,97500,427500,636000,1536000,2796000,4796000}))*1.021,-2))</f>
        <v/>
      </c>
      <c r="N504" s="19">
        <f>MAX(0,ROUNDDOWN(H504-E504-430000-G504,-3))</f>
        <v/>
      </c>
      <c r="O504" s="19">
        <f>MAX(0,ROUNDDOWN(H504-E504-430000-G504-D504,-3))</f>
        <v/>
      </c>
      <c r="P504" s="19">
        <f>IF(H504&lt;=450000,0,MAX(0,ROUNDDOWN(N504*0.06-MIN(50000,N504)*0.03,-2))+MAX(0,ROUNDDOWN(N504*0.04-MIN(50000,N504)*0.02,-2)))</f>
        <v/>
      </c>
      <c r="Q504" s="19">
        <f>IF(H504&lt;=450000,0,MAX(0,ROUNDDOWN(O504*0.06-MIN(50000,O504)*0.03,-2))+MAX(0,ROUNDDOWN(O504*0.04-MIN(50000,O504)*0.02,-2)))</f>
        <v/>
      </c>
      <c r="R504" s="19">
        <f>L504-M504</f>
        <v/>
      </c>
      <c r="S504" s="19">
        <f>P504-Q504</f>
        <v/>
      </c>
      <c r="T504" s="19">
        <f>R504+S504</f>
        <v/>
      </c>
      <c r="U504" s="21">
        <f>IF(J504&lt;=0,0,LOOKUP(J504,{0,1950001,3300001,6950001,9000001,18000001,40000001},{0.05,0.1,0.2,0.23,0.33,0.4,0.45}))</f>
        <v/>
      </c>
    </row>
    <row r="505">
      <c r="A505" t="inlineStr">
        <is>
          <t>1万円刻み</t>
        </is>
      </c>
      <c r="B505" s="19">
        <f>'3_1万円刻み'!$A$184</f>
        <v/>
      </c>
      <c r="C505" s="20" t="n">
        <v>2025</v>
      </c>
      <c r="D505" s="19" t="n">
        <v>276000</v>
      </c>
      <c r="E505" s="19">
        <f>ROUND(MIN(B505/12,650000)*12*0.0915+MIN(B505/12,1390000)*12*(0.0504+0)+B505*0.005,0)</f>
        <v/>
      </c>
      <c r="F505" s="19" t="n">
        <v>0</v>
      </c>
      <c r="G505" s="19" t="n">
        <v>0</v>
      </c>
      <c r="H505" s="19">
        <f>IF(C505&gt;=2026,IF(B505&lt;741000,0,IF(B505&lt;2191000,B505-740000,IF(B505&lt;2193000,1451000,IF(B505&lt;2196000,1453000,IF(B505&lt;2200000,1456000,IF(B505&lt;3600000,ROUNDDOWN(B505/4,-3)*2.8-80000,IF(B505&lt;6600000,ROUNDDOWN(B505/4,-3)*3.2-440000,IF(B505&lt;8500000,ROUNDDOWN(B505*0.9,0)-1100000,B505-1950000)))))))),IF(B505&lt;651000,0,IF(B505&lt;1900000,B505-650000,IF(B505&lt;3600000,ROUNDDOWN(B505/4,-3)*2.8-80000,IF(B505&lt;6600000,ROUNDDOWN(B505/4,-3)*3.2-440000,IF(B505&lt;8500000,ROUNDDOWN(B505*0.9,0)-1100000,B505-1950000))))))</f>
        <v/>
      </c>
      <c r="I505" s="19">
        <f>IF(H505&gt;23500000,NA(),IF(C505&gt;=2026,IF(H505&lt;=4890000,1040000,IF(H505&lt;=6550000,670000,620000)),IF(H505&lt;=1320000,950000,IF(H505&lt;=3360000,880000,IF(H505&lt;=4890000,680000,IF(H505&lt;=6550000,630000,580000))))))</f>
        <v/>
      </c>
      <c r="J505" s="19">
        <f>MAX(0,ROUNDDOWN(H505-E505-I505-F505,-3))</f>
        <v/>
      </c>
      <c r="K505" s="19">
        <f>MAX(0,ROUNDDOWN(H505-E505-I505-F505-D505,-3))</f>
        <v/>
      </c>
      <c r="L505" s="19">
        <f>IF(J505&lt;=0,0,ROUNDDOWN((J505*LOOKUP(J505,{0,1950001,3300001,6950001,9000001,18000001,40000001},{0.05,0.1,0.2,0.23,0.33,0.4,0.45})-LOOKUP(J505,{0,1950001,3300001,6950001,9000001,18000001,40000001},{0,97500,427500,636000,1536000,2796000,4796000}))*1.021,-2))</f>
        <v/>
      </c>
      <c r="M505" s="19">
        <f>IF(K505&lt;=0,0,ROUNDDOWN((K505*LOOKUP(K505,{0,1950001,3300001,6950001,9000001,18000001,40000001},{0.05,0.1,0.2,0.23,0.33,0.4,0.45})-LOOKUP(K505,{0,1950001,3300001,6950001,9000001,18000001,40000001},{0,97500,427500,636000,1536000,2796000,4796000}))*1.021,-2))</f>
        <v/>
      </c>
      <c r="N505" s="19">
        <f>MAX(0,ROUNDDOWN(H505-E505-430000-G505,-3))</f>
        <v/>
      </c>
      <c r="O505" s="19">
        <f>MAX(0,ROUNDDOWN(H505-E505-430000-G505-D505,-3))</f>
        <v/>
      </c>
      <c r="P505" s="19">
        <f>IF(H505&lt;=450000,0,MAX(0,ROUNDDOWN(N505*0.06-MIN(50000,N505)*0.03,-2))+MAX(0,ROUNDDOWN(N505*0.04-MIN(50000,N505)*0.02,-2)))</f>
        <v/>
      </c>
      <c r="Q505" s="19">
        <f>IF(H505&lt;=450000,0,MAX(0,ROUNDDOWN(O505*0.06-MIN(50000,O505)*0.03,-2))+MAX(0,ROUNDDOWN(O505*0.04-MIN(50000,O505)*0.02,-2)))</f>
        <v/>
      </c>
      <c r="R505" s="19">
        <f>L505-M505</f>
        <v/>
      </c>
      <c r="S505" s="19">
        <f>P505-Q505</f>
        <v/>
      </c>
      <c r="T505" s="19">
        <f>R505+S505</f>
        <v/>
      </c>
      <c r="U505" s="21">
        <f>IF(J505&lt;=0,0,LOOKUP(J505,{0,1950001,3300001,6950001,9000001,18000001,40000001},{0.05,0.1,0.2,0.23,0.33,0.4,0.45}))</f>
        <v/>
      </c>
    </row>
    <row r="506">
      <c r="A506" t="inlineStr">
        <is>
          <t>1万円刻み</t>
        </is>
      </c>
      <c r="B506" s="19">
        <f>'3_1万円刻み'!$A$184</f>
        <v/>
      </c>
      <c r="C506" s="20" t="n">
        <v>2026</v>
      </c>
      <c r="D506" s="19" t="n">
        <v>276000</v>
      </c>
      <c r="E506" s="19">
        <f>ROUND(MIN(B506/12,650000)*12*0.0915+MIN(B506/12,1390000)*12*(0.0504+0)+B506*0.005,0)</f>
        <v/>
      </c>
      <c r="F506" s="19" t="n">
        <v>0</v>
      </c>
      <c r="G506" s="19" t="n">
        <v>0</v>
      </c>
      <c r="H506" s="19">
        <f>IF(C506&gt;=2026,IF(B506&lt;741000,0,IF(B506&lt;2191000,B506-740000,IF(B506&lt;2193000,1451000,IF(B506&lt;2196000,1453000,IF(B506&lt;2200000,1456000,IF(B506&lt;3600000,ROUNDDOWN(B506/4,-3)*2.8-80000,IF(B506&lt;6600000,ROUNDDOWN(B506/4,-3)*3.2-440000,IF(B506&lt;8500000,ROUNDDOWN(B506*0.9,0)-1100000,B506-1950000)))))))),IF(B506&lt;651000,0,IF(B506&lt;1900000,B506-650000,IF(B506&lt;3600000,ROUNDDOWN(B506/4,-3)*2.8-80000,IF(B506&lt;6600000,ROUNDDOWN(B506/4,-3)*3.2-440000,IF(B506&lt;8500000,ROUNDDOWN(B506*0.9,0)-1100000,B506-1950000))))))</f>
        <v/>
      </c>
      <c r="I506" s="19">
        <f>IF(H506&gt;23500000,NA(),IF(C506&gt;=2026,IF(H506&lt;=4890000,1040000,IF(H506&lt;=6550000,670000,620000)),IF(H506&lt;=1320000,950000,IF(H506&lt;=3360000,880000,IF(H506&lt;=4890000,680000,IF(H506&lt;=6550000,630000,580000))))))</f>
        <v/>
      </c>
      <c r="J506" s="19">
        <f>MAX(0,ROUNDDOWN(H506-E506-I506-F506,-3))</f>
        <v/>
      </c>
      <c r="K506" s="19">
        <f>MAX(0,ROUNDDOWN(H506-E506-I506-F506-D506,-3))</f>
        <v/>
      </c>
      <c r="L506" s="19">
        <f>IF(J506&lt;=0,0,ROUNDDOWN((J506*LOOKUP(J506,{0,1950001,3300001,6950001,9000001,18000001,40000001},{0.05,0.1,0.2,0.23,0.33,0.4,0.45})-LOOKUP(J506,{0,1950001,3300001,6950001,9000001,18000001,40000001},{0,97500,427500,636000,1536000,2796000,4796000}))*1.021,-2))</f>
        <v/>
      </c>
      <c r="M506" s="19">
        <f>IF(K506&lt;=0,0,ROUNDDOWN((K506*LOOKUP(K506,{0,1950001,3300001,6950001,9000001,18000001,40000001},{0.05,0.1,0.2,0.23,0.33,0.4,0.45})-LOOKUP(K506,{0,1950001,3300001,6950001,9000001,18000001,40000001},{0,97500,427500,636000,1536000,2796000,4796000}))*1.021,-2))</f>
        <v/>
      </c>
      <c r="N506" s="19">
        <f>MAX(0,ROUNDDOWN(H506-E506-430000-G506,-3))</f>
        <v/>
      </c>
      <c r="O506" s="19">
        <f>MAX(0,ROUNDDOWN(H506-E506-430000-G506-D506,-3))</f>
        <v/>
      </c>
      <c r="P506" s="19">
        <f>IF(H506&lt;=450000,0,MAX(0,ROUNDDOWN(N506*0.06-MIN(50000,N506)*0.03,-2))+MAX(0,ROUNDDOWN(N506*0.04-MIN(50000,N506)*0.02,-2)))</f>
        <v/>
      </c>
      <c r="Q506" s="19">
        <f>IF(H506&lt;=450000,0,MAX(0,ROUNDDOWN(O506*0.06-MIN(50000,O506)*0.03,-2))+MAX(0,ROUNDDOWN(O506*0.04-MIN(50000,O506)*0.02,-2)))</f>
        <v/>
      </c>
      <c r="R506" s="19">
        <f>L506-M506</f>
        <v/>
      </c>
      <c r="S506" s="19">
        <f>P506-Q506</f>
        <v/>
      </c>
      <c r="T506" s="19">
        <f>R506+S506</f>
        <v/>
      </c>
      <c r="U506" s="21">
        <f>IF(J506&lt;=0,0,LOOKUP(J506,{0,1950001,3300001,6950001,9000001,18000001,40000001},{0.05,0.1,0.2,0.23,0.33,0.4,0.45}))</f>
        <v/>
      </c>
    </row>
    <row r="507">
      <c r="A507" t="inlineStr">
        <is>
          <t>1万円刻み</t>
        </is>
      </c>
      <c r="B507" s="19">
        <f>'3_1万円刻み'!$A$185</f>
        <v/>
      </c>
      <c r="C507" s="20" t="n">
        <v>2025</v>
      </c>
      <c r="D507" s="19" t="n">
        <v>276000</v>
      </c>
      <c r="E507" s="19">
        <f>ROUND(MIN(B507/12,650000)*12*0.0915+MIN(B507/12,1390000)*12*(0.0504+0)+B507*0.005,0)</f>
        <v/>
      </c>
      <c r="F507" s="19" t="n">
        <v>0</v>
      </c>
      <c r="G507" s="19" t="n">
        <v>0</v>
      </c>
      <c r="H507" s="19">
        <f>IF(C507&gt;=2026,IF(B507&lt;741000,0,IF(B507&lt;2191000,B507-740000,IF(B507&lt;2193000,1451000,IF(B507&lt;2196000,1453000,IF(B507&lt;2200000,1456000,IF(B507&lt;3600000,ROUNDDOWN(B507/4,-3)*2.8-80000,IF(B507&lt;6600000,ROUNDDOWN(B507/4,-3)*3.2-440000,IF(B507&lt;8500000,ROUNDDOWN(B507*0.9,0)-1100000,B507-1950000)))))))),IF(B507&lt;651000,0,IF(B507&lt;1900000,B507-650000,IF(B507&lt;3600000,ROUNDDOWN(B507/4,-3)*2.8-80000,IF(B507&lt;6600000,ROUNDDOWN(B507/4,-3)*3.2-440000,IF(B507&lt;8500000,ROUNDDOWN(B507*0.9,0)-1100000,B507-1950000))))))</f>
        <v/>
      </c>
      <c r="I507" s="19">
        <f>IF(H507&gt;23500000,NA(),IF(C507&gt;=2026,IF(H507&lt;=4890000,1040000,IF(H507&lt;=6550000,670000,620000)),IF(H507&lt;=1320000,950000,IF(H507&lt;=3360000,880000,IF(H507&lt;=4890000,680000,IF(H507&lt;=6550000,630000,580000))))))</f>
        <v/>
      </c>
      <c r="J507" s="19">
        <f>MAX(0,ROUNDDOWN(H507-E507-I507-F507,-3))</f>
        <v/>
      </c>
      <c r="K507" s="19">
        <f>MAX(0,ROUNDDOWN(H507-E507-I507-F507-D507,-3))</f>
        <v/>
      </c>
      <c r="L507" s="19">
        <f>IF(J507&lt;=0,0,ROUNDDOWN((J507*LOOKUP(J507,{0,1950001,3300001,6950001,9000001,18000001,40000001},{0.05,0.1,0.2,0.23,0.33,0.4,0.45})-LOOKUP(J507,{0,1950001,3300001,6950001,9000001,18000001,40000001},{0,97500,427500,636000,1536000,2796000,4796000}))*1.021,-2))</f>
        <v/>
      </c>
      <c r="M507" s="19">
        <f>IF(K507&lt;=0,0,ROUNDDOWN((K507*LOOKUP(K507,{0,1950001,3300001,6950001,9000001,18000001,40000001},{0.05,0.1,0.2,0.23,0.33,0.4,0.45})-LOOKUP(K507,{0,1950001,3300001,6950001,9000001,18000001,40000001},{0,97500,427500,636000,1536000,2796000,4796000}))*1.021,-2))</f>
        <v/>
      </c>
      <c r="N507" s="19">
        <f>MAX(0,ROUNDDOWN(H507-E507-430000-G507,-3))</f>
        <v/>
      </c>
      <c r="O507" s="19">
        <f>MAX(0,ROUNDDOWN(H507-E507-430000-G507-D507,-3))</f>
        <v/>
      </c>
      <c r="P507" s="19">
        <f>IF(H507&lt;=450000,0,MAX(0,ROUNDDOWN(N507*0.06-MIN(50000,N507)*0.03,-2))+MAX(0,ROUNDDOWN(N507*0.04-MIN(50000,N507)*0.02,-2)))</f>
        <v/>
      </c>
      <c r="Q507" s="19">
        <f>IF(H507&lt;=450000,0,MAX(0,ROUNDDOWN(O507*0.06-MIN(50000,O507)*0.03,-2))+MAX(0,ROUNDDOWN(O507*0.04-MIN(50000,O507)*0.02,-2)))</f>
        <v/>
      </c>
      <c r="R507" s="19">
        <f>L507-M507</f>
        <v/>
      </c>
      <c r="S507" s="19">
        <f>P507-Q507</f>
        <v/>
      </c>
      <c r="T507" s="19">
        <f>R507+S507</f>
        <v/>
      </c>
      <c r="U507" s="21">
        <f>IF(J507&lt;=0,0,LOOKUP(J507,{0,1950001,3300001,6950001,9000001,18000001,40000001},{0.05,0.1,0.2,0.23,0.33,0.4,0.45}))</f>
        <v/>
      </c>
    </row>
    <row r="508">
      <c r="A508" t="inlineStr">
        <is>
          <t>1万円刻み</t>
        </is>
      </c>
      <c r="B508" s="19">
        <f>'3_1万円刻み'!$A$185</f>
        <v/>
      </c>
      <c r="C508" s="20" t="n">
        <v>2026</v>
      </c>
      <c r="D508" s="19" t="n">
        <v>276000</v>
      </c>
      <c r="E508" s="19">
        <f>ROUND(MIN(B508/12,650000)*12*0.0915+MIN(B508/12,1390000)*12*(0.0504+0)+B508*0.005,0)</f>
        <v/>
      </c>
      <c r="F508" s="19" t="n">
        <v>0</v>
      </c>
      <c r="G508" s="19" t="n">
        <v>0</v>
      </c>
      <c r="H508" s="19">
        <f>IF(C508&gt;=2026,IF(B508&lt;741000,0,IF(B508&lt;2191000,B508-740000,IF(B508&lt;2193000,1451000,IF(B508&lt;2196000,1453000,IF(B508&lt;2200000,1456000,IF(B508&lt;3600000,ROUNDDOWN(B508/4,-3)*2.8-80000,IF(B508&lt;6600000,ROUNDDOWN(B508/4,-3)*3.2-440000,IF(B508&lt;8500000,ROUNDDOWN(B508*0.9,0)-1100000,B508-1950000)))))))),IF(B508&lt;651000,0,IF(B508&lt;1900000,B508-650000,IF(B508&lt;3600000,ROUNDDOWN(B508/4,-3)*2.8-80000,IF(B508&lt;6600000,ROUNDDOWN(B508/4,-3)*3.2-440000,IF(B508&lt;8500000,ROUNDDOWN(B508*0.9,0)-1100000,B508-1950000))))))</f>
        <v/>
      </c>
      <c r="I508" s="19">
        <f>IF(H508&gt;23500000,NA(),IF(C508&gt;=2026,IF(H508&lt;=4890000,1040000,IF(H508&lt;=6550000,670000,620000)),IF(H508&lt;=1320000,950000,IF(H508&lt;=3360000,880000,IF(H508&lt;=4890000,680000,IF(H508&lt;=6550000,630000,580000))))))</f>
        <v/>
      </c>
      <c r="J508" s="19">
        <f>MAX(0,ROUNDDOWN(H508-E508-I508-F508,-3))</f>
        <v/>
      </c>
      <c r="K508" s="19">
        <f>MAX(0,ROUNDDOWN(H508-E508-I508-F508-D508,-3))</f>
        <v/>
      </c>
      <c r="L508" s="19">
        <f>IF(J508&lt;=0,0,ROUNDDOWN((J508*LOOKUP(J508,{0,1950001,3300001,6950001,9000001,18000001,40000001},{0.05,0.1,0.2,0.23,0.33,0.4,0.45})-LOOKUP(J508,{0,1950001,3300001,6950001,9000001,18000001,40000001},{0,97500,427500,636000,1536000,2796000,4796000}))*1.021,-2))</f>
        <v/>
      </c>
      <c r="M508" s="19">
        <f>IF(K508&lt;=0,0,ROUNDDOWN((K508*LOOKUP(K508,{0,1950001,3300001,6950001,9000001,18000001,40000001},{0.05,0.1,0.2,0.23,0.33,0.4,0.45})-LOOKUP(K508,{0,1950001,3300001,6950001,9000001,18000001,40000001},{0,97500,427500,636000,1536000,2796000,4796000}))*1.021,-2))</f>
        <v/>
      </c>
      <c r="N508" s="19">
        <f>MAX(0,ROUNDDOWN(H508-E508-430000-G508,-3))</f>
        <v/>
      </c>
      <c r="O508" s="19">
        <f>MAX(0,ROUNDDOWN(H508-E508-430000-G508-D508,-3))</f>
        <v/>
      </c>
      <c r="P508" s="19">
        <f>IF(H508&lt;=450000,0,MAX(0,ROUNDDOWN(N508*0.06-MIN(50000,N508)*0.03,-2))+MAX(0,ROUNDDOWN(N508*0.04-MIN(50000,N508)*0.02,-2)))</f>
        <v/>
      </c>
      <c r="Q508" s="19">
        <f>IF(H508&lt;=450000,0,MAX(0,ROUNDDOWN(O508*0.06-MIN(50000,O508)*0.03,-2))+MAX(0,ROUNDDOWN(O508*0.04-MIN(50000,O508)*0.02,-2)))</f>
        <v/>
      </c>
      <c r="R508" s="19">
        <f>L508-M508</f>
        <v/>
      </c>
      <c r="S508" s="19">
        <f>P508-Q508</f>
        <v/>
      </c>
      <c r="T508" s="19">
        <f>R508+S508</f>
        <v/>
      </c>
      <c r="U508" s="21">
        <f>IF(J508&lt;=0,0,LOOKUP(J508,{0,1950001,3300001,6950001,9000001,18000001,40000001},{0.05,0.1,0.2,0.23,0.33,0.4,0.45}))</f>
        <v/>
      </c>
    </row>
    <row r="509">
      <c r="A509" t="inlineStr">
        <is>
          <t>1万円刻み</t>
        </is>
      </c>
      <c r="B509" s="19">
        <f>'3_1万円刻み'!$A$186</f>
        <v/>
      </c>
      <c r="C509" s="20" t="n">
        <v>2025</v>
      </c>
      <c r="D509" s="19" t="n">
        <v>276000</v>
      </c>
      <c r="E509" s="19">
        <f>ROUND(MIN(B509/12,650000)*12*0.0915+MIN(B509/12,1390000)*12*(0.0504+0)+B509*0.005,0)</f>
        <v/>
      </c>
      <c r="F509" s="19" t="n">
        <v>0</v>
      </c>
      <c r="G509" s="19" t="n">
        <v>0</v>
      </c>
      <c r="H509" s="19">
        <f>IF(C509&gt;=2026,IF(B509&lt;741000,0,IF(B509&lt;2191000,B509-740000,IF(B509&lt;2193000,1451000,IF(B509&lt;2196000,1453000,IF(B509&lt;2200000,1456000,IF(B509&lt;3600000,ROUNDDOWN(B509/4,-3)*2.8-80000,IF(B509&lt;6600000,ROUNDDOWN(B509/4,-3)*3.2-440000,IF(B509&lt;8500000,ROUNDDOWN(B509*0.9,0)-1100000,B509-1950000)))))))),IF(B509&lt;651000,0,IF(B509&lt;1900000,B509-650000,IF(B509&lt;3600000,ROUNDDOWN(B509/4,-3)*2.8-80000,IF(B509&lt;6600000,ROUNDDOWN(B509/4,-3)*3.2-440000,IF(B509&lt;8500000,ROUNDDOWN(B509*0.9,0)-1100000,B509-1950000))))))</f>
        <v/>
      </c>
      <c r="I509" s="19">
        <f>IF(H509&gt;23500000,NA(),IF(C509&gt;=2026,IF(H509&lt;=4890000,1040000,IF(H509&lt;=6550000,670000,620000)),IF(H509&lt;=1320000,950000,IF(H509&lt;=3360000,880000,IF(H509&lt;=4890000,680000,IF(H509&lt;=6550000,630000,580000))))))</f>
        <v/>
      </c>
      <c r="J509" s="19">
        <f>MAX(0,ROUNDDOWN(H509-E509-I509-F509,-3))</f>
        <v/>
      </c>
      <c r="K509" s="19">
        <f>MAX(0,ROUNDDOWN(H509-E509-I509-F509-D509,-3))</f>
        <v/>
      </c>
      <c r="L509" s="19">
        <f>IF(J509&lt;=0,0,ROUNDDOWN((J509*LOOKUP(J509,{0,1950001,3300001,6950001,9000001,18000001,40000001},{0.05,0.1,0.2,0.23,0.33,0.4,0.45})-LOOKUP(J509,{0,1950001,3300001,6950001,9000001,18000001,40000001},{0,97500,427500,636000,1536000,2796000,4796000}))*1.021,-2))</f>
        <v/>
      </c>
      <c r="M509" s="19">
        <f>IF(K509&lt;=0,0,ROUNDDOWN((K509*LOOKUP(K509,{0,1950001,3300001,6950001,9000001,18000001,40000001},{0.05,0.1,0.2,0.23,0.33,0.4,0.45})-LOOKUP(K509,{0,1950001,3300001,6950001,9000001,18000001,40000001},{0,97500,427500,636000,1536000,2796000,4796000}))*1.021,-2))</f>
        <v/>
      </c>
      <c r="N509" s="19">
        <f>MAX(0,ROUNDDOWN(H509-E509-430000-G509,-3))</f>
        <v/>
      </c>
      <c r="O509" s="19">
        <f>MAX(0,ROUNDDOWN(H509-E509-430000-G509-D509,-3))</f>
        <v/>
      </c>
      <c r="P509" s="19">
        <f>IF(H509&lt;=450000,0,MAX(0,ROUNDDOWN(N509*0.06-MIN(50000,N509)*0.03,-2))+MAX(0,ROUNDDOWN(N509*0.04-MIN(50000,N509)*0.02,-2)))</f>
        <v/>
      </c>
      <c r="Q509" s="19">
        <f>IF(H509&lt;=450000,0,MAX(0,ROUNDDOWN(O509*0.06-MIN(50000,O509)*0.03,-2))+MAX(0,ROUNDDOWN(O509*0.04-MIN(50000,O509)*0.02,-2)))</f>
        <v/>
      </c>
      <c r="R509" s="19">
        <f>L509-M509</f>
        <v/>
      </c>
      <c r="S509" s="19">
        <f>P509-Q509</f>
        <v/>
      </c>
      <c r="T509" s="19">
        <f>R509+S509</f>
        <v/>
      </c>
      <c r="U509" s="21">
        <f>IF(J509&lt;=0,0,LOOKUP(J509,{0,1950001,3300001,6950001,9000001,18000001,40000001},{0.05,0.1,0.2,0.23,0.33,0.4,0.45}))</f>
        <v/>
      </c>
    </row>
    <row r="510">
      <c r="A510" t="inlineStr">
        <is>
          <t>1万円刻み</t>
        </is>
      </c>
      <c r="B510" s="19">
        <f>'3_1万円刻み'!$A$186</f>
        <v/>
      </c>
      <c r="C510" s="20" t="n">
        <v>2026</v>
      </c>
      <c r="D510" s="19" t="n">
        <v>276000</v>
      </c>
      <c r="E510" s="19">
        <f>ROUND(MIN(B510/12,650000)*12*0.0915+MIN(B510/12,1390000)*12*(0.0504+0)+B510*0.005,0)</f>
        <v/>
      </c>
      <c r="F510" s="19" t="n">
        <v>0</v>
      </c>
      <c r="G510" s="19" t="n">
        <v>0</v>
      </c>
      <c r="H510" s="19">
        <f>IF(C510&gt;=2026,IF(B510&lt;741000,0,IF(B510&lt;2191000,B510-740000,IF(B510&lt;2193000,1451000,IF(B510&lt;2196000,1453000,IF(B510&lt;2200000,1456000,IF(B510&lt;3600000,ROUNDDOWN(B510/4,-3)*2.8-80000,IF(B510&lt;6600000,ROUNDDOWN(B510/4,-3)*3.2-440000,IF(B510&lt;8500000,ROUNDDOWN(B510*0.9,0)-1100000,B510-1950000)))))))),IF(B510&lt;651000,0,IF(B510&lt;1900000,B510-650000,IF(B510&lt;3600000,ROUNDDOWN(B510/4,-3)*2.8-80000,IF(B510&lt;6600000,ROUNDDOWN(B510/4,-3)*3.2-440000,IF(B510&lt;8500000,ROUNDDOWN(B510*0.9,0)-1100000,B510-1950000))))))</f>
        <v/>
      </c>
      <c r="I510" s="19">
        <f>IF(H510&gt;23500000,NA(),IF(C510&gt;=2026,IF(H510&lt;=4890000,1040000,IF(H510&lt;=6550000,670000,620000)),IF(H510&lt;=1320000,950000,IF(H510&lt;=3360000,880000,IF(H510&lt;=4890000,680000,IF(H510&lt;=6550000,630000,580000))))))</f>
        <v/>
      </c>
      <c r="J510" s="19">
        <f>MAX(0,ROUNDDOWN(H510-E510-I510-F510,-3))</f>
        <v/>
      </c>
      <c r="K510" s="19">
        <f>MAX(0,ROUNDDOWN(H510-E510-I510-F510-D510,-3))</f>
        <v/>
      </c>
      <c r="L510" s="19">
        <f>IF(J510&lt;=0,0,ROUNDDOWN((J510*LOOKUP(J510,{0,1950001,3300001,6950001,9000001,18000001,40000001},{0.05,0.1,0.2,0.23,0.33,0.4,0.45})-LOOKUP(J510,{0,1950001,3300001,6950001,9000001,18000001,40000001},{0,97500,427500,636000,1536000,2796000,4796000}))*1.021,-2))</f>
        <v/>
      </c>
      <c r="M510" s="19">
        <f>IF(K510&lt;=0,0,ROUNDDOWN((K510*LOOKUP(K510,{0,1950001,3300001,6950001,9000001,18000001,40000001},{0.05,0.1,0.2,0.23,0.33,0.4,0.45})-LOOKUP(K510,{0,1950001,3300001,6950001,9000001,18000001,40000001},{0,97500,427500,636000,1536000,2796000,4796000}))*1.021,-2))</f>
        <v/>
      </c>
      <c r="N510" s="19">
        <f>MAX(0,ROUNDDOWN(H510-E510-430000-G510,-3))</f>
        <v/>
      </c>
      <c r="O510" s="19">
        <f>MAX(0,ROUNDDOWN(H510-E510-430000-G510-D510,-3))</f>
        <v/>
      </c>
      <c r="P510" s="19">
        <f>IF(H510&lt;=450000,0,MAX(0,ROUNDDOWN(N510*0.06-MIN(50000,N510)*0.03,-2))+MAX(0,ROUNDDOWN(N510*0.04-MIN(50000,N510)*0.02,-2)))</f>
        <v/>
      </c>
      <c r="Q510" s="19">
        <f>IF(H510&lt;=450000,0,MAX(0,ROUNDDOWN(O510*0.06-MIN(50000,O510)*0.03,-2))+MAX(0,ROUNDDOWN(O510*0.04-MIN(50000,O510)*0.02,-2)))</f>
        <v/>
      </c>
      <c r="R510" s="19">
        <f>L510-M510</f>
        <v/>
      </c>
      <c r="S510" s="19">
        <f>P510-Q510</f>
        <v/>
      </c>
      <c r="T510" s="19">
        <f>R510+S510</f>
        <v/>
      </c>
      <c r="U510" s="21">
        <f>IF(J510&lt;=0,0,LOOKUP(J510,{0,1950001,3300001,6950001,9000001,18000001,40000001},{0.05,0.1,0.2,0.23,0.33,0.4,0.45}))</f>
        <v/>
      </c>
    </row>
    <row r="511">
      <c r="A511" t="inlineStr">
        <is>
          <t>1万円刻み</t>
        </is>
      </c>
      <c r="B511" s="19">
        <f>'3_1万円刻み'!$A$187</f>
        <v/>
      </c>
      <c r="C511" s="20" t="n">
        <v>2025</v>
      </c>
      <c r="D511" s="19" t="n">
        <v>276000</v>
      </c>
      <c r="E511" s="19">
        <f>ROUND(MIN(B511/12,650000)*12*0.0915+MIN(B511/12,1390000)*12*(0.0504+0)+B511*0.005,0)</f>
        <v/>
      </c>
      <c r="F511" s="19" t="n">
        <v>0</v>
      </c>
      <c r="G511" s="19" t="n">
        <v>0</v>
      </c>
      <c r="H511" s="19">
        <f>IF(C511&gt;=2026,IF(B511&lt;741000,0,IF(B511&lt;2191000,B511-740000,IF(B511&lt;2193000,1451000,IF(B511&lt;2196000,1453000,IF(B511&lt;2200000,1456000,IF(B511&lt;3600000,ROUNDDOWN(B511/4,-3)*2.8-80000,IF(B511&lt;6600000,ROUNDDOWN(B511/4,-3)*3.2-440000,IF(B511&lt;8500000,ROUNDDOWN(B511*0.9,0)-1100000,B511-1950000)))))))),IF(B511&lt;651000,0,IF(B511&lt;1900000,B511-650000,IF(B511&lt;3600000,ROUNDDOWN(B511/4,-3)*2.8-80000,IF(B511&lt;6600000,ROUNDDOWN(B511/4,-3)*3.2-440000,IF(B511&lt;8500000,ROUNDDOWN(B511*0.9,0)-1100000,B511-1950000))))))</f>
        <v/>
      </c>
      <c r="I511" s="19">
        <f>IF(H511&gt;23500000,NA(),IF(C511&gt;=2026,IF(H511&lt;=4890000,1040000,IF(H511&lt;=6550000,670000,620000)),IF(H511&lt;=1320000,950000,IF(H511&lt;=3360000,880000,IF(H511&lt;=4890000,680000,IF(H511&lt;=6550000,630000,580000))))))</f>
        <v/>
      </c>
      <c r="J511" s="19">
        <f>MAX(0,ROUNDDOWN(H511-E511-I511-F511,-3))</f>
        <v/>
      </c>
      <c r="K511" s="19">
        <f>MAX(0,ROUNDDOWN(H511-E511-I511-F511-D511,-3))</f>
        <v/>
      </c>
      <c r="L511" s="19">
        <f>IF(J511&lt;=0,0,ROUNDDOWN((J511*LOOKUP(J511,{0,1950001,3300001,6950001,9000001,18000001,40000001},{0.05,0.1,0.2,0.23,0.33,0.4,0.45})-LOOKUP(J511,{0,1950001,3300001,6950001,9000001,18000001,40000001},{0,97500,427500,636000,1536000,2796000,4796000}))*1.021,-2))</f>
        <v/>
      </c>
      <c r="M511" s="19">
        <f>IF(K511&lt;=0,0,ROUNDDOWN((K511*LOOKUP(K511,{0,1950001,3300001,6950001,9000001,18000001,40000001},{0.05,0.1,0.2,0.23,0.33,0.4,0.45})-LOOKUP(K511,{0,1950001,3300001,6950001,9000001,18000001,40000001},{0,97500,427500,636000,1536000,2796000,4796000}))*1.021,-2))</f>
        <v/>
      </c>
      <c r="N511" s="19">
        <f>MAX(0,ROUNDDOWN(H511-E511-430000-G511,-3))</f>
        <v/>
      </c>
      <c r="O511" s="19">
        <f>MAX(0,ROUNDDOWN(H511-E511-430000-G511-D511,-3))</f>
        <v/>
      </c>
      <c r="P511" s="19">
        <f>IF(H511&lt;=450000,0,MAX(0,ROUNDDOWN(N511*0.06-MIN(50000,N511)*0.03,-2))+MAX(0,ROUNDDOWN(N511*0.04-MIN(50000,N511)*0.02,-2)))</f>
        <v/>
      </c>
      <c r="Q511" s="19">
        <f>IF(H511&lt;=450000,0,MAX(0,ROUNDDOWN(O511*0.06-MIN(50000,O511)*0.03,-2))+MAX(0,ROUNDDOWN(O511*0.04-MIN(50000,O511)*0.02,-2)))</f>
        <v/>
      </c>
      <c r="R511" s="19">
        <f>L511-M511</f>
        <v/>
      </c>
      <c r="S511" s="19">
        <f>P511-Q511</f>
        <v/>
      </c>
      <c r="T511" s="19">
        <f>R511+S511</f>
        <v/>
      </c>
      <c r="U511" s="21">
        <f>IF(J511&lt;=0,0,LOOKUP(J511,{0,1950001,3300001,6950001,9000001,18000001,40000001},{0.05,0.1,0.2,0.23,0.33,0.4,0.45}))</f>
        <v/>
      </c>
    </row>
    <row r="512">
      <c r="A512" t="inlineStr">
        <is>
          <t>1万円刻み</t>
        </is>
      </c>
      <c r="B512" s="19">
        <f>'3_1万円刻み'!$A$187</f>
        <v/>
      </c>
      <c r="C512" s="20" t="n">
        <v>2026</v>
      </c>
      <c r="D512" s="19" t="n">
        <v>276000</v>
      </c>
      <c r="E512" s="19">
        <f>ROUND(MIN(B512/12,650000)*12*0.0915+MIN(B512/12,1390000)*12*(0.0504+0)+B512*0.005,0)</f>
        <v/>
      </c>
      <c r="F512" s="19" t="n">
        <v>0</v>
      </c>
      <c r="G512" s="19" t="n">
        <v>0</v>
      </c>
      <c r="H512" s="19">
        <f>IF(C512&gt;=2026,IF(B512&lt;741000,0,IF(B512&lt;2191000,B512-740000,IF(B512&lt;2193000,1451000,IF(B512&lt;2196000,1453000,IF(B512&lt;2200000,1456000,IF(B512&lt;3600000,ROUNDDOWN(B512/4,-3)*2.8-80000,IF(B512&lt;6600000,ROUNDDOWN(B512/4,-3)*3.2-440000,IF(B512&lt;8500000,ROUNDDOWN(B512*0.9,0)-1100000,B512-1950000)))))))),IF(B512&lt;651000,0,IF(B512&lt;1900000,B512-650000,IF(B512&lt;3600000,ROUNDDOWN(B512/4,-3)*2.8-80000,IF(B512&lt;6600000,ROUNDDOWN(B512/4,-3)*3.2-440000,IF(B512&lt;8500000,ROUNDDOWN(B512*0.9,0)-1100000,B512-1950000))))))</f>
        <v/>
      </c>
      <c r="I512" s="19">
        <f>IF(H512&gt;23500000,NA(),IF(C512&gt;=2026,IF(H512&lt;=4890000,1040000,IF(H512&lt;=6550000,670000,620000)),IF(H512&lt;=1320000,950000,IF(H512&lt;=3360000,880000,IF(H512&lt;=4890000,680000,IF(H512&lt;=6550000,630000,580000))))))</f>
        <v/>
      </c>
      <c r="J512" s="19">
        <f>MAX(0,ROUNDDOWN(H512-E512-I512-F512,-3))</f>
        <v/>
      </c>
      <c r="K512" s="19">
        <f>MAX(0,ROUNDDOWN(H512-E512-I512-F512-D512,-3))</f>
        <v/>
      </c>
      <c r="L512" s="19">
        <f>IF(J512&lt;=0,0,ROUNDDOWN((J512*LOOKUP(J512,{0,1950001,3300001,6950001,9000001,18000001,40000001},{0.05,0.1,0.2,0.23,0.33,0.4,0.45})-LOOKUP(J512,{0,1950001,3300001,6950001,9000001,18000001,40000001},{0,97500,427500,636000,1536000,2796000,4796000}))*1.021,-2))</f>
        <v/>
      </c>
      <c r="M512" s="19">
        <f>IF(K512&lt;=0,0,ROUNDDOWN((K512*LOOKUP(K512,{0,1950001,3300001,6950001,9000001,18000001,40000001},{0.05,0.1,0.2,0.23,0.33,0.4,0.45})-LOOKUP(K512,{0,1950001,3300001,6950001,9000001,18000001,40000001},{0,97500,427500,636000,1536000,2796000,4796000}))*1.021,-2))</f>
        <v/>
      </c>
      <c r="N512" s="19">
        <f>MAX(0,ROUNDDOWN(H512-E512-430000-G512,-3))</f>
        <v/>
      </c>
      <c r="O512" s="19">
        <f>MAX(0,ROUNDDOWN(H512-E512-430000-G512-D512,-3))</f>
        <v/>
      </c>
      <c r="P512" s="19">
        <f>IF(H512&lt;=450000,0,MAX(0,ROUNDDOWN(N512*0.06-MIN(50000,N512)*0.03,-2))+MAX(0,ROUNDDOWN(N512*0.04-MIN(50000,N512)*0.02,-2)))</f>
        <v/>
      </c>
      <c r="Q512" s="19">
        <f>IF(H512&lt;=450000,0,MAX(0,ROUNDDOWN(O512*0.06-MIN(50000,O512)*0.03,-2))+MAX(0,ROUNDDOWN(O512*0.04-MIN(50000,O512)*0.02,-2)))</f>
        <v/>
      </c>
      <c r="R512" s="19">
        <f>L512-M512</f>
        <v/>
      </c>
      <c r="S512" s="19">
        <f>P512-Q512</f>
        <v/>
      </c>
      <c r="T512" s="19">
        <f>R512+S512</f>
        <v/>
      </c>
      <c r="U512" s="21">
        <f>IF(J512&lt;=0,0,LOOKUP(J512,{0,1950001,3300001,6950001,9000001,18000001,40000001},{0.05,0.1,0.2,0.23,0.33,0.4,0.45}))</f>
        <v/>
      </c>
    </row>
    <row r="513">
      <c r="A513" t="inlineStr">
        <is>
          <t>1万円刻み</t>
        </is>
      </c>
      <c r="B513" s="19">
        <f>'3_1万円刻み'!$A$188</f>
        <v/>
      </c>
      <c r="C513" s="20" t="n">
        <v>2025</v>
      </c>
      <c r="D513" s="19" t="n">
        <v>276000</v>
      </c>
      <c r="E513" s="19">
        <f>ROUND(MIN(B513/12,650000)*12*0.0915+MIN(B513/12,1390000)*12*(0.0504+0)+B513*0.005,0)</f>
        <v/>
      </c>
      <c r="F513" s="19" t="n">
        <v>0</v>
      </c>
      <c r="G513" s="19" t="n">
        <v>0</v>
      </c>
      <c r="H513" s="19">
        <f>IF(C513&gt;=2026,IF(B513&lt;741000,0,IF(B513&lt;2191000,B513-740000,IF(B513&lt;2193000,1451000,IF(B513&lt;2196000,1453000,IF(B513&lt;2200000,1456000,IF(B513&lt;3600000,ROUNDDOWN(B513/4,-3)*2.8-80000,IF(B513&lt;6600000,ROUNDDOWN(B513/4,-3)*3.2-440000,IF(B513&lt;8500000,ROUNDDOWN(B513*0.9,0)-1100000,B513-1950000)))))))),IF(B513&lt;651000,0,IF(B513&lt;1900000,B513-650000,IF(B513&lt;3600000,ROUNDDOWN(B513/4,-3)*2.8-80000,IF(B513&lt;6600000,ROUNDDOWN(B513/4,-3)*3.2-440000,IF(B513&lt;8500000,ROUNDDOWN(B513*0.9,0)-1100000,B513-1950000))))))</f>
        <v/>
      </c>
      <c r="I513" s="19">
        <f>IF(H513&gt;23500000,NA(),IF(C513&gt;=2026,IF(H513&lt;=4890000,1040000,IF(H513&lt;=6550000,670000,620000)),IF(H513&lt;=1320000,950000,IF(H513&lt;=3360000,880000,IF(H513&lt;=4890000,680000,IF(H513&lt;=6550000,630000,580000))))))</f>
        <v/>
      </c>
      <c r="J513" s="19">
        <f>MAX(0,ROUNDDOWN(H513-E513-I513-F513,-3))</f>
        <v/>
      </c>
      <c r="K513" s="19">
        <f>MAX(0,ROUNDDOWN(H513-E513-I513-F513-D513,-3))</f>
        <v/>
      </c>
      <c r="L513" s="19">
        <f>IF(J513&lt;=0,0,ROUNDDOWN((J513*LOOKUP(J513,{0,1950001,3300001,6950001,9000001,18000001,40000001},{0.05,0.1,0.2,0.23,0.33,0.4,0.45})-LOOKUP(J513,{0,1950001,3300001,6950001,9000001,18000001,40000001},{0,97500,427500,636000,1536000,2796000,4796000}))*1.021,-2))</f>
        <v/>
      </c>
      <c r="M513" s="19">
        <f>IF(K513&lt;=0,0,ROUNDDOWN((K513*LOOKUP(K513,{0,1950001,3300001,6950001,9000001,18000001,40000001},{0.05,0.1,0.2,0.23,0.33,0.4,0.45})-LOOKUP(K513,{0,1950001,3300001,6950001,9000001,18000001,40000001},{0,97500,427500,636000,1536000,2796000,4796000}))*1.021,-2))</f>
        <v/>
      </c>
      <c r="N513" s="19">
        <f>MAX(0,ROUNDDOWN(H513-E513-430000-G513,-3))</f>
        <v/>
      </c>
      <c r="O513" s="19">
        <f>MAX(0,ROUNDDOWN(H513-E513-430000-G513-D513,-3))</f>
        <v/>
      </c>
      <c r="P513" s="19">
        <f>IF(H513&lt;=450000,0,MAX(0,ROUNDDOWN(N513*0.06-MIN(50000,N513)*0.03,-2))+MAX(0,ROUNDDOWN(N513*0.04-MIN(50000,N513)*0.02,-2)))</f>
        <v/>
      </c>
      <c r="Q513" s="19">
        <f>IF(H513&lt;=450000,0,MAX(0,ROUNDDOWN(O513*0.06-MIN(50000,O513)*0.03,-2))+MAX(0,ROUNDDOWN(O513*0.04-MIN(50000,O513)*0.02,-2)))</f>
        <v/>
      </c>
      <c r="R513" s="19">
        <f>L513-M513</f>
        <v/>
      </c>
      <c r="S513" s="19">
        <f>P513-Q513</f>
        <v/>
      </c>
      <c r="T513" s="19">
        <f>R513+S513</f>
        <v/>
      </c>
      <c r="U513" s="21">
        <f>IF(J513&lt;=0,0,LOOKUP(J513,{0,1950001,3300001,6950001,9000001,18000001,40000001},{0.05,0.1,0.2,0.23,0.33,0.4,0.45}))</f>
        <v/>
      </c>
    </row>
    <row r="514">
      <c r="A514" t="inlineStr">
        <is>
          <t>1万円刻み</t>
        </is>
      </c>
      <c r="B514" s="19">
        <f>'3_1万円刻み'!$A$188</f>
        <v/>
      </c>
      <c r="C514" s="20" t="n">
        <v>2026</v>
      </c>
      <c r="D514" s="19" t="n">
        <v>276000</v>
      </c>
      <c r="E514" s="19">
        <f>ROUND(MIN(B514/12,650000)*12*0.0915+MIN(B514/12,1390000)*12*(0.0504+0)+B514*0.005,0)</f>
        <v/>
      </c>
      <c r="F514" s="19" t="n">
        <v>0</v>
      </c>
      <c r="G514" s="19" t="n">
        <v>0</v>
      </c>
      <c r="H514" s="19">
        <f>IF(C514&gt;=2026,IF(B514&lt;741000,0,IF(B514&lt;2191000,B514-740000,IF(B514&lt;2193000,1451000,IF(B514&lt;2196000,1453000,IF(B514&lt;2200000,1456000,IF(B514&lt;3600000,ROUNDDOWN(B514/4,-3)*2.8-80000,IF(B514&lt;6600000,ROUNDDOWN(B514/4,-3)*3.2-440000,IF(B514&lt;8500000,ROUNDDOWN(B514*0.9,0)-1100000,B514-1950000)))))))),IF(B514&lt;651000,0,IF(B514&lt;1900000,B514-650000,IF(B514&lt;3600000,ROUNDDOWN(B514/4,-3)*2.8-80000,IF(B514&lt;6600000,ROUNDDOWN(B514/4,-3)*3.2-440000,IF(B514&lt;8500000,ROUNDDOWN(B514*0.9,0)-1100000,B514-1950000))))))</f>
        <v/>
      </c>
      <c r="I514" s="19">
        <f>IF(H514&gt;23500000,NA(),IF(C514&gt;=2026,IF(H514&lt;=4890000,1040000,IF(H514&lt;=6550000,670000,620000)),IF(H514&lt;=1320000,950000,IF(H514&lt;=3360000,880000,IF(H514&lt;=4890000,680000,IF(H514&lt;=6550000,630000,580000))))))</f>
        <v/>
      </c>
      <c r="J514" s="19">
        <f>MAX(0,ROUNDDOWN(H514-E514-I514-F514,-3))</f>
        <v/>
      </c>
      <c r="K514" s="19">
        <f>MAX(0,ROUNDDOWN(H514-E514-I514-F514-D514,-3))</f>
        <v/>
      </c>
      <c r="L514" s="19">
        <f>IF(J514&lt;=0,0,ROUNDDOWN((J514*LOOKUP(J514,{0,1950001,3300001,6950001,9000001,18000001,40000001},{0.05,0.1,0.2,0.23,0.33,0.4,0.45})-LOOKUP(J514,{0,1950001,3300001,6950001,9000001,18000001,40000001},{0,97500,427500,636000,1536000,2796000,4796000}))*1.021,-2))</f>
        <v/>
      </c>
      <c r="M514" s="19">
        <f>IF(K514&lt;=0,0,ROUNDDOWN((K514*LOOKUP(K514,{0,1950001,3300001,6950001,9000001,18000001,40000001},{0.05,0.1,0.2,0.23,0.33,0.4,0.45})-LOOKUP(K514,{0,1950001,3300001,6950001,9000001,18000001,40000001},{0,97500,427500,636000,1536000,2796000,4796000}))*1.021,-2))</f>
        <v/>
      </c>
      <c r="N514" s="19">
        <f>MAX(0,ROUNDDOWN(H514-E514-430000-G514,-3))</f>
        <v/>
      </c>
      <c r="O514" s="19">
        <f>MAX(0,ROUNDDOWN(H514-E514-430000-G514-D514,-3))</f>
        <v/>
      </c>
      <c r="P514" s="19">
        <f>IF(H514&lt;=450000,0,MAX(0,ROUNDDOWN(N514*0.06-MIN(50000,N514)*0.03,-2))+MAX(0,ROUNDDOWN(N514*0.04-MIN(50000,N514)*0.02,-2)))</f>
        <v/>
      </c>
      <c r="Q514" s="19">
        <f>IF(H514&lt;=450000,0,MAX(0,ROUNDDOWN(O514*0.06-MIN(50000,O514)*0.03,-2))+MAX(0,ROUNDDOWN(O514*0.04-MIN(50000,O514)*0.02,-2)))</f>
        <v/>
      </c>
      <c r="R514" s="19">
        <f>L514-M514</f>
        <v/>
      </c>
      <c r="S514" s="19">
        <f>P514-Q514</f>
        <v/>
      </c>
      <c r="T514" s="19">
        <f>R514+S514</f>
        <v/>
      </c>
      <c r="U514" s="21">
        <f>IF(J514&lt;=0,0,LOOKUP(J514,{0,1950001,3300001,6950001,9000001,18000001,40000001},{0.05,0.1,0.2,0.23,0.33,0.4,0.45}))</f>
        <v/>
      </c>
    </row>
    <row r="515">
      <c r="A515" t="inlineStr">
        <is>
          <t>1万円刻み</t>
        </is>
      </c>
      <c r="B515" s="19">
        <f>'3_1万円刻み'!$A$189</f>
        <v/>
      </c>
      <c r="C515" s="20" t="n">
        <v>2025</v>
      </c>
      <c r="D515" s="19" t="n">
        <v>276000</v>
      </c>
      <c r="E515" s="19">
        <f>ROUND(MIN(B515/12,650000)*12*0.0915+MIN(B515/12,1390000)*12*(0.0504+0)+B515*0.005,0)</f>
        <v/>
      </c>
      <c r="F515" s="19" t="n">
        <v>0</v>
      </c>
      <c r="G515" s="19" t="n">
        <v>0</v>
      </c>
      <c r="H515" s="19">
        <f>IF(C515&gt;=2026,IF(B515&lt;741000,0,IF(B515&lt;2191000,B515-740000,IF(B515&lt;2193000,1451000,IF(B515&lt;2196000,1453000,IF(B515&lt;2200000,1456000,IF(B515&lt;3600000,ROUNDDOWN(B515/4,-3)*2.8-80000,IF(B515&lt;6600000,ROUNDDOWN(B515/4,-3)*3.2-440000,IF(B515&lt;8500000,ROUNDDOWN(B515*0.9,0)-1100000,B515-1950000)))))))),IF(B515&lt;651000,0,IF(B515&lt;1900000,B515-650000,IF(B515&lt;3600000,ROUNDDOWN(B515/4,-3)*2.8-80000,IF(B515&lt;6600000,ROUNDDOWN(B515/4,-3)*3.2-440000,IF(B515&lt;8500000,ROUNDDOWN(B515*0.9,0)-1100000,B515-1950000))))))</f>
        <v/>
      </c>
      <c r="I515" s="19">
        <f>IF(H515&gt;23500000,NA(),IF(C515&gt;=2026,IF(H515&lt;=4890000,1040000,IF(H515&lt;=6550000,670000,620000)),IF(H515&lt;=1320000,950000,IF(H515&lt;=3360000,880000,IF(H515&lt;=4890000,680000,IF(H515&lt;=6550000,630000,580000))))))</f>
        <v/>
      </c>
      <c r="J515" s="19">
        <f>MAX(0,ROUNDDOWN(H515-E515-I515-F515,-3))</f>
        <v/>
      </c>
      <c r="K515" s="19">
        <f>MAX(0,ROUNDDOWN(H515-E515-I515-F515-D515,-3))</f>
        <v/>
      </c>
      <c r="L515" s="19">
        <f>IF(J515&lt;=0,0,ROUNDDOWN((J515*LOOKUP(J515,{0,1950001,3300001,6950001,9000001,18000001,40000001},{0.05,0.1,0.2,0.23,0.33,0.4,0.45})-LOOKUP(J515,{0,1950001,3300001,6950001,9000001,18000001,40000001},{0,97500,427500,636000,1536000,2796000,4796000}))*1.021,-2))</f>
        <v/>
      </c>
      <c r="M515" s="19">
        <f>IF(K515&lt;=0,0,ROUNDDOWN((K515*LOOKUP(K515,{0,1950001,3300001,6950001,9000001,18000001,40000001},{0.05,0.1,0.2,0.23,0.33,0.4,0.45})-LOOKUP(K515,{0,1950001,3300001,6950001,9000001,18000001,40000001},{0,97500,427500,636000,1536000,2796000,4796000}))*1.021,-2))</f>
        <v/>
      </c>
      <c r="N515" s="19">
        <f>MAX(0,ROUNDDOWN(H515-E515-430000-G515,-3))</f>
        <v/>
      </c>
      <c r="O515" s="19">
        <f>MAX(0,ROUNDDOWN(H515-E515-430000-G515-D515,-3))</f>
        <v/>
      </c>
      <c r="P515" s="19">
        <f>IF(H515&lt;=450000,0,MAX(0,ROUNDDOWN(N515*0.06-MIN(50000,N515)*0.03,-2))+MAX(0,ROUNDDOWN(N515*0.04-MIN(50000,N515)*0.02,-2)))</f>
        <v/>
      </c>
      <c r="Q515" s="19">
        <f>IF(H515&lt;=450000,0,MAX(0,ROUNDDOWN(O515*0.06-MIN(50000,O515)*0.03,-2))+MAX(0,ROUNDDOWN(O515*0.04-MIN(50000,O515)*0.02,-2)))</f>
        <v/>
      </c>
      <c r="R515" s="19">
        <f>L515-M515</f>
        <v/>
      </c>
      <c r="S515" s="19">
        <f>P515-Q515</f>
        <v/>
      </c>
      <c r="T515" s="19">
        <f>R515+S515</f>
        <v/>
      </c>
      <c r="U515" s="21">
        <f>IF(J515&lt;=0,0,LOOKUP(J515,{0,1950001,3300001,6950001,9000001,18000001,40000001},{0.05,0.1,0.2,0.23,0.33,0.4,0.45}))</f>
        <v/>
      </c>
    </row>
    <row r="516">
      <c r="A516" t="inlineStr">
        <is>
          <t>1万円刻み</t>
        </is>
      </c>
      <c r="B516" s="19">
        <f>'3_1万円刻み'!$A$189</f>
        <v/>
      </c>
      <c r="C516" s="20" t="n">
        <v>2026</v>
      </c>
      <c r="D516" s="19" t="n">
        <v>276000</v>
      </c>
      <c r="E516" s="19">
        <f>ROUND(MIN(B516/12,650000)*12*0.0915+MIN(B516/12,1390000)*12*(0.0504+0)+B516*0.005,0)</f>
        <v/>
      </c>
      <c r="F516" s="19" t="n">
        <v>0</v>
      </c>
      <c r="G516" s="19" t="n">
        <v>0</v>
      </c>
      <c r="H516" s="19">
        <f>IF(C516&gt;=2026,IF(B516&lt;741000,0,IF(B516&lt;2191000,B516-740000,IF(B516&lt;2193000,1451000,IF(B516&lt;2196000,1453000,IF(B516&lt;2200000,1456000,IF(B516&lt;3600000,ROUNDDOWN(B516/4,-3)*2.8-80000,IF(B516&lt;6600000,ROUNDDOWN(B516/4,-3)*3.2-440000,IF(B516&lt;8500000,ROUNDDOWN(B516*0.9,0)-1100000,B516-1950000)))))))),IF(B516&lt;651000,0,IF(B516&lt;1900000,B516-650000,IF(B516&lt;3600000,ROUNDDOWN(B516/4,-3)*2.8-80000,IF(B516&lt;6600000,ROUNDDOWN(B516/4,-3)*3.2-440000,IF(B516&lt;8500000,ROUNDDOWN(B516*0.9,0)-1100000,B516-1950000))))))</f>
        <v/>
      </c>
      <c r="I516" s="19">
        <f>IF(H516&gt;23500000,NA(),IF(C516&gt;=2026,IF(H516&lt;=4890000,1040000,IF(H516&lt;=6550000,670000,620000)),IF(H516&lt;=1320000,950000,IF(H516&lt;=3360000,880000,IF(H516&lt;=4890000,680000,IF(H516&lt;=6550000,630000,580000))))))</f>
        <v/>
      </c>
      <c r="J516" s="19">
        <f>MAX(0,ROUNDDOWN(H516-E516-I516-F516,-3))</f>
        <v/>
      </c>
      <c r="K516" s="19">
        <f>MAX(0,ROUNDDOWN(H516-E516-I516-F516-D516,-3))</f>
        <v/>
      </c>
      <c r="L516" s="19">
        <f>IF(J516&lt;=0,0,ROUNDDOWN((J516*LOOKUP(J516,{0,1950001,3300001,6950001,9000001,18000001,40000001},{0.05,0.1,0.2,0.23,0.33,0.4,0.45})-LOOKUP(J516,{0,1950001,3300001,6950001,9000001,18000001,40000001},{0,97500,427500,636000,1536000,2796000,4796000}))*1.021,-2))</f>
        <v/>
      </c>
      <c r="M516" s="19">
        <f>IF(K516&lt;=0,0,ROUNDDOWN((K516*LOOKUP(K516,{0,1950001,3300001,6950001,9000001,18000001,40000001},{0.05,0.1,0.2,0.23,0.33,0.4,0.45})-LOOKUP(K516,{0,1950001,3300001,6950001,9000001,18000001,40000001},{0,97500,427500,636000,1536000,2796000,4796000}))*1.021,-2))</f>
        <v/>
      </c>
      <c r="N516" s="19">
        <f>MAX(0,ROUNDDOWN(H516-E516-430000-G516,-3))</f>
        <v/>
      </c>
      <c r="O516" s="19">
        <f>MAX(0,ROUNDDOWN(H516-E516-430000-G516-D516,-3))</f>
        <v/>
      </c>
      <c r="P516" s="19">
        <f>IF(H516&lt;=450000,0,MAX(0,ROUNDDOWN(N516*0.06-MIN(50000,N516)*0.03,-2))+MAX(0,ROUNDDOWN(N516*0.04-MIN(50000,N516)*0.02,-2)))</f>
        <v/>
      </c>
      <c r="Q516" s="19">
        <f>IF(H516&lt;=450000,0,MAX(0,ROUNDDOWN(O516*0.06-MIN(50000,O516)*0.03,-2))+MAX(0,ROUNDDOWN(O516*0.04-MIN(50000,O516)*0.02,-2)))</f>
        <v/>
      </c>
      <c r="R516" s="19">
        <f>L516-M516</f>
        <v/>
      </c>
      <c r="S516" s="19">
        <f>P516-Q516</f>
        <v/>
      </c>
      <c r="T516" s="19">
        <f>R516+S516</f>
        <v/>
      </c>
      <c r="U516" s="21">
        <f>IF(J516&lt;=0,0,LOOKUP(J516,{0,1950001,3300001,6950001,9000001,18000001,40000001},{0.05,0.1,0.2,0.23,0.33,0.4,0.45}))</f>
        <v/>
      </c>
    </row>
    <row r="517">
      <c r="A517" t="inlineStr">
        <is>
          <t>1万円刻み</t>
        </is>
      </c>
      <c r="B517" s="19">
        <f>'3_1万円刻み'!$A$190</f>
        <v/>
      </c>
      <c r="C517" s="20" t="n">
        <v>2025</v>
      </c>
      <c r="D517" s="19" t="n">
        <v>276000</v>
      </c>
      <c r="E517" s="19">
        <f>ROUND(MIN(B517/12,650000)*12*0.0915+MIN(B517/12,1390000)*12*(0.0504+0)+B517*0.005,0)</f>
        <v/>
      </c>
      <c r="F517" s="19" t="n">
        <v>0</v>
      </c>
      <c r="G517" s="19" t="n">
        <v>0</v>
      </c>
      <c r="H517" s="19">
        <f>IF(C517&gt;=2026,IF(B517&lt;741000,0,IF(B517&lt;2191000,B517-740000,IF(B517&lt;2193000,1451000,IF(B517&lt;2196000,1453000,IF(B517&lt;2200000,1456000,IF(B517&lt;3600000,ROUNDDOWN(B517/4,-3)*2.8-80000,IF(B517&lt;6600000,ROUNDDOWN(B517/4,-3)*3.2-440000,IF(B517&lt;8500000,ROUNDDOWN(B517*0.9,0)-1100000,B517-1950000)))))))),IF(B517&lt;651000,0,IF(B517&lt;1900000,B517-650000,IF(B517&lt;3600000,ROUNDDOWN(B517/4,-3)*2.8-80000,IF(B517&lt;6600000,ROUNDDOWN(B517/4,-3)*3.2-440000,IF(B517&lt;8500000,ROUNDDOWN(B517*0.9,0)-1100000,B517-1950000))))))</f>
        <v/>
      </c>
      <c r="I517" s="19">
        <f>IF(H517&gt;23500000,NA(),IF(C517&gt;=2026,IF(H517&lt;=4890000,1040000,IF(H517&lt;=6550000,670000,620000)),IF(H517&lt;=1320000,950000,IF(H517&lt;=3360000,880000,IF(H517&lt;=4890000,680000,IF(H517&lt;=6550000,630000,580000))))))</f>
        <v/>
      </c>
      <c r="J517" s="19">
        <f>MAX(0,ROUNDDOWN(H517-E517-I517-F517,-3))</f>
        <v/>
      </c>
      <c r="K517" s="19">
        <f>MAX(0,ROUNDDOWN(H517-E517-I517-F517-D517,-3))</f>
        <v/>
      </c>
      <c r="L517" s="19">
        <f>IF(J517&lt;=0,0,ROUNDDOWN((J517*LOOKUP(J517,{0,1950001,3300001,6950001,9000001,18000001,40000001},{0.05,0.1,0.2,0.23,0.33,0.4,0.45})-LOOKUP(J517,{0,1950001,3300001,6950001,9000001,18000001,40000001},{0,97500,427500,636000,1536000,2796000,4796000}))*1.021,-2))</f>
        <v/>
      </c>
      <c r="M517" s="19">
        <f>IF(K517&lt;=0,0,ROUNDDOWN((K517*LOOKUP(K517,{0,1950001,3300001,6950001,9000001,18000001,40000001},{0.05,0.1,0.2,0.23,0.33,0.4,0.45})-LOOKUP(K517,{0,1950001,3300001,6950001,9000001,18000001,40000001},{0,97500,427500,636000,1536000,2796000,4796000}))*1.021,-2))</f>
        <v/>
      </c>
      <c r="N517" s="19">
        <f>MAX(0,ROUNDDOWN(H517-E517-430000-G517,-3))</f>
        <v/>
      </c>
      <c r="O517" s="19">
        <f>MAX(0,ROUNDDOWN(H517-E517-430000-G517-D517,-3))</f>
        <v/>
      </c>
      <c r="P517" s="19">
        <f>IF(H517&lt;=450000,0,MAX(0,ROUNDDOWN(N517*0.06-MIN(50000,N517)*0.03,-2))+MAX(0,ROUNDDOWN(N517*0.04-MIN(50000,N517)*0.02,-2)))</f>
        <v/>
      </c>
      <c r="Q517" s="19">
        <f>IF(H517&lt;=450000,0,MAX(0,ROUNDDOWN(O517*0.06-MIN(50000,O517)*0.03,-2))+MAX(0,ROUNDDOWN(O517*0.04-MIN(50000,O517)*0.02,-2)))</f>
        <v/>
      </c>
      <c r="R517" s="19">
        <f>L517-M517</f>
        <v/>
      </c>
      <c r="S517" s="19">
        <f>P517-Q517</f>
        <v/>
      </c>
      <c r="T517" s="19">
        <f>R517+S517</f>
        <v/>
      </c>
      <c r="U517" s="21">
        <f>IF(J517&lt;=0,0,LOOKUP(J517,{0,1950001,3300001,6950001,9000001,18000001,40000001},{0.05,0.1,0.2,0.23,0.33,0.4,0.45}))</f>
        <v/>
      </c>
    </row>
    <row r="518">
      <c r="A518" t="inlineStr">
        <is>
          <t>1万円刻み</t>
        </is>
      </c>
      <c r="B518" s="19">
        <f>'3_1万円刻み'!$A$190</f>
        <v/>
      </c>
      <c r="C518" s="20" t="n">
        <v>2026</v>
      </c>
      <c r="D518" s="19" t="n">
        <v>276000</v>
      </c>
      <c r="E518" s="19">
        <f>ROUND(MIN(B518/12,650000)*12*0.0915+MIN(B518/12,1390000)*12*(0.0504+0)+B518*0.005,0)</f>
        <v/>
      </c>
      <c r="F518" s="19" t="n">
        <v>0</v>
      </c>
      <c r="G518" s="19" t="n">
        <v>0</v>
      </c>
      <c r="H518" s="19">
        <f>IF(C518&gt;=2026,IF(B518&lt;741000,0,IF(B518&lt;2191000,B518-740000,IF(B518&lt;2193000,1451000,IF(B518&lt;2196000,1453000,IF(B518&lt;2200000,1456000,IF(B518&lt;3600000,ROUNDDOWN(B518/4,-3)*2.8-80000,IF(B518&lt;6600000,ROUNDDOWN(B518/4,-3)*3.2-440000,IF(B518&lt;8500000,ROUNDDOWN(B518*0.9,0)-1100000,B518-1950000)))))))),IF(B518&lt;651000,0,IF(B518&lt;1900000,B518-650000,IF(B518&lt;3600000,ROUNDDOWN(B518/4,-3)*2.8-80000,IF(B518&lt;6600000,ROUNDDOWN(B518/4,-3)*3.2-440000,IF(B518&lt;8500000,ROUNDDOWN(B518*0.9,0)-1100000,B518-1950000))))))</f>
        <v/>
      </c>
      <c r="I518" s="19">
        <f>IF(H518&gt;23500000,NA(),IF(C518&gt;=2026,IF(H518&lt;=4890000,1040000,IF(H518&lt;=6550000,670000,620000)),IF(H518&lt;=1320000,950000,IF(H518&lt;=3360000,880000,IF(H518&lt;=4890000,680000,IF(H518&lt;=6550000,630000,580000))))))</f>
        <v/>
      </c>
      <c r="J518" s="19">
        <f>MAX(0,ROUNDDOWN(H518-E518-I518-F518,-3))</f>
        <v/>
      </c>
      <c r="K518" s="19">
        <f>MAX(0,ROUNDDOWN(H518-E518-I518-F518-D518,-3))</f>
        <v/>
      </c>
      <c r="L518" s="19">
        <f>IF(J518&lt;=0,0,ROUNDDOWN((J518*LOOKUP(J518,{0,1950001,3300001,6950001,9000001,18000001,40000001},{0.05,0.1,0.2,0.23,0.33,0.4,0.45})-LOOKUP(J518,{0,1950001,3300001,6950001,9000001,18000001,40000001},{0,97500,427500,636000,1536000,2796000,4796000}))*1.021,-2))</f>
        <v/>
      </c>
      <c r="M518" s="19">
        <f>IF(K518&lt;=0,0,ROUNDDOWN((K518*LOOKUP(K518,{0,1950001,3300001,6950001,9000001,18000001,40000001},{0.05,0.1,0.2,0.23,0.33,0.4,0.45})-LOOKUP(K518,{0,1950001,3300001,6950001,9000001,18000001,40000001},{0,97500,427500,636000,1536000,2796000,4796000}))*1.021,-2))</f>
        <v/>
      </c>
      <c r="N518" s="19">
        <f>MAX(0,ROUNDDOWN(H518-E518-430000-G518,-3))</f>
        <v/>
      </c>
      <c r="O518" s="19">
        <f>MAX(0,ROUNDDOWN(H518-E518-430000-G518-D518,-3))</f>
        <v/>
      </c>
      <c r="P518" s="19">
        <f>IF(H518&lt;=450000,0,MAX(0,ROUNDDOWN(N518*0.06-MIN(50000,N518)*0.03,-2))+MAX(0,ROUNDDOWN(N518*0.04-MIN(50000,N518)*0.02,-2)))</f>
        <v/>
      </c>
      <c r="Q518" s="19">
        <f>IF(H518&lt;=450000,0,MAX(0,ROUNDDOWN(O518*0.06-MIN(50000,O518)*0.03,-2))+MAX(0,ROUNDDOWN(O518*0.04-MIN(50000,O518)*0.02,-2)))</f>
        <v/>
      </c>
      <c r="R518" s="19">
        <f>L518-M518</f>
        <v/>
      </c>
      <c r="S518" s="19">
        <f>P518-Q518</f>
        <v/>
      </c>
      <c r="T518" s="19">
        <f>R518+S518</f>
        <v/>
      </c>
      <c r="U518" s="21">
        <f>IF(J518&lt;=0,0,LOOKUP(J518,{0,1950001,3300001,6950001,9000001,18000001,40000001},{0.05,0.1,0.2,0.23,0.33,0.4,0.45}))</f>
        <v/>
      </c>
    </row>
    <row r="519">
      <c r="A519" t="inlineStr">
        <is>
          <t>1万円刻み</t>
        </is>
      </c>
      <c r="B519" s="19">
        <f>'3_1万円刻み'!$A$191</f>
        <v/>
      </c>
      <c r="C519" s="20" t="n">
        <v>2025</v>
      </c>
      <c r="D519" s="19" t="n">
        <v>276000</v>
      </c>
      <c r="E519" s="19">
        <f>ROUND(MIN(B519/12,650000)*12*0.0915+MIN(B519/12,1390000)*12*(0.0504+0)+B519*0.005,0)</f>
        <v/>
      </c>
      <c r="F519" s="19" t="n">
        <v>0</v>
      </c>
      <c r="G519" s="19" t="n">
        <v>0</v>
      </c>
      <c r="H519" s="19">
        <f>IF(C519&gt;=2026,IF(B519&lt;741000,0,IF(B519&lt;2191000,B519-740000,IF(B519&lt;2193000,1451000,IF(B519&lt;2196000,1453000,IF(B519&lt;2200000,1456000,IF(B519&lt;3600000,ROUNDDOWN(B519/4,-3)*2.8-80000,IF(B519&lt;6600000,ROUNDDOWN(B519/4,-3)*3.2-440000,IF(B519&lt;8500000,ROUNDDOWN(B519*0.9,0)-1100000,B519-1950000)))))))),IF(B519&lt;651000,0,IF(B519&lt;1900000,B519-650000,IF(B519&lt;3600000,ROUNDDOWN(B519/4,-3)*2.8-80000,IF(B519&lt;6600000,ROUNDDOWN(B519/4,-3)*3.2-440000,IF(B519&lt;8500000,ROUNDDOWN(B519*0.9,0)-1100000,B519-1950000))))))</f>
        <v/>
      </c>
      <c r="I519" s="19">
        <f>IF(H519&gt;23500000,NA(),IF(C519&gt;=2026,IF(H519&lt;=4890000,1040000,IF(H519&lt;=6550000,670000,620000)),IF(H519&lt;=1320000,950000,IF(H519&lt;=3360000,880000,IF(H519&lt;=4890000,680000,IF(H519&lt;=6550000,630000,580000))))))</f>
        <v/>
      </c>
      <c r="J519" s="19">
        <f>MAX(0,ROUNDDOWN(H519-E519-I519-F519,-3))</f>
        <v/>
      </c>
      <c r="K519" s="19">
        <f>MAX(0,ROUNDDOWN(H519-E519-I519-F519-D519,-3))</f>
        <v/>
      </c>
      <c r="L519" s="19">
        <f>IF(J519&lt;=0,0,ROUNDDOWN((J519*LOOKUP(J519,{0,1950001,3300001,6950001,9000001,18000001,40000001},{0.05,0.1,0.2,0.23,0.33,0.4,0.45})-LOOKUP(J519,{0,1950001,3300001,6950001,9000001,18000001,40000001},{0,97500,427500,636000,1536000,2796000,4796000}))*1.021,-2))</f>
        <v/>
      </c>
      <c r="M519" s="19">
        <f>IF(K519&lt;=0,0,ROUNDDOWN((K519*LOOKUP(K519,{0,1950001,3300001,6950001,9000001,18000001,40000001},{0.05,0.1,0.2,0.23,0.33,0.4,0.45})-LOOKUP(K519,{0,1950001,3300001,6950001,9000001,18000001,40000001},{0,97500,427500,636000,1536000,2796000,4796000}))*1.021,-2))</f>
        <v/>
      </c>
      <c r="N519" s="19">
        <f>MAX(0,ROUNDDOWN(H519-E519-430000-G519,-3))</f>
        <v/>
      </c>
      <c r="O519" s="19">
        <f>MAX(0,ROUNDDOWN(H519-E519-430000-G519-D519,-3))</f>
        <v/>
      </c>
      <c r="P519" s="19">
        <f>IF(H519&lt;=450000,0,MAX(0,ROUNDDOWN(N519*0.06-MIN(50000,N519)*0.03,-2))+MAX(0,ROUNDDOWN(N519*0.04-MIN(50000,N519)*0.02,-2)))</f>
        <v/>
      </c>
      <c r="Q519" s="19">
        <f>IF(H519&lt;=450000,0,MAX(0,ROUNDDOWN(O519*0.06-MIN(50000,O519)*0.03,-2))+MAX(0,ROUNDDOWN(O519*0.04-MIN(50000,O519)*0.02,-2)))</f>
        <v/>
      </c>
      <c r="R519" s="19">
        <f>L519-M519</f>
        <v/>
      </c>
      <c r="S519" s="19">
        <f>P519-Q519</f>
        <v/>
      </c>
      <c r="T519" s="19">
        <f>R519+S519</f>
        <v/>
      </c>
      <c r="U519" s="21">
        <f>IF(J519&lt;=0,0,LOOKUP(J519,{0,1950001,3300001,6950001,9000001,18000001,40000001},{0.05,0.1,0.2,0.23,0.33,0.4,0.45}))</f>
        <v/>
      </c>
    </row>
    <row r="520">
      <c r="A520" t="inlineStr">
        <is>
          <t>1万円刻み</t>
        </is>
      </c>
      <c r="B520" s="19">
        <f>'3_1万円刻み'!$A$191</f>
        <v/>
      </c>
      <c r="C520" s="20" t="n">
        <v>2026</v>
      </c>
      <c r="D520" s="19" t="n">
        <v>276000</v>
      </c>
      <c r="E520" s="19">
        <f>ROUND(MIN(B520/12,650000)*12*0.0915+MIN(B520/12,1390000)*12*(0.0504+0)+B520*0.005,0)</f>
        <v/>
      </c>
      <c r="F520" s="19" t="n">
        <v>0</v>
      </c>
      <c r="G520" s="19" t="n">
        <v>0</v>
      </c>
      <c r="H520" s="19">
        <f>IF(C520&gt;=2026,IF(B520&lt;741000,0,IF(B520&lt;2191000,B520-740000,IF(B520&lt;2193000,1451000,IF(B520&lt;2196000,1453000,IF(B520&lt;2200000,1456000,IF(B520&lt;3600000,ROUNDDOWN(B520/4,-3)*2.8-80000,IF(B520&lt;6600000,ROUNDDOWN(B520/4,-3)*3.2-440000,IF(B520&lt;8500000,ROUNDDOWN(B520*0.9,0)-1100000,B520-1950000)))))))),IF(B520&lt;651000,0,IF(B520&lt;1900000,B520-650000,IF(B520&lt;3600000,ROUNDDOWN(B520/4,-3)*2.8-80000,IF(B520&lt;6600000,ROUNDDOWN(B520/4,-3)*3.2-440000,IF(B520&lt;8500000,ROUNDDOWN(B520*0.9,0)-1100000,B520-1950000))))))</f>
        <v/>
      </c>
      <c r="I520" s="19">
        <f>IF(H520&gt;23500000,NA(),IF(C520&gt;=2026,IF(H520&lt;=4890000,1040000,IF(H520&lt;=6550000,670000,620000)),IF(H520&lt;=1320000,950000,IF(H520&lt;=3360000,880000,IF(H520&lt;=4890000,680000,IF(H520&lt;=6550000,630000,580000))))))</f>
        <v/>
      </c>
      <c r="J520" s="19">
        <f>MAX(0,ROUNDDOWN(H520-E520-I520-F520,-3))</f>
        <v/>
      </c>
      <c r="K520" s="19">
        <f>MAX(0,ROUNDDOWN(H520-E520-I520-F520-D520,-3))</f>
        <v/>
      </c>
      <c r="L520" s="19">
        <f>IF(J520&lt;=0,0,ROUNDDOWN((J520*LOOKUP(J520,{0,1950001,3300001,6950001,9000001,18000001,40000001},{0.05,0.1,0.2,0.23,0.33,0.4,0.45})-LOOKUP(J520,{0,1950001,3300001,6950001,9000001,18000001,40000001},{0,97500,427500,636000,1536000,2796000,4796000}))*1.021,-2))</f>
        <v/>
      </c>
      <c r="M520" s="19">
        <f>IF(K520&lt;=0,0,ROUNDDOWN((K520*LOOKUP(K520,{0,1950001,3300001,6950001,9000001,18000001,40000001},{0.05,0.1,0.2,0.23,0.33,0.4,0.45})-LOOKUP(K520,{0,1950001,3300001,6950001,9000001,18000001,40000001},{0,97500,427500,636000,1536000,2796000,4796000}))*1.021,-2))</f>
        <v/>
      </c>
      <c r="N520" s="19">
        <f>MAX(0,ROUNDDOWN(H520-E520-430000-G520,-3))</f>
        <v/>
      </c>
      <c r="O520" s="19">
        <f>MAX(0,ROUNDDOWN(H520-E520-430000-G520-D520,-3))</f>
        <v/>
      </c>
      <c r="P520" s="19">
        <f>IF(H520&lt;=450000,0,MAX(0,ROUNDDOWN(N520*0.06-MIN(50000,N520)*0.03,-2))+MAX(0,ROUNDDOWN(N520*0.04-MIN(50000,N520)*0.02,-2)))</f>
        <v/>
      </c>
      <c r="Q520" s="19">
        <f>IF(H520&lt;=450000,0,MAX(0,ROUNDDOWN(O520*0.06-MIN(50000,O520)*0.03,-2))+MAX(0,ROUNDDOWN(O520*0.04-MIN(50000,O520)*0.02,-2)))</f>
        <v/>
      </c>
      <c r="R520" s="19">
        <f>L520-M520</f>
        <v/>
      </c>
      <c r="S520" s="19">
        <f>P520-Q520</f>
        <v/>
      </c>
      <c r="T520" s="19">
        <f>R520+S520</f>
        <v/>
      </c>
      <c r="U520" s="21">
        <f>IF(J520&lt;=0,0,LOOKUP(J520,{0,1950001,3300001,6950001,9000001,18000001,40000001},{0.05,0.1,0.2,0.23,0.33,0.4,0.45}))</f>
        <v/>
      </c>
    </row>
    <row r="521">
      <c r="A521" t="inlineStr">
        <is>
          <t>1万円刻み</t>
        </is>
      </c>
      <c r="B521" s="19">
        <f>'3_1万円刻み'!$A$192</f>
        <v/>
      </c>
      <c r="C521" s="20" t="n">
        <v>2025</v>
      </c>
      <c r="D521" s="19" t="n">
        <v>276000</v>
      </c>
      <c r="E521" s="19">
        <f>ROUND(MIN(B521/12,650000)*12*0.0915+MIN(B521/12,1390000)*12*(0.0504+0)+B521*0.005,0)</f>
        <v/>
      </c>
      <c r="F521" s="19" t="n">
        <v>0</v>
      </c>
      <c r="G521" s="19" t="n">
        <v>0</v>
      </c>
      <c r="H521" s="19">
        <f>IF(C521&gt;=2026,IF(B521&lt;741000,0,IF(B521&lt;2191000,B521-740000,IF(B521&lt;2193000,1451000,IF(B521&lt;2196000,1453000,IF(B521&lt;2200000,1456000,IF(B521&lt;3600000,ROUNDDOWN(B521/4,-3)*2.8-80000,IF(B521&lt;6600000,ROUNDDOWN(B521/4,-3)*3.2-440000,IF(B521&lt;8500000,ROUNDDOWN(B521*0.9,0)-1100000,B521-1950000)))))))),IF(B521&lt;651000,0,IF(B521&lt;1900000,B521-650000,IF(B521&lt;3600000,ROUNDDOWN(B521/4,-3)*2.8-80000,IF(B521&lt;6600000,ROUNDDOWN(B521/4,-3)*3.2-440000,IF(B521&lt;8500000,ROUNDDOWN(B521*0.9,0)-1100000,B521-1950000))))))</f>
        <v/>
      </c>
      <c r="I521" s="19">
        <f>IF(H521&gt;23500000,NA(),IF(C521&gt;=2026,IF(H521&lt;=4890000,1040000,IF(H521&lt;=6550000,670000,620000)),IF(H521&lt;=1320000,950000,IF(H521&lt;=3360000,880000,IF(H521&lt;=4890000,680000,IF(H521&lt;=6550000,630000,580000))))))</f>
        <v/>
      </c>
      <c r="J521" s="19">
        <f>MAX(0,ROUNDDOWN(H521-E521-I521-F521,-3))</f>
        <v/>
      </c>
      <c r="K521" s="19">
        <f>MAX(0,ROUNDDOWN(H521-E521-I521-F521-D521,-3))</f>
        <v/>
      </c>
      <c r="L521" s="19">
        <f>IF(J521&lt;=0,0,ROUNDDOWN((J521*LOOKUP(J521,{0,1950001,3300001,6950001,9000001,18000001,40000001},{0.05,0.1,0.2,0.23,0.33,0.4,0.45})-LOOKUP(J521,{0,1950001,3300001,6950001,9000001,18000001,40000001},{0,97500,427500,636000,1536000,2796000,4796000}))*1.021,-2))</f>
        <v/>
      </c>
      <c r="M521" s="19">
        <f>IF(K521&lt;=0,0,ROUNDDOWN((K521*LOOKUP(K521,{0,1950001,3300001,6950001,9000001,18000001,40000001},{0.05,0.1,0.2,0.23,0.33,0.4,0.45})-LOOKUP(K521,{0,1950001,3300001,6950001,9000001,18000001,40000001},{0,97500,427500,636000,1536000,2796000,4796000}))*1.021,-2))</f>
        <v/>
      </c>
      <c r="N521" s="19">
        <f>MAX(0,ROUNDDOWN(H521-E521-430000-G521,-3))</f>
        <v/>
      </c>
      <c r="O521" s="19">
        <f>MAX(0,ROUNDDOWN(H521-E521-430000-G521-D521,-3))</f>
        <v/>
      </c>
      <c r="P521" s="19">
        <f>IF(H521&lt;=450000,0,MAX(0,ROUNDDOWN(N521*0.06-MIN(50000,N521)*0.03,-2))+MAX(0,ROUNDDOWN(N521*0.04-MIN(50000,N521)*0.02,-2)))</f>
        <v/>
      </c>
      <c r="Q521" s="19">
        <f>IF(H521&lt;=450000,0,MAX(0,ROUNDDOWN(O521*0.06-MIN(50000,O521)*0.03,-2))+MAX(0,ROUNDDOWN(O521*0.04-MIN(50000,O521)*0.02,-2)))</f>
        <v/>
      </c>
      <c r="R521" s="19">
        <f>L521-M521</f>
        <v/>
      </c>
      <c r="S521" s="19">
        <f>P521-Q521</f>
        <v/>
      </c>
      <c r="T521" s="19">
        <f>R521+S521</f>
        <v/>
      </c>
      <c r="U521" s="21">
        <f>IF(J521&lt;=0,0,LOOKUP(J521,{0,1950001,3300001,6950001,9000001,18000001,40000001},{0.05,0.1,0.2,0.23,0.33,0.4,0.45}))</f>
        <v/>
      </c>
    </row>
    <row r="522">
      <c r="A522" t="inlineStr">
        <is>
          <t>1万円刻み</t>
        </is>
      </c>
      <c r="B522" s="19">
        <f>'3_1万円刻み'!$A$192</f>
        <v/>
      </c>
      <c r="C522" s="20" t="n">
        <v>2026</v>
      </c>
      <c r="D522" s="19" t="n">
        <v>276000</v>
      </c>
      <c r="E522" s="19">
        <f>ROUND(MIN(B522/12,650000)*12*0.0915+MIN(B522/12,1390000)*12*(0.0504+0)+B522*0.005,0)</f>
        <v/>
      </c>
      <c r="F522" s="19" t="n">
        <v>0</v>
      </c>
      <c r="G522" s="19" t="n">
        <v>0</v>
      </c>
      <c r="H522" s="19">
        <f>IF(C522&gt;=2026,IF(B522&lt;741000,0,IF(B522&lt;2191000,B522-740000,IF(B522&lt;2193000,1451000,IF(B522&lt;2196000,1453000,IF(B522&lt;2200000,1456000,IF(B522&lt;3600000,ROUNDDOWN(B522/4,-3)*2.8-80000,IF(B522&lt;6600000,ROUNDDOWN(B522/4,-3)*3.2-440000,IF(B522&lt;8500000,ROUNDDOWN(B522*0.9,0)-1100000,B522-1950000)))))))),IF(B522&lt;651000,0,IF(B522&lt;1900000,B522-650000,IF(B522&lt;3600000,ROUNDDOWN(B522/4,-3)*2.8-80000,IF(B522&lt;6600000,ROUNDDOWN(B522/4,-3)*3.2-440000,IF(B522&lt;8500000,ROUNDDOWN(B522*0.9,0)-1100000,B522-1950000))))))</f>
        <v/>
      </c>
      <c r="I522" s="19">
        <f>IF(H522&gt;23500000,NA(),IF(C522&gt;=2026,IF(H522&lt;=4890000,1040000,IF(H522&lt;=6550000,670000,620000)),IF(H522&lt;=1320000,950000,IF(H522&lt;=3360000,880000,IF(H522&lt;=4890000,680000,IF(H522&lt;=6550000,630000,580000))))))</f>
        <v/>
      </c>
      <c r="J522" s="19">
        <f>MAX(0,ROUNDDOWN(H522-E522-I522-F522,-3))</f>
        <v/>
      </c>
      <c r="K522" s="19">
        <f>MAX(0,ROUNDDOWN(H522-E522-I522-F522-D522,-3))</f>
        <v/>
      </c>
      <c r="L522" s="19">
        <f>IF(J522&lt;=0,0,ROUNDDOWN((J522*LOOKUP(J522,{0,1950001,3300001,6950001,9000001,18000001,40000001},{0.05,0.1,0.2,0.23,0.33,0.4,0.45})-LOOKUP(J522,{0,1950001,3300001,6950001,9000001,18000001,40000001},{0,97500,427500,636000,1536000,2796000,4796000}))*1.021,-2))</f>
        <v/>
      </c>
      <c r="M522" s="19">
        <f>IF(K522&lt;=0,0,ROUNDDOWN((K522*LOOKUP(K522,{0,1950001,3300001,6950001,9000001,18000001,40000001},{0.05,0.1,0.2,0.23,0.33,0.4,0.45})-LOOKUP(K522,{0,1950001,3300001,6950001,9000001,18000001,40000001},{0,97500,427500,636000,1536000,2796000,4796000}))*1.021,-2))</f>
        <v/>
      </c>
      <c r="N522" s="19">
        <f>MAX(0,ROUNDDOWN(H522-E522-430000-G522,-3))</f>
        <v/>
      </c>
      <c r="O522" s="19">
        <f>MAX(0,ROUNDDOWN(H522-E522-430000-G522-D522,-3))</f>
        <v/>
      </c>
      <c r="P522" s="19">
        <f>IF(H522&lt;=450000,0,MAX(0,ROUNDDOWN(N522*0.06-MIN(50000,N522)*0.03,-2))+MAX(0,ROUNDDOWN(N522*0.04-MIN(50000,N522)*0.02,-2)))</f>
        <v/>
      </c>
      <c r="Q522" s="19">
        <f>IF(H522&lt;=450000,0,MAX(0,ROUNDDOWN(O522*0.06-MIN(50000,O522)*0.03,-2))+MAX(0,ROUNDDOWN(O522*0.04-MIN(50000,O522)*0.02,-2)))</f>
        <v/>
      </c>
      <c r="R522" s="19">
        <f>L522-M522</f>
        <v/>
      </c>
      <c r="S522" s="19">
        <f>P522-Q522</f>
        <v/>
      </c>
      <c r="T522" s="19">
        <f>R522+S522</f>
        <v/>
      </c>
      <c r="U522" s="21">
        <f>IF(J522&lt;=0,0,LOOKUP(J522,{0,1950001,3300001,6950001,9000001,18000001,40000001},{0.05,0.1,0.2,0.23,0.33,0.4,0.45}))</f>
        <v/>
      </c>
    </row>
    <row r="523">
      <c r="A523" t="inlineStr">
        <is>
          <t>1万円刻み</t>
        </is>
      </c>
      <c r="B523" s="19">
        <f>'3_1万円刻み'!$A$193</f>
        <v/>
      </c>
      <c r="C523" s="20" t="n">
        <v>2025</v>
      </c>
      <c r="D523" s="19" t="n">
        <v>276000</v>
      </c>
      <c r="E523" s="19">
        <f>ROUND(MIN(B523/12,650000)*12*0.0915+MIN(B523/12,1390000)*12*(0.0504+0)+B523*0.005,0)</f>
        <v/>
      </c>
      <c r="F523" s="19" t="n">
        <v>0</v>
      </c>
      <c r="G523" s="19" t="n">
        <v>0</v>
      </c>
      <c r="H523" s="19">
        <f>IF(C523&gt;=2026,IF(B523&lt;741000,0,IF(B523&lt;2191000,B523-740000,IF(B523&lt;2193000,1451000,IF(B523&lt;2196000,1453000,IF(B523&lt;2200000,1456000,IF(B523&lt;3600000,ROUNDDOWN(B523/4,-3)*2.8-80000,IF(B523&lt;6600000,ROUNDDOWN(B523/4,-3)*3.2-440000,IF(B523&lt;8500000,ROUNDDOWN(B523*0.9,0)-1100000,B523-1950000)))))))),IF(B523&lt;651000,0,IF(B523&lt;1900000,B523-650000,IF(B523&lt;3600000,ROUNDDOWN(B523/4,-3)*2.8-80000,IF(B523&lt;6600000,ROUNDDOWN(B523/4,-3)*3.2-440000,IF(B523&lt;8500000,ROUNDDOWN(B523*0.9,0)-1100000,B523-1950000))))))</f>
        <v/>
      </c>
      <c r="I523" s="19">
        <f>IF(H523&gt;23500000,NA(),IF(C523&gt;=2026,IF(H523&lt;=4890000,1040000,IF(H523&lt;=6550000,670000,620000)),IF(H523&lt;=1320000,950000,IF(H523&lt;=3360000,880000,IF(H523&lt;=4890000,680000,IF(H523&lt;=6550000,630000,580000))))))</f>
        <v/>
      </c>
      <c r="J523" s="19">
        <f>MAX(0,ROUNDDOWN(H523-E523-I523-F523,-3))</f>
        <v/>
      </c>
      <c r="K523" s="19">
        <f>MAX(0,ROUNDDOWN(H523-E523-I523-F523-D523,-3))</f>
        <v/>
      </c>
      <c r="L523" s="19">
        <f>IF(J523&lt;=0,0,ROUNDDOWN((J523*LOOKUP(J523,{0,1950001,3300001,6950001,9000001,18000001,40000001},{0.05,0.1,0.2,0.23,0.33,0.4,0.45})-LOOKUP(J523,{0,1950001,3300001,6950001,9000001,18000001,40000001},{0,97500,427500,636000,1536000,2796000,4796000}))*1.021,-2))</f>
        <v/>
      </c>
      <c r="M523" s="19">
        <f>IF(K523&lt;=0,0,ROUNDDOWN((K523*LOOKUP(K523,{0,1950001,3300001,6950001,9000001,18000001,40000001},{0.05,0.1,0.2,0.23,0.33,0.4,0.45})-LOOKUP(K523,{0,1950001,3300001,6950001,9000001,18000001,40000001},{0,97500,427500,636000,1536000,2796000,4796000}))*1.021,-2))</f>
        <v/>
      </c>
      <c r="N523" s="19">
        <f>MAX(0,ROUNDDOWN(H523-E523-430000-G523,-3))</f>
        <v/>
      </c>
      <c r="O523" s="19">
        <f>MAX(0,ROUNDDOWN(H523-E523-430000-G523-D523,-3))</f>
        <v/>
      </c>
      <c r="P523" s="19">
        <f>IF(H523&lt;=450000,0,MAX(0,ROUNDDOWN(N523*0.06-MIN(50000,N523)*0.03,-2))+MAX(0,ROUNDDOWN(N523*0.04-MIN(50000,N523)*0.02,-2)))</f>
        <v/>
      </c>
      <c r="Q523" s="19">
        <f>IF(H523&lt;=450000,0,MAX(0,ROUNDDOWN(O523*0.06-MIN(50000,O523)*0.03,-2))+MAX(0,ROUNDDOWN(O523*0.04-MIN(50000,O523)*0.02,-2)))</f>
        <v/>
      </c>
      <c r="R523" s="19">
        <f>L523-M523</f>
        <v/>
      </c>
      <c r="S523" s="19">
        <f>P523-Q523</f>
        <v/>
      </c>
      <c r="T523" s="19">
        <f>R523+S523</f>
        <v/>
      </c>
      <c r="U523" s="21">
        <f>IF(J523&lt;=0,0,LOOKUP(J523,{0,1950001,3300001,6950001,9000001,18000001,40000001},{0.05,0.1,0.2,0.23,0.33,0.4,0.45}))</f>
        <v/>
      </c>
    </row>
    <row r="524">
      <c r="A524" t="inlineStr">
        <is>
          <t>1万円刻み</t>
        </is>
      </c>
      <c r="B524" s="19">
        <f>'3_1万円刻み'!$A$193</f>
        <v/>
      </c>
      <c r="C524" s="20" t="n">
        <v>2026</v>
      </c>
      <c r="D524" s="19" t="n">
        <v>276000</v>
      </c>
      <c r="E524" s="19">
        <f>ROUND(MIN(B524/12,650000)*12*0.0915+MIN(B524/12,1390000)*12*(0.0504+0)+B524*0.005,0)</f>
        <v/>
      </c>
      <c r="F524" s="19" t="n">
        <v>0</v>
      </c>
      <c r="G524" s="19" t="n">
        <v>0</v>
      </c>
      <c r="H524" s="19">
        <f>IF(C524&gt;=2026,IF(B524&lt;741000,0,IF(B524&lt;2191000,B524-740000,IF(B524&lt;2193000,1451000,IF(B524&lt;2196000,1453000,IF(B524&lt;2200000,1456000,IF(B524&lt;3600000,ROUNDDOWN(B524/4,-3)*2.8-80000,IF(B524&lt;6600000,ROUNDDOWN(B524/4,-3)*3.2-440000,IF(B524&lt;8500000,ROUNDDOWN(B524*0.9,0)-1100000,B524-1950000)))))))),IF(B524&lt;651000,0,IF(B524&lt;1900000,B524-650000,IF(B524&lt;3600000,ROUNDDOWN(B524/4,-3)*2.8-80000,IF(B524&lt;6600000,ROUNDDOWN(B524/4,-3)*3.2-440000,IF(B524&lt;8500000,ROUNDDOWN(B524*0.9,0)-1100000,B524-1950000))))))</f>
        <v/>
      </c>
      <c r="I524" s="19">
        <f>IF(H524&gt;23500000,NA(),IF(C524&gt;=2026,IF(H524&lt;=4890000,1040000,IF(H524&lt;=6550000,670000,620000)),IF(H524&lt;=1320000,950000,IF(H524&lt;=3360000,880000,IF(H524&lt;=4890000,680000,IF(H524&lt;=6550000,630000,580000))))))</f>
        <v/>
      </c>
      <c r="J524" s="19">
        <f>MAX(0,ROUNDDOWN(H524-E524-I524-F524,-3))</f>
        <v/>
      </c>
      <c r="K524" s="19">
        <f>MAX(0,ROUNDDOWN(H524-E524-I524-F524-D524,-3))</f>
        <v/>
      </c>
      <c r="L524" s="19">
        <f>IF(J524&lt;=0,0,ROUNDDOWN((J524*LOOKUP(J524,{0,1950001,3300001,6950001,9000001,18000001,40000001},{0.05,0.1,0.2,0.23,0.33,0.4,0.45})-LOOKUP(J524,{0,1950001,3300001,6950001,9000001,18000001,40000001},{0,97500,427500,636000,1536000,2796000,4796000}))*1.021,-2))</f>
        <v/>
      </c>
      <c r="M524" s="19">
        <f>IF(K524&lt;=0,0,ROUNDDOWN((K524*LOOKUP(K524,{0,1950001,3300001,6950001,9000001,18000001,40000001},{0.05,0.1,0.2,0.23,0.33,0.4,0.45})-LOOKUP(K524,{0,1950001,3300001,6950001,9000001,18000001,40000001},{0,97500,427500,636000,1536000,2796000,4796000}))*1.021,-2))</f>
        <v/>
      </c>
      <c r="N524" s="19">
        <f>MAX(0,ROUNDDOWN(H524-E524-430000-G524,-3))</f>
        <v/>
      </c>
      <c r="O524" s="19">
        <f>MAX(0,ROUNDDOWN(H524-E524-430000-G524-D524,-3))</f>
        <v/>
      </c>
      <c r="P524" s="19">
        <f>IF(H524&lt;=450000,0,MAX(0,ROUNDDOWN(N524*0.06-MIN(50000,N524)*0.03,-2))+MAX(0,ROUNDDOWN(N524*0.04-MIN(50000,N524)*0.02,-2)))</f>
        <v/>
      </c>
      <c r="Q524" s="19">
        <f>IF(H524&lt;=450000,0,MAX(0,ROUNDDOWN(O524*0.06-MIN(50000,O524)*0.03,-2))+MAX(0,ROUNDDOWN(O524*0.04-MIN(50000,O524)*0.02,-2)))</f>
        <v/>
      </c>
      <c r="R524" s="19">
        <f>L524-M524</f>
        <v/>
      </c>
      <c r="S524" s="19">
        <f>P524-Q524</f>
        <v/>
      </c>
      <c r="T524" s="19">
        <f>R524+S524</f>
        <v/>
      </c>
      <c r="U524" s="21">
        <f>IF(J524&lt;=0,0,LOOKUP(J524,{0,1950001,3300001,6950001,9000001,18000001,40000001},{0.05,0.1,0.2,0.23,0.33,0.4,0.45}))</f>
        <v/>
      </c>
    </row>
    <row r="525">
      <c r="A525" t="inlineStr">
        <is>
          <t>1万円刻み</t>
        </is>
      </c>
      <c r="B525" s="19">
        <f>'3_1万円刻み'!$A$194</f>
        <v/>
      </c>
      <c r="C525" s="20" t="n">
        <v>2025</v>
      </c>
      <c r="D525" s="19" t="n">
        <v>276000</v>
      </c>
      <c r="E525" s="19">
        <f>ROUND(MIN(B525/12,650000)*12*0.0915+MIN(B525/12,1390000)*12*(0.0504+0)+B525*0.005,0)</f>
        <v/>
      </c>
      <c r="F525" s="19" t="n">
        <v>0</v>
      </c>
      <c r="G525" s="19" t="n">
        <v>0</v>
      </c>
      <c r="H525" s="19">
        <f>IF(C525&gt;=2026,IF(B525&lt;741000,0,IF(B525&lt;2191000,B525-740000,IF(B525&lt;2193000,1451000,IF(B525&lt;2196000,1453000,IF(B525&lt;2200000,1456000,IF(B525&lt;3600000,ROUNDDOWN(B525/4,-3)*2.8-80000,IF(B525&lt;6600000,ROUNDDOWN(B525/4,-3)*3.2-440000,IF(B525&lt;8500000,ROUNDDOWN(B525*0.9,0)-1100000,B525-1950000)))))))),IF(B525&lt;651000,0,IF(B525&lt;1900000,B525-650000,IF(B525&lt;3600000,ROUNDDOWN(B525/4,-3)*2.8-80000,IF(B525&lt;6600000,ROUNDDOWN(B525/4,-3)*3.2-440000,IF(B525&lt;8500000,ROUNDDOWN(B525*0.9,0)-1100000,B525-1950000))))))</f>
        <v/>
      </c>
      <c r="I525" s="19">
        <f>IF(H525&gt;23500000,NA(),IF(C525&gt;=2026,IF(H525&lt;=4890000,1040000,IF(H525&lt;=6550000,670000,620000)),IF(H525&lt;=1320000,950000,IF(H525&lt;=3360000,880000,IF(H525&lt;=4890000,680000,IF(H525&lt;=6550000,630000,580000))))))</f>
        <v/>
      </c>
      <c r="J525" s="19">
        <f>MAX(0,ROUNDDOWN(H525-E525-I525-F525,-3))</f>
        <v/>
      </c>
      <c r="K525" s="19">
        <f>MAX(0,ROUNDDOWN(H525-E525-I525-F525-D525,-3))</f>
        <v/>
      </c>
      <c r="L525" s="19">
        <f>IF(J525&lt;=0,0,ROUNDDOWN((J525*LOOKUP(J525,{0,1950001,3300001,6950001,9000001,18000001,40000001},{0.05,0.1,0.2,0.23,0.33,0.4,0.45})-LOOKUP(J525,{0,1950001,3300001,6950001,9000001,18000001,40000001},{0,97500,427500,636000,1536000,2796000,4796000}))*1.021,-2))</f>
        <v/>
      </c>
      <c r="M525" s="19">
        <f>IF(K525&lt;=0,0,ROUNDDOWN((K525*LOOKUP(K525,{0,1950001,3300001,6950001,9000001,18000001,40000001},{0.05,0.1,0.2,0.23,0.33,0.4,0.45})-LOOKUP(K525,{0,1950001,3300001,6950001,9000001,18000001,40000001},{0,97500,427500,636000,1536000,2796000,4796000}))*1.021,-2))</f>
        <v/>
      </c>
      <c r="N525" s="19">
        <f>MAX(0,ROUNDDOWN(H525-E525-430000-G525,-3))</f>
        <v/>
      </c>
      <c r="O525" s="19">
        <f>MAX(0,ROUNDDOWN(H525-E525-430000-G525-D525,-3))</f>
        <v/>
      </c>
      <c r="P525" s="19">
        <f>IF(H525&lt;=450000,0,MAX(0,ROUNDDOWN(N525*0.06-MIN(50000,N525)*0.03,-2))+MAX(0,ROUNDDOWN(N525*0.04-MIN(50000,N525)*0.02,-2)))</f>
        <v/>
      </c>
      <c r="Q525" s="19">
        <f>IF(H525&lt;=450000,0,MAX(0,ROUNDDOWN(O525*0.06-MIN(50000,O525)*0.03,-2))+MAX(0,ROUNDDOWN(O525*0.04-MIN(50000,O525)*0.02,-2)))</f>
        <v/>
      </c>
      <c r="R525" s="19">
        <f>L525-M525</f>
        <v/>
      </c>
      <c r="S525" s="19">
        <f>P525-Q525</f>
        <v/>
      </c>
      <c r="T525" s="19">
        <f>R525+S525</f>
        <v/>
      </c>
      <c r="U525" s="21">
        <f>IF(J525&lt;=0,0,LOOKUP(J525,{0,1950001,3300001,6950001,9000001,18000001,40000001},{0.05,0.1,0.2,0.23,0.33,0.4,0.45}))</f>
        <v/>
      </c>
    </row>
    <row r="526">
      <c r="A526" t="inlineStr">
        <is>
          <t>1万円刻み</t>
        </is>
      </c>
      <c r="B526" s="19">
        <f>'3_1万円刻み'!$A$194</f>
        <v/>
      </c>
      <c r="C526" s="20" t="n">
        <v>2026</v>
      </c>
      <c r="D526" s="19" t="n">
        <v>276000</v>
      </c>
      <c r="E526" s="19">
        <f>ROUND(MIN(B526/12,650000)*12*0.0915+MIN(B526/12,1390000)*12*(0.0504+0)+B526*0.005,0)</f>
        <v/>
      </c>
      <c r="F526" s="19" t="n">
        <v>0</v>
      </c>
      <c r="G526" s="19" t="n">
        <v>0</v>
      </c>
      <c r="H526" s="19">
        <f>IF(C526&gt;=2026,IF(B526&lt;741000,0,IF(B526&lt;2191000,B526-740000,IF(B526&lt;2193000,1451000,IF(B526&lt;2196000,1453000,IF(B526&lt;2200000,1456000,IF(B526&lt;3600000,ROUNDDOWN(B526/4,-3)*2.8-80000,IF(B526&lt;6600000,ROUNDDOWN(B526/4,-3)*3.2-440000,IF(B526&lt;8500000,ROUNDDOWN(B526*0.9,0)-1100000,B526-1950000)))))))),IF(B526&lt;651000,0,IF(B526&lt;1900000,B526-650000,IF(B526&lt;3600000,ROUNDDOWN(B526/4,-3)*2.8-80000,IF(B526&lt;6600000,ROUNDDOWN(B526/4,-3)*3.2-440000,IF(B526&lt;8500000,ROUNDDOWN(B526*0.9,0)-1100000,B526-1950000))))))</f>
        <v/>
      </c>
      <c r="I526" s="19">
        <f>IF(H526&gt;23500000,NA(),IF(C526&gt;=2026,IF(H526&lt;=4890000,1040000,IF(H526&lt;=6550000,670000,620000)),IF(H526&lt;=1320000,950000,IF(H526&lt;=3360000,880000,IF(H526&lt;=4890000,680000,IF(H526&lt;=6550000,630000,580000))))))</f>
        <v/>
      </c>
      <c r="J526" s="19">
        <f>MAX(0,ROUNDDOWN(H526-E526-I526-F526,-3))</f>
        <v/>
      </c>
      <c r="K526" s="19">
        <f>MAX(0,ROUNDDOWN(H526-E526-I526-F526-D526,-3))</f>
        <v/>
      </c>
      <c r="L526" s="19">
        <f>IF(J526&lt;=0,0,ROUNDDOWN((J526*LOOKUP(J526,{0,1950001,3300001,6950001,9000001,18000001,40000001},{0.05,0.1,0.2,0.23,0.33,0.4,0.45})-LOOKUP(J526,{0,1950001,3300001,6950001,9000001,18000001,40000001},{0,97500,427500,636000,1536000,2796000,4796000}))*1.021,-2))</f>
        <v/>
      </c>
      <c r="M526" s="19">
        <f>IF(K526&lt;=0,0,ROUNDDOWN((K526*LOOKUP(K526,{0,1950001,3300001,6950001,9000001,18000001,40000001},{0.05,0.1,0.2,0.23,0.33,0.4,0.45})-LOOKUP(K526,{0,1950001,3300001,6950001,9000001,18000001,40000001},{0,97500,427500,636000,1536000,2796000,4796000}))*1.021,-2))</f>
        <v/>
      </c>
      <c r="N526" s="19">
        <f>MAX(0,ROUNDDOWN(H526-E526-430000-G526,-3))</f>
        <v/>
      </c>
      <c r="O526" s="19">
        <f>MAX(0,ROUNDDOWN(H526-E526-430000-G526-D526,-3))</f>
        <v/>
      </c>
      <c r="P526" s="19">
        <f>IF(H526&lt;=450000,0,MAX(0,ROUNDDOWN(N526*0.06-MIN(50000,N526)*0.03,-2))+MAX(0,ROUNDDOWN(N526*0.04-MIN(50000,N526)*0.02,-2)))</f>
        <v/>
      </c>
      <c r="Q526" s="19">
        <f>IF(H526&lt;=450000,0,MAX(0,ROUNDDOWN(O526*0.06-MIN(50000,O526)*0.03,-2))+MAX(0,ROUNDDOWN(O526*0.04-MIN(50000,O526)*0.02,-2)))</f>
        <v/>
      </c>
      <c r="R526" s="19">
        <f>L526-M526</f>
        <v/>
      </c>
      <c r="S526" s="19">
        <f>P526-Q526</f>
        <v/>
      </c>
      <c r="T526" s="19">
        <f>R526+S526</f>
        <v/>
      </c>
      <c r="U526" s="21">
        <f>IF(J526&lt;=0,0,LOOKUP(J526,{0,1950001,3300001,6950001,9000001,18000001,40000001},{0.05,0.1,0.2,0.23,0.33,0.4,0.45}))</f>
        <v/>
      </c>
    </row>
    <row r="527">
      <c r="A527" t="inlineStr">
        <is>
          <t>1万円刻み</t>
        </is>
      </c>
      <c r="B527" s="19">
        <f>'3_1万円刻み'!$A$195</f>
        <v/>
      </c>
      <c r="C527" s="20" t="n">
        <v>2025</v>
      </c>
      <c r="D527" s="19" t="n">
        <v>276000</v>
      </c>
      <c r="E527" s="19">
        <f>ROUND(MIN(B527/12,650000)*12*0.0915+MIN(B527/12,1390000)*12*(0.0504+0)+B527*0.005,0)</f>
        <v/>
      </c>
      <c r="F527" s="19" t="n">
        <v>0</v>
      </c>
      <c r="G527" s="19" t="n">
        <v>0</v>
      </c>
      <c r="H527" s="19">
        <f>IF(C527&gt;=2026,IF(B527&lt;741000,0,IF(B527&lt;2191000,B527-740000,IF(B527&lt;2193000,1451000,IF(B527&lt;2196000,1453000,IF(B527&lt;2200000,1456000,IF(B527&lt;3600000,ROUNDDOWN(B527/4,-3)*2.8-80000,IF(B527&lt;6600000,ROUNDDOWN(B527/4,-3)*3.2-440000,IF(B527&lt;8500000,ROUNDDOWN(B527*0.9,0)-1100000,B527-1950000)))))))),IF(B527&lt;651000,0,IF(B527&lt;1900000,B527-650000,IF(B527&lt;3600000,ROUNDDOWN(B527/4,-3)*2.8-80000,IF(B527&lt;6600000,ROUNDDOWN(B527/4,-3)*3.2-440000,IF(B527&lt;8500000,ROUNDDOWN(B527*0.9,0)-1100000,B527-1950000))))))</f>
        <v/>
      </c>
      <c r="I527" s="19">
        <f>IF(H527&gt;23500000,NA(),IF(C527&gt;=2026,IF(H527&lt;=4890000,1040000,IF(H527&lt;=6550000,670000,620000)),IF(H527&lt;=1320000,950000,IF(H527&lt;=3360000,880000,IF(H527&lt;=4890000,680000,IF(H527&lt;=6550000,630000,580000))))))</f>
        <v/>
      </c>
      <c r="J527" s="19">
        <f>MAX(0,ROUNDDOWN(H527-E527-I527-F527,-3))</f>
        <v/>
      </c>
      <c r="K527" s="19">
        <f>MAX(0,ROUNDDOWN(H527-E527-I527-F527-D527,-3))</f>
        <v/>
      </c>
      <c r="L527" s="19">
        <f>IF(J527&lt;=0,0,ROUNDDOWN((J527*LOOKUP(J527,{0,1950001,3300001,6950001,9000001,18000001,40000001},{0.05,0.1,0.2,0.23,0.33,0.4,0.45})-LOOKUP(J527,{0,1950001,3300001,6950001,9000001,18000001,40000001},{0,97500,427500,636000,1536000,2796000,4796000}))*1.021,-2))</f>
        <v/>
      </c>
      <c r="M527" s="19">
        <f>IF(K527&lt;=0,0,ROUNDDOWN((K527*LOOKUP(K527,{0,1950001,3300001,6950001,9000001,18000001,40000001},{0.05,0.1,0.2,0.23,0.33,0.4,0.45})-LOOKUP(K527,{0,1950001,3300001,6950001,9000001,18000001,40000001},{0,97500,427500,636000,1536000,2796000,4796000}))*1.021,-2))</f>
        <v/>
      </c>
      <c r="N527" s="19">
        <f>MAX(0,ROUNDDOWN(H527-E527-430000-G527,-3))</f>
        <v/>
      </c>
      <c r="O527" s="19">
        <f>MAX(0,ROUNDDOWN(H527-E527-430000-G527-D527,-3))</f>
        <v/>
      </c>
      <c r="P527" s="19">
        <f>IF(H527&lt;=450000,0,MAX(0,ROUNDDOWN(N527*0.06-MIN(50000,N527)*0.03,-2))+MAX(0,ROUNDDOWN(N527*0.04-MIN(50000,N527)*0.02,-2)))</f>
        <v/>
      </c>
      <c r="Q527" s="19">
        <f>IF(H527&lt;=450000,0,MAX(0,ROUNDDOWN(O527*0.06-MIN(50000,O527)*0.03,-2))+MAX(0,ROUNDDOWN(O527*0.04-MIN(50000,O527)*0.02,-2)))</f>
        <v/>
      </c>
      <c r="R527" s="19">
        <f>L527-M527</f>
        <v/>
      </c>
      <c r="S527" s="19">
        <f>P527-Q527</f>
        <v/>
      </c>
      <c r="T527" s="19">
        <f>R527+S527</f>
        <v/>
      </c>
      <c r="U527" s="21">
        <f>IF(J527&lt;=0,0,LOOKUP(J527,{0,1950001,3300001,6950001,9000001,18000001,40000001},{0.05,0.1,0.2,0.23,0.33,0.4,0.45}))</f>
        <v/>
      </c>
    </row>
    <row r="528">
      <c r="A528" t="inlineStr">
        <is>
          <t>1万円刻み</t>
        </is>
      </c>
      <c r="B528" s="19">
        <f>'3_1万円刻み'!$A$195</f>
        <v/>
      </c>
      <c r="C528" s="20" t="n">
        <v>2026</v>
      </c>
      <c r="D528" s="19" t="n">
        <v>276000</v>
      </c>
      <c r="E528" s="19">
        <f>ROUND(MIN(B528/12,650000)*12*0.0915+MIN(B528/12,1390000)*12*(0.0504+0)+B528*0.005,0)</f>
        <v/>
      </c>
      <c r="F528" s="19" t="n">
        <v>0</v>
      </c>
      <c r="G528" s="19" t="n">
        <v>0</v>
      </c>
      <c r="H528" s="19">
        <f>IF(C528&gt;=2026,IF(B528&lt;741000,0,IF(B528&lt;2191000,B528-740000,IF(B528&lt;2193000,1451000,IF(B528&lt;2196000,1453000,IF(B528&lt;2200000,1456000,IF(B528&lt;3600000,ROUNDDOWN(B528/4,-3)*2.8-80000,IF(B528&lt;6600000,ROUNDDOWN(B528/4,-3)*3.2-440000,IF(B528&lt;8500000,ROUNDDOWN(B528*0.9,0)-1100000,B528-1950000)))))))),IF(B528&lt;651000,0,IF(B528&lt;1900000,B528-650000,IF(B528&lt;3600000,ROUNDDOWN(B528/4,-3)*2.8-80000,IF(B528&lt;6600000,ROUNDDOWN(B528/4,-3)*3.2-440000,IF(B528&lt;8500000,ROUNDDOWN(B528*0.9,0)-1100000,B528-1950000))))))</f>
        <v/>
      </c>
      <c r="I528" s="19">
        <f>IF(H528&gt;23500000,NA(),IF(C528&gt;=2026,IF(H528&lt;=4890000,1040000,IF(H528&lt;=6550000,670000,620000)),IF(H528&lt;=1320000,950000,IF(H528&lt;=3360000,880000,IF(H528&lt;=4890000,680000,IF(H528&lt;=6550000,630000,580000))))))</f>
        <v/>
      </c>
      <c r="J528" s="19">
        <f>MAX(0,ROUNDDOWN(H528-E528-I528-F528,-3))</f>
        <v/>
      </c>
      <c r="K528" s="19">
        <f>MAX(0,ROUNDDOWN(H528-E528-I528-F528-D528,-3))</f>
        <v/>
      </c>
      <c r="L528" s="19">
        <f>IF(J528&lt;=0,0,ROUNDDOWN((J528*LOOKUP(J528,{0,1950001,3300001,6950001,9000001,18000001,40000001},{0.05,0.1,0.2,0.23,0.33,0.4,0.45})-LOOKUP(J528,{0,1950001,3300001,6950001,9000001,18000001,40000001},{0,97500,427500,636000,1536000,2796000,4796000}))*1.021,-2))</f>
        <v/>
      </c>
      <c r="M528" s="19">
        <f>IF(K528&lt;=0,0,ROUNDDOWN((K528*LOOKUP(K528,{0,1950001,3300001,6950001,9000001,18000001,40000001},{0.05,0.1,0.2,0.23,0.33,0.4,0.45})-LOOKUP(K528,{0,1950001,3300001,6950001,9000001,18000001,40000001},{0,97500,427500,636000,1536000,2796000,4796000}))*1.021,-2))</f>
        <v/>
      </c>
      <c r="N528" s="19">
        <f>MAX(0,ROUNDDOWN(H528-E528-430000-G528,-3))</f>
        <v/>
      </c>
      <c r="O528" s="19">
        <f>MAX(0,ROUNDDOWN(H528-E528-430000-G528-D528,-3))</f>
        <v/>
      </c>
      <c r="P528" s="19">
        <f>IF(H528&lt;=450000,0,MAX(0,ROUNDDOWN(N528*0.06-MIN(50000,N528)*0.03,-2))+MAX(0,ROUNDDOWN(N528*0.04-MIN(50000,N528)*0.02,-2)))</f>
        <v/>
      </c>
      <c r="Q528" s="19">
        <f>IF(H528&lt;=450000,0,MAX(0,ROUNDDOWN(O528*0.06-MIN(50000,O528)*0.03,-2))+MAX(0,ROUNDDOWN(O528*0.04-MIN(50000,O528)*0.02,-2)))</f>
        <v/>
      </c>
      <c r="R528" s="19">
        <f>L528-M528</f>
        <v/>
      </c>
      <c r="S528" s="19">
        <f>P528-Q528</f>
        <v/>
      </c>
      <c r="T528" s="19">
        <f>R528+S528</f>
        <v/>
      </c>
      <c r="U528" s="21">
        <f>IF(J528&lt;=0,0,LOOKUP(J528,{0,1950001,3300001,6950001,9000001,18000001,40000001},{0.05,0.1,0.2,0.23,0.33,0.4,0.45}))</f>
        <v/>
      </c>
    </row>
    <row r="529">
      <c r="A529" t="inlineStr">
        <is>
          <t>1万円刻み</t>
        </is>
      </c>
      <c r="B529" s="19">
        <f>'3_1万円刻み'!$A$196</f>
        <v/>
      </c>
      <c r="C529" s="20" t="n">
        <v>2025</v>
      </c>
      <c r="D529" s="19" t="n">
        <v>276000</v>
      </c>
      <c r="E529" s="19">
        <f>ROUND(MIN(B529/12,650000)*12*0.0915+MIN(B529/12,1390000)*12*(0.0504+0)+B529*0.005,0)</f>
        <v/>
      </c>
      <c r="F529" s="19" t="n">
        <v>0</v>
      </c>
      <c r="G529" s="19" t="n">
        <v>0</v>
      </c>
      <c r="H529" s="19">
        <f>IF(C529&gt;=2026,IF(B529&lt;741000,0,IF(B529&lt;2191000,B529-740000,IF(B529&lt;2193000,1451000,IF(B529&lt;2196000,1453000,IF(B529&lt;2200000,1456000,IF(B529&lt;3600000,ROUNDDOWN(B529/4,-3)*2.8-80000,IF(B529&lt;6600000,ROUNDDOWN(B529/4,-3)*3.2-440000,IF(B529&lt;8500000,ROUNDDOWN(B529*0.9,0)-1100000,B529-1950000)))))))),IF(B529&lt;651000,0,IF(B529&lt;1900000,B529-650000,IF(B529&lt;3600000,ROUNDDOWN(B529/4,-3)*2.8-80000,IF(B529&lt;6600000,ROUNDDOWN(B529/4,-3)*3.2-440000,IF(B529&lt;8500000,ROUNDDOWN(B529*0.9,0)-1100000,B529-1950000))))))</f>
        <v/>
      </c>
      <c r="I529" s="19">
        <f>IF(H529&gt;23500000,NA(),IF(C529&gt;=2026,IF(H529&lt;=4890000,1040000,IF(H529&lt;=6550000,670000,620000)),IF(H529&lt;=1320000,950000,IF(H529&lt;=3360000,880000,IF(H529&lt;=4890000,680000,IF(H529&lt;=6550000,630000,580000))))))</f>
        <v/>
      </c>
      <c r="J529" s="19">
        <f>MAX(0,ROUNDDOWN(H529-E529-I529-F529,-3))</f>
        <v/>
      </c>
      <c r="K529" s="19">
        <f>MAX(0,ROUNDDOWN(H529-E529-I529-F529-D529,-3))</f>
        <v/>
      </c>
      <c r="L529" s="19">
        <f>IF(J529&lt;=0,0,ROUNDDOWN((J529*LOOKUP(J529,{0,1950001,3300001,6950001,9000001,18000001,40000001},{0.05,0.1,0.2,0.23,0.33,0.4,0.45})-LOOKUP(J529,{0,1950001,3300001,6950001,9000001,18000001,40000001},{0,97500,427500,636000,1536000,2796000,4796000}))*1.021,-2))</f>
        <v/>
      </c>
      <c r="M529" s="19">
        <f>IF(K529&lt;=0,0,ROUNDDOWN((K529*LOOKUP(K529,{0,1950001,3300001,6950001,9000001,18000001,40000001},{0.05,0.1,0.2,0.23,0.33,0.4,0.45})-LOOKUP(K529,{0,1950001,3300001,6950001,9000001,18000001,40000001},{0,97500,427500,636000,1536000,2796000,4796000}))*1.021,-2))</f>
        <v/>
      </c>
      <c r="N529" s="19">
        <f>MAX(0,ROUNDDOWN(H529-E529-430000-G529,-3))</f>
        <v/>
      </c>
      <c r="O529" s="19">
        <f>MAX(0,ROUNDDOWN(H529-E529-430000-G529-D529,-3))</f>
        <v/>
      </c>
      <c r="P529" s="19">
        <f>IF(H529&lt;=450000,0,MAX(0,ROUNDDOWN(N529*0.06-MIN(50000,N529)*0.03,-2))+MAX(0,ROUNDDOWN(N529*0.04-MIN(50000,N529)*0.02,-2)))</f>
        <v/>
      </c>
      <c r="Q529" s="19">
        <f>IF(H529&lt;=450000,0,MAX(0,ROUNDDOWN(O529*0.06-MIN(50000,O529)*0.03,-2))+MAX(0,ROUNDDOWN(O529*0.04-MIN(50000,O529)*0.02,-2)))</f>
        <v/>
      </c>
      <c r="R529" s="19">
        <f>L529-M529</f>
        <v/>
      </c>
      <c r="S529" s="19">
        <f>P529-Q529</f>
        <v/>
      </c>
      <c r="T529" s="19">
        <f>R529+S529</f>
        <v/>
      </c>
      <c r="U529" s="21">
        <f>IF(J529&lt;=0,0,LOOKUP(J529,{0,1950001,3300001,6950001,9000001,18000001,40000001},{0.05,0.1,0.2,0.23,0.33,0.4,0.45}))</f>
        <v/>
      </c>
    </row>
    <row r="530">
      <c r="A530" t="inlineStr">
        <is>
          <t>1万円刻み</t>
        </is>
      </c>
      <c r="B530" s="19">
        <f>'3_1万円刻み'!$A$196</f>
        <v/>
      </c>
      <c r="C530" s="20" t="n">
        <v>2026</v>
      </c>
      <c r="D530" s="19" t="n">
        <v>276000</v>
      </c>
      <c r="E530" s="19">
        <f>ROUND(MIN(B530/12,650000)*12*0.0915+MIN(B530/12,1390000)*12*(0.0504+0)+B530*0.005,0)</f>
        <v/>
      </c>
      <c r="F530" s="19" t="n">
        <v>0</v>
      </c>
      <c r="G530" s="19" t="n">
        <v>0</v>
      </c>
      <c r="H530" s="19">
        <f>IF(C530&gt;=2026,IF(B530&lt;741000,0,IF(B530&lt;2191000,B530-740000,IF(B530&lt;2193000,1451000,IF(B530&lt;2196000,1453000,IF(B530&lt;2200000,1456000,IF(B530&lt;3600000,ROUNDDOWN(B530/4,-3)*2.8-80000,IF(B530&lt;6600000,ROUNDDOWN(B530/4,-3)*3.2-440000,IF(B530&lt;8500000,ROUNDDOWN(B530*0.9,0)-1100000,B530-1950000)))))))),IF(B530&lt;651000,0,IF(B530&lt;1900000,B530-650000,IF(B530&lt;3600000,ROUNDDOWN(B530/4,-3)*2.8-80000,IF(B530&lt;6600000,ROUNDDOWN(B530/4,-3)*3.2-440000,IF(B530&lt;8500000,ROUNDDOWN(B530*0.9,0)-1100000,B530-1950000))))))</f>
        <v/>
      </c>
      <c r="I530" s="19">
        <f>IF(H530&gt;23500000,NA(),IF(C530&gt;=2026,IF(H530&lt;=4890000,1040000,IF(H530&lt;=6550000,670000,620000)),IF(H530&lt;=1320000,950000,IF(H530&lt;=3360000,880000,IF(H530&lt;=4890000,680000,IF(H530&lt;=6550000,630000,580000))))))</f>
        <v/>
      </c>
      <c r="J530" s="19">
        <f>MAX(0,ROUNDDOWN(H530-E530-I530-F530,-3))</f>
        <v/>
      </c>
      <c r="K530" s="19">
        <f>MAX(0,ROUNDDOWN(H530-E530-I530-F530-D530,-3))</f>
        <v/>
      </c>
      <c r="L530" s="19">
        <f>IF(J530&lt;=0,0,ROUNDDOWN((J530*LOOKUP(J530,{0,1950001,3300001,6950001,9000001,18000001,40000001},{0.05,0.1,0.2,0.23,0.33,0.4,0.45})-LOOKUP(J530,{0,1950001,3300001,6950001,9000001,18000001,40000001},{0,97500,427500,636000,1536000,2796000,4796000}))*1.021,-2))</f>
        <v/>
      </c>
      <c r="M530" s="19">
        <f>IF(K530&lt;=0,0,ROUNDDOWN((K530*LOOKUP(K530,{0,1950001,3300001,6950001,9000001,18000001,40000001},{0.05,0.1,0.2,0.23,0.33,0.4,0.45})-LOOKUP(K530,{0,1950001,3300001,6950001,9000001,18000001,40000001},{0,97500,427500,636000,1536000,2796000,4796000}))*1.021,-2))</f>
        <v/>
      </c>
      <c r="N530" s="19">
        <f>MAX(0,ROUNDDOWN(H530-E530-430000-G530,-3))</f>
        <v/>
      </c>
      <c r="O530" s="19">
        <f>MAX(0,ROUNDDOWN(H530-E530-430000-G530-D530,-3))</f>
        <v/>
      </c>
      <c r="P530" s="19">
        <f>IF(H530&lt;=450000,0,MAX(0,ROUNDDOWN(N530*0.06-MIN(50000,N530)*0.03,-2))+MAX(0,ROUNDDOWN(N530*0.04-MIN(50000,N530)*0.02,-2)))</f>
        <v/>
      </c>
      <c r="Q530" s="19">
        <f>IF(H530&lt;=450000,0,MAX(0,ROUNDDOWN(O530*0.06-MIN(50000,O530)*0.03,-2))+MAX(0,ROUNDDOWN(O530*0.04-MIN(50000,O530)*0.02,-2)))</f>
        <v/>
      </c>
      <c r="R530" s="19">
        <f>L530-M530</f>
        <v/>
      </c>
      <c r="S530" s="19">
        <f>P530-Q530</f>
        <v/>
      </c>
      <c r="T530" s="19">
        <f>R530+S530</f>
        <v/>
      </c>
      <c r="U530" s="21">
        <f>IF(J530&lt;=0,0,LOOKUP(J530,{0,1950001,3300001,6950001,9000001,18000001,40000001},{0.05,0.1,0.2,0.23,0.33,0.4,0.45}))</f>
        <v/>
      </c>
    </row>
    <row r="531">
      <c r="A531" t="inlineStr">
        <is>
          <t>1万円刻み</t>
        </is>
      </c>
      <c r="B531" s="19">
        <f>'3_1万円刻み'!$A$197</f>
        <v/>
      </c>
      <c r="C531" s="20" t="n">
        <v>2025</v>
      </c>
      <c r="D531" s="19" t="n">
        <v>276000</v>
      </c>
      <c r="E531" s="19">
        <f>ROUND(MIN(B531/12,650000)*12*0.0915+MIN(B531/12,1390000)*12*(0.0504+0)+B531*0.005,0)</f>
        <v/>
      </c>
      <c r="F531" s="19" t="n">
        <v>0</v>
      </c>
      <c r="G531" s="19" t="n">
        <v>0</v>
      </c>
      <c r="H531" s="19">
        <f>IF(C531&gt;=2026,IF(B531&lt;741000,0,IF(B531&lt;2191000,B531-740000,IF(B531&lt;2193000,1451000,IF(B531&lt;2196000,1453000,IF(B531&lt;2200000,1456000,IF(B531&lt;3600000,ROUNDDOWN(B531/4,-3)*2.8-80000,IF(B531&lt;6600000,ROUNDDOWN(B531/4,-3)*3.2-440000,IF(B531&lt;8500000,ROUNDDOWN(B531*0.9,0)-1100000,B531-1950000)))))))),IF(B531&lt;651000,0,IF(B531&lt;1900000,B531-650000,IF(B531&lt;3600000,ROUNDDOWN(B531/4,-3)*2.8-80000,IF(B531&lt;6600000,ROUNDDOWN(B531/4,-3)*3.2-440000,IF(B531&lt;8500000,ROUNDDOWN(B531*0.9,0)-1100000,B531-1950000))))))</f>
        <v/>
      </c>
      <c r="I531" s="19">
        <f>IF(H531&gt;23500000,NA(),IF(C531&gt;=2026,IF(H531&lt;=4890000,1040000,IF(H531&lt;=6550000,670000,620000)),IF(H531&lt;=1320000,950000,IF(H531&lt;=3360000,880000,IF(H531&lt;=4890000,680000,IF(H531&lt;=6550000,630000,580000))))))</f>
        <v/>
      </c>
      <c r="J531" s="19">
        <f>MAX(0,ROUNDDOWN(H531-E531-I531-F531,-3))</f>
        <v/>
      </c>
      <c r="K531" s="19">
        <f>MAX(0,ROUNDDOWN(H531-E531-I531-F531-D531,-3))</f>
        <v/>
      </c>
      <c r="L531" s="19">
        <f>IF(J531&lt;=0,0,ROUNDDOWN((J531*LOOKUP(J531,{0,1950001,3300001,6950001,9000001,18000001,40000001},{0.05,0.1,0.2,0.23,0.33,0.4,0.45})-LOOKUP(J531,{0,1950001,3300001,6950001,9000001,18000001,40000001},{0,97500,427500,636000,1536000,2796000,4796000}))*1.021,-2))</f>
        <v/>
      </c>
      <c r="M531" s="19">
        <f>IF(K531&lt;=0,0,ROUNDDOWN((K531*LOOKUP(K531,{0,1950001,3300001,6950001,9000001,18000001,40000001},{0.05,0.1,0.2,0.23,0.33,0.4,0.45})-LOOKUP(K531,{0,1950001,3300001,6950001,9000001,18000001,40000001},{0,97500,427500,636000,1536000,2796000,4796000}))*1.021,-2))</f>
        <v/>
      </c>
      <c r="N531" s="19">
        <f>MAX(0,ROUNDDOWN(H531-E531-430000-G531,-3))</f>
        <v/>
      </c>
      <c r="O531" s="19">
        <f>MAX(0,ROUNDDOWN(H531-E531-430000-G531-D531,-3))</f>
        <v/>
      </c>
      <c r="P531" s="19">
        <f>IF(H531&lt;=450000,0,MAX(0,ROUNDDOWN(N531*0.06-MIN(50000,N531)*0.03,-2))+MAX(0,ROUNDDOWN(N531*0.04-MIN(50000,N531)*0.02,-2)))</f>
        <v/>
      </c>
      <c r="Q531" s="19">
        <f>IF(H531&lt;=450000,0,MAX(0,ROUNDDOWN(O531*0.06-MIN(50000,O531)*0.03,-2))+MAX(0,ROUNDDOWN(O531*0.04-MIN(50000,O531)*0.02,-2)))</f>
        <v/>
      </c>
      <c r="R531" s="19">
        <f>L531-M531</f>
        <v/>
      </c>
      <c r="S531" s="19">
        <f>P531-Q531</f>
        <v/>
      </c>
      <c r="T531" s="19">
        <f>R531+S531</f>
        <v/>
      </c>
      <c r="U531" s="21">
        <f>IF(J531&lt;=0,0,LOOKUP(J531,{0,1950001,3300001,6950001,9000001,18000001,40000001},{0.05,0.1,0.2,0.23,0.33,0.4,0.45}))</f>
        <v/>
      </c>
    </row>
    <row r="532">
      <c r="A532" t="inlineStr">
        <is>
          <t>1万円刻み</t>
        </is>
      </c>
      <c r="B532" s="19">
        <f>'3_1万円刻み'!$A$197</f>
        <v/>
      </c>
      <c r="C532" s="20" t="n">
        <v>2026</v>
      </c>
      <c r="D532" s="19" t="n">
        <v>276000</v>
      </c>
      <c r="E532" s="19">
        <f>ROUND(MIN(B532/12,650000)*12*0.0915+MIN(B532/12,1390000)*12*(0.0504+0)+B532*0.005,0)</f>
        <v/>
      </c>
      <c r="F532" s="19" t="n">
        <v>0</v>
      </c>
      <c r="G532" s="19" t="n">
        <v>0</v>
      </c>
      <c r="H532" s="19">
        <f>IF(C532&gt;=2026,IF(B532&lt;741000,0,IF(B532&lt;2191000,B532-740000,IF(B532&lt;2193000,1451000,IF(B532&lt;2196000,1453000,IF(B532&lt;2200000,1456000,IF(B532&lt;3600000,ROUNDDOWN(B532/4,-3)*2.8-80000,IF(B532&lt;6600000,ROUNDDOWN(B532/4,-3)*3.2-440000,IF(B532&lt;8500000,ROUNDDOWN(B532*0.9,0)-1100000,B532-1950000)))))))),IF(B532&lt;651000,0,IF(B532&lt;1900000,B532-650000,IF(B532&lt;3600000,ROUNDDOWN(B532/4,-3)*2.8-80000,IF(B532&lt;6600000,ROUNDDOWN(B532/4,-3)*3.2-440000,IF(B532&lt;8500000,ROUNDDOWN(B532*0.9,0)-1100000,B532-1950000))))))</f>
        <v/>
      </c>
      <c r="I532" s="19">
        <f>IF(H532&gt;23500000,NA(),IF(C532&gt;=2026,IF(H532&lt;=4890000,1040000,IF(H532&lt;=6550000,670000,620000)),IF(H532&lt;=1320000,950000,IF(H532&lt;=3360000,880000,IF(H532&lt;=4890000,680000,IF(H532&lt;=6550000,630000,580000))))))</f>
        <v/>
      </c>
      <c r="J532" s="19">
        <f>MAX(0,ROUNDDOWN(H532-E532-I532-F532,-3))</f>
        <v/>
      </c>
      <c r="K532" s="19">
        <f>MAX(0,ROUNDDOWN(H532-E532-I532-F532-D532,-3))</f>
        <v/>
      </c>
      <c r="L532" s="19">
        <f>IF(J532&lt;=0,0,ROUNDDOWN((J532*LOOKUP(J532,{0,1950001,3300001,6950001,9000001,18000001,40000001},{0.05,0.1,0.2,0.23,0.33,0.4,0.45})-LOOKUP(J532,{0,1950001,3300001,6950001,9000001,18000001,40000001},{0,97500,427500,636000,1536000,2796000,4796000}))*1.021,-2))</f>
        <v/>
      </c>
      <c r="M532" s="19">
        <f>IF(K532&lt;=0,0,ROUNDDOWN((K532*LOOKUP(K532,{0,1950001,3300001,6950001,9000001,18000001,40000001},{0.05,0.1,0.2,0.23,0.33,0.4,0.45})-LOOKUP(K532,{0,1950001,3300001,6950001,9000001,18000001,40000001},{0,97500,427500,636000,1536000,2796000,4796000}))*1.021,-2))</f>
        <v/>
      </c>
      <c r="N532" s="19">
        <f>MAX(0,ROUNDDOWN(H532-E532-430000-G532,-3))</f>
        <v/>
      </c>
      <c r="O532" s="19">
        <f>MAX(0,ROUNDDOWN(H532-E532-430000-G532-D532,-3))</f>
        <v/>
      </c>
      <c r="P532" s="19">
        <f>IF(H532&lt;=450000,0,MAX(0,ROUNDDOWN(N532*0.06-MIN(50000,N532)*0.03,-2))+MAX(0,ROUNDDOWN(N532*0.04-MIN(50000,N532)*0.02,-2)))</f>
        <v/>
      </c>
      <c r="Q532" s="19">
        <f>IF(H532&lt;=450000,0,MAX(0,ROUNDDOWN(O532*0.06-MIN(50000,O532)*0.03,-2))+MAX(0,ROUNDDOWN(O532*0.04-MIN(50000,O532)*0.02,-2)))</f>
        <v/>
      </c>
      <c r="R532" s="19">
        <f>L532-M532</f>
        <v/>
      </c>
      <c r="S532" s="19">
        <f>P532-Q532</f>
        <v/>
      </c>
      <c r="T532" s="19">
        <f>R532+S532</f>
        <v/>
      </c>
      <c r="U532" s="21">
        <f>IF(J532&lt;=0,0,LOOKUP(J532,{0,1950001,3300001,6950001,9000001,18000001,40000001},{0.05,0.1,0.2,0.23,0.33,0.4,0.45}))</f>
        <v/>
      </c>
    </row>
    <row r="533">
      <c r="A533" t="inlineStr">
        <is>
          <t>1万円刻み</t>
        </is>
      </c>
      <c r="B533" s="19">
        <f>'3_1万円刻み'!$A$198</f>
        <v/>
      </c>
      <c r="C533" s="20" t="n">
        <v>2025</v>
      </c>
      <c r="D533" s="19" t="n">
        <v>276000</v>
      </c>
      <c r="E533" s="19">
        <f>ROUND(MIN(B533/12,650000)*12*0.0915+MIN(B533/12,1390000)*12*(0.0504+0)+B533*0.005,0)</f>
        <v/>
      </c>
      <c r="F533" s="19" t="n">
        <v>0</v>
      </c>
      <c r="G533" s="19" t="n">
        <v>0</v>
      </c>
      <c r="H533" s="19">
        <f>IF(C533&gt;=2026,IF(B533&lt;741000,0,IF(B533&lt;2191000,B533-740000,IF(B533&lt;2193000,1451000,IF(B533&lt;2196000,1453000,IF(B533&lt;2200000,1456000,IF(B533&lt;3600000,ROUNDDOWN(B533/4,-3)*2.8-80000,IF(B533&lt;6600000,ROUNDDOWN(B533/4,-3)*3.2-440000,IF(B533&lt;8500000,ROUNDDOWN(B533*0.9,0)-1100000,B533-1950000)))))))),IF(B533&lt;651000,0,IF(B533&lt;1900000,B533-650000,IF(B533&lt;3600000,ROUNDDOWN(B533/4,-3)*2.8-80000,IF(B533&lt;6600000,ROUNDDOWN(B533/4,-3)*3.2-440000,IF(B533&lt;8500000,ROUNDDOWN(B533*0.9,0)-1100000,B533-1950000))))))</f>
        <v/>
      </c>
      <c r="I533" s="19">
        <f>IF(H533&gt;23500000,NA(),IF(C533&gt;=2026,IF(H533&lt;=4890000,1040000,IF(H533&lt;=6550000,670000,620000)),IF(H533&lt;=1320000,950000,IF(H533&lt;=3360000,880000,IF(H533&lt;=4890000,680000,IF(H533&lt;=6550000,630000,580000))))))</f>
        <v/>
      </c>
      <c r="J533" s="19">
        <f>MAX(0,ROUNDDOWN(H533-E533-I533-F533,-3))</f>
        <v/>
      </c>
      <c r="K533" s="19">
        <f>MAX(0,ROUNDDOWN(H533-E533-I533-F533-D533,-3))</f>
        <v/>
      </c>
      <c r="L533" s="19">
        <f>IF(J533&lt;=0,0,ROUNDDOWN((J533*LOOKUP(J533,{0,1950001,3300001,6950001,9000001,18000001,40000001},{0.05,0.1,0.2,0.23,0.33,0.4,0.45})-LOOKUP(J533,{0,1950001,3300001,6950001,9000001,18000001,40000001},{0,97500,427500,636000,1536000,2796000,4796000}))*1.021,-2))</f>
        <v/>
      </c>
      <c r="M533" s="19">
        <f>IF(K533&lt;=0,0,ROUNDDOWN((K533*LOOKUP(K533,{0,1950001,3300001,6950001,9000001,18000001,40000001},{0.05,0.1,0.2,0.23,0.33,0.4,0.45})-LOOKUP(K533,{0,1950001,3300001,6950001,9000001,18000001,40000001},{0,97500,427500,636000,1536000,2796000,4796000}))*1.021,-2))</f>
        <v/>
      </c>
      <c r="N533" s="19">
        <f>MAX(0,ROUNDDOWN(H533-E533-430000-G533,-3))</f>
        <v/>
      </c>
      <c r="O533" s="19">
        <f>MAX(0,ROUNDDOWN(H533-E533-430000-G533-D533,-3))</f>
        <v/>
      </c>
      <c r="P533" s="19">
        <f>IF(H533&lt;=450000,0,MAX(0,ROUNDDOWN(N533*0.06-MIN(50000,N533)*0.03,-2))+MAX(0,ROUNDDOWN(N533*0.04-MIN(50000,N533)*0.02,-2)))</f>
        <v/>
      </c>
      <c r="Q533" s="19">
        <f>IF(H533&lt;=450000,0,MAX(0,ROUNDDOWN(O533*0.06-MIN(50000,O533)*0.03,-2))+MAX(0,ROUNDDOWN(O533*0.04-MIN(50000,O533)*0.02,-2)))</f>
        <v/>
      </c>
      <c r="R533" s="19">
        <f>L533-M533</f>
        <v/>
      </c>
      <c r="S533" s="19">
        <f>P533-Q533</f>
        <v/>
      </c>
      <c r="T533" s="19">
        <f>R533+S533</f>
        <v/>
      </c>
      <c r="U533" s="21">
        <f>IF(J533&lt;=0,0,LOOKUP(J533,{0,1950001,3300001,6950001,9000001,18000001,40000001},{0.05,0.1,0.2,0.23,0.33,0.4,0.45}))</f>
        <v/>
      </c>
    </row>
    <row r="534">
      <c r="A534" t="inlineStr">
        <is>
          <t>1万円刻み</t>
        </is>
      </c>
      <c r="B534" s="19">
        <f>'3_1万円刻み'!$A$198</f>
        <v/>
      </c>
      <c r="C534" s="20" t="n">
        <v>2026</v>
      </c>
      <c r="D534" s="19" t="n">
        <v>276000</v>
      </c>
      <c r="E534" s="19">
        <f>ROUND(MIN(B534/12,650000)*12*0.0915+MIN(B534/12,1390000)*12*(0.0504+0)+B534*0.005,0)</f>
        <v/>
      </c>
      <c r="F534" s="19" t="n">
        <v>0</v>
      </c>
      <c r="G534" s="19" t="n">
        <v>0</v>
      </c>
      <c r="H534" s="19">
        <f>IF(C534&gt;=2026,IF(B534&lt;741000,0,IF(B534&lt;2191000,B534-740000,IF(B534&lt;2193000,1451000,IF(B534&lt;2196000,1453000,IF(B534&lt;2200000,1456000,IF(B534&lt;3600000,ROUNDDOWN(B534/4,-3)*2.8-80000,IF(B534&lt;6600000,ROUNDDOWN(B534/4,-3)*3.2-440000,IF(B534&lt;8500000,ROUNDDOWN(B534*0.9,0)-1100000,B534-1950000)))))))),IF(B534&lt;651000,0,IF(B534&lt;1900000,B534-650000,IF(B534&lt;3600000,ROUNDDOWN(B534/4,-3)*2.8-80000,IF(B534&lt;6600000,ROUNDDOWN(B534/4,-3)*3.2-440000,IF(B534&lt;8500000,ROUNDDOWN(B534*0.9,0)-1100000,B534-1950000))))))</f>
        <v/>
      </c>
      <c r="I534" s="19">
        <f>IF(H534&gt;23500000,NA(),IF(C534&gt;=2026,IF(H534&lt;=4890000,1040000,IF(H534&lt;=6550000,670000,620000)),IF(H534&lt;=1320000,950000,IF(H534&lt;=3360000,880000,IF(H534&lt;=4890000,680000,IF(H534&lt;=6550000,630000,580000))))))</f>
        <v/>
      </c>
      <c r="J534" s="19">
        <f>MAX(0,ROUNDDOWN(H534-E534-I534-F534,-3))</f>
        <v/>
      </c>
      <c r="K534" s="19">
        <f>MAX(0,ROUNDDOWN(H534-E534-I534-F534-D534,-3))</f>
        <v/>
      </c>
      <c r="L534" s="19">
        <f>IF(J534&lt;=0,0,ROUNDDOWN((J534*LOOKUP(J534,{0,1950001,3300001,6950001,9000001,18000001,40000001},{0.05,0.1,0.2,0.23,0.33,0.4,0.45})-LOOKUP(J534,{0,1950001,3300001,6950001,9000001,18000001,40000001},{0,97500,427500,636000,1536000,2796000,4796000}))*1.021,-2))</f>
        <v/>
      </c>
      <c r="M534" s="19">
        <f>IF(K534&lt;=0,0,ROUNDDOWN((K534*LOOKUP(K534,{0,1950001,3300001,6950001,9000001,18000001,40000001},{0.05,0.1,0.2,0.23,0.33,0.4,0.45})-LOOKUP(K534,{0,1950001,3300001,6950001,9000001,18000001,40000001},{0,97500,427500,636000,1536000,2796000,4796000}))*1.021,-2))</f>
        <v/>
      </c>
      <c r="N534" s="19">
        <f>MAX(0,ROUNDDOWN(H534-E534-430000-G534,-3))</f>
        <v/>
      </c>
      <c r="O534" s="19">
        <f>MAX(0,ROUNDDOWN(H534-E534-430000-G534-D534,-3))</f>
        <v/>
      </c>
      <c r="P534" s="19">
        <f>IF(H534&lt;=450000,0,MAX(0,ROUNDDOWN(N534*0.06-MIN(50000,N534)*0.03,-2))+MAX(0,ROUNDDOWN(N534*0.04-MIN(50000,N534)*0.02,-2)))</f>
        <v/>
      </c>
      <c r="Q534" s="19">
        <f>IF(H534&lt;=450000,0,MAX(0,ROUNDDOWN(O534*0.06-MIN(50000,O534)*0.03,-2))+MAX(0,ROUNDDOWN(O534*0.04-MIN(50000,O534)*0.02,-2)))</f>
        <v/>
      </c>
      <c r="R534" s="19">
        <f>L534-M534</f>
        <v/>
      </c>
      <c r="S534" s="19">
        <f>P534-Q534</f>
        <v/>
      </c>
      <c r="T534" s="19">
        <f>R534+S534</f>
        <v/>
      </c>
      <c r="U534" s="21">
        <f>IF(J534&lt;=0,0,LOOKUP(J534,{0,1950001,3300001,6950001,9000001,18000001,40000001},{0.05,0.1,0.2,0.23,0.33,0.4,0.45}))</f>
        <v/>
      </c>
    </row>
    <row r="535">
      <c r="A535" t="inlineStr">
        <is>
          <t>1万円刻み</t>
        </is>
      </c>
      <c r="B535" s="19">
        <f>'3_1万円刻み'!$A$199</f>
        <v/>
      </c>
      <c r="C535" s="20" t="n">
        <v>2025</v>
      </c>
      <c r="D535" s="19" t="n">
        <v>276000</v>
      </c>
      <c r="E535" s="19">
        <f>ROUND(MIN(B535/12,650000)*12*0.0915+MIN(B535/12,1390000)*12*(0.0504+0)+B535*0.005,0)</f>
        <v/>
      </c>
      <c r="F535" s="19" t="n">
        <v>0</v>
      </c>
      <c r="G535" s="19" t="n">
        <v>0</v>
      </c>
      <c r="H535" s="19">
        <f>IF(C535&gt;=2026,IF(B535&lt;741000,0,IF(B535&lt;2191000,B535-740000,IF(B535&lt;2193000,1451000,IF(B535&lt;2196000,1453000,IF(B535&lt;2200000,1456000,IF(B535&lt;3600000,ROUNDDOWN(B535/4,-3)*2.8-80000,IF(B535&lt;6600000,ROUNDDOWN(B535/4,-3)*3.2-440000,IF(B535&lt;8500000,ROUNDDOWN(B535*0.9,0)-1100000,B535-1950000)))))))),IF(B535&lt;651000,0,IF(B535&lt;1900000,B535-650000,IF(B535&lt;3600000,ROUNDDOWN(B535/4,-3)*2.8-80000,IF(B535&lt;6600000,ROUNDDOWN(B535/4,-3)*3.2-440000,IF(B535&lt;8500000,ROUNDDOWN(B535*0.9,0)-1100000,B535-1950000))))))</f>
        <v/>
      </c>
      <c r="I535" s="19">
        <f>IF(H535&gt;23500000,NA(),IF(C535&gt;=2026,IF(H535&lt;=4890000,1040000,IF(H535&lt;=6550000,670000,620000)),IF(H535&lt;=1320000,950000,IF(H535&lt;=3360000,880000,IF(H535&lt;=4890000,680000,IF(H535&lt;=6550000,630000,580000))))))</f>
        <v/>
      </c>
      <c r="J535" s="19">
        <f>MAX(0,ROUNDDOWN(H535-E535-I535-F535,-3))</f>
        <v/>
      </c>
      <c r="K535" s="19">
        <f>MAX(0,ROUNDDOWN(H535-E535-I535-F535-D535,-3))</f>
        <v/>
      </c>
      <c r="L535" s="19">
        <f>IF(J535&lt;=0,0,ROUNDDOWN((J535*LOOKUP(J535,{0,1950001,3300001,6950001,9000001,18000001,40000001},{0.05,0.1,0.2,0.23,0.33,0.4,0.45})-LOOKUP(J535,{0,1950001,3300001,6950001,9000001,18000001,40000001},{0,97500,427500,636000,1536000,2796000,4796000}))*1.021,-2))</f>
        <v/>
      </c>
      <c r="M535" s="19">
        <f>IF(K535&lt;=0,0,ROUNDDOWN((K535*LOOKUP(K535,{0,1950001,3300001,6950001,9000001,18000001,40000001},{0.05,0.1,0.2,0.23,0.33,0.4,0.45})-LOOKUP(K535,{0,1950001,3300001,6950001,9000001,18000001,40000001},{0,97500,427500,636000,1536000,2796000,4796000}))*1.021,-2))</f>
        <v/>
      </c>
      <c r="N535" s="19">
        <f>MAX(0,ROUNDDOWN(H535-E535-430000-G535,-3))</f>
        <v/>
      </c>
      <c r="O535" s="19">
        <f>MAX(0,ROUNDDOWN(H535-E535-430000-G535-D535,-3))</f>
        <v/>
      </c>
      <c r="P535" s="19">
        <f>IF(H535&lt;=450000,0,MAX(0,ROUNDDOWN(N535*0.06-MIN(50000,N535)*0.03,-2))+MAX(0,ROUNDDOWN(N535*0.04-MIN(50000,N535)*0.02,-2)))</f>
        <v/>
      </c>
      <c r="Q535" s="19">
        <f>IF(H535&lt;=450000,0,MAX(0,ROUNDDOWN(O535*0.06-MIN(50000,O535)*0.03,-2))+MAX(0,ROUNDDOWN(O535*0.04-MIN(50000,O535)*0.02,-2)))</f>
        <v/>
      </c>
      <c r="R535" s="19">
        <f>L535-M535</f>
        <v/>
      </c>
      <c r="S535" s="19">
        <f>P535-Q535</f>
        <v/>
      </c>
      <c r="T535" s="19">
        <f>R535+S535</f>
        <v/>
      </c>
      <c r="U535" s="21">
        <f>IF(J535&lt;=0,0,LOOKUP(J535,{0,1950001,3300001,6950001,9000001,18000001,40000001},{0.05,0.1,0.2,0.23,0.33,0.4,0.45}))</f>
        <v/>
      </c>
    </row>
    <row r="536">
      <c r="A536" t="inlineStr">
        <is>
          <t>1万円刻み</t>
        </is>
      </c>
      <c r="B536" s="19">
        <f>'3_1万円刻み'!$A$199</f>
        <v/>
      </c>
      <c r="C536" s="20" t="n">
        <v>2026</v>
      </c>
      <c r="D536" s="19" t="n">
        <v>276000</v>
      </c>
      <c r="E536" s="19">
        <f>ROUND(MIN(B536/12,650000)*12*0.0915+MIN(B536/12,1390000)*12*(0.0504+0)+B536*0.005,0)</f>
        <v/>
      </c>
      <c r="F536" s="19" t="n">
        <v>0</v>
      </c>
      <c r="G536" s="19" t="n">
        <v>0</v>
      </c>
      <c r="H536" s="19">
        <f>IF(C536&gt;=2026,IF(B536&lt;741000,0,IF(B536&lt;2191000,B536-740000,IF(B536&lt;2193000,1451000,IF(B536&lt;2196000,1453000,IF(B536&lt;2200000,1456000,IF(B536&lt;3600000,ROUNDDOWN(B536/4,-3)*2.8-80000,IF(B536&lt;6600000,ROUNDDOWN(B536/4,-3)*3.2-440000,IF(B536&lt;8500000,ROUNDDOWN(B536*0.9,0)-1100000,B536-1950000)))))))),IF(B536&lt;651000,0,IF(B536&lt;1900000,B536-650000,IF(B536&lt;3600000,ROUNDDOWN(B536/4,-3)*2.8-80000,IF(B536&lt;6600000,ROUNDDOWN(B536/4,-3)*3.2-440000,IF(B536&lt;8500000,ROUNDDOWN(B536*0.9,0)-1100000,B536-1950000))))))</f>
        <v/>
      </c>
      <c r="I536" s="19">
        <f>IF(H536&gt;23500000,NA(),IF(C536&gt;=2026,IF(H536&lt;=4890000,1040000,IF(H536&lt;=6550000,670000,620000)),IF(H536&lt;=1320000,950000,IF(H536&lt;=3360000,880000,IF(H536&lt;=4890000,680000,IF(H536&lt;=6550000,630000,580000))))))</f>
        <v/>
      </c>
      <c r="J536" s="19">
        <f>MAX(0,ROUNDDOWN(H536-E536-I536-F536,-3))</f>
        <v/>
      </c>
      <c r="K536" s="19">
        <f>MAX(0,ROUNDDOWN(H536-E536-I536-F536-D536,-3))</f>
        <v/>
      </c>
      <c r="L536" s="19">
        <f>IF(J536&lt;=0,0,ROUNDDOWN((J536*LOOKUP(J536,{0,1950001,3300001,6950001,9000001,18000001,40000001},{0.05,0.1,0.2,0.23,0.33,0.4,0.45})-LOOKUP(J536,{0,1950001,3300001,6950001,9000001,18000001,40000001},{0,97500,427500,636000,1536000,2796000,4796000}))*1.021,-2))</f>
        <v/>
      </c>
      <c r="M536" s="19">
        <f>IF(K536&lt;=0,0,ROUNDDOWN((K536*LOOKUP(K536,{0,1950001,3300001,6950001,9000001,18000001,40000001},{0.05,0.1,0.2,0.23,0.33,0.4,0.45})-LOOKUP(K536,{0,1950001,3300001,6950001,9000001,18000001,40000001},{0,97500,427500,636000,1536000,2796000,4796000}))*1.021,-2))</f>
        <v/>
      </c>
      <c r="N536" s="19">
        <f>MAX(0,ROUNDDOWN(H536-E536-430000-G536,-3))</f>
        <v/>
      </c>
      <c r="O536" s="19">
        <f>MAX(0,ROUNDDOWN(H536-E536-430000-G536-D536,-3))</f>
        <v/>
      </c>
      <c r="P536" s="19">
        <f>IF(H536&lt;=450000,0,MAX(0,ROUNDDOWN(N536*0.06-MIN(50000,N536)*0.03,-2))+MAX(0,ROUNDDOWN(N536*0.04-MIN(50000,N536)*0.02,-2)))</f>
        <v/>
      </c>
      <c r="Q536" s="19">
        <f>IF(H536&lt;=450000,0,MAX(0,ROUNDDOWN(O536*0.06-MIN(50000,O536)*0.03,-2))+MAX(0,ROUNDDOWN(O536*0.04-MIN(50000,O536)*0.02,-2)))</f>
        <v/>
      </c>
      <c r="R536" s="19">
        <f>L536-M536</f>
        <v/>
      </c>
      <c r="S536" s="19">
        <f>P536-Q536</f>
        <v/>
      </c>
      <c r="T536" s="19">
        <f>R536+S536</f>
        <v/>
      </c>
      <c r="U536" s="21">
        <f>IF(J536&lt;=0,0,LOOKUP(J536,{0,1950001,3300001,6950001,9000001,18000001,40000001},{0.05,0.1,0.2,0.23,0.33,0.4,0.45}))</f>
        <v/>
      </c>
    </row>
    <row r="537">
      <c r="A537" t="inlineStr">
        <is>
          <t>1万円刻み</t>
        </is>
      </c>
      <c r="B537" s="19">
        <f>'3_1万円刻み'!$A$200</f>
        <v/>
      </c>
      <c r="C537" s="20" t="n">
        <v>2025</v>
      </c>
      <c r="D537" s="19" t="n">
        <v>276000</v>
      </c>
      <c r="E537" s="19">
        <f>ROUND(MIN(B537/12,650000)*12*0.0915+MIN(B537/12,1390000)*12*(0.0504+0)+B537*0.005,0)</f>
        <v/>
      </c>
      <c r="F537" s="19" t="n">
        <v>0</v>
      </c>
      <c r="G537" s="19" t="n">
        <v>0</v>
      </c>
      <c r="H537" s="19">
        <f>IF(C537&gt;=2026,IF(B537&lt;741000,0,IF(B537&lt;2191000,B537-740000,IF(B537&lt;2193000,1451000,IF(B537&lt;2196000,1453000,IF(B537&lt;2200000,1456000,IF(B537&lt;3600000,ROUNDDOWN(B537/4,-3)*2.8-80000,IF(B537&lt;6600000,ROUNDDOWN(B537/4,-3)*3.2-440000,IF(B537&lt;8500000,ROUNDDOWN(B537*0.9,0)-1100000,B537-1950000)))))))),IF(B537&lt;651000,0,IF(B537&lt;1900000,B537-650000,IF(B537&lt;3600000,ROUNDDOWN(B537/4,-3)*2.8-80000,IF(B537&lt;6600000,ROUNDDOWN(B537/4,-3)*3.2-440000,IF(B537&lt;8500000,ROUNDDOWN(B537*0.9,0)-1100000,B537-1950000))))))</f>
        <v/>
      </c>
      <c r="I537" s="19">
        <f>IF(H537&gt;23500000,NA(),IF(C537&gt;=2026,IF(H537&lt;=4890000,1040000,IF(H537&lt;=6550000,670000,620000)),IF(H537&lt;=1320000,950000,IF(H537&lt;=3360000,880000,IF(H537&lt;=4890000,680000,IF(H537&lt;=6550000,630000,580000))))))</f>
        <v/>
      </c>
      <c r="J537" s="19">
        <f>MAX(0,ROUNDDOWN(H537-E537-I537-F537,-3))</f>
        <v/>
      </c>
      <c r="K537" s="19">
        <f>MAX(0,ROUNDDOWN(H537-E537-I537-F537-D537,-3))</f>
        <v/>
      </c>
      <c r="L537" s="19">
        <f>IF(J537&lt;=0,0,ROUNDDOWN((J537*LOOKUP(J537,{0,1950001,3300001,6950001,9000001,18000001,40000001},{0.05,0.1,0.2,0.23,0.33,0.4,0.45})-LOOKUP(J537,{0,1950001,3300001,6950001,9000001,18000001,40000001},{0,97500,427500,636000,1536000,2796000,4796000}))*1.021,-2))</f>
        <v/>
      </c>
      <c r="M537" s="19">
        <f>IF(K537&lt;=0,0,ROUNDDOWN((K537*LOOKUP(K537,{0,1950001,3300001,6950001,9000001,18000001,40000001},{0.05,0.1,0.2,0.23,0.33,0.4,0.45})-LOOKUP(K537,{0,1950001,3300001,6950001,9000001,18000001,40000001},{0,97500,427500,636000,1536000,2796000,4796000}))*1.021,-2))</f>
        <v/>
      </c>
      <c r="N537" s="19">
        <f>MAX(0,ROUNDDOWN(H537-E537-430000-G537,-3))</f>
        <v/>
      </c>
      <c r="O537" s="19">
        <f>MAX(0,ROUNDDOWN(H537-E537-430000-G537-D537,-3))</f>
        <v/>
      </c>
      <c r="P537" s="19">
        <f>IF(H537&lt;=450000,0,MAX(0,ROUNDDOWN(N537*0.06-MIN(50000,N537)*0.03,-2))+MAX(0,ROUNDDOWN(N537*0.04-MIN(50000,N537)*0.02,-2)))</f>
        <v/>
      </c>
      <c r="Q537" s="19">
        <f>IF(H537&lt;=450000,0,MAX(0,ROUNDDOWN(O537*0.06-MIN(50000,O537)*0.03,-2))+MAX(0,ROUNDDOWN(O537*0.04-MIN(50000,O537)*0.02,-2)))</f>
        <v/>
      </c>
      <c r="R537" s="19">
        <f>L537-M537</f>
        <v/>
      </c>
      <c r="S537" s="19">
        <f>P537-Q537</f>
        <v/>
      </c>
      <c r="T537" s="19">
        <f>R537+S537</f>
        <v/>
      </c>
      <c r="U537" s="21">
        <f>IF(J537&lt;=0,0,LOOKUP(J537,{0,1950001,3300001,6950001,9000001,18000001,40000001},{0.05,0.1,0.2,0.23,0.33,0.4,0.45}))</f>
        <v/>
      </c>
    </row>
    <row r="538">
      <c r="A538" t="inlineStr">
        <is>
          <t>1万円刻み</t>
        </is>
      </c>
      <c r="B538" s="19">
        <f>'3_1万円刻み'!$A$200</f>
        <v/>
      </c>
      <c r="C538" s="20" t="n">
        <v>2026</v>
      </c>
      <c r="D538" s="19" t="n">
        <v>276000</v>
      </c>
      <c r="E538" s="19">
        <f>ROUND(MIN(B538/12,650000)*12*0.0915+MIN(B538/12,1390000)*12*(0.0504+0)+B538*0.005,0)</f>
        <v/>
      </c>
      <c r="F538" s="19" t="n">
        <v>0</v>
      </c>
      <c r="G538" s="19" t="n">
        <v>0</v>
      </c>
      <c r="H538" s="19">
        <f>IF(C538&gt;=2026,IF(B538&lt;741000,0,IF(B538&lt;2191000,B538-740000,IF(B538&lt;2193000,1451000,IF(B538&lt;2196000,1453000,IF(B538&lt;2200000,1456000,IF(B538&lt;3600000,ROUNDDOWN(B538/4,-3)*2.8-80000,IF(B538&lt;6600000,ROUNDDOWN(B538/4,-3)*3.2-440000,IF(B538&lt;8500000,ROUNDDOWN(B538*0.9,0)-1100000,B538-1950000)))))))),IF(B538&lt;651000,0,IF(B538&lt;1900000,B538-650000,IF(B538&lt;3600000,ROUNDDOWN(B538/4,-3)*2.8-80000,IF(B538&lt;6600000,ROUNDDOWN(B538/4,-3)*3.2-440000,IF(B538&lt;8500000,ROUNDDOWN(B538*0.9,0)-1100000,B538-1950000))))))</f>
        <v/>
      </c>
      <c r="I538" s="19">
        <f>IF(H538&gt;23500000,NA(),IF(C538&gt;=2026,IF(H538&lt;=4890000,1040000,IF(H538&lt;=6550000,670000,620000)),IF(H538&lt;=1320000,950000,IF(H538&lt;=3360000,880000,IF(H538&lt;=4890000,680000,IF(H538&lt;=6550000,630000,580000))))))</f>
        <v/>
      </c>
      <c r="J538" s="19">
        <f>MAX(0,ROUNDDOWN(H538-E538-I538-F538,-3))</f>
        <v/>
      </c>
      <c r="K538" s="19">
        <f>MAX(0,ROUNDDOWN(H538-E538-I538-F538-D538,-3))</f>
        <v/>
      </c>
      <c r="L538" s="19">
        <f>IF(J538&lt;=0,0,ROUNDDOWN((J538*LOOKUP(J538,{0,1950001,3300001,6950001,9000001,18000001,40000001},{0.05,0.1,0.2,0.23,0.33,0.4,0.45})-LOOKUP(J538,{0,1950001,3300001,6950001,9000001,18000001,40000001},{0,97500,427500,636000,1536000,2796000,4796000}))*1.021,-2))</f>
        <v/>
      </c>
      <c r="M538" s="19">
        <f>IF(K538&lt;=0,0,ROUNDDOWN((K538*LOOKUP(K538,{0,1950001,3300001,6950001,9000001,18000001,40000001},{0.05,0.1,0.2,0.23,0.33,0.4,0.45})-LOOKUP(K538,{0,1950001,3300001,6950001,9000001,18000001,40000001},{0,97500,427500,636000,1536000,2796000,4796000}))*1.021,-2))</f>
        <v/>
      </c>
      <c r="N538" s="19">
        <f>MAX(0,ROUNDDOWN(H538-E538-430000-G538,-3))</f>
        <v/>
      </c>
      <c r="O538" s="19">
        <f>MAX(0,ROUNDDOWN(H538-E538-430000-G538-D538,-3))</f>
        <v/>
      </c>
      <c r="P538" s="19">
        <f>IF(H538&lt;=450000,0,MAX(0,ROUNDDOWN(N538*0.06-MIN(50000,N538)*0.03,-2))+MAX(0,ROUNDDOWN(N538*0.04-MIN(50000,N538)*0.02,-2)))</f>
        <v/>
      </c>
      <c r="Q538" s="19">
        <f>IF(H538&lt;=450000,0,MAX(0,ROUNDDOWN(O538*0.06-MIN(50000,O538)*0.03,-2))+MAX(0,ROUNDDOWN(O538*0.04-MIN(50000,O538)*0.02,-2)))</f>
        <v/>
      </c>
      <c r="R538" s="19">
        <f>L538-M538</f>
        <v/>
      </c>
      <c r="S538" s="19">
        <f>P538-Q538</f>
        <v/>
      </c>
      <c r="T538" s="19">
        <f>R538+S538</f>
        <v/>
      </c>
      <c r="U538" s="21">
        <f>IF(J538&lt;=0,0,LOOKUP(J538,{0,1950001,3300001,6950001,9000001,18000001,40000001},{0.05,0.1,0.2,0.23,0.33,0.4,0.45}))</f>
        <v/>
      </c>
    </row>
    <row r="539">
      <c r="A539" t="inlineStr">
        <is>
          <t>1万円刻み</t>
        </is>
      </c>
      <c r="B539" s="19">
        <f>'3_1万円刻み'!$A$201</f>
        <v/>
      </c>
      <c r="C539" s="20" t="n">
        <v>2025</v>
      </c>
      <c r="D539" s="19" t="n">
        <v>276000</v>
      </c>
      <c r="E539" s="19">
        <f>ROUND(MIN(B539/12,650000)*12*0.0915+MIN(B539/12,1390000)*12*(0.0504+0)+B539*0.005,0)</f>
        <v/>
      </c>
      <c r="F539" s="19" t="n">
        <v>0</v>
      </c>
      <c r="G539" s="19" t="n">
        <v>0</v>
      </c>
      <c r="H539" s="19">
        <f>IF(C539&gt;=2026,IF(B539&lt;741000,0,IF(B539&lt;2191000,B539-740000,IF(B539&lt;2193000,1451000,IF(B539&lt;2196000,1453000,IF(B539&lt;2200000,1456000,IF(B539&lt;3600000,ROUNDDOWN(B539/4,-3)*2.8-80000,IF(B539&lt;6600000,ROUNDDOWN(B539/4,-3)*3.2-440000,IF(B539&lt;8500000,ROUNDDOWN(B539*0.9,0)-1100000,B539-1950000)))))))),IF(B539&lt;651000,0,IF(B539&lt;1900000,B539-650000,IF(B539&lt;3600000,ROUNDDOWN(B539/4,-3)*2.8-80000,IF(B539&lt;6600000,ROUNDDOWN(B539/4,-3)*3.2-440000,IF(B539&lt;8500000,ROUNDDOWN(B539*0.9,0)-1100000,B539-1950000))))))</f>
        <v/>
      </c>
      <c r="I539" s="19">
        <f>IF(H539&gt;23500000,NA(),IF(C539&gt;=2026,IF(H539&lt;=4890000,1040000,IF(H539&lt;=6550000,670000,620000)),IF(H539&lt;=1320000,950000,IF(H539&lt;=3360000,880000,IF(H539&lt;=4890000,680000,IF(H539&lt;=6550000,630000,580000))))))</f>
        <v/>
      </c>
      <c r="J539" s="19">
        <f>MAX(0,ROUNDDOWN(H539-E539-I539-F539,-3))</f>
        <v/>
      </c>
      <c r="K539" s="19">
        <f>MAX(0,ROUNDDOWN(H539-E539-I539-F539-D539,-3))</f>
        <v/>
      </c>
      <c r="L539" s="19">
        <f>IF(J539&lt;=0,0,ROUNDDOWN((J539*LOOKUP(J539,{0,1950001,3300001,6950001,9000001,18000001,40000001},{0.05,0.1,0.2,0.23,0.33,0.4,0.45})-LOOKUP(J539,{0,1950001,3300001,6950001,9000001,18000001,40000001},{0,97500,427500,636000,1536000,2796000,4796000}))*1.021,-2))</f>
        <v/>
      </c>
      <c r="M539" s="19">
        <f>IF(K539&lt;=0,0,ROUNDDOWN((K539*LOOKUP(K539,{0,1950001,3300001,6950001,9000001,18000001,40000001},{0.05,0.1,0.2,0.23,0.33,0.4,0.45})-LOOKUP(K539,{0,1950001,3300001,6950001,9000001,18000001,40000001},{0,97500,427500,636000,1536000,2796000,4796000}))*1.021,-2))</f>
        <v/>
      </c>
      <c r="N539" s="19">
        <f>MAX(0,ROUNDDOWN(H539-E539-430000-G539,-3))</f>
        <v/>
      </c>
      <c r="O539" s="19">
        <f>MAX(0,ROUNDDOWN(H539-E539-430000-G539-D539,-3))</f>
        <v/>
      </c>
      <c r="P539" s="19">
        <f>IF(H539&lt;=450000,0,MAX(0,ROUNDDOWN(N539*0.06-MIN(50000,N539)*0.03,-2))+MAX(0,ROUNDDOWN(N539*0.04-MIN(50000,N539)*0.02,-2)))</f>
        <v/>
      </c>
      <c r="Q539" s="19">
        <f>IF(H539&lt;=450000,0,MAX(0,ROUNDDOWN(O539*0.06-MIN(50000,O539)*0.03,-2))+MAX(0,ROUNDDOWN(O539*0.04-MIN(50000,O539)*0.02,-2)))</f>
        <v/>
      </c>
      <c r="R539" s="19">
        <f>L539-M539</f>
        <v/>
      </c>
      <c r="S539" s="19">
        <f>P539-Q539</f>
        <v/>
      </c>
      <c r="T539" s="19">
        <f>R539+S539</f>
        <v/>
      </c>
      <c r="U539" s="21">
        <f>IF(J539&lt;=0,0,LOOKUP(J539,{0,1950001,3300001,6950001,9000001,18000001,40000001},{0.05,0.1,0.2,0.23,0.33,0.4,0.45}))</f>
        <v/>
      </c>
    </row>
    <row r="540">
      <c r="A540" t="inlineStr">
        <is>
          <t>1万円刻み</t>
        </is>
      </c>
      <c r="B540" s="19">
        <f>'3_1万円刻み'!$A$201</f>
        <v/>
      </c>
      <c r="C540" s="20" t="n">
        <v>2026</v>
      </c>
      <c r="D540" s="19" t="n">
        <v>276000</v>
      </c>
      <c r="E540" s="19">
        <f>ROUND(MIN(B540/12,650000)*12*0.0915+MIN(B540/12,1390000)*12*(0.0504+0)+B540*0.005,0)</f>
        <v/>
      </c>
      <c r="F540" s="19" t="n">
        <v>0</v>
      </c>
      <c r="G540" s="19" t="n">
        <v>0</v>
      </c>
      <c r="H540" s="19">
        <f>IF(C540&gt;=2026,IF(B540&lt;741000,0,IF(B540&lt;2191000,B540-740000,IF(B540&lt;2193000,1451000,IF(B540&lt;2196000,1453000,IF(B540&lt;2200000,1456000,IF(B540&lt;3600000,ROUNDDOWN(B540/4,-3)*2.8-80000,IF(B540&lt;6600000,ROUNDDOWN(B540/4,-3)*3.2-440000,IF(B540&lt;8500000,ROUNDDOWN(B540*0.9,0)-1100000,B540-1950000)))))))),IF(B540&lt;651000,0,IF(B540&lt;1900000,B540-650000,IF(B540&lt;3600000,ROUNDDOWN(B540/4,-3)*2.8-80000,IF(B540&lt;6600000,ROUNDDOWN(B540/4,-3)*3.2-440000,IF(B540&lt;8500000,ROUNDDOWN(B540*0.9,0)-1100000,B540-1950000))))))</f>
        <v/>
      </c>
      <c r="I540" s="19">
        <f>IF(H540&gt;23500000,NA(),IF(C540&gt;=2026,IF(H540&lt;=4890000,1040000,IF(H540&lt;=6550000,670000,620000)),IF(H540&lt;=1320000,950000,IF(H540&lt;=3360000,880000,IF(H540&lt;=4890000,680000,IF(H540&lt;=6550000,630000,580000))))))</f>
        <v/>
      </c>
      <c r="J540" s="19">
        <f>MAX(0,ROUNDDOWN(H540-E540-I540-F540,-3))</f>
        <v/>
      </c>
      <c r="K540" s="19">
        <f>MAX(0,ROUNDDOWN(H540-E540-I540-F540-D540,-3))</f>
        <v/>
      </c>
      <c r="L540" s="19">
        <f>IF(J540&lt;=0,0,ROUNDDOWN((J540*LOOKUP(J540,{0,1950001,3300001,6950001,9000001,18000001,40000001},{0.05,0.1,0.2,0.23,0.33,0.4,0.45})-LOOKUP(J540,{0,1950001,3300001,6950001,9000001,18000001,40000001},{0,97500,427500,636000,1536000,2796000,4796000}))*1.021,-2))</f>
        <v/>
      </c>
      <c r="M540" s="19">
        <f>IF(K540&lt;=0,0,ROUNDDOWN((K540*LOOKUP(K540,{0,1950001,3300001,6950001,9000001,18000001,40000001},{0.05,0.1,0.2,0.23,0.33,0.4,0.45})-LOOKUP(K540,{0,1950001,3300001,6950001,9000001,18000001,40000001},{0,97500,427500,636000,1536000,2796000,4796000}))*1.021,-2))</f>
        <v/>
      </c>
      <c r="N540" s="19">
        <f>MAX(0,ROUNDDOWN(H540-E540-430000-G540,-3))</f>
        <v/>
      </c>
      <c r="O540" s="19">
        <f>MAX(0,ROUNDDOWN(H540-E540-430000-G540-D540,-3))</f>
        <v/>
      </c>
      <c r="P540" s="19">
        <f>IF(H540&lt;=450000,0,MAX(0,ROUNDDOWN(N540*0.06-MIN(50000,N540)*0.03,-2))+MAX(0,ROUNDDOWN(N540*0.04-MIN(50000,N540)*0.02,-2)))</f>
        <v/>
      </c>
      <c r="Q540" s="19">
        <f>IF(H540&lt;=450000,0,MAX(0,ROUNDDOWN(O540*0.06-MIN(50000,O540)*0.03,-2))+MAX(0,ROUNDDOWN(O540*0.04-MIN(50000,O540)*0.02,-2)))</f>
        <v/>
      </c>
      <c r="R540" s="19">
        <f>L540-M540</f>
        <v/>
      </c>
      <c r="S540" s="19">
        <f>P540-Q540</f>
        <v/>
      </c>
      <c r="T540" s="19">
        <f>R540+S540</f>
        <v/>
      </c>
      <c r="U540" s="21">
        <f>IF(J540&lt;=0,0,LOOKUP(J540,{0,1950001,3300001,6950001,9000001,18000001,40000001},{0.05,0.1,0.2,0.23,0.33,0.4,0.45}))</f>
        <v/>
      </c>
    </row>
    <row r="541">
      <c r="A541" t="inlineStr">
        <is>
          <t>1万円刻み</t>
        </is>
      </c>
      <c r="B541" s="19">
        <f>'3_1万円刻み'!$A$202</f>
        <v/>
      </c>
      <c r="C541" s="20" t="n">
        <v>2025</v>
      </c>
      <c r="D541" s="19" t="n">
        <v>276000</v>
      </c>
      <c r="E541" s="19">
        <f>ROUND(MIN(B541/12,650000)*12*0.0915+MIN(B541/12,1390000)*12*(0.0504+0)+B541*0.005,0)</f>
        <v/>
      </c>
      <c r="F541" s="19" t="n">
        <v>0</v>
      </c>
      <c r="G541" s="19" t="n">
        <v>0</v>
      </c>
      <c r="H541" s="19">
        <f>IF(C541&gt;=2026,IF(B541&lt;741000,0,IF(B541&lt;2191000,B541-740000,IF(B541&lt;2193000,1451000,IF(B541&lt;2196000,1453000,IF(B541&lt;2200000,1456000,IF(B541&lt;3600000,ROUNDDOWN(B541/4,-3)*2.8-80000,IF(B541&lt;6600000,ROUNDDOWN(B541/4,-3)*3.2-440000,IF(B541&lt;8500000,ROUNDDOWN(B541*0.9,0)-1100000,B541-1950000)))))))),IF(B541&lt;651000,0,IF(B541&lt;1900000,B541-650000,IF(B541&lt;3600000,ROUNDDOWN(B541/4,-3)*2.8-80000,IF(B541&lt;6600000,ROUNDDOWN(B541/4,-3)*3.2-440000,IF(B541&lt;8500000,ROUNDDOWN(B541*0.9,0)-1100000,B541-1950000))))))</f>
        <v/>
      </c>
      <c r="I541" s="19">
        <f>IF(H541&gt;23500000,NA(),IF(C541&gt;=2026,IF(H541&lt;=4890000,1040000,IF(H541&lt;=6550000,670000,620000)),IF(H541&lt;=1320000,950000,IF(H541&lt;=3360000,880000,IF(H541&lt;=4890000,680000,IF(H541&lt;=6550000,630000,580000))))))</f>
        <v/>
      </c>
      <c r="J541" s="19">
        <f>MAX(0,ROUNDDOWN(H541-E541-I541-F541,-3))</f>
        <v/>
      </c>
      <c r="K541" s="19">
        <f>MAX(0,ROUNDDOWN(H541-E541-I541-F541-D541,-3))</f>
        <v/>
      </c>
      <c r="L541" s="19">
        <f>IF(J541&lt;=0,0,ROUNDDOWN((J541*LOOKUP(J541,{0,1950001,3300001,6950001,9000001,18000001,40000001},{0.05,0.1,0.2,0.23,0.33,0.4,0.45})-LOOKUP(J541,{0,1950001,3300001,6950001,9000001,18000001,40000001},{0,97500,427500,636000,1536000,2796000,4796000}))*1.021,-2))</f>
        <v/>
      </c>
      <c r="M541" s="19">
        <f>IF(K541&lt;=0,0,ROUNDDOWN((K541*LOOKUP(K541,{0,1950001,3300001,6950001,9000001,18000001,40000001},{0.05,0.1,0.2,0.23,0.33,0.4,0.45})-LOOKUP(K541,{0,1950001,3300001,6950001,9000001,18000001,40000001},{0,97500,427500,636000,1536000,2796000,4796000}))*1.021,-2))</f>
        <v/>
      </c>
      <c r="N541" s="19">
        <f>MAX(0,ROUNDDOWN(H541-E541-430000-G541,-3))</f>
        <v/>
      </c>
      <c r="O541" s="19">
        <f>MAX(0,ROUNDDOWN(H541-E541-430000-G541-D541,-3))</f>
        <v/>
      </c>
      <c r="P541" s="19">
        <f>IF(H541&lt;=450000,0,MAX(0,ROUNDDOWN(N541*0.06-MIN(50000,N541)*0.03,-2))+MAX(0,ROUNDDOWN(N541*0.04-MIN(50000,N541)*0.02,-2)))</f>
        <v/>
      </c>
      <c r="Q541" s="19">
        <f>IF(H541&lt;=450000,0,MAX(0,ROUNDDOWN(O541*0.06-MIN(50000,O541)*0.03,-2))+MAX(0,ROUNDDOWN(O541*0.04-MIN(50000,O541)*0.02,-2)))</f>
        <v/>
      </c>
      <c r="R541" s="19">
        <f>L541-M541</f>
        <v/>
      </c>
      <c r="S541" s="19">
        <f>P541-Q541</f>
        <v/>
      </c>
      <c r="T541" s="19">
        <f>R541+S541</f>
        <v/>
      </c>
      <c r="U541" s="21">
        <f>IF(J541&lt;=0,0,LOOKUP(J541,{0,1950001,3300001,6950001,9000001,18000001,40000001},{0.05,0.1,0.2,0.23,0.33,0.4,0.45}))</f>
        <v/>
      </c>
    </row>
    <row r="542">
      <c r="A542" t="inlineStr">
        <is>
          <t>1万円刻み</t>
        </is>
      </c>
      <c r="B542" s="19">
        <f>'3_1万円刻み'!$A$202</f>
        <v/>
      </c>
      <c r="C542" s="20" t="n">
        <v>2026</v>
      </c>
      <c r="D542" s="19" t="n">
        <v>276000</v>
      </c>
      <c r="E542" s="19">
        <f>ROUND(MIN(B542/12,650000)*12*0.0915+MIN(B542/12,1390000)*12*(0.0504+0)+B542*0.005,0)</f>
        <v/>
      </c>
      <c r="F542" s="19" t="n">
        <v>0</v>
      </c>
      <c r="G542" s="19" t="n">
        <v>0</v>
      </c>
      <c r="H542" s="19">
        <f>IF(C542&gt;=2026,IF(B542&lt;741000,0,IF(B542&lt;2191000,B542-740000,IF(B542&lt;2193000,1451000,IF(B542&lt;2196000,1453000,IF(B542&lt;2200000,1456000,IF(B542&lt;3600000,ROUNDDOWN(B542/4,-3)*2.8-80000,IF(B542&lt;6600000,ROUNDDOWN(B542/4,-3)*3.2-440000,IF(B542&lt;8500000,ROUNDDOWN(B542*0.9,0)-1100000,B542-1950000)))))))),IF(B542&lt;651000,0,IF(B542&lt;1900000,B542-650000,IF(B542&lt;3600000,ROUNDDOWN(B542/4,-3)*2.8-80000,IF(B542&lt;6600000,ROUNDDOWN(B542/4,-3)*3.2-440000,IF(B542&lt;8500000,ROUNDDOWN(B542*0.9,0)-1100000,B542-1950000))))))</f>
        <v/>
      </c>
      <c r="I542" s="19">
        <f>IF(H542&gt;23500000,NA(),IF(C542&gt;=2026,IF(H542&lt;=4890000,1040000,IF(H542&lt;=6550000,670000,620000)),IF(H542&lt;=1320000,950000,IF(H542&lt;=3360000,880000,IF(H542&lt;=4890000,680000,IF(H542&lt;=6550000,630000,580000))))))</f>
        <v/>
      </c>
      <c r="J542" s="19">
        <f>MAX(0,ROUNDDOWN(H542-E542-I542-F542,-3))</f>
        <v/>
      </c>
      <c r="K542" s="19">
        <f>MAX(0,ROUNDDOWN(H542-E542-I542-F542-D542,-3))</f>
        <v/>
      </c>
      <c r="L542" s="19">
        <f>IF(J542&lt;=0,0,ROUNDDOWN((J542*LOOKUP(J542,{0,1950001,3300001,6950001,9000001,18000001,40000001},{0.05,0.1,0.2,0.23,0.33,0.4,0.45})-LOOKUP(J542,{0,1950001,3300001,6950001,9000001,18000001,40000001},{0,97500,427500,636000,1536000,2796000,4796000}))*1.021,-2))</f>
        <v/>
      </c>
      <c r="M542" s="19">
        <f>IF(K542&lt;=0,0,ROUNDDOWN((K542*LOOKUP(K542,{0,1950001,3300001,6950001,9000001,18000001,40000001},{0.05,0.1,0.2,0.23,0.33,0.4,0.45})-LOOKUP(K542,{0,1950001,3300001,6950001,9000001,18000001,40000001},{0,97500,427500,636000,1536000,2796000,4796000}))*1.021,-2))</f>
        <v/>
      </c>
      <c r="N542" s="19">
        <f>MAX(0,ROUNDDOWN(H542-E542-430000-G542,-3))</f>
        <v/>
      </c>
      <c r="O542" s="19">
        <f>MAX(0,ROUNDDOWN(H542-E542-430000-G542-D542,-3))</f>
        <v/>
      </c>
      <c r="P542" s="19">
        <f>IF(H542&lt;=450000,0,MAX(0,ROUNDDOWN(N542*0.06-MIN(50000,N542)*0.03,-2))+MAX(0,ROUNDDOWN(N542*0.04-MIN(50000,N542)*0.02,-2)))</f>
        <v/>
      </c>
      <c r="Q542" s="19">
        <f>IF(H542&lt;=450000,0,MAX(0,ROUNDDOWN(O542*0.06-MIN(50000,O542)*0.03,-2))+MAX(0,ROUNDDOWN(O542*0.04-MIN(50000,O542)*0.02,-2)))</f>
        <v/>
      </c>
      <c r="R542" s="19">
        <f>L542-M542</f>
        <v/>
      </c>
      <c r="S542" s="19">
        <f>P542-Q542</f>
        <v/>
      </c>
      <c r="T542" s="19">
        <f>R542+S542</f>
        <v/>
      </c>
      <c r="U542" s="21">
        <f>IF(J542&lt;=0,0,LOOKUP(J542,{0,1950001,3300001,6950001,9000001,18000001,40000001},{0.05,0.1,0.2,0.23,0.33,0.4,0.45}))</f>
        <v/>
      </c>
    </row>
    <row r="543">
      <c r="A543" t="inlineStr">
        <is>
          <t>1万円刻み</t>
        </is>
      </c>
      <c r="B543" s="19">
        <f>'3_1万円刻み'!$A$203</f>
        <v/>
      </c>
      <c r="C543" s="20" t="n">
        <v>2025</v>
      </c>
      <c r="D543" s="19" t="n">
        <v>276000</v>
      </c>
      <c r="E543" s="19">
        <f>ROUND(MIN(B543/12,650000)*12*0.0915+MIN(B543/12,1390000)*12*(0.0504+0)+B543*0.005,0)</f>
        <v/>
      </c>
      <c r="F543" s="19" t="n">
        <v>0</v>
      </c>
      <c r="G543" s="19" t="n">
        <v>0</v>
      </c>
      <c r="H543" s="19">
        <f>IF(C543&gt;=2026,IF(B543&lt;741000,0,IF(B543&lt;2191000,B543-740000,IF(B543&lt;2193000,1451000,IF(B543&lt;2196000,1453000,IF(B543&lt;2200000,1456000,IF(B543&lt;3600000,ROUNDDOWN(B543/4,-3)*2.8-80000,IF(B543&lt;6600000,ROUNDDOWN(B543/4,-3)*3.2-440000,IF(B543&lt;8500000,ROUNDDOWN(B543*0.9,0)-1100000,B543-1950000)))))))),IF(B543&lt;651000,0,IF(B543&lt;1900000,B543-650000,IF(B543&lt;3600000,ROUNDDOWN(B543/4,-3)*2.8-80000,IF(B543&lt;6600000,ROUNDDOWN(B543/4,-3)*3.2-440000,IF(B543&lt;8500000,ROUNDDOWN(B543*0.9,0)-1100000,B543-1950000))))))</f>
        <v/>
      </c>
      <c r="I543" s="19">
        <f>IF(H543&gt;23500000,NA(),IF(C543&gt;=2026,IF(H543&lt;=4890000,1040000,IF(H543&lt;=6550000,670000,620000)),IF(H543&lt;=1320000,950000,IF(H543&lt;=3360000,880000,IF(H543&lt;=4890000,680000,IF(H543&lt;=6550000,630000,580000))))))</f>
        <v/>
      </c>
      <c r="J543" s="19">
        <f>MAX(0,ROUNDDOWN(H543-E543-I543-F543,-3))</f>
        <v/>
      </c>
      <c r="K543" s="19">
        <f>MAX(0,ROUNDDOWN(H543-E543-I543-F543-D543,-3))</f>
        <v/>
      </c>
      <c r="L543" s="19">
        <f>IF(J543&lt;=0,0,ROUNDDOWN((J543*LOOKUP(J543,{0,1950001,3300001,6950001,9000001,18000001,40000001},{0.05,0.1,0.2,0.23,0.33,0.4,0.45})-LOOKUP(J543,{0,1950001,3300001,6950001,9000001,18000001,40000001},{0,97500,427500,636000,1536000,2796000,4796000}))*1.021,-2))</f>
        <v/>
      </c>
      <c r="M543" s="19">
        <f>IF(K543&lt;=0,0,ROUNDDOWN((K543*LOOKUP(K543,{0,1950001,3300001,6950001,9000001,18000001,40000001},{0.05,0.1,0.2,0.23,0.33,0.4,0.45})-LOOKUP(K543,{0,1950001,3300001,6950001,9000001,18000001,40000001},{0,97500,427500,636000,1536000,2796000,4796000}))*1.021,-2))</f>
        <v/>
      </c>
      <c r="N543" s="19">
        <f>MAX(0,ROUNDDOWN(H543-E543-430000-G543,-3))</f>
        <v/>
      </c>
      <c r="O543" s="19">
        <f>MAX(0,ROUNDDOWN(H543-E543-430000-G543-D543,-3))</f>
        <v/>
      </c>
      <c r="P543" s="19">
        <f>IF(H543&lt;=450000,0,MAX(0,ROUNDDOWN(N543*0.06-MIN(50000,N543)*0.03,-2))+MAX(0,ROUNDDOWN(N543*0.04-MIN(50000,N543)*0.02,-2)))</f>
        <v/>
      </c>
      <c r="Q543" s="19">
        <f>IF(H543&lt;=450000,0,MAX(0,ROUNDDOWN(O543*0.06-MIN(50000,O543)*0.03,-2))+MAX(0,ROUNDDOWN(O543*0.04-MIN(50000,O543)*0.02,-2)))</f>
        <v/>
      </c>
      <c r="R543" s="19">
        <f>L543-M543</f>
        <v/>
      </c>
      <c r="S543" s="19">
        <f>P543-Q543</f>
        <v/>
      </c>
      <c r="T543" s="19">
        <f>R543+S543</f>
        <v/>
      </c>
      <c r="U543" s="21">
        <f>IF(J543&lt;=0,0,LOOKUP(J543,{0,1950001,3300001,6950001,9000001,18000001,40000001},{0.05,0.1,0.2,0.23,0.33,0.4,0.45}))</f>
        <v/>
      </c>
    </row>
    <row r="544">
      <c r="A544" t="inlineStr">
        <is>
          <t>1万円刻み</t>
        </is>
      </c>
      <c r="B544" s="19">
        <f>'3_1万円刻み'!$A$203</f>
        <v/>
      </c>
      <c r="C544" s="20" t="n">
        <v>2026</v>
      </c>
      <c r="D544" s="19" t="n">
        <v>276000</v>
      </c>
      <c r="E544" s="19">
        <f>ROUND(MIN(B544/12,650000)*12*0.0915+MIN(B544/12,1390000)*12*(0.0504+0)+B544*0.005,0)</f>
        <v/>
      </c>
      <c r="F544" s="19" t="n">
        <v>0</v>
      </c>
      <c r="G544" s="19" t="n">
        <v>0</v>
      </c>
      <c r="H544" s="19">
        <f>IF(C544&gt;=2026,IF(B544&lt;741000,0,IF(B544&lt;2191000,B544-740000,IF(B544&lt;2193000,1451000,IF(B544&lt;2196000,1453000,IF(B544&lt;2200000,1456000,IF(B544&lt;3600000,ROUNDDOWN(B544/4,-3)*2.8-80000,IF(B544&lt;6600000,ROUNDDOWN(B544/4,-3)*3.2-440000,IF(B544&lt;8500000,ROUNDDOWN(B544*0.9,0)-1100000,B544-1950000)))))))),IF(B544&lt;651000,0,IF(B544&lt;1900000,B544-650000,IF(B544&lt;3600000,ROUNDDOWN(B544/4,-3)*2.8-80000,IF(B544&lt;6600000,ROUNDDOWN(B544/4,-3)*3.2-440000,IF(B544&lt;8500000,ROUNDDOWN(B544*0.9,0)-1100000,B544-1950000))))))</f>
        <v/>
      </c>
      <c r="I544" s="19">
        <f>IF(H544&gt;23500000,NA(),IF(C544&gt;=2026,IF(H544&lt;=4890000,1040000,IF(H544&lt;=6550000,670000,620000)),IF(H544&lt;=1320000,950000,IF(H544&lt;=3360000,880000,IF(H544&lt;=4890000,680000,IF(H544&lt;=6550000,630000,580000))))))</f>
        <v/>
      </c>
      <c r="J544" s="19">
        <f>MAX(0,ROUNDDOWN(H544-E544-I544-F544,-3))</f>
        <v/>
      </c>
      <c r="K544" s="19">
        <f>MAX(0,ROUNDDOWN(H544-E544-I544-F544-D544,-3))</f>
        <v/>
      </c>
      <c r="L544" s="19">
        <f>IF(J544&lt;=0,0,ROUNDDOWN((J544*LOOKUP(J544,{0,1950001,3300001,6950001,9000001,18000001,40000001},{0.05,0.1,0.2,0.23,0.33,0.4,0.45})-LOOKUP(J544,{0,1950001,3300001,6950001,9000001,18000001,40000001},{0,97500,427500,636000,1536000,2796000,4796000}))*1.021,-2))</f>
        <v/>
      </c>
      <c r="M544" s="19">
        <f>IF(K544&lt;=0,0,ROUNDDOWN((K544*LOOKUP(K544,{0,1950001,3300001,6950001,9000001,18000001,40000001},{0.05,0.1,0.2,0.23,0.33,0.4,0.45})-LOOKUP(K544,{0,1950001,3300001,6950001,9000001,18000001,40000001},{0,97500,427500,636000,1536000,2796000,4796000}))*1.021,-2))</f>
        <v/>
      </c>
      <c r="N544" s="19">
        <f>MAX(0,ROUNDDOWN(H544-E544-430000-G544,-3))</f>
        <v/>
      </c>
      <c r="O544" s="19">
        <f>MAX(0,ROUNDDOWN(H544-E544-430000-G544-D544,-3))</f>
        <v/>
      </c>
      <c r="P544" s="19">
        <f>IF(H544&lt;=450000,0,MAX(0,ROUNDDOWN(N544*0.06-MIN(50000,N544)*0.03,-2))+MAX(0,ROUNDDOWN(N544*0.04-MIN(50000,N544)*0.02,-2)))</f>
        <v/>
      </c>
      <c r="Q544" s="19">
        <f>IF(H544&lt;=450000,0,MAX(0,ROUNDDOWN(O544*0.06-MIN(50000,O544)*0.03,-2))+MAX(0,ROUNDDOWN(O544*0.04-MIN(50000,O544)*0.02,-2)))</f>
        <v/>
      </c>
      <c r="R544" s="19">
        <f>L544-M544</f>
        <v/>
      </c>
      <c r="S544" s="19">
        <f>P544-Q544</f>
        <v/>
      </c>
      <c r="T544" s="19">
        <f>R544+S544</f>
        <v/>
      </c>
      <c r="U544" s="21">
        <f>IF(J544&lt;=0,0,LOOKUP(J544,{0,1950001,3300001,6950001,9000001,18000001,40000001},{0.05,0.1,0.2,0.23,0.33,0.4,0.45}))</f>
        <v/>
      </c>
    </row>
    <row r="545">
      <c r="A545" t="inlineStr">
        <is>
          <t>1万円刻み</t>
        </is>
      </c>
      <c r="B545" s="19">
        <f>'3_1万円刻み'!$A$204</f>
        <v/>
      </c>
      <c r="C545" s="20" t="n">
        <v>2025</v>
      </c>
      <c r="D545" s="19" t="n">
        <v>276000</v>
      </c>
      <c r="E545" s="19">
        <f>ROUND(MIN(B545/12,650000)*12*0.0915+MIN(B545/12,1390000)*12*(0.0504+0)+B545*0.005,0)</f>
        <v/>
      </c>
      <c r="F545" s="19" t="n">
        <v>0</v>
      </c>
      <c r="G545" s="19" t="n">
        <v>0</v>
      </c>
      <c r="H545" s="19">
        <f>IF(C545&gt;=2026,IF(B545&lt;741000,0,IF(B545&lt;2191000,B545-740000,IF(B545&lt;2193000,1451000,IF(B545&lt;2196000,1453000,IF(B545&lt;2200000,1456000,IF(B545&lt;3600000,ROUNDDOWN(B545/4,-3)*2.8-80000,IF(B545&lt;6600000,ROUNDDOWN(B545/4,-3)*3.2-440000,IF(B545&lt;8500000,ROUNDDOWN(B545*0.9,0)-1100000,B545-1950000)))))))),IF(B545&lt;651000,0,IF(B545&lt;1900000,B545-650000,IF(B545&lt;3600000,ROUNDDOWN(B545/4,-3)*2.8-80000,IF(B545&lt;6600000,ROUNDDOWN(B545/4,-3)*3.2-440000,IF(B545&lt;8500000,ROUNDDOWN(B545*0.9,0)-1100000,B545-1950000))))))</f>
        <v/>
      </c>
      <c r="I545" s="19">
        <f>IF(H545&gt;23500000,NA(),IF(C545&gt;=2026,IF(H545&lt;=4890000,1040000,IF(H545&lt;=6550000,670000,620000)),IF(H545&lt;=1320000,950000,IF(H545&lt;=3360000,880000,IF(H545&lt;=4890000,680000,IF(H545&lt;=6550000,630000,580000))))))</f>
        <v/>
      </c>
      <c r="J545" s="19">
        <f>MAX(0,ROUNDDOWN(H545-E545-I545-F545,-3))</f>
        <v/>
      </c>
      <c r="K545" s="19">
        <f>MAX(0,ROUNDDOWN(H545-E545-I545-F545-D545,-3))</f>
        <v/>
      </c>
      <c r="L545" s="19">
        <f>IF(J545&lt;=0,0,ROUNDDOWN((J545*LOOKUP(J545,{0,1950001,3300001,6950001,9000001,18000001,40000001},{0.05,0.1,0.2,0.23,0.33,0.4,0.45})-LOOKUP(J545,{0,1950001,3300001,6950001,9000001,18000001,40000001},{0,97500,427500,636000,1536000,2796000,4796000}))*1.021,-2))</f>
        <v/>
      </c>
      <c r="M545" s="19">
        <f>IF(K545&lt;=0,0,ROUNDDOWN((K545*LOOKUP(K545,{0,1950001,3300001,6950001,9000001,18000001,40000001},{0.05,0.1,0.2,0.23,0.33,0.4,0.45})-LOOKUP(K545,{0,1950001,3300001,6950001,9000001,18000001,40000001},{0,97500,427500,636000,1536000,2796000,4796000}))*1.021,-2))</f>
        <v/>
      </c>
      <c r="N545" s="19">
        <f>MAX(0,ROUNDDOWN(H545-E545-430000-G545,-3))</f>
        <v/>
      </c>
      <c r="O545" s="19">
        <f>MAX(0,ROUNDDOWN(H545-E545-430000-G545-D545,-3))</f>
        <v/>
      </c>
      <c r="P545" s="19">
        <f>IF(H545&lt;=450000,0,MAX(0,ROUNDDOWN(N545*0.06-MIN(50000,N545)*0.03,-2))+MAX(0,ROUNDDOWN(N545*0.04-MIN(50000,N545)*0.02,-2)))</f>
        <v/>
      </c>
      <c r="Q545" s="19">
        <f>IF(H545&lt;=450000,0,MAX(0,ROUNDDOWN(O545*0.06-MIN(50000,O545)*0.03,-2))+MAX(0,ROUNDDOWN(O545*0.04-MIN(50000,O545)*0.02,-2)))</f>
        <v/>
      </c>
      <c r="R545" s="19">
        <f>L545-M545</f>
        <v/>
      </c>
      <c r="S545" s="19">
        <f>P545-Q545</f>
        <v/>
      </c>
      <c r="T545" s="19">
        <f>R545+S545</f>
        <v/>
      </c>
      <c r="U545" s="21">
        <f>IF(J545&lt;=0,0,LOOKUP(J545,{0,1950001,3300001,6950001,9000001,18000001,40000001},{0.05,0.1,0.2,0.23,0.33,0.4,0.45}))</f>
        <v/>
      </c>
    </row>
    <row r="546">
      <c r="A546" t="inlineStr">
        <is>
          <t>1万円刻み</t>
        </is>
      </c>
      <c r="B546" s="19">
        <f>'3_1万円刻み'!$A$204</f>
        <v/>
      </c>
      <c r="C546" s="20" t="n">
        <v>2026</v>
      </c>
      <c r="D546" s="19" t="n">
        <v>276000</v>
      </c>
      <c r="E546" s="19">
        <f>ROUND(MIN(B546/12,650000)*12*0.0915+MIN(B546/12,1390000)*12*(0.0504+0)+B546*0.005,0)</f>
        <v/>
      </c>
      <c r="F546" s="19" t="n">
        <v>0</v>
      </c>
      <c r="G546" s="19" t="n">
        <v>0</v>
      </c>
      <c r="H546" s="19">
        <f>IF(C546&gt;=2026,IF(B546&lt;741000,0,IF(B546&lt;2191000,B546-740000,IF(B546&lt;2193000,1451000,IF(B546&lt;2196000,1453000,IF(B546&lt;2200000,1456000,IF(B546&lt;3600000,ROUNDDOWN(B546/4,-3)*2.8-80000,IF(B546&lt;6600000,ROUNDDOWN(B546/4,-3)*3.2-440000,IF(B546&lt;8500000,ROUNDDOWN(B546*0.9,0)-1100000,B546-1950000)))))))),IF(B546&lt;651000,0,IF(B546&lt;1900000,B546-650000,IF(B546&lt;3600000,ROUNDDOWN(B546/4,-3)*2.8-80000,IF(B546&lt;6600000,ROUNDDOWN(B546/4,-3)*3.2-440000,IF(B546&lt;8500000,ROUNDDOWN(B546*0.9,0)-1100000,B546-1950000))))))</f>
        <v/>
      </c>
      <c r="I546" s="19">
        <f>IF(H546&gt;23500000,NA(),IF(C546&gt;=2026,IF(H546&lt;=4890000,1040000,IF(H546&lt;=6550000,670000,620000)),IF(H546&lt;=1320000,950000,IF(H546&lt;=3360000,880000,IF(H546&lt;=4890000,680000,IF(H546&lt;=6550000,630000,580000))))))</f>
        <v/>
      </c>
      <c r="J546" s="19">
        <f>MAX(0,ROUNDDOWN(H546-E546-I546-F546,-3))</f>
        <v/>
      </c>
      <c r="K546" s="19">
        <f>MAX(0,ROUNDDOWN(H546-E546-I546-F546-D546,-3))</f>
        <v/>
      </c>
      <c r="L546" s="19">
        <f>IF(J546&lt;=0,0,ROUNDDOWN((J546*LOOKUP(J546,{0,1950001,3300001,6950001,9000001,18000001,40000001},{0.05,0.1,0.2,0.23,0.33,0.4,0.45})-LOOKUP(J546,{0,1950001,3300001,6950001,9000001,18000001,40000001},{0,97500,427500,636000,1536000,2796000,4796000}))*1.021,-2))</f>
        <v/>
      </c>
      <c r="M546" s="19">
        <f>IF(K546&lt;=0,0,ROUNDDOWN((K546*LOOKUP(K546,{0,1950001,3300001,6950001,9000001,18000001,40000001},{0.05,0.1,0.2,0.23,0.33,0.4,0.45})-LOOKUP(K546,{0,1950001,3300001,6950001,9000001,18000001,40000001},{0,97500,427500,636000,1536000,2796000,4796000}))*1.021,-2))</f>
        <v/>
      </c>
      <c r="N546" s="19">
        <f>MAX(0,ROUNDDOWN(H546-E546-430000-G546,-3))</f>
        <v/>
      </c>
      <c r="O546" s="19">
        <f>MAX(0,ROUNDDOWN(H546-E546-430000-G546-D546,-3))</f>
        <v/>
      </c>
      <c r="P546" s="19">
        <f>IF(H546&lt;=450000,0,MAX(0,ROUNDDOWN(N546*0.06-MIN(50000,N546)*0.03,-2))+MAX(0,ROUNDDOWN(N546*0.04-MIN(50000,N546)*0.02,-2)))</f>
        <v/>
      </c>
      <c r="Q546" s="19">
        <f>IF(H546&lt;=450000,0,MAX(0,ROUNDDOWN(O546*0.06-MIN(50000,O546)*0.03,-2))+MAX(0,ROUNDDOWN(O546*0.04-MIN(50000,O546)*0.02,-2)))</f>
        <v/>
      </c>
      <c r="R546" s="19">
        <f>L546-M546</f>
        <v/>
      </c>
      <c r="S546" s="19">
        <f>P546-Q546</f>
        <v/>
      </c>
      <c r="T546" s="19">
        <f>R546+S546</f>
        <v/>
      </c>
      <c r="U546" s="21">
        <f>IF(J546&lt;=0,0,LOOKUP(J546,{0,1950001,3300001,6950001,9000001,18000001,40000001},{0.05,0.1,0.2,0.23,0.33,0.4,0.45}))</f>
        <v/>
      </c>
    </row>
    <row r="547">
      <c r="A547" t="inlineStr">
        <is>
          <t>1万円刻み</t>
        </is>
      </c>
      <c r="B547" s="19">
        <f>'3_1万円刻み'!$A$205</f>
        <v/>
      </c>
      <c r="C547" s="20" t="n">
        <v>2025</v>
      </c>
      <c r="D547" s="19" t="n">
        <v>276000</v>
      </c>
      <c r="E547" s="19">
        <f>ROUND(MIN(B547/12,650000)*12*0.0915+MIN(B547/12,1390000)*12*(0.0504+0)+B547*0.005,0)</f>
        <v/>
      </c>
      <c r="F547" s="19" t="n">
        <v>0</v>
      </c>
      <c r="G547" s="19" t="n">
        <v>0</v>
      </c>
      <c r="H547" s="19">
        <f>IF(C547&gt;=2026,IF(B547&lt;741000,0,IF(B547&lt;2191000,B547-740000,IF(B547&lt;2193000,1451000,IF(B547&lt;2196000,1453000,IF(B547&lt;2200000,1456000,IF(B547&lt;3600000,ROUNDDOWN(B547/4,-3)*2.8-80000,IF(B547&lt;6600000,ROUNDDOWN(B547/4,-3)*3.2-440000,IF(B547&lt;8500000,ROUNDDOWN(B547*0.9,0)-1100000,B547-1950000)))))))),IF(B547&lt;651000,0,IF(B547&lt;1900000,B547-650000,IF(B547&lt;3600000,ROUNDDOWN(B547/4,-3)*2.8-80000,IF(B547&lt;6600000,ROUNDDOWN(B547/4,-3)*3.2-440000,IF(B547&lt;8500000,ROUNDDOWN(B547*0.9,0)-1100000,B547-1950000))))))</f>
        <v/>
      </c>
      <c r="I547" s="19">
        <f>IF(H547&gt;23500000,NA(),IF(C547&gt;=2026,IF(H547&lt;=4890000,1040000,IF(H547&lt;=6550000,670000,620000)),IF(H547&lt;=1320000,950000,IF(H547&lt;=3360000,880000,IF(H547&lt;=4890000,680000,IF(H547&lt;=6550000,630000,580000))))))</f>
        <v/>
      </c>
      <c r="J547" s="19">
        <f>MAX(0,ROUNDDOWN(H547-E547-I547-F547,-3))</f>
        <v/>
      </c>
      <c r="K547" s="19">
        <f>MAX(0,ROUNDDOWN(H547-E547-I547-F547-D547,-3))</f>
        <v/>
      </c>
      <c r="L547" s="19">
        <f>IF(J547&lt;=0,0,ROUNDDOWN((J547*LOOKUP(J547,{0,1950001,3300001,6950001,9000001,18000001,40000001},{0.05,0.1,0.2,0.23,0.33,0.4,0.45})-LOOKUP(J547,{0,1950001,3300001,6950001,9000001,18000001,40000001},{0,97500,427500,636000,1536000,2796000,4796000}))*1.021,-2))</f>
        <v/>
      </c>
      <c r="M547" s="19">
        <f>IF(K547&lt;=0,0,ROUNDDOWN((K547*LOOKUP(K547,{0,1950001,3300001,6950001,9000001,18000001,40000001},{0.05,0.1,0.2,0.23,0.33,0.4,0.45})-LOOKUP(K547,{0,1950001,3300001,6950001,9000001,18000001,40000001},{0,97500,427500,636000,1536000,2796000,4796000}))*1.021,-2))</f>
        <v/>
      </c>
      <c r="N547" s="19">
        <f>MAX(0,ROUNDDOWN(H547-E547-430000-G547,-3))</f>
        <v/>
      </c>
      <c r="O547" s="19">
        <f>MAX(0,ROUNDDOWN(H547-E547-430000-G547-D547,-3))</f>
        <v/>
      </c>
      <c r="P547" s="19">
        <f>IF(H547&lt;=450000,0,MAX(0,ROUNDDOWN(N547*0.06-MIN(50000,N547)*0.03,-2))+MAX(0,ROUNDDOWN(N547*0.04-MIN(50000,N547)*0.02,-2)))</f>
        <v/>
      </c>
      <c r="Q547" s="19">
        <f>IF(H547&lt;=450000,0,MAX(0,ROUNDDOWN(O547*0.06-MIN(50000,O547)*0.03,-2))+MAX(0,ROUNDDOWN(O547*0.04-MIN(50000,O547)*0.02,-2)))</f>
        <v/>
      </c>
      <c r="R547" s="19">
        <f>L547-M547</f>
        <v/>
      </c>
      <c r="S547" s="19">
        <f>P547-Q547</f>
        <v/>
      </c>
      <c r="T547" s="19">
        <f>R547+S547</f>
        <v/>
      </c>
      <c r="U547" s="21">
        <f>IF(J547&lt;=0,0,LOOKUP(J547,{0,1950001,3300001,6950001,9000001,18000001,40000001},{0.05,0.1,0.2,0.23,0.33,0.4,0.45}))</f>
        <v/>
      </c>
    </row>
    <row r="548">
      <c r="A548" t="inlineStr">
        <is>
          <t>1万円刻み</t>
        </is>
      </c>
      <c r="B548" s="19">
        <f>'3_1万円刻み'!$A$205</f>
        <v/>
      </c>
      <c r="C548" s="20" t="n">
        <v>2026</v>
      </c>
      <c r="D548" s="19" t="n">
        <v>276000</v>
      </c>
      <c r="E548" s="19">
        <f>ROUND(MIN(B548/12,650000)*12*0.0915+MIN(B548/12,1390000)*12*(0.0504+0)+B548*0.005,0)</f>
        <v/>
      </c>
      <c r="F548" s="19" t="n">
        <v>0</v>
      </c>
      <c r="G548" s="19" t="n">
        <v>0</v>
      </c>
      <c r="H548" s="19">
        <f>IF(C548&gt;=2026,IF(B548&lt;741000,0,IF(B548&lt;2191000,B548-740000,IF(B548&lt;2193000,1451000,IF(B548&lt;2196000,1453000,IF(B548&lt;2200000,1456000,IF(B548&lt;3600000,ROUNDDOWN(B548/4,-3)*2.8-80000,IF(B548&lt;6600000,ROUNDDOWN(B548/4,-3)*3.2-440000,IF(B548&lt;8500000,ROUNDDOWN(B548*0.9,0)-1100000,B548-1950000)))))))),IF(B548&lt;651000,0,IF(B548&lt;1900000,B548-650000,IF(B548&lt;3600000,ROUNDDOWN(B548/4,-3)*2.8-80000,IF(B548&lt;6600000,ROUNDDOWN(B548/4,-3)*3.2-440000,IF(B548&lt;8500000,ROUNDDOWN(B548*0.9,0)-1100000,B548-1950000))))))</f>
        <v/>
      </c>
      <c r="I548" s="19">
        <f>IF(H548&gt;23500000,NA(),IF(C548&gt;=2026,IF(H548&lt;=4890000,1040000,IF(H548&lt;=6550000,670000,620000)),IF(H548&lt;=1320000,950000,IF(H548&lt;=3360000,880000,IF(H548&lt;=4890000,680000,IF(H548&lt;=6550000,630000,580000))))))</f>
        <v/>
      </c>
      <c r="J548" s="19">
        <f>MAX(0,ROUNDDOWN(H548-E548-I548-F548,-3))</f>
        <v/>
      </c>
      <c r="K548" s="19">
        <f>MAX(0,ROUNDDOWN(H548-E548-I548-F548-D548,-3))</f>
        <v/>
      </c>
      <c r="L548" s="19">
        <f>IF(J548&lt;=0,0,ROUNDDOWN((J548*LOOKUP(J548,{0,1950001,3300001,6950001,9000001,18000001,40000001},{0.05,0.1,0.2,0.23,0.33,0.4,0.45})-LOOKUP(J548,{0,1950001,3300001,6950001,9000001,18000001,40000001},{0,97500,427500,636000,1536000,2796000,4796000}))*1.021,-2))</f>
        <v/>
      </c>
      <c r="M548" s="19">
        <f>IF(K548&lt;=0,0,ROUNDDOWN((K548*LOOKUP(K548,{0,1950001,3300001,6950001,9000001,18000001,40000001},{0.05,0.1,0.2,0.23,0.33,0.4,0.45})-LOOKUP(K548,{0,1950001,3300001,6950001,9000001,18000001,40000001},{0,97500,427500,636000,1536000,2796000,4796000}))*1.021,-2))</f>
        <v/>
      </c>
      <c r="N548" s="19">
        <f>MAX(0,ROUNDDOWN(H548-E548-430000-G548,-3))</f>
        <v/>
      </c>
      <c r="O548" s="19">
        <f>MAX(0,ROUNDDOWN(H548-E548-430000-G548-D548,-3))</f>
        <v/>
      </c>
      <c r="P548" s="19">
        <f>IF(H548&lt;=450000,0,MAX(0,ROUNDDOWN(N548*0.06-MIN(50000,N548)*0.03,-2))+MAX(0,ROUNDDOWN(N548*0.04-MIN(50000,N548)*0.02,-2)))</f>
        <v/>
      </c>
      <c r="Q548" s="19">
        <f>IF(H548&lt;=450000,0,MAX(0,ROUNDDOWN(O548*0.06-MIN(50000,O548)*0.03,-2))+MAX(0,ROUNDDOWN(O548*0.04-MIN(50000,O548)*0.02,-2)))</f>
        <v/>
      </c>
      <c r="R548" s="19">
        <f>L548-M548</f>
        <v/>
      </c>
      <c r="S548" s="19">
        <f>P548-Q548</f>
        <v/>
      </c>
      <c r="T548" s="19">
        <f>R548+S548</f>
        <v/>
      </c>
      <c r="U548" s="21">
        <f>IF(J548&lt;=0,0,LOOKUP(J548,{0,1950001,3300001,6950001,9000001,18000001,40000001},{0.05,0.1,0.2,0.23,0.33,0.4,0.45}))</f>
        <v/>
      </c>
    </row>
    <row r="549">
      <c r="A549" t="inlineStr">
        <is>
          <t>1万円刻み</t>
        </is>
      </c>
      <c r="B549" s="19">
        <f>'3_1万円刻み'!$A$206</f>
        <v/>
      </c>
      <c r="C549" s="20" t="n">
        <v>2025</v>
      </c>
      <c r="D549" s="19" t="n">
        <v>276000</v>
      </c>
      <c r="E549" s="19">
        <f>ROUND(MIN(B549/12,650000)*12*0.0915+MIN(B549/12,1390000)*12*(0.0504+0)+B549*0.005,0)</f>
        <v/>
      </c>
      <c r="F549" s="19" t="n">
        <v>0</v>
      </c>
      <c r="G549" s="19" t="n">
        <v>0</v>
      </c>
      <c r="H549" s="19">
        <f>IF(C549&gt;=2026,IF(B549&lt;741000,0,IF(B549&lt;2191000,B549-740000,IF(B549&lt;2193000,1451000,IF(B549&lt;2196000,1453000,IF(B549&lt;2200000,1456000,IF(B549&lt;3600000,ROUNDDOWN(B549/4,-3)*2.8-80000,IF(B549&lt;6600000,ROUNDDOWN(B549/4,-3)*3.2-440000,IF(B549&lt;8500000,ROUNDDOWN(B549*0.9,0)-1100000,B549-1950000)))))))),IF(B549&lt;651000,0,IF(B549&lt;1900000,B549-650000,IF(B549&lt;3600000,ROUNDDOWN(B549/4,-3)*2.8-80000,IF(B549&lt;6600000,ROUNDDOWN(B549/4,-3)*3.2-440000,IF(B549&lt;8500000,ROUNDDOWN(B549*0.9,0)-1100000,B549-1950000))))))</f>
        <v/>
      </c>
      <c r="I549" s="19">
        <f>IF(H549&gt;23500000,NA(),IF(C549&gt;=2026,IF(H549&lt;=4890000,1040000,IF(H549&lt;=6550000,670000,620000)),IF(H549&lt;=1320000,950000,IF(H549&lt;=3360000,880000,IF(H549&lt;=4890000,680000,IF(H549&lt;=6550000,630000,580000))))))</f>
        <v/>
      </c>
      <c r="J549" s="19">
        <f>MAX(0,ROUNDDOWN(H549-E549-I549-F549,-3))</f>
        <v/>
      </c>
      <c r="K549" s="19">
        <f>MAX(0,ROUNDDOWN(H549-E549-I549-F549-D549,-3))</f>
        <v/>
      </c>
      <c r="L549" s="19">
        <f>IF(J549&lt;=0,0,ROUNDDOWN((J549*LOOKUP(J549,{0,1950001,3300001,6950001,9000001,18000001,40000001},{0.05,0.1,0.2,0.23,0.33,0.4,0.45})-LOOKUP(J549,{0,1950001,3300001,6950001,9000001,18000001,40000001},{0,97500,427500,636000,1536000,2796000,4796000}))*1.021,-2))</f>
        <v/>
      </c>
      <c r="M549" s="19">
        <f>IF(K549&lt;=0,0,ROUNDDOWN((K549*LOOKUP(K549,{0,1950001,3300001,6950001,9000001,18000001,40000001},{0.05,0.1,0.2,0.23,0.33,0.4,0.45})-LOOKUP(K549,{0,1950001,3300001,6950001,9000001,18000001,40000001},{0,97500,427500,636000,1536000,2796000,4796000}))*1.021,-2))</f>
        <v/>
      </c>
      <c r="N549" s="19">
        <f>MAX(0,ROUNDDOWN(H549-E549-430000-G549,-3))</f>
        <v/>
      </c>
      <c r="O549" s="19">
        <f>MAX(0,ROUNDDOWN(H549-E549-430000-G549-D549,-3))</f>
        <v/>
      </c>
      <c r="P549" s="19">
        <f>IF(H549&lt;=450000,0,MAX(0,ROUNDDOWN(N549*0.06-MIN(50000,N549)*0.03,-2))+MAX(0,ROUNDDOWN(N549*0.04-MIN(50000,N549)*0.02,-2)))</f>
        <v/>
      </c>
      <c r="Q549" s="19">
        <f>IF(H549&lt;=450000,0,MAX(0,ROUNDDOWN(O549*0.06-MIN(50000,O549)*0.03,-2))+MAX(0,ROUNDDOWN(O549*0.04-MIN(50000,O549)*0.02,-2)))</f>
        <v/>
      </c>
      <c r="R549" s="19">
        <f>L549-M549</f>
        <v/>
      </c>
      <c r="S549" s="19">
        <f>P549-Q549</f>
        <v/>
      </c>
      <c r="T549" s="19">
        <f>R549+S549</f>
        <v/>
      </c>
      <c r="U549" s="21">
        <f>IF(J549&lt;=0,0,LOOKUP(J549,{0,1950001,3300001,6950001,9000001,18000001,40000001},{0.05,0.1,0.2,0.23,0.33,0.4,0.45}))</f>
        <v/>
      </c>
    </row>
    <row r="550">
      <c r="A550" t="inlineStr">
        <is>
          <t>1万円刻み</t>
        </is>
      </c>
      <c r="B550" s="19">
        <f>'3_1万円刻み'!$A$206</f>
        <v/>
      </c>
      <c r="C550" s="20" t="n">
        <v>2026</v>
      </c>
      <c r="D550" s="19" t="n">
        <v>276000</v>
      </c>
      <c r="E550" s="19">
        <f>ROUND(MIN(B550/12,650000)*12*0.0915+MIN(B550/12,1390000)*12*(0.0504+0)+B550*0.005,0)</f>
        <v/>
      </c>
      <c r="F550" s="19" t="n">
        <v>0</v>
      </c>
      <c r="G550" s="19" t="n">
        <v>0</v>
      </c>
      <c r="H550" s="19">
        <f>IF(C550&gt;=2026,IF(B550&lt;741000,0,IF(B550&lt;2191000,B550-740000,IF(B550&lt;2193000,1451000,IF(B550&lt;2196000,1453000,IF(B550&lt;2200000,1456000,IF(B550&lt;3600000,ROUNDDOWN(B550/4,-3)*2.8-80000,IF(B550&lt;6600000,ROUNDDOWN(B550/4,-3)*3.2-440000,IF(B550&lt;8500000,ROUNDDOWN(B550*0.9,0)-1100000,B550-1950000)))))))),IF(B550&lt;651000,0,IF(B550&lt;1900000,B550-650000,IF(B550&lt;3600000,ROUNDDOWN(B550/4,-3)*2.8-80000,IF(B550&lt;6600000,ROUNDDOWN(B550/4,-3)*3.2-440000,IF(B550&lt;8500000,ROUNDDOWN(B550*0.9,0)-1100000,B550-1950000))))))</f>
        <v/>
      </c>
      <c r="I550" s="19">
        <f>IF(H550&gt;23500000,NA(),IF(C550&gt;=2026,IF(H550&lt;=4890000,1040000,IF(H550&lt;=6550000,670000,620000)),IF(H550&lt;=1320000,950000,IF(H550&lt;=3360000,880000,IF(H550&lt;=4890000,680000,IF(H550&lt;=6550000,630000,580000))))))</f>
        <v/>
      </c>
      <c r="J550" s="19">
        <f>MAX(0,ROUNDDOWN(H550-E550-I550-F550,-3))</f>
        <v/>
      </c>
      <c r="K550" s="19">
        <f>MAX(0,ROUNDDOWN(H550-E550-I550-F550-D550,-3))</f>
        <v/>
      </c>
      <c r="L550" s="19">
        <f>IF(J550&lt;=0,0,ROUNDDOWN((J550*LOOKUP(J550,{0,1950001,3300001,6950001,9000001,18000001,40000001},{0.05,0.1,0.2,0.23,0.33,0.4,0.45})-LOOKUP(J550,{0,1950001,3300001,6950001,9000001,18000001,40000001},{0,97500,427500,636000,1536000,2796000,4796000}))*1.021,-2))</f>
        <v/>
      </c>
      <c r="M550" s="19">
        <f>IF(K550&lt;=0,0,ROUNDDOWN((K550*LOOKUP(K550,{0,1950001,3300001,6950001,9000001,18000001,40000001},{0.05,0.1,0.2,0.23,0.33,0.4,0.45})-LOOKUP(K550,{0,1950001,3300001,6950001,9000001,18000001,40000001},{0,97500,427500,636000,1536000,2796000,4796000}))*1.021,-2))</f>
        <v/>
      </c>
      <c r="N550" s="19">
        <f>MAX(0,ROUNDDOWN(H550-E550-430000-G550,-3))</f>
        <v/>
      </c>
      <c r="O550" s="19">
        <f>MAX(0,ROUNDDOWN(H550-E550-430000-G550-D550,-3))</f>
        <v/>
      </c>
      <c r="P550" s="19">
        <f>IF(H550&lt;=450000,0,MAX(0,ROUNDDOWN(N550*0.06-MIN(50000,N550)*0.03,-2))+MAX(0,ROUNDDOWN(N550*0.04-MIN(50000,N550)*0.02,-2)))</f>
        <v/>
      </c>
      <c r="Q550" s="19">
        <f>IF(H550&lt;=450000,0,MAX(0,ROUNDDOWN(O550*0.06-MIN(50000,O550)*0.03,-2))+MAX(0,ROUNDDOWN(O550*0.04-MIN(50000,O550)*0.02,-2)))</f>
        <v/>
      </c>
      <c r="R550" s="19">
        <f>L550-M550</f>
        <v/>
      </c>
      <c r="S550" s="19">
        <f>P550-Q550</f>
        <v/>
      </c>
      <c r="T550" s="19">
        <f>R550+S550</f>
        <v/>
      </c>
      <c r="U550" s="21">
        <f>IF(J550&lt;=0,0,LOOKUP(J550,{0,1950001,3300001,6950001,9000001,18000001,40000001},{0.05,0.1,0.2,0.23,0.33,0.4,0.45}))</f>
        <v/>
      </c>
    </row>
    <row r="551">
      <c r="A551" t="inlineStr">
        <is>
          <t>1万円刻み</t>
        </is>
      </c>
      <c r="B551" s="19">
        <f>'3_1万円刻み'!$A$207</f>
        <v/>
      </c>
      <c r="C551" s="20" t="n">
        <v>2025</v>
      </c>
      <c r="D551" s="19" t="n">
        <v>276000</v>
      </c>
      <c r="E551" s="19">
        <f>ROUND(MIN(B551/12,650000)*12*0.0915+MIN(B551/12,1390000)*12*(0.0504+0)+B551*0.005,0)</f>
        <v/>
      </c>
      <c r="F551" s="19" t="n">
        <v>0</v>
      </c>
      <c r="G551" s="19" t="n">
        <v>0</v>
      </c>
      <c r="H551" s="19">
        <f>IF(C551&gt;=2026,IF(B551&lt;741000,0,IF(B551&lt;2191000,B551-740000,IF(B551&lt;2193000,1451000,IF(B551&lt;2196000,1453000,IF(B551&lt;2200000,1456000,IF(B551&lt;3600000,ROUNDDOWN(B551/4,-3)*2.8-80000,IF(B551&lt;6600000,ROUNDDOWN(B551/4,-3)*3.2-440000,IF(B551&lt;8500000,ROUNDDOWN(B551*0.9,0)-1100000,B551-1950000)))))))),IF(B551&lt;651000,0,IF(B551&lt;1900000,B551-650000,IF(B551&lt;3600000,ROUNDDOWN(B551/4,-3)*2.8-80000,IF(B551&lt;6600000,ROUNDDOWN(B551/4,-3)*3.2-440000,IF(B551&lt;8500000,ROUNDDOWN(B551*0.9,0)-1100000,B551-1950000))))))</f>
        <v/>
      </c>
      <c r="I551" s="19">
        <f>IF(H551&gt;23500000,NA(),IF(C551&gt;=2026,IF(H551&lt;=4890000,1040000,IF(H551&lt;=6550000,670000,620000)),IF(H551&lt;=1320000,950000,IF(H551&lt;=3360000,880000,IF(H551&lt;=4890000,680000,IF(H551&lt;=6550000,630000,580000))))))</f>
        <v/>
      </c>
      <c r="J551" s="19">
        <f>MAX(0,ROUNDDOWN(H551-E551-I551-F551,-3))</f>
        <v/>
      </c>
      <c r="K551" s="19">
        <f>MAX(0,ROUNDDOWN(H551-E551-I551-F551-D551,-3))</f>
        <v/>
      </c>
      <c r="L551" s="19">
        <f>IF(J551&lt;=0,0,ROUNDDOWN((J551*LOOKUP(J551,{0,1950001,3300001,6950001,9000001,18000001,40000001},{0.05,0.1,0.2,0.23,0.33,0.4,0.45})-LOOKUP(J551,{0,1950001,3300001,6950001,9000001,18000001,40000001},{0,97500,427500,636000,1536000,2796000,4796000}))*1.021,-2))</f>
        <v/>
      </c>
      <c r="M551" s="19">
        <f>IF(K551&lt;=0,0,ROUNDDOWN((K551*LOOKUP(K551,{0,1950001,3300001,6950001,9000001,18000001,40000001},{0.05,0.1,0.2,0.23,0.33,0.4,0.45})-LOOKUP(K551,{0,1950001,3300001,6950001,9000001,18000001,40000001},{0,97500,427500,636000,1536000,2796000,4796000}))*1.021,-2))</f>
        <v/>
      </c>
      <c r="N551" s="19">
        <f>MAX(0,ROUNDDOWN(H551-E551-430000-G551,-3))</f>
        <v/>
      </c>
      <c r="O551" s="19">
        <f>MAX(0,ROUNDDOWN(H551-E551-430000-G551-D551,-3))</f>
        <v/>
      </c>
      <c r="P551" s="19">
        <f>IF(H551&lt;=450000,0,MAX(0,ROUNDDOWN(N551*0.06-MIN(50000,N551)*0.03,-2))+MAX(0,ROUNDDOWN(N551*0.04-MIN(50000,N551)*0.02,-2)))</f>
        <v/>
      </c>
      <c r="Q551" s="19">
        <f>IF(H551&lt;=450000,0,MAX(0,ROUNDDOWN(O551*0.06-MIN(50000,O551)*0.03,-2))+MAX(0,ROUNDDOWN(O551*0.04-MIN(50000,O551)*0.02,-2)))</f>
        <v/>
      </c>
      <c r="R551" s="19">
        <f>L551-M551</f>
        <v/>
      </c>
      <c r="S551" s="19">
        <f>P551-Q551</f>
        <v/>
      </c>
      <c r="T551" s="19">
        <f>R551+S551</f>
        <v/>
      </c>
      <c r="U551" s="21">
        <f>IF(J551&lt;=0,0,LOOKUP(J551,{0,1950001,3300001,6950001,9000001,18000001,40000001},{0.05,0.1,0.2,0.23,0.33,0.4,0.45}))</f>
        <v/>
      </c>
    </row>
    <row r="552">
      <c r="A552" t="inlineStr">
        <is>
          <t>1万円刻み</t>
        </is>
      </c>
      <c r="B552" s="19">
        <f>'3_1万円刻み'!$A$207</f>
        <v/>
      </c>
      <c r="C552" s="20" t="n">
        <v>2026</v>
      </c>
      <c r="D552" s="19" t="n">
        <v>276000</v>
      </c>
      <c r="E552" s="19">
        <f>ROUND(MIN(B552/12,650000)*12*0.0915+MIN(B552/12,1390000)*12*(0.0504+0)+B552*0.005,0)</f>
        <v/>
      </c>
      <c r="F552" s="19" t="n">
        <v>0</v>
      </c>
      <c r="G552" s="19" t="n">
        <v>0</v>
      </c>
      <c r="H552" s="19">
        <f>IF(C552&gt;=2026,IF(B552&lt;741000,0,IF(B552&lt;2191000,B552-740000,IF(B552&lt;2193000,1451000,IF(B552&lt;2196000,1453000,IF(B552&lt;2200000,1456000,IF(B552&lt;3600000,ROUNDDOWN(B552/4,-3)*2.8-80000,IF(B552&lt;6600000,ROUNDDOWN(B552/4,-3)*3.2-440000,IF(B552&lt;8500000,ROUNDDOWN(B552*0.9,0)-1100000,B552-1950000)))))))),IF(B552&lt;651000,0,IF(B552&lt;1900000,B552-650000,IF(B552&lt;3600000,ROUNDDOWN(B552/4,-3)*2.8-80000,IF(B552&lt;6600000,ROUNDDOWN(B552/4,-3)*3.2-440000,IF(B552&lt;8500000,ROUNDDOWN(B552*0.9,0)-1100000,B552-1950000))))))</f>
        <v/>
      </c>
      <c r="I552" s="19">
        <f>IF(H552&gt;23500000,NA(),IF(C552&gt;=2026,IF(H552&lt;=4890000,1040000,IF(H552&lt;=6550000,670000,620000)),IF(H552&lt;=1320000,950000,IF(H552&lt;=3360000,880000,IF(H552&lt;=4890000,680000,IF(H552&lt;=6550000,630000,580000))))))</f>
        <v/>
      </c>
      <c r="J552" s="19">
        <f>MAX(0,ROUNDDOWN(H552-E552-I552-F552,-3))</f>
        <v/>
      </c>
      <c r="K552" s="19">
        <f>MAX(0,ROUNDDOWN(H552-E552-I552-F552-D552,-3))</f>
        <v/>
      </c>
      <c r="L552" s="19">
        <f>IF(J552&lt;=0,0,ROUNDDOWN((J552*LOOKUP(J552,{0,1950001,3300001,6950001,9000001,18000001,40000001},{0.05,0.1,0.2,0.23,0.33,0.4,0.45})-LOOKUP(J552,{0,1950001,3300001,6950001,9000001,18000001,40000001},{0,97500,427500,636000,1536000,2796000,4796000}))*1.021,-2))</f>
        <v/>
      </c>
      <c r="M552" s="19">
        <f>IF(K552&lt;=0,0,ROUNDDOWN((K552*LOOKUP(K552,{0,1950001,3300001,6950001,9000001,18000001,40000001},{0.05,0.1,0.2,0.23,0.33,0.4,0.45})-LOOKUP(K552,{0,1950001,3300001,6950001,9000001,18000001,40000001},{0,97500,427500,636000,1536000,2796000,4796000}))*1.021,-2))</f>
        <v/>
      </c>
      <c r="N552" s="19">
        <f>MAX(0,ROUNDDOWN(H552-E552-430000-G552,-3))</f>
        <v/>
      </c>
      <c r="O552" s="19">
        <f>MAX(0,ROUNDDOWN(H552-E552-430000-G552-D552,-3))</f>
        <v/>
      </c>
      <c r="P552" s="19">
        <f>IF(H552&lt;=450000,0,MAX(0,ROUNDDOWN(N552*0.06-MIN(50000,N552)*0.03,-2))+MAX(0,ROUNDDOWN(N552*0.04-MIN(50000,N552)*0.02,-2)))</f>
        <v/>
      </c>
      <c r="Q552" s="19">
        <f>IF(H552&lt;=450000,0,MAX(0,ROUNDDOWN(O552*0.06-MIN(50000,O552)*0.03,-2))+MAX(0,ROUNDDOWN(O552*0.04-MIN(50000,O552)*0.02,-2)))</f>
        <v/>
      </c>
      <c r="R552" s="19">
        <f>L552-M552</f>
        <v/>
      </c>
      <c r="S552" s="19">
        <f>P552-Q552</f>
        <v/>
      </c>
      <c r="T552" s="19">
        <f>R552+S552</f>
        <v/>
      </c>
      <c r="U552" s="21">
        <f>IF(J552&lt;=0,0,LOOKUP(J552,{0,1950001,3300001,6950001,9000001,18000001,40000001},{0.05,0.1,0.2,0.23,0.33,0.4,0.45}))</f>
        <v/>
      </c>
    </row>
    <row r="553">
      <c r="A553" t="inlineStr">
        <is>
          <t>1万円刻み</t>
        </is>
      </c>
      <c r="B553" s="19">
        <f>'3_1万円刻み'!$A$208</f>
        <v/>
      </c>
      <c r="C553" s="20" t="n">
        <v>2025</v>
      </c>
      <c r="D553" s="19" t="n">
        <v>276000</v>
      </c>
      <c r="E553" s="19">
        <f>ROUND(MIN(B553/12,650000)*12*0.0915+MIN(B553/12,1390000)*12*(0.0504+0)+B553*0.005,0)</f>
        <v/>
      </c>
      <c r="F553" s="19" t="n">
        <v>0</v>
      </c>
      <c r="G553" s="19" t="n">
        <v>0</v>
      </c>
      <c r="H553" s="19">
        <f>IF(C553&gt;=2026,IF(B553&lt;741000,0,IF(B553&lt;2191000,B553-740000,IF(B553&lt;2193000,1451000,IF(B553&lt;2196000,1453000,IF(B553&lt;2200000,1456000,IF(B553&lt;3600000,ROUNDDOWN(B553/4,-3)*2.8-80000,IF(B553&lt;6600000,ROUNDDOWN(B553/4,-3)*3.2-440000,IF(B553&lt;8500000,ROUNDDOWN(B553*0.9,0)-1100000,B553-1950000)))))))),IF(B553&lt;651000,0,IF(B553&lt;1900000,B553-650000,IF(B553&lt;3600000,ROUNDDOWN(B553/4,-3)*2.8-80000,IF(B553&lt;6600000,ROUNDDOWN(B553/4,-3)*3.2-440000,IF(B553&lt;8500000,ROUNDDOWN(B553*0.9,0)-1100000,B553-1950000))))))</f>
        <v/>
      </c>
      <c r="I553" s="19">
        <f>IF(H553&gt;23500000,NA(),IF(C553&gt;=2026,IF(H553&lt;=4890000,1040000,IF(H553&lt;=6550000,670000,620000)),IF(H553&lt;=1320000,950000,IF(H553&lt;=3360000,880000,IF(H553&lt;=4890000,680000,IF(H553&lt;=6550000,630000,580000))))))</f>
        <v/>
      </c>
      <c r="J553" s="19">
        <f>MAX(0,ROUNDDOWN(H553-E553-I553-F553,-3))</f>
        <v/>
      </c>
      <c r="K553" s="19">
        <f>MAX(0,ROUNDDOWN(H553-E553-I553-F553-D553,-3))</f>
        <v/>
      </c>
      <c r="L553" s="19">
        <f>IF(J553&lt;=0,0,ROUNDDOWN((J553*LOOKUP(J553,{0,1950001,3300001,6950001,9000001,18000001,40000001},{0.05,0.1,0.2,0.23,0.33,0.4,0.45})-LOOKUP(J553,{0,1950001,3300001,6950001,9000001,18000001,40000001},{0,97500,427500,636000,1536000,2796000,4796000}))*1.021,-2))</f>
        <v/>
      </c>
      <c r="M553" s="19">
        <f>IF(K553&lt;=0,0,ROUNDDOWN((K553*LOOKUP(K553,{0,1950001,3300001,6950001,9000001,18000001,40000001},{0.05,0.1,0.2,0.23,0.33,0.4,0.45})-LOOKUP(K553,{0,1950001,3300001,6950001,9000001,18000001,40000001},{0,97500,427500,636000,1536000,2796000,4796000}))*1.021,-2))</f>
        <v/>
      </c>
      <c r="N553" s="19">
        <f>MAX(0,ROUNDDOWN(H553-E553-430000-G553,-3))</f>
        <v/>
      </c>
      <c r="O553" s="19">
        <f>MAX(0,ROUNDDOWN(H553-E553-430000-G553-D553,-3))</f>
        <v/>
      </c>
      <c r="P553" s="19">
        <f>IF(H553&lt;=450000,0,MAX(0,ROUNDDOWN(N553*0.06-MIN(50000,N553)*0.03,-2))+MAX(0,ROUNDDOWN(N553*0.04-MIN(50000,N553)*0.02,-2)))</f>
        <v/>
      </c>
      <c r="Q553" s="19">
        <f>IF(H553&lt;=450000,0,MAX(0,ROUNDDOWN(O553*0.06-MIN(50000,O553)*0.03,-2))+MAX(0,ROUNDDOWN(O553*0.04-MIN(50000,O553)*0.02,-2)))</f>
        <v/>
      </c>
      <c r="R553" s="19">
        <f>L553-M553</f>
        <v/>
      </c>
      <c r="S553" s="19">
        <f>P553-Q553</f>
        <v/>
      </c>
      <c r="T553" s="19">
        <f>R553+S553</f>
        <v/>
      </c>
      <c r="U553" s="21">
        <f>IF(J553&lt;=0,0,LOOKUP(J553,{0,1950001,3300001,6950001,9000001,18000001,40000001},{0.05,0.1,0.2,0.23,0.33,0.4,0.45}))</f>
        <v/>
      </c>
    </row>
    <row r="554">
      <c r="A554" t="inlineStr">
        <is>
          <t>1万円刻み</t>
        </is>
      </c>
      <c r="B554" s="19">
        <f>'3_1万円刻み'!$A$208</f>
        <v/>
      </c>
      <c r="C554" s="20" t="n">
        <v>2026</v>
      </c>
      <c r="D554" s="19" t="n">
        <v>276000</v>
      </c>
      <c r="E554" s="19">
        <f>ROUND(MIN(B554/12,650000)*12*0.0915+MIN(B554/12,1390000)*12*(0.0504+0)+B554*0.005,0)</f>
        <v/>
      </c>
      <c r="F554" s="19" t="n">
        <v>0</v>
      </c>
      <c r="G554" s="19" t="n">
        <v>0</v>
      </c>
      <c r="H554" s="19">
        <f>IF(C554&gt;=2026,IF(B554&lt;741000,0,IF(B554&lt;2191000,B554-740000,IF(B554&lt;2193000,1451000,IF(B554&lt;2196000,1453000,IF(B554&lt;2200000,1456000,IF(B554&lt;3600000,ROUNDDOWN(B554/4,-3)*2.8-80000,IF(B554&lt;6600000,ROUNDDOWN(B554/4,-3)*3.2-440000,IF(B554&lt;8500000,ROUNDDOWN(B554*0.9,0)-1100000,B554-1950000)))))))),IF(B554&lt;651000,0,IF(B554&lt;1900000,B554-650000,IF(B554&lt;3600000,ROUNDDOWN(B554/4,-3)*2.8-80000,IF(B554&lt;6600000,ROUNDDOWN(B554/4,-3)*3.2-440000,IF(B554&lt;8500000,ROUNDDOWN(B554*0.9,0)-1100000,B554-1950000))))))</f>
        <v/>
      </c>
      <c r="I554" s="19">
        <f>IF(H554&gt;23500000,NA(),IF(C554&gt;=2026,IF(H554&lt;=4890000,1040000,IF(H554&lt;=6550000,670000,620000)),IF(H554&lt;=1320000,950000,IF(H554&lt;=3360000,880000,IF(H554&lt;=4890000,680000,IF(H554&lt;=6550000,630000,580000))))))</f>
        <v/>
      </c>
      <c r="J554" s="19">
        <f>MAX(0,ROUNDDOWN(H554-E554-I554-F554,-3))</f>
        <v/>
      </c>
      <c r="K554" s="19">
        <f>MAX(0,ROUNDDOWN(H554-E554-I554-F554-D554,-3))</f>
        <v/>
      </c>
      <c r="L554" s="19">
        <f>IF(J554&lt;=0,0,ROUNDDOWN((J554*LOOKUP(J554,{0,1950001,3300001,6950001,9000001,18000001,40000001},{0.05,0.1,0.2,0.23,0.33,0.4,0.45})-LOOKUP(J554,{0,1950001,3300001,6950001,9000001,18000001,40000001},{0,97500,427500,636000,1536000,2796000,4796000}))*1.021,-2))</f>
        <v/>
      </c>
      <c r="M554" s="19">
        <f>IF(K554&lt;=0,0,ROUNDDOWN((K554*LOOKUP(K554,{0,1950001,3300001,6950001,9000001,18000001,40000001},{0.05,0.1,0.2,0.23,0.33,0.4,0.45})-LOOKUP(K554,{0,1950001,3300001,6950001,9000001,18000001,40000001},{0,97500,427500,636000,1536000,2796000,4796000}))*1.021,-2))</f>
        <v/>
      </c>
      <c r="N554" s="19">
        <f>MAX(0,ROUNDDOWN(H554-E554-430000-G554,-3))</f>
        <v/>
      </c>
      <c r="O554" s="19">
        <f>MAX(0,ROUNDDOWN(H554-E554-430000-G554-D554,-3))</f>
        <v/>
      </c>
      <c r="P554" s="19">
        <f>IF(H554&lt;=450000,0,MAX(0,ROUNDDOWN(N554*0.06-MIN(50000,N554)*0.03,-2))+MAX(0,ROUNDDOWN(N554*0.04-MIN(50000,N554)*0.02,-2)))</f>
        <v/>
      </c>
      <c r="Q554" s="19">
        <f>IF(H554&lt;=450000,0,MAX(0,ROUNDDOWN(O554*0.06-MIN(50000,O554)*0.03,-2))+MAX(0,ROUNDDOWN(O554*0.04-MIN(50000,O554)*0.02,-2)))</f>
        <v/>
      </c>
      <c r="R554" s="19">
        <f>L554-M554</f>
        <v/>
      </c>
      <c r="S554" s="19">
        <f>P554-Q554</f>
        <v/>
      </c>
      <c r="T554" s="19">
        <f>R554+S554</f>
        <v/>
      </c>
      <c r="U554" s="21">
        <f>IF(J554&lt;=0,0,LOOKUP(J554,{0,1950001,3300001,6950001,9000001,18000001,40000001},{0.05,0.1,0.2,0.23,0.33,0.4,0.45}))</f>
        <v/>
      </c>
    </row>
    <row r="555">
      <c r="A555" t="inlineStr">
        <is>
          <t>1万円刻み</t>
        </is>
      </c>
      <c r="B555" s="19">
        <f>'3_1万円刻み'!$A$209</f>
        <v/>
      </c>
      <c r="C555" s="20" t="n">
        <v>2025</v>
      </c>
      <c r="D555" s="19" t="n">
        <v>276000</v>
      </c>
      <c r="E555" s="19">
        <f>ROUND(MIN(B555/12,650000)*12*0.0915+MIN(B555/12,1390000)*12*(0.0504+0)+B555*0.005,0)</f>
        <v/>
      </c>
      <c r="F555" s="19" t="n">
        <v>0</v>
      </c>
      <c r="G555" s="19" t="n">
        <v>0</v>
      </c>
      <c r="H555" s="19">
        <f>IF(C555&gt;=2026,IF(B555&lt;741000,0,IF(B555&lt;2191000,B555-740000,IF(B555&lt;2193000,1451000,IF(B555&lt;2196000,1453000,IF(B555&lt;2200000,1456000,IF(B555&lt;3600000,ROUNDDOWN(B555/4,-3)*2.8-80000,IF(B555&lt;6600000,ROUNDDOWN(B555/4,-3)*3.2-440000,IF(B555&lt;8500000,ROUNDDOWN(B555*0.9,0)-1100000,B555-1950000)))))))),IF(B555&lt;651000,0,IF(B555&lt;1900000,B555-650000,IF(B555&lt;3600000,ROUNDDOWN(B555/4,-3)*2.8-80000,IF(B555&lt;6600000,ROUNDDOWN(B555/4,-3)*3.2-440000,IF(B555&lt;8500000,ROUNDDOWN(B555*0.9,0)-1100000,B555-1950000))))))</f>
        <v/>
      </c>
      <c r="I555" s="19">
        <f>IF(H555&gt;23500000,NA(),IF(C555&gt;=2026,IF(H555&lt;=4890000,1040000,IF(H555&lt;=6550000,670000,620000)),IF(H555&lt;=1320000,950000,IF(H555&lt;=3360000,880000,IF(H555&lt;=4890000,680000,IF(H555&lt;=6550000,630000,580000))))))</f>
        <v/>
      </c>
      <c r="J555" s="19">
        <f>MAX(0,ROUNDDOWN(H555-E555-I555-F555,-3))</f>
        <v/>
      </c>
      <c r="K555" s="19">
        <f>MAX(0,ROUNDDOWN(H555-E555-I555-F555-D555,-3))</f>
        <v/>
      </c>
      <c r="L555" s="19">
        <f>IF(J555&lt;=0,0,ROUNDDOWN((J555*LOOKUP(J555,{0,1950001,3300001,6950001,9000001,18000001,40000001},{0.05,0.1,0.2,0.23,0.33,0.4,0.45})-LOOKUP(J555,{0,1950001,3300001,6950001,9000001,18000001,40000001},{0,97500,427500,636000,1536000,2796000,4796000}))*1.021,-2))</f>
        <v/>
      </c>
      <c r="M555" s="19">
        <f>IF(K555&lt;=0,0,ROUNDDOWN((K555*LOOKUP(K555,{0,1950001,3300001,6950001,9000001,18000001,40000001},{0.05,0.1,0.2,0.23,0.33,0.4,0.45})-LOOKUP(K555,{0,1950001,3300001,6950001,9000001,18000001,40000001},{0,97500,427500,636000,1536000,2796000,4796000}))*1.021,-2))</f>
        <v/>
      </c>
      <c r="N555" s="19">
        <f>MAX(0,ROUNDDOWN(H555-E555-430000-G555,-3))</f>
        <v/>
      </c>
      <c r="O555" s="19">
        <f>MAX(0,ROUNDDOWN(H555-E555-430000-G555-D555,-3))</f>
        <v/>
      </c>
      <c r="P555" s="19">
        <f>IF(H555&lt;=450000,0,MAX(0,ROUNDDOWN(N555*0.06-MIN(50000,N555)*0.03,-2))+MAX(0,ROUNDDOWN(N555*0.04-MIN(50000,N555)*0.02,-2)))</f>
        <v/>
      </c>
      <c r="Q555" s="19">
        <f>IF(H555&lt;=450000,0,MAX(0,ROUNDDOWN(O555*0.06-MIN(50000,O555)*0.03,-2))+MAX(0,ROUNDDOWN(O555*0.04-MIN(50000,O555)*0.02,-2)))</f>
        <v/>
      </c>
      <c r="R555" s="19">
        <f>L555-M555</f>
        <v/>
      </c>
      <c r="S555" s="19">
        <f>P555-Q555</f>
        <v/>
      </c>
      <c r="T555" s="19">
        <f>R555+S555</f>
        <v/>
      </c>
      <c r="U555" s="21">
        <f>IF(J555&lt;=0,0,LOOKUP(J555,{0,1950001,3300001,6950001,9000001,18000001,40000001},{0.05,0.1,0.2,0.23,0.33,0.4,0.45}))</f>
        <v/>
      </c>
    </row>
    <row r="556">
      <c r="A556" t="inlineStr">
        <is>
          <t>1万円刻み</t>
        </is>
      </c>
      <c r="B556" s="19">
        <f>'3_1万円刻み'!$A$209</f>
        <v/>
      </c>
      <c r="C556" s="20" t="n">
        <v>2026</v>
      </c>
      <c r="D556" s="19" t="n">
        <v>276000</v>
      </c>
      <c r="E556" s="19">
        <f>ROUND(MIN(B556/12,650000)*12*0.0915+MIN(B556/12,1390000)*12*(0.0504+0)+B556*0.005,0)</f>
        <v/>
      </c>
      <c r="F556" s="19" t="n">
        <v>0</v>
      </c>
      <c r="G556" s="19" t="n">
        <v>0</v>
      </c>
      <c r="H556" s="19">
        <f>IF(C556&gt;=2026,IF(B556&lt;741000,0,IF(B556&lt;2191000,B556-740000,IF(B556&lt;2193000,1451000,IF(B556&lt;2196000,1453000,IF(B556&lt;2200000,1456000,IF(B556&lt;3600000,ROUNDDOWN(B556/4,-3)*2.8-80000,IF(B556&lt;6600000,ROUNDDOWN(B556/4,-3)*3.2-440000,IF(B556&lt;8500000,ROUNDDOWN(B556*0.9,0)-1100000,B556-1950000)))))))),IF(B556&lt;651000,0,IF(B556&lt;1900000,B556-650000,IF(B556&lt;3600000,ROUNDDOWN(B556/4,-3)*2.8-80000,IF(B556&lt;6600000,ROUNDDOWN(B556/4,-3)*3.2-440000,IF(B556&lt;8500000,ROUNDDOWN(B556*0.9,0)-1100000,B556-1950000))))))</f>
        <v/>
      </c>
      <c r="I556" s="19">
        <f>IF(H556&gt;23500000,NA(),IF(C556&gt;=2026,IF(H556&lt;=4890000,1040000,IF(H556&lt;=6550000,670000,620000)),IF(H556&lt;=1320000,950000,IF(H556&lt;=3360000,880000,IF(H556&lt;=4890000,680000,IF(H556&lt;=6550000,630000,580000))))))</f>
        <v/>
      </c>
      <c r="J556" s="19">
        <f>MAX(0,ROUNDDOWN(H556-E556-I556-F556,-3))</f>
        <v/>
      </c>
      <c r="K556" s="19">
        <f>MAX(0,ROUNDDOWN(H556-E556-I556-F556-D556,-3))</f>
        <v/>
      </c>
      <c r="L556" s="19">
        <f>IF(J556&lt;=0,0,ROUNDDOWN((J556*LOOKUP(J556,{0,1950001,3300001,6950001,9000001,18000001,40000001},{0.05,0.1,0.2,0.23,0.33,0.4,0.45})-LOOKUP(J556,{0,1950001,3300001,6950001,9000001,18000001,40000001},{0,97500,427500,636000,1536000,2796000,4796000}))*1.021,-2))</f>
        <v/>
      </c>
      <c r="M556" s="19">
        <f>IF(K556&lt;=0,0,ROUNDDOWN((K556*LOOKUP(K556,{0,1950001,3300001,6950001,9000001,18000001,40000001},{0.05,0.1,0.2,0.23,0.33,0.4,0.45})-LOOKUP(K556,{0,1950001,3300001,6950001,9000001,18000001,40000001},{0,97500,427500,636000,1536000,2796000,4796000}))*1.021,-2))</f>
        <v/>
      </c>
      <c r="N556" s="19">
        <f>MAX(0,ROUNDDOWN(H556-E556-430000-G556,-3))</f>
        <v/>
      </c>
      <c r="O556" s="19">
        <f>MAX(0,ROUNDDOWN(H556-E556-430000-G556-D556,-3))</f>
        <v/>
      </c>
      <c r="P556" s="19">
        <f>IF(H556&lt;=450000,0,MAX(0,ROUNDDOWN(N556*0.06-MIN(50000,N556)*0.03,-2))+MAX(0,ROUNDDOWN(N556*0.04-MIN(50000,N556)*0.02,-2)))</f>
        <v/>
      </c>
      <c r="Q556" s="19">
        <f>IF(H556&lt;=450000,0,MAX(0,ROUNDDOWN(O556*0.06-MIN(50000,O556)*0.03,-2))+MAX(0,ROUNDDOWN(O556*0.04-MIN(50000,O556)*0.02,-2)))</f>
        <v/>
      </c>
      <c r="R556" s="19">
        <f>L556-M556</f>
        <v/>
      </c>
      <c r="S556" s="19">
        <f>P556-Q556</f>
        <v/>
      </c>
      <c r="T556" s="19">
        <f>R556+S556</f>
        <v/>
      </c>
      <c r="U556" s="21">
        <f>IF(J556&lt;=0,0,LOOKUP(J556,{0,1950001,3300001,6950001,9000001,18000001,40000001},{0.05,0.1,0.2,0.23,0.33,0.4,0.45}))</f>
        <v/>
      </c>
    </row>
    <row r="557">
      <c r="A557" t="inlineStr">
        <is>
          <t>1万円刻み</t>
        </is>
      </c>
      <c r="B557" s="19">
        <f>'3_1万円刻み'!$A$210</f>
        <v/>
      </c>
      <c r="C557" s="20" t="n">
        <v>2025</v>
      </c>
      <c r="D557" s="19" t="n">
        <v>276000</v>
      </c>
      <c r="E557" s="19">
        <f>ROUND(MIN(B557/12,650000)*12*0.0915+MIN(B557/12,1390000)*12*(0.0504+0)+B557*0.005,0)</f>
        <v/>
      </c>
      <c r="F557" s="19" t="n">
        <v>0</v>
      </c>
      <c r="G557" s="19" t="n">
        <v>0</v>
      </c>
      <c r="H557" s="19">
        <f>IF(C557&gt;=2026,IF(B557&lt;741000,0,IF(B557&lt;2191000,B557-740000,IF(B557&lt;2193000,1451000,IF(B557&lt;2196000,1453000,IF(B557&lt;2200000,1456000,IF(B557&lt;3600000,ROUNDDOWN(B557/4,-3)*2.8-80000,IF(B557&lt;6600000,ROUNDDOWN(B557/4,-3)*3.2-440000,IF(B557&lt;8500000,ROUNDDOWN(B557*0.9,0)-1100000,B557-1950000)))))))),IF(B557&lt;651000,0,IF(B557&lt;1900000,B557-650000,IF(B557&lt;3600000,ROUNDDOWN(B557/4,-3)*2.8-80000,IF(B557&lt;6600000,ROUNDDOWN(B557/4,-3)*3.2-440000,IF(B557&lt;8500000,ROUNDDOWN(B557*0.9,0)-1100000,B557-1950000))))))</f>
        <v/>
      </c>
      <c r="I557" s="19">
        <f>IF(H557&gt;23500000,NA(),IF(C557&gt;=2026,IF(H557&lt;=4890000,1040000,IF(H557&lt;=6550000,670000,620000)),IF(H557&lt;=1320000,950000,IF(H557&lt;=3360000,880000,IF(H557&lt;=4890000,680000,IF(H557&lt;=6550000,630000,580000))))))</f>
        <v/>
      </c>
      <c r="J557" s="19">
        <f>MAX(0,ROUNDDOWN(H557-E557-I557-F557,-3))</f>
        <v/>
      </c>
      <c r="K557" s="19">
        <f>MAX(0,ROUNDDOWN(H557-E557-I557-F557-D557,-3))</f>
        <v/>
      </c>
      <c r="L557" s="19">
        <f>IF(J557&lt;=0,0,ROUNDDOWN((J557*LOOKUP(J557,{0,1950001,3300001,6950001,9000001,18000001,40000001},{0.05,0.1,0.2,0.23,0.33,0.4,0.45})-LOOKUP(J557,{0,1950001,3300001,6950001,9000001,18000001,40000001},{0,97500,427500,636000,1536000,2796000,4796000}))*1.021,-2))</f>
        <v/>
      </c>
      <c r="M557" s="19">
        <f>IF(K557&lt;=0,0,ROUNDDOWN((K557*LOOKUP(K557,{0,1950001,3300001,6950001,9000001,18000001,40000001},{0.05,0.1,0.2,0.23,0.33,0.4,0.45})-LOOKUP(K557,{0,1950001,3300001,6950001,9000001,18000001,40000001},{0,97500,427500,636000,1536000,2796000,4796000}))*1.021,-2))</f>
        <v/>
      </c>
      <c r="N557" s="19">
        <f>MAX(0,ROUNDDOWN(H557-E557-430000-G557,-3))</f>
        <v/>
      </c>
      <c r="O557" s="19">
        <f>MAX(0,ROUNDDOWN(H557-E557-430000-G557-D557,-3))</f>
        <v/>
      </c>
      <c r="P557" s="19">
        <f>IF(H557&lt;=450000,0,MAX(0,ROUNDDOWN(N557*0.06-MIN(50000,N557)*0.03,-2))+MAX(0,ROUNDDOWN(N557*0.04-MIN(50000,N557)*0.02,-2)))</f>
        <v/>
      </c>
      <c r="Q557" s="19">
        <f>IF(H557&lt;=450000,0,MAX(0,ROUNDDOWN(O557*0.06-MIN(50000,O557)*0.03,-2))+MAX(0,ROUNDDOWN(O557*0.04-MIN(50000,O557)*0.02,-2)))</f>
        <v/>
      </c>
      <c r="R557" s="19">
        <f>L557-M557</f>
        <v/>
      </c>
      <c r="S557" s="19">
        <f>P557-Q557</f>
        <v/>
      </c>
      <c r="T557" s="19">
        <f>R557+S557</f>
        <v/>
      </c>
      <c r="U557" s="21">
        <f>IF(J557&lt;=0,0,LOOKUP(J557,{0,1950001,3300001,6950001,9000001,18000001,40000001},{0.05,0.1,0.2,0.23,0.33,0.4,0.45}))</f>
        <v/>
      </c>
    </row>
    <row r="558">
      <c r="A558" t="inlineStr">
        <is>
          <t>1万円刻み</t>
        </is>
      </c>
      <c r="B558" s="19">
        <f>'3_1万円刻み'!$A$210</f>
        <v/>
      </c>
      <c r="C558" s="20" t="n">
        <v>2026</v>
      </c>
      <c r="D558" s="19" t="n">
        <v>276000</v>
      </c>
      <c r="E558" s="19">
        <f>ROUND(MIN(B558/12,650000)*12*0.0915+MIN(B558/12,1390000)*12*(0.0504+0)+B558*0.005,0)</f>
        <v/>
      </c>
      <c r="F558" s="19" t="n">
        <v>0</v>
      </c>
      <c r="G558" s="19" t="n">
        <v>0</v>
      </c>
      <c r="H558" s="19">
        <f>IF(C558&gt;=2026,IF(B558&lt;741000,0,IF(B558&lt;2191000,B558-740000,IF(B558&lt;2193000,1451000,IF(B558&lt;2196000,1453000,IF(B558&lt;2200000,1456000,IF(B558&lt;3600000,ROUNDDOWN(B558/4,-3)*2.8-80000,IF(B558&lt;6600000,ROUNDDOWN(B558/4,-3)*3.2-440000,IF(B558&lt;8500000,ROUNDDOWN(B558*0.9,0)-1100000,B558-1950000)))))))),IF(B558&lt;651000,0,IF(B558&lt;1900000,B558-650000,IF(B558&lt;3600000,ROUNDDOWN(B558/4,-3)*2.8-80000,IF(B558&lt;6600000,ROUNDDOWN(B558/4,-3)*3.2-440000,IF(B558&lt;8500000,ROUNDDOWN(B558*0.9,0)-1100000,B558-1950000))))))</f>
        <v/>
      </c>
      <c r="I558" s="19">
        <f>IF(H558&gt;23500000,NA(),IF(C558&gt;=2026,IF(H558&lt;=4890000,1040000,IF(H558&lt;=6550000,670000,620000)),IF(H558&lt;=1320000,950000,IF(H558&lt;=3360000,880000,IF(H558&lt;=4890000,680000,IF(H558&lt;=6550000,630000,580000))))))</f>
        <v/>
      </c>
      <c r="J558" s="19">
        <f>MAX(0,ROUNDDOWN(H558-E558-I558-F558,-3))</f>
        <v/>
      </c>
      <c r="K558" s="19">
        <f>MAX(0,ROUNDDOWN(H558-E558-I558-F558-D558,-3))</f>
        <v/>
      </c>
      <c r="L558" s="19">
        <f>IF(J558&lt;=0,0,ROUNDDOWN((J558*LOOKUP(J558,{0,1950001,3300001,6950001,9000001,18000001,40000001},{0.05,0.1,0.2,0.23,0.33,0.4,0.45})-LOOKUP(J558,{0,1950001,3300001,6950001,9000001,18000001,40000001},{0,97500,427500,636000,1536000,2796000,4796000}))*1.021,-2))</f>
        <v/>
      </c>
      <c r="M558" s="19">
        <f>IF(K558&lt;=0,0,ROUNDDOWN((K558*LOOKUP(K558,{0,1950001,3300001,6950001,9000001,18000001,40000001},{0.05,0.1,0.2,0.23,0.33,0.4,0.45})-LOOKUP(K558,{0,1950001,3300001,6950001,9000001,18000001,40000001},{0,97500,427500,636000,1536000,2796000,4796000}))*1.021,-2))</f>
        <v/>
      </c>
      <c r="N558" s="19">
        <f>MAX(0,ROUNDDOWN(H558-E558-430000-G558,-3))</f>
        <v/>
      </c>
      <c r="O558" s="19">
        <f>MAX(0,ROUNDDOWN(H558-E558-430000-G558-D558,-3))</f>
        <v/>
      </c>
      <c r="P558" s="19">
        <f>IF(H558&lt;=450000,0,MAX(0,ROUNDDOWN(N558*0.06-MIN(50000,N558)*0.03,-2))+MAX(0,ROUNDDOWN(N558*0.04-MIN(50000,N558)*0.02,-2)))</f>
        <v/>
      </c>
      <c r="Q558" s="19">
        <f>IF(H558&lt;=450000,0,MAX(0,ROUNDDOWN(O558*0.06-MIN(50000,O558)*0.03,-2))+MAX(0,ROUNDDOWN(O558*0.04-MIN(50000,O558)*0.02,-2)))</f>
        <v/>
      </c>
      <c r="R558" s="19">
        <f>L558-M558</f>
        <v/>
      </c>
      <c r="S558" s="19">
        <f>P558-Q558</f>
        <v/>
      </c>
      <c r="T558" s="19">
        <f>R558+S558</f>
        <v/>
      </c>
      <c r="U558" s="21">
        <f>IF(J558&lt;=0,0,LOOKUP(J558,{0,1950001,3300001,6950001,9000001,18000001,40000001},{0.05,0.1,0.2,0.23,0.33,0.4,0.45}))</f>
        <v/>
      </c>
    </row>
    <row r="559">
      <c r="A559" t="inlineStr">
        <is>
          <t>1万円刻み</t>
        </is>
      </c>
      <c r="B559" s="19">
        <f>'3_1万円刻み'!$A$211</f>
        <v/>
      </c>
      <c r="C559" s="20" t="n">
        <v>2025</v>
      </c>
      <c r="D559" s="19" t="n">
        <v>276000</v>
      </c>
      <c r="E559" s="19">
        <f>ROUND(MIN(B559/12,650000)*12*0.0915+MIN(B559/12,1390000)*12*(0.0504+0)+B559*0.005,0)</f>
        <v/>
      </c>
      <c r="F559" s="19" t="n">
        <v>0</v>
      </c>
      <c r="G559" s="19" t="n">
        <v>0</v>
      </c>
      <c r="H559" s="19">
        <f>IF(C559&gt;=2026,IF(B559&lt;741000,0,IF(B559&lt;2191000,B559-740000,IF(B559&lt;2193000,1451000,IF(B559&lt;2196000,1453000,IF(B559&lt;2200000,1456000,IF(B559&lt;3600000,ROUNDDOWN(B559/4,-3)*2.8-80000,IF(B559&lt;6600000,ROUNDDOWN(B559/4,-3)*3.2-440000,IF(B559&lt;8500000,ROUNDDOWN(B559*0.9,0)-1100000,B559-1950000)))))))),IF(B559&lt;651000,0,IF(B559&lt;1900000,B559-650000,IF(B559&lt;3600000,ROUNDDOWN(B559/4,-3)*2.8-80000,IF(B559&lt;6600000,ROUNDDOWN(B559/4,-3)*3.2-440000,IF(B559&lt;8500000,ROUNDDOWN(B559*0.9,0)-1100000,B559-1950000))))))</f>
        <v/>
      </c>
      <c r="I559" s="19">
        <f>IF(H559&gt;23500000,NA(),IF(C559&gt;=2026,IF(H559&lt;=4890000,1040000,IF(H559&lt;=6550000,670000,620000)),IF(H559&lt;=1320000,950000,IF(H559&lt;=3360000,880000,IF(H559&lt;=4890000,680000,IF(H559&lt;=6550000,630000,580000))))))</f>
        <v/>
      </c>
      <c r="J559" s="19">
        <f>MAX(0,ROUNDDOWN(H559-E559-I559-F559,-3))</f>
        <v/>
      </c>
      <c r="K559" s="19">
        <f>MAX(0,ROUNDDOWN(H559-E559-I559-F559-D559,-3))</f>
        <v/>
      </c>
      <c r="L559" s="19">
        <f>IF(J559&lt;=0,0,ROUNDDOWN((J559*LOOKUP(J559,{0,1950001,3300001,6950001,9000001,18000001,40000001},{0.05,0.1,0.2,0.23,0.33,0.4,0.45})-LOOKUP(J559,{0,1950001,3300001,6950001,9000001,18000001,40000001},{0,97500,427500,636000,1536000,2796000,4796000}))*1.021,-2))</f>
        <v/>
      </c>
      <c r="M559" s="19">
        <f>IF(K559&lt;=0,0,ROUNDDOWN((K559*LOOKUP(K559,{0,1950001,3300001,6950001,9000001,18000001,40000001},{0.05,0.1,0.2,0.23,0.33,0.4,0.45})-LOOKUP(K559,{0,1950001,3300001,6950001,9000001,18000001,40000001},{0,97500,427500,636000,1536000,2796000,4796000}))*1.021,-2))</f>
        <v/>
      </c>
      <c r="N559" s="19">
        <f>MAX(0,ROUNDDOWN(H559-E559-430000-G559,-3))</f>
        <v/>
      </c>
      <c r="O559" s="19">
        <f>MAX(0,ROUNDDOWN(H559-E559-430000-G559-D559,-3))</f>
        <v/>
      </c>
      <c r="P559" s="19">
        <f>IF(H559&lt;=450000,0,MAX(0,ROUNDDOWN(N559*0.06-MIN(50000,N559)*0.03,-2))+MAX(0,ROUNDDOWN(N559*0.04-MIN(50000,N559)*0.02,-2)))</f>
        <v/>
      </c>
      <c r="Q559" s="19">
        <f>IF(H559&lt;=450000,0,MAX(0,ROUNDDOWN(O559*0.06-MIN(50000,O559)*0.03,-2))+MAX(0,ROUNDDOWN(O559*0.04-MIN(50000,O559)*0.02,-2)))</f>
        <v/>
      </c>
      <c r="R559" s="19">
        <f>L559-M559</f>
        <v/>
      </c>
      <c r="S559" s="19">
        <f>P559-Q559</f>
        <v/>
      </c>
      <c r="T559" s="19">
        <f>R559+S559</f>
        <v/>
      </c>
      <c r="U559" s="21">
        <f>IF(J559&lt;=0,0,LOOKUP(J559,{0,1950001,3300001,6950001,9000001,18000001,40000001},{0.05,0.1,0.2,0.23,0.33,0.4,0.45}))</f>
        <v/>
      </c>
    </row>
    <row r="560">
      <c r="A560" t="inlineStr">
        <is>
          <t>1万円刻み</t>
        </is>
      </c>
      <c r="B560" s="19">
        <f>'3_1万円刻み'!$A$211</f>
        <v/>
      </c>
      <c r="C560" s="20" t="n">
        <v>2026</v>
      </c>
      <c r="D560" s="19" t="n">
        <v>276000</v>
      </c>
      <c r="E560" s="19">
        <f>ROUND(MIN(B560/12,650000)*12*0.0915+MIN(B560/12,1390000)*12*(0.0504+0)+B560*0.005,0)</f>
        <v/>
      </c>
      <c r="F560" s="19" t="n">
        <v>0</v>
      </c>
      <c r="G560" s="19" t="n">
        <v>0</v>
      </c>
      <c r="H560" s="19">
        <f>IF(C560&gt;=2026,IF(B560&lt;741000,0,IF(B560&lt;2191000,B560-740000,IF(B560&lt;2193000,1451000,IF(B560&lt;2196000,1453000,IF(B560&lt;2200000,1456000,IF(B560&lt;3600000,ROUNDDOWN(B560/4,-3)*2.8-80000,IF(B560&lt;6600000,ROUNDDOWN(B560/4,-3)*3.2-440000,IF(B560&lt;8500000,ROUNDDOWN(B560*0.9,0)-1100000,B560-1950000)))))))),IF(B560&lt;651000,0,IF(B560&lt;1900000,B560-650000,IF(B560&lt;3600000,ROUNDDOWN(B560/4,-3)*2.8-80000,IF(B560&lt;6600000,ROUNDDOWN(B560/4,-3)*3.2-440000,IF(B560&lt;8500000,ROUNDDOWN(B560*0.9,0)-1100000,B560-1950000))))))</f>
        <v/>
      </c>
      <c r="I560" s="19">
        <f>IF(H560&gt;23500000,NA(),IF(C560&gt;=2026,IF(H560&lt;=4890000,1040000,IF(H560&lt;=6550000,670000,620000)),IF(H560&lt;=1320000,950000,IF(H560&lt;=3360000,880000,IF(H560&lt;=4890000,680000,IF(H560&lt;=6550000,630000,580000))))))</f>
        <v/>
      </c>
      <c r="J560" s="19">
        <f>MAX(0,ROUNDDOWN(H560-E560-I560-F560,-3))</f>
        <v/>
      </c>
      <c r="K560" s="19">
        <f>MAX(0,ROUNDDOWN(H560-E560-I560-F560-D560,-3))</f>
        <v/>
      </c>
      <c r="L560" s="19">
        <f>IF(J560&lt;=0,0,ROUNDDOWN((J560*LOOKUP(J560,{0,1950001,3300001,6950001,9000001,18000001,40000001},{0.05,0.1,0.2,0.23,0.33,0.4,0.45})-LOOKUP(J560,{0,1950001,3300001,6950001,9000001,18000001,40000001},{0,97500,427500,636000,1536000,2796000,4796000}))*1.021,-2))</f>
        <v/>
      </c>
      <c r="M560" s="19">
        <f>IF(K560&lt;=0,0,ROUNDDOWN((K560*LOOKUP(K560,{0,1950001,3300001,6950001,9000001,18000001,40000001},{0.05,0.1,0.2,0.23,0.33,0.4,0.45})-LOOKUP(K560,{0,1950001,3300001,6950001,9000001,18000001,40000001},{0,97500,427500,636000,1536000,2796000,4796000}))*1.021,-2))</f>
        <v/>
      </c>
      <c r="N560" s="19">
        <f>MAX(0,ROUNDDOWN(H560-E560-430000-G560,-3))</f>
        <v/>
      </c>
      <c r="O560" s="19">
        <f>MAX(0,ROUNDDOWN(H560-E560-430000-G560-D560,-3))</f>
        <v/>
      </c>
      <c r="P560" s="19">
        <f>IF(H560&lt;=450000,0,MAX(0,ROUNDDOWN(N560*0.06-MIN(50000,N560)*0.03,-2))+MAX(0,ROUNDDOWN(N560*0.04-MIN(50000,N560)*0.02,-2)))</f>
        <v/>
      </c>
      <c r="Q560" s="19">
        <f>IF(H560&lt;=450000,0,MAX(0,ROUNDDOWN(O560*0.06-MIN(50000,O560)*0.03,-2))+MAX(0,ROUNDDOWN(O560*0.04-MIN(50000,O560)*0.02,-2)))</f>
        <v/>
      </c>
      <c r="R560" s="19">
        <f>L560-M560</f>
        <v/>
      </c>
      <c r="S560" s="19">
        <f>P560-Q560</f>
        <v/>
      </c>
      <c r="T560" s="19">
        <f>R560+S560</f>
        <v/>
      </c>
      <c r="U560" s="21">
        <f>IF(J560&lt;=0,0,LOOKUP(J560,{0,1950001,3300001,6950001,9000001,18000001,40000001},{0.05,0.1,0.2,0.23,0.33,0.4,0.45}))</f>
        <v/>
      </c>
    </row>
    <row r="561">
      <c r="A561" t="inlineStr">
        <is>
          <t>1万円刻み</t>
        </is>
      </c>
      <c r="B561" s="19">
        <f>'3_1万円刻み'!$A$212</f>
        <v/>
      </c>
      <c r="C561" s="20" t="n">
        <v>2025</v>
      </c>
      <c r="D561" s="19" t="n">
        <v>276000</v>
      </c>
      <c r="E561" s="19">
        <f>ROUND(MIN(B561/12,650000)*12*0.0915+MIN(B561/12,1390000)*12*(0.0504+0)+B561*0.005,0)</f>
        <v/>
      </c>
      <c r="F561" s="19" t="n">
        <v>0</v>
      </c>
      <c r="G561" s="19" t="n">
        <v>0</v>
      </c>
      <c r="H561" s="19">
        <f>IF(C561&gt;=2026,IF(B561&lt;741000,0,IF(B561&lt;2191000,B561-740000,IF(B561&lt;2193000,1451000,IF(B561&lt;2196000,1453000,IF(B561&lt;2200000,1456000,IF(B561&lt;3600000,ROUNDDOWN(B561/4,-3)*2.8-80000,IF(B561&lt;6600000,ROUNDDOWN(B561/4,-3)*3.2-440000,IF(B561&lt;8500000,ROUNDDOWN(B561*0.9,0)-1100000,B561-1950000)))))))),IF(B561&lt;651000,0,IF(B561&lt;1900000,B561-650000,IF(B561&lt;3600000,ROUNDDOWN(B561/4,-3)*2.8-80000,IF(B561&lt;6600000,ROUNDDOWN(B561/4,-3)*3.2-440000,IF(B561&lt;8500000,ROUNDDOWN(B561*0.9,0)-1100000,B561-1950000))))))</f>
        <v/>
      </c>
      <c r="I561" s="19">
        <f>IF(H561&gt;23500000,NA(),IF(C561&gt;=2026,IF(H561&lt;=4890000,1040000,IF(H561&lt;=6550000,670000,620000)),IF(H561&lt;=1320000,950000,IF(H561&lt;=3360000,880000,IF(H561&lt;=4890000,680000,IF(H561&lt;=6550000,630000,580000))))))</f>
        <v/>
      </c>
      <c r="J561" s="19">
        <f>MAX(0,ROUNDDOWN(H561-E561-I561-F561,-3))</f>
        <v/>
      </c>
      <c r="K561" s="19">
        <f>MAX(0,ROUNDDOWN(H561-E561-I561-F561-D561,-3))</f>
        <v/>
      </c>
      <c r="L561" s="19">
        <f>IF(J561&lt;=0,0,ROUNDDOWN((J561*LOOKUP(J561,{0,1950001,3300001,6950001,9000001,18000001,40000001},{0.05,0.1,0.2,0.23,0.33,0.4,0.45})-LOOKUP(J561,{0,1950001,3300001,6950001,9000001,18000001,40000001},{0,97500,427500,636000,1536000,2796000,4796000}))*1.021,-2))</f>
        <v/>
      </c>
      <c r="M561" s="19">
        <f>IF(K561&lt;=0,0,ROUNDDOWN((K561*LOOKUP(K561,{0,1950001,3300001,6950001,9000001,18000001,40000001},{0.05,0.1,0.2,0.23,0.33,0.4,0.45})-LOOKUP(K561,{0,1950001,3300001,6950001,9000001,18000001,40000001},{0,97500,427500,636000,1536000,2796000,4796000}))*1.021,-2))</f>
        <v/>
      </c>
      <c r="N561" s="19">
        <f>MAX(0,ROUNDDOWN(H561-E561-430000-G561,-3))</f>
        <v/>
      </c>
      <c r="O561" s="19">
        <f>MAX(0,ROUNDDOWN(H561-E561-430000-G561-D561,-3))</f>
        <v/>
      </c>
      <c r="P561" s="19">
        <f>IF(H561&lt;=450000,0,MAX(0,ROUNDDOWN(N561*0.06-MIN(50000,N561)*0.03,-2))+MAX(0,ROUNDDOWN(N561*0.04-MIN(50000,N561)*0.02,-2)))</f>
        <v/>
      </c>
      <c r="Q561" s="19">
        <f>IF(H561&lt;=450000,0,MAX(0,ROUNDDOWN(O561*0.06-MIN(50000,O561)*0.03,-2))+MAX(0,ROUNDDOWN(O561*0.04-MIN(50000,O561)*0.02,-2)))</f>
        <v/>
      </c>
      <c r="R561" s="19">
        <f>L561-M561</f>
        <v/>
      </c>
      <c r="S561" s="19">
        <f>P561-Q561</f>
        <v/>
      </c>
      <c r="T561" s="19">
        <f>R561+S561</f>
        <v/>
      </c>
      <c r="U561" s="21">
        <f>IF(J561&lt;=0,0,LOOKUP(J561,{0,1950001,3300001,6950001,9000001,18000001,40000001},{0.05,0.1,0.2,0.23,0.33,0.4,0.45}))</f>
        <v/>
      </c>
    </row>
    <row r="562">
      <c r="A562" t="inlineStr">
        <is>
          <t>1万円刻み</t>
        </is>
      </c>
      <c r="B562" s="19">
        <f>'3_1万円刻み'!$A$212</f>
        <v/>
      </c>
      <c r="C562" s="20" t="n">
        <v>2026</v>
      </c>
      <c r="D562" s="19" t="n">
        <v>276000</v>
      </c>
      <c r="E562" s="19">
        <f>ROUND(MIN(B562/12,650000)*12*0.0915+MIN(B562/12,1390000)*12*(0.0504+0)+B562*0.005,0)</f>
        <v/>
      </c>
      <c r="F562" s="19" t="n">
        <v>0</v>
      </c>
      <c r="G562" s="19" t="n">
        <v>0</v>
      </c>
      <c r="H562" s="19">
        <f>IF(C562&gt;=2026,IF(B562&lt;741000,0,IF(B562&lt;2191000,B562-740000,IF(B562&lt;2193000,1451000,IF(B562&lt;2196000,1453000,IF(B562&lt;2200000,1456000,IF(B562&lt;3600000,ROUNDDOWN(B562/4,-3)*2.8-80000,IF(B562&lt;6600000,ROUNDDOWN(B562/4,-3)*3.2-440000,IF(B562&lt;8500000,ROUNDDOWN(B562*0.9,0)-1100000,B562-1950000)))))))),IF(B562&lt;651000,0,IF(B562&lt;1900000,B562-650000,IF(B562&lt;3600000,ROUNDDOWN(B562/4,-3)*2.8-80000,IF(B562&lt;6600000,ROUNDDOWN(B562/4,-3)*3.2-440000,IF(B562&lt;8500000,ROUNDDOWN(B562*0.9,0)-1100000,B562-1950000))))))</f>
        <v/>
      </c>
      <c r="I562" s="19">
        <f>IF(H562&gt;23500000,NA(),IF(C562&gt;=2026,IF(H562&lt;=4890000,1040000,IF(H562&lt;=6550000,670000,620000)),IF(H562&lt;=1320000,950000,IF(H562&lt;=3360000,880000,IF(H562&lt;=4890000,680000,IF(H562&lt;=6550000,630000,580000))))))</f>
        <v/>
      </c>
      <c r="J562" s="19">
        <f>MAX(0,ROUNDDOWN(H562-E562-I562-F562,-3))</f>
        <v/>
      </c>
      <c r="K562" s="19">
        <f>MAX(0,ROUNDDOWN(H562-E562-I562-F562-D562,-3))</f>
        <v/>
      </c>
      <c r="L562" s="19">
        <f>IF(J562&lt;=0,0,ROUNDDOWN((J562*LOOKUP(J562,{0,1950001,3300001,6950001,9000001,18000001,40000001},{0.05,0.1,0.2,0.23,0.33,0.4,0.45})-LOOKUP(J562,{0,1950001,3300001,6950001,9000001,18000001,40000001},{0,97500,427500,636000,1536000,2796000,4796000}))*1.021,-2))</f>
        <v/>
      </c>
      <c r="M562" s="19">
        <f>IF(K562&lt;=0,0,ROUNDDOWN((K562*LOOKUP(K562,{0,1950001,3300001,6950001,9000001,18000001,40000001},{0.05,0.1,0.2,0.23,0.33,0.4,0.45})-LOOKUP(K562,{0,1950001,3300001,6950001,9000001,18000001,40000001},{0,97500,427500,636000,1536000,2796000,4796000}))*1.021,-2))</f>
        <v/>
      </c>
      <c r="N562" s="19">
        <f>MAX(0,ROUNDDOWN(H562-E562-430000-G562,-3))</f>
        <v/>
      </c>
      <c r="O562" s="19">
        <f>MAX(0,ROUNDDOWN(H562-E562-430000-G562-D562,-3))</f>
        <v/>
      </c>
      <c r="P562" s="19">
        <f>IF(H562&lt;=450000,0,MAX(0,ROUNDDOWN(N562*0.06-MIN(50000,N562)*0.03,-2))+MAX(0,ROUNDDOWN(N562*0.04-MIN(50000,N562)*0.02,-2)))</f>
        <v/>
      </c>
      <c r="Q562" s="19">
        <f>IF(H562&lt;=450000,0,MAX(0,ROUNDDOWN(O562*0.06-MIN(50000,O562)*0.03,-2))+MAX(0,ROUNDDOWN(O562*0.04-MIN(50000,O562)*0.02,-2)))</f>
        <v/>
      </c>
      <c r="R562" s="19">
        <f>L562-M562</f>
        <v/>
      </c>
      <c r="S562" s="19">
        <f>P562-Q562</f>
        <v/>
      </c>
      <c r="T562" s="19">
        <f>R562+S562</f>
        <v/>
      </c>
      <c r="U562" s="21">
        <f>IF(J562&lt;=0,0,LOOKUP(J562,{0,1950001,3300001,6950001,9000001,18000001,40000001},{0.05,0.1,0.2,0.23,0.33,0.4,0.45}))</f>
        <v/>
      </c>
    </row>
    <row r="563">
      <c r="A563" t="inlineStr">
        <is>
          <t>1万円刻み</t>
        </is>
      </c>
      <c r="B563" s="19">
        <f>'3_1万円刻み'!$A$213</f>
        <v/>
      </c>
      <c r="C563" s="20" t="n">
        <v>2025</v>
      </c>
      <c r="D563" s="19" t="n">
        <v>276000</v>
      </c>
      <c r="E563" s="19">
        <f>ROUND(MIN(B563/12,650000)*12*0.0915+MIN(B563/12,1390000)*12*(0.0504+0)+B563*0.005,0)</f>
        <v/>
      </c>
      <c r="F563" s="19" t="n">
        <v>0</v>
      </c>
      <c r="G563" s="19" t="n">
        <v>0</v>
      </c>
      <c r="H563" s="19">
        <f>IF(C563&gt;=2026,IF(B563&lt;741000,0,IF(B563&lt;2191000,B563-740000,IF(B563&lt;2193000,1451000,IF(B563&lt;2196000,1453000,IF(B563&lt;2200000,1456000,IF(B563&lt;3600000,ROUNDDOWN(B563/4,-3)*2.8-80000,IF(B563&lt;6600000,ROUNDDOWN(B563/4,-3)*3.2-440000,IF(B563&lt;8500000,ROUNDDOWN(B563*0.9,0)-1100000,B563-1950000)))))))),IF(B563&lt;651000,0,IF(B563&lt;1900000,B563-650000,IF(B563&lt;3600000,ROUNDDOWN(B563/4,-3)*2.8-80000,IF(B563&lt;6600000,ROUNDDOWN(B563/4,-3)*3.2-440000,IF(B563&lt;8500000,ROUNDDOWN(B563*0.9,0)-1100000,B563-1950000))))))</f>
        <v/>
      </c>
      <c r="I563" s="19">
        <f>IF(H563&gt;23500000,NA(),IF(C563&gt;=2026,IF(H563&lt;=4890000,1040000,IF(H563&lt;=6550000,670000,620000)),IF(H563&lt;=1320000,950000,IF(H563&lt;=3360000,880000,IF(H563&lt;=4890000,680000,IF(H563&lt;=6550000,630000,580000))))))</f>
        <v/>
      </c>
      <c r="J563" s="19">
        <f>MAX(0,ROUNDDOWN(H563-E563-I563-F563,-3))</f>
        <v/>
      </c>
      <c r="K563" s="19">
        <f>MAX(0,ROUNDDOWN(H563-E563-I563-F563-D563,-3))</f>
        <v/>
      </c>
      <c r="L563" s="19">
        <f>IF(J563&lt;=0,0,ROUNDDOWN((J563*LOOKUP(J563,{0,1950001,3300001,6950001,9000001,18000001,40000001},{0.05,0.1,0.2,0.23,0.33,0.4,0.45})-LOOKUP(J563,{0,1950001,3300001,6950001,9000001,18000001,40000001},{0,97500,427500,636000,1536000,2796000,4796000}))*1.021,-2))</f>
        <v/>
      </c>
      <c r="M563" s="19">
        <f>IF(K563&lt;=0,0,ROUNDDOWN((K563*LOOKUP(K563,{0,1950001,3300001,6950001,9000001,18000001,40000001},{0.05,0.1,0.2,0.23,0.33,0.4,0.45})-LOOKUP(K563,{0,1950001,3300001,6950001,9000001,18000001,40000001},{0,97500,427500,636000,1536000,2796000,4796000}))*1.021,-2))</f>
        <v/>
      </c>
      <c r="N563" s="19">
        <f>MAX(0,ROUNDDOWN(H563-E563-430000-G563,-3))</f>
        <v/>
      </c>
      <c r="O563" s="19">
        <f>MAX(0,ROUNDDOWN(H563-E563-430000-G563-D563,-3))</f>
        <v/>
      </c>
      <c r="P563" s="19">
        <f>IF(H563&lt;=450000,0,MAX(0,ROUNDDOWN(N563*0.06-MIN(50000,N563)*0.03,-2))+MAX(0,ROUNDDOWN(N563*0.04-MIN(50000,N563)*0.02,-2)))</f>
        <v/>
      </c>
      <c r="Q563" s="19">
        <f>IF(H563&lt;=450000,0,MAX(0,ROUNDDOWN(O563*0.06-MIN(50000,O563)*0.03,-2))+MAX(0,ROUNDDOWN(O563*0.04-MIN(50000,O563)*0.02,-2)))</f>
        <v/>
      </c>
      <c r="R563" s="19">
        <f>L563-M563</f>
        <v/>
      </c>
      <c r="S563" s="19">
        <f>P563-Q563</f>
        <v/>
      </c>
      <c r="T563" s="19">
        <f>R563+S563</f>
        <v/>
      </c>
      <c r="U563" s="21">
        <f>IF(J563&lt;=0,0,LOOKUP(J563,{0,1950001,3300001,6950001,9000001,18000001,40000001},{0.05,0.1,0.2,0.23,0.33,0.4,0.45}))</f>
        <v/>
      </c>
    </row>
    <row r="564">
      <c r="A564" t="inlineStr">
        <is>
          <t>1万円刻み</t>
        </is>
      </c>
      <c r="B564" s="19">
        <f>'3_1万円刻み'!$A$213</f>
        <v/>
      </c>
      <c r="C564" s="20" t="n">
        <v>2026</v>
      </c>
      <c r="D564" s="19" t="n">
        <v>276000</v>
      </c>
      <c r="E564" s="19">
        <f>ROUND(MIN(B564/12,650000)*12*0.0915+MIN(B564/12,1390000)*12*(0.0504+0)+B564*0.005,0)</f>
        <v/>
      </c>
      <c r="F564" s="19" t="n">
        <v>0</v>
      </c>
      <c r="G564" s="19" t="n">
        <v>0</v>
      </c>
      <c r="H564" s="19">
        <f>IF(C564&gt;=2026,IF(B564&lt;741000,0,IF(B564&lt;2191000,B564-740000,IF(B564&lt;2193000,1451000,IF(B564&lt;2196000,1453000,IF(B564&lt;2200000,1456000,IF(B564&lt;3600000,ROUNDDOWN(B564/4,-3)*2.8-80000,IF(B564&lt;6600000,ROUNDDOWN(B564/4,-3)*3.2-440000,IF(B564&lt;8500000,ROUNDDOWN(B564*0.9,0)-1100000,B564-1950000)))))))),IF(B564&lt;651000,0,IF(B564&lt;1900000,B564-650000,IF(B564&lt;3600000,ROUNDDOWN(B564/4,-3)*2.8-80000,IF(B564&lt;6600000,ROUNDDOWN(B564/4,-3)*3.2-440000,IF(B564&lt;8500000,ROUNDDOWN(B564*0.9,0)-1100000,B564-1950000))))))</f>
        <v/>
      </c>
      <c r="I564" s="19">
        <f>IF(H564&gt;23500000,NA(),IF(C564&gt;=2026,IF(H564&lt;=4890000,1040000,IF(H564&lt;=6550000,670000,620000)),IF(H564&lt;=1320000,950000,IF(H564&lt;=3360000,880000,IF(H564&lt;=4890000,680000,IF(H564&lt;=6550000,630000,580000))))))</f>
        <v/>
      </c>
      <c r="J564" s="19">
        <f>MAX(0,ROUNDDOWN(H564-E564-I564-F564,-3))</f>
        <v/>
      </c>
      <c r="K564" s="19">
        <f>MAX(0,ROUNDDOWN(H564-E564-I564-F564-D564,-3))</f>
        <v/>
      </c>
      <c r="L564" s="19">
        <f>IF(J564&lt;=0,0,ROUNDDOWN((J564*LOOKUP(J564,{0,1950001,3300001,6950001,9000001,18000001,40000001},{0.05,0.1,0.2,0.23,0.33,0.4,0.45})-LOOKUP(J564,{0,1950001,3300001,6950001,9000001,18000001,40000001},{0,97500,427500,636000,1536000,2796000,4796000}))*1.021,-2))</f>
        <v/>
      </c>
      <c r="M564" s="19">
        <f>IF(K564&lt;=0,0,ROUNDDOWN((K564*LOOKUP(K564,{0,1950001,3300001,6950001,9000001,18000001,40000001},{0.05,0.1,0.2,0.23,0.33,0.4,0.45})-LOOKUP(K564,{0,1950001,3300001,6950001,9000001,18000001,40000001},{0,97500,427500,636000,1536000,2796000,4796000}))*1.021,-2))</f>
        <v/>
      </c>
      <c r="N564" s="19">
        <f>MAX(0,ROUNDDOWN(H564-E564-430000-G564,-3))</f>
        <v/>
      </c>
      <c r="O564" s="19">
        <f>MAX(0,ROUNDDOWN(H564-E564-430000-G564-D564,-3))</f>
        <v/>
      </c>
      <c r="P564" s="19">
        <f>IF(H564&lt;=450000,0,MAX(0,ROUNDDOWN(N564*0.06-MIN(50000,N564)*0.03,-2))+MAX(0,ROUNDDOWN(N564*0.04-MIN(50000,N564)*0.02,-2)))</f>
        <v/>
      </c>
      <c r="Q564" s="19">
        <f>IF(H564&lt;=450000,0,MAX(0,ROUNDDOWN(O564*0.06-MIN(50000,O564)*0.03,-2))+MAX(0,ROUNDDOWN(O564*0.04-MIN(50000,O564)*0.02,-2)))</f>
        <v/>
      </c>
      <c r="R564" s="19">
        <f>L564-M564</f>
        <v/>
      </c>
      <c r="S564" s="19">
        <f>P564-Q564</f>
        <v/>
      </c>
      <c r="T564" s="19">
        <f>R564+S564</f>
        <v/>
      </c>
      <c r="U564" s="21">
        <f>IF(J564&lt;=0,0,LOOKUP(J564,{0,1950001,3300001,6950001,9000001,18000001,40000001},{0.05,0.1,0.2,0.23,0.33,0.4,0.45}))</f>
        <v/>
      </c>
    </row>
    <row r="565">
      <c r="A565" t="inlineStr">
        <is>
          <t>1万円刻み</t>
        </is>
      </c>
      <c r="B565" s="19">
        <f>'3_1万円刻み'!$A$214</f>
        <v/>
      </c>
      <c r="C565" s="20" t="n">
        <v>2025</v>
      </c>
      <c r="D565" s="19" t="n">
        <v>276000</v>
      </c>
      <c r="E565" s="19">
        <f>ROUND(MIN(B565/12,650000)*12*0.0915+MIN(B565/12,1390000)*12*(0.0504+0)+B565*0.005,0)</f>
        <v/>
      </c>
      <c r="F565" s="19" t="n">
        <v>0</v>
      </c>
      <c r="G565" s="19" t="n">
        <v>0</v>
      </c>
      <c r="H565" s="19">
        <f>IF(C565&gt;=2026,IF(B565&lt;741000,0,IF(B565&lt;2191000,B565-740000,IF(B565&lt;2193000,1451000,IF(B565&lt;2196000,1453000,IF(B565&lt;2200000,1456000,IF(B565&lt;3600000,ROUNDDOWN(B565/4,-3)*2.8-80000,IF(B565&lt;6600000,ROUNDDOWN(B565/4,-3)*3.2-440000,IF(B565&lt;8500000,ROUNDDOWN(B565*0.9,0)-1100000,B565-1950000)))))))),IF(B565&lt;651000,0,IF(B565&lt;1900000,B565-650000,IF(B565&lt;3600000,ROUNDDOWN(B565/4,-3)*2.8-80000,IF(B565&lt;6600000,ROUNDDOWN(B565/4,-3)*3.2-440000,IF(B565&lt;8500000,ROUNDDOWN(B565*0.9,0)-1100000,B565-1950000))))))</f>
        <v/>
      </c>
      <c r="I565" s="19">
        <f>IF(H565&gt;23500000,NA(),IF(C565&gt;=2026,IF(H565&lt;=4890000,1040000,IF(H565&lt;=6550000,670000,620000)),IF(H565&lt;=1320000,950000,IF(H565&lt;=3360000,880000,IF(H565&lt;=4890000,680000,IF(H565&lt;=6550000,630000,580000))))))</f>
        <v/>
      </c>
      <c r="J565" s="19">
        <f>MAX(0,ROUNDDOWN(H565-E565-I565-F565,-3))</f>
        <v/>
      </c>
      <c r="K565" s="19">
        <f>MAX(0,ROUNDDOWN(H565-E565-I565-F565-D565,-3))</f>
        <v/>
      </c>
      <c r="L565" s="19">
        <f>IF(J565&lt;=0,0,ROUNDDOWN((J565*LOOKUP(J565,{0,1950001,3300001,6950001,9000001,18000001,40000001},{0.05,0.1,0.2,0.23,0.33,0.4,0.45})-LOOKUP(J565,{0,1950001,3300001,6950001,9000001,18000001,40000001},{0,97500,427500,636000,1536000,2796000,4796000}))*1.021,-2))</f>
        <v/>
      </c>
      <c r="M565" s="19">
        <f>IF(K565&lt;=0,0,ROUNDDOWN((K565*LOOKUP(K565,{0,1950001,3300001,6950001,9000001,18000001,40000001},{0.05,0.1,0.2,0.23,0.33,0.4,0.45})-LOOKUP(K565,{0,1950001,3300001,6950001,9000001,18000001,40000001},{0,97500,427500,636000,1536000,2796000,4796000}))*1.021,-2))</f>
        <v/>
      </c>
      <c r="N565" s="19">
        <f>MAX(0,ROUNDDOWN(H565-E565-430000-G565,-3))</f>
        <v/>
      </c>
      <c r="O565" s="19">
        <f>MAX(0,ROUNDDOWN(H565-E565-430000-G565-D565,-3))</f>
        <v/>
      </c>
      <c r="P565" s="19">
        <f>IF(H565&lt;=450000,0,MAX(0,ROUNDDOWN(N565*0.06-MIN(50000,N565)*0.03,-2))+MAX(0,ROUNDDOWN(N565*0.04-MIN(50000,N565)*0.02,-2)))</f>
        <v/>
      </c>
      <c r="Q565" s="19">
        <f>IF(H565&lt;=450000,0,MAX(0,ROUNDDOWN(O565*0.06-MIN(50000,O565)*0.03,-2))+MAX(0,ROUNDDOWN(O565*0.04-MIN(50000,O565)*0.02,-2)))</f>
        <v/>
      </c>
      <c r="R565" s="19">
        <f>L565-M565</f>
        <v/>
      </c>
      <c r="S565" s="19">
        <f>P565-Q565</f>
        <v/>
      </c>
      <c r="T565" s="19">
        <f>R565+S565</f>
        <v/>
      </c>
      <c r="U565" s="21">
        <f>IF(J565&lt;=0,0,LOOKUP(J565,{0,1950001,3300001,6950001,9000001,18000001,40000001},{0.05,0.1,0.2,0.23,0.33,0.4,0.45}))</f>
        <v/>
      </c>
    </row>
    <row r="566">
      <c r="A566" t="inlineStr">
        <is>
          <t>1万円刻み</t>
        </is>
      </c>
      <c r="B566" s="19">
        <f>'3_1万円刻み'!$A$214</f>
        <v/>
      </c>
      <c r="C566" s="20" t="n">
        <v>2026</v>
      </c>
      <c r="D566" s="19" t="n">
        <v>276000</v>
      </c>
      <c r="E566" s="19">
        <f>ROUND(MIN(B566/12,650000)*12*0.0915+MIN(B566/12,1390000)*12*(0.0504+0)+B566*0.005,0)</f>
        <v/>
      </c>
      <c r="F566" s="19" t="n">
        <v>0</v>
      </c>
      <c r="G566" s="19" t="n">
        <v>0</v>
      </c>
      <c r="H566" s="19">
        <f>IF(C566&gt;=2026,IF(B566&lt;741000,0,IF(B566&lt;2191000,B566-740000,IF(B566&lt;2193000,1451000,IF(B566&lt;2196000,1453000,IF(B566&lt;2200000,1456000,IF(B566&lt;3600000,ROUNDDOWN(B566/4,-3)*2.8-80000,IF(B566&lt;6600000,ROUNDDOWN(B566/4,-3)*3.2-440000,IF(B566&lt;8500000,ROUNDDOWN(B566*0.9,0)-1100000,B566-1950000)))))))),IF(B566&lt;651000,0,IF(B566&lt;1900000,B566-650000,IF(B566&lt;3600000,ROUNDDOWN(B566/4,-3)*2.8-80000,IF(B566&lt;6600000,ROUNDDOWN(B566/4,-3)*3.2-440000,IF(B566&lt;8500000,ROUNDDOWN(B566*0.9,0)-1100000,B566-1950000))))))</f>
        <v/>
      </c>
      <c r="I566" s="19">
        <f>IF(H566&gt;23500000,NA(),IF(C566&gt;=2026,IF(H566&lt;=4890000,1040000,IF(H566&lt;=6550000,670000,620000)),IF(H566&lt;=1320000,950000,IF(H566&lt;=3360000,880000,IF(H566&lt;=4890000,680000,IF(H566&lt;=6550000,630000,580000))))))</f>
        <v/>
      </c>
      <c r="J566" s="19">
        <f>MAX(0,ROUNDDOWN(H566-E566-I566-F566,-3))</f>
        <v/>
      </c>
      <c r="K566" s="19">
        <f>MAX(0,ROUNDDOWN(H566-E566-I566-F566-D566,-3))</f>
        <v/>
      </c>
      <c r="L566" s="19">
        <f>IF(J566&lt;=0,0,ROUNDDOWN((J566*LOOKUP(J566,{0,1950001,3300001,6950001,9000001,18000001,40000001},{0.05,0.1,0.2,0.23,0.33,0.4,0.45})-LOOKUP(J566,{0,1950001,3300001,6950001,9000001,18000001,40000001},{0,97500,427500,636000,1536000,2796000,4796000}))*1.021,-2))</f>
        <v/>
      </c>
      <c r="M566" s="19">
        <f>IF(K566&lt;=0,0,ROUNDDOWN((K566*LOOKUP(K566,{0,1950001,3300001,6950001,9000001,18000001,40000001},{0.05,0.1,0.2,0.23,0.33,0.4,0.45})-LOOKUP(K566,{0,1950001,3300001,6950001,9000001,18000001,40000001},{0,97500,427500,636000,1536000,2796000,4796000}))*1.021,-2))</f>
        <v/>
      </c>
      <c r="N566" s="19">
        <f>MAX(0,ROUNDDOWN(H566-E566-430000-G566,-3))</f>
        <v/>
      </c>
      <c r="O566" s="19">
        <f>MAX(0,ROUNDDOWN(H566-E566-430000-G566-D566,-3))</f>
        <v/>
      </c>
      <c r="P566" s="19">
        <f>IF(H566&lt;=450000,0,MAX(0,ROUNDDOWN(N566*0.06-MIN(50000,N566)*0.03,-2))+MAX(0,ROUNDDOWN(N566*0.04-MIN(50000,N566)*0.02,-2)))</f>
        <v/>
      </c>
      <c r="Q566" s="19">
        <f>IF(H566&lt;=450000,0,MAX(0,ROUNDDOWN(O566*0.06-MIN(50000,O566)*0.03,-2))+MAX(0,ROUNDDOWN(O566*0.04-MIN(50000,O566)*0.02,-2)))</f>
        <v/>
      </c>
      <c r="R566" s="19">
        <f>L566-M566</f>
        <v/>
      </c>
      <c r="S566" s="19">
        <f>P566-Q566</f>
        <v/>
      </c>
      <c r="T566" s="19">
        <f>R566+S566</f>
        <v/>
      </c>
      <c r="U566" s="21">
        <f>IF(J566&lt;=0,0,LOOKUP(J566,{0,1950001,3300001,6950001,9000001,18000001,40000001},{0.05,0.1,0.2,0.23,0.33,0.4,0.45}))</f>
        <v/>
      </c>
    </row>
    <row r="567">
      <c r="A567" t="inlineStr">
        <is>
          <t>1万円刻み</t>
        </is>
      </c>
      <c r="B567" s="19">
        <f>'3_1万円刻み'!$A$215</f>
        <v/>
      </c>
      <c r="C567" s="20" t="n">
        <v>2025</v>
      </c>
      <c r="D567" s="19" t="n">
        <v>276000</v>
      </c>
      <c r="E567" s="19">
        <f>ROUND(MIN(B567/12,650000)*12*0.0915+MIN(B567/12,1390000)*12*(0.0504+0)+B567*0.005,0)</f>
        <v/>
      </c>
      <c r="F567" s="19" t="n">
        <v>0</v>
      </c>
      <c r="G567" s="19" t="n">
        <v>0</v>
      </c>
      <c r="H567" s="19">
        <f>IF(C567&gt;=2026,IF(B567&lt;741000,0,IF(B567&lt;2191000,B567-740000,IF(B567&lt;2193000,1451000,IF(B567&lt;2196000,1453000,IF(B567&lt;2200000,1456000,IF(B567&lt;3600000,ROUNDDOWN(B567/4,-3)*2.8-80000,IF(B567&lt;6600000,ROUNDDOWN(B567/4,-3)*3.2-440000,IF(B567&lt;8500000,ROUNDDOWN(B567*0.9,0)-1100000,B567-1950000)))))))),IF(B567&lt;651000,0,IF(B567&lt;1900000,B567-650000,IF(B567&lt;3600000,ROUNDDOWN(B567/4,-3)*2.8-80000,IF(B567&lt;6600000,ROUNDDOWN(B567/4,-3)*3.2-440000,IF(B567&lt;8500000,ROUNDDOWN(B567*0.9,0)-1100000,B567-1950000))))))</f>
        <v/>
      </c>
      <c r="I567" s="19">
        <f>IF(H567&gt;23500000,NA(),IF(C567&gt;=2026,IF(H567&lt;=4890000,1040000,IF(H567&lt;=6550000,670000,620000)),IF(H567&lt;=1320000,950000,IF(H567&lt;=3360000,880000,IF(H567&lt;=4890000,680000,IF(H567&lt;=6550000,630000,580000))))))</f>
        <v/>
      </c>
      <c r="J567" s="19">
        <f>MAX(0,ROUNDDOWN(H567-E567-I567-F567,-3))</f>
        <v/>
      </c>
      <c r="K567" s="19">
        <f>MAX(0,ROUNDDOWN(H567-E567-I567-F567-D567,-3))</f>
        <v/>
      </c>
      <c r="L567" s="19">
        <f>IF(J567&lt;=0,0,ROUNDDOWN((J567*LOOKUP(J567,{0,1950001,3300001,6950001,9000001,18000001,40000001},{0.05,0.1,0.2,0.23,0.33,0.4,0.45})-LOOKUP(J567,{0,1950001,3300001,6950001,9000001,18000001,40000001},{0,97500,427500,636000,1536000,2796000,4796000}))*1.021,-2))</f>
        <v/>
      </c>
      <c r="M567" s="19">
        <f>IF(K567&lt;=0,0,ROUNDDOWN((K567*LOOKUP(K567,{0,1950001,3300001,6950001,9000001,18000001,40000001},{0.05,0.1,0.2,0.23,0.33,0.4,0.45})-LOOKUP(K567,{0,1950001,3300001,6950001,9000001,18000001,40000001},{0,97500,427500,636000,1536000,2796000,4796000}))*1.021,-2))</f>
        <v/>
      </c>
      <c r="N567" s="19">
        <f>MAX(0,ROUNDDOWN(H567-E567-430000-G567,-3))</f>
        <v/>
      </c>
      <c r="O567" s="19">
        <f>MAX(0,ROUNDDOWN(H567-E567-430000-G567-D567,-3))</f>
        <v/>
      </c>
      <c r="P567" s="19">
        <f>IF(H567&lt;=450000,0,MAX(0,ROUNDDOWN(N567*0.06-MIN(50000,N567)*0.03,-2))+MAX(0,ROUNDDOWN(N567*0.04-MIN(50000,N567)*0.02,-2)))</f>
        <v/>
      </c>
      <c r="Q567" s="19">
        <f>IF(H567&lt;=450000,0,MAX(0,ROUNDDOWN(O567*0.06-MIN(50000,O567)*0.03,-2))+MAX(0,ROUNDDOWN(O567*0.04-MIN(50000,O567)*0.02,-2)))</f>
        <v/>
      </c>
      <c r="R567" s="19">
        <f>L567-M567</f>
        <v/>
      </c>
      <c r="S567" s="19">
        <f>P567-Q567</f>
        <v/>
      </c>
      <c r="T567" s="19">
        <f>R567+S567</f>
        <v/>
      </c>
      <c r="U567" s="21">
        <f>IF(J567&lt;=0,0,LOOKUP(J567,{0,1950001,3300001,6950001,9000001,18000001,40000001},{0.05,0.1,0.2,0.23,0.33,0.4,0.45}))</f>
        <v/>
      </c>
    </row>
    <row r="568">
      <c r="A568" t="inlineStr">
        <is>
          <t>1万円刻み</t>
        </is>
      </c>
      <c r="B568" s="19">
        <f>'3_1万円刻み'!$A$215</f>
        <v/>
      </c>
      <c r="C568" s="20" t="n">
        <v>2026</v>
      </c>
      <c r="D568" s="19" t="n">
        <v>276000</v>
      </c>
      <c r="E568" s="19">
        <f>ROUND(MIN(B568/12,650000)*12*0.0915+MIN(B568/12,1390000)*12*(0.0504+0)+B568*0.005,0)</f>
        <v/>
      </c>
      <c r="F568" s="19" t="n">
        <v>0</v>
      </c>
      <c r="G568" s="19" t="n">
        <v>0</v>
      </c>
      <c r="H568" s="19">
        <f>IF(C568&gt;=2026,IF(B568&lt;741000,0,IF(B568&lt;2191000,B568-740000,IF(B568&lt;2193000,1451000,IF(B568&lt;2196000,1453000,IF(B568&lt;2200000,1456000,IF(B568&lt;3600000,ROUNDDOWN(B568/4,-3)*2.8-80000,IF(B568&lt;6600000,ROUNDDOWN(B568/4,-3)*3.2-440000,IF(B568&lt;8500000,ROUNDDOWN(B568*0.9,0)-1100000,B568-1950000)))))))),IF(B568&lt;651000,0,IF(B568&lt;1900000,B568-650000,IF(B568&lt;3600000,ROUNDDOWN(B568/4,-3)*2.8-80000,IF(B568&lt;6600000,ROUNDDOWN(B568/4,-3)*3.2-440000,IF(B568&lt;8500000,ROUNDDOWN(B568*0.9,0)-1100000,B568-1950000))))))</f>
        <v/>
      </c>
      <c r="I568" s="19">
        <f>IF(H568&gt;23500000,NA(),IF(C568&gt;=2026,IF(H568&lt;=4890000,1040000,IF(H568&lt;=6550000,670000,620000)),IF(H568&lt;=1320000,950000,IF(H568&lt;=3360000,880000,IF(H568&lt;=4890000,680000,IF(H568&lt;=6550000,630000,580000))))))</f>
        <v/>
      </c>
      <c r="J568" s="19">
        <f>MAX(0,ROUNDDOWN(H568-E568-I568-F568,-3))</f>
        <v/>
      </c>
      <c r="K568" s="19">
        <f>MAX(0,ROUNDDOWN(H568-E568-I568-F568-D568,-3))</f>
        <v/>
      </c>
      <c r="L568" s="19">
        <f>IF(J568&lt;=0,0,ROUNDDOWN((J568*LOOKUP(J568,{0,1950001,3300001,6950001,9000001,18000001,40000001},{0.05,0.1,0.2,0.23,0.33,0.4,0.45})-LOOKUP(J568,{0,1950001,3300001,6950001,9000001,18000001,40000001},{0,97500,427500,636000,1536000,2796000,4796000}))*1.021,-2))</f>
        <v/>
      </c>
      <c r="M568" s="19">
        <f>IF(K568&lt;=0,0,ROUNDDOWN((K568*LOOKUP(K568,{0,1950001,3300001,6950001,9000001,18000001,40000001},{0.05,0.1,0.2,0.23,0.33,0.4,0.45})-LOOKUP(K568,{0,1950001,3300001,6950001,9000001,18000001,40000001},{0,97500,427500,636000,1536000,2796000,4796000}))*1.021,-2))</f>
        <v/>
      </c>
      <c r="N568" s="19">
        <f>MAX(0,ROUNDDOWN(H568-E568-430000-G568,-3))</f>
        <v/>
      </c>
      <c r="O568" s="19">
        <f>MAX(0,ROUNDDOWN(H568-E568-430000-G568-D568,-3))</f>
        <v/>
      </c>
      <c r="P568" s="19">
        <f>IF(H568&lt;=450000,0,MAX(0,ROUNDDOWN(N568*0.06-MIN(50000,N568)*0.03,-2))+MAX(0,ROUNDDOWN(N568*0.04-MIN(50000,N568)*0.02,-2)))</f>
        <v/>
      </c>
      <c r="Q568" s="19">
        <f>IF(H568&lt;=450000,0,MAX(0,ROUNDDOWN(O568*0.06-MIN(50000,O568)*0.03,-2))+MAX(0,ROUNDDOWN(O568*0.04-MIN(50000,O568)*0.02,-2)))</f>
        <v/>
      </c>
      <c r="R568" s="19">
        <f>L568-M568</f>
        <v/>
      </c>
      <c r="S568" s="19">
        <f>P568-Q568</f>
        <v/>
      </c>
      <c r="T568" s="19">
        <f>R568+S568</f>
        <v/>
      </c>
      <c r="U568" s="21">
        <f>IF(J568&lt;=0,0,LOOKUP(J568,{0,1950001,3300001,6950001,9000001,18000001,40000001},{0.05,0.1,0.2,0.23,0.33,0.4,0.45}))</f>
        <v/>
      </c>
    </row>
    <row r="569">
      <c r="A569" t="inlineStr">
        <is>
          <t>1万円刻み</t>
        </is>
      </c>
      <c r="B569" s="19">
        <f>'3_1万円刻み'!$A$216</f>
        <v/>
      </c>
      <c r="C569" s="20" t="n">
        <v>2025</v>
      </c>
      <c r="D569" s="19" t="n">
        <v>276000</v>
      </c>
      <c r="E569" s="19">
        <f>ROUND(MIN(B569/12,650000)*12*0.0915+MIN(B569/12,1390000)*12*(0.0504+0)+B569*0.005,0)</f>
        <v/>
      </c>
      <c r="F569" s="19" t="n">
        <v>0</v>
      </c>
      <c r="G569" s="19" t="n">
        <v>0</v>
      </c>
      <c r="H569" s="19">
        <f>IF(C569&gt;=2026,IF(B569&lt;741000,0,IF(B569&lt;2191000,B569-740000,IF(B569&lt;2193000,1451000,IF(B569&lt;2196000,1453000,IF(B569&lt;2200000,1456000,IF(B569&lt;3600000,ROUNDDOWN(B569/4,-3)*2.8-80000,IF(B569&lt;6600000,ROUNDDOWN(B569/4,-3)*3.2-440000,IF(B569&lt;8500000,ROUNDDOWN(B569*0.9,0)-1100000,B569-1950000)))))))),IF(B569&lt;651000,0,IF(B569&lt;1900000,B569-650000,IF(B569&lt;3600000,ROUNDDOWN(B569/4,-3)*2.8-80000,IF(B569&lt;6600000,ROUNDDOWN(B569/4,-3)*3.2-440000,IF(B569&lt;8500000,ROUNDDOWN(B569*0.9,0)-1100000,B569-1950000))))))</f>
        <v/>
      </c>
      <c r="I569" s="19">
        <f>IF(H569&gt;23500000,NA(),IF(C569&gt;=2026,IF(H569&lt;=4890000,1040000,IF(H569&lt;=6550000,670000,620000)),IF(H569&lt;=1320000,950000,IF(H569&lt;=3360000,880000,IF(H569&lt;=4890000,680000,IF(H569&lt;=6550000,630000,580000))))))</f>
        <v/>
      </c>
      <c r="J569" s="19">
        <f>MAX(0,ROUNDDOWN(H569-E569-I569-F569,-3))</f>
        <v/>
      </c>
      <c r="K569" s="19">
        <f>MAX(0,ROUNDDOWN(H569-E569-I569-F569-D569,-3))</f>
        <v/>
      </c>
      <c r="L569" s="19">
        <f>IF(J569&lt;=0,0,ROUNDDOWN((J569*LOOKUP(J569,{0,1950001,3300001,6950001,9000001,18000001,40000001},{0.05,0.1,0.2,0.23,0.33,0.4,0.45})-LOOKUP(J569,{0,1950001,3300001,6950001,9000001,18000001,40000001},{0,97500,427500,636000,1536000,2796000,4796000}))*1.021,-2))</f>
        <v/>
      </c>
      <c r="M569" s="19">
        <f>IF(K569&lt;=0,0,ROUNDDOWN((K569*LOOKUP(K569,{0,1950001,3300001,6950001,9000001,18000001,40000001},{0.05,0.1,0.2,0.23,0.33,0.4,0.45})-LOOKUP(K569,{0,1950001,3300001,6950001,9000001,18000001,40000001},{0,97500,427500,636000,1536000,2796000,4796000}))*1.021,-2))</f>
        <v/>
      </c>
      <c r="N569" s="19">
        <f>MAX(0,ROUNDDOWN(H569-E569-430000-G569,-3))</f>
        <v/>
      </c>
      <c r="O569" s="19">
        <f>MAX(0,ROUNDDOWN(H569-E569-430000-G569-D569,-3))</f>
        <v/>
      </c>
      <c r="P569" s="19">
        <f>IF(H569&lt;=450000,0,MAX(0,ROUNDDOWN(N569*0.06-MIN(50000,N569)*0.03,-2))+MAX(0,ROUNDDOWN(N569*0.04-MIN(50000,N569)*0.02,-2)))</f>
        <v/>
      </c>
      <c r="Q569" s="19">
        <f>IF(H569&lt;=450000,0,MAX(0,ROUNDDOWN(O569*0.06-MIN(50000,O569)*0.03,-2))+MAX(0,ROUNDDOWN(O569*0.04-MIN(50000,O569)*0.02,-2)))</f>
        <v/>
      </c>
      <c r="R569" s="19">
        <f>L569-M569</f>
        <v/>
      </c>
      <c r="S569" s="19">
        <f>P569-Q569</f>
        <v/>
      </c>
      <c r="T569" s="19">
        <f>R569+S569</f>
        <v/>
      </c>
      <c r="U569" s="21">
        <f>IF(J569&lt;=0,0,LOOKUP(J569,{0,1950001,3300001,6950001,9000001,18000001,40000001},{0.05,0.1,0.2,0.23,0.33,0.4,0.45}))</f>
        <v/>
      </c>
    </row>
    <row r="570">
      <c r="A570" t="inlineStr">
        <is>
          <t>1万円刻み</t>
        </is>
      </c>
      <c r="B570" s="19">
        <f>'3_1万円刻み'!$A$216</f>
        <v/>
      </c>
      <c r="C570" s="20" t="n">
        <v>2026</v>
      </c>
      <c r="D570" s="19" t="n">
        <v>276000</v>
      </c>
      <c r="E570" s="19">
        <f>ROUND(MIN(B570/12,650000)*12*0.0915+MIN(B570/12,1390000)*12*(0.0504+0)+B570*0.005,0)</f>
        <v/>
      </c>
      <c r="F570" s="19" t="n">
        <v>0</v>
      </c>
      <c r="G570" s="19" t="n">
        <v>0</v>
      </c>
      <c r="H570" s="19">
        <f>IF(C570&gt;=2026,IF(B570&lt;741000,0,IF(B570&lt;2191000,B570-740000,IF(B570&lt;2193000,1451000,IF(B570&lt;2196000,1453000,IF(B570&lt;2200000,1456000,IF(B570&lt;3600000,ROUNDDOWN(B570/4,-3)*2.8-80000,IF(B570&lt;6600000,ROUNDDOWN(B570/4,-3)*3.2-440000,IF(B570&lt;8500000,ROUNDDOWN(B570*0.9,0)-1100000,B570-1950000)))))))),IF(B570&lt;651000,0,IF(B570&lt;1900000,B570-650000,IF(B570&lt;3600000,ROUNDDOWN(B570/4,-3)*2.8-80000,IF(B570&lt;6600000,ROUNDDOWN(B570/4,-3)*3.2-440000,IF(B570&lt;8500000,ROUNDDOWN(B570*0.9,0)-1100000,B570-1950000))))))</f>
        <v/>
      </c>
      <c r="I570" s="19">
        <f>IF(H570&gt;23500000,NA(),IF(C570&gt;=2026,IF(H570&lt;=4890000,1040000,IF(H570&lt;=6550000,670000,620000)),IF(H570&lt;=1320000,950000,IF(H570&lt;=3360000,880000,IF(H570&lt;=4890000,680000,IF(H570&lt;=6550000,630000,580000))))))</f>
        <v/>
      </c>
      <c r="J570" s="19">
        <f>MAX(0,ROUNDDOWN(H570-E570-I570-F570,-3))</f>
        <v/>
      </c>
      <c r="K570" s="19">
        <f>MAX(0,ROUNDDOWN(H570-E570-I570-F570-D570,-3))</f>
        <v/>
      </c>
      <c r="L570" s="19">
        <f>IF(J570&lt;=0,0,ROUNDDOWN((J570*LOOKUP(J570,{0,1950001,3300001,6950001,9000001,18000001,40000001},{0.05,0.1,0.2,0.23,0.33,0.4,0.45})-LOOKUP(J570,{0,1950001,3300001,6950001,9000001,18000001,40000001},{0,97500,427500,636000,1536000,2796000,4796000}))*1.021,-2))</f>
        <v/>
      </c>
      <c r="M570" s="19">
        <f>IF(K570&lt;=0,0,ROUNDDOWN((K570*LOOKUP(K570,{0,1950001,3300001,6950001,9000001,18000001,40000001},{0.05,0.1,0.2,0.23,0.33,0.4,0.45})-LOOKUP(K570,{0,1950001,3300001,6950001,9000001,18000001,40000001},{0,97500,427500,636000,1536000,2796000,4796000}))*1.021,-2))</f>
        <v/>
      </c>
      <c r="N570" s="19">
        <f>MAX(0,ROUNDDOWN(H570-E570-430000-G570,-3))</f>
        <v/>
      </c>
      <c r="O570" s="19">
        <f>MAX(0,ROUNDDOWN(H570-E570-430000-G570-D570,-3))</f>
        <v/>
      </c>
      <c r="P570" s="19">
        <f>IF(H570&lt;=450000,0,MAX(0,ROUNDDOWN(N570*0.06-MIN(50000,N570)*0.03,-2))+MAX(0,ROUNDDOWN(N570*0.04-MIN(50000,N570)*0.02,-2)))</f>
        <v/>
      </c>
      <c r="Q570" s="19">
        <f>IF(H570&lt;=450000,0,MAX(0,ROUNDDOWN(O570*0.06-MIN(50000,O570)*0.03,-2))+MAX(0,ROUNDDOWN(O570*0.04-MIN(50000,O570)*0.02,-2)))</f>
        <v/>
      </c>
      <c r="R570" s="19">
        <f>L570-M570</f>
        <v/>
      </c>
      <c r="S570" s="19">
        <f>P570-Q570</f>
        <v/>
      </c>
      <c r="T570" s="19">
        <f>R570+S570</f>
        <v/>
      </c>
      <c r="U570" s="21">
        <f>IF(J570&lt;=0,0,LOOKUP(J570,{0,1950001,3300001,6950001,9000001,18000001,40000001},{0.05,0.1,0.2,0.23,0.33,0.4,0.45}))</f>
        <v/>
      </c>
    </row>
    <row r="571">
      <c r="A571" t="inlineStr">
        <is>
          <t>1万円刻み</t>
        </is>
      </c>
      <c r="B571" s="19">
        <f>'3_1万円刻み'!$A$217</f>
        <v/>
      </c>
      <c r="C571" s="20" t="n">
        <v>2025</v>
      </c>
      <c r="D571" s="19" t="n">
        <v>276000</v>
      </c>
      <c r="E571" s="19">
        <f>ROUND(MIN(B571/12,650000)*12*0.0915+MIN(B571/12,1390000)*12*(0.0504+0)+B571*0.005,0)</f>
        <v/>
      </c>
      <c r="F571" s="19" t="n">
        <v>0</v>
      </c>
      <c r="G571" s="19" t="n">
        <v>0</v>
      </c>
      <c r="H571" s="19">
        <f>IF(C571&gt;=2026,IF(B571&lt;741000,0,IF(B571&lt;2191000,B571-740000,IF(B571&lt;2193000,1451000,IF(B571&lt;2196000,1453000,IF(B571&lt;2200000,1456000,IF(B571&lt;3600000,ROUNDDOWN(B571/4,-3)*2.8-80000,IF(B571&lt;6600000,ROUNDDOWN(B571/4,-3)*3.2-440000,IF(B571&lt;8500000,ROUNDDOWN(B571*0.9,0)-1100000,B571-1950000)))))))),IF(B571&lt;651000,0,IF(B571&lt;1900000,B571-650000,IF(B571&lt;3600000,ROUNDDOWN(B571/4,-3)*2.8-80000,IF(B571&lt;6600000,ROUNDDOWN(B571/4,-3)*3.2-440000,IF(B571&lt;8500000,ROUNDDOWN(B571*0.9,0)-1100000,B571-1950000))))))</f>
        <v/>
      </c>
      <c r="I571" s="19">
        <f>IF(H571&gt;23500000,NA(),IF(C571&gt;=2026,IF(H571&lt;=4890000,1040000,IF(H571&lt;=6550000,670000,620000)),IF(H571&lt;=1320000,950000,IF(H571&lt;=3360000,880000,IF(H571&lt;=4890000,680000,IF(H571&lt;=6550000,630000,580000))))))</f>
        <v/>
      </c>
      <c r="J571" s="19">
        <f>MAX(0,ROUNDDOWN(H571-E571-I571-F571,-3))</f>
        <v/>
      </c>
      <c r="K571" s="19">
        <f>MAX(0,ROUNDDOWN(H571-E571-I571-F571-D571,-3))</f>
        <v/>
      </c>
      <c r="L571" s="19">
        <f>IF(J571&lt;=0,0,ROUNDDOWN((J571*LOOKUP(J571,{0,1950001,3300001,6950001,9000001,18000001,40000001},{0.05,0.1,0.2,0.23,0.33,0.4,0.45})-LOOKUP(J571,{0,1950001,3300001,6950001,9000001,18000001,40000001},{0,97500,427500,636000,1536000,2796000,4796000}))*1.021,-2))</f>
        <v/>
      </c>
      <c r="M571" s="19">
        <f>IF(K571&lt;=0,0,ROUNDDOWN((K571*LOOKUP(K571,{0,1950001,3300001,6950001,9000001,18000001,40000001},{0.05,0.1,0.2,0.23,0.33,0.4,0.45})-LOOKUP(K571,{0,1950001,3300001,6950001,9000001,18000001,40000001},{0,97500,427500,636000,1536000,2796000,4796000}))*1.021,-2))</f>
        <v/>
      </c>
      <c r="N571" s="19">
        <f>MAX(0,ROUNDDOWN(H571-E571-430000-G571,-3))</f>
        <v/>
      </c>
      <c r="O571" s="19">
        <f>MAX(0,ROUNDDOWN(H571-E571-430000-G571-D571,-3))</f>
        <v/>
      </c>
      <c r="P571" s="19">
        <f>IF(H571&lt;=450000,0,MAX(0,ROUNDDOWN(N571*0.06-MIN(50000,N571)*0.03,-2))+MAX(0,ROUNDDOWN(N571*0.04-MIN(50000,N571)*0.02,-2)))</f>
        <v/>
      </c>
      <c r="Q571" s="19">
        <f>IF(H571&lt;=450000,0,MAX(0,ROUNDDOWN(O571*0.06-MIN(50000,O571)*0.03,-2))+MAX(0,ROUNDDOWN(O571*0.04-MIN(50000,O571)*0.02,-2)))</f>
        <v/>
      </c>
      <c r="R571" s="19">
        <f>L571-M571</f>
        <v/>
      </c>
      <c r="S571" s="19">
        <f>P571-Q571</f>
        <v/>
      </c>
      <c r="T571" s="19">
        <f>R571+S571</f>
        <v/>
      </c>
      <c r="U571" s="21">
        <f>IF(J571&lt;=0,0,LOOKUP(J571,{0,1950001,3300001,6950001,9000001,18000001,40000001},{0.05,0.1,0.2,0.23,0.33,0.4,0.45}))</f>
        <v/>
      </c>
    </row>
    <row r="572">
      <c r="A572" t="inlineStr">
        <is>
          <t>1万円刻み</t>
        </is>
      </c>
      <c r="B572" s="19">
        <f>'3_1万円刻み'!$A$217</f>
        <v/>
      </c>
      <c r="C572" s="20" t="n">
        <v>2026</v>
      </c>
      <c r="D572" s="19" t="n">
        <v>276000</v>
      </c>
      <c r="E572" s="19">
        <f>ROUND(MIN(B572/12,650000)*12*0.0915+MIN(B572/12,1390000)*12*(0.0504+0)+B572*0.005,0)</f>
        <v/>
      </c>
      <c r="F572" s="19" t="n">
        <v>0</v>
      </c>
      <c r="G572" s="19" t="n">
        <v>0</v>
      </c>
      <c r="H572" s="19">
        <f>IF(C572&gt;=2026,IF(B572&lt;741000,0,IF(B572&lt;2191000,B572-740000,IF(B572&lt;2193000,1451000,IF(B572&lt;2196000,1453000,IF(B572&lt;2200000,1456000,IF(B572&lt;3600000,ROUNDDOWN(B572/4,-3)*2.8-80000,IF(B572&lt;6600000,ROUNDDOWN(B572/4,-3)*3.2-440000,IF(B572&lt;8500000,ROUNDDOWN(B572*0.9,0)-1100000,B572-1950000)))))))),IF(B572&lt;651000,0,IF(B572&lt;1900000,B572-650000,IF(B572&lt;3600000,ROUNDDOWN(B572/4,-3)*2.8-80000,IF(B572&lt;6600000,ROUNDDOWN(B572/4,-3)*3.2-440000,IF(B572&lt;8500000,ROUNDDOWN(B572*0.9,0)-1100000,B572-1950000))))))</f>
        <v/>
      </c>
      <c r="I572" s="19">
        <f>IF(H572&gt;23500000,NA(),IF(C572&gt;=2026,IF(H572&lt;=4890000,1040000,IF(H572&lt;=6550000,670000,620000)),IF(H572&lt;=1320000,950000,IF(H572&lt;=3360000,880000,IF(H572&lt;=4890000,680000,IF(H572&lt;=6550000,630000,580000))))))</f>
        <v/>
      </c>
      <c r="J572" s="19">
        <f>MAX(0,ROUNDDOWN(H572-E572-I572-F572,-3))</f>
        <v/>
      </c>
      <c r="K572" s="19">
        <f>MAX(0,ROUNDDOWN(H572-E572-I572-F572-D572,-3))</f>
        <v/>
      </c>
      <c r="L572" s="19">
        <f>IF(J572&lt;=0,0,ROUNDDOWN((J572*LOOKUP(J572,{0,1950001,3300001,6950001,9000001,18000001,40000001},{0.05,0.1,0.2,0.23,0.33,0.4,0.45})-LOOKUP(J572,{0,1950001,3300001,6950001,9000001,18000001,40000001},{0,97500,427500,636000,1536000,2796000,4796000}))*1.021,-2))</f>
        <v/>
      </c>
      <c r="M572" s="19">
        <f>IF(K572&lt;=0,0,ROUNDDOWN((K572*LOOKUP(K572,{0,1950001,3300001,6950001,9000001,18000001,40000001},{0.05,0.1,0.2,0.23,0.33,0.4,0.45})-LOOKUP(K572,{0,1950001,3300001,6950001,9000001,18000001,40000001},{0,97500,427500,636000,1536000,2796000,4796000}))*1.021,-2))</f>
        <v/>
      </c>
      <c r="N572" s="19">
        <f>MAX(0,ROUNDDOWN(H572-E572-430000-G572,-3))</f>
        <v/>
      </c>
      <c r="O572" s="19">
        <f>MAX(0,ROUNDDOWN(H572-E572-430000-G572-D572,-3))</f>
        <v/>
      </c>
      <c r="P572" s="19">
        <f>IF(H572&lt;=450000,0,MAX(0,ROUNDDOWN(N572*0.06-MIN(50000,N572)*0.03,-2))+MAX(0,ROUNDDOWN(N572*0.04-MIN(50000,N572)*0.02,-2)))</f>
        <v/>
      </c>
      <c r="Q572" s="19">
        <f>IF(H572&lt;=450000,0,MAX(0,ROUNDDOWN(O572*0.06-MIN(50000,O572)*0.03,-2))+MAX(0,ROUNDDOWN(O572*0.04-MIN(50000,O572)*0.02,-2)))</f>
        <v/>
      </c>
      <c r="R572" s="19">
        <f>L572-M572</f>
        <v/>
      </c>
      <c r="S572" s="19">
        <f>P572-Q572</f>
        <v/>
      </c>
      <c r="T572" s="19">
        <f>R572+S572</f>
        <v/>
      </c>
      <c r="U572" s="21">
        <f>IF(J572&lt;=0,0,LOOKUP(J572,{0,1950001,3300001,6950001,9000001,18000001,40000001},{0.05,0.1,0.2,0.23,0.33,0.4,0.45}))</f>
        <v/>
      </c>
    </row>
    <row r="573">
      <c r="A573" t="inlineStr">
        <is>
          <t>1万円刻み</t>
        </is>
      </c>
      <c r="B573" s="19">
        <f>'3_1万円刻み'!$A$218</f>
        <v/>
      </c>
      <c r="C573" s="20" t="n">
        <v>2025</v>
      </c>
      <c r="D573" s="19" t="n">
        <v>276000</v>
      </c>
      <c r="E573" s="19">
        <f>ROUND(MIN(B573/12,650000)*12*0.0915+MIN(B573/12,1390000)*12*(0.0504+0)+B573*0.005,0)</f>
        <v/>
      </c>
      <c r="F573" s="19" t="n">
        <v>0</v>
      </c>
      <c r="G573" s="19" t="n">
        <v>0</v>
      </c>
      <c r="H573" s="19">
        <f>IF(C573&gt;=2026,IF(B573&lt;741000,0,IF(B573&lt;2191000,B573-740000,IF(B573&lt;2193000,1451000,IF(B573&lt;2196000,1453000,IF(B573&lt;2200000,1456000,IF(B573&lt;3600000,ROUNDDOWN(B573/4,-3)*2.8-80000,IF(B573&lt;6600000,ROUNDDOWN(B573/4,-3)*3.2-440000,IF(B573&lt;8500000,ROUNDDOWN(B573*0.9,0)-1100000,B573-1950000)))))))),IF(B573&lt;651000,0,IF(B573&lt;1900000,B573-650000,IF(B573&lt;3600000,ROUNDDOWN(B573/4,-3)*2.8-80000,IF(B573&lt;6600000,ROUNDDOWN(B573/4,-3)*3.2-440000,IF(B573&lt;8500000,ROUNDDOWN(B573*0.9,0)-1100000,B573-1950000))))))</f>
        <v/>
      </c>
      <c r="I573" s="19">
        <f>IF(H573&gt;23500000,NA(),IF(C573&gt;=2026,IF(H573&lt;=4890000,1040000,IF(H573&lt;=6550000,670000,620000)),IF(H573&lt;=1320000,950000,IF(H573&lt;=3360000,880000,IF(H573&lt;=4890000,680000,IF(H573&lt;=6550000,630000,580000))))))</f>
        <v/>
      </c>
      <c r="J573" s="19">
        <f>MAX(0,ROUNDDOWN(H573-E573-I573-F573,-3))</f>
        <v/>
      </c>
      <c r="K573" s="19">
        <f>MAX(0,ROUNDDOWN(H573-E573-I573-F573-D573,-3))</f>
        <v/>
      </c>
      <c r="L573" s="19">
        <f>IF(J573&lt;=0,0,ROUNDDOWN((J573*LOOKUP(J573,{0,1950001,3300001,6950001,9000001,18000001,40000001},{0.05,0.1,0.2,0.23,0.33,0.4,0.45})-LOOKUP(J573,{0,1950001,3300001,6950001,9000001,18000001,40000001},{0,97500,427500,636000,1536000,2796000,4796000}))*1.021,-2))</f>
        <v/>
      </c>
      <c r="M573" s="19">
        <f>IF(K573&lt;=0,0,ROUNDDOWN((K573*LOOKUP(K573,{0,1950001,3300001,6950001,9000001,18000001,40000001},{0.05,0.1,0.2,0.23,0.33,0.4,0.45})-LOOKUP(K573,{0,1950001,3300001,6950001,9000001,18000001,40000001},{0,97500,427500,636000,1536000,2796000,4796000}))*1.021,-2))</f>
        <v/>
      </c>
      <c r="N573" s="19">
        <f>MAX(0,ROUNDDOWN(H573-E573-430000-G573,-3))</f>
        <v/>
      </c>
      <c r="O573" s="19">
        <f>MAX(0,ROUNDDOWN(H573-E573-430000-G573-D573,-3))</f>
        <v/>
      </c>
      <c r="P573" s="19">
        <f>IF(H573&lt;=450000,0,MAX(0,ROUNDDOWN(N573*0.06-MIN(50000,N573)*0.03,-2))+MAX(0,ROUNDDOWN(N573*0.04-MIN(50000,N573)*0.02,-2)))</f>
        <v/>
      </c>
      <c r="Q573" s="19">
        <f>IF(H573&lt;=450000,0,MAX(0,ROUNDDOWN(O573*0.06-MIN(50000,O573)*0.03,-2))+MAX(0,ROUNDDOWN(O573*0.04-MIN(50000,O573)*0.02,-2)))</f>
        <v/>
      </c>
      <c r="R573" s="19">
        <f>L573-M573</f>
        <v/>
      </c>
      <c r="S573" s="19">
        <f>P573-Q573</f>
        <v/>
      </c>
      <c r="T573" s="19">
        <f>R573+S573</f>
        <v/>
      </c>
      <c r="U573" s="21">
        <f>IF(J573&lt;=0,0,LOOKUP(J573,{0,1950001,3300001,6950001,9000001,18000001,40000001},{0.05,0.1,0.2,0.23,0.33,0.4,0.45}))</f>
        <v/>
      </c>
    </row>
    <row r="574">
      <c r="A574" t="inlineStr">
        <is>
          <t>1万円刻み</t>
        </is>
      </c>
      <c r="B574" s="19">
        <f>'3_1万円刻み'!$A$218</f>
        <v/>
      </c>
      <c r="C574" s="20" t="n">
        <v>2026</v>
      </c>
      <c r="D574" s="19" t="n">
        <v>276000</v>
      </c>
      <c r="E574" s="19">
        <f>ROUND(MIN(B574/12,650000)*12*0.0915+MIN(B574/12,1390000)*12*(0.0504+0)+B574*0.005,0)</f>
        <v/>
      </c>
      <c r="F574" s="19" t="n">
        <v>0</v>
      </c>
      <c r="G574" s="19" t="n">
        <v>0</v>
      </c>
      <c r="H574" s="19">
        <f>IF(C574&gt;=2026,IF(B574&lt;741000,0,IF(B574&lt;2191000,B574-740000,IF(B574&lt;2193000,1451000,IF(B574&lt;2196000,1453000,IF(B574&lt;2200000,1456000,IF(B574&lt;3600000,ROUNDDOWN(B574/4,-3)*2.8-80000,IF(B574&lt;6600000,ROUNDDOWN(B574/4,-3)*3.2-440000,IF(B574&lt;8500000,ROUNDDOWN(B574*0.9,0)-1100000,B574-1950000)))))))),IF(B574&lt;651000,0,IF(B574&lt;1900000,B574-650000,IF(B574&lt;3600000,ROUNDDOWN(B574/4,-3)*2.8-80000,IF(B574&lt;6600000,ROUNDDOWN(B574/4,-3)*3.2-440000,IF(B574&lt;8500000,ROUNDDOWN(B574*0.9,0)-1100000,B574-1950000))))))</f>
        <v/>
      </c>
      <c r="I574" s="19">
        <f>IF(H574&gt;23500000,NA(),IF(C574&gt;=2026,IF(H574&lt;=4890000,1040000,IF(H574&lt;=6550000,670000,620000)),IF(H574&lt;=1320000,950000,IF(H574&lt;=3360000,880000,IF(H574&lt;=4890000,680000,IF(H574&lt;=6550000,630000,580000))))))</f>
        <v/>
      </c>
      <c r="J574" s="19">
        <f>MAX(0,ROUNDDOWN(H574-E574-I574-F574,-3))</f>
        <v/>
      </c>
      <c r="K574" s="19">
        <f>MAX(0,ROUNDDOWN(H574-E574-I574-F574-D574,-3))</f>
        <v/>
      </c>
      <c r="L574" s="19">
        <f>IF(J574&lt;=0,0,ROUNDDOWN((J574*LOOKUP(J574,{0,1950001,3300001,6950001,9000001,18000001,40000001},{0.05,0.1,0.2,0.23,0.33,0.4,0.45})-LOOKUP(J574,{0,1950001,3300001,6950001,9000001,18000001,40000001},{0,97500,427500,636000,1536000,2796000,4796000}))*1.021,-2))</f>
        <v/>
      </c>
      <c r="M574" s="19">
        <f>IF(K574&lt;=0,0,ROUNDDOWN((K574*LOOKUP(K574,{0,1950001,3300001,6950001,9000001,18000001,40000001},{0.05,0.1,0.2,0.23,0.33,0.4,0.45})-LOOKUP(K574,{0,1950001,3300001,6950001,9000001,18000001,40000001},{0,97500,427500,636000,1536000,2796000,4796000}))*1.021,-2))</f>
        <v/>
      </c>
      <c r="N574" s="19">
        <f>MAX(0,ROUNDDOWN(H574-E574-430000-G574,-3))</f>
        <v/>
      </c>
      <c r="O574" s="19">
        <f>MAX(0,ROUNDDOWN(H574-E574-430000-G574-D574,-3))</f>
        <v/>
      </c>
      <c r="P574" s="19">
        <f>IF(H574&lt;=450000,0,MAX(0,ROUNDDOWN(N574*0.06-MIN(50000,N574)*0.03,-2))+MAX(0,ROUNDDOWN(N574*0.04-MIN(50000,N574)*0.02,-2)))</f>
        <v/>
      </c>
      <c r="Q574" s="19">
        <f>IF(H574&lt;=450000,0,MAX(0,ROUNDDOWN(O574*0.06-MIN(50000,O574)*0.03,-2))+MAX(0,ROUNDDOWN(O574*0.04-MIN(50000,O574)*0.02,-2)))</f>
        <v/>
      </c>
      <c r="R574" s="19">
        <f>L574-M574</f>
        <v/>
      </c>
      <c r="S574" s="19">
        <f>P574-Q574</f>
        <v/>
      </c>
      <c r="T574" s="19">
        <f>R574+S574</f>
        <v/>
      </c>
      <c r="U574" s="21">
        <f>IF(J574&lt;=0,0,LOOKUP(J574,{0,1950001,3300001,6950001,9000001,18000001,40000001},{0.05,0.1,0.2,0.23,0.33,0.4,0.45}))</f>
        <v/>
      </c>
    </row>
    <row r="575">
      <c r="A575" t="inlineStr">
        <is>
          <t>1万円刻み</t>
        </is>
      </c>
      <c r="B575" s="19">
        <f>'3_1万円刻み'!$A$219</f>
        <v/>
      </c>
      <c r="C575" s="20" t="n">
        <v>2025</v>
      </c>
      <c r="D575" s="19" t="n">
        <v>276000</v>
      </c>
      <c r="E575" s="19">
        <f>ROUND(MIN(B575/12,650000)*12*0.0915+MIN(B575/12,1390000)*12*(0.0504+0)+B575*0.005,0)</f>
        <v/>
      </c>
      <c r="F575" s="19" t="n">
        <v>0</v>
      </c>
      <c r="G575" s="19" t="n">
        <v>0</v>
      </c>
      <c r="H575" s="19">
        <f>IF(C575&gt;=2026,IF(B575&lt;741000,0,IF(B575&lt;2191000,B575-740000,IF(B575&lt;2193000,1451000,IF(B575&lt;2196000,1453000,IF(B575&lt;2200000,1456000,IF(B575&lt;3600000,ROUNDDOWN(B575/4,-3)*2.8-80000,IF(B575&lt;6600000,ROUNDDOWN(B575/4,-3)*3.2-440000,IF(B575&lt;8500000,ROUNDDOWN(B575*0.9,0)-1100000,B575-1950000)))))))),IF(B575&lt;651000,0,IF(B575&lt;1900000,B575-650000,IF(B575&lt;3600000,ROUNDDOWN(B575/4,-3)*2.8-80000,IF(B575&lt;6600000,ROUNDDOWN(B575/4,-3)*3.2-440000,IF(B575&lt;8500000,ROUNDDOWN(B575*0.9,0)-1100000,B575-1950000))))))</f>
        <v/>
      </c>
      <c r="I575" s="19">
        <f>IF(H575&gt;23500000,NA(),IF(C575&gt;=2026,IF(H575&lt;=4890000,1040000,IF(H575&lt;=6550000,670000,620000)),IF(H575&lt;=1320000,950000,IF(H575&lt;=3360000,880000,IF(H575&lt;=4890000,680000,IF(H575&lt;=6550000,630000,580000))))))</f>
        <v/>
      </c>
      <c r="J575" s="19">
        <f>MAX(0,ROUNDDOWN(H575-E575-I575-F575,-3))</f>
        <v/>
      </c>
      <c r="K575" s="19">
        <f>MAX(0,ROUNDDOWN(H575-E575-I575-F575-D575,-3))</f>
        <v/>
      </c>
      <c r="L575" s="19">
        <f>IF(J575&lt;=0,0,ROUNDDOWN((J575*LOOKUP(J575,{0,1950001,3300001,6950001,9000001,18000001,40000001},{0.05,0.1,0.2,0.23,0.33,0.4,0.45})-LOOKUP(J575,{0,1950001,3300001,6950001,9000001,18000001,40000001},{0,97500,427500,636000,1536000,2796000,4796000}))*1.021,-2))</f>
        <v/>
      </c>
      <c r="M575" s="19">
        <f>IF(K575&lt;=0,0,ROUNDDOWN((K575*LOOKUP(K575,{0,1950001,3300001,6950001,9000001,18000001,40000001},{0.05,0.1,0.2,0.23,0.33,0.4,0.45})-LOOKUP(K575,{0,1950001,3300001,6950001,9000001,18000001,40000001},{0,97500,427500,636000,1536000,2796000,4796000}))*1.021,-2))</f>
        <v/>
      </c>
      <c r="N575" s="19">
        <f>MAX(0,ROUNDDOWN(H575-E575-430000-G575,-3))</f>
        <v/>
      </c>
      <c r="O575" s="19">
        <f>MAX(0,ROUNDDOWN(H575-E575-430000-G575-D575,-3))</f>
        <v/>
      </c>
      <c r="P575" s="19">
        <f>IF(H575&lt;=450000,0,MAX(0,ROUNDDOWN(N575*0.06-MIN(50000,N575)*0.03,-2))+MAX(0,ROUNDDOWN(N575*0.04-MIN(50000,N575)*0.02,-2)))</f>
        <v/>
      </c>
      <c r="Q575" s="19">
        <f>IF(H575&lt;=450000,0,MAX(0,ROUNDDOWN(O575*0.06-MIN(50000,O575)*0.03,-2))+MAX(0,ROUNDDOWN(O575*0.04-MIN(50000,O575)*0.02,-2)))</f>
        <v/>
      </c>
      <c r="R575" s="19">
        <f>L575-M575</f>
        <v/>
      </c>
      <c r="S575" s="19">
        <f>P575-Q575</f>
        <v/>
      </c>
      <c r="T575" s="19">
        <f>R575+S575</f>
        <v/>
      </c>
      <c r="U575" s="21">
        <f>IF(J575&lt;=0,0,LOOKUP(J575,{0,1950001,3300001,6950001,9000001,18000001,40000001},{0.05,0.1,0.2,0.23,0.33,0.4,0.45}))</f>
        <v/>
      </c>
    </row>
    <row r="576">
      <c r="A576" t="inlineStr">
        <is>
          <t>1万円刻み</t>
        </is>
      </c>
      <c r="B576" s="19">
        <f>'3_1万円刻み'!$A$219</f>
        <v/>
      </c>
      <c r="C576" s="20" t="n">
        <v>2026</v>
      </c>
      <c r="D576" s="19" t="n">
        <v>276000</v>
      </c>
      <c r="E576" s="19">
        <f>ROUND(MIN(B576/12,650000)*12*0.0915+MIN(B576/12,1390000)*12*(0.0504+0)+B576*0.005,0)</f>
        <v/>
      </c>
      <c r="F576" s="19" t="n">
        <v>0</v>
      </c>
      <c r="G576" s="19" t="n">
        <v>0</v>
      </c>
      <c r="H576" s="19">
        <f>IF(C576&gt;=2026,IF(B576&lt;741000,0,IF(B576&lt;2191000,B576-740000,IF(B576&lt;2193000,1451000,IF(B576&lt;2196000,1453000,IF(B576&lt;2200000,1456000,IF(B576&lt;3600000,ROUNDDOWN(B576/4,-3)*2.8-80000,IF(B576&lt;6600000,ROUNDDOWN(B576/4,-3)*3.2-440000,IF(B576&lt;8500000,ROUNDDOWN(B576*0.9,0)-1100000,B576-1950000)))))))),IF(B576&lt;651000,0,IF(B576&lt;1900000,B576-650000,IF(B576&lt;3600000,ROUNDDOWN(B576/4,-3)*2.8-80000,IF(B576&lt;6600000,ROUNDDOWN(B576/4,-3)*3.2-440000,IF(B576&lt;8500000,ROUNDDOWN(B576*0.9,0)-1100000,B576-1950000))))))</f>
        <v/>
      </c>
      <c r="I576" s="19">
        <f>IF(H576&gt;23500000,NA(),IF(C576&gt;=2026,IF(H576&lt;=4890000,1040000,IF(H576&lt;=6550000,670000,620000)),IF(H576&lt;=1320000,950000,IF(H576&lt;=3360000,880000,IF(H576&lt;=4890000,680000,IF(H576&lt;=6550000,630000,580000))))))</f>
        <v/>
      </c>
      <c r="J576" s="19">
        <f>MAX(0,ROUNDDOWN(H576-E576-I576-F576,-3))</f>
        <v/>
      </c>
      <c r="K576" s="19">
        <f>MAX(0,ROUNDDOWN(H576-E576-I576-F576-D576,-3))</f>
        <v/>
      </c>
      <c r="L576" s="19">
        <f>IF(J576&lt;=0,0,ROUNDDOWN((J576*LOOKUP(J576,{0,1950001,3300001,6950001,9000001,18000001,40000001},{0.05,0.1,0.2,0.23,0.33,0.4,0.45})-LOOKUP(J576,{0,1950001,3300001,6950001,9000001,18000001,40000001},{0,97500,427500,636000,1536000,2796000,4796000}))*1.021,-2))</f>
        <v/>
      </c>
      <c r="M576" s="19">
        <f>IF(K576&lt;=0,0,ROUNDDOWN((K576*LOOKUP(K576,{0,1950001,3300001,6950001,9000001,18000001,40000001},{0.05,0.1,0.2,0.23,0.33,0.4,0.45})-LOOKUP(K576,{0,1950001,3300001,6950001,9000001,18000001,40000001},{0,97500,427500,636000,1536000,2796000,4796000}))*1.021,-2))</f>
        <v/>
      </c>
      <c r="N576" s="19">
        <f>MAX(0,ROUNDDOWN(H576-E576-430000-G576,-3))</f>
        <v/>
      </c>
      <c r="O576" s="19">
        <f>MAX(0,ROUNDDOWN(H576-E576-430000-G576-D576,-3))</f>
        <v/>
      </c>
      <c r="P576" s="19">
        <f>IF(H576&lt;=450000,0,MAX(0,ROUNDDOWN(N576*0.06-MIN(50000,N576)*0.03,-2))+MAX(0,ROUNDDOWN(N576*0.04-MIN(50000,N576)*0.02,-2)))</f>
        <v/>
      </c>
      <c r="Q576" s="19">
        <f>IF(H576&lt;=450000,0,MAX(0,ROUNDDOWN(O576*0.06-MIN(50000,O576)*0.03,-2))+MAX(0,ROUNDDOWN(O576*0.04-MIN(50000,O576)*0.02,-2)))</f>
        <v/>
      </c>
      <c r="R576" s="19">
        <f>L576-M576</f>
        <v/>
      </c>
      <c r="S576" s="19">
        <f>P576-Q576</f>
        <v/>
      </c>
      <c r="T576" s="19">
        <f>R576+S576</f>
        <v/>
      </c>
      <c r="U576" s="21">
        <f>IF(J576&lt;=0,0,LOOKUP(J576,{0,1950001,3300001,6950001,9000001,18000001,40000001},{0.05,0.1,0.2,0.23,0.33,0.4,0.45}))</f>
        <v/>
      </c>
    </row>
    <row r="577">
      <c r="A577" t="inlineStr">
        <is>
          <t>1万円刻み</t>
        </is>
      </c>
      <c r="B577" s="19">
        <f>'3_1万円刻み'!$A$220</f>
        <v/>
      </c>
      <c r="C577" s="20" t="n">
        <v>2025</v>
      </c>
      <c r="D577" s="19" t="n">
        <v>276000</v>
      </c>
      <c r="E577" s="19">
        <f>ROUND(MIN(B577/12,650000)*12*0.0915+MIN(B577/12,1390000)*12*(0.0504+0)+B577*0.005,0)</f>
        <v/>
      </c>
      <c r="F577" s="19" t="n">
        <v>0</v>
      </c>
      <c r="G577" s="19" t="n">
        <v>0</v>
      </c>
      <c r="H577" s="19">
        <f>IF(C577&gt;=2026,IF(B577&lt;741000,0,IF(B577&lt;2191000,B577-740000,IF(B577&lt;2193000,1451000,IF(B577&lt;2196000,1453000,IF(B577&lt;2200000,1456000,IF(B577&lt;3600000,ROUNDDOWN(B577/4,-3)*2.8-80000,IF(B577&lt;6600000,ROUNDDOWN(B577/4,-3)*3.2-440000,IF(B577&lt;8500000,ROUNDDOWN(B577*0.9,0)-1100000,B577-1950000)))))))),IF(B577&lt;651000,0,IF(B577&lt;1900000,B577-650000,IF(B577&lt;3600000,ROUNDDOWN(B577/4,-3)*2.8-80000,IF(B577&lt;6600000,ROUNDDOWN(B577/4,-3)*3.2-440000,IF(B577&lt;8500000,ROUNDDOWN(B577*0.9,0)-1100000,B577-1950000))))))</f>
        <v/>
      </c>
      <c r="I577" s="19">
        <f>IF(H577&gt;23500000,NA(),IF(C577&gt;=2026,IF(H577&lt;=4890000,1040000,IF(H577&lt;=6550000,670000,620000)),IF(H577&lt;=1320000,950000,IF(H577&lt;=3360000,880000,IF(H577&lt;=4890000,680000,IF(H577&lt;=6550000,630000,580000))))))</f>
        <v/>
      </c>
      <c r="J577" s="19">
        <f>MAX(0,ROUNDDOWN(H577-E577-I577-F577,-3))</f>
        <v/>
      </c>
      <c r="K577" s="19">
        <f>MAX(0,ROUNDDOWN(H577-E577-I577-F577-D577,-3))</f>
        <v/>
      </c>
      <c r="L577" s="19">
        <f>IF(J577&lt;=0,0,ROUNDDOWN((J577*LOOKUP(J577,{0,1950001,3300001,6950001,9000001,18000001,40000001},{0.05,0.1,0.2,0.23,0.33,0.4,0.45})-LOOKUP(J577,{0,1950001,3300001,6950001,9000001,18000001,40000001},{0,97500,427500,636000,1536000,2796000,4796000}))*1.021,-2))</f>
        <v/>
      </c>
      <c r="M577" s="19">
        <f>IF(K577&lt;=0,0,ROUNDDOWN((K577*LOOKUP(K577,{0,1950001,3300001,6950001,9000001,18000001,40000001},{0.05,0.1,0.2,0.23,0.33,0.4,0.45})-LOOKUP(K577,{0,1950001,3300001,6950001,9000001,18000001,40000001},{0,97500,427500,636000,1536000,2796000,4796000}))*1.021,-2))</f>
        <v/>
      </c>
      <c r="N577" s="19">
        <f>MAX(0,ROUNDDOWN(H577-E577-430000-G577,-3))</f>
        <v/>
      </c>
      <c r="O577" s="19">
        <f>MAX(0,ROUNDDOWN(H577-E577-430000-G577-D577,-3))</f>
        <v/>
      </c>
      <c r="P577" s="19">
        <f>IF(H577&lt;=450000,0,MAX(0,ROUNDDOWN(N577*0.06-MIN(50000,N577)*0.03,-2))+MAX(0,ROUNDDOWN(N577*0.04-MIN(50000,N577)*0.02,-2)))</f>
        <v/>
      </c>
      <c r="Q577" s="19">
        <f>IF(H577&lt;=450000,0,MAX(0,ROUNDDOWN(O577*0.06-MIN(50000,O577)*0.03,-2))+MAX(0,ROUNDDOWN(O577*0.04-MIN(50000,O577)*0.02,-2)))</f>
        <v/>
      </c>
      <c r="R577" s="19">
        <f>L577-M577</f>
        <v/>
      </c>
      <c r="S577" s="19">
        <f>P577-Q577</f>
        <v/>
      </c>
      <c r="T577" s="19">
        <f>R577+S577</f>
        <v/>
      </c>
      <c r="U577" s="21">
        <f>IF(J577&lt;=0,0,LOOKUP(J577,{0,1950001,3300001,6950001,9000001,18000001,40000001},{0.05,0.1,0.2,0.23,0.33,0.4,0.45}))</f>
        <v/>
      </c>
    </row>
    <row r="578">
      <c r="A578" t="inlineStr">
        <is>
          <t>1万円刻み</t>
        </is>
      </c>
      <c r="B578" s="19">
        <f>'3_1万円刻み'!$A$220</f>
        <v/>
      </c>
      <c r="C578" s="20" t="n">
        <v>2026</v>
      </c>
      <c r="D578" s="19" t="n">
        <v>276000</v>
      </c>
      <c r="E578" s="19">
        <f>ROUND(MIN(B578/12,650000)*12*0.0915+MIN(B578/12,1390000)*12*(0.0504+0)+B578*0.005,0)</f>
        <v/>
      </c>
      <c r="F578" s="19" t="n">
        <v>0</v>
      </c>
      <c r="G578" s="19" t="n">
        <v>0</v>
      </c>
      <c r="H578" s="19">
        <f>IF(C578&gt;=2026,IF(B578&lt;741000,0,IF(B578&lt;2191000,B578-740000,IF(B578&lt;2193000,1451000,IF(B578&lt;2196000,1453000,IF(B578&lt;2200000,1456000,IF(B578&lt;3600000,ROUNDDOWN(B578/4,-3)*2.8-80000,IF(B578&lt;6600000,ROUNDDOWN(B578/4,-3)*3.2-440000,IF(B578&lt;8500000,ROUNDDOWN(B578*0.9,0)-1100000,B578-1950000)))))))),IF(B578&lt;651000,0,IF(B578&lt;1900000,B578-650000,IF(B578&lt;3600000,ROUNDDOWN(B578/4,-3)*2.8-80000,IF(B578&lt;6600000,ROUNDDOWN(B578/4,-3)*3.2-440000,IF(B578&lt;8500000,ROUNDDOWN(B578*0.9,0)-1100000,B578-1950000))))))</f>
        <v/>
      </c>
      <c r="I578" s="19">
        <f>IF(H578&gt;23500000,NA(),IF(C578&gt;=2026,IF(H578&lt;=4890000,1040000,IF(H578&lt;=6550000,670000,620000)),IF(H578&lt;=1320000,950000,IF(H578&lt;=3360000,880000,IF(H578&lt;=4890000,680000,IF(H578&lt;=6550000,630000,580000))))))</f>
        <v/>
      </c>
      <c r="J578" s="19">
        <f>MAX(0,ROUNDDOWN(H578-E578-I578-F578,-3))</f>
        <v/>
      </c>
      <c r="K578" s="19">
        <f>MAX(0,ROUNDDOWN(H578-E578-I578-F578-D578,-3))</f>
        <v/>
      </c>
      <c r="L578" s="19">
        <f>IF(J578&lt;=0,0,ROUNDDOWN((J578*LOOKUP(J578,{0,1950001,3300001,6950001,9000001,18000001,40000001},{0.05,0.1,0.2,0.23,0.33,0.4,0.45})-LOOKUP(J578,{0,1950001,3300001,6950001,9000001,18000001,40000001},{0,97500,427500,636000,1536000,2796000,4796000}))*1.021,-2))</f>
        <v/>
      </c>
      <c r="M578" s="19">
        <f>IF(K578&lt;=0,0,ROUNDDOWN((K578*LOOKUP(K578,{0,1950001,3300001,6950001,9000001,18000001,40000001},{0.05,0.1,0.2,0.23,0.33,0.4,0.45})-LOOKUP(K578,{0,1950001,3300001,6950001,9000001,18000001,40000001},{0,97500,427500,636000,1536000,2796000,4796000}))*1.021,-2))</f>
        <v/>
      </c>
      <c r="N578" s="19">
        <f>MAX(0,ROUNDDOWN(H578-E578-430000-G578,-3))</f>
        <v/>
      </c>
      <c r="O578" s="19">
        <f>MAX(0,ROUNDDOWN(H578-E578-430000-G578-D578,-3))</f>
        <v/>
      </c>
      <c r="P578" s="19">
        <f>IF(H578&lt;=450000,0,MAX(0,ROUNDDOWN(N578*0.06-MIN(50000,N578)*0.03,-2))+MAX(0,ROUNDDOWN(N578*0.04-MIN(50000,N578)*0.02,-2)))</f>
        <v/>
      </c>
      <c r="Q578" s="19">
        <f>IF(H578&lt;=450000,0,MAX(0,ROUNDDOWN(O578*0.06-MIN(50000,O578)*0.03,-2))+MAX(0,ROUNDDOWN(O578*0.04-MIN(50000,O578)*0.02,-2)))</f>
        <v/>
      </c>
      <c r="R578" s="19">
        <f>L578-M578</f>
        <v/>
      </c>
      <c r="S578" s="19">
        <f>P578-Q578</f>
        <v/>
      </c>
      <c r="T578" s="19">
        <f>R578+S578</f>
        <v/>
      </c>
      <c r="U578" s="21">
        <f>IF(J578&lt;=0,0,LOOKUP(J578,{0,1950001,3300001,6950001,9000001,18000001,40000001},{0.05,0.1,0.2,0.23,0.33,0.4,0.45}))</f>
        <v/>
      </c>
    </row>
    <row r="579">
      <c r="A579" t="inlineStr">
        <is>
          <t>1万円刻み</t>
        </is>
      </c>
      <c r="B579" s="19">
        <f>'3_1万円刻み'!$A$221</f>
        <v/>
      </c>
      <c r="C579" s="20" t="n">
        <v>2025</v>
      </c>
      <c r="D579" s="19" t="n">
        <v>276000</v>
      </c>
      <c r="E579" s="19">
        <f>ROUND(MIN(B579/12,650000)*12*0.0915+MIN(B579/12,1390000)*12*(0.0504+0)+B579*0.005,0)</f>
        <v/>
      </c>
      <c r="F579" s="19" t="n">
        <v>0</v>
      </c>
      <c r="G579" s="19" t="n">
        <v>0</v>
      </c>
      <c r="H579" s="19">
        <f>IF(C579&gt;=2026,IF(B579&lt;741000,0,IF(B579&lt;2191000,B579-740000,IF(B579&lt;2193000,1451000,IF(B579&lt;2196000,1453000,IF(B579&lt;2200000,1456000,IF(B579&lt;3600000,ROUNDDOWN(B579/4,-3)*2.8-80000,IF(B579&lt;6600000,ROUNDDOWN(B579/4,-3)*3.2-440000,IF(B579&lt;8500000,ROUNDDOWN(B579*0.9,0)-1100000,B579-1950000)))))))),IF(B579&lt;651000,0,IF(B579&lt;1900000,B579-650000,IF(B579&lt;3600000,ROUNDDOWN(B579/4,-3)*2.8-80000,IF(B579&lt;6600000,ROUNDDOWN(B579/4,-3)*3.2-440000,IF(B579&lt;8500000,ROUNDDOWN(B579*0.9,0)-1100000,B579-1950000))))))</f>
        <v/>
      </c>
      <c r="I579" s="19">
        <f>IF(H579&gt;23500000,NA(),IF(C579&gt;=2026,IF(H579&lt;=4890000,1040000,IF(H579&lt;=6550000,670000,620000)),IF(H579&lt;=1320000,950000,IF(H579&lt;=3360000,880000,IF(H579&lt;=4890000,680000,IF(H579&lt;=6550000,630000,580000))))))</f>
        <v/>
      </c>
      <c r="J579" s="19">
        <f>MAX(0,ROUNDDOWN(H579-E579-I579-F579,-3))</f>
        <v/>
      </c>
      <c r="K579" s="19">
        <f>MAX(0,ROUNDDOWN(H579-E579-I579-F579-D579,-3))</f>
        <v/>
      </c>
      <c r="L579" s="19">
        <f>IF(J579&lt;=0,0,ROUNDDOWN((J579*LOOKUP(J579,{0,1950001,3300001,6950001,9000001,18000001,40000001},{0.05,0.1,0.2,0.23,0.33,0.4,0.45})-LOOKUP(J579,{0,1950001,3300001,6950001,9000001,18000001,40000001},{0,97500,427500,636000,1536000,2796000,4796000}))*1.021,-2))</f>
        <v/>
      </c>
      <c r="M579" s="19">
        <f>IF(K579&lt;=0,0,ROUNDDOWN((K579*LOOKUP(K579,{0,1950001,3300001,6950001,9000001,18000001,40000001},{0.05,0.1,0.2,0.23,0.33,0.4,0.45})-LOOKUP(K579,{0,1950001,3300001,6950001,9000001,18000001,40000001},{0,97500,427500,636000,1536000,2796000,4796000}))*1.021,-2))</f>
        <v/>
      </c>
      <c r="N579" s="19">
        <f>MAX(0,ROUNDDOWN(H579-E579-430000-G579,-3))</f>
        <v/>
      </c>
      <c r="O579" s="19">
        <f>MAX(0,ROUNDDOWN(H579-E579-430000-G579-D579,-3))</f>
        <v/>
      </c>
      <c r="P579" s="19">
        <f>IF(H579&lt;=450000,0,MAX(0,ROUNDDOWN(N579*0.06-MIN(50000,N579)*0.03,-2))+MAX(0,ROUNDDOWN(N579*0.04-MIN(50000,N579)*0.02,-2)))</f>
        <v/>
      </c>
      <c r="Q579" s="19">
        <f>IF(H579&lt;=450000,0,MAX(0,ROUNDDOWN(O579*0.06-MIN(50000,O579)*0.03,-2))+MAX(0,ROUNDDOWN(O579*0.04-MIN(50000,O579)*0.02,-2)))</f>
        <v/>
      </c>
      <c r="R579" s="19">
        <f>L579-M579</f>
        <v/>
      </c>
      <c r="S579" s="19">
        <f>P579-Q579</f>
        <v/>
      </c>
      <c r="T579" s="19">
        <f>R579+S579</f>
        <v/>
      </c>
      <c r="U579" s="21">
        <f>IF(J579&lt;=0,0,LOOKUP(J579,{0,1950001,3300001,6950001,9000001,18000001,40000001},{0.05,0.1,0.2,0.23,0.33,0.4,0.45}))</f>
        <v/>
      </c>
    </row>
    <row r="580">
      <c r="A580" t="inlineStr">
        <is>
          <t>1万円刻み</t>
        </is>
      </c>
      <c r="B580" s="19">
        <f>'3_1万円刻み'!$A$221</f>
        <v/>
      </c>
      <c r="C580" s="20" t="n">
        <v>2026</v>
      </c>
      <c r="D580" s="19" t="n">
        <v>276000</v>
      </c>
      <c r="E580" s="19">
        <f>ROUND(MIN(B580/12,650000)*12*0.0915+MIN(B580/12,1390000)*12*(0.0504+0)+B580*0.005,0)</f>
        <v/>
      </c>
      <c r="F580" s="19" t="n">
        <v>0</v>
      </c>
      <c r="G580" s="19" t="n">
        <v>0</v>
      </c>
      <c r="H580" s="19">
        <f>IF(C580&gt;=2026,IF(B580&lt;741000,0,IF(B580&lt;2191000,B580-740000,IF(B580&lt;2193000,1451000,IF(B580&lt;2196000,1453000,IF(B580&lt;2200000,1456000,IF(B580&lt;3600000,ROUNDDOWN(B580/4,-3)*2.8-80000,IF(B580&lt;6600000,ROUNDDOWN(B580/4,-3)*3.2-440000,IF(B580&lt;8500000,ROUNDDOWN(B580*0.9,0)-1100000,B580-1950000)))))))),IF(B580&lt;651000,0,IF(B580&lt;1900000,B580-650000,IF(B580&lt;3600000,ROUNDDOWN(B580/4,-3)*2.8-80000,IF(B580&lt;6600000,ROUNDDOWN(B580/4,-3)*3.2-440000,IF(B580&lt;8500000,ROUNDDOWN(B580*0.9,0)-1100000,B580-1950000))))))</f>
        <v/>
      </c>
      <c r="I580" s="19">
        <f>IF(H580&gt;23500000,NA(),IF(C580&gt;=2026,IF(H580&lt;=4890000,1040000,IF(H580&lt;=6550000,670000,620000)),IF(H580&lt;=1320000,950000,IF(H580&lt;=3360000,880000,IF(H580&lt;=4890000,680000,IF(H580&lt;=6550000,630000,580000))))))</f>
        <v/>
      </c>
      <c r="J580" s="19">
        <f>MAX(0,ROUNDDOWN(H580-E580-I580-F580,-3))</f>
        <v/>
      </c>
      <c r="K580" s="19">
        <f>MAX(0,ROUNDDOWN(H580-E580-I580-F580-D580,-3))</f>
        <v/>
      </c>
      <c r="L580" s="19">
        <f>IF(J580&lt;=0,0,ROUNDDOWN((J580*LOOKUP(J580,{0,1950001,3300001,6950001,9000001,18000001,40000001},{0.05,0.1,0.2,0.23,0.33,0.4,0.45})-LOOKUP(J580,{0,1950001,3300001,6950001,9000001,18000001,40000001},{0,97500,427500,636000,1536000,2796000,4796000}))*1.021,-2))</f>
        <v/>
      </c>
      <c r="M580" s="19">
        <f>IF(K580&lt;=0,0,ROUNDDOWN((K580*LOOKUP(K580,{0,1950001,3300001,6950001,9000001,18000001,40000001},{0.05,0.1,0.2,0.23,0.33,0.4,0.45})-LOOKUP(K580,{0,1950001,3300001,6950001,9000001,18000001,40000001},{0,97500,427500,636000,1536000,2796000,4796000}))*1.021,-2))</f>
        <v/>
      </c>
      <c r="N580" s="19">
        <f>MAX(0,ROUNDDOWN(H580-E580-430000-G580,-3))</f>
        <v/>
      </c>
      <c r="O580" s="19">
        <f>MAX(0,ROUNDDOWN(H580-E580-430000-G580-D580,-3))</f>
        <v/>
      </c>
      <c r="P580" s="19">
        <f>IF(H580&lt;=450000,0,MAX(0,ROUNDDOWN(N580*0.06-MIN(50000,N580)*0.03,-2))+MAX(0,ROUNDDOWN(N580*0.04-MIN(50000,N580)*0.02,-2)))</f>
        <v/>
      </c>
      <c r="Q580" s="19">
        <f>IF(H580&lt;=450000,0,MAX(0,ROUNDDOWN(O580*0.06-MIN(50000,O580)*0.03,-2))+MAX(0,ROUNDDOWN(O580*0.04-MIN(50000,O580)*0.02,-2)))</f>
        <v/>
      </c>
      <c r="R580" s="19">
        <f>L580-M580</f>
        <v/>
      </c>
      <c r="S580" s="19">
        <f>P580-Q580</f>
        <v/>
      </c>
      <c r="T580" s="19">
        <f>R580+S580</f>
        <v/>
      </c>
      <c r="U580" s="21">
        <f>IF(J580&lt;=0,0,LOOKUP(J580,{0,1950001,3300001,6950001,9000001,18000001,40000001},{0.05,0.1,0.2,0.23,0.33,0.4,0.45}))</f>
        <v/>
      </c>
    </row>
    <row r="581">
      <c r="A581" t="inlineStr">
        <is>
          <t>1万円刻み</t>
        </is>
      </c>
      <c r="B581" s="19">
        <f>'3_1万円刻み'!$A$222</f>
        <v/>
      </c>
      <c r="C581" s="20" t="n">
        <v>2025</v>
      </c>
      <c r="D581" s="19" t="n">
        <v>276000</v>
      </c>
      <c r="E581" s="19">
        <f>ROUND(MIN(B581/12,650000)*12*0.0915+MIN(B581/12,1390000)*12*(0.0504+0)+B581*0.005,0)</f>
        <v/>
      </c>
      <c r="F581" s="19" t="n">
        <v>0</v>
      </c>
      <c r="G581" s="19" t="n">
        <v>0</v>
      </c>
      <c r="H581" s="19">
        <f>IF(C581&gt;=2026,IF(B581&lt;741000,0,IF(B581&lt;2191000,B581-740000,IF(B581&lt;2193000,1451000,IF(B581&lt;2196000,1453000,IF(B581&lt;2200000,1456000,IF(B581&lt;3600000,ROUNDDOWN(B581/4,-3)*2.8-80000,IF(B581&lt;6600000,ROUNDDOWN(B581/4,-3)*3.2-440000,IF(B581&lt;8500000,ROUNDDOWN(B581*0.9,0)-1100000,B581-1950000)))))))),IF(B581&lt;651000,0,IF(B581&lt;1900000,B581-650000,IF(B581&lt;3600000,ROUNDDOWN(B581/4,-3)*2.8-80000,IF(B581&lt;6600000,ROUNDDOWN(B581/4,-3)*3.2-440000,IF(B581&lt;8500000,ROUNDDOWN(B581*0.9,0)-1100000,B581-1950000))))))</f>
        <v/>
      </c>
      <c r="I581" s="19">
        <f>IF(H581&gt;23500000,NA(),IF(C581&gt;=2026,IF(H581&lt;=4890000,1040000,IF(H581&lt;=6550000,670000,620000)),IF(H581&lt;=1320000,950000,IF(H581&lt;=3360000,880000,IF(H581&lt;=4890000,680000,IF(H581&lt;=6550000,630000,580000))))))</f>
        <v/>
      </c>
      <c r="J581" s="19">
        <f>MAX(0,ROUNDDOWN(H581-E581-I581-F581,-3))</f>
        <v/>
      </c>
      <c r="K581" s="19">
        <f>MAX(0,ROUNDDOWN(H581-E581-I581-F581-D581,-3))</f>
        <v/>
      </c>
      <c r="L581" s="19">
        <f>IF(J581&lt;=0,0,ROUNDDOWN((J581*LOOKUP(J581,{0,1950001,3300001,6950001,9000001,18000001,40000001},{0.05,0.1,0.2,0.23,0.33,0.4,0.45})-LOOKUP(J581,{0,1950001,3300001,6950001,9000001,18000001,40000001},{0,97500,427500,636000,1536000,2796000,4796000}))*1.021,-2))</f>
        <v/>
      </c>
      <c r="M581" s="19">
        <f>IF(K581&lt;=0,0,ROUNDDOWN((K581*LOOKUP(K581,{0,1950001,3300001,6950001,9000001,18000001,40000001},{0.05,0.1,0.2,0.23,0.33,0.4,0.45})-LOOKUP(K581,{0,1950001,3300001,6950001,9000001,18000001,40000001},{0,97500,427500,636000,1536000,2796000,4796000}))*1.021,-2))</f>
        <v/>
      </c>
      <c r="N581" s="19">
        <f>MAX(0,ROUNDDOWN(H581-E581-430000-G581,-3))</f>
        <v/>
      </c>
      <c r="O581" s="19">
        <f>MAX(0,ROUNDDOWN(H581-E581-430000-G581-D581,-3))</f>
        <v/>
      </c>
      <c r="P581" s="19">
        <f>IF(H581&lt;=450000,0,MAX(0,ROUNDDOWN(N581*0.06-MIN(50000,N581)*0.03,-2))+MAX(0,ROUNDDOWN(N581*0.04-MIN(50000,N581)*0.02,-2)))</f>
        <v/>
      </c>
      <c r="Q581" s="19">
        <f>IF(H581&lt;=450000,0,MAX(0,ROUNDDOWN(O581*0.06-MIN(50000,O581)*0.03,-2))+MAX(0,ROUNDDOWN(O581*0.04-MIN(50000,O581)*0.02,-2)))</f>
        <v/>
      </c>
      <c r="R581" s="19">
        <f>L581-M581</f>
        <v/>
      </c>
      <c r="S581" s="19">
        <f>P581-Q581</f>
        <v/>
      </c>
      <c r="T581" s="19">
        <f>R581+S581</f>
        <v/>
      </c>
      <c r="U581" s="21">
        <f>IF(J581&lt;=0,0,LOOKUP(J581,{0,1950001,3300001,6950001,9000001,18000001,40000001},{0.05,0.1,0.2,0.23,0.33,0.4,0.45}))</f>
        <v/>
      </c>
    </row>
    <row r="582">
      <c r="A582" t="inlineStr">
        <is>
          <t>1万円刻み</t>
        </is>
      </c>
      <c r="B582" s="19">
        <f>'3_1万円刻み'!$A$222</f>
        <v/>
      </c>
      <c r="C582" s="20" t="n">
        <v>2026</v>
      </c>
      <c r="D582" s="19" t="n">
        <v>276000</v>
      </c>
      <c r="E582" s="19">
        <f>ROUND(MIN(B582/12,650000)*12*0.0915+MIN(B582/12,1390000)*12*(0.0504+0)+B582*0.005,0)</f>
        <v/>
      </c>
      <c r="F582" s="19" t="n">
        <v>0</v>
      </c>
      <c r="G582" s="19" t="n">
        <v>0</v>
      </c>
      <c r="H582" s="19">
        <f>IF(C582&gt;=2026,IF(B582&lt;741000,0,IF(B582&lt;2191000,B582-740000,IF(B582&lt;2193000,1451000,IF(B582&lt;2196000,1453000,IF(B582&lt;2200000,1456000,IF(B582&lt;3600000,ROUNDDOWN(B582/4,-3)*2.8-80000,IF(B582&lt;6600000,ROUNDDOWN(B582/4,-3)*3.2-440000,IF(B582&lt;8500000,ROUNDDOWN(B582*0.9,0)-1100000,B582-1950000)))))))),IF(B582&lt;651000,0,IF(B582&lt;1900000,B582-650000,IF(B582&lt;3600000,ROUNDDOWN(B582/4,-3)*2.8-80000,IF(B582&lt;6600000,ROUNDDOWN(B582/4,-3)*3.2-440000,IF(B582&lt;8500000,ROUNDDOWN(B582*0.9,0)-1100000,B582-1950000))))))</f>
        <v/>
      </c>
      <c r="I582" s="19">
        <f>IF(H582&gt;23500000,NA(),IF(C582&gt;=2026,IF(H582&lt;=4890000,1040000,IF(H582&lt;=6550000,670000,620000)),IF(H582&lt;=1320000,950000,IF(H582&lt;=3360000,880000,IF(H582&lt;=4890000,680000,IF(H582&lt;=6550000,630000,580000))))))</f>
        <v/>
      </c>
      <c r="J582" s="19">
        <f>MAX(0,ROUNDDOWN(H582-E582-I582-F582,-3))</f>
        <v/>
      </c>
      <c r="K582" s="19">
        <f>MAX(0,ROUNDDOWN(H582-E582-I582-F582-D582,-3))</f>
        <v/>
      </c>
      <c r="L582" s="19">
        <f>IF(J582&lt;=0,0,ROUNDDOWN((J582*LOOKUP(J582,{0,1950001,3300001,6950001,9000001,18000001,40000001},{0.05,0.1,0.2,0.23,0.33,0.4,0.45})-LOOKUP(J582,{0,1950001,3300001,6950001,9000001,18000001,40000001},{0,97500,427500,636000,1536000,2796000,4796000}))*1.021,-2))</f>
        <v/>
      </c>
      <c r="M582" s="19">
        <f>IF(K582&lt;=0,0,ROUNDDOWN((K582*LOOKUP(K582,{0,1950001,3300001,6950001,9000001,18000001,40000001},{0.05,0.1,0.2,0.23,0.33,0.4,0.45})-LOOKUP(K582,{0,1950001,3300001,6950001,9000001,18000001,40000001},{0,97500,427500,636000,1536000,2796000,4796000}))*1.021,-2))</f>
        <v/>
      </c>
      <c r="N582" s="19">
        <f>MAX(0,ROUNDDOWN(H582-E582-430000-G582,-3))</f>
        <v/>
      </c>
      <c r="O582" s="19">
        <f>MAX(0,ROUNDDOWN(H582-E582-430000-G582-D582,-3))</f>
        <v/>
      </c>
      <c r="P582" s="19">
        <f>IF(H582&lt;=450000,0,MAX(0,ROUNDDOWN(N582*0.06-MIN(50000,N582)*0.03,-2))+MAX(0,ROUNDDOWN(N582*0.04-MIN(50000,N582)*0.02,-2)))</f>
        <v/>
      </c>
      <c r="Q582" s="19">
        <f>IF(H582&lt;=450000,0,MAX(0,ROUNDDOWN(O582*0.06-MIN(50000,O582)*0.03,-2))+MAX(0,ROUNDDOWN(O582*0.04-MIN(50000,O582)*0.02,-2)))</f>
        <v/>
      </c>
      <c r="R582" s="19">
        <f>L582-M582</f>
        <v/>
      </c>
      <c r="S582" s="19">
        <f>P582-Q582</f>
        <v/>
      </c>
      <c r="T582" s="19">
        <f>R582+S582</f>
        <v/>
      </c>
      <c r="U582" s="21">
        <f>IF(J582&lt;=0,0,LOOKUP(J582,{0,1950001,3300001,6950001,9000001,18000001,40000001},{0.05,0.1,0.2,0.23,0.33,0.4,0.45}))</f>
        <v/>
      </c>
    </row>
    <row r="583">
      <c r="A583" t="inlineStr">
        <is>
          <t>1万円刻み</t>
        </is>
      </c>
      <c r="B583" s="19">
        <f>'3_1万円刻み'!$A$223</f>
        <v/>
      </c>
      <c r="C583" s="20" t="n">
        <v>2025</v>
      </c>
      <c r="D583" s="19" t="n">
        <v>276000</v>
      </c>
      <c r="E583" s="19">
        <f>ROUND(MIN(B583/12,650000)*12*0.0915+MIN(B583/12,1390000)*12*(0.0504+0)+B583*0.005,0)</f>
        <v/>
      </c>
      <c r="F583" s="19" t="n">
        <v>0</v>
      </c>
      <c r="G583" s="19" t="n">
        <v>0</v>
      </c>
      <c r="H583" s="19">
        <f>IF(C583&gt;=2026,IF(B583&lt;741000,0,IF(B583&lt;2191000,B583-740000,IF(B583&lt;2193000,1451000,IF(B583&lt;2196000,1453000,IF(B583&lt;2200000,1456000,IF(B583&lt;3600000,ROUNDDOWN(B583/4,-3)*2.8-80000,IF(B583&lt;6600000,ROUNDDOWN(B583/4,-3)*3.2-440000,IF(B583&lt;8500000,ROUNDDOWN(B583*0.9,0)-1100000,B583-1950000)))))))),IF(B583&lt;651000,0,IF(B583&lt;1900000,B583-650000,IF(B583&lt;3600000,ROUNDDOWN(B583/4,-3)*2.8-80000,IF(B583&lt;6600000,ROUNDDOWN(B583/4,-3)*3.2-440000,IF(B583&lt;8500000,ROUNDDOWN(B583*0.9,0)-1100000,B583-1950000))))))</f>
        <v/>
      </c>
      <c r="I583" s="19">
        <f>IF(H583&gt;23500000,NA(),IF(C583&gt;=2026,IF(H583&lt;=4890000,1040000,IF(H583&lt;=6550000,670000,620000)),IF(H583&lt;=1320000,950000,IF(H583&lt;=3360000,880000,IF(H583&lt;=4890000,680000,IF(H583&lt;=6550000,630000,580000))))))</f>
        <v/>
      </c>
      <c r="J583" s="19">
        <f>MAX(0,ROUNDDOWN(H583-E583-I583-F583,-3))</f>
        <v/>
      </c>
      <c r="K583" s="19">
        <f>MAX(0,ROUNDDOWN(H583-E583-I583-F583-D583,-3))</f>
        <v/>
      </c>
      <c r="L583" s="19">
        <f>IF(J583&lt;=0,0,ROUNDDOWN((J583*LOOKUP(J583,{0,1950001,3300001,6950001,9000001,18000001,40000001},{0.05,0.1,0.2,0.23,0.33,0.4,0.45})-LOOKUP(J583,{0,1950001,3300001,6950001,9000001,18000001,40000001},{0,97500,427500,636000,1536000,2796000,4796000}))*1.021,-2))</f>
        <v/>
      </c>
      <c r="M583" s="19">
        <f>IF(K583&lt;=0,0,ROUNDDOWN((K583*LOOKUP(K583,{0,1950001,3300001,6950001,9000001,18000001,40000001},{0.05,0.1,0.2,0.23,0.33,0.4,0.45})-LOOKUP(K583,{0,1950001,3300001,6950001,9000001,18000001,40000001},{0,97500,427500,636000,1536000,2796000,4796000}))*1.021,-2))</f>
        <v/>
      </c>
      <c r="N583" s="19">
        <f>MAX(0,ROUNDDOWN(H583-E583-430000-G583,-3))</f>
        <v/>
      </c>
      <c r="O583" s="19">
        <f>MAX(0,ROUNDDOWN(H583-E583-430000-G583-D583,-3))</f>
        <v/>
      </c>
      <c r="P583" s="19">
        <f>IF(H583&lt;=450000,0,MAX(0,ROUNDDOWN(N583*0.06-MIN(50000,N583)*0.03,-2))+MAX(0,ROUNDDOWN(N583*0.04-MIN(50000,N583)*0.02,-2)))</f>
        <v/>
      </c>
      <c r="Q583" s="19">
        <f>IF(H583&lt;=450000,0,MAX(0,ROUNDDOWN(O583*0.06-MIN(50000,O583)*0.03,-2))+MAX(0,ROUNDDOWN(O583*0.04-MIN(50000,O583)*0.02,-2)))</f>
        <v/>
      </c>
      <c r="R583" s="19">
        <f>L583-M583</f>
        <v/>
      </c>
      <c r="S583" s="19">
        <f>P583-Q583</f>
        <v/>
      </c>
      <c r="T583" s="19">
        <f>R583+S583</f>
        <v/>
      </c>
      <c r="U583" s="21">
        <f>IF(J583&lt;=0,0,LOOKUP(J583,{0,1950001,3300001,6950001,9000001,18000001,40000001},{0.05,0.1,0.2,0.23,0.33,0.4,0.45}))</f>
        <v/>
      </c>
    </row>
    <row r="584">
      <c r="A584" t="inlineStr">
        <is>
          <t>1万円刻み</t>
        </is>
      </c>
      <c r="B584" s="19">
        <f>'3_1万円刻み'!$A$223</f>
        <v/>
      </c>
      <c r="C584" s="20" t="n">
        <v>2026</v>
      </c>
      <c r="D584" s="19" t="n">
        <v>276000</v>
      </c>
      <c r="E584" s="19">
        <f>ROUND(MIN(B584/12,650000)*12*0.0915+MIN(B584/12,1390000)*12*(0.0504+0)+B584*0.005,0)</f>
        <v/>
      </c>
      <c r="F584" s="19" t="n">
        <v>0</v>
      </c>
      <c r="G584" s="19" t="n">
        <v>0</v>
      </c>
      <c r="H584" s="19">
        <f>IF(C584&gt;=2026,IF(B584&lt;741000,0,IF(B584&lt;2191000,B584-740000,IF(B584&lt;2193000,1451000,IF(B584&lt;2196000,1453000,IF(B584&lt;2200000,1456000,IF(B584&lt;3600000,ROUNDDOWN(B584/4,-3)*2.8-80000,IF(B584&lt;6600000,ROUNDDOWN(B584/4,-3)*3.2-440000,IF(B584&lt;8500000,ROUNDDOWN(B584*0.9,0)-1100000,B584-1950000)))))))),IF(B584&lt;651000,0,IF(B584&lt;1900000,B584-650000,IF(B584&lt;3600000,ROUNDDOWN(B584/4,-3)*2.8-80000,IF(B584&lt;6600000,ROUNDDOWN(B584/4,-3)*3.2-440000,IF(B584&lt;8500000,ROUNDDOWN(B584*0.9,0)-1100000,B584-1950000))))))</f>
        <v/>
      </c>
      <c r="I584" s="19">
        <f>IF(H584&gt;23500000,NA(),IF(C584&gt;=2026,IF(H584&lt;=4890000,1040000,IF(H584&lt;=6550000,670000,620000)),IF(H584&lt;=1320000,950000,IF(H584&lt;=3360000,880000,IF(H584&lt;=4890000,680000,IF(H584&lt;=6550000,630000,580000))))))</f>
        <v/>
      </c>
      <c r="J584" s="19">
        <f>MAX(0,ROUNDDOWN(H584-E584-I584-F584,-3))</f>
        <v/>
      </c>
      <c r="K584" s="19">
        <f>MAX(0,ROUNDDOWN(H584-E584-I584-F584-D584,-3))</f>
        <v/>
      </c>
      <c r="L584" s="19">
        <f>IF(J584&lt;=0,0,ROUNDDOWN((J584*LOOKUP(J584,{0,1950001,3300001,6950001,9000001,18000001,40000001},{0.05,0.1,0.2,0.23,0.33,0.4,0.45})-LOOKUP(J584,{0,1950001,3300001,6950001,9000001,18000001,40000001},{0,97500,427500,636000,1536000,2796000,4796000}))*1.021,-2))</f>
        <v/>
      </c>
      <c r="M584" s="19">
        <f>IF(K584&lt;=0,0,ROUNDDOWN((K584*LOOKUP(K584,{0,1950001,3300001,6950001,9000001,18000001,40000001},{0.05,0.1,0.2,0.23,0.33,0.4,0.45})-LOOKUP(K584,{0,1950001,3300001,6950001,9000001,18000001,40000001},{0,97500,427500,636000,1536000,2796000,4796000}))*1.021,-2))</f>
        <v/>
      </c>
      <c r="N584" s="19">
        <f>MAX(0,ROUNDDOWN(H584-E584-430000-G584,-3))</f>
        <v/>
      </c>
      <c r="O584" s="19">
        <f>MAX(0,ROUNDDOWN(H584-E584-430000-G584-D584,-3))</f>
        <v/>
      </c>
      <c r="P584" s="19">
        <f>IF(H584&lt;=450000,0,MAX(0,ROUNDDOWN(N584*0.06-MIN(50000,N584)*0.03,-2))+MAX(0,ROUNDDOWN(N584*0.04-MIN(50000,N584)*0.02,-2)))</f>
        <v/>
      </c>
      <c r="Q584" s="19">
        <f>IF(H584&lt;=450000,0,MAX(0,ROUNDDOWN(O584*0.06-MIN(50000,O584)*0.03,-2))+MAX(0,ROUNDDOWN(O584*0.04-MIN(50000,O584)*0.02,-2)))</f>
        <v/>
      </c>
      <c r="R584" s="19">
        <f>L584-M584</f>
        <v/>
      </c>
      <c r="S584" s="19">
        <f>P584-Q584</f>
        <v/>
      </c>
      <c r="T584" s="19">
        <f>R584+S584</f>
        <v/>
      </c>
      <c r="U584" s="21">
        <f>IF(J584&lt;=0,0,LOOKUP(J584,{0,1950001,3300001,6950001,9000001,18000001,40000001},{0.05,0.1,0.2,0.23,0.33,0.4,0.45}))</f>
        <v/>
      </c>
    </row>
    <row r="585">
      <c r="A585" t="inlineStr">
        <is>
          <t>1万円刻み</t>
        </is>
      </c>
      <c r="B585" s="19">
        <f>'3_1万円刻み'!$A$224</f>
        <v/>
      </c>
      <c r="C585" s="20" t="n">
        <v>2025</v>
      </c>
      <c r="D585" s="19" t="n">
        <v>276000</v>
      </c>
      <c r="E585" s="19">
        <f>ROUND(MIN(B585/12,650000)*12*0.0915+MIN(B585/12,1390000)*12*(0.0504+0)+B585*0.005,0)</f>
        <v/>
      </c>
      <c r="F585" s="19" t="n">
        <v>0</v>
      </c>
      <c r="G585" s="19" t="n">
        <v>0</v>
      </c>
      <c r="H585" s="19">
        <f>IF(C585&gt;=2026,IF(B585&lt;741000,0,IF(B585&lt;2191000,B585-740000,IF(B585&lt;2193000,1451000,IF(B585&lt;2196000,1453000,IF(B585&lt;2200000,1456000,IF(B585&lt;3600000,ROUNDDOWN(B585/4,-3)*2.8-80000,IF(B585&lt;6600000,ROUNDDOWN(B585/4,-3)*3.2-440000,IF(B585&lt;8500000,ROUNDDOWN(B585*0.9,0)-1100000,B585-1950000)))))))),IF(B585&lt;651000,0,IF(B585&lt;1900000,B585-650000,IF(B585&lt;3600000,ROUNDDOWN(B585/4,-3)*2.8-80000,IF(B585&lt;6600000,ROUNDDOWN(B585/4,-3)*3.2-440000,IF(B585&lt;8500000,ROUNDDOWN(B585*0.9,0)-1100000,B585-1950000))))))</f>
        <v/>
      </c>
      <c r="I585" s="19">
        <f>IF(H585&gt;23500000,NA(),IF(C585&gt;=2026,IF(H585&lt;=4890000,1040000,IF(H585&lt;=6550000,670000,620000)),IF(H585&lt;=1320000,950000,IF(H585&lt;=3360000,880000,IF(H585&lt;=4890000,680000,IF(H585&lt;=6550000,630000,580000))))))</f>
        <v/>
      </c>
      <c r="J585" s="19">
        <f>MAX(0,ROUNDDOWN(H585-E585-I585-F585,-3))</f>
        <v/>
      </c>
      <c r="K585" s="19">
        <f>MAX(0,ROUNDDOWN(H585-E585-I585-F585-D585,-3))</f>
        <v/>
      </c>
      <c r="L585" s="19">
        <f>IF(J585&lt;=0,0,ROUNDDOWN((J585*LOOKUP(J585,{0,1950001,3300001,6950001,9000001,18000001,40000001},{0.05,0.1,0.2,0.23,0.33,0.4,0.45})-LOOKUP(J585,{0,1950001,3300001,6950001,9000001,18000001,40000001},{0,97500,427500,636000,1536000,2796000,4796000}))*1.021,-2))</f>
        <v/>
      </c>
      <c r="M585" s="19">
        <f>IF(K585&lt;=0,0,ROUNDDOWN((K585*LOOKUP(K585,{0,1950001,3300001,6950001,9000001,18000001,40000001},{0.05,0.1,0.2,0.23,0.33,0.4,0.45})-LOOKUP(K585,{0,1950001,3300001,6950001,9000001,18000001,40000001},{0,97500,427500,636000,1536000,2796000,4796000}))*1.021,-2))</f>
        <v/>
      </c>
      <c r="N585" s="19">
        <f>MAX(0,ROUNDDOWN(H585-E585-430000-G585,-3))</f>
        <v/>
      </c>
      <c r="O585" s="19">
        <f>MAX(0,ROUNDDOWN(H585-E585-430000-G585-D585,-3))</f>
        <v/>
      </c>
      <c r="P585" s="19">
        <f>IF(H585&lt;=450000,0,MAX(0,ROUNDDOWN(N585*0.06-MIN(50000,N585)*0.03,-2))+MAX(0,ROUNDDOWN(N585*0.04-MIN(50000,N585)*0.02,-2)))</f>
        <v/>
      </c>
      <c r="Q585" s="19">
        <f>IF(H585&lt;=450000,0,MAX(0,ROUNDDOWN(O585*0.06-MIN(50000,O585)*0.03,-2))+MAX(0,ROUNDDOWN(O585*0.04-MIN(50000,O585)*0.02,-2)))</f>
        <v/>
      </c>
      <c r="R585" s="19">
        <f>L585-M585</f>
        <v/>
      </c>
      <c r="S585" s="19">
        <f>P585-Q585</f>
        <v/>
      </c>
      <c r="T585" s="19">
        <f>R585+S585</f>
        <v/>
      </c>
      <c r="U585" s="21">
        <f>IF(J585&lt;=0,0,LOOKUP(J585,{0,1950001,3300001,6950001,9000001,18000001,40000001},{0.05,0.1,0.2,0.23,0.33,0.4,0.45}))</f>
        <v/>
      </c>
    </row>
    <row r="586">
      <c r="A586" t="inlineStr">
        <is>
          <t>1万円刻み</t>
        </is>
      </c>
      <c r="B586" s="19">
        <f>'3_1万円刻み'!$A$224</f>
        <v/>
      </c>
      <c r="C586" s="20" t="n">
        <v>2026</v>
      </c>
      <c r="D586" s="19" t="n">
        <v>276000</v>
      </c>
      <c r="E586" s="19">
        <f>ROUND(MIN(B586/12,650000)*12*0.0915+MIN(B586/12,1390000)*12*(0.0504+0)+B586*0.005,0)</f>
        <v/>
      </c>
      <c r="F586" s="19" t="n">
        <v>0</v>
      </c>
      <c r="G586" s="19" t="n">
        <v>0</v>
      </c>
      <c r="H586" s="19">
        <f>IF(C586&gt;=2026,IF(B586&lt;741000,0,IF(B586&lt;2191000,B586-740000,IF(B586&lt;2193000,1451000,IF(B586&lt;2196000,1453000,IF(B586&lt;2200000,1456000,IF(B586&lt;3600000,ROUNDDOWN(B586/4,-3)*2.8-80000,IF(B586&lt;6600000,ROUNDDOWN(B586/4,-3)*3.2-440000,IF(B586&lt;8500000,ROUNDDOWN(B586*0.9,0)-1100000,B586-1950000)))))))),IF(B586&lt;651000,0,IF(B586&lt;1900000,B586-650000,IF(B586&lt;3600000,ROUNDDOWN(B586/4,-3)*2.8-80000,IF(B586&lt;6600000,ROUNDDOWN(B586/4,-3)*3.2-440000,IF(B586&lt;8500000,ROUNDDOWN(B586*0.9,0)-1100000,B586-1950000))))))</f>
        <v/>
      </c>
      <c r="I586" s="19">
        <f>IF(H586&gt;23500000,NA(),IF(C586&gt;=2026,IF(H586&lt;=4890000,1040000,IF(H586&lt;=6550000,670000,620000)),IF(H586&lt;=1320000,950000,IF(H586&lt;=3360000,880000,IF(H586&lt;=4890000,680000,IF(H586&lt;=6550000,630000,580000))))))</f>
        <v/>
      </c>
      <c r="J586" s="19">
        <f>MAX(0,ROUNDDOWN(H586-E586-I586-F586,-3))</f>
        <v/>
      </c>
      <c r="K586" s="19">
        <f>MAX(0,ROUNDDOWN(H586-E586-I586-F586-D586,-3))</f>
        <v/>
      </c>
      <c r="L586" s="19">
        <f>IF(J586&lt;=0,0,ROUNDDOWN((J586*LOOKUP(J586,{0,1950001,3300001,6950001,9000001,18000001,40000001},{0.05,0.1,0.2,0.23,0.33,0.4,0.45})-LOOKUP(J586,{0,1950001,3300001,6950001,9000001,18000001,40000001},{0,97500,427500,636000,1536000,2796000,4796000}))*1.021,-2))</f>
        <v/>
      </c>
      <c r="M586" s="19">
        <f>IF(K586&lt;=0,0,ROUNDDOWN((K586*LOOKUP(K586,{0,1950001,3300001,6950001,9000001,18000001,40000001},{0.05,0.1,0.2,0.23,0.33,0.4,0.45})-LOOKUP(K586,{0,1950001,3300001,6950001,9000001,18000001,40000001},{0,97500,427500,636000,1536000,2796000,4796000}))*1.021,-2))</f>
        <v/>
      </c>
      <c r="N586" s="19">
        <f>MAX(0,ROUNDDOWN(H586-E586-430000-G586,-3))</f>
        <v/>
      </c>
      <c r="O586" s="19">
        <f>MAX(0,ROUNDDOWN(H586-E586-430000-G586-D586,-3))</f>
        <v/>
      </c>
      <c r="P586" s="19">
        <f>IF(H586&lt;=450000,0,MAX(0,ROUNDDOWN(N586*0.06-MIN(50000,N586)*0.03,-2))+MAX(0,ROUNDDOWN(N586*0.04-MIN(50000,N586)*0.02,-2)))</f>
        <v/>
      </c>
      <c r="Q586" s="19">
        <f>IF(H586&lt;=450000,0,MAX(0,ROUNDDOWN(O586*0.06-MIN(50000,O586)*0.03,-2))+MAX(0,ROUNDDOWN(O586*0.04-MIN(50000,O586)*0.02,-2)))</f>
        <v/>
      </c>
      <c r="R586" s="19">
        <f>L586-M586</f>
        <v/>
      </c>
      <c r="S586" s="19">
        <f>P586-Q586</f>
        <v/>
      </c>
      <c r="T586" s="19">
        <f>R586+S586</f>
        <v/>
      </c>
      <c r="U586" s="21">
        <f>IF(J586&lt;=0,0,LOOKUP(J586,{0,1950001,3300001,6950001,9000001,18000001,40000001},{0.05,0.1,0.2,0.23,0.33,0.4,0.45}))</f>
        <v/>
      </c>
    </row>
    <row r="587">
      <c r="A587" t="inlineStr">
        <is>
          <t>1万円刻み</t>
        </is>
      </c>
      <c r="B587" s="19">
        <f>'3_1万円刻み'!$A$225</f>
        <v/>
      </c>
      <c r="C587" s="20" t="n">
        <v>2025</v>
      </c>
      <c r="D587" s="19" t="n">
        <v>276000</v>
      </c>
      <c r="E587" s="19">
        <f>ROUND(MIN(B587/12,650000)*12*0.0915+MIN(B587/12,1390000)*12*(0.0504+0)+B587*0.005,0)</f>
        <v/>
      </c>
      <c r="F587" s="19" t="n">
        <v>0</v>
      </c>
      <c r="G587" s="19" t="n">
        <v>0</v>
      </c>
      <c r="H587" s="19">
        <f>IF(C587&gt;=2026,IF(B587&lt;741000,0,IF(B587&lt;2191000,B587-740000,IF(B587&lt;2193000,1451000,IF(B587&lt;2196000,1453000,IF(B587&lt;2200000,1456000,IF(B587&lt;3600000,ROUNDDOWN(B587/4,-3)*2.8-80000,IF(B587&lt;6600000,ROUNDDOWN(B587/4,-3)*3.2-440000,IF(B587&lt;8500000,ROUNDDOWN(B587*0.9,0)-1100000,B587-1950000)))))))),IF(B587&lt;651000,0,IF(B587&lt;1900000,B587-650000,IF(B587&lt;3600000,ROUNDDOWN(B587/4,-3)*2.8-80000,IF(B587&lt;6600000,ROUNDDOWN(B587/4,-3)*3.2-440000,IF(B587&lt;8500000,ROUNDDOWN(B587*0.9,0)-1100000,B587-1950000))))))</f>
        <v/>
      </c>
      <c r="I587" s="19">
        <f>IF(H587&gt;23500000,NA(),IF(C587&gt;=2026,IF(H587&lt;=4890000,1040000,IF(H587&lt;=6550000,670000,620000)),IF(H587&lt;=1320000,950000,IF(H587&lt;=3360000,880000,IF(H587&lt;=4890000,680000,IF(H587&lt;=6550000,630000,580000))))))</f>
        <v/>
      </c>
      <c r="J587" s="19">
        <f>MAX(0,ROUNDDOWN(H587-E587-I587-F587,-3))</f>
        <v/>
      </c>
      <c r="K587" s="19">
        <f>MAX(0,ROUNDDOWN(H587-E587-I587-F587-D587,-3))</f>
        <v/>
      </c>
      <c r="L587" s="19">
        <f>IF(J587&lt;=0,0,ROUNDDOWN((J587*LOOKUP(J587,{0,1950001,3300001,6950001,9000001,18000001,40000001},{0.05,0.1,0.2,0.23,0.33,0.4,0.45})-LOOKUP(J587,{0,1950001,3300001,6950001,9000001,18000001,40000001},{0,97500,427500,636000,1536000,2796000,4796000}))*1.021,-2))</f>
        <v/>
      </c>
      <c r="M587" s="19">
        <f>IF(K587&lt;=0,0,ROUNDDOWN((K587*LOOKUP(K587,{0,1950001,3300001,6950001,9000001,18000001,40000001},{0.05,0.1,0.2,0.23,0.33,0.4,0.45})-LOOKUP(K587,{0,1950001,3300001,6950001,9000001,18000001,40000001},{0,97500,427500,636000,1536000,2796000,4796000}))*1.021,-2))</f>
        <v/>
      </c>
      <c r="N587" s="19">
        <f>MAX(0,ROUNDDOWN(H587-E587-430000-G587,-3))</f>
        <v/>
      </c>
      <c r="O587" s="19">
        <f>MAX(0,ROUNDDOWN(H587-E587-430000-G587-D587,-3))</f>
        <v/>
      </c>
      <c r="P587" s="19">
        <f>IF(H587&lt;=450000,0,MAX(0,ROUNDDOWN(N587*0.06-MIN(50000,N587)*0.03,-2))+MAX(0,ROUNDDOWN(N587*0.04-MIN(50000,N587)*0.02,-2)))</f>
        <v/>
      </c>
      <c r="Q587" s="19">
        <f>IF(H587&lt;=450000,0,MAX(0,ROUNDDOWN(O587*0.06-MIN(50000,O587)*0.03,-2))+MAX(0,ROUNDDOWN(O587*0.04-MIN(50000,O587)*0.02,-2)))</f>
        <v/>
      </c>
      <c r="R587" s="19">
        <f>L587-M587</f>
        <v/>
      </c>
      <c r="S587" s="19">
        <f>P587-Q587</f>
        <v/>
      </c>
      <c r="T587" s="19">
        <f>R587+S587</f>
        <v/>
      </c>
      <c r="U587" s="21">
        <f>IF(J587&lt;=0,0,LOOKUP(J587,{0,1950001,3300001,6950001,9000001,18000001,40000001},{0.05,0.1,0.2,0.23,0.33,0.4,0.45}))</f>
        <v/>
      </c>
    </row>
    <row r="588">
      <c r="A588" t="inlineStr">
        <is>
          <t>1万円刻み</t>
        </is>
      </c>
      <c r="B588" s="19">
        <f>'3_1万円刻み'!$A$225</f>
        <v/>
      </c>
      <c r="C588" s="20" t="n">
        <v>2026</v>
      </c>
      <c r="D588" s="19" t="n">
        <v>276000</v>
      </c>
      <c r="E588" s="19">
        <f>ROUND(MIN(B588/12,650000)*12*0.0915+MIN(B588/12,1390000)*12*(0.0504+0)+B588*0.005,0)</f>
        <v/>
      </c>
      <c r="F588" s="19" t="n">
        <v>0</v>
      </c>
      <c r="G588" s="19" t="n">
        <v>0</v>
      </c>
      <c r="H588" s="19">
        <f>IF(C588&gt;=2026,IF(B588&lt;741000,0,IF(B588&lt;2191000,B588-740000,IF(B588&lt;2193000,1451000,IF(B588&lt;2196000,1453000,IF(B588&lt;2200000,1456000,IF(B588&lt;3600000,ROUNDDOWN(B588/4,-3)*2.8-80000,IF(B588&lt;6600000,ROUNDDOWN(B588/4,-3)*3.2-440000,IF(B588&lt;8500000,ROUNDDOWN(B588*0.9,0)-1100000,B588-1950000)))))))),IF(B588&lt;651000,0,IF(B588&lt;1900000,B588-650000,IF(B588&lt;3600000,ROUNDDOWN(B588/4,-3)*2.8-80000,IF(B588&lt;6600000,ROUNDDOWN(B588/4,-3)*3.2-440000,IF(B588&lt;8500000,ROUNDDOWN(B588*0.9,0)-1100000,B588-1950000))))))</f>
        <v/>
      </c>
      <c r="I588" s="19">
        <f>IF(H588&gt;23500000,NA(),IF(C588&gt;=2026,IF(H588&lt;=4890000,1040000,IF(H588&lt;=6550000,670000,620000)),IF(H588&lt;=1320000,950000,IF(H588&lt;=3360000,880000,IF(H588&lt;=4890000,680000,IF(H588&lt;=6550000,630000,580000))))))</f>
        <v/>
      </c>
      <c r="J588" s="19">
        <f>MAX(0,ROUNDDOWN(H588-E588-I588-F588,-3))</f>
        <v/>
      </c>
      <c r="K588" s="19">
        <f>MAX(0,ROUNDDOWN(H588-E588-I588-F588-D588,-3))</f>
        <v/>
      </c>
      <c r="L588" s="19">
        <f>IF(J588&lt;=0,0,ROUNDDOWN((J588*LOOKUP(J588,{0,1950001,3300001,6950001,9000001,18000001,40000001},{0.05,0.1,0.2,0.23,0.33,0.4,0.45})-LOOKUP(J588,{0,1950001,3300001,6950001,9000001,18000001,40000001},{0,97500,427500,636000,1536000,2796000,4796000}))*1.021,-2))</f>
        <v/>
      </c>
      <c r="M588" s="19">
        <f>IF(K588&lt;=0,0,ROUNDDOWN((K588*LOOKUP(K588,{0,1950001,3300001,6950001,9000001,18000001,40000001},{0.05,0.1,0.2,0.23,0.33,0.4,0.45})-LOOKUP(K588,{0,1950001,3300001,6950001,9000001,18000001,40000001},{0,97500,427500,636000,1536000,2796000,4796000}))*1.021,-2))</f>
        <v/>
      </c>
      <c r="N588" s="19">
        <f>MAX(0,ROUNDDOWN(H588-E588-430000-G588,-3))</f>
        <v/>
      </c>
      <c r="O588" s="19">
        <f>MAX(0,ROUNDDOWN(H588-E588-430000-G588-D588,-3))</f>
        <v/>
      </c>
      <c r="P588" s="19">
        <f>IF(H588&lt;=450000,0,MAX(0,ROUNDDOWN(N588*0.06-MIN(50000,N588)*0.03,-2))+MAX(0,ROUNDDOWN(N588*0.04-MIN(50000,N588)*0.02,-2)))</f>
        <v/>
      </c>
      <c r="Q588" s="19">
        <f>IF(H588&lt;=450000,0,MAX(0,ROUNDDOWN(O588*0.06-MIN(50000,O588)*0.03,-2))+MAX(0,ROUNDDOWN(O588*0.04-MIN(50000,O588)*0.02,-2)))</f>
        <v/>
      </c>
      <c r="R588" s="19">
        <f>L588-M588</f>
        <v/>
      </c>
      <c r="S588" s="19">
        <f>P588-Q588</f>
        <v/>
      </c>
      <c r="T588" s="19">
        <f>R588+S588</f>
        <v/>
      </c>
      <c r="U588" s="21">
        <f>IF(J588&lt;=0,0,LOOKUP(J588,{0,1950001,3300001,6950001,9000001,18000001,40000001},{0.05,0.1,0.2,0.23,0.33,0.4,0.45}))</f>
        <v/>
      </c>
    </row>
    <row r="589">
      <c r="A589" t="inlineStr">
        <is>
          <t>1万円刻み</t>
        </is>
      </c>
      <c r="B589" s="19">
        <f>'3_1万円刻み'!$A$226</f>
        <v/>
      </c>
      <c r="C589" s="20" t="n">
        <v>2025</v>
      </c>
      <c r="D589" s="19" t="n">
        <v>276000</v>
      </c>
      <c r="E589" s="19">
        <f>ROUND(MIN(B589/12,650000)*12*0.0915+MIN(B589/12,1390000)*12*(0.0504+0)+B589*0.005,0)</f>
        <v/>
      </c>
      <c r="F589" s="19" t="n">
        <v>0</v>
      </c>
      <c r="G589" s="19" t="n">
        <v>0</v>
      </c>
      <c r="H589" s="19">
        <f>IF(C589&gt;=2026,IF(B589&lt;741000,0,IF(B589&lt;2191000,B589-740000,IF(B589&lt;2193000,1451000,IF(B589&lt;2196000,1453000,IF(B589&lt;2200000,1456000,IF(B589&lt;3600000,ROUNDDOWN(B589/4,-3)*2.8-80000,IF(B589&lt;6600000,ROUNDDOWN(B589/4,-3)*3.2-440000,IF(B589&lt;8500000,ROUNDDOWN(B589*0.9,0)-1100000,B589-1950000)))))))),IF(B589&lt;651000,0,IF(B589&lt;1900000,B589-650000,IF(B589&lt;3600000,ROUNDDOWN(B589/4,-3)*2.8-80000,IF(B589&lt;6600000,ROUNDDOWN(B589/4,-3)*3.2-440000,IF(B589&lt;8500000,ROUNDDOWN(B589*0.9,0)-1100000,B589-1950000))))))</f>
        <v/>
      </c>
      <c r="I589" s="19">
        <f>IF(H589&gt;23500000,NA(),IF(C589&gt;=2026,IF(H589&lt;=4890000,1040000,IF(H589&lt;=6550000,670000,620000)),IF(H589&lt;=1320000,950000,IF(H589&lt;=3360000,880000,IF(H589&lt;=4890000,680000,IF(H589&lt;=6550000,630000,580000))))))</f>
        <v/>
      </c>
      <c r="J589" s="19">
        <f>MAX(0,ROUNDDOWN(H589-E589-I589-F589,-3))</f>
        <v/>
      </c>
      <c r="K589" s="19">
        <f>MAX(0,ROUNDDOWN(H589-E589-I589-F589-D589,-3))</f>
        <v/>
      </c>
      <c r="L589" s="19">
        <f>IF(J589&lt;=0,0,ROUNDDOWN((J589*LOOKUP(J589,{0,1950001,3300001,6950001,9000001,18000001,40000001},{0.05,0.1,0.2,0.23,0.33,0.4,0.45})-LOOKUP(J589,{0,1950001,3300001,6950001,9000001,18000001,40000001},{0,97500,427500,636000,1536000,2796000,4796000}))*1.021,-2))</f>
        <v/>
      </c>
      <c r="M589" s="19">
        <f>IF(K589&lt;=0,0,ROUNDDOWN((K589*LOOKUP(K589,{0,1950001,3300001,6950001,9000001,18000001,40000001},{0.05,0.1,0.2,0.23,0.33,0.4,0.45})-LOOKUP(K589,{0,1950001,3300001,6950001,9000001,18000001,40000001},{0,97500,427500,636000,1536000,2796000,4796000}))*1.021,-2))</f>
        <v/>
      </c>
      <c r="N589" s="19">
        <f>MAX(0,ROUNDDOWN(H589-E589-430000-G589,-3))</f>
        <v/>
      </c>
      <c r="O589" s="19">
        <f>MAX(0,ROUNDDOWN(H589-E589-430000-G589-D589,-3))</f>
        <v/>
      </c>
      <c r="P589" s="19">
        <f>IF(H589&lt;=450000,0,MAX(0,ROUNDDOWN(N589*0.06-MIN(50000,N589)*0.03,-2))+MAX(0,ROUNDDOWN(N589*0.04-MIN(50000,N589)*0.02,-2)))</f>
        <v/>
      </c>
      <c r="Q589" s="19">
        <f>IF(H589&lt;=450000,0,MAX(0,ROUNDDOWN(O589*0.06-MIN(50000,O589)*0.03,-2))+MAX(0,ROUNDDOWN(O589*0.04-MIN(50000,O589)*0.02,-2)))</f>
        <v/>
      </c>
      <c r="R589" s="19">
        <f>L589-M589</f>
        <v/>
      </c>
      <c r="S589" s="19">
        <f>P589-Q589</f>
        <v/>
      </c>
      <c r="T589" s="19">
        <f>R589+S589</f>
        <v/>
      </c>
      <c r="U589" s="21">
        <f>IF(J589&lt;=0,0,LOOKUP(J589,{0,1950001,3300001,6950001,9000001,18000001,40000001},{0.05,0.1,0.2,0.23,0.33,0.4,0.45}))</f>
        <v/>
      </c>
    </row>
    <row r="590">
      <c r="A590" t="inlineStr">
        <is>
          <t>1万円刻み</t>
        </is>
      </c>
      <c r="B590" s="19">
        <f>'3_1万円刻み'!$A$226</f>
        <v/>
      </c>
      <c r="C590" s="20" t="n">
        <v>2026</v>
      </c>
      <c r="D590" s="19" t="n">
        <v>276000</v>
      </c>
      <c r="E590" s="19">
        <f>ROUND(MIN(B590/12,650000)*12*0.0915+MIN(B590/12,1390000)*12*(0.0504+0)+B590*0.005,0)</f>
        <v/>
      </c>
      <c r="F590" s="19" t="n">
        <v>0</v>
      </c>
      <c r="G590" s="19" t="n">
        <v>0</v>
      </c>
      <c r="H590" s="19">
        <f>IF(C590&gt;=2026,IF(B590&lt;741000,0,IF(B590&lt;2191000,B590-740000,IF(B590&lt;2193000,1451000,IF(B590&lt;2196000,1453000,IF(B590&lt;2200000,1456000,IF(B590&lt;3600000,ROUNDDOWN(B590/4,-3)*2.8-80000,IF(B590&lt;6600000,ROUNDDOWN(B590/4,-3)*3.2-440000,IF(B590&lt;8500000,ROUNDDOWN(B590*0.9,0)-1100000,B590-1950000)))))))),IF(B590&lt;651000,0,IF(B590&lt;1900000,B590-650000,IF(B590&lt;3600000,ROUNDDOWN(B590/4,-3)*2.8-80000,IF(B590&lt;6600000,ROUNDDOWN(B590/4,-3)*3.2-440000,IF(B590&lt;8500000,ROUNDDOWN(B590*0.9,0)-1100000,B590-1950000))))))</f>
        <v/>
      </c>
      <c r="I590" s="19">
        <f>IF(H590&gt;23500000,NA(),IF(C590&gt;=2026,IF(H590&lt;=4890000,1040000,IF(H590&lt;=6550000,670000,620000)),IF(H590&lt;=1320000,950000,IF(H590&lt;=3360000,880000,IF(H590&lt;=4890000,680000,IF(H590&lt;=6550000,630000,580000))))))</f>
        <v/>
      </c>
      <c r="J590" s="19">
        <f>MAX(0,ROUNDDOWN(H590-E590-I590-F590,-3))</f>
        <v/>
      </c>
      <c r="K590" s="19">
        <f>MAX(0,ROUNDDOWN(H590-E590-I590-F590-D590,-3))</f>
        <v/>
      </c>
      <c r="L590" s="19">
        <f>IF(J590&lt;=0,0,ROUNDDOWN((J590*LOOKUP(J590,{0,1950001,3300001,6950001,9000001,18000001,40000001},{0.05,0.1,0.2,0.23,0.33,0.4,0.45})-LOOKUP(J590,{0,1950001,3300001,6950001,9000001,18000001,40000001},{0,97500,427500,636000,1536000,2796000,4796000}))*1.021,-2))</f>
        <v/>
      </c>
      <c r="M590" s="19">
        <f>IF(K590&lt;=0,0,ROUNDDOWN((K590*LOOKUP(K590,{0,1950001,3300001,6950001,9000001,18000001,40000001},{0.05,0.1,0.2,0.23,0.33,0.4,0.45})-LOOKUP(K590,{0,1950001,3300001,6950001,9000001,18000001,40000001},{0,97500,427500,636000,1536000,2796000,4796000}))*1.021,-2))</f>
        <v/>
      </c>
      <c r="N590" s="19">
        <f>MAX(0,ROUNDDOWN(H590-E590-430000-G590,-3))</f>
        <v/>
      </c>
      <c r="O590" s="19">
        <f>MAX(0,ROUNDDOWN(H590-E590-430000-G590-D590,-3))</f>
        <v/>
      </c>
      <c r="P590" s="19">
        <f>IF(H590&lt;=450000,0,MAX(0,ROUNDDOWN(N590*0.06-MIN(50000,N590)*0.03,-2))+MAX(0,ROUNDDOWN(N590*0.04-MIN(50000,N590)*0.02,-2)))</f>
        <v/>
      </c>
      <c r="Q590" s="19">
        <f>IF(H590&lt;=450000,0,MAX(0,ROUNDDOWN(O590*0.06-MIN(50000,O590)*0.03,-2))+MAX(0,ROUNDDOWN(O590*0.04-MIN(50000,O590)*0.02,-2)))</f>
        <v/>
      </c>
      <c r="R590" s="19">
        <f>L590-M590</f>
        <v/>
      </c>
      <c r="S590" s="19">
        <f>P590-Q590</f>
        <v/>
      </c>
      <c r="T590" s="19">
        <f>R590+S590</f>
        <v/>
      </c>
      <c r="U590" s="21">
        <f>IF(J590&lt;=0,0,LOOKUP(J590,{0,1950001,3300001,6950001,9000001,18000001,40000001},{0.05,0.1,0.2,0.23,0.33,0.4,0.45}))</f>
        <v/>
      </c>
    </row>
    <row r="591">
      <c r="A591" t="inlineStr">
        <is>
          <t>1万円刻み</t>
        </is>
      </c>
      <c r="B591" s="19">
        <f>'3_1万円刻み'!$A$227</f>
        <v/>
      </c>
      <c r="C591" s="20" t="n">
        <v>2025</v>
      </c>
      <c r="D591" s="19" t="n">
        <v>276000</v>
      </c>
      <c r="E591" s="19">
        <f>ROUND(MIN(B591/12,650000)*12*0.0915+MIN(B591/12,1390000)*12*(0.0504+0)+B591*0.005,0)</f>
        <v/>
      </c>
      <c r="F591" s="19" t="n">
        <v>0</v>
      </c>
      <c r="G591" s="19" t="n">
        <v>0</v>
      </c>
      <c r="H591" s="19">
        <f>IF(C591&gt;=2026,IF(B591&lt;741000,0,IF(B591&lt;2191000,B591-740000,IF(B591&lt;2193000,1451000,IF(B591&lt;2196000,1453000,IF(B591&lt;2200000,1456000,IF(B591&lt;3600000,ROUNDDOWN(B591/4,-3)*2.8-80000,IF(B591&lt;6600000,ROUNDDOWN(B591/4,-3)*3.2-440000,IF(B591&lt;8500000,ROUNDDOWN(B591*0.9,0)-1100000,B591-1950000)))))))),IF(B591&lt;651000,0,IF(B591&lt;1900000,B591-650000,IF(B591&lt;3600000,ROUNDDOWN(B591/4,-3)*2.8-80000,IF(B591&lt;6600000,ROUNDDOWN(B591/4,-3)*3.2-440000,IF(B591&lt;8500000,ROUNDDOWN(B591*0.9,0)-1100000,B591-1950000))))))</f>
        <v/>
      </c>
      <c r="I591" s="19">
        <f>IF(H591&gt;23500000,NA(),IF(C591&gt;=2026,IF(H591&lt;=4890000,1040000,IF(H591&lt;=6550000,670000,620000)),IF(H591&lt;=1320000,950000,IF(H591&lt;=3360000,880000,IF(H591&lt;=4890000,680000,IF(H591&lt;=6550000,630000,580000))))))</f>
        <v/>
      </c>
      <c r="J591" s="19">
        <f>MAX(0,ROUNDDOWN(H591-E591-I591-F591,-3))</f>
        <v/>
      </c>
      <c r="K591" s="19">
        <f>MAX(0,ROUNDDOWN(H591-E591-I591-F591-D591,-3))</f>
        <v/>
      </c>
      <c r="L591" s="19">
        <f>IF(J591&lt;=0,0,ROUNDDOWN((J591*LOOKUP(J591,{0,1950001,3300001,6950001,9000001,18000001,40000001},{0.05,0.1,0.2,0.23,0.33,0.4,0.45})-LOOKUP(J591,{0,1950001,3300001,6950001,9000001,18000001,40000001},{0,97500,427500,636000,1536000,2796000,4796000}))*1.021,-2))</f>
        <v/>
      </c>
      <c r="M591" s="19">
        <f>IF(K591&lt;=0,0,ROUNDDOWN((K591*LOOKUP(K591,{0,1950001,3300001,6950001,9000001,18000001,40000001},{0.05,0.1,0.2,0.23,0.33,0.4,0.45})-LOOKUP(K591,{0,1950001,3300001,6950001,9000001,18000001,40000001},{0,97500,427500,636000,1536000,2796000,4796000}))*1.021,-2))</f>
        <v/>
      </c>
      <c r="N591" s="19">
        <f>MAX(0,ROUNDDOWN(H591-E591-430000-G591,-3))</f>
        <v/>
      </c>
      <c r="O591" s="19">
        <f>MAX(0,ROUNDDOWN(H591-E591-430000-G591-D591,-3))</f>
        <v/>
      </c>
      <c r="P591" s="19">
        <f>IF(H591&lt;=450000,0,MAX(0,ROUNDDOWN(N591*0.06-MIN(50000,N591)*0.03,-2))+MAX(0,ROUNDDOWN(N591*0.04-MIN(50000,N591)*0.02,-2)))</f>
        <v/>
      </c>
      <c r="Q591" s="19">
        <f>IF(H591&lt;=450000,0,MAX(0,ROUNDDOWN(O591*0.06-MIN(50000,O591)*0.03,-2))+MAX(0,ROUNDDOWN(O591*0.04-MIN(50000,O591)*0.02,-2)))</f>
        <v/>
      </c>
      <c r="R591" s="19">
        <f>L591-M591</f>
        <v/>
      </c>
      <c r="S591" s="19">
        <f>P591-Q591</f>
        <v/>
      </c>
      <c r="T591" s="19">
        <f>R591+S591</f>
        <v/>
      </c>
      <c r="U591" s="21">
        <f>IF(J591&lt;=0,0,LOOKUP(J591,{0,1950001,3300001,6950001,9000001,18000001,40000001},{0.05,0.1,0.2,0.23,0.33,0.4,0.45}))</f>
        <v/>
      </c>
    </row>
    <row r="592">
      <c r="A592" t="inlineStr">
        <is>
          <t>1万円刻み</t>
        </is>
      </c>
      <c r="B592" s="19">
        <f>'3_1万円刻み'!$A$227</f>
        <v/>
      </c>
      <c r="C592" s="20" t="n">
        <v>2026</v>
      </c>
      <c r="D592" s="19" t="n">
        <v>276000</v>
      </c>
      <c r="E592" s="19">
        <f>ROUND(MIN(B592/12,650000)*12*0.0915+MIN(B592/12,1390000)*12*(0.0504+0)+B592*0.005,0)</f>
        <v/>
      </c>
      <c r="F592" s="19" t="n">
        <v>0</v>
      </c>
      <c r="G592" s="19" t="n">
        <v>0</v>
      </c>
      <c r="H592" s="19">
        <f>IF(C592&gt;=2026,IF(B592&lt;741000,0,IF(B592&lt;2191000,B592-740000,IF(B592&lt;2193000,1451000,IF(B592&lt;2196000,1453000,IF(B592&lt;2200000,1456000,IF(B592&lt;3600000,ROUNDDOWN(B592/4,-3)*2.8-80000,IF(B592&lt;6600000,ROUNDDOWN(B592/4,-3)*3.2-440000,IF(B592&lt;8500000,ROUNDDOWN(B592*0.9,0)-1100000,B592-1950000)))))))),IF(B592&lt;651000,0,IF(B592&lt;1900000,B592-650000,IF(B592&lt;3600000,ROUNDDOWN(B592/4,-3)*2.8-80000,IF(B592&lt;6600000,ROUNDDOWN(B592/4,-3)*3.2-440000,IF(B592&lt;8500000,ROUNDDOWN(B592*0.9,0)-1100000,B592-1950000))))))</f>
        <v/>
      </c>
      <c r="I592" s="19">
        <f>IF(H592&gt;23500000,NA(),IF(C592&gt;=2026,IF(H592&lt;=4890000,1040000,IF(H592&lt;=6550000,670000,620000)),IF(H592&lt;=1320000,950000,IF(H592&lt;=3360000,880000,IF(H592&lt;=4890000,680000,IF(H592&lt;=6550000,630000,580000))))))</f>
        <v/>
      </c>
      <c r="J592" s="19">
        <f>MAX(0,ROUNDDOWN(H592-E592-I592-F592,-3))</f>
        <v/>
      </c>
      <c r="K592" s="19">
        <f>MAX(0,ROUNDDOWN(H592-E592-I592-F592-D592,-3))</f>
        <v/>
      </c>
      <c r="L592" s="19">
        <f>IF(J592&lt;=0,0,ROUNDDOWN((J592*LOOKUP(J592,{0,1950001,3300001,6950001,9000001,18000001,40000001},{0.05,0.1,0.2,0.23,0.33,0.4,0.45})-LOOKUP(J592,{0,1950001,3300001,6950001,9000001,18000001,40000001},{0,97500,427500,636000,1536000,2796000,4796000}))*1.021,-2))</f>
        <v/>
      </c>
      <c r="M592" s="19">
        <f>IF(K592&lt;=0,0,ROUNDDOWN((K592*LOOKUP(K592,{0,1950001,3300001,6950001,9000001,18000001,40000001},{0.05,0.1,0.2,0.23,0.33,0.4,0.45})-LOOKUP(K592,{0,1950001,3300001,6950001,9000001,18000001,40000001},{0,97500,427500,636000,1536000,2796000,4796000}))*1.021,-2))</f>
        <v/>
      </c>
      <c r="N592" s="19">
        <f>MAX(0,ROUNDDOWN(H592-E592-430000-G592,-3))</f>
        <v/>
      </c>
      <c r="O592" s="19">
        <f>MAX(0,ROUNDDOWN(H592-E592-430000-G592-D592,-3))</f>
        <v/>
      </c>
      <c r="P592" s="19">
        <f>IF(H592&lt;=450000,0,MAX(0,ROUNDDOWN(N592*0.06-MIN(50000,N592)*0.03,-2))+MAX(0,ROUNDDOWN(N592*0.04-MIN(50000,N592)*0.02,-2)))</f>
        <v/>
      </c>
      <c r="Q592" s="19">
        <f>IF(H592&lt;=450000,0,MAX(0,ROUNDDOWN(O592*0.06-MIN(50000,O592)*0.03,-2))+MAX(0,ROUNDDOWN(O592*0.04-MIN(50000,O592)*0.02,-2)))</f>
        <v/>
      </c>
      <c r="R592" s="19">
        <f>L592-M592</f>
        <v/>
      </c>
      <c r="S592" s="19">
        <f>P592-Q592</f>
        <v/>
      </c>
      <c r="T592" s="19">
        <f>R592+S592</f>
        <v/>
      </c>
      <c r="U592" s="21">
        <f>IF(J592&lt;=0,0,LOOKUP(J592,{0,1950001,3300001,6950001,9000001,18000001,40000001},{0.05,0.1,0.2,0.23,0.33,0.4,0.45}))</f>
        <v/>
      </c>
    </row>
    <row r="593">
      <c r="A593" t="inlineStr">
        <is>
          <t>1万円刻み</t>
        </is>
      </c>
      <c r="B593" s="19">
        <f>'3_1万円刻み'!$A$228</f>
        <v/>
      </c>
      <c r="C593" s="20" t="n">
        <v>2025</v>
      </c>
      <c r="D593" s="19" t="n">
        <v>276000</v>
      </c>
      <c r="E593" s="19">
        <f>ROUND(MIN(B593/12,650000)*12*0.0915+MIN(B593/12,1390000)*12*(0.0504+0)+B593*0.005,0)</f>
        <v/>
      </c>
      <c r="F593" s="19" t="n">
        <v>0</v>
      </c>
      <c r="G593" s="19" t="n">
        <v>0</v>
      </c>
      <c r="H593" s="19">
        <f>IF(C593&gt;=2026,IF(B593&lt;741000,0,IF(B593&lt;2191000,B593-740000,IF(B593&lt;2193000,1451000,IF(B593&lt;2196000,1453000,IF(B593&lt;2200000,1456000,IF(B593&lt;3600000,ROUNDDOWN(B593/4,-3)*2.8-80000,IF(B593&lt;6600000,ROUNDDOWN(B593/4,-3)*3.2-440000,IF(B593&lt;8500000,ROUNDDOWN(B593*0.9,0)-1100000,B593-1950000)))))))),IF(B593&lt;651000,0,IF(B593&lt;1900000,B593-650000,IF(B593&lt;3600000,ROUNDDOWN(B593/4,-3)*2.8-80000,IF(B593&lt;6600000,ROUNDDOWN(B593/4,-3)*3.2-440000,IF(B593&lt;8500000,ROUNDDOWN(B593*0.9,0)-1100000,B593-1950000))))))</f>
        <v/>
      </c>
      <c r="I593" s="19">
        <f>IF(H593&gt;23500000,NA(),IF(C593&gt;=2026,IF(H593&lt;=4890000,1040000,IF(H593&lt;=6550000,670000,620000)),IF(H593&lt;=1320000,950000,IF(H593&lt;=3360000,880000,IF(H593&lt;=4890000,680000,IF(H593&lt;=6550000,630000,580000))))))</f>
        <v/>
      </c>
      <c r="J593" s="19">
        <f>MAX(0,ROUNDDOWN(H593-E593-I593-F593,-3))</f>
        <v/>
      </c>
      <c r="K593" s="19">
        <f>MAX(0,ROUNDDOWN(H593-E593-I593-F593-D593,-3))</f>
        <v/>
      </c>
      <c r="L593" s="19">
        <f>IF(J593&lt;=0,0,ROUNDDOWN((J593*LOOKUP(J593,{0,1950001,3300001,6950001,9000001,18000001,40000001},{0.05,0.1,0.2,0.23,0.33,0.4,0.45})-LOOKUP(J593,{0,1950001,3300001,6950001,9000001,18000001,40000001},{0,97500,427500,636000,1536000,2796000,4796000}))*1.021,-2))</f>
        <v/>
      </c>
      <c r="M593" s="19">
        <f>IF(K593&lt;=0,0,ROUNDDOWN((K593*LOOKUP(K593,{0,1950001,3300001,6950001,9000001,18000001,40000001},{0.05,0.1,0.2,0.23,0.33,0.4,0.45})-LOOKUP(K593,{0,1950001,3300001,6950001,9000001,18000001,40000001},{0,97500,427500,636000,1536000,2796000,4796000}))*1.021,-2))</f>
        <v/>
      </c>
      <c r="N593" s="19">
        <f>MAX(0,ROUNDDOWN(H593-E593-430000-G593,-3))</f>
        <v/>
      </c>
      <c r="O593" s="19">
        <f>MAX(0,ROUNDDOWN(H593-E593-430000-G593-D593,-3))</f>
        <v/>
      </c>
      <c r="P593" s="19">
        <f>IF(H593&lt;=450000,0,MAX(0,ROUNDDOWN(N593*0.06-MIN(50000,N593)*0.03,-2))+MAX(0,ROUNDDOWN(N593*0.04-MIN(50000,N593)*0.02,-2)))</f>
        <v/>
      </c>
      <c r="Q593" s="19">
        <f>IF(H593&lt;=450000,0,MAX(0,ROUNDDOWN(O593*0.06-MIN(50000,O593)*0.03,-2))+MAX(0,ROUNDDOWN(O593*0.04-MIN(50000,O593)*0.02,-2)))</f>
        <v/>
      </c>
      <c r="R593" s="19">
        <f>L593-M593</f>
        <v/>
      </c>
      <c r="S593" s="19">
        <f>P593-Q593</f>
        <v/>
      </c>
      <c r="T593" s="19">
        <f>R593+S593</f>
        <v/>
      </c>
      <c r="U593" s="21">
        <f>IF(J593&lt;=0,0,LOOKUP(J593,{0,1950001,3300001,6950001,9000001,18000001,40000001},{0.05,0.1,0.2,0.23,0.33,0.4,0.45}))</f>
        <v/>
      </c>
    </row>
    <row r="594">
      <c r="A594" t="inlineStr">
        <is>
          <t>1万円刻み</t>
        </is>
      </c>
      <c r="B594" s="19">
        <f>'3_1万円刻み'!$A$228</f>
        <v/>
      </c>
      <c r="C594" s="20" t="n">
        <v>2026</v>
      </c>
      <c r="D594" s="19" t="n">
        <v>276000</v>
      </c>
      <c r="E594" s="19">
        <f>ROUND(MIN(B594/12,650000)*12*0.0915+MIN(B594/12,1390000)*12*(0.0504+0)+B594*0.005,0)</f>
        <v/>
      </c>
      <c r="F594" s="19" t="n">
        <v>0</v>
      </c>
      <c r="G594" s="19" t="n">
        <v>0</v>
      </c>
      <c r="H594" s="19">
        <f>IF(C594&gt;=2026,IF(B594&lt;741000,0,IF(B594&lt;2191000,B594-740000,IF(B594&lt;2193000,1451000,IF(B594&lt;2196000,1453000,IF(B594&lt;2200000,1456000,IF(B594&lt;3600000,ROUNDDOWN(B594/4,-3)*2.8-80000,IF(B594&lt;6600000,ROUNDDOWN(B594/4,-3)*3.2-440000,IF(B594&lt;8500000,ROUNDDOWN(B594*0.9,0)-1100000,B594-1950000)))))))),IF(B594&lt;651000,0,IF(B594&lt;1900000,B594-650000,IF(B594&lt;3600000,ROUNDDOWN(B594/4,-3)*2.8-80000,IF(B594&lt;6600000,ROUNDDOWN(B594/4,-3)*3.2-440000,IF(B594&lt;8500000,ROUNDDOWN(B594*0.9,0)-1100000,B594-1950000))))))</f>
        <v/>
      </c>
      <c r="I594" s="19">
        <f>IF(H594&gt;23500000,NA(),IF(C594&gt;=2026,IF(H594&lt;=4890000,1040000,IF(H594&lt;=6550000,670000,620000)),IF(H594&lt;=1320000,950000,IF(H594&lt;=3360000,880000,IF(H594&lt;=4890000,680000,IF(H594&lt;=6550000,630000,580000))))))</f>
        <v/>
      </c>
      <c r="J594" s="19">
        <f>MAX(0,ROUNDDOWN(H594-E594-I594-F594,-3))</f>
        <v/>
      </c>
      <c r="K594" s="19">
        <f>MAX(0,ROUNDDOWN(H594-E594-I594-F594-D594,-3))</f>
        <v/>
      </c>
      <c r="L594" s="19">
        <f>IF(J594&lt;=0,0,ROUNDDOWN((J594*LOOKUP(J594,{0,1950001,3300001,6950001,9000001,18000001,40000001},{0.05,0.1,0.2,0.23,0.33,0.4,0.45})-LOOKUP(J594,{0,1950001,3300001,6950001,9000001,18000001,40000001},{0,97500,427500,636000,1536000,2796000,4796000}))*1.021,-2))</f>
        <v/>
      </c>
      <c r="M594" s="19">
        <f>IF(K594&lt;=0,0,ROUNDDOWN((K594*LOOKUP(K594,{0,1950001,3300001,6950001,9000001,18000001,40000001},{0.05,0.1,0.2,0.23,0.33,0.4,0.45})-LOOKUP(K594,{0,1950001,3300001,6950001,9000001,18000001,40000001},{0,97500,427500,636000,1536000,2796000,4796000}))*1.021,-2))</f>
        <v/>
      </c>
      <c r="N594" s="19">
        <f>MAX(0,ROUNDDOWN(H594-E594-430000-G594,-3))</f>
        <v/>
      </c>
      <c r="O594" s="19">
        <f>MAX(0,ROUNDDOWN(H594-E594-430000-G594-D594,-3))</f>
        <v/>
      </c>
      <c r="P594" s="19">
        <f>IF(H594&lt;=450000,0,MAX(0,ROUNDDOWN(N594*0.06-MIN(50000,N594)*0.03,-2))+MAX(0,ROUNDDOWN(N594*0.04-MIN(50000,N594)*0.02,-2)))</f>
        <v/>
      </c>
      <c r="Q594" s="19">
        <f>IF(H594&lt;=450000,0,MAX(0,ROUNDDOWN(O594*0.06-MIN(50000,O594)*0.03,-2))+MAX(0,ROUNDDOWN(O594*0.04-MIN(50000,O594)*0.02,-2)))</f>
        <v/>
      </c>
      <c r="R594" s="19">
        <f>L594-M594</f>
        <v/>
      </c>
      <c r="S594" s="19">
        <f>P594-Q594</f>
        <v/>
      </c>
      <c r="T594" s="19">
        <f>R594+S594</f>
        <v/>
      </c>
      <c r="U594" s="21">
        <f>IF(J594&lt;=0,0,LOOKUP(J594,{0,1950001,3300001,6950001,9000001,18000001,40000001},{0.05,0.1,0.2,0.23,0.33,0.4,0.45}))</f>
        <v/>
      </c>
    </row>
    <row r="595">
      <c r="A595" t="inlineStr">
        <is>
          <t>1万円刻み</t>
        </is>
      </c>
      <c r="B595" s="19">
        <f>'3_1万円刻み'!$A$229</f>
        <v/>
      </c>
      <c r="C595" s="20" t="n">
        <v>2025</v>
      </c>
      <c r="D595" s="19" t="n">
        <v>276000</v>
      </c>
      <c r="E595" s="19">
        <f>ROUND(MIN(B595/12,650000)*12*0.0915+MIN(B595/12,1390000)*12*(0.0504+0)+B595*0.005,0)</f>
        <v/>
      </c>
      <c r="F595" s="19" t="n">
        <v>0</v>
      </c>
      <c r="G595" s="19" t="n">
        <v>0</v>
      </c>
      <c r="H595" s="19">
        <f>IF(C595&gt;=2026,IF(B595&lt;741000,0,IF(B595&lt;2191000,B595-740000,IF(B595&lt;2193000,1451000,IF(B595&lt;2196000,1453000,IF(B595&lt;2200000,1456000,IF(B595&lt;3600000,ROUNDDOWN(B595/4,-3)*2.8-80000,IF(B595&lt;6600000,ROUNDDOWN(B595/4,-3)*3.2-440000,IF(B595&lt;8500000,ROUNDDOWN(B595*0.9,0)-1100000,B595-1950000)))))))),IF(B595&lt;651000,0,IF(B595&lt;1900000,B595-650000,IF(B595&lt;3600000,ROUNDDOWN(B595/4,-3)*2.8-80000,IF(B595&lt;6600000,ROUNDDOWN(B595/4,-3)*3.2-440000,IF(B595&lt;8500000,ROUNDDOWN(B595*0.9,0)-1100000,B595-1950000))))))</f>
        <v/>
      </c>
      <c r="I595" s="19">
        <f>IF(H595&gt;23500000,NA(),IF(C595&gt;=2026,IF(H595&lt;=4890000,1040000,IF(H595&lt;=6550000,670000,620000)),IF(H595&lt;=1320000,950000,IF(H595&lt;=3360000,880000,IF(H595&lt;=4890000,680000,IF(H595&lt;=6550000,630000,580000))))))</f>
        <v/>
      </c>
      <c r="J595" s="19">
        <f>MAX(0,ROUNDDOWN(H595-E595-I595-F595,-3))</f>
        <v/>
      </c>
      <c r="K595" s="19">
        <f>MAX(0,ROUNDDOWN(H595-E595-I595-F595-D595,-3))</f>
        <v/>
      </c>
      <c r="L595" s="19">
        <f>IF(J595&lt;=0,0,ROUNDDOWN((J595*LOOKUP(J595,{0,1950001,3300001,6950001,9000001,18000001,40000001},{0.05,0.1,0.2,0.23,0.33,0.4,0.45})-LOOKUP(J595,{0,1950001,3300001,6950001,9000001,18000001,40000001},{0,97500,427500,636000,1536000,2796000,4796000}))*1.021,-2))</f>
        <v/>
      </c>
      <c r="M595" s="19">
        <f>IF(K595&lt;=0,0,ROUNDDOWN((K595*LOOKUP(K595,{0,1950001,3300001,6950001,9000001,18000001,40000001},{0.05,0.1,0.2,0.23,0.33,0.4,0.45})-LOOKUP(K595,{0,1950001,3300001,6950001,9000001,18000001,40000001},{0,97500,427500,636000,1536000,2796000,4796000}))*1.021,-2))</f>
        <v/>
      </c>
      <c r="N595" s="19">
        <f>MAX(0,ROUNDDOWN(H595-E595-430000-G595,-3))</f>
        <v/>
      </c>
      <c r="O595" s="19">
        <f>MAX(0,ROUNDDOWN(H595-E595-430000-G595-D595,-3))</f>
        <v/>
      </c>
      <c r="P595" s="19">
        <f>IF(H595&lt;=450000,0,MAX(0,ROUNDDOWN(N595*0.06-MIN(50000,N595)*0.03,-2))+MAX(0,ROUNDDOWN(N595*0.04-MIN(50000,N595)*0.02,-2)))</f>
        <v/>
      </c>
      <c r="Q595" s="19">
        <f>IF(H595&lt;=450000,0,MAX(0,ROUNDDOWN(O595*0.06-MIN(50000,O595)*0.03,-2))+MAX(0,ROUNDDOWN(O595*0.04-MIN(50000,O595)*0.02,-2)))</f>
        <v/>
      </c>
      <c r="R595" s="19">
        <f>L595-M595</f>
        <v/>
      </c>
      <c r="S595" s="19">
        <f>P595-Q595</f>
        <v/>
      </c>
      <c r="T595" s="19">
        <f>R595+S595</f>
        <v/>
      </c>
      <c r="U595" s="21">
        <f>IF(J595&lt;=0,0,LOOKUP(J595,{0,1950001,3300001,6950001,9000001,18000001,40000001},{0.05,0.1,0.2,0.23,0.33,0.4,0.45}))</f>
        <v/>
      </c>
    </row>
    <row r="596">
      <c r="A596" t="inlineStr">
        <is>
          <t>1万円刻み</t>
        </is>
      </c>
      <c r="B596" s="19">
        <f>'3_1万円刻み'!$A$229</f>
        <v/>
      </c>
      <c r="C596" s="20" t="n">
        <v>2026</v>
      </c>
      <c r="D596" s="19" t="n">
        <v>276000</v>
      </c>
      <c r="E596" s="19">
        <f>ROUND(MIN(B596/12,650000)*12*0.0915+MIN(B596/12,1390000)*12*(0.0504+0)+B596*0.005,0)</f>
        <v/>
      </c>
      <c r="F596" s="19" t="n">
        <v>0</v>
      </c>
      <c r="G596" s="19" t="n">
        <v>0</v>
      </c>
      <c r="H596" s="19">
        <f>IF(C596&gt;=2026,IF(B596&lt;741000,0,IF(B596&lt;2191000,B596-740000,IF(B596&lt;2193000,1451000,IF(B596&lt;2196000,1453000,IF(B596&lt;2200000,1456000,IF(B596&lt;3600000,ROUNDDOWN(B596/4,-3)*2.8-80000,IF(B596&lt;6600000,ROUNDDOWN(B596/4,-3)*3.2-440000,IF(B596&lt;8500000,ROUNDDOWN(B596*0.9,0)-1100000,B596-1950000)))))))),IF(B596&lt;651000,0,IF(B596&lt;1900000,B596-650000,IF(B596&lt;3600000,ROUNDDOWN(B596/4,-3)*2.8-80000,IF(B596&lt;6600000,ROUNDDOWN(B596/4,-3)*3.2-440000,IF(B596&lt;8500000,ROUNDDOWN(B596*0.9,0)-1100000,B596-1950000))))))</f>
        <v/>
      </c>
      <c r="I596" s="19">
        <f>IF(H596&gt;23500000,NA(),IF(C596&gt;=2026,IF(H596&lt;=4890000,1040000,IF(H596&lt;=6550000,670000,620000)),IF(H596&lt;=1320000,950000,IF(H596&lt;=3360000,880000,IF(H596&lt;=4890000,680000,IF(H596&lt;=6550000,630000,580000))))))</f>
        <v/>
      </c>
      <c r="J596" s="19">
        <f>MAX(0,ROUNDDOWN(H596-E596-I596-F596,-3))</f>
        <v/>
      </c>
      <c r="K596" s="19">
        <f>MAX(0,ROUNDDOWN(H596-E596-I596-F596-D596,-3))</f>
        <v/>
      </c>
      <c r="L596" s="19">
        <f>IF(J596&lt;=0,0,ROUNDDOWN((J596*LOOKUP(J596,{0,1950001,3300001,6950001,9000001,18000001,40000001},{0.05,0.1,0.2,0.23,0.33,0.4,0.45})-LOOKUP(J596,{0,1950001,3300001,6950001,9000001,18000001,40000001},{0,97500,427500,636000,1536000,2796000,4796000}))*1.021,-2))</f>
        <v/>
      </c>
      <c r="M596" s="19">
        <f>IF(K596&lt;=0,0,ROUNDDOWN((K596*LOOKUP(K596,{0,1950001,3300001,6950001,9000001,18000001,40000001},{0.05,0.1,0.2,0.23,0.33,0.4,0.45})-LOOKUP(K596,{0,1950001,3300001,6950001,9000001,18000001,40000001},{0,97500,427500,636000,1536000,2796000,4796000}))*1.021,-2))</f>
        <v/>
      </c>
      <c r="N596" s="19">
        <f>MAX(0,ROUNDDOWN(H596-E596-430000-G596,-3))</f>
        <v/>
      </c>
      <c r="O596" s="19">
        <f>MAX(0,ROUNDDOWN(H596-E596-430000-G596-D596,-3))</f>
        <v/>
      </c>
      <c r="P596" s="19">
        <f>IF(H596&lt;=450000,0,MAX(0,ROUNDDOWN(N596*0.06-MIN(50000,N596)*0.03,-2))+MAX(0,ROUNDDOWN(N596*0.04-MIN(50000,N596)*0.02,-2)))</f>
        <v/>
      </c>
      <c r="Q596" s="19">
        <f>IF(H596&lt;=450000,0,MAX(0,ROUNDDOWN(O596*0.06-MIN(50000,O596)*0.03,-2))+MAX(0,ROUNDDOWN(O596*0.04-MIN(50000,O596)*0.02,-2)))</f>
        <v/>
      </c>
      <c r="R596" s="19">
        <f>L596-M596</f>
        <v/>
      </c>
      <c r="S596" s="19">
        <f>P596-Q596</f>
        <v/>
      </c>
      <c r="T596" s="19">
        <f>R596+S596</f>
        <v/>
      </c>
      <c r="U596" s="21">
        <f>IF(J596&lt;=0,0,LOOKUP(J596,{0,1950001,3300001,6950001,9000001,18000001,40000001},{0.05,0.1,0.2,0.23,0.33,0.4,0.45}))</f>
        <v/>
      </c>
    </row>
    <row r="597">
      <c r="A597" t="inlineStr">
        <is>
          <t>1万円刻み</t>
        </is>
      </c>
      <c r="B597" s="19">
        <f>'3_1万円刻み'!$A$230</f>
        <v/>
      </c>
      <c r="C597" s="20" t="n">
        <v>2025</v>
      </c>
      <c r="D597" s="19" t="n">
        <v>276000</v>
      </c>
      <c r="E597" s="19">
        <f>ROUND(MIN(B597/12,650000)*12*0.0915+MIN(B597/12,1390000)*12*(0.0504+0)+B597*0.005,0)</f>
        <v/>
      </c>
      <c r="F597" s="19" t="n">
        <v>0</v>
      </c>
      <c r="G597" s="19" t="n">
        <v>0</v>
      </c>
      <c r="H597" s="19">
        <f>IF(C597&gt;=2026,IF(B597&lt;741000,0,IF(B597&lt;2191000,B597-740000,IF(B597&lt;2193000,1451000,IF(B597&lt;2196000,1453000,IF(B597&lt;2200000,1456000,IF(B597&lt;3600000,ROUNDDOWN(B597/4,-3)*2.8-80000,IF(B597&lt;6600000,ROUNDDOWN(B597/4,-3)*3.2-440000,IF(B597&lt;8500000,ROUNDDOWN(B597*0.9,0)-1100000,B597-1950000)))))))),IF(B597&lt;651000,0,IF(B597&lt;1900000,B597-650000,IF(B597&lt;3600000,ROUNDDOWN(B597/4,-3)*2.8-80000,IF(B597&lt;6600000,ROUNDDOWN(B597/4,-3)*3.2-440000,IF(B597&lt;8500000,ROUNDDOWN(B597*0.9,0)-1100000,B597-1950000))))))</f>
        <v/>
      </c>
      <c r="I597" s="19">
        <f>IF(H597&gt;23500000,NA(),IF(C597&gt;=2026,IF(H597&lt;=4890000,1040000,IF(H597&lt;=6550000,670000,620000)),IF(H597&lt;=1320000,950000,IF(H597&lt;=3360000,880000,IF(H597&lt;=4890000,680000,IF(H597&lt;=6550000,630000,580000))))))</f>
        <v/>
      </c>
      <c r="J597" s="19">
        <f>MAX(0,ROUNDDOWN(H597-E597-I597-F597,-3))</f>
        <v/>
      </c>
      <c r="K597" s="19">
        <f>MAX(0,ROUNDDOWN(H597-E597-I597-F597-D597,-3))</f>
        <v/>
      </c>
      <c r="L597" s="19">
        <f>IF(J597&lt;=0,0,ROUNDDOWN((J597*LOOKUP(J597,{0,1950001,3300001,6950001,9000001,18000001,40000001},{0.05,0.1,0.2,0.23,0.33,0.4,0.45})-LOOKUP(J597,{0,1950001,3300001,6950001,9000001,18000001,40000001},{0,97500,427500,636000,1536000,2796000,4796000}))*1.021,-2))</f>
        <v/>
      </c>
      <c r="M597" s="19">
        <f>IF(K597&lt;=0,0,ROUNDDOWN((K597*LOOKUP(K597,{0,1950001,3300001,6950001,9000001,18000001,40000001},{0.05,0.1,0.2,0.23,0.33,0.4,0.45})-LOOKUP(K597,{0,1950001,3300001,6950001,9000001,18000001,40000001},{0,97500,427500,636000,1536000,2796000,4796000}))*1.021,-2))</f>
        <v/>
      </c>
      <c r="N597" s="19">
        <f>MAX(0,ROUNDDOWN(H597-E597-430000-G597,-3))</f>
        <v/>
      </c>
      <c r="O597" s="19">
        <f>MAX(0,ROUNDDOWN(H597-E597-430000-G597-D597,-3))</f>
        <v/>
      </c>
      <c r="P597" s="19">
        <f>IF(H597&lt;=450000,0,MAX(0,ROUNDDOWN(N597*0.06-MIN(50000,N597)*0.03,-2))+MAX(0,ROUNDDOWN(N597*0.04-MIN(50000,N597)*0.02,-2)))</f>
        <v/>
      </c>
      <c r="Q597" s="19">
        <f>IF(H597&lt;=450000,0,MAX(0,ROUNDDOWN(O597*0.06-MIN(50000,O597)*0.03,-2))+MAX(0,ROUNDDOWN(O597*0.04-MIN(50000,O597)*0.02,-2)))</f>
        <v/>
      </c>
      <c r="R597" s="19">
        <f>L597-M597</f>
        <v/>
      </c>
      <c r="S597" s="19">
        <f>P597-Q597</f>
        <v/>
      </c>
      <c r="T597" s="19">
        <f>R597+S597</f>
        <v/>
      </c>
      <c r="U597" s="21">
        <f>IF(J597&lt;=0,0,LOOKUP(J597,{0,1950001,3300001,6950001,9000001,18000001,40000001},{0.05,0.1,0.2,0.23,0.33,0.4,0.45}))</f>
        <v/>
      </c>
    </row>
    <row r="598">
      <c r="A598" t="inlineStr">
        <is>
          <t>1万円刻み</t>
        </is>
      </c>
      <c r="B598" s="19">
        <f>'3_1万円刻み'!$A$230</f>
        <v/>
      </c>
      <c r="C598" s="20" t="n">
        <v>2026</v>
      </c>
      <c r="D598" s="19" t="n">
        <v>276000</v>
      </c>
      <c r="E598" s="19">
        <f>ROUND(MIN(B598/12,650000)*12*0.0915+MIN(B598/12,1390000)*12*(0.0504+0)+B598*0.005,0)</f>
        <v/>
      </c>
      <c r="F598" s="19" t="n">
        <v>0</v>
      </c>
      <c r="G598" s="19" t="n">
        <v>0</v>
      </c>
      <c r="H598" s="19">
        <f>IF(C598&gt;=2026,IF(B598&lt;741000,0,IF(B598&lt;2191000,B598-740000,IF(B598&lt;2193000,1451000,IF(B598&lt;2196000,1453000,IF(B598&lt;2200000,1456000,IF(B598&lt;3600000,ROUNDDOWN(B598/4,-3)*2.8-80000,IF(B598&lt;6600000,ROUNDDOWN(B598/4,-3)*3.2-440000,IF(B598&lt;8500000,ROUNDDOWN(B598*0.9,0)-1100000,B598-1950000)))))))),IF(B598&lt;651000,0,IF(B598&lt;1900000,B598-650000,IF(B598&lt;3600000,ROUNDDOWN(B598/4,-3)*2.8-80000,IF(B598&lt;6600000,ROUNDDOWN(B598/4,-3)*3.2-440000,IF(B598&lt;8500000,ROUNDDOWN(B598*0.9,0)-1100000,B598-1950000))))))</f>
        <v/>
      </c>
      <c r="I598" s="19">
        <f>IF(H598&gt;23500000,NA(),IF(C598&gt;=2026,IF(H598&lt;=4890000,1040000,IF(H598&lt;=6550000,670000,620000)),IF(H598&lt;=1320000,950000,IF(H598&lt;=3360000,880000,IF(H598&lt;=4890000,680000,IF(H598&lt;=6550000,630000,580000))))))</f>
        <v/>
      </c>
      <c r="J598" s="19">
        <f>MAX(0,ROUNDDOWN(H598-E598-I598-F598,-3))</f>
        <v/>
      </c>
      <c r="K598" s="19">
        <f>MAX(0,ROUNDDOWN(H598-E598-I598-F598-D598,-3))</f>
        <v/>
      </c>
      <c r="L598" s="19">
        <f>IF(J598&lt;=0,0,ROUNDDOWN((J598*LOOKUP(J598,{0,1950001,3300001,6950001,9000001,18000001,40000001},{0.05,0.1,0.2,0.23,0.33,0.4,0.45})-LOOKUP(J598,{0,1950001,3300001,6950001,9000001,18000001,40000001},{0,97500,427500,636000,1536000,2796000,4796000}))*1.021,-2))</f>
        <v/>
      </c>
      <c r="M598" s="19">
        <f>IF(K598&lt;=0,0,ROUNDDOWN((K598*LOOKUP(K598,{0,1950001,3300001,6950001,9000001,18000001,40000001},{0.05,0.1,0.2,0.23,0.33,0.4,0.45})-LOOKUP(K598,{0,1950001,3300001,6950001,9000001,18000001,40000001},{0,97500,427500,636000,1536000,2796000,4796000}))*1.021,-2))</f>
        <v/>
      </c>
      <c r="N598" s="19">
        <f>MAX(0,ROUNDDOWN(H598-E598-430000-G598,-3))</f>
        <v/>
      </c>
      <c r="O598" s="19">
        <f>MAX(0,ROUNDDOWN(H598-E598-430000-G598-D598,-3))</f>
        <v/>
      </c>
      <c r="P598" s="19">
        <f>IF(H598&lt;=450000,0,MAX(0,ROUNDDOWN(N598*0.06-MIN(50000,N598)*0.03,-2))+MAX(0,ROUNDDOWN(N598*0.04-MIN(50000,N598)*0.02,-2)))</f>
        <v/>
      </c>
      <c r="Q598" s="19">
        <f>IF(H598&lt;=450000,0,MAX(0,ROUNDDOWN(O598*0.06-MIN(50000,O598)*0.03,-2))+MAX(0,ROUNDDOWN(O598*0.04-MIN(50000,O598)*0.02,-2)))</f>
        <v/>
      </c>
      <c r="R598" s="19">
        <f>L598-M598</f>
        <v/>
      </c>
      <c r="S598" s="19">
        <f>P598-Q598</f>
        <v/>
      </c>
      <c r="T598" s="19">
        <f>R598+S598</f>
        <v/>
      </c>
      <c r="U598" s="21">
        <f>IF(J598&lt;=0,0,LOOKUP(J598,{0,1950001,3300001,6950001,9000001,18000001,40000001},{0.05,0.1,0.2,0.23,0.33,0.4,0.45}))</f>
        <v/>
      </c>
    </row>
    <row r="599">
      <c r="A599" t="inlineStr">
        <is>
          <t>1万円刻み</t>
        </is>
      </c>
      <c r="B599" s="19">
        <f>'3_1万円刻み'!$A$231</f>
        <v/>
      </c>
      <c r="C599" s="20" t="n">
        <v>2025</v>
      </c>
      <c r="D599" s="19" t="n">
        <v>276000</v>
      </c>
      <c r="E599" s="19">
        <f>ROUND(MIN(B599/12,650000)*12*0.0915+MIN(B599/12,1390000)*12*(0.0504+0)+B599*0.005,0)</f>
        <v/>
      </c>
      <c r="F599" s="19" t="n">
        <v>0</v>
      </c>
      <c r="G599" s="19" t="n">
        <v>0</v>
      </c>
      <c r="H599" s="19">
        <f>IF(C599&gt;=2026,IF(B599&lt;741000,0,IF(B599&lt;2191000,B599-740000,IF(B599&lt;2193000,1451000,IF(B599&lt;2196000,1453000,IF(B599&lt;2200000,1456000,IF(B599&lt;3600000,ROUNDDOWN(B599/4,-3)*2.8-80000,IF(B599&lt;6600000,ROUNDDOWN(B599/4,-3)*3.2-440000,IF(B599&lt;8500000,ROUNDDOWN(B599*0.9,0)-1100000,B599-1950000)))))))),IF(B599&lt;651000,0,IF(B599&lt;1900000,B599-650000,IF(B599&lt;3600000,ROUNDDOWN(B599/4,-3)*2.8-80000,IF(B599&lt;6600000,ROUNDDOWN(B599/4,-3)*3.2-440000,IF(B599&lt;8500000,ROUNDDOWN(B599*0.9,0)-1100000,B599-1950000))))))</f>
        <v/>
      </c>
      <c r="I599" s="19">
        <f>IF(H599&gt;23500000,NA(),IF(C599&gt;=2026,IF(H599&lt;=4890000,1040000,IF(H599&lt;=6550000,670000,620000)),IF(H599&lt;=1320000,950000,IF(H599&lt;=3360000,880000,IF(H599&lt;=4890000,680000,IF(H599&lt;=6550000,630000,580000))))))</f>
        <v/>
      </c>
      <c r="J599" s="19">
        <f>MAX(0,ROUNDDOWN(H599-E599-I599-F599,-3))</f>
        <v/>
      </c>
      <c r="K599" s="19">
        <f>MAX(0,ROUNDDOWN(H599-E599-I599-F599-D599,-3))</f>
        <v/>
      </c>
      <c r="L599" s="19">
        <f>IF(J599&lt;=0,0,ROUNDDOWN((J599*LOOKUP(J599,{0,1950001,3300001,6950001,9000001,18000001,40000001},{0.05,0.1,0.2,0.23,0.33,0.4,0.45})-LOOKUP(J599,{0,1950001,3300001,6950001,9000001,18000001,40000001},{0,97500,427500,636000,1536000,2796000,4796000}))*1.021,-2))</f>
        <v/>
      </c>
      <c r="M599" s="19">
        <f>IF(K599&lt;=0,0,ROUNDDOWN((K599*LOOKUP(K599,{0,1950001,3300001,6950001,9000001,18000001,40000001},{0.05,0.1,0.2,0.23,0.33,0.4,0.45})-LOOKUP(K599,{0,1950001,3300001,6950001,9000001,18000001,40000001},{0,97500,427500,636000,1536000,2796000,4796000}))*1.021,-2))</f>
        <v/>
      </c>
      <c r="N599" s="19">
        <f>MAX(0,ROUNDDOWN(H599-E599-430000-G599,-3))</f>
        <v/>
      </c>
      <c r="O599" s="19">
        <f>MAX(0,ROUNDDOWN(H599-E599-430000-G599-D599,-3))</f>
        <v/>
      </c>
      <c r="P599" s="19">
        <f>IF(H599&lt;=450000,0,MAX(0,ROUNDDOWN(N599*0.06-MIN(50000,N599)*0.03,-2))+MAX(0,ROUNDDOWN(N599*0.04-MIN(50000,N599)*0.02,-2)))</f>
        <v/>
      </c>
      <c r="Q599" s="19">
        <f>IF(H599&lt;=450000,0,MAX(0,ROUNDDOWN(O599*0.06-MIN(50000,O599)*0.03,-2))+MAX(0,ROUNDDOWN(O599*0.04-MIN(50000,O599)*0.02,-2)))</f>
        <v/>
      </c>
      <c r="R599" s="19">
        <f>L599-M599</f>
        <v/>
      </c>
      <c r="S599" s="19">
        <f>P599-Q599</f>
        <v/>
      </c>
      <c r="T599" s="19">
        <f>R599+S599</f>
        <v/>
      </c>
      <c r="U599" s="21">
        <f>IF(J599&lt;=0,0,LOOKUP(J599,{0,1950001,3300001,6950001,9000001,18000001,40000001},{0.05,0.1,0.2,0.23,0.33,0.4,0.45}))</f>
        <v/>
      </c>
    </row>
    <row r="600">
      <c r="A600" t="inlineStr">
        <is>
          <t>1万円刻み</t>
        </is>
      </c>
      <c r="B600" s="19">
        <f>'3_1万円刻み'!$A$231</f>
        <v/>
      </c>
      <c r="C600" s="20" t="n">
        <v>2026</v>
      </c>
      <c r="D600" s="19" t="n">
        <v>276000</v>
      </c>
      <c r="E600" s="19">
        <f>ROUND(MIN(B600/12,650000)*12*0.0915+MIN(B600/12,1390000)*12*(0.0504+0)+B600*0.005,0)</f>
        <v/>
      </c>
      <c r="F600" s="19" t="n">
        <v>0</v>
      </c>
      <c r="G600" s="19" t="n">
        <v>0</v>
      </c>
      <c r="H600" s="19">
        <f>IF(C600&gt;=2026,IF(B600&lt;741000,0,IF(B600&lt;2191000,B600-740000,IF(B600&lt;2193000,1451000,IF(B600&lt;2196000,1453000,IF(B600&lt;2200000,1456000,IF(B600&lt;3600000,ROUNDDOWN(B600/4,-3)*2.8-80000,IF(B600&lt;6600000,ROUNDDOWN(B600/4,-3)*3.2-440000,IF(B600&lt;8500000,ROUNDDOWN(B600*0.9,0)-1100000,B600-1950000)))))))),IF(B600&lt;651000,0,IF(B600&lt;1900000,B600-650000,IF(B600&lt;3600000,ROUNDDOWN(B600/4,-3)*2.8-80000,IF(B600&lt;6600000,ROUNDDOWN(B600/4,-3)*3.2-440000,IF(B600&lt;8500000,ROUNDDOWN(B600*0.9,0)-1100000,B600-1950000))))))</f>
        <v/>
      </c>
      <c r="I600" s="19">
        <f>IF(H600&gt;23500000,NA(),IF(C600&gt;=2026,IF(H600&lt;=4890000,1040000,IF(H600&lt;=6550000,670000,620000)),IF(H600&lt;=1320000,950000,IF(H600&lt;=3360000,880000,IF(H600&lt;=4890000,680000,IF(H600&lt;=6550000,630000,580000))))))</f>
        <v/>
      </c>
      <c r="J600" s="19">
        <f>MAX(0,ROUNDDOWN(H600-E600-I600-F600,-3))</f>
        <v/>
      </c>
      <c r="K600" s="19">
        <f>MAX(0,ROUNDDOWN(H600-E600-I600-F600-D600,-3))</f>
        <v/>
      </c>
      <c r="L600" s="19">
        <f>IF(J600&lt;=0,0,ROUNDDOWN((J600*LOOKUP(J600,{0,1950001,3300001,6950001,9000001,18000001,40000001},{0.05,0.1,0.2,0.23,0.33,0.4,0.45})-LOOKUP(J600,{0,1950001,3300001,6950001,9000001,18000001,40000001},{0,97500,427500,636000,1536000,2796000,4796000}))*1.021,-2))</f>
        <v/>
      </c>
      <c r="M600" s="19">
        <f>IF(K600&lt;=0,0,ROUNDDOWN((K600*LOOKUP(K600,{0,1950001,3300001,6950001,9000001,18000001,40000001},{0.05,0.1,0.2,0.23,0.33,0.4,0.45})-LOOKUP(K600,{0,1950001,3300001,6950001,9000001,18000001,40000001},{0,97500,427500,636000,1536000,2796000,4796000}))*1.021,-2))</f>
        <v/>
      </c>
      <c r="N600" s="19">
        <f>MAX(0,ROUNDDOWN(H600-E600-430000-G600,-3))</f>
        <v/>
      </c>
      <c r="O600" s="19">
        <f>MAX(0,ROUNDDOWN(H600-E600-430000-G600-D600,-3))</f>
        <v/>
      </c>
      <c r="P600" s="19">
        <f>IF(H600&lt;=450000,0,MAX(0,ROUNDDOWN(N600*0.06-MIN(50000,N600)*0.03,-2))+MAX(0,ROUNDDOWN(N600*0.04-MIN(50000,N600)*0.02,-2)))</f>
        <v/>
      </c>
      <c r="Q600" s="19">
        <f>IF(H600&lt;=450000,0,MAX(0,ROUNDDOWN(O600*0.06-MIN(50000,O600)*0.03,-2))+MAX(0,ROUNDDOWN(O600*0.04-MIN(50000,O600)*0.02,-2)))</f>
        <v/>
      </c>
      <c r="R600" s="19">
        <f>L600-M600</f>
        <v/>
      </c>
      <c r="S600" s="19">
        <f>P600-Q600</f>
        <v/>
      </c>
      <c r="T600" s="19">
        <f>R600+S600</f>
        <v/>
      </c>
      <c r="U600" s="21">
        <f>IF(J600&lt;=0,0,LOOKUP(J600,{0,1950001,3300001,6950001,9000001,18000001,40000001},{0.05,0.1,0.2,0.23,0.33,0.4,0.45}))</f>
        <v/>
      </c>
    </row>
    <row r="601">
      <c r="A601" t="inlineStr">
        <is>
          <t>1万円刻み</t>
        </is>
      </c>
      <c r="B601" s="19">
        <f>'3_1万円刻み'!$A$232</f>
        <v/>
      </c>
      <c r="C601" s="20" t="n">
        <v>2025</v>
      </c>
      <c r="D601" s="19" t="n">
        <v>276000</v>
      </c>
      <c r="E601" s="19">
        <f>ROUND(MIN(B601/12,650000)*12*0.0915+MIN(B601/12,1390000)*12*(0.0504+0)+B601*0.005,0)</f>
        <v/>
      </c>
      <c r="F601" s="19" t="n">
        <v>0</v>
      </c>
      <c r="G601" s="19" t="n">
        <v>0</v>
      </c>
      <c r="H601" s="19">
        <f>IF(C601&gt;=2026,IF(B601&lt;741000,0,IF(B601&lt;2191000,B601-740000,IF(B601&lt;2193000,1451000,IF(B601&lt;2196000,1453000,IF(B601&lt;2200000,1456000,IF(B601&lt;3600000,ROUNDDOWN(B601/4,-3)*2.8-80000,IF(B601&lt;6600000,ROUNDDOWN(B601/4,-3)*3.2-440000,IF(B601&lt;8500000,ROUNDDOWN(B601*0.9,0)-1100000,B601-1950000)))))))),IF(B601&lt;651000,0,IF(B601&lt;1900000,B601-650000,IF(B601&lt;3600000,ROUNDDOWN(B601/4,-3)*2.8-80000,IF(B601&lt;6600000,ROUNDDOWN(B601/4,-3)*3.2-440000,IF(B601&lt;8500000,ROUNDDOWN(B601*0.9,0)-1100000,B601-1950000))))))</f>
        <v/>
      </c>
      <c r="I601" s="19">
        <f>IF(H601&gt;23500000,NA(),IF(C601&gt;=2026,IF(H601&lt;=4890000,1040000,IF(H601&lt;=6550000,670000,620000)),IF(H601&lt;=1320000,950000,IF(H601&lt;=3360000,880000,IF(H601&lt;=4890000,680000,IF(H601&lt;=6550000,630000,580000))))))</f>
        <v/>
      </c>
      <c r="J601" s="19">
        <f>MAX(0,ROUNDDOWN(H601-E601-I601-F601,-3))</f>
        <v/>
      </c>
      <c r="K601" s="19">
        <f>MAX(0,ROUNDDOWN(H601-E601-I601-F601-D601,-3))</f>
        <v/>
      </c>
      <c r="L601" s="19">
        <f>IF(J601&lt;=0,0,ROUNDDOWN((J601*LOOKUP(J601,{0,1950001,3300001,6950001,9000001,18000001,40000001},{0.05,0.1,0.2,0.23,0.33,0.4,0.45})-LOOKUP(J601,{0,1950001,3300001,6950001,9000001,18000001,40000001},{0,97500,427500,636000,1536000,2796000,4796000}))*1.021,-2))</f>
        <v/>
      </c>
      <c r="M601" s="19">
        <f>IF(K601&lt;=0,0,ROUNDDOWN((K601*LOOKUP(K601,{0,1950001,3300001,6950001,9000001,18000001,40000001},{0.05,0.1,0.2,0.23,0.33,0.4,0.45})-LOOKUP(K601,{0,1950001,3300001,6950001,9000001,18000001,40000001},{0,97500,427500,636000,1536000,2796000,4796000}))*1.021,-2))</f>
        <v/>
      </c>
      <c r="N601" s="19">
        <f>MAX(0,ROUNDDOWN(H601-E601-430000-G601,-3))</f>
        <v/>
      </c>
      <c r="O601" s="19">
        <f>MAX(0,ROUNDDOWN(H601-E601-430000-G601-D601,-3))</f>
        <v/>
      </c>
      <c r="P601" s="19">
        <f>IF(H601&lt;=450000,0,MAX(0,ROUNDDOWN(N601*0.06-MIN(50000,N601)*0.03,-2))+MAX(0,ROUNDDOWN(N601*0.04-MIN(50000,N601)*0.02,-2)))</f>
        <v/>
      </c>
      <c r="Q601" s="19">
        <f>IF(H601&lt;=450000,0,MAX(0,ROUNDDOWN(O601*0.06-MIN(50000,O601)*0.03,-2))+MAX(0,ROUNDDOWN(O601*0.04-MIN(50000,O601)*0.02,-2)))</f>
        <v/>
      </c>
      <c r="R601" s="19">
        <f>L601-M601</f>
        <v/>
      </c>
      <c r="S601" s="19">
        <f>P601-Q601</f>
        <v/>
      </c>
      <c r="T601" s="19">
        <f>R601+S601</f>
        <v/>
      </c>
      <c r="U601" s="21">
        <f>IF(J601&lt;=0,0,LOOKUP(J601,{0,1950001,3300001,6950001,9000001,18000001,40000001},{0.05,0.1,0.2,0.23,0.33,0.4,0.45}))</f>
        <v/>
      </c>
    </row>
    <row r="602">
      <c r="A602" t="inlineStr">
        <is>
          <t>1万円刻み</t>
        </is>
      </c>
      <c r="B602" s="19">
        <f>'3_1万円刻み'!$A$232</f>
        <v/>
      </c>
      <c r="C602" s="20" t="n">
        <v>2026</v>
      </c>
      <c r="D602" s="19" t="n">
        <v>276000</v>
      </c>
      <c r="E602" s="19">
        <f>ROUND(MIN(B602/12,650000)*12*0.0915+MIN(B602/12,1390000)*12*(0.0504+0)+B602*0.005,0)</f>
        <v/>
      </c>
      <c r="F602" s="19" t="n">
        <v>0</v>
      </c>
      <c r="G602" s="19" t="n">
        <v>0</v>
      </c>
      <c r="H602" s="19">
        <f>IF(C602&gt;=2026,IF(B602&lt;741000,0,IF(B602&lt;2191000,B602-740000,IF(B602&lt;2193000,1451000,IF(B602&lt;2196000,1453000,IF(B602&lt;2200000,1456000,IF(B602&lt;3600000,ROUNDDOWN(B602/4,-3)*2.8-80000,IF(B602&lt;6600000,ROUNDDOWN(B602/4,-3)*3.2-440000,IF(B602&lt;8500000,ROUNDDOWN(B602*0.9,0)-1100000,B602-1950000)))))))),IF(B602&lt;651000,0,IF(B602&lt;1900000,B602-650000,IF(B602&lt;3600000,ROUNDDOWN(B602/4,-3)*2.8-80000,IF(B602&lt;6600000,ROUNDDOWN(B602/4,-3)*3.2-440000,IF(B602&lt;8500000,ROUNDDOWN(B602*0.9,0)-1100000,B602-1950000))))))</f>
        <v/>
      </c>
      <c r="I602" s="19">
        <f>IF(H602&gt;23500000,NA(),IF(C602&gt;=2026,IF(H602&lt;=4890000,1040000,IF(H602&lt;=6550000,670000,620000)),IF(H602&lt;=1320000,950000,IF(H602&lt;=3360000,880000,IF(H602&lt;=4890000,680000,IF(H602&lt;=6550000,630000,580000))))))</f>
        <v/>
      </c>
      <c r="J602" s="19">
        <f>MAX(0,ROUNDDOWN(H602-E602-I602-F602,-3))</f>
        <v/>
      </c>
      <c r="K602" s="19">
        <f>MAX(0,ROUNDDOWN(H602-E602-I602-F602-D602,-3))</f>
        <v/>
      </c>
      <c r="L602" s="19">
        <f>IF(J602&lt;=0,0,ROUNDDOWN((J602*LOOKUP(J602,{0,1950001,3300001,6950001,9000001,18000001,40000001},{0.05,0.1,0.2,0.23,0.33,0.4,0.45})-LOOKUP(J602,{0,1950001,3300001,6950001,9000001,18000001,40000001},{0,97500,427500,636000,1536000,2796000,4796000}))*1.021,-2))</f>
        <v/>
      </c>
      <c r="M602" s="19">
        <f>IF(K602&lt;=0,0,ROUNDDOWN((K602*LOOKUP(K602,{0,1950001,3300001,6950001,9000001,18000001,40000001},{0.05,0.1,0.2,0.23,0.33,0.4,0.45})-LOOKUP(K602,{0,1950001,3300001,6950001,9000001,18000001,40000001},{0,97500,427500,636000,1536000,2796000,4796000}))*1.021,-2))</f>
        <v/>
      </c>
      <c r="N602" s="19">
        <f>MAX(0,ROUNDDOWN(H602-E602-430000-G602,-3))</f>
        <v/>
      </c>
      <c r="O602" s="19">
        <f>MAX(0,ROUNDDOWN(H602-E602-430000-G602-D602,-3))</f>
        <v/>
      </c>
      <c r="P602" s="19">
        <f>IF(H602&lt;=450000,0,MAX(0,ROUNDDOWN(N602*0.06-MIN(50000,N602)*0.03,-2))+MAX(0,ROUNDDOWN(N602*0.04-MIN(50000,N602)*0.02,-2)))</f>
        <v/>
      </c>
      <c r="Q602" s="19">
        <f>IF(H602&lt;=450000,0,MAX(0,ROUNDDOWN(O602*0.06-MIN(50000,O602)*0.03,-2))+MAX(0,ROUNDDOWN(O602*0.04-MIN(50000,O602)*0.02,-2)))</f>
        <v/>
      </c>
      <c r="R602" s="19">
        <f>L602-M602</f>
        <v/>
      </c>
      <c r="S602" s="19">
        <f>P602-Q602</f>
        <v/>
      </c>
      <c r="T602" s="19">
        <f>R602+S602</f>
        <v/>
      </c>
      <c r="U602" s="21">
        <f>IF(J602&lt;=0,0,LOOKUP(J602,{0,1950001,3300001,6950001,9000001,18000001,40000001},{0.05,0.1,0.2,0.23,0.33,0.4,0.45}))</f>
        <v/>
      </c>
    </row>
    <row r="603">
      <c r="A603" t="inlineStr">
        <is>
          <t>1万円刻み</t>
        </is>
      </c>
      <c r="B603" s="19">
        <f>'3_1万円刻み'!$A$233</f>
        <v/>
      </c>
      <c r="C603" s="20" t="n">
        <v>2025</v>
      </c>
      <c r="D603" s="19" t="n">
        <v>276000</v>
      </c>
      <c r="E603" s="19">
        <f>ROUND(MIN(B603/12,650000)*12*0.0915+MIN(B603/12,1390000)*12*(0.0504+0)+B603*0.005,0)</f>
        <v/>
      </c>
      <c r="F603" s="19" t="n">
        <v>0</v>
      </c>
      <c r="G603" s="19" t="n">
        <v>0</v>
      </c>
      <c r="H603" s="19">
        <f>IF(C603&gt;=2026,IF(B603&lt;741000,0,IF(B603&lt;2191000,B603-740000,IF(B603&lt;2193000,1451000,IF(B603&lt;2196000,1453000,IF(B603&lt;2200000,1456000,IF(B603&lt;3600000,ROUNDDOWN(B603/4,-3)*2.8-80000,IF(B603&lt;6600000,ROUNDDOWN(B603/4,-3)*3.2-440000,IF(B603&lt;8500000,ROUNDDOWN(B603*0.9,0)-1100000,B603-1950000)))))))),IF(B603&lt;651000,0,IF(B603&lt;1900000,B603-650000,IF(B603&lt;3600000,ROUNDDOWN(B603/4,-3)*2.8-80000,IF(B603&lt;6600000,ROUNDDOWN(B603/4,-3)*3.2-440000,IF(B603&lt;8500000,ROUNDDOWN(B603*0.9,0)-1100000,B603-1950000))))))</f>
        <v/>
      </c>
      <c r="I603" s="19">
        <f>IF(H603&gt;23500000,NA(),IF(C603&gt;=2026,IF(H603&lt;=4890000,1040000,IF(H603&lt;=6550000,670000,620000)),IF(H603&lt;=1320000,950000,IF(H603&lt;=3360000,880000,IF(H603&lt;=4890000,680000,IF(H603&lt;=6550000,630000,580000))))))</f>
        <v/>
      </c>
      <c r="J603" s="19">
        <f>MAX(0,ROUNDDOWN(H603-E603-I603-F603,-3))</f>
        <v/>
      </c>
      <c r="K603" s="19">
        <f>MAX(0,ROUNDDOWN(H603-E603-I603-F603-D603,-3))</f>
        <v/>
      </c>
      <c r="L603" s="19">
        <f>IF(J603&lt;=0,0,ROUNDDOWN((J603*LOOKUP(J603,{0,1950001,3300001,6950001,9000001,18000001,40000001},{0.05,0.1,0.2,0.23,0.33,0.4,0.45})-LOOKUP(J603,{0,1950001,3300001,6950001,9000001,18000001,40000001},{0,97500,427500,636000,1536000,2796000,4796000}))*1.021,-2))</f>
        <v/>
      </c>
      <c r="M603" s="19">
        <f>IF(K603&lt;=0,0,ROUNDDOWN((K603*LOOKUP(K603,{0,1950001,3300001,6950001,9000001,18000001,40000001},{0.05,0.1,0.2,0.23,0.33,0.4,0.45})-LOOKUP(K603,{0,1950001,3300001,6950001,9000001,18000001,40000001},{0,97500,427500,636000,1536000,2796000,4796000}))*1.021,-2))</f>
        <v/>
      </c>
      <c r="N603" s="19">
        <f>MAX(0,ROUNDDOWN(H603-E603-430000-G603,-3))</f>
        <v/>
      </c>
      <c r="O603" s="19">
        <f>MAX(0,ROUNDDOWN(H603-E603-430000-G603-D603,-3))</f>
        <v/>
      </c>
      <c r="P603" s="19">
        <f>IF(H603&lt;=450000,0,MAX(0,ROUNDDOWN(N603*0.06-MIN(50000,N603)*0.03,-2))+MAX(0,ROUNDDOWN(N603*0.04-MIN(50000,N603)*0.02,-2)))</f>
        <v/>
      </c>
      <c r="Q603" s="19">
        <f>IF(H603&lt;=450000,0,MAX(0,ROUNDDOWN(O603*0.06-MIN(50000,O603)*0.03,-2))+MAX(0,ROUNDDOWN(O603*0.04-MIN(50000,O603)*0.02,-2)))</f>
        <v/>
      </c>
      <c r="R603" s="19">
        <f>L603-M603</f>
        <v/>
      </c>
      <c r="S603" s="19">
        <f>P603-Q603</f>
        <v/>
      </c>
      <c r="T603" s="19">
        <f>R603+S603</f>
        <v/>
      </c>
      <c r="U603" s="21">
        <f>IF(J603&lt;=0,0,LOOKUP(J603,{0,1950001,3300001,6950001,9000001,18000001,40000001},{0.05,0.1,0.2,0.23,0.33,0.4,0.45}))</f>
        <v/>
      </c>
    </row>
    <row r="604">
      <c r="A604" t="inlineStr">
        <is>
          <t>1万円刻み</t>
        </is>
      </c>
      <c r="B604" s="19">
        <f>'3_1万円刻み'!$A$233</f>
        <v/>
      </c>
      <c r="C604" s="20" t="n">
        <v>2026</v>
      </c>
      <c r="D604" s="19" t="n">
        <v>276000</v>
      </c>
      <c r="E604" s="19">
        <f>ROUND(MIN(B604/12,650000)*12*0.0915+MIN(B604/12,1390000)*12*(0.0504+0)+B604*0.005,0)</f>
        <v/>
      </c>
      <c r="F604" s="19" t="n">
        <v>0</v>
      </c>
      <c r="G604" s="19" t="n">
        <v>0</v>
      </c>
      <c r="H604" s="19">
        <f>IF(C604&gt;=2026,IF(B604&lt;741000,0,IF(B604&lt;2191000,B604-740000,IF(B604&lt;2193000,1451000,IF(B604&lt;2196000,1453000,IF(B604&lt;2200000,1456000,IF(B604&lt;3600000,ROUNDDOWN(B604/4,-3)*2.8-80000,IF(B604&lt;6600000,ROUNDDOWN(B604/4,-3)*3.2-440000,IF(B604&lt;8500000,ROUNDDOWN(B604*0.9,0)-1100000,B604-1950000)))))))),IF(B604&lt;651000,0,IF(B604&lt;1900000,B604-650000,IF(B604&lt;3600000,ROUNDDOWN(B604/4,-3)*2.8-80000,IF(B604&lt;6600000,ROUNDDOWN(B604/4,-3)*3.2-440000,IF(B604&lt;8500000,ROUNDDOWN(B604*0.9,0)-1100000,B604-1950000))))))</f>
        <v/>
      </c>
      <c r="I604" s="19">
        <f>IF(H604&gt;23500000,NA(),IF(C604&gt;=2026,IF(H604&lt;=4890000,1040000,IF(H604&lt;=6550000,670000,620000)),IF(H604&lt;=1320000,950000,IF(H604&lt;=3360000,880000,IF(H604&lt;=4890000,680000,IF(H604&lt;=6550000,630000,580000))))))</f>
        <v/>
      </c>
      <c r="J604" s="19">
        <f>MAX(0,ROUNDDOWN(H604-E604-I604-F604,-3))</f>
        <v/>
      </c>
      <c r="K604" s="19">
        <f>MAX(0,ROUNDDOWN(H604-E604-I604-F604-D604,-3))</f>
        <v/>
      </c>
      <c r="L604" s="19">
        <f>IF(J604&lt;=0,0,ROUNDDOWN((J604*LOOKUP(J604,{0,1950001,3300001,6950001,9000001,18000001,40000001},{0.05,0.1,0.2,0.23,0.33,0.4,0.45})-LOOKUP(J604,{0,1950001,3300001,6950001,9000001,18000001,40000001},{0,97500,427500,636000,1536000,2796000,4796000}))*1.021,-2))</f>
        <v/>
      </c>
      <c r="M604" s="19">
        <f>IF(K604&lt;=0,0,ROUNDDOWN((K604*LOOKUP(K604,{0,1950001,3300001,6950001,9000001,18000001,40000001},{0.05,0.1,0.2,0.23,0.33,0.4,0.45})-LOOKUP(K604,{0,1950001,3300001,6950001,9000001,18000001,40000001},{0,97500,427500,636000,1536000,2796000,4796000}))*1.021,-2))</f>
        <v/>
      </c>
      <c r="N604" s="19">
        <f>MAX(0,ROUNDDOWN(H604-E604-430000-G604,-3))</f>
        <v/>
      </c>
      <c r="O604" s="19">
        <f>MAX(0,ROUNDDOWN(H604-E604-430000-G604-D604,-3))</f>
        <v/>
      </c>
      <c r="P604" s="19">
        <f>IF(H604&lt;=450000,0,MAX(0,ROUNDDOWN(N604*0.06-MIN(50000,N604)*0.03,-2))+MAX(0,ROUNDDOWN(N604*0.04-MIN(50000,N604)*0.02,-2)))</f>
        <v/>
      </c>
      <c r="Q604" s="19">
        <f>IF(H604&lt;=450000,0,MAX(0,ROUNDDOWN(O604*0.06-MIN(50000,O604)*0.03,-2))+MAX(0,ROUNDDOWN(O604*0.04-MIN(50000,O604)*0.02,-2)))</f>
        <v/>
      </c>
      <c r="R604" s="19">
        <f>L604-M604</f>
        <v/>
      </c>
      <c r="S604" s="19">
        <f>P604-Q604</f>
        <v/>
      </c>
      <c r="T604" s="19">
        <f>R604+S604</f>
        <v/>
      </c>
      <c r="U604" s="21">
        <f>IF(J604&lt;=0,0,LOOKUP(J604,{0,1950001,3300001,6950001,9000001,18000001,40000001},{0.05,0.1,0.2,0.23,0.33,0.4,0.45}))</f>
        <v/>
      </c>
    </row>
    <row r="605">
      <c r="A605" t="inlineStr">
        <is>
          <t>1万円刻み</t>
        </is>
      </c>
      <c r="B605" s="19">
        <f>'3_1万円刻み'!$A$234</f>
        <v/>
      </c>
      <c r="C605" s="20" t="n">
        <v>2025</v>
      </c>
      <c r="D605" s="19" t="n">
        <v>276000</v>
      </c>
      <c r="E605" s="19">
        <f>ROUND(MIN(B605/12,650000)*12*0.0915+MIN(B605/12,1390000)*12*(0.0504+0)+B605*0.005,0)</f>
        <v/>
      </c>
      <c r="F605" s="19" t="n">
        <v>0</v>
      </c>
      <c r="G605" s="19" t="n">
        <v>0</v>
      </c>
      <c r="H605" s="19">
        <f>IF(C605&gt;=2026,IF(B605&lt;741000,0,IF(B605&lt;2191000,B605-740000,IF(B605&lt;2193000,1451000,IF(B605&lt;2196000,1453000,IF(B605&lt;2200000,1456000,IF(B605&lt;3600000,ROUNDDOWN(B605/4,-3)*2.8-80000,IF(B605&lt;6600000,ROUNDDOWN(B605/4,-3)*3.2-440000,IF(B605&lt;8500000,ROUNDDOWN(B605*0.9,0)-1100000,B605-1950000)))))))),IF(B605&lt;651000,0,IF(B605&lt;1900000,B605-650000,IF(B605&lt;3600000,ROUNDDOWN(B605/4,-3)*2.8-80000,IF(B605&lt;6600000,ROUNDDOWN(B605/4,-3)*3.2-440000,IF(B605&lt;8500000,ROUNDDOWN(B605*0.9,0)-1100000,B605-1950000))))))</f>
        <v/>
      </c>
      <c r="I605" s="19">
        <f>IF(H605&gt;23500000,NA(),IF(C605&gt;=2026,IF(H605&lt;=4890000,1040000,IF(H605&lt;=6550000,670000,620000)),IF(H605&lt;=1320000,950000,IF(H605&lt;=3360000,880000,IF(H605&lt;=4890000,680000,IF(H605&lt;=6550000,630000,580000))))))</f>
        <v/>
      </c>
      <c r="J605" s="19">
        <f>MAX(0,ROUNDDOWN(H605-E605-I605-F605,-3))</f>
        <v/>
      </c>
      <c r="K605" s="19">
        <f>MAX(0,ROUNDDOWN(H605-E605-I605-F605-D605,-3))</f>
        <v/>
      </c>
      <c r="L605" s="19">
        <f>IF(J605&lt;=0,0,ROUNDDOWN((J605*LOOKUP(J605,{0,1950001,3300001,6950001,9000001,18000001,40000001},{0.05,0.1,0.2,0.23,0.33,0.4,0.45})-LOOKUP(J605,{0,1950001,3300001,6950001,9000001,18000001,40000001},{0,97500,427500,636000,1536000,2796000,4796000}))*1.021,-2))</f>
        <v/>
      </c>
      <c r="M605" s="19">
        <f>IF(K605&lt;=0,0,ROUNDDOWN((K605*LOOKUP(K605,{0,1950001,3300001,6950001,9000001,18000001,40000001},{0.05,0.1,0.2,0.23,0.33,0.4,0.45})-LOOKUP(K605,{0,1950001,3300001,6950001,9000001,18000001,40000001},{0,97500,427500,636000,1536000,2796000,4796000}))*1.021,-2))</f>
        <v/>
      </c>
      <c r="N605" s="19">
        <f>MAX(0,ROUNDDOWN(H605-E605-430000-G605,-3))</f>
        <v/>
      </c>
      <c r="O605" s="19">
        <f>MAX(0,ROUNDDOWN(H605-E605-430000-G605-D605,-3))</f>
        <v/>
      </c>
      <c r="P605" s="19">
        <f>IF(H605&lt;=450000,0,MAX(0,ROUNDDOWN(N605*0.06-MIN(50000,N605)*0.03,-2))+MAX(0,ROUNDDOWN(N605*0.04-MIN(50000,N605)*0.02,-2)))</f>
        <v/>
      </c>
      <c r="Q605" s="19">
        <f>IF(H605&lt;=450000,0,MAX(0,ROUNDDOWN(O605*0.06-MIN(50000,O605)*0.03,-2))+MAX(0,ROUNDDOWN(O605*0.04-MIN(50000,O605)*0.02,-2)))</f>
        <v/>
      </c>
      <c r="R605" s="19">
        <f>L605-M605</f>
        <v/>
      </c>
      <c r="S605" s="19">
        <f>P605-Q605</f>
        <v/>
      </c>
      <c r="T605" s="19">
        <f>R605+S605</f>
        <v/>
      </c>
      <c r="U605" s="21">
        <f>IF(J605&lt;=0,0,LOOKUP(J605,{0,1950001,3300001,6950001,9000001,18000001,40000001},{0.05,0.1,0.2,0.23,0.33,0.4,0.45}))</f>
        <v/>
      </c>
    </row>
    <row r="606">
      <c r="A606" t="inlineStr">
        <is>
          <t>1万円刻み</t>
        </is>
      </c>
      <c r="B606" s="19">
        <f>'3_1万円刻み'!$A$234</f>
        <v/>
      </c>
      <c r="C606" s="20" t="n">
        <v>2026</v>
      </c>
      <c r="D606" s="19" t="n">
        <v>276000</v>
      </c>
      <c r="E606" s="19">
        <f>ROUND(MIN(B606/12,650000)*12*0.0915+MIN(B606/12,1390000)*12*(0.0504+0)+B606*0.005,0)</f>
        <v/>
      </c>
      <c r="F606" s="19" t="n">
        <v>0</v>
      </c>
      <c r="G606" s="19" t="n">
        <v>0</v>
      </c>
      <c r="H606" s="19">
        <f>IF(C606&gt;=2026,IF(B606&lt;741000,0,IF(B606&lt;2191000,B606-740000,IF(B606&lt;2193000,1451000,IF(B606&lt;2196000,1453000,IF(B606&lt;2200000,1456000,IF(B606&lt;3600000,ROUNDDOWN(B606/4,-3)*2.8-80000,IF(B606&lt;6600000,ROUNDDOWN(B606/4,-3)*3.2-440000,IF(B606&lt;8500000,ROUNDDOWN(B606*0.9,0)-1100000,B606-1950000)))))))),IF(B606&lt;651000,0,IF(B606&lt;1900000,B606-650000,IF(B606&lt;3600000,ROUNDDOWN(B606/4,-3)*2.8-80000,IF(B606&lt;6600000,ROUNDDOWN(B606/4,-3)*3.2-440000,IF(B606&lt;8500000,ROUNDDOWN(B606*0.9,0)-1100000,B606-1950000))))))</f>
        <v/>
      </c>
      <c r="I606" s="19">
        <f>IF(H606&gt;23500000,NA(),IF(C606&gt;=2026,IF(H606&lt;=4890000,1040000,IF(H606&lt;=6550000,670000,620000)),IF(H606&lt;=1320000,950000,IF(H606&lt;=3360000,880000,IF(H606&lt;=4890000,680000,IF(H606&lt;=6550000,630000,580000))))))</f>
        <v/>
      </c>
      <c r="J606" s="19">
        <f>MAX(0,ROUNDDOWN(H606-E606-I606-F606,-3))</f>
        <v/>
      </c>
      <c r="K606" s="19">
        <f>MAX(0,ROUNDDOWN(H606-E606-I606-F606-D606,-3))</f>
        <v/>
      </c>
      <c r="L606" s="19">
        <f>IF(J606&lt;=0,0,ROUNDDOWN((J606*LOOKUP(J606,{0,1950001,3300001,6950001,9000001,18000001,40000001},{0.05,0.1,0.2,0.23,0.33,0.4,0.45})-LOOKUP(J606,{0,1950001,3300001,6950001,9000001,18000001,40000001},{0,97500,427500,636000,1536000,2796000,4796000}))*1.021,-2))</f>
        <v/>
      </c>
      <c r="M606" s="19">
        <f>IF(K606&lt;=0,0,ROUNDDOWN((K606*LOOKUP(K606,{0,1950001,3300001,6950001,9000001,18000001,40000001},{0.05,0.1,0.2,0.23,0.33,0.4,0.45})-LOOKUP(K606,{0,1950001,3300001,6950001,9000001,18000001,40000001},{0,97500,427500,636000,1536000,2796000,4796000}))*1.021,-2))</f>
        <v/>
      </c>
      <c r="N606" s="19">
        <f>MAX(0,ROUNDDOWN(H606-E606-430000-G606,-3))</f>
        <v/>
      </c>
      <c r="O606" s="19">
        <f>MAX(0,ROUNDDOWN(H606-E606-430000-G606-D606,-3))</f>
        <v/>
      </c>
      <c r="P606" s="19">
        <f>IF(H606&lt;=450000,0,MAX(0,ROUNDDOWN(N606*0.06-MIN(50000,N606)*0.03,-2))+MAX(0,ROUNDDOWN(N606*0.04-MIN(50000,N606)*0.02,-2)))</f>
        <v/>
      </c>
      <c r="Q606" s="19">
        <f>IF(H606&lt;=450000,0,MAX(0,ROUNDDOWN(O606*0.06-MIN(50000,O606)*0.03,-2))+MAX(0,ROUNDDOWN(O606*0.04-MIN(50000,O606)*0.02,-2)))</f>
        <v/>
      </c>
      <c r="R606" s="19">
        <f>L606-M606</f>
        <v/>
      </c>
      <c r="S606" s="19">
        <f>P606-Q606</f>
        <v/>
      </c>
      <c r="T606" s="19">
        <f>R606+S606</f>
        <v/>
      </c>
      <c r="U606" s="21">
        <f>IF(J606&lt;=0,0,LOOKUP(J606,{0,1950001,3300001,6950001,9000001,18000001,40000001},{0.05,0.1,0.2,0.23,0.33,0.4,0.45}))</f>
        <v/>
      </c>
    </row>
    <row r="607">
      <c r="A607" t="inlineStr">
        <is>
          <t>1万円刻み</t>
        </is>
      </c>
      <c r="B607" s="19">
        <f>'3_1万円刻み'!$A$235</f>
        <v/>
      </c>
      <c r="C607" s="20" t="n">
        <v>2025</v>
      </c>
      <c r="D607" s="19" t="n">
        <v>276000</v>
      </c>
      <c r="E607" s="19">
        <f>ROUND(MIN(B607/12,650000)*12*0.0915+MIN(B607/12,1390000)*12*(0.0504+0)+B607*0.005,0)</f>
        <v/>
      </c>
      <c r="F607" s="19" t="n">
        <v>0</v>
      </c>
      <c r="G607" s="19" t="n">
        <v>0</v>
      </c>
      <c r="H607" s="19">
        <f>IF(C607&gt;=2026,IF(B607&lt;741000,0,IF(B607&lt;2191000,B607-740000,IF(B607&lt;2193000,1451000,IF(B607&lt;2196000,1453000,IF(B607&lt;2200000,1456000,IF(B607&lt;3600000,ROUNDDOWN(B607/4,-3)*2.8-80000,IF(B607&lt;6600000,ROUNDDOWN(B607/4,-3)*3.2-440000,IF(B607&lt;8500000,ROUNDDOWN(B607*0.9,0)-1100000,B607-1950000)))))))),IF(B607&lt;651000,0,IF(B607&lt;1900000,B607-650000,IF(B607&lt;3600000,ROUNDDOWN(B607/4,-3)*2.8-80000,IF(B607&lt;6600000,ROUNDDOWN(B607/4,-3)*3.2-440000,IF(B607&lt;8500000,ROUNDDOWN(B607*0.9,0)-1100000,B607-1950000))))))</f>
        <v/>
      </c>
      <c r="I607" s="19">
        <f>IF(H607&gt;23500000,NA(),IF(C607&gt;=2026,IF(H607&lt;=4890000,1040000,IF(H607&lt;=6550000,670000,620000)),IF(H607&lt;=1320000,950000,IF(H607&lt;=3360000,880000,IF(H607&lt;=4890000,680000,IF(H607&lt;=6550000,630000,580000))))))</f>
        <v/>
      </c>
      <c r="J607" s="19">
        <f>MAX(0,ROUNDDOWN(H607-E607-I607-F607,-3))</f>
        <v/>
      </c>
      <c r="K607" s="19">
        <f>MAX(0,ROUNDDOWN(H607-E607-I607-F607-D607,-3))</f>
        <v/>
      </c>
      <c r="L607" s="19">
        <f>IF(J607&lt;=0,0,ROUNDDOWN((J607*LOOKUP(J607,{0,1950001,3300001,6950001,9000001,18000001,40000001},{0.05,0.1,0.2,0.23,0.33,0.4,0.45})-LOOKUP(J607,{0,1950001,3300001,6950001,9000001,18000001,40000001},{0,97500,427500,636000,1536000,2796000,4796000}))*1.021,-2))</f>
        <v/>
      </c>
      <c r="M607" s="19">
        <f>IF(K607&lt;=0,0,ROUNDDOWN((K607*LOOKUP(K607,{0,1950001,3300001,6950001,9000001,18000001,40000001},{0.05,0.1,0.2,0.23,0.33,0.4,0.45})-LOOKUP(K607,{0,1950001,3300001,6950001,9000001,18000001,40000001},{0,97500,427500,636000,1536000,2796000,4796000}))*1.021,-2))</f>
        <v/>
      </c>
      <c r="N607" s="19">
        <f>MAX(0,ROUNDDOWN(H607-E607-430000-G607,-3))</f>
        <v/>
      </c>
      <c r="O607" s="19">
        <f>MAX(0,ROUNDDOWN(H607-E607-430000-G607-D607,-3))</f>
        <v/>
      </c>
      <c r="P607" s="19">
        <f>IF(H607&lt;=450000,0,MAX(0,ROUNDDOWN(N607*0.06-MIN(50000,N607)*0.03,-2))+MAX(0,ROUNDDOWN(N607*0.04-MIN(50000,N607)*0.02,-2)))</f>
        <v/>
      </c>
      <c r="Q607" s="19">
        <f>IF(H607&lt;=450000,0,MAX(0,ROUNDDOWN(O607*0.06-MIN(50000,O607)*0.03,-2))+MAX(0,ROUNDDOWN(O607*0.04-MIN(50000,O607)*0.02,-2)))</f>
        <v/>
      </c>
      <c r="R607" s="19">
        <f>L607-M607</f>
        <v/>
      </c>
      <c r="S607" s="19">
        <f>P607-Q607</f>
        <v/>
      </c>
      <c r="T607" s="19">
        <f>R607+S607</f>
        <v/>
      </c>
      <c r="U607" s="21">
        <f>IF(J607&lt;=0,0,LOOKUP(J607,{0,1950001,3300001,6950001,9000001,18000001,40000001},{0.05,0.1,0.2,0.23,0.33,0.4,0.45}))</f>
        <v/>
      </c>
    </row>
    <row r="608">
      <c r="A608" t="inlineStr">
        <is>
          <t>1万円刻み</t>
        </is>
      </c>
      <c r="B608" s="19">
        <f>'3_1万円刻み'!$A$235</f>
        <v/>
      </c>
      <c r="C608" s="20" t="n">
        <v>2026</v>
      </c>
      <c r="D608" s="19" t="n">
        <v>276000</v>
      </c>
      <c r="E608" s="19">
        <f>ROUND(MIN(B608/12,650000)*12*0.0915+MIN(B608/12,1390000)*12*(0.0504+0)+B608*0.005,0)</f>
        <v/>
      </c>
      <c r="F608" s="19" t="n">
        <v>0</v>
      </c>
      <c r="G608" s="19" t="n">
        <v>0</v>
      </c>
      <c r="H608" s="19">
        <f>IF(C608&gt;=2026,IF(B608&lt;741000,0,IF(B608&lt;2191000,B608-740000,IF(B608&lt;2193000,1451000,IF(B608&lt;2196000,1453000,IF(B608&lt;2200000,1456000,IF(B608&lt;3600000,ROUNDDOWN(B608/4,-3)*2.8-80000,IF(B608&lt;6600000,ROUNDDOWN(B608/4,-3)*3.2-440000,IF(B608&lt;8500000,ROUNDDOWN(B608*0.9,0)-1100000,B608-1950000)))))))),IF(B608&lt;651000,0,IF(B608&lt;1900000,B608-650000,IF(B608&lt;3600000,ROUNDDOWN(B608/4,-3)*2.8-80000,IF(B608&lt;6600000,ROUNDDOWN(B608/4,-3)*3.2-440000,IF(B608&lt;8500000,ROUNDDOWN(B608*0.9,0)-1100000,B608-1950000))))))</f>
        <v/>
      </c>
      <c r="I608" s="19">
        <f>IF(H608&gt;23500000,NA(),IF(C608&gt;=2026,IF(H608&lt;=4890000,1040000,IF(H608&lt;=6550000,670000,620000)),IF(H608&lt;=1320000,950000,IF(H608&lt;=3360000,880000,IF(H608&lt;=4890000,680000,IF(H608&lt;=6550000,630000,580000))))))</f>
        <v/>
      </c>
      <c r="J608" s="19">
        <f>MAX(0,ROUNDDOWN(H608-E608-I608-F608,-3))</f>
        <v/>
      </c>
      <c r="K608" s="19">
        <f>MAX(0,ROUNDDOWN(H608-E608-I608-F608-D608,-3))</f>
        <v/>
      </c>
      <c r="L608" s="19">
        <f>IF(J608&lt;=0,0,ROUNDDOWN((J608*LOOKUP(J608,{0,1950001,3300001,6950001,9000001,18000001,40000001},{0.05,0.1,0.2,0.23,0.33,0.4,0.45})-LOOKUP(J608,{0,1950001,3300001,6950001,9000001,18000001,40000001},{0,97500,427500,636000,1536000,2796000,4796000}))*1.021,-2))</f>
        <v/>
      </c>
      <c r="M608" s="19">
        <f>IF(K608&lt;=0,0,ROUNDDOWN((K608*LOOKUP(K608,{0,1950001,3300001,6950001,9000001,18000001,40000001},{0.05,0.1,0.2,0.23,0.33,0.4,0.45})-LOOKUP(K608,{0,1950001,3300001,6950001,9000001,18000001,40000001},{0,97500,427500,636000,1536000,2796000,4796000}))*1.021,-2))</f>
        <v/>
      </c>
      <c r="N608" s="19">
        <f>MAX(0,ROUNDDOWN(H608-E608-430000-G608,-3))</f>
        <v/>
      </c>
      <c r="O608" s="19">
        <f>MAX(0,ROUNDDOWN(H608-E608-430000-G608-D608,-3))</f>
        <v/>
      </c>
      <c r="P608" s="19">
        <f>IF(H608&lt;=450000,0,MAX(0,ROUNDDOWN(N608*0.06-MIN(50000,N608)*0.03,-2))+MAX(0,ROUNDDOWN(N608*0.04-MIN(50000,N608)*0.02,-2)))</f>
        <v/>
      </c>
      <c r="Q608" s="19">
        <f>IF(H608&lt;=450000,0,MAX(0,ROUNDDOWN(O608*0.06-MIN(50000,O608)*0.03,-2))+MAX(0,ROUNDDOWN(O608*0.04-MIN(50000,O608)*0.02,-2)))</f>
        <v/>
      </c>
      <c r="R608" s="19">
        <f>L608-M608</f>
        <v/>
      </c>
      <c r="S608" s="19">
        <f>P608-Q608</f>
        <v/>
      </c>
      <c r="T608" s="19">
        <f>R608+S608</f>
        <v/>
      </c>
      <c r="U608" s="21">
        <f>IF(J608&lt;=0,0,LOOKUP(J608,{0,1950001,3300001,6950001,9000001,18000001,40000001},{0.05,0.1,0.2,0.23,0.33,0.4,0.45}))</f>
        <v/>
      </c>
    </row>
    <row r="609">
      <c r="A609" t="inlineStr">
        <is>
          <t>1万円刻み</t>
        </is>
      </c>
      <c r="B609" s="19">
        <f>'3_1万円刻み'!$A$236</f>
        <v/>
      </c>
      <c r="C609" s="20" t="n">
        <v>2025</v>
      </c>
      <c r="D609" s="19" t="n">
        <v>276000</v>
      </c>
      <c r="E609" s="19">
        <f>ROUND(MIN(B609/12,650000)*12*0.0915+MIN(B609/12,1390000)*12*(0.0504+0)+B609*0.005,0)</f>
        <v/>
      </c>
      <c r="F609" s="19" t="n">
        <v>0</v>
      </c>
      <c r="G609" s="19" t="n">
        <v>0</v>
      </c>
      <c r="H609" s="19">
        <f>IF(C609&gt;=2026,IF(B609&lt;741000,0,IF(B609&lt;2191000,B609-740000,IF(B609&lt;2193000,1451000,IF(B609&lt;2196000,1453000,IF(B609&lt;2200000,1456000,IF(B609&lt;3600000,ROUNDDOWN(B609/4,-3)*2.8-80000,IF(B609&lt;6600000,ROUNDDOWN(B609/4,-3)*3.2-440000,IF(B609&lt;8500000,ROUNDDOWN(B609*0.9,0)-1100000,B609-1950000)))))))),IF(B609&lt;651000,0,IF(B609&lt;1900000,B609-650000,IF(B609&lt;3600000,ROUNDDOWN(B609/4,-3)*2.8-80000,IF(B609&lt;6600000,ROUNDDOWN(B609/4,-3)*3.2-440000,IF(B609&lt;8500000,ROUNDDOWN(B609*0.9,0)-1100000,B609-1950000))))))</f>
        <v/>
      </c>
      <c r="I609" s="19">
        <f>IF(H609&gt;23500000,NA(),IF(C609&gt;=2026,IF(H609&lt;=4890000,1040000,IF(H609&lt;=6550000,670000,620000)),IF(H609&lt;=1320000,950000,IF(H609&lt;=3360000,880000,IF(H609&lt;=4890000,680000,IF(H609&lt;=6550000,630000,580000))))))</f>
        <v/>
      </c>
      <c r="J609" s="19">
        <f>MAX(0,ROUNDDOWN(H609-E609-I609-F609,-3))</f>
        <v/>
      </c>
      <c r="K609" s="19">
        <f>MAX(0,ROUNDDOWN(H609-E609-I609-F609-D609,-3))</f>
        <v/>
      </c>
      <c r="L609" s="19">
        <f>IF(J609&lt;=0,0,ROUNDDOWN((J609*LOOKUP(J609,{0,1950001,3300001,6950001,9000001,18000001,40000001},{0.05,0.1,0.2,0.23,0.33,0.4,0.45})-LOOKUP(J609,{0,1950001,3300001,6950001,9000001,18000001,40000001},{0,97500,427500,636000,1536000,2796000,4796000}))*1.021,-2))</f>
        <v/>
      </c>
      <c r="M609" s="19">
        <f>IF(K609&lt;=0,0,ROUNDDOWN((K609*LOOKUP(K609,{0,1950001,3300001,6950001,9000001,18000001,40000001},{0.05,0.1,0.2,0.23,0.33,0.4,0.45})-LOOKUP(K609,{0,1950001,3300001,6950001,9000001,18000001,40000001},{0,97500,427500,636000,1536000,2796000,4796000}))*1.021,-2))</f>
        <v/>
      </c>
      <c r="N609" s="19">
        <f>MAX(0,ROUNDDOWN(H609-E609-430000-G609,-3))</f>
        <v/>
      </c>
      <c r="O609" s="19">
        <f>MAX(0,ROUNDDOWN(H609-E609-430000-G609-D609,-3))</f>
        <v/>
      </c>
      <c r="P609" s="19">
        <f>IF(H609&lt;=450000,0,MAX(0,ROUNDDOWN(N609*0.06-MIN(50000,N609)*0.03,-2))+MAX(0,ROUNDDOWN(N609*0.04-MIN(50000,N609)*0.02,-2)))</f>
        <v/>
      </c>
      <c r="Q609" s="19">
        <f>IF(H609&lt;=450000,0,MAX(0,ROUNDDOWN(O609*0.06-MIN(50000,O609)*0.03,-2))+MAX(0,ROUNDDOWN(O609*0.04-MIN(50000,O609)*0.02,-2)))</f>
        <v/>
      </c>
      <c r="R609" s="19">
        <f>L609-M609</f>
        <v/>
      </c>
      <c r="S609" s="19">
        <f>P609-Q609</f>
        <v/>
      </c>
      <c r="T609" s="19">
        <f>R609+S609</f>
        <v/>
      </c>
      <c r="U609" s="21">
        <f>IF(J609&lt;=0,0,LOOKUP(J609,{0,1950001,3300001,6950001,9000001,18000001,40000001},{0.05,0.1,0.2,0.23,0.33,0.4,0.45}))</f>
        <v/>
      </c>
    </row>
    <row r="610">
      <c r="A610" t="inlineStr">
        <is>
          <t>1万円刻み</t>
        </is>
      </c>
      <c r="B610" s="19">
        <f>'3_1万円刻み'!$A$236</f>
        <v/>
      </c>
      <c r="C610" s="20" t="n">
        <v>2026</v>
      </c>
      <c r="D610" s="19" t="n">
        <v>276000</v>
      </c>
      <c r="E610" s="19">
        <f>ROUND(MIN(B610/12,650000)*12*0.0915+MIN(B610/12,1390000)*12*(0.0504+0)+B610*0.005,0)</f>
        <v/>
      </c>
      <c r="F610" s="19" t="n">
        <v>0</v>
      </c>
      <c r="G610" s="19" t="n">
        <v>0</v>
      </c>
      <c r="H610" s="19">
        <f>IF(C610&gt;=2026,IF(B610&lt;741000,0,IF(B610&lt;2191000,B610-740000,IF(B610&lt;2193000,1451000,IF(B610&lt;2196000,1453000,IF(B610&lt;2200000,1456000,IF(B610&lt;3600000,ROUNDDOWN(B610/4,-3)*2.8-80000,IF(B610&lt;6600000,ROUNDDOWN(B610/4,-3)*3.2-440000,IF(B610&lt;8500000,ROUNDDOWN(B610*0.9,0)-1100000,B610-1950000)))))))),IF(B610&lt;651000,0,IF(B610&lt;1900000,B610-650000,IF(B610&lt;3600000,ROUNDDOWN(B610/4,-3)*2.8-80000,IF(B610&lt;6600000,ROUNDDOWN(B610/4,-3)*3.2-440000,IF(B610&lt;8500000,ROUNDDOWN(B610*0.9,0)-1100000,B610-1950000))))))</f>
        <v/>
      </c>
      <c r="I610" s="19">
        <f>IF(H610&gt;23500000,NA(),IF(C610&gt;=2026,IF(H610&lt;=4890000,1040000,IF(H610&lt;=6550000,670000,620000)),IF(H610&lt;=1320000,950000,IF(H610&lt;=3360000,880000,IF(H610&lt;=4890000,680000,IF(H610&lt;=6550000,630000,580000))))))</f>
        <v/>
      </c>
      <c r="J610" s="19">
        <f>MAX(0,ROUNDDOWN(H610-E610-I610-F610,-3))</f>
        <v/>
      </c>
      <c r="K610" s="19">
        <f>MAX(0,ROUNDDOWN(H610-E610-I610-F610-D610,-3))</f>
        <v/>
      </c>
      <c r="L610" s="19">
        <f>IF(J610&lt;=0,0,ROUNDDOWN((J610*LOOKUP(J610,{0,1950001,3300001,6950001,9000001,18000001,40000001},{0.05,0.1,0.2,0.23,0.33,0.4,0.45})-LOOKUP(J610,{0,1950001,3300001,6950001,9000001,18000001,40000001},{0,97500,427500,636000,1536000,2796000,4796000}))*1.021,-2))</f>
        <v/>
      </c>
      <c r="M610" s="19">
        <f>IF(K610&lt;=0,0,ROUNDDOWN((K610*LOOKUP(K610,{0,1950001,3300001,6950001,9000001,18000001,40000001},{0.05,0.1,0.2,0.23,0.33,0.4,0.45})-LOOKUP(K610,{0,1950001,3300001,6950001,9000001,18000001,40000001},{0,97500,427500,636000,1536000,2796000,4796000}))*1.021,-2))</f>
        <v/>
      </c>
      <c r="N610" s="19">
        <f>MAX(0,ROUNDDOWN(H610-E610-430000-G610,-3))</f>
        <v/>
      </c>
      <c r="O610" s="19">
        <f>MAX(0,ROUNDDOWN(H610-E610-430000-G610-D610,-3))</f>
        <v/>
      </c>
      <c r="P610" s="19">
        <f>IF(H610&lt;=450000,0,MAX(0,ROUNDDOWN(N610*0.06-MIN(50000,N610)*0.03,-2))+MAX(0,ROUNDDOWN(N610*0.04-MIN(50000,N610)*0.02,-2)))</f>
        <v/>
      </c>
      <c r="Q610" s="19">
        <f>IF(H610&lt;=450000,0,MAX(0,ROUNDDOWN(O610*0.06-MIN(50000,O610)*0.03,-2))+MAX(0,ROUNDDOWN(O610*0.04-MIN(50000,O610)*0.02,-2)))</f>
        <v/>
      </c>
      <c r="R610" s="19">
        <f>L610-M610</f>
        <v/>
      </c>
      <c r="S610" s="19">
        <f>P610-Q610</f>
        <v/>
      </c>
      <c r="T610" s="19">
        <f>R610+S610</f>
        <v/>
      </c>
      <c r="U610" s="21">
        <f>IF(J610&lt;=0,0,LOOKUP(J610,{0,1950001,3300001,6950001,9000001,18000001,40000001},{0.05,0.1,0.2,0.23,0.33,0.4,0.45}))</f>
        <v/>
      </c>
    </row>
    <row r="611">
      <c r="A611" t="inlineStr">
        <is>
          <t>1万円刻み</t>
        </is>
      </c>
      <c r="B611" s="19">
        <f>'3_1万円刻み'!$A$237</f>
        <v/>
      </c>
      <c r="C611" s="20" t="n">
        <v>2025</v>
      </c>
      <c r="D611" s="19" t="n">
        <v>276000</v>
      </c>
      <c r="E611" s="19">
        <f>ROUND(MIN(B611/12,650000)*12*0.0915+MIN(B611/12,1390000)*12*(0.0504+0)+B611*0.005,0)</f>
        <v/>
      </c>
      <c r="F611" s="19" t="n">
        <v>0</v>
      </c>
      <c r="G611" s="19" t="n">
        <v>0</v>
      </c>
      <c r="H611" s="19">
        <f>IF(C611&gt;=2026,IF(B611&lt;741000,0,IF(B611&lt;2191000,B611-740000,IF(B611&lt;2193000,1451000,IF(B611&lt;2196000,1453000,IF(B611&lt;2200000,1456000,IF(B611&lt;3600000,ROUNDDOWN(B611/4,-3)*2.8-80000,IF(B611&lt;6600000,ROUNDDOWN(B611/4,-3)*3.2-440000,IF(B611&lt;8500000,ROUNDDOWN(B611*0.9,0)-1100000,B611-1950000)))))))),IF(B611&lt;651000,0,IF(B611&lt;1900000,B611-650000,IF(B611&lt;3600000,ROUNDDOWN(B611/4,-3)*2.8-80000,IF(B611&lt;6600000,ROUNDDOWN(B611/4,-3)*3.2-440000,IF(B611&lt;8500000,ROUNDDOWN(B611*0.9,0)-1100000,B611-1950000))))))</f>
        <v/>
      </c>
      <c r="I611" s="19">
        <f>IF(H611&gt;23500000,NA(),IF(C611&gt;=2026,IF(H611&lt;=4890000,1040000,IF(H611&lt;=6550000,670000,620000)),IF(H611&lt;=1320000,950000,IF(H611&lt;=3360000,880000,IF(H611&lt;=4890000,680000,IF(H611&lt;=6550000,630000,580000))))))</f>
        <v/>
      </c>
      <c r="J611" s="19">
        <f>MAX(0,ROUNDDOWN(H611-E611-I611-F611,-3))</f>
        <v/>
      </c>
      <c r="K611" s="19">
        <f>MAX(0,ROUNDDOWN(H611-E611-I611-F611-D611,-3))</f>
        <v/>
      </c>
      <c r="L611" s="19">
        <f>IF(J611&lt;=0,0,ROUNDDOWN((J611*LOOKUP(J611,{0,1950001,3300001,6950001,9000001,18000001,40000001},{0.05,0.1,0.2,0.23,0.33,0.4,0.45})-LOOKUP(J611,{0,1950001,3300001,6950001,9000001,18000001,40000001},{0,97500,427500,636000,1536000,2796000,4796000}))*1.021,-2))</f>
        <v/>
      </c>
      <c r="M611" s="19">
        <f>IF(K611&lt;=0,0,ROUNDDOWN((K611*LOOKUP(K611,{0,1950001,3300001,6950001,9000001,18000001,40000001},{0.05,0.1,0.2,0.23,0.33,0.4,0.45})-LOOKUP(K611,{0,1950001,3300001,6950001,9000001,18000001,40000001},{0,97500,427500,636000,1536000,2796000,4796000}))*1.021,-2))</f>
        <v/>
      </c>
      <c r="N611" s="19">
        <f>MAX(0,ROUNDDOWN(H611-E611-430000-G611,-3))</f>
        <v/>
      </c>
      <c r="O611" s="19">
        <f>MAX(0,ROUNDDOWN(H611-E611-430000-G611-D611,-3))</f>
        <v/>
      </c>
      <c r="P611" s="19">
        <f>IF(H611&lt;=450000,0,MAX(0,ROUNDDOWN(N611*0.06-MIN(50000,N611)*0.03,-2))+MAX(0,ROUNDDOWN(N611*0.04-MIN(50000,N611)*0.02,-2)))</f>
        <v/>
      </c>
      <c r="Q611" s="19">
        <f>IF(H611&lt;=450000,0,MAX(0,ROUNDDOWN(O611*0.06-MIN(50000,O611)*0.03,-2))+MAX(0,ROUNDDOWN(O611*0.04-MIN(50000,O611)*0.02,-2)))</f>
        <v/>
      </c>
      <c r="R611" s="19">
        <f>L611-M611</f>
        <v/>
      </c>
      <c r="S611" s="19">
        <f>P611-Q611</f>
        <v/>
      </c>
      <c r="T611" s="19">
        <f>R611+S611</f>
        <v/>
      </c>
      <c r="U611" s="21">
        <f>IF(J611&lt;=0,0,LOOKUP(J611,{0,1950001,3300001,6950001,9000001,18000001,40000001},{0.05,0.1,0.2,0.23,0.33,0.4,0.45}))</f>
        <v/>
      </c>
    </row>
    <row r="612">
      <c r="A612" t="inlineStr">
        <is>
          <t>1万円刻み</t>
        </is>
      </c>
      <c r="B612" s="19">
        <f>'3_1万円刻み'!$A$237</f>
        <v/>
      </c>
      <c r="C612" s="20" t="n">
        <v>2026</v>
      </c>
      <c r="D612" s="19" t="n">
        <v>276000</v>
      </c>
      <c r="E612" s="19">
        <f>ROUND(MIN(B612/12,650000)*12*0.0915+MIN(B612/12,1390000)*12*(0.0504+0)+B612*0.005,0)</f>
        <v/>
      </c>
      <c r="F612" s="19" t="n">
        <v>0</v>
      </c>
      <c r="G612" s="19" t="n">
        <v>0</v>
      </c>
      <c r="H612" s="19">
        <f>IF(C612&gt;=2026,IF(B612&lt;741000,0,IF(B612&lt;2191000,B612-740000,IF(B612&lt;2193000,1451000,IF(B612&lt;2196000,1453000,IF(B612&lt;2200000,1456000,IF(B612&lt;3600000,ROUNDDOWN(B612/4,-3)*2.8-80000,IF(B612&lt;6600000,ROUNDDOWN(B612/4,-3)*3.2-440000,IF(B612&lt;8500000,ROUNDDOWN(B612*0.9,0)-1100000,B612-1950000)))))))),IF(B612&lt;651000,0,IF(B612&lt;1900000,B612-650000,IF(B612&lt;3600000,ROUNDDOWN(B612/4,-3)*2.8-80000,IF(B612&lt;6600000,ROUNDDOWN(B612/4,-3)*3.2-440000,IF(B612&lt;8500000,ROUNDDOWN(B612*0.9,0)-1100000,B612-1950000))))))</f>
        <v/>
      </c>
      <c r="I612" s="19">
        <f>IF(H612&gt;23500000,NA(),IF(C612&gt;=2026,IF(H612&lt;=4890000,1040000,IF(H612&lt;=6550000,670000,620000)),IF(H612&lt;=1320000,950000,IF(H612&lt;=3360000,880000,IF(H612&lt;=4890000,680000,IF(H612&lt;=6550000,630000,580000))))))</f>
        <v/>
      </c>
      <c r="J612" s="19">
        <f>MAX(0,ROUNDDOWN(H612-E612-I612-F612,-3))</f>
        <v/>
      </c>
      <c r="K612" s="19">
        <f>MAX(0,ROUNDDOWN(H612-E612-I612-F612-D612,-3))</f>
        <v/>
      </c>
      <c r="L612" s="19">
        <f>IF(J612&lt;=0,0,ROUNDDOWN((J612*LOOKUP(J612,{0,1950001,3300001,6950001,9000001,18000001,40000001},{0.05,0.1,0.2,0.23,0.33,0.4,0.45})-LOOKUP(J612,{0,1950001,3300001,6950001,9000001,18000001,40000001},{0,97500,427500,636000,1536000,2796000,4796000}))*1.021,-2))</f>
        <v/>
      </c>
      <c r="M612" s="19">
        <f>IF(K612&lt;=0,0,ROUNDDOWN((K612*LOOKUP(K612,{0,1950001,3300001,6950001,9000001,18000001,40000001},{0.05,0.1,0.2,0.23,0.33,0.4,0.45})-LOOKUP(K612,{0,1950001,3300001,6950001,9000001,18000001,40000001},{0,97500,427500,636000,1536000,2796000,4796000}))*1.021,-2))</f>
        <v/>
      </c>
      <c r="N612" s="19">
        <f>MAX(0,ROUNDDOWN(H612-E612-430000-G612,-3))</f>
        <v/>
      </c>
      <c r="O612" s="19">
        <f>MAX(0,ROUNDDOWN(H612-E612-430000-G612-D612,-3))</f>
        <v/>
      </c>
      <c r="P612" s="19">
        <f>IF(H612&lt;=450000,0,MAX(0,ROUNDDOWN(N612*0.06-MIN(50000,N612)*0.03,-2))+MAX(0,ROUNDDOWN(N612*0.04-MIN(50000,N612)*0.02,-2)))</f>
        <v/>
      </c>
      <c r="Q612" s="19">
        <f>IF(H612&lt;=450000,0,MAX(0,ROUNDDOWN(O612*0.06-MIN(50000,O612)*0.03,-2))+MAX(0,ROUNDDOWN(O612*0.04-MIN(50000,O612)*0.02,-2)))</f>
        <v/>
      </c>
      <c r="R612" s="19">
        <f>L612-M612</f>
        <v/>
      </c>
      <c r="S612" s="19">
        <f>P612-Q612</f>
        <v/>
      </c>
      <c r="T612" s="19">
        <f>R612+S612</f>
        <v/>
      </c>
      <c r="U612" s="21">
        <f>IF(J612&lt;=0,0,LOOKUP(J612,{0,1950001,3300001,6950001,9000001,18000001,40000001},{0.05,0.1,0.2,0.23,0.33,0.4,0.45}))</f>
        <v/>
      </c>
    </row>
    <row r="613">
      <c r="A613" t="inlineStr">
        <is>
          <t>1万円刻み</t>
        </is>
      </c>
      <c r="B613" s="19">
        <f>'3_1万円刻み'!$A$238</f>
        <v/>
      </c>
      <c r="C613" s="20" t="n">
        <v>2025</v>
      </c>
      <c r="D613" s="19" t="n">
        <v>276000</v>
      </c>
      <c r="E613" s="19">
        <f>ROUND(MIN(B613/12,650000)*12*0.0915+MIN(B613/12,1390000)*12*(0.0504+0)+B613*0.005,0)</f>
        <v/>
      </c>
      <c r="F613" s="19" t="n">
        <v>0</v>
      </c>
      <c r="G613" s="19" t="n">
        <v>0</v>
      </c>
      <c r="H613" s="19">
        <f>IF(C613&gt;=2026,IF(B613&lt;741000,0,IF(B613&lt;2191000,B613-740000,IF(B613&lt;2193000,1451000,IF(B613&lt;2196000,1453000,IF(B613&lt;2200000,1456000,IF(B613&lt;3600000,ROUNDDOWN(B613/4,-3)*2.8-80000,IF(B613&lt;6600000,ROUNDDOWN(B613/4,-3)*3.2-440000,IF(B613&lt;8500000,ROUNDDOWN(B613*0.9,0)-1100000,B613-1950000)))))))),IF(B613&lt;651000,0,IF(B613&lt;1900000,B613-650000,IF(B613&lt;3600000,ROUNDDOWN(B613/4,-3)*2.8-80000,IF(B613&lt;6600000,ROUNDDOWN(B613/4,-3)*3.2-440000,IF(B613&lt;8500000,ROUNDDOWN(B613*0.9,0)-1100000,B613-1950000))))))</f>
        <v/>
      </c>
      <c r="I613" s="19">
        <f>IF(H613&gt;23500000,NA(),IF(C613&gt;=2026,IF(H613&lt;=4890000,1040000,IF(H613&lt;=6550000,670000,620000)),IF(H613&lt;=1320000,950000,IF(H613&lt;=3360000,880000,IF(H613&lt;=4890000,680000,IF(H613&lt;=6550000,630000,580000))))))</f>
        <v/>
      </c>
      <c r="J613" s="19">
        <f>MAX(0,ROUNDDOWN(H613-E613-I613-F613,-3))</f>
        <v/>
      </c>
      <c r="K613" s="19">
        <f>MAX(0,ROUNDDOWN(H613-E613-I613-F613-D613,-3))</f>
        <v/>
      </c>
      <c r="L613" s="19">
        <f>IF(J613&lt;=0,0,ROUNDDOWN((J613*LOOKUP(J613,{0,1950001,3300001,6950001,9000001,18000001,40000001},{0.05,0.1,0.2,0.23,0.33,0.4,0.45})-LOOKUP(J613,{0,1950001,3300001,6950001,9000001,18000001,40000001},{0,97500,427500,636000,1536000,2796000,4796000}))*1.021,-2))</f>
        <v/>
      </c>
      <c r="M613" s="19">
        <f>IF(K613&lt;=0,0,ROUNDDOWN((K613*LOOKUP(K613,{0,1950001,3300001,6950001,9000001,18000001,40000001},{0.05,0.1,0.2,0.23,0.33,0.4,0.45})-LOOKUP(K613,{0,1950001,3300001,6950001,9000001,18000001,40000001},{0,97500,427500,636000,1536000,2796000,4796000}))*1.021,-2))</f>
        <v/>
      </c>
      <c r="N613" s="19">
        <f>MAX(0,ROUNDDOWN(H613-E613-430000-G613,-3))</f>
        <v/>
      </c>
      <c r="O613" s="19">
        <f>MAX(0,ROUNDDOWN(H613-E613-430000-G613-D613,-3))</f>
        <v/>
      </c>
      <c r="P613" s="19">
        <f>IF(H613&lt;=450000,0,MAX(0,ROUNDDOWN(N613*0.06-MIN(50000,N613)*0.03,-2))+MAX(0,ROUNDDOWN(N613*0.04-MIN(50000,N613)*0.02,-2)))</f>
        <v/>
      </c>
      <c r="Q613" s="19">
        <f>IF(H613&lt;=450000,0,MAX(0,ROUNDDOWN(O613*0.06-MIN(50000,O613)*0.03,-2))+MAX(0,ROUNDDOWN(O613*0.04-MIN(50000,O613)*0.02,-2)))</f>
        <v/>
      </c>
      <c r="R613" s="19">
        <f>L613-M613</f>
        <v/>
      </c>
      <c r="S613" s="19">
        <f>P613-Q613</f>
        <v/>
      </c>
      <c r="T613" s="19">
        <f>R613+S613</f>
        <v/>
      </c>
      <c r="U613" s="21">
        <f>IF(J613&lt;=0,0,LOOKUP(J613,{0,1950001,3300001,6950001,9000001,18000001,40000001},{0.05,0.1,0.2,0.23,0.33,0.4,0.45}))</f>
        <v/>
      </c>
    </row>
    <row r="614">
      <c r="A614" t="inlineStr">
        <is>
          <t>1万円刻み</t>
        </is>
      </c>
      <c r="B614" s="19">
        <f>'3_1万円刻み'!$A$238</f>
        <v/>
      </c>
      <c r="C614" s="20" t="n">
        <v>2026</v>
      </c>
      <c r="D614" s="19" t="n">
        <v>276000</v>
      </c>
      <c r="E614" s="19">
        <f>ROUND(MIN(B614/12,650000)*12*0.0915+MIN(B614/12,1390000)*12*(0.0504+0)+B614*0.005,0)</f>
        <v/>
      </c>
      <c r="F614" s="19" t="n">
        <v>0</v>
      </c>
      <c r="G614" s="19" t="n">
        <v>0</v>
      </c>
      <c r="H614" s="19">
        <f>IF(C614&gt;=2026,IF(B614&lt;741000,0,IF(B614&lt;2191000,B614-740000,IF(B614&lt;2193000,1451000,IF(B614&lt;2196000,1453000,IF(B614&lt;2200000,1456000,IF(B614&lt;3600000,ROUNDDOWN(B614/4,-3)*2.8-80000,IF(B614&lt;6600000,ROUNDDOWN(B614/4,-3)*3.2-440000,IF(B614&lt;8500000,ROUNDDOWN(B614*0.9,0)-1100000,B614-1950000)))))))),IF(B614&lt;651000,0,IF(B614&lt;1900000,B614-650000,IF(B614&lt;3600000,ROUNDDOWN(B614/4,-3)*2.8-80000,IF(B614&lt;6600000,ROUNDDOWN(B614/4,-3)*3.2-440000,IF(B614&lt;8500000,ROUNDDOWN(B614*0.9,0)-1100000,B614-1950000))))))</f>
        <v/>
      </c>
      <c r="I614" s="19">
        <f>IF(H614&gt;23500000,NA(),IF(C614&gt;=2026,IF(H614&lt;=4890000,1040000,IF(H614&lt;=6550000,670000,620000)),IF(H614&lt;=1320000,950000,IF(H614&lt;=3360000,880000,IF(H614&lt;=4890000,680000,IF(H614&lt;=6550000,630000,580000))))))</f>
        <v/>
      </c>
      <c r="J614" s="19">
        <f>MAX(0,ROUNDDOWN(H614-E614-I614-F614,-3))</f>
        <v/>
      </c>
      <c r="K614" s="19">
        <f>MAX(0,ROUNDDOWN(H614-E614-I614-F614-D614,-3))</f>
        <v/>
      </c>
      <c r="L614" s="19">
        <f>IF(J614&lt;=0,0,ROUNDDOWN((J614*LOOKUP(J614,{0,1950001,3300001,6950001,9000001,18000001,40000001},{0.05,0.1,0.2,0.23,0.33,0.4,0.45})-LOOKUP(J614,{0,1950001,3300001,6950001,9000001,18000001,40000001},{0,97500,427500,636000,1536000,2796000,4796000}))*1.021,-2))</f>
        <v/>
      </c>
      <c r="M614" s="19">
        <f>IF(K614&lt;=0,0,ROUNDDOWN((K614*LOOKUP(K614,{0,1950001,3300001,6950001,9000001,18000001,40000001},{0.05,0.1,0.2,0.23,0.33,0.4,0.45})-LOOKUP(K614,{0,1950001,3300001,6950001,9000001,18000001,40000001},{0,97500,427500,636000,1536000,2796000,4796000}))*1.021,-2))</f>
        <v/>
      </c>
      <c r="N614" s="19">
        <f>MAX(0,ROUNDDOWN(H614-E614-430000-G614,-3))</f>
        <v/>
      </c>
      <c r="O614" s="19">
        <f>MAX(0,ROUNDDOWN(H614-E614-430000-G614-D614,-3))</f>
        <v/>
      </c>
      <c r="P614" s="19">
        <f>IF(H614&lt;=450000,0,MAX(0,ROUNDDOWN(N614*0.06-MIN(50000,N614)*0.03,-2))+MAX(0,ROUNDDOWN(N614*0.04-MIN(50000,N614)*0.02,-2)))</f>
        <v/>
      </c>
      <c r="Q614" s="19">
        <f>IF(H614&lt;=450000,0,MAX(0,ROUNDDOWN(O614*0.06-MIN(50000,O614)*0.03,-2))+MAX(0,ROUNDDOWN(O614*0.04-MIN(50000,O614)*0.02,-2)))</f>
        <v/>
      </c>
      <c r="R614" s="19">
        <f>L614-M614</f>
        <v/>
      </c>
      <c r="S614" s="19">
        <f>P614-Q614</f>
        <v/>
      </c>
      <c r="T614" s="19">
        <f>R614+S614</f>
        <v/>
      </c>
      <c r="U614" s="21">
        <f>IF(J614&lt;=0,0,LOOKUP(J614,{0,1950001,3300001,6950001,9000001,18000001,40000001},{0.05,0.1,0.2,0.23,0.33,0.4,0.45}))</f>
        <v/>
      </c>
    </row>
    <row r="615">
      <c r="A615" t="inlineStr">
        <is>
          <t>1万円刻み</t>
        </is>
      </c>
      <c r="B615" s="19">
        <f>'3_1万円刻み'!$A$239</f>
        <v/>
      </c>
      <c r="C615" s="20" t="n">
        <v>2025</v>
      </c>
      <c r="D615" s="19" t="n">
        <v>276000</v>
      </c>
      <c r="E615" s="19">
        <f>ROUND(MIN(B615/12,650000)*12*0.0915+MIN(B615/12,1390000)*12*(0.0504+0)+B615*0.005,0)</f>
        <v/>
      </c>
      <c r="F615" s="19" t="n">
        <v>0</v>
      </c>
      <c r="G615" s="19" t="n">
        <v>0</v>
      </c>
      <c r="H615" s="19">
        <f>IF(C615&gt;=2026,IF(B615&lt;741000,0,IF(B615&lt;2191000,B615-740000,IF(B615&lt;2193000,1451000,IF(B615&lt;2196000,1453000,IF(B615&lt;2200000,1456000,IF(B615&lt;3600000,ROUNDDOWN(B615/4,-3)*2.8-80000,IF(B615&lt;6600000,ROUNDDOWN(B615/4,-3)*3.2-440000,IF(B615&lt;8500000,ROUNDDOWN(B615*0.9,0)-1100000,B615-1950000)))))))),IF(B615&lt;651000,0,IF(B615&lt;1900000,B615-650000,IF(B615&lt;3600000,ROUNDDOWN(B615/4,-3)*2.8-80000,IF(B615&lt;6600000,ROUNDDOWN(B615/4,-3)*3.2-440000,IF(B615&lt;8500000,ROUNDDOWN(B615*0.9,0)-1100000,B615-1950000))))))</f>
        <v/>
      </c>
      <c r="I615" s="19">
        <f>IF(H615&gt;23500000,NA(),IF(C615&gt;=2026,IF(H615&lt;=4890000,1040000,IF(H615&lt;=6550000,670000,620000)),IF(H615&lt;=1320000,950000,IF(H615&lt;=3360000,880000,IF(H615&lt;=4890000,680000,IF(H615&lt;=6550000,630000,580000))))))</f>
        <v/>
      </c>
      <c r="J615" s="19">
        <f>MAX(0,ROUNDDOWN(H615-E615-I615-F615,-3))</f>
        <v/>
      </c>
      <c r="K615" s="19">
        <f>MAX(0,ROUNDDOWN(H615-E615-I615-F615-D615,-3))</f>
        <v/>
      </c>
      <c r="L615" s="19">
        <f>IF(J615&lt;=0,0,ROUNDDOWN((J615*LOOKUP(J615,{0,1950001,3300001,6950001,9000001,18000001,40000001},{0.05,0.1,0.2,0.23,0.33,0.4,0.45})-LOOKUP(J615,{0,1950001,3300001,6950001,9000001,18000001,40000001},{0,97500,427500,636000,1536000,2796000,4796000}))*1.021,-2))</f>
        <v/>
      </c>
      <c r="M615" s="19">
        <f>IF(K615&lt;=0,0,ROUNDDOWN((K615*LOOKUP(K615,{0,1950001,3300001,6950001,9000001,18000001,40000001},{0.05,0.1,0.2,0.23,0.33,0.4,0.45})-LOOKUP(K615,{0,1950001,3300001,6950001,9000001,18000001,40000001},{0,97500,427500,636000,1536000,2796000,4796000}))*1.021,-2))</f>
        <v/>
      </c>
      <c r="N615" s="19">
        <f>MAX(0,ROUNDDOWN(H615-E615-430000-G615,-3))</f>
        <v/>
      </c>
      <c r="O615" s="19">
        <f>MAX(0,ROUNDDOWN(H615-E615-430000-G615-D615,-3))</f>
        <v/>
      </c>
      <c r="P615" s="19">
        <f>IF(H615&lt;=450000,0,MAX(0,ROUNDDOWN(N615*0.06-MIN(50000,N615)*0.03,-2))+MAX(0,ROUNDDOWN(N615*0.04-MIN(50000,N615)*0.02,-2)))</f>
        <v/>
      </c>
      <c r="Q615" s="19">
        <f>IF(H615&lt;=450000,0,MAX(0,ROUNDDOWN(O615*0.06-MIN(50000,O615)*0.03,-2))+MAX(0,ROUNDDOWN(O615*0.04-MIN(50000,O615)*0.02,-2)))</f>
        <v/>
      </c>
      <c r="R615" s="19">
        <f>L615-M615</f>
        <v/>
      </c>
      <c r="S615" s="19">
        <f>P615-Q615</f>
        <v/>
      </c>
      <c r="T615" s="19">
        <f>R615+S615</f>
        <v/>
      </c>
      <c r="U615" s="21">
        <f>IF(J615&lt;=0,0,LOOKUP(J615,{0,1950001,3300001,6950001,9000001,18000001,40000001},{0.05,0.1,0.2,0.23,0.33,0.4,0.45}))</f>
        <v/>
      </c>
    </row>
    <row r="616">
      <c r="A616" t="inlineStr">
        <is>
          <t>1万円刻み</t>
        </is>
      </c>
      <c r="B616" s="19">
        <f>'3_1万円刻み'!$A$239</f>
        <v/>
      </c>
      <c r="C616" s="20" t="n">
        <v>2026</v>
      </c>
      <c r="D616" s="19" t="n">
        <v>276000</v>
      </c>
      <c r="E616" s="19">
        <f>ROUND(MIN(B616/12,650000)*12*0.0915+MIN(B616/12,1390000)*12*(0.0504+0)+B616*0.005,0)</f>
        <v/>
      </c>
      <c r="F616" s="19" t="n">
        <v>0</v>
      </c>
      <c r="G616" s="19" t="n">
        <v>0</v>
      </c>
      <c r="H616" s="19">
        <f>IF(C616&gt;=2026,IF(B616&lt;741000,0,IF(B616&lt;2191000,B616-740000,IF(B616&lt;2193000,1451000,IF(B616&lt;2196000,1453000,IF(B616&lt;2200000,1456000,IF(B616&lt;3600000,ROUNDDOWN(B616/4,-3)*2.8-80000,IF(B616&lt;6600000,ROUNDDOWN(B616/4,-3)*3.2-440000,IF(B616&lt;8500000,ROUNDDOWN(B616*0.9,0)-1100000,B616-1950000)))))))),IF(B616&lt;651000,0,IF(B616&lt;1900000,B616-650000,IF(B616&lt;3600000,ROUNDDOWN(B616/4,-3)*2.8-80000,IF(B616&lt;6600000,ROUNDDOWN(B616/4,-3)*3.2-440000,IF(B616&lt;8500000,ROUNDDOWN(B616*0.9,0)-1100000,B616-1950000))))))</f>
        <v/>
      </c>
      <c r="I616" s="19">
        <f>IF(H616&gt;23500000,NA(),IF(C616&gt;=2026,IF(H616&lt;=4890000,1040000,IF(H616&lt;=6550000,670000,620000)),IF(H616&lt;=1320000,950000,IF(H616&lt;=3360000,880000,IF(H616&lt;=4890000,680000,IF(H616&lt;=6550000,630000,580000))))))</f>
        <v/>
      </c>
      <c r="J616" s="19">
        <f>MAX(0,ROUNDDOWN(H616-E616-I616-F616,-3))</f>
        <v/>
      </c>
      <c r="K616" s="19">
        <f>MAX(0,ROUNDDOWN(H616-E616-I616-F616-D616,-3))</f>
        <v/>
      </c>
      <c r="L616" s="19">
        <f>IF(J616&lt;=0,0,ROUNDDOWN((J616*LOOKUP(J616,{0,1950001,3300001,6950001,9000001,18000001,40000001},{0.05,0.1,0.2,0.23,0.33,0.4,0.45})-LOOKUP(J616,{0,1950001,3300001,6950001,9000001,18000001,40000001},{0,97500,427500,636000,1536000,2796000,4796000}))*1.021,-2))</f>
        <v/>
      </c>
      <c r="M616" s="19">
        <f>IF(K616&lt;=0,0,ROUNDDOWN((K616*LOOKUP(K616,{0,1950001,3300001,6950001,9000001,18000001,40000001},{0.05,0.1,0.2,0.23,0.33,0.4,0.45})-LOOKUP(K616,{0,1950001,3300001,6950001,9000001,18000001,40000001},{0,97500,427500,636000,1536000,2796000,4796000}))*1.021,-2))</f>
        <v/>
      </c>
      <c r="N616" s="19">
        <f>MAX(0,ROUNDDOWN(H616-E616-430000-G616,-3))</f>
        <v/>
      </c>
      <c r="O616" s="19">
        <f>MAX(0,ROUNDDOWN(H616-E616-430000-G616-D616,-3))</f>
        <v/>
      </c>
      <c r="P616" s="19">
        <f>IF(H616&lt;=450000,0,MAX(0,ROUNDDOWN(N616*0.06-MIN(50000,N616)*0.03,-2))+MAX(0,ROUNDDOWN(N616*0.04-MIN(50000,N616)*0.02,-2)))</f>
        <v/>
      </c>
      <c r="Q616" s="19">
        <f>IF(H616&lt;=450000,0,MAX(0,ROUNDDOWN(O616*0.06-MIN(50000,O616)*0.03,-2))+MAX(0,ROUNDDOWN(O616*0.04-MIN(50000,O616)*0.02,-2)))</f>
        <v/>
      </c>
      <c r="R616" s="19">
        <f>L616-M616</f>
        <v/>
      </c>
      <c r="S616" s="19">
        <f>P616-Q616</f>
        <v/>
      </c>
      <c r="T616" s="19">
        <f>R616+S616</f>
        <v/>
      </c>
      <c r="U616" s="21">
        <f>IF(J616&lt;=0,0,LOOKUP(J616,{0,1950001,3300001,6950001,9000001,18000001,40000001},{0.05,0.1,0.2,0.23,0.33,0.4,0.45}))</f>
        <v/>
      </c>
    </row>
    <row r="617">
      <c r="A617" t="inlineStr">
        <is>
          <t>1万円刻み</t>
        </is>
      </c>
      <c r="B617" s="19">
        <f>'3_1万円刻み'!$A$240</f>
        <v/>
      </c>
      <c r="C617" s="20" t="n">
        <v>2025</v>
      </c>
      <c r="D617" s="19" t="n">
        <v>276000</v>
      </c>
      <c r="E617" s="19">
        <f>ROUND(MIN(B617/12,650000)*12*0.0915+MIN(B617/12,1390000)*12*(0.0504+0)+B617*0.005,0)</f>
        <v/>
      </c>
      <c r="F617" s="19" t="n">
        <v>0</v>
      </c>
      <c r="G617" s="19" t="n">
        <v>0</v>
      </c>
      <c r="H617" s="19">
        <f>IF(C617&gt;=2026,IF(B617&lt;741000,0,IF(B617&lt;2191000,B617-740000,IF(B617&lt;2193000,1451000,IF(B617&lt;2196000,1453000,IF(B617&lt;2200000,1456000,IF(B617&lt;3600000,ROUNDDOWN(B617/4,-3)*2.8-80000,IF(B617&lt;6600000,ROUNDDOWN(B617/4,-3)*3.2-440000,IF(B617&lt;8500000,ROUNDDOWN(B617*0.9,0)-1100000,B617-1950000)))))))),IF(B617&lt;651000,0,IF(B617&lt;1900000,B617-650000,IF(B617&lt;3600000,ROUNDDOWN(B617/4,-3)*2.8-80000,IF(B617&lt;6600000,ROUNDDOWN(B617/4,-3)*3.2-440000,IF(B617&lt;8500000,ROUNDDOWN(B617*0.9,0)-1100000,B617-1950000))))))</f>
        <v/>
      </c>
      <c r="I617" s="19">
        <f>IF(H617&gt;23500000,NA(),IF(C617&gt;=2026,IF(H617&lt;=4890000,1040000,IF(H617&lt;=6550000,670000,620000)),IF(H617&lt;=1320000,950000,IF(H617&lt;=3360000,880000,IF(H617&lt;=4890000,680000,IF(H617&lt;=6550000,630000,580000))))))</f>
        <v/>
      </c>
      <c r="J617" s="19">
        <f>MAX(0,ROUNDDOWN(H617-E617-I617-F617,-3))</f>
        <v/>
      </c>
      <c r="K617" s="19">
        <f>MAX(0,ROUNDDOWN(H617-E617-I617-F617-D617,-3))</f>
        <v/>
      </c>
      <c r="L617" s="19">
        <f>IF(J617&lt;=0,0,ROUNDDOWN((J617*LOOKUP(J617,{0,1950001,3300001,6950001,9000001,18000001,40000001},{0.05,0.1,0.2,0.23,0.33,0.4,0.45})-LOOKUP(J617,{0,1950001,3300001,6950001,9000001,18000001,40000001},{0,97500,427500,636000,1536000,2796000,4796000}))*1.021,-2))</f>
        <v/>
      </c>
      <c r="M617" s="19">
        <f>IF(K617&lt;=0,0,ROUNDDOWN((K617*LOOKUP(K617,{0,1950001,3300001,6950001,9000001,18000001,40000001},{0.05,0.1,0.2,0.23,0.33,0.4,0.45})-LOOKUP(K617,{0,1950001,3300001,6950001,9000001,18000001,40000001},{0,97500,427500,636000,1536000,2796000,4796000}))*1.021,-2))</f>
        <v/>
      </c>
      <c r="N617" s="19">
        <f>MAX(0,ROUNDDOWN(H617-E617-430000-G617,-3))</f>
        <v/>
      </c>
      <c r="O617" s="19">
        <f>MAX(0,ROUNDDOWN(H617-E617-430000-G617-D617,-3))</f>
        <v/>
      </c>
      <c r="P617" s="19">
        <f>IF(H617&lt;=450000,0,MAX(0,ROUNDDOWN(N617*0.06-MIN(50000,N617)*0.03,-2))+MAX(0,ROUNDDOWN(N617*0.04-MIN(50000,N617)*0.02,-2)))</f>
        <v/>
      </c>
      <c r="Q617" s="19">
        <f>IF(H617&lt;=450000,0,MAX(0,ROUNDDOWN(O617*0.06-MIN(50000,O617)*0.03,-2))+MAX(0,ROUNDDOWN(O617*0.04-MIN(50000,O617)*0.02,-2)))</f>
        <v/>
      </c>
      <c r="R617" s="19">
        <f>L617-M617</f>
        <v/>
      </c>
      <c r="S617" s="19">
        <f>P617-Q617</f>
        <v/>
      </c>
      <c r="T617" s="19">
        <f>R617+S617</f>
        <v/>
      </c>
      <c r="U617" s="21">
        <f>IF(J617&lt;=0,0,LOOKUP(J617,{0,1950001,3300001,6950001,9000001,18000001,40000001},{0.05,0.1,0.2,0.23,0.33,0.4,0.45}))</f>
        <v/>
      </c>
    </row>
    <row r="618">
      <c r="A618" t="inlineStr">
        <is>
          <t>1万円刻み</t>
        </is>
      </c>
      <c r="B618" s="19">
        <f>'3_1万円刻み'!$A$240</f>
        <v/>
      </c>
      <c r="C618" s="20" t="n">
        <v>2026</v>
      </c>
      <c r="D618" s="19" t="n">
        <v>276000</v>
      </c>
      <c r="E618" s="19">
        <f>ROUND(MIN(B618/12,650000)*12*0.0915+MIN(B618/12,1390000)*12*(0.0504+0)+B618*0.005,0)</f>
        <v/>
      </c>
      <c r="F618" s="19" t="n">
        <v>0</v>
      </c>
      <c r="G618" s="19" t="n">
        <v>0</v>
      </c>
      <c r="H618" s="19">
        <f>IF(C618&gt;=2026,IF(B618&lt;741000,0,IF(B618&lt;2191000,B618-740000,IF(B618&lt;2193000,1451000,IF(B618&lt;2196000,1453000,IF(B618&lt;2200000,1456000,IF(B618&lt;3600000,ROUNDDOWN(B618/4,-3)*2.8-80000,IF(B618&lt;6600000,ROUNDDOWN(B618/4,-3)*3.2-440000,IF(B618&lt;8500000,ROUNDDOWN(B618*0.9,0)-1100000,B618-1950000)))))))),IF(B618&lt;651000,0,IF(B618&lt;1900000,B618-650000,IF(B618&lt;3600000,ROUNDDOWN(B618/4,-3)*2.8-80000,IF(B618&lt;6600000,ROUNDDOWN(B618/4,-3)*3.2-440000,IF(B618&lt;8500000,ROUNDDOWN(B618*0.9,0)-1100000,B618-1950000))))))</f>
        <v/>
      </c>
      <c r="I618" s="19">
        <f>IF(H618&gt;23500000,NA(),IF(C618&gt;=2026,IF(H618&lt;=4890000,1040000,IF(H618&lt;=6550000,670000,620000)),IF(H618&lt;=1320000,950000,IF(H618&lt;=3360000,880000,IF(H618&lt;=4890000,680000,IF(H618&lt;=6550000,630000,580000))))))</f>
        <v/>
      </c>
      <c r="J618" s="19">
        <f>MAX(0,ROUNDDOWN(H618-E618-I618-F618,-3))</f>
        <v/>
      </c>
      <c r="K618" s="19">
        <f>MAX(0,ROUNDDOWN(H618-E618-I618-F618-D618,-3))</f>
        <v/>
      </c>
      <c r="L618" s="19">
        <f>IF(J618&lt;=0,0,ROUNDDOWN((J618*LOOKUP(J618,{0,1950001,3300001,6950001,9000001,18000001,40000001},{0.05,0.1,0.2,0.23,0.33,0.4,0.45})-LOOKUP(J618,{0,1950001,3300001,6950001,9000001,18000001,40000001},{0,97500,427500,636000,1536000,2796000,4796000}))*1.021,-2))</f>
        <v/>
      </c>
      <c r="M618" s="19">
        <f>IF(K618&lt;=0,0,ROUNDDOWN((K618*LOOKUP(K618,{0,1950001,3300001,6950001,9000001,18000001,40000001},{0.05,0.1,0.2,0.23,0.33,0.4,0.45})-LOOKUP(K618,{0,1950001,3300001,6950001,9000001,18000001,40000001},{0,97500,427500,636000,1536000,2796000,4796000}))*1.021,-2))</f>
        <v/>
      </c>
      <c r="N618" s="19">
        <f>MAX(0,ROUNDDOWN(H618-E618-430000-G618,-3))</f>
        <v/>
      </c>
      <c r="O618" s="19">
        <f>MAX(0,ROUNDDOWN(H618-E618-430000-G618-D618,-3))</f>
        <v/>
      </c>
      <c r="P618" s="19">
        <f>IF(H618&lt;=450000,0,MAX(0,ROUNDDOWN(N618*0.06-MIN(50000,N618)*0.03,-2))+MAX(0,ROUNDDOWN(N618*0.04-MIN(50000,N618)*0.02,-2)))</f>
        <v/>
      </c>
      <c r="Q618" s="19">
        <f>IF(H618&lt;=450000,0,MAX(0,ROUNDDOWN(O618*0.06-MIN(50000,O618)*0.03,-2))+MAX(0,ROUNDDOWN(O618*0.04-MIN(50000,O618)*0.02,-2)))</f>
        <v/>
      </c>
      <c r="R618" s="19">
        <f>L618-M618</f>
        <v/>
      </c>
      <c r="S618" s="19">
        <f>P618-Q618</f>
        <v/>
      </c>
      <c r="T618" s="19">
        <f>R618+S618</f>
        <v/>
      </c>
      <c r="U618" s="21">
        <f>IF(J618&lt;=0,0,LOOKUP(J618,{0,1950001,3300001,6950001,9000001,18000001,40000001},{0.05,0.1,0.2,0.23,0.33,0.4,0.45}))</f>
        <v/>
      </c>
    </row>
    <row r="619">
      <c r="A619" t="inlineStr">
        <is>
          <t>1万円刻み</t>
        </is>
      </c>
      <c r="B619" s="19">
        <f>'3_1万円刻み'!$A$241</f>
        <v/>
      </c>
      <c r="C619" s="20" t="n">
        <v>2025</v>
      </c>
      <c r="D619" s="19" t="n">
        <v>276000</v>
      </c>
      <c r="E619" s="19">
        <f>ROUND(MIN(B619/12,650000)*12*0.0915+MIN(B619/12,1390000)*12*(0.0504+0)+B619*0.005,0)</f>
        <v/>
      </c>
      <c r="F619" s="19" t="n">
        <v>0</v>
      </c>
      <c r="G619" s="19" t="n">
        <v>0</v>
      </c>
      <c r="H619" s="19">
        <f>IF(C619&gt;=2026,IF(B619&lt;741000,0,IF(B619&lt;2191000,B619-740000,IF(B619&lt;2193000,1451000,IF(B619&lt;2196000,1453000,IF(B619&lt;2200000,1456000,IF(B619&lt;3600000,ROUNDDOWN(B619/4,-3)*2.8-80000,IF(B619&lt;6600000,ROUNDDOWN(B619/4,-3)*3.2-440000,IF(B619&lt;8500000,ROUNDDOWN(B619*0.9,0)-1100000,B619-1950000)))))))),IF(B619&lt;651000,0,IF(B619&lt;1900000,B619-650000,IF(B619&lt;3600000,ROUNDDOWN(B619/4,-3)*2.8-80000,IF(B619&lt;6600000,ROUNDDOWN(B619/4,-3)*3.2-440000,IF(B619&lt;8500000,ROUNDDOWN(B619*0.9,0)-1100000,B619-1950000))))))</f>
        <v/>
      </c>
      <c r="I619" s="19">
        <f>IF(H619&gt;23500000,NA(),IF(C619&gt;=2026,IF(H619&lt;=4890000,1040000,IF(H619&lt;=6550000,670000,620000)),IF(H619&lt;=1320000,950000,IF(H619&lt;=3360000,880000,IF(H619&lt;=4890000,680000,IF(H619&lt;=6550000,630000,580000))))))</f>
        <v/>
      </c>
      <c r="J619" s="19">
        <f>MAX(0,ROUNDDOWN(H619-E619-I619-F619,-3))</f>
        <v/>
      </c>
      <c r="K619" s="19">
        <f>MAX(0,ROUNDDOWN(H619-E619-I619-F619-D619,-3))</f>
        <v/>
      </c>
      <c r="L619" s="19">
        <f>IF(J619&lt;=0,0,ROUNDDOWN((J619*LOOKUP(J619,{0,1950001,3300001,6950001,9000001,18000001,40000001},{0.05,0.1,0.2,0.23,0.33,0.4,0.45})-LOOKUP(J619,{0,1950001,3300001,6950001,9000001,18000001,40000001},{0,97500,427500,636000,1536000,2796000,4796000}))*1.021,-2))</f>
        <v/>
      </c>
      <c r="M619" s="19">
        <f>IF(K619&lt;=0,0,ROUNDDOWN((K619*LOOKUP(K619,{0,1950001,3300001,6950001,9000001,18000001,40000001},{0.05,0.1,0.2,0.23,0.33,0.4,0.45})-LOOKUP(K619,{0,1950001,3300001,6950001,9000001,18000001,40000001},{0,97500,427500,636000,1536000,2796000,4796000}))*1.021,-2))</f>
        <v/>
      </c>
      <c r="N619" s="19">
        <f>MAX(0,ROUNDDOWN(H619-E619-430000-G619,-3))</f>
        <v/>
      </c>
      <c r="O619" s="19">
        <f>MAX(0,ROUNDDOWN(H619-E619-430000-G619-D619,-3))</f>
        <v/>
      </c>
      <c r="P619" s="19">
        <f>IF(H619&lt;=450000,0,MAX(0,ROUNDDOWN(N619*0.06-MIN(50000,N619)*0.03,-2))+MAX(0,ROUNDDOWN(N619*0.04-MIN(50000,N619)*0.02,-2)))</f>
        <v/>
      </c>
      <c r="Q619" s="19">
        <f>IF(H619&lt;=450000,0,MAX(0,ROUNDDOWN(O619*0.06-MIN(50000,O619)*0.03,-2))+MAX(0,ROUNDDOWN(O619*0.04-MIN(50000,O619)*0.02,-2)))</f>
        <v/>
      </c>
      <c r="R619" s="19">
        <f>L619-M619</f>
        <v/>
      </c>
      <c r="S619" s="19">
        <f>P619-Q619</f>
        <v/>
      </c>
      <c r="T619" s="19">
        <f>R619+S619</f>
        <v/>
      </c>
      <c r="U619" s="21">
        <f>IF(J619&lt;=0,0,LOOKUP(J619,{0,1950001,3300001,6950001,9000001,18000001,40000001},{0.05,0.1,0.2,0.23,0.33,0.4,0.45}))</f>
        <v/>
      </c>
    </row>
    <row r="620">
      <c r="A620" t="inlineStr">
        <is>
          <t>1万円刻み</t>
        </is>
      </c>
      <c r="B620" s="19">
        <f>'3_1万円刻み'!$A$241</f>
        <v/>
      </c>
      <c r="C620" s="20" t="n">
        <v>2026</v>
      </c>
      <c r="D620" s="19" t="n">
        <v>276000</v>
      </c>
      <c r="E620" s="19">
        <f>ROUND(MIN(B620/12,650000)*12*0.0915+MIN(B620/12,1390000)*12*(0.0504+0)+B620*0.005,0)</f>
        <v/>
      </c>
      <c r="F620" s="19" t="n">
        <v>0</v>
      </c>
      <c r="G620" s="19" t="n">
        <v>0</v>
      </c>
      <c r="H620" s="19">
        <f>IF(C620&gt;=2026,IF(B620&lt;741000,0,IF(B620&lt;2191000,B620-740000,IF(B620&lt;2193000,1451000,IF(B620&lt;2196000,1453000,IF(B620&lt;2200000,1456000,IF(B620&lt;3600000,ROUNDDOWN(B620/4,-3)*2.8-80000,IF(B620&lt;6600000,ROUNDDOWN(B620/4,-3)*3.2-440000,IF(B620&lt;8500000,ROUNDDOWN(B620*0.9,0)-1100000,B620-1950000)))))))),IF(B620&lt;651000,0,IF(B620&lt;1900000,B620-650000,IF(B620&lt;3600000,ROUNDDOWN(B620/4,-3)*2.8-80000,IF(B620&lt;6600000,ROUNDDOWN(B620/4,-3)*3.2-440000,IF(B620&lt;8500000,ROUNDDOWN(B620*0.9,0)-1100000,B620-1950000))))))</f>
        <v/>
      </c>
      <c r="I620" s="19">
        <f>IF(H620&gt;23500000,NA(),IF(C620&gt;=2026,IF(H620&lt;=4890000,1040000,IF(H620&lt;=6550000,670000,620000)),IF(H620&lt;=1320000,950000,IF(H620&lt;=3360000,880000,IF(H620&lt;=4890000,680000,IF(H620&lt;=6550000,630000,580000))))))</f>
        <v/>
      </c>
      <c r="J620" s="19">
        <f>MAX(0,ROUNDDOWN(H620-E620-I620-F620,-3))</f>
        <v/>
      </c>
      <c r="K620" s="19">
        <f>MAX(0,ROUNDDOWN(H620-E620-I620-F620-D620,-3))</f>
        <v/>
      </c>
      <c r="L620" s="19">
        <f>IF(J620&lt;=0,0,ROUNDDOWN((J620*LOOKUP(J620,{0,1950001,3300001,6950001,9000001,18000001,40000001},{0.05,0.1,0.2,0.23,0.33,0.4,0.45})-LOOKUP(J620,{0,1950001,3300001,6950001,9000001,18000001,40000001},{0,97500,427500,636000,1536000,2796000,4796000}))*1.021,-2))</f>
        <v/>
      </c>
      <c r="M620" s="19">
        <f>IF(K620&lt;=0,0,ROUNDDOWN((K620*LOOKUP(K620,{0,1950001,3300001,6950001,9000001,18000001,40000001},{0.05,0.1,0.2,0.23,0.33,0.4,0.45})-LOOKUP(K620,{0,1950001,3300001,6950001,9000001,18000001,40000001},{0,97500,427500,636000,1536000,2796000,4796000}))*1.021,-2))</f>
        <v/>
      </c>
      <c r="N620" s="19">
        <f>MAX(0,ROUNDDOWN(H620-E620-430000-G620,-3))</f>
        <v/>
      </c>
      <c r="O620" s="19">
        <f>MAX(0,ROUNDDOWN(H620-E620-430000-G620-D620,-3))</f>
        <v/>
      </c>
      <c r="P620" s="19">
        <f>IF(H620&lt;=450000,0,MAX(0,ROUNDDOWN(N620*0.06-MIN(50000,N620)*0.03,-2))+MAX(0,ROUNDDOWN(N620*0.04-MIN(50000,N620)*0.02,-2)))</f>
        <v/>
      </c>
      <c r="Q620" s="19">
        <f>IF(H620&lt;=450000,0,MAX(0,ROUNDDOWN(O620*0.06-MIN(50000,O620)*0.03,-2))+MAX(0,ROUNDDOWN(O620*0.04-MIN(50000,O620)*0.02,-2)))</f>
        <v/>
      </c>
      <c r="R620" s="19">
        <f>L620-M620</f>
        <v/>
      </c>
      <c r="S620" s="19">
        <f>P620-Q620</f>
        <v/>
      </c>
      <c r="T620" s="19">
        <f>R620+S620</f>
        <v/>
      </c>
      <c r="U620" s="21">
        <f>IF(J620&lt;=0,0,LOOKUP(J620,{0,1950001,3300001,6950001,9000001,18000001,40000001},{0.05,0.1,0.2,0.23,0.33,0.4,0.45}))</f>
        <v/>
      </c>
    </row>
    <row r="621">
      <c r="A621" t="inlineStr">
        <is>
          <t>1万円刻み</t>
        </is>
      </c>
      <c r="B621" s="19">
        <f>'3_1万円刻み'!$A$242</f>
        <v/>
      </c>
      <c r="C621" s="20" t="n">
        <v>2025</v>
      </c>
      <c r="D621" s="19" t="n">
        <v>276000</v>
      </c>
      <c r="E621" s="19">
        <f>ROUND(MIN(B621/12,650000)*12*0.0915+MIN(B621/12,1390000)*12*(0.0504+0)+B621*0.005,0)</f>
        <v/>
      </c>
      <c r="F621" s="19" t="n">
        <v>0</v>
      </c>
      <c r="G621" s="19" t="n">
        <v>0</v>
      </c>
      <c r="H621" s="19">
        <f>IF(C621&gt;=2026,IF(B621&lt;741000,0,IF(B621&lt;2191000,B621-740000,IF(B621&lt;2193000,1451000,IF(B621&lt;2196000,1453000,IF(B621&lt;2200000,1456000,IF(B621&lt;3600000,ROUNDDOWN(B621/4,-3)*2.8-80000,IF(B621&lt;6600000,ROUNDDOWN(B621/4,-3)*3.2-440000,IF(B621&lt;8500000,ROUNDDOWN(B621*0.9,0)-1100000,B621-1950000)))))))),IF(B621&lt;651000,0,IF(B621&lt;1900000,B621-650000,IF(B621&lt;3600000,ROUNDDOWN(B621/4,-3)*2.8-80000,IF(B621&lt;6600000,ROUNDDOWN(B621/4,-3)*3.2-440000,IF(B621&lt;8500000,ROUNDDOWN(B621*0.9,0)-1100000,B621-1950000))))))</f>
        <v/>
      </c>
      <c r="I621" s="19">
        <f>IF(H621&gt;23500000,NA(),IF(C621&gt;=2026,IF(H621&lt;=4890000,1040000,IF(H621&lt;=6550000,670000,620000)),IF(H621&lt;=1320000,950000,IF(H621&lt;=3360000,880000,IF(H621&lt;=4890000,680000,IF(H621&lt;=6550000,630000,580000))))))</f>
        <v/>
      </c>
      <c r="J621" s="19">
        <f>MAX(0,ROUNDDOWN(H621-E621-I621-F621,-3))</f>
        <v/>
      </c>
      <c r="K621" s="19">
        <f>MAX(0,ROUNDDOWN(H621-E621-I621-F621-D621,-3))</f>
        <v/>
      </c>
      <c r="L621" s="19">
        <f>IF(J621&lt;=0,0,ROUNDDOWN((J621*LOOKUP(J621,{0,1950001,3300001,6950001,9000001,18000001,40000001},{0.05,0.1,0.2,0.23,0.33,0.4,0.45})-LOOKUP(J621,{0,1950001,3300001,6950001,9000001,18000001,40000001},{0,97500,427500,636000,1536000,2796000,4796000}))*1.021,-2))</f>
        <v/>
      </c>
      <c r="M621" s="19">
        <f>IF(K621&lt;=0,0,ROUNDDOWN((K621*LOOKUP(K621,{0,1950001,3300001,6950001,9000001,18000001,40000001},{0.05,0.1,0.2,0.23,0.33,0.4,0.45})-LOOKUP(K621,{0,1950001,3300001,6950001,9000001,18000001,40000001},{0,97500,427500,636000,1536000,2796000,4796000}))*1.021,-2))</f>
        <v/>
      </c>
      <c r="N621" s="19">
        <f>MAX(0,ROUNDDOWN(H621-E621-430000-G621,-3))</f>
        <v/>
      </c>
      <c r="O621" s="19">
        <f>MAX(0,ROUNDDOWN(H621-E621-430000-G621-D621,-3))</f>
        <v/>
      </c>
      <c r="P621" s="19">
        <f>IF(H621&lt;=450000,0,MAX(0,ROUNDDOWN(N621*0.06-MIN(50000,N621)*0.03,-2))+MAX(0,ROUNDDOWN(N621*0.04-MIN(50000,N621)*0.02,-2)))</f>
        <v/>
      </c>
      <c r="Q621" s="19">
        <f>IF(H621&lt;=450000,0,MAX(0,ROUNDDOWN(O621*0.06-MIN(50000,O621)*0.03,-2))+MAX(0,ROUNDDOWN(O621*0.04-MIN(50000,O621)*0.02,-2)))</f>
        <v/>
      </c>
      <c r="R621" s="19">
        <f>L621-M621</f>
        <v/>
      </c>
      <c r="S621" s="19">
        <f>P621-Q621</f>
        <v/>
      </c>
      <c r="T621" s="19">
        <f>R621+S621</f>
        <v/>
      </c>
      <c r="U621" s="21">
        <f>IF(J621&lt;=0,0,LOOKUP(J621,{0,1950001,3300001,6950001,9000001,18000001,40000001},{0.05,0.1,0.2,0.23,0.33,0.4,0.45}))</f>
        <v/>
      </c>
    </row>
    <row r="622">
      <c r="A622" t="inlineStr">
        <is>
          <t>1万円刻み</t>
        </is>
      </c>
      <c r="B622" s="19">
        <f>'3_1万円刻み'!$A$242</f>
        <v/>
      </c>
      <c r="C622" s="20" t="n">
        <v>2026</v>
      </c>
      <c r="D622" s="19" t="n">
        <v>276000</v>
      </c>
      <c r="E622" s="19">
        <f>ROUND(MIN(B622/12,650000)*12*0.0915+MIN(B622/12,1390000)*12*(0.0504+0)+B622*0.005,0)</f>
        <v/>
      </c>
      <c r="F622" s="19" t="n">
        <v>0</v>
      </c>
      <c r="G622" s="19" t="n">
        <v>0</v>
      </c>
      <c r="H622" s="19">
        <f>IF(C622&gt;=2026,IF(B622&lt;741000,0,IF(B622&lt;2191000,B622-740000,IF(B622&lt;2193000,1451000,IF(B622&lt;2196000,1453000,IF(B622&lt;2200000,1456000,IF(B622&lt;3600000,ROUNDDOWN(B622/4,-3)*2.8-80000,IF(B622&lt;6600000,ROUNDDOWN(B622/4,-3)*3.2-440000,IF(B622&lt;8500000,ROUNDDOWN(B622*0.9,0)-1100000,B622-1950000)))))))),IF(B622&lt;651000,0,IF(B622&lt;1900000,B622-650000,IF(B622&lt;3600000,ROUNDDOWN(B622/4,-3)*2.8-80000,IF(B622&lt;6600000,ROUNDDOWN(B622/4,-3)*3.2-440000,IF(B622&lt;8500000,ROUNDDOWN(B622*0.9,0)-1100000,B622-1950000))))))</f>
        <v/>
      </c>
      <c r="I622" s="19">
        <f>IF(H622&gt;23500000,NA(),IF(C622&gt;=2026,IF(H622&lt;=4890000,1040000,IF(H622&lt;=6550000,670000,620000)),IF(H622&lt;=1320000,950000,IF(H622&lt;=3360000,880000,IF(H622&lt;=4890000,680000,IF(H622&lt;=6550000,630000,580000))))))</f>
        <v/>
      </c>
      <c r="J622" s="19">
        <f>MAX(0,ROUNDDOWN(H622-E622-I622-F622,-3))</f>
        <v/>
      </c>
      <c r="K622" s="19">
        <f>MAX(0,ROUNDDOWN(H622-E622-I622-F622-D622,-3))</f>
        <v/>
      </c>
      <c r="L622" s="19">
        <f>IF(J622&lt;=0,0,ROUNDDOWN((J622*LOOKUP(J622,{0,1950001,3300001,6950001,9000001,18000001,40000001},{0.05,0.1,0.2,0.23,0.33,0.4,0.45})-LOOKUP(J622,{0,1950001,3300001,6950001,9000001,18000001,40000001},{0,97500,427500,636000,1536000,2796000,4796000}))*1.021,-2))</f>
        <v/>
      </c>
      <c r="M622" s="19">
        <f>IF(K622&lt;=0,0,ROUNDDOWN((K622*LOOKUP(K622,{0,1950001,3300001,6950001,9000001,18000001,40000001},{0.05,0.1,0.2,0.23,0.33,0.4,0.45})-LOOKUP(K622,{0,1950001,3300001,6950001,9000001,18000001,40000001},{0,97500,427500,636000,1536000,2796000,4796000}))*1.021,-2))</f>
        <v/>
      </c>
      <c r="N622" s="19">
        <f>MAX(0,ROUNDDOWN(H622-E622-430000-G622,-3))</f>
        <v/>
      </c>
      <c r="O622" s="19">
        <f>MAX(0,ROUNDDOWN(H622-E622-430000-G622-D622,-3))</f>
        <v/>
      </c>
      <c r="P622" s="19">
        <f>IF(H622&lt;=450000,0,MAX(0,ROUNDDOWN(N622*0.06-MIN(50000,N622)*0.03,-2))+MAX(0,ROUNDDOWN(N622*0.04-MIN(50000,N622)*0.02,-2)))</f>
        <v/>
      </c>
      <c r="Q622" s="19">
        <f>IF(H622&lt;=450000,0,MAX(0,ROUNDDOWN(O622*0.06-MIN(50000,O622)*0.03,-2))+MAX(0,ROUNDDOWN(O622*0.04-MIN(50000,O622)*0.02,-2)))</f>
        <v/>
      </c>
      <c r="R622" s="19">
        <f>L622-M622</f>
        <v/>
      </c>
      <c r="S622" s="19">
        <f>P622-Q622</f>
        <v/>
      </c>
      <c r="T622" s="19">
        <f>R622+S622</f>
        <v/>
      </c>
      <c r="U622" s="21">
        <f>IF(J622&lt;=0,0,LOOKUP(J622,{0,1950001,3300001,6950001,9000001,18000001,40000001},{0.05,0.1,0.2,0.23,0.33,0.4,0.45}))</f>
        <v/>
      </c>
    </row>
    <row r="623">
      <c r="A623" t="inlineStr">
        <is>
          <t>1万円刻み</t>
        </is>
      </c>
      <c r="B623" s="19">
        <f>'3_1万円刻み'!$A$243</f>
        <v/>
      </c>
      <c r="C623" s="20" t="n">
        <v>2025</v>
      </c>
      <c r="D623" s="19" t="n">
        <v>276000</v>
      </c>
      <c r="E623" s="19">
        <f>ROUND(MIN(B623/12,650000)*12*0.0915+MIN(B623/12,1390000)*12*(0.0504+0)+B623*0.005,0)</f>
        <v/>
      </c>
      <c r="F623" s="19" t="n">
        <v>0</v>
      </c>
      <c r="G623" s="19" t="n">
        <v>0</v>
      </c>
      <c r="H623" s="19">
        <f>IF(C623&gt;=2026,IF(B623&lt;741000,0,IF(B623&lt;2191000,B623-740000,IF(B623&lt;2193000,1451000,IF(B623&lt;2196000,1453000,IF(B623&lt;2200000,1456000,IF(B623&lt;3600000,ROUNDDOWN(B623/4,-3)*2.8-80000,IF(B623&lt;6600000,ROUNDDOWN(B623/4,-3)*3.2-440000,IF(B623&lt;8500000,ROUNDDOWN(B623*0.9,0)-1100000,B623-1950000)))))))),IF(B623&lt;651000,0,IF(B623&lt;1900000,B623-650000,IF(B623&lt;3600000,ROUNDDOWN(B623/4,-3)*2.8-80000,IF(B623&lt;6600000,ROUNDDOWN(B623/4,-3)*3.2-440000,IF(B623&lt;8500000,ROUNDDOWN(B623*0.9,0)-1100000,B623-1950000))))))</f>
        <v/>
      </c>
      <c r="I623" s="19">
        <f>IF(H623&gt;23500000,NA(),IF(C623&gt;=2026,IF(H623&lt;=4890000,1040000,IF(H623&lt;=6550000,670000,620000)),IF(H623&lt;=1320000,950000,IF(H623&lt;=3360000,880000,IF(H623&lt;=4890000,680000,IF(H623&lt;=6550000,630000,580000))))))</f>
        <v/>
      </c>
      <c r="J623" s="19">
        <f>MAX(0,ROUNDDOWN(H623-E623-I623-F623,-3))</f>
        <v/>
      </c>
      <c r="K623" s="19">
        <f>MAX(0,ROUNDDOWN(H623-E623-I623-F623-D623,-3))</f>
        <v/>
      </c>
      <c r="L623" s="19">
        <f>IF(J623&lt;=0,0,ROUNDDOWN((J623*LOOKUP(J623,{0,1950001,3300001,6950001,9000001,18000001,40000001},{0.05,0.1,0.2,0.23,0.33,0.4,0.45})-LOOKUP(J623,{0,1950001,3300001,6950001,9000001,18000001,40000001},{0,97500,427500,636000,1536000,2796000,4796000}))*1.021,-2))</f>
        <v/>
      </c>
      <c r="M623" s="19">
        <f>IF(K623&lt;=0,0,ROUNDDOWN((K623*LOOKUP(K623,{0,1950001,3300001,6950001,9000001,18000001,40000001},{0.05,0.1,0.2,0.23,0.33,0.4,0.45})-LOOKUP(K623,{0,1950001,3300001,6950001,9000001,18000001,40000001},{0,97500,427500,636000,1536000,2796000,4796000}))*1.021,-2))</f>
        <v/>
      </c>
      <c r="N623" s="19">
        <f>MAX(0,ROUNDDOWN(H623-E623-430000-G623,-3))</f>
        <v/>
      </c>
      <c r="O623" s="19">
        <f>MAX(0,ROUNDDOWN(H623-E623-430000-G623-D623,-3))</f>
        <v/>
      </c>
      <c r="P623" s="19">
        <f>IF(H623&lt;=450000,0,MAX(0,ROUNDDOWN(N623*0.06-MIN(50000,N623)*0.03,-2))+MAX(0,ROUNDDOWN(N623*0.04-MIN(50000,N623)*0.02,-2)))</f>
        <v/>
      </c>
      <c r="Q623" s="19">
        <f>IF(H623&lt;=450000,0,MAX(0,ROUNDDOWN(O623*0.06-MIN(50000,O623)*0.03,-2))+MAX(0,ROUNDDOWN(O623*0.04-MIN(50000,O623)*0.02,-2)))</f>
        <v/>
      </c>
      <c r="R623" s="19">
        <f>L623-M623</f>
        <v/>
      </c>
      <c r="S623" s="19">
        <f>P623-Q623</f>
        <v/>
      </c>
      <c r="T623" s="19">
        <f>R623+S623</f>
        <v/>
      </c>
      <c r="U623" s="21">
        <f>IF(J623&lt;=0,0,LOOKUP(J623,{0,1950001,3300001,6950001,9000001,18000001,40000001},{0.05,0.1,0.2,0.23,0.33,0.4,0.45}))</f>
        <v/>
      </c>
    </row>
    <row r="624">
      <c r="A624" t="inlineStr">
        <is>
          <t>1万円刻み</t>
        </is>
      </c>
      <c r="B624" s="19">
        <f>'3_1万円刻み'!$A$243</f>
        <v/>
      </c>
      <c r="C624" s="20" t="n">
        <v>2026</v>
      </c>
      <c r="D624" s="19" t="n">
        <v>276000</v>
      </c>
      <c r="E624" s="19">
        <f>ROUND(MIN(B624/12,650000)*12*0.0915+MIN(B624/12,1390000)*12*(0.0504+0)+B624*0.005,0)</f>
        <v/>
      </c>
      <c r="F624" s="19" t="n">
        <v>0</v>
      </c>
      <c r="G624" s="19" t="n">
        <v>0</v>
      </c>
      <c r="H624" s="19">
        <f>IF(C624&gt;=2026,IF(B624&lt;741000,0,IF(B624&lt;2191000,B624-740000,IF(B624&lt;2193000,1451000,IF(B624&lt;2196000,1453000,IF(B624&lt;2200000,1456000,IF(B624&lt;3600000,ROUNDDOWN(B624/4,-3)*2.8-80000,IF(B624&lt;6600000,ROUNDDOWN(B624/4,-3)*3.2-440000,IF(B624&lt;8500000,ROUNDDOWN(B624*0.9,0)-1100000,B624-1950000)))))))),IF(B624&lt;651000,0,IF(B624&lt;1900000,B624-650000,IF(B624&lt;3600000,ROUNDDOWN(B624/4,-3)*2.8-80000,IF(B624&lt;6600000,ROUNDDOWN(B624/4,-3)*3.2-440000,IF(B624&lt;8500000,ROUNDDOWN(B624*0.9,0)-1100000,B624-1950000))))))</f>
        <v/>
      </c>
      <c r="I624" s="19">
        <f>IF(H624&gt;23500000,NA(),IF(C624&gt;=2026,IF(H624&lt;=4890000,1040000,IF(H624&lt;=6550000,670000,620000)),IF(H624&lt;=1320000,950000,IF(H624&lt;=3360000,880000,IF(H624&lt;=4890000,680000,IF(H624&lt;=6550000,630000,580000))))))</f>
        <v/>
      </c>
      <c r="J624" s="19">
        <f>MAX(0,ROUNDDOWN(H624-E624-I624-F624,-3))</f>
        <v/>
      </c>
      <c r="K624" s="19">
        <f>MAX(0,ROUNDDOWN(H624-E624-I624-F624-D624,-3))</f>
        <v/>
      </c>
      <c r="L624" s="19">
        <f>IF(J624&lt;=0,0,ROUNDDOWN((J624*LOOKUP(J624,{0,1950001,3300001,6950001,9000001,18000001,40000001},{0.05,0.1,0.2,0.23,0.33,0.4,0.45})-LOOKUP(J624,{0,1950001,3300001,6950001,9000001,18000001,40000001},{0,97500,427500,636000,1536000,2796000,4796000}))*1.021,-2))</f>
        <v/>
      </c>
      <c r="M624" s="19">
        <f>IF(K624&lt;=0,0,ROUNDDOWN((K624*LOOKUP(K624,{0,1950001,3300001,6950001,9000001,18000001,40000001},{0.05,0.1,0.2,0.23,0.33,0.4,0.45})-LOOKUP(K624,{0,1950001,3300001,6950001,9000001,18000001,40000001},{0,97500,427500,636000,1536000,2796000,4796000}))*1.021,-2))</f>
        <v/>
      </c>
      <c r="N624" s="19">
        <f>MAX(0,ROUNDDOWN(H624-E624-430000-G624,-3))</f>
        <v/>
      </c>
      <c r="O624" s="19">
        <f>MAX(0,ROUNDDOWN(H624-E624-430000-G624-D624,-3))</f>
        <v/>
      </c>
      <c r="P624" s="19">
        <f>IF(H624&lt;=450000,0,MAX(0,ROUNDDOWN(N624*0.06-MIN(50000,N624)*0.03,-2))+MAX(0,ROUNDDOWN(N624*0.04-MIN(50000,N624)*0.02,-2)))</f>
        <v/>
      </c>
      <c r="Q624" s="19">
        <f>IF(H624&lt;=450000,0,MAX(0,ROUNDDOWN(O624*0.06-MIN(50000,O624)*0.03,-2))+MAX(0,ROUNDDOWN(O624*0.04-MIN(50000,O624)*0.02,-2)))</f>
        <v/>
      </c>
      <c r="R624" s="19">
        <f>L624-M624</f>
        <v/>
      </c>
      <c r="S624" s="19">
        <f>P624-Q624</f>
        <v/>
      </c>
      <c r="T624" s="19">
        <f>R624+S624</f>
        <v/>
      </c>
      <c r="U624" s="21">
        <f>IF(J624&lt;=0,0,LOOKUP(J624,{0,1950001,3300001,6950001,9000001,18000001,40000001},{0.05,0.1,0.2,0.23,0.33,0.4,0.45}))</f>
        <v/>
      </c>
    </row>
    <row r="625">
      <c r="A625" t="inlineStr">
        <is>
          <t>1万円刻み</t>
        </is>
      </c>
      <c r="B625" s="19">
        <f>'3_1万円刻み'!$A$244</f>
        <v/>
      </c>
      <c r="C625" s="20" t="n">
        <v>2025</v>
      </c>
      <c r="D625" s="19" t="n">
        <v>276000</v>
      </c>
      <c r="E625" s="19">
        <f>ROUND(MIN(B625/12,650000)*12*0.0915+MIN(B625/12,1390000)*12*(0.0504+0)+B625*0.005,0)</f>
        <v/>
      </c>
      <c r="F625" s="19" t="n">
        <v>0</v>
      </c>
      <c r="G625" s="19" t="n">
        <v>0</v>
      </c>
      <c r="H625" s="19">
        <f>IF(C625&gt;=2026,IF(B625&lt;741000,0,IF(B625&lt;2191000,B625-740000,IF(B625&lt;2193000,1451000,IF(B625&lt;2196000,1453000,IF(B625&lt;2200000,1456000,IF(B625&lt;3600000,ROUNDDOWN(B625/4,-3)*2.8-80000,IF(B625&lt;6600000,ROUNDDOWN(B625/4,-3)*3.2-440000,IF(B625&lt;8500000,ROUNDDOWN(B625*0.9,0)-1100000,B625-1950000)))))))),IF(B625&lt;651000,0,IF(B625&lt;1900000,B625-650000,IF(B625&lt;3600000,ROUNDDOWN(B625/4,-3)*2.8-80000,IF(B625&lt;6600000,ROUNDDOWN(B625/4,-3)*3.2-440000,IF(B625&lt;8500000,ROUNDDOWN(B625*0.9,0)-1100000,B625-1950000))))))</f>
        <v/>
      </c>
      <c r="I625" s="19">
        <f>IF(H625&gt;23500000,NA(),IF(C625&gt;=2026,IF(H625&lt;=4890000,1040000,IF(H625&lt;=6550000,670000,620000)),IF(H625&lt;=1320000,950000,IF(H625&lt;=3360000,880000,IF(H625&lt;=4890000,680000,IF(H625&lt;=6550000,630000,580000))))))</f>
        <v/>
      </c>
      <c r="J625" s="19">
        <f>MAX(0,ROUNDDOWN(H625-E625-I625-F625,-3))</f>
        <v/>
      </c>
      <c r="K625" s="19">
        <f>MAX(0,ROUNDDOWN(H625-E625-I625-F625-D625,-3))</f>
        <v/>
      </c>
      <c r="L625" s="19">
        <f>IF(J625&lt;=0,0,ROUNDDOWN((J625*LOOKUP(J625,{0,1950001,3300001,6950001,9000001,18000001,40000001},{0.05,0.1,0.2,0.23,0.33,0.4,0.45})-LOOKUP(J625,{0,1950001,3300001,6950001,9000001,18000001,40000001},{0,97500,427500,636000,1536000,2796000,4796000}))*1.021,-2))</f>
        <v/>
      </c>
      <c r="M625" s="19">
        <f>IF(K625&lt;=0,0,ROUNDDOWN((K625*LOOKUP(K625,{0,1950001,3300001,6950001,9000001,18000001,40000001},{0.05,0.1,0.2,0.23,0.33,0.4,0.45})-LOOKUP(K625,{0,1950001,3300001,6950001,9000001,18000001,40000001},{0,97500,427500,636000,1536000,2796000,4796000}))*1.021,-2))</f>
        <v/>
      </c>
      <c r="N625" s="19">
        <f>MAX(0,ROUNDDOWN(H625-E625-430000-G625,-3))</f>
        <v/>
      </c>
      <c r="O625" s="19">
        <f>MAX(0,ROUNDDOWN(H625-E625-430000-G625-D625,-3))</f>
        <v/>
      </c>
      <c r="P625" s="19">
        <f>IF(H625&lt;=450000,0,MAX(0,ROUNDDOWN(N625*0.06-MIN(50000,N625)*0.03,-2))+MAX(0,ROUNDDOWN(N625*0.04-MIN(50000,N625)*0.02,-2)))</f>
        <v/>
      </c>
      <c r="Q625" s="19">
        <f>IF(H625&lt;=450000,0,MAX(0,ROUNDDOWN(O625*0.06-MIN(50000,O625)*0.03,-2))+MAX(0,ROUNDDOWN(O625*0.04-MIN(50000,O625)*0.02,-2)))</f>
        <v/>
      </c>
      <c r="R625" s="19">
        <f>L625-M625</f>
        <v/>
      </c>
      <c r="S625" s="19">
        <f>P625-Q625</f>
        <v/>
      </c>
      <c r="T625" s="19">
        <f>R625+S625</f>
        <v/>
      </c>
      <c r="U625" s="21">
        <f>IF(J625&lt;=0,0,LOOKUP(J625,{0,1950001,3300001,6950001,9000001,18000001,40000001},{0.05,0.1,0.2,0.23,0.33,0.4,0.45}))</f>
        <v/>
      </c>
    </row>
    <row r="626">
      <c r="A626" t="inlineStr">
        <is>
          <t>1万円刻み</t>
        </is>
      </c>
      <c r="B626" s="19">
        <f>'3_1万円刻み'!$A$244</f>
        <v/>
      </c>
      <c r="C626" s="20" t="n">
        <v>2026</v>
      </c>
      <c r="D626" s="19" t="n">
        <v>276000</v>
      </c>
      <c r="E626" s="19">
        <f>ROUND(MIN(B626/12,650000)*12*0.0915+MIN(B626/12,1390000)*12*(0.0504+0)+B626*0.005,0)</f>
        <v/>
      </c>
      <c r="F626" s="19" t="n">
        <v>0</v>
      </c>
      <c r="G626" s="19" t="n">
        <v>0</v>
      </c>
      <c r="H626" s="19">
        <f>IF(C626&gt;=2026,IF(B626&lt;741000,0,IF(B626&lt;2191000,B626-740000,IF(B626&lt;2193000,1451000,IF(B626&lt;2196000,1453000,IF(B626&lt;2200000,1456000,IF(B626&lt;3600000,ROUNDDOWN(B626/4,-3)*2.8-80000,IF(B626&lt;6600000,ROUNDDOWN(B626/4,-3)*3.2-440000,IF(B626&lt;8500000,ROUNDDOWN(B626*0.9,0)-1100000,B626-1950000)))))))),IF(B626&lt;651000,0,IF(B626&lt;1900000,B626-650000,IF(B626&lt;3600000,ROUNDDOWN(B626/4,-3)*2.8-80000,IF(B626&lt;6600000,ROUNDDOWN(B626/4,-3)*3.2-440000,IF(B626&lt;8500000,ROUNDDOWN(B626*0.9,0)-1100000,B626-1950000))))))</f>
        <v/>
      </c>
      <c r="I626" s="19">
        <f>IF(H626&gt;23500000,NA(),IF(C626&gt;=2026,IF(H626&lt;=4890000,1040000,IF(H626&lt;=6550000,670000,620000)),IF(H626&lt;=1320000,950000,IF(H626&lt;=3360000,880000,IF(H626&lt;=4890000,680000,IF(H626&lt;=6550000,630000,580000))))))</f>
        <v/>
      </c>
      <c r="J626" s="19">
        <f>MAX(0,ROUNDDOWN(H626-E626-I626-F626,-3))</f>
        <v/>
      </c>
      <c r="K626" s="19">
        <f>MAX(0,ROUNDDOWN(H626-E626-I626-F626-D626,-3))</f>
        <v/>
      </c>
      <c r="L626" s="19">
        <f>IF(J626&lt;=0,0,ROUNDDOWN((J626*LOOKUP(J626,{0,1950001,3300001,6950001,9000001,18000001,40000001},{0.05,0.1,0.2,0.23,0.33,0.4,0.45})-LOOKUP(J626,{0,1950001,3300001,6950001,9000001,18000001,40000001},{0,97500,427500,636000,1536000,2796000,4796000}))*1.021,-2))</f>
        <v/>
      </c>
      <c r="M626" s="19">
        <f>IF(K626&lt;=0,0,ROUNDDOWN((K626*LOOKUP(K626,{0,1950001,3300001,6950001,9000001,18000001,40000001},{0.05,0.1,0.2,0.23,0.33,0.4,0.45})-LOOKUP(K626,{0,1950001,3300001,6950001,9000001,18000001,40000001},{0,97500,427500,636000,1536000,2796000,4796000}))*1.021,-2))</f>
        <v/>
      </c>
      <c r="N626" s="19">
        <f>MAX(0,ROUNDDOWN(H626-E626-430000-G626,-3))</f>
        <v/>
      </c>
      <c r="O626" s="19">
        <f>MAX(0,ROUNDDOWN(H626-E626-430000-G626-D626,-3))</f>
        <v/>
      </c>
      <c r="P626" s="19">
        <f>IF(H626&lt;=450000,0,MAX(0,ROUNDDOWN(N626*0.06-MIN(50000,N626)*0.03,-2))+MAX(0,ROUNDDOWN(N626*0.04-MIN(50000,N626)*0.02,-2)))</f>
        <v/>
      </c>
      <c r="Q626" s="19">
        <f>IF(H626&lt;=450000,0,MAX(0,ROUNDDOWN(O626*0.06-MIN(50000,O626)*0.03,-2))+MAX(0,ROUNDDOWN(O626*0.04-MIN(50000,O626)*0.02,-2)))</f>
        <v/>
      </c>
      <c r="R626" s="19">
        <f>L626-M626</f>
        <v/>
      </c>
      <c r="S626" s="19">
        <f>P626-Q626</f>
        <v/>
      </c>
      <c r="T626" s="19">
        <f>R626+S626</f>
        <v/>
      </c>
      <c r="U626" s="21">
        <f>IF(J626&lt;=0,0,LOOKUP(J626,{0,1950001,3300001,6950001,9000001,18000001,40000001},{0.05,0.1,0.2,0.23,0.33,0.4,0.45}))</f>
        <v/>
      </c>
    </row>
    <row r="627">
      <c r="A627" t="inlineStr">
        <is>
          <t>1万円刻み</t>
        </is>
      </c>
      <c r="B627" s="19">
        <f>'3_1万円刻み'!$A$245</f>
        <v/>
      </c>
      <c r="C627" s="20" t="n">
        <v>2025</v>
      </c>
      <c r="D627" s="19" t="n">
        <v>276000</v>
      </c>
      <c r="E627" s="19">
        <f>ROUND(MIN(B627/12,650000)*12*0.0915+MIN(B627/12,1390000)*12*(0.0504+0)+B627*0.005,0)</f>
        <v/>
      </c>
      <c r="F627" s="19" t="n">
        <v>0</v>
      </c>
      <c r="G627" s="19" t="n">
        <v>0</v>
      </c>
      <c r="H627" s="19">
        <f>IF(C627&gt;=2026,IF(B627&lt;741000,0,IF(B627&lt;2191000,B627-740000,IF(B627&lt;2193000,1451000,IF(B627&lt;2196000,1453000,IF(B627&lt;2200000,1456000,IF(B627&lt;3600000,ROUNDDOWN(B627/4,-3)*2.8-80000,IF(B627&lt;6600000,ROUNDDOWN(B627/4,-3)*3.2-440000,IF(B627&lt;8500000,ROUNDDOWN(B627*0.9,0)-1100000,B627-1950000)))))))),IF(B627&lt;651000,0,IF(B627&lt;1900000,B627-650000,IF(B627&lt;3600000,ROUNDDOWN(B627/4,-3)*2.8-80000,IF(B627&lt;6600000,ROUNDDOWN(B627/4,-3)*3.2-440000,IF(B627&lt;8500000,ROUNDDOWN(B627*0.9,0)-1100000,B627-1950000))))))</f>
        <v/>
      </c>
      <c r="I627" s="19">
        <f>IF(H627&gt;23500000,NA(),IF(C627&gt;=2026,IF(H627&lt;=4890000,1040000,IF(H627&lt;=6550000,670000,620000)),IF(H627&lt;=1320000,950000,IF(H627&lt;=3360000,880000,IF(H627&lt;=4890000,680000,IF(H627&lt;=6550000,630000,580000))))))</f>
        <v/>
      </c>
      <c r="J627" s="19">
        <f>MAX(0,ROUNDDOWN(H627-E627-I627-F627,-3))</f>
        <v/>
      </c>
      <c r="K627" s="19">
        <f>MAX(0,ROUNDDOWN(H627-E627-I627-F627-D627,-3))</f>
        <v/>
      </c>
      <c r="L627" s="19">
        <f>IF(J627&lt;=0,0,ROUNDDOWN((J627*LOOKUP(J627,{0,1950001,3300001,6950001,9000001,18000001,40000001},{0.05,0.1,0.2,0.23,0.33,0.4,0.45})-LOOKUP(J627,{0,1950001,3300001,6950001,9000001,18000001,40000001},{0,97500,427500,636000,1536000,2796000,4796000}))*1.021,-2))</f>
        <v/>
      </c>
      <c r="M627" s="19">
        <f>IF(K627&lt;=0,0,ROUNDDOWN((K627*LOOKUP(K627,{0,1950001,3300001,6950001,9000001,18000001,40000001},{0.05,0.1,0.2,0.23,0.33,0.4,0.45})-LOOKUP(K627,{0,1950001,3300001,6950001,9000001,18000001,40000001},{0,97500,427500,636000,1536000,2796000,4796000}))*1.021,-2))</f>
        <v/>
      </c>
      <c r="N627" s="19">
        <f>MAX(0,ROUNDDOWN(H627-E627-430000-G627,-3))</f>
        <v/>
      </c>
      <c r="O627" s="19">
        <f>MAX(0,ROUNDDOWN(H627-E627-430000-G627-D627,-3))</f>
        <v/>
      </c>
      <c r="P627" s="19">
        <f>IF(H627&lt;=450000,0,MAX(0,ROUNDDOWN(N627*0.06-MIN(50000,N627)*0.03,-2))+MAX(0,ROUNDDOWN(N627*0.04-MIN(50000,N627)*0.02,-2)))</f>
        <v/>
      </c>
      <c r="Q627" s="19">
        <f>IF(H627&lt;=450000,0,MAX(0,ROUNDDOWN(O627*0.06-MIN(50000,O627)*0.03,-2))+MAX(0,ROUNDDOWN(O627*0.04-MIN(50000,O627)*0.02,-2)))</f>
        <v/>
      </c>
      <c r="R627" s="19">
        <f>L627-M627</f>
        <v/>
      </c>
      <c r="S627" s="19">
        <f>P627-Q627</f>
        <v/>
      </c>
      <c r="T627" s="19">
        <f>R627+S627</f>
        <v/>
      </c>
      <c r="U627" s="21">
        <f>IF(J627&lt;=0,0,LOOKUP(J627,{0,1950001,3300001,6950001,9000001,18000001,40000001},{0.05,0.1,0.2,0.23,0.33,0.4,0.45}))</f>
        <v/>
      </c>
    </row>
    <row r="628">
      <c r="A628" t="inlineStr">
        <is>
          <t>1万円刻み</t>
        </is>
      </c>
      <c r="B628" s="19">
        <f>'3_1万円刻み'!$A$245</f>
        <v/>
      </c>
      <c r="C628" s="20" t="n">
        <v>2026</v>
      </c>
      <c r="D628" s="19" t="n">
        <v>276000</v>
      </c>
      <c r="E628" s="19">
        <f>ROUND(MIN(B628/12,650000)*12*0.0915+MIN(B628/12,1390000)*12*(0.0504+0)+B628*0.005,0)</f>
        <v/>
      </c>
      <c r="F628" s="19" t="n">
        <v>0</v>
      </c>
      <c r="G628" s="19" t="n">
        <v>0</v>
      </c>
      <c r="H628" s="19">
        <f>IF(C628&gt;=2026,IF(B628&lt;741000,0,IF(B628&lt;2191000,B628-740000,IF(B628&lt;2193000,1451000,IF(B628&lt;2196000,1453000,IF(B628&lt;2200000,1456000,IF(B628&lt;3600000,ROUNDDOWN(B628/4,-3)*2.8-80000,IF(B628&lt;6600000,ROUNDDOWN(B628/4,-3)*3.2-440000,IF(B628&lt;8500000,ROUNDDOWN(B628*0.9,0)-1100000,B628-1950000)))))))),IF(B628&lt;651000,0,IF(B628&lt;1900000,B628-650000,IF(B628&lt;3600000,ROUNDDOWN(B628/4,-3)*2.8-80000,IF(B628&lt;6600000,ROUNDDOWN(B628/4,-3)*3.2-440000,IF(B628&lt;8500000,ROUNDDOWN(B628*0.9,0)-1100000,B628-1950000))))))</f>
        <v/>
      </c>
      <c r="I628" s="19">
        <f>IF(H628&gt;23500000,NA(),IF(C628&gt;=2026,IF(H628&lt;=4890000,1040000,IF(H628&lt;=6550000,670000,620000)),IF(H628&lt;=1320000,950000,IF(H628&lt;=3360000,880000,IF(H628&lt;=4890000,680000,IF(H628&lt;=6550000,630000,580000))))))</f>
        <v/>
      </c>
      <c r="J628" s="19">
        <f>MAX(0,ROUNDDOWN(H628-E628-I628-F628,-3))</f>
        <v/>
      </c>
      <c r="K628" s="19">
        <f>MAX(0,ROUNDDOWN(H628-E628-I628-F628-D628,-3))</f>
        <v/>
      </c>
      <c r="L628" s="19">
        <f>IF(J628&lt;=0,0,ROUNDDOWN((J628*LOOKUP(J628,{0,1950001,3300001,6950001,9000001,18000001,40000001},{0.05,0.1,0.2,0.23,0.33,0.4,0.45})-LOOKUP(J628,{0,1950001,3300001,6950001,9000001,18000001,40000001},{0,97500,427500,636000,1536000,2796000,4796000}))*1.021,-2))</f>
        <v/>
      </c>
      <c r="M628" s="19">
        <f>IF(K628&lt;=0,0,ROUNDDOWN((K628*LOOKUP(K628,{0,1950001,3300001,6950001,9000001,18000001,40000001},{0.05,0.1,0.2,0.23,0.33,0.4,0.45})-LOOKUP(K628,{0,1950001,3300001,6950001,9000001,18000001,40000001},{0,97500,427500,636000,1536000,2796000,4796000}))*1.021,-2))</f>
        <v/>
      </c>
      <c r="N628" s="19">
        <f>MAX(0,ROUNDDOWN(H628-E628-430000-G628,-3))</f>
        <v/>
      </c>
      <c r="O628" s="19">
        <f>MAX(0,ROUNDDOWN(H628-E628-430000-G628-D628,-3))</f>
        <v/>
      </c>
      <c r="P628" s="19">
        <f>IF(H628&lt;=450000,0,MAX(0,ROUNDDOWN(N628*0.06-MIN(50000,N628)*0.03,-2))+MAX(0,ROUNDDOWN(N628*0.04-MIN(50000,N628)*0.02,-2)))</f>
        <v/>
      </c>
      <c r="Q628" s="19">
        <f>IF(H628&lt;=450000,0,MAX(0,ROUNDDOWN(O628*0.06-MIN(50000,O628)*0.03,-2))+MAX(0,ROUNDDOWN(O628*0.04-MIN(50000,O628)*0.02,-2)))</f>
        <v/>
      </c>
      <c r="R628" s="19">
        <f>L628-M628</f>
        <v/>
      </c>
      <c r="S628" s="19">
        <f>P628-Q628</f>
        <v/>
      </c>
      <c r="T628" s="19">
        <f>R628+S628</f>
        <v/>
      </c>
      <c r="U628" s="21">
        <f>IF(J628&lt;=0,0,LOOKUP(J628,{0,1950001,3300001,6950001,9000001,18000001,40000001},{0.05,0.1,0.2,0.23,0.33,0.4,0.45}))</f>
        <v/>
      </c>
    </row>
    <row r="629">
      <c r="A629" t="inlineStr">
        <is>
          <t>1万円刻み</t>
        </is>
      </c>
      <c r="B629" s="19">
        <f>'3_1万円刻み'!$A$246</f>
        <v/>
      </c>
      <c r="C629" s="20" t="n">
        <v>2025</v>
      </c>
      <c r="D629" s="19" t="n">
        <v>276000</v>
      </c>
      <c r="E629" s="19">
        <f>ROUND(MIN(B629/12,650000)*12*0.0915+MIN(B629/12,1390000)*12*(0.0504+0)+B629*0.005,0)</f>
        <v/>
      </c>
      <c r="F629" s="19" t="n">
        <v>0</v>
      </c>
      <c r="G629" s="19" t="n">
        <v>0</v>
      </c>
      <c r="H629" s="19">
        <f>IF(C629&gt;=2026,IF(B629&lt;741000,0,IF(B629&lt;2191000,B629-740000,IF(B629&lt;2193000,1451000,IF(B629&lt;2196000,1453000,IF(B629&lt;2200000,1456000,IF(B629&lt;3600000,ROUNDDOWN(B629/4,-3)*2.8-80000,IF(B629&lt;6600000,ROUNDDOWN(B629/4,-3)*3.2-440000,IF(B629&lt;8500000,ROUNDDOWN(B629*0.9,0)-1100000,B629-1950000)))))))),IF(B629&lt;651000,0,IF(B629&lt;1900000,B629-650000,IF(B629&lt;3600000,ROUNDDOWN(B629/4,-3)*2.8-80000,IF(B629&lt;6600000,ROUNDDOWN(B629/4,-3)*3.2-440000,IF(B629&lt;8500000,ROUNDDOWN(B629*0.9,0)-1100000,B629-1950000))))))</f>
        <v/>
      </c>
      <c r="I629" s="19">
        <f>IF(H629&gt;23500000,NA(),IF(C629&gt;=2026,IF(H629&lt;=4890000,1040000,IF(H629&lt;=6550000,670000,620000)),IF(H629&lt;=1320000,950000,IF(H629&lt;=3360000,880000,IF(H629&lt;=4890000,680000,IF(H629&lt;=6550000,630000,580000))))))</f>
        <v/>
      </c>
      <c r="J629" s="19">
        <f>MAX(0,ROUNDDOWN(H629-E629-I629-F629,-3))</f>
        <v/>
      </c>
      <c r="K629" s="19">
        <f>MAX(0,ROUNDDOWN(H629-E629-I629-F629-D629,-3))</f>
        <v/>
      </c>
      <c r="L629" s="19">
        <f>IF(J629&lt;=0,0,ROUNDDOWN((J629*LOOKUP(J629,{0,1950001,3300001,6950001,9000001,18000001,40000001},{0.05,0.1,0.2,0.23,0.33,0.4,0.45})-LOOKUP(J629,{0,1950001,3300001,6950001,9000001,18000001,40000001},{0,97500,427500,636000,1536000,2796000,4796000}))*1.021,-2))</f>
        <v/>
      </c>
      <c r="M629" s="19">
        <f>IF(K629&lt;=0,0,ROUNDDOWN((K629*LOOKUP(K629,{0,1950001,3300001,6950001,9000001,18000001,40000001},{0.05,0.1,0.2,0.23,0.33,0.4,0.45})-LOOKUP(K629,{0,1950001,3300001,6950001,9000001,18000001,40000001},{0,97500,427500,636000,1536000,2796000,4796000}))*1.021,-2))</f>
        <v/>
      </c>
      <c r="N629" s="19">
        <f>MAX(0,ROUNDDOWN(H629-E629-430000-G629,-3))</f>
        <v/>
      </c>
      <c r="O629" s="19">
        <f>MAX(0,ROUNDDOWN(H629-E629-430000-G629-D629,-3))</f>
        <v/>
      </c>
      <c r="P629" s="19">
        <f>IF(H629&lt;=450000,0,MAX(0,ROUNDDOWN(N629*0.06-MIN(50000,N629)*0.03,-2))+MAX(0,ROUNDDOWN(N629*0.04-MIN(50000,N629)*0.02,-2)))</f>
        <v/>
      </c>
      <c r="Q629" s="19">
        <f>IF(H629&lt;=450000,0,MAX(0,ROUNDDOWN(O629*0.06-MIN(50000,O629)*0.03,-2))+MAX(0,ROUNDDOWN(O629*0.04-MIN(50000,O629)*0.02,-2)))</f>
        <v/>
      </c>
      <c r="R629" s="19">
        <f>L629-M629</f>
        <v/>
      </c>
      <c r="S629" s="19">
        <f>P629-Q629</f>
        <v/>
      </c>
      <c r="T629" s="19">
        <f>R629+S629</f>
        <v/>
      </c>
      <c r="U629" s="21">
        <f>IF(J629&lt;=0,0,LOOKUP(J629,{0,1950001,3300001,6950001,9000001,18000001,40000001},{0.05,0.1,0.2,0.23,0.33,0.4,0.45}))</f>
        <v/>
      </c>
    </row>
    <row r="630">
      <c r="A630" t="inlineStr">
        <is>
          <t>1万円刻み</t>
        </is>
      </c>
      <c r="B630" s="19">
        <f>'3_1万円刻み'!$A$246</f>
        <v/>
      </c>
      <c r="C630" s="20" t="n">
        <v>2026</v>
      </c>
      <c r="D630" s="19" t="n">
        <v>276000</v>
      </c>
      <c r="E630" s="19">
        <f>ROUND(MIN(B630/12,650000)*12*0.0915+MIN(B630/12,1390000)*12*(0.0504+0)+B630*0.005,0)</f>
        <v/>
      </c>
      <c r="F630" s="19" t="n">
        <v>0</v>
      </c>
      <c r="G630" s="19" t="n">
        <v>0</v>
      </c>
      <c r="H630" s="19">
        <f>IF(C630&gt;=2026,IF(B630&lt;741000,0,IF(B630&lt;2191000,B630-740000,IF(B630&lt;2193000,1451000,IF(B630&lt;2196000,1453000,IF(B630&lt;2200000,1456000,IF(B630&lt;3600000,ROUNDDOWN(B630/4,-3)*2.8-80000,IF(B630&lt;6600000,ROUNDDOWN(B630/4,-3)*3.2-440000,IF(B630&lt;8500000,ROUNDDOWN(B630*0.9,0)-1100000,B630-1950000)))))))),IF(B630&lt;651000,0,IF(B630&lt;1900000,B630-650000,IF(B630&lt;3600000,ROUNDDOWN(B630/4,-3)*2.8-80000,IF(B630&lt;6600000,ROUNDDOWN(B630/4,-3)*3.2-440000,IF(B630&lt;8500000,ROUNDDOWN(B630*0.9,0)-1100000,B630-1950000))))))</f>
        <v/>
      </c>
      <c r="I630" s="19">
        <f>IF(H630&gt;23500000,NA(),IF(C630&gt;=2026,IF(H630&lt;=4890000,1040000,IF(H630&lt;=6550000,670000,620000)),IF(H630&lt;=1320000,950000,IF(H630&lt;=3360000,880000,IF(H630&lt;=4890000,680000,IF(H630&lt;=6550000,630000,580000))))))</f>
        <v/>
      </c>
      <c r="J630" s="19">
        <f>MAX(0,ROUNDDOWN(H630-E630-I630-F630,-3))</f>
        <v/>
      </c>
      <c r="K630" s="19">
        <f>MAX(0,ROUNDDOWN(H630-E630-I630-F630-D630,-3))</f>
        <v/>
      </c>
      <c r="L630" s="19">
        <f>IF(J630&lt;=0,0,ROUNDDOWN((J630*LOOKUP(J630,{0,1950001,3300001,6950001,9000001,18000001,40000001},{0.05,0.1,0.2,0.23,0.33,0.4,0.45})-LOOKUP(J630,{0,1950001,3300001,6950001,9000001,18000001,40000001},{0,97500,427500,636000,1536000,2796000,4796000}))*1.021,-2))</f>
        <v/>
      </c>
      <c r="M630" s="19">
        <f>IF(K630&lt;=0,0,ROUNDDOWN((K630*LOOKUP(K630,{0,1950001,3300001,6950001,9000001,18000001,40000001},{0.05,0.1,0.2,0.23,0.33,0.4,0.45})-LOOKUP(K630,{0,1950001,3300001,6950001,9000001,18000001,40000001},{0,97500,427500,636000,1536000,2796000,4796000}))*1.021,-2))</f>
        <v/>
      </c>
      <c r="N630" s="19">
        <f>MAX(0,ROUNDDOWN(H630-E630-430000-G630,-3))</f>
        <v/>
      </c>
      <c r="O630" s="19">
        <f>MAX(0,ROUNDDOWN(H630-E630-430000-G630-D630,-3))</f>
        <v/>
      </c>
      <c r="P630" s="19">
        <f>IF(H630&lt;=450000,0,MAX(0,ROUNDDOWN(N630*0.06-MIN(50000,N630)*0.03,-2))+MAX(0,ROUNDDOWN(N630*0.04-MIN(50000,N630)*0.02,-2)))</f>
        <v/>
      </c>
      <c r="Q630" s="19">
        <f>IF(H630&lt;=450000,0,MAX(0,ROUNDDOWN(O630*0.06-MIN(50000,O630)*0.03,-2))+MAX(0,ROUNDDOWN(O630*0.04-MIN(50000,O630)*0.02,-2)))</f>
        <v/>
      </c>
      <c r="R630" s="19">
        <f>L630-M630</f>
        <v/>
      </c>
      <c r="S630" s="19">
        <f>P630-Q630</f>
        <v/>
      </c>
      <c r="T630" s="19">
        <f>R630+S630</f>
        <v/>
      </c>
      <c r="U630" s="21">
        <f>IF(J630&lt;=0,0,LOOKUP(J630,{0,1950001,3300001,6950001,9000001,18000001,40000001},{0.05,0.1,0.2,0.23,0.33,0.4,0.45}))</f>
        <v/>
      </c>
    </row>
    <row r="631">
      <c r="A631" t="inlineStr">
        <is>
          <t>1万円刻み</t>
        </is>
      </c>
      <c r="B631" s="19">
        <f>'3_1万円刻み'!$A$247</f>
        <v/>
      </c>
      <c r="C631" s="20" t="n">
        <v>2025</v>
      </c>
      <c r="D631" s="19" t="n">
        <v>276000</v>
      </c>
      <c r="E631" s="19">
        <f>ROUND(MIN(B631/12,650000)*12*0.0915+MIN(B631/12,1390000)*12*(0.0504+0)+B631*0.005,0)</f>
        <v/>
      </c>
      <c r="F631" s="19" t="n">
        <v>0</v>
      </c>
      <c r="G631" s="19" t="n">
        <v>0</v>
      </c>
      <c r="H631" s="19">
        <f>IF(C631&gt;=2026,IF(B631&lt;741000,0,IF(B631&lt;2191000,B631-740000,IF(B631&lt;2193000,1451000,IF(B631&lt;2196000,1453000,IF(B631&lt;2200000,1456000,IF(B631&lt;3600000,ROUNDDOWN(B631/4,-3)*2.8-80000,IF(B631&lt;6600000,ROUNDDOWN(B631/4,-3)*3.2-440000,IF(B631&lt;8500000,ROUNDDOWN(B631*0.9,0)-1100000,B631-1950000)))))))),IF(B631&lt;651000,0,IF(B631&lt;1900000,B631-650000,IF(B631&lt;3600000,ROUNDDOWN(B631/4,-3)*2.8-80000,IF(B631&lt;6600000,ROUNDDOWN(B631/4,-3)*3.2-440000,IF(B631&lt;8500000,ROUNDDOWN(B631*0.9,0)-1100000,B631-1950000))))))</f>
        <v/>
      </c>
      <c r="I631" s="19">
        <f>IF(H631&gt;23500000,NA(),IF(C631&gt;=2026,IF(H631&lt;=4890000,1040000,IF(H631&lt;=6550000,670000,620000)),IF(H631&lt;=1320000,950000,IF(H631&lt;=3360000,880000,IF(H631&lt;=4890000,680000,IF(H631&lt;=6550000,630000,580000))))))</f>
        <v/>
      </c>
      <c r="J631" s="19">
        <f>MAX(0,ROUNDDOWN(H631-E631-I631-F631,-3))</f>
        <v/>
      </c>
      <c r="K631" s="19">
        <f>MAX(0,ROUNDDOWN(H631-E631-I631-F631-D631,-3))</f>
        <v/>
      </c>
      <c r="L631" s="19">
        <f>IF(J631&lt;=0,0,ROUNDDOWN((J631*LOOKUP(J631,{0,1950001,3300001,6950001,9000001,18000001,40000001},{0.05,0.1,0.2,0.23,0.33,0.4,0.45})-LOOKUP(J631,{0,1950001,3300001,6950001,9000001,18000001,40000001},{0,97500,427500,636000,1536000,2796000,4796000}))*1.021,-2))</f>
        <v/>
      </c>
      <c r="M631" s="19">
        <f>IF(K631&lt;=0,0,ROUNDDOWN((K631*LOOKUP(K631,{0,1950001,3300001,6950001,9000001,18000001,40000001},{0.05,0.1,0.2,0.23,0.33,0.4,0.45})-LOOKUP(K631,{0,1950001,3300001,6950001,9000001,18000001,40000001},{0,97500,427500,636000,1536000,2796000,4796000}))*1.021,-2))</f>
        <v/>
      </c>
      <c r="N631" s="19">
        <f>MAX(0,ROUNDDOWN(H631-E631-430000-G631,-3))</f>
        <v/>
      </c>
      <c r="O631" s="19">
        <f>MAX(0,ROUNDDOWN(H631-E631-430000-G631-D631,-3))</f>
        <v/>
      </c>
      <c r="P631" s="19">
        <f>IF(H631&lt;=450000,0,MAX(0,ROUNDDOWN(N631*0.06-MIN(50000,N631)*0.03,-2))+MAX(0,ROUNDDOWN(N631*0.04-MIN(50000,N631)*0.02,-2)))</f>
        <v/>
      </c>
      <c r="Q631" s="19">
        <f>IF(H631&lt;=450000,0,MAX(0,ROUNDDOWN(O631*0.06-MIN(50000,O631)*0.03,-2))+MAX(0,ROUNDDOWN(O631*0.04-MIN(50000,O631)*0.02,-2)))</f>
        <v/>
      </c>
      <c r="R631" s="19">
        <f>L631-M631</f>
        <v/>
      </c>
      <c r="S631" s="19">
        <f>P631-Q631</f>
        <v/>
      </c>
      <c r="T631" s="19">
        <f>R631+S631</f>
        <v/>
      </c>
      <c r="U631" s="21">
        <f>IF(J631&lt;=0,0,LOOKUP(J631,{0,1950001,3300001,6950001,9000001,18000001,40000001},{0.05,0.1,0.2,0.23,0.33,0.4,0.45}))</f>
        <v/>
      </c>
    </row>
    <row r="632">
      <c r="A632" t="inlineStr">
        <is>
          <t>1万円刻み</t>
        </is>
      </c>
      <c r="B632" s="19">
        <f>'3_1万円刻み'!$A$247</f>
        <v/>
      </c>
      <c r="C632" s="20" t="n">
        <v>2026</v>
      </c>
      <c r="D632" s="19" t="n">
        <v>276000</v>
      </c>
      <c r="E632" s="19">
        <f>ROUND(MIN(B632/12,650000)*12*0.0915+MIN(B632/12,1390000)*12*(0.0504+0)+B632*0.005,0)</f>
        <v/>
      </c>
      <c r="F632" s="19" t="n">
        <v>0</v>
      </c>
      <c r="G632" s="19" t="n">
        <v>0</v>
      </c>
      <c r="H632" s="19">
        <f>IF(C632&gt;=2026,IF(B632&lt;741000,0,IF(B632&lt;2191000,B632-740000,IF(B632&lt;2193000,1451000,IF(B632&lt;2196000,1453000,IF(B632&lt;2200000,1456000,IF(B632&lt;3600000,ROUNDDOWN(B632/4,-3)*2.8-80000,IF(B632&lt;6600000,ROUNDDOWN(B632/4,-3)*3.2-440000,IF(B632&lt;8500000,ROUNDDOWN(B632*0.9,0)-1100000,B632-1950000)))))))),IF(B632&lt;651000,0,IF(B632&lt;1900000,B632-650000,IF(B632&lt;3600000,ROUNDDOWN(B632/4,-3)*2.8-80000,IF(B632&lt;6600000,ROUNDDOWN(B632/4,-3)*3.2-440000,IF(B632&lt;8500000,ROUNDDOWN(B632*0.9,0)-1100000,B632-1950000))))))</f>
        <v/>
      </c>
      <c r="I632" s="19">
        <f>IF(H632&gt;23500000,NA(),IF(C632&gt;=2026,IF(H632&lt;=4890000,1040000,IF(H632&lt;=6550000,670000,620000)),IF(H632&lt;=1320000,950000,IF(H632&lt;=3360000,880000,IF(H632&lt;=4890000,680000,IF(H632&lt;=6550000,630000,580000))))))</f>
        <v/>
      </c>
      <c r="J632" s="19">
        <f>MAX(0,ROUNDDOWN(H632-E632-I632-F632,-3))</f>
        <v/>
      </c>
      <c r="K632" s="19">
        <f>MAX(0,ROUNDDOWN(H632-E632-I632-F632-D632,-3))</f>
        <v/>
      </c>
      <c r="L632" s="19">
        <f>IF(J632&lt;=0,0,ROUNDDOWN((J632*LOOKUP(J632,{0,1950001,3300001,6950001,9000001,18000001,40000001},{0.05,0.1,0.2,0.23,0.33,0.4,0.45})-LOOKUP(J632,{0,1950001,3300001,6950001,9000001,18000001,40000001},{0,97500,427500,636000,1536000,2796000,4796000}))*1.021,-2))</f>
        <v/>
      </c>
      <c r="M632" s="19">
        <f>IF(K632&lt;=0,0,ROUNDDOWN((K632*LOOKUP(K632,{0,1950001,3300001,6950001,9000001,18000001,40000001},{0.05,0.1,0.2,0.23,0.33,0.4,0.45})-LOOKUP(K632,{0,1950001,3300001,6950001,9000001,18000001,40000001},{0,97500,427500,636000,1536000,2796000,4796000}))*1.021,-2))</f>
        <v/>
      </c>
      <c r="N632" s="19">
        <f>MAX(0,ROUNDDOWN(H632-E632-430000-G632,-3))</f>
        <v/>
      </c>
      <c r="O632" s="19">
        <f>MAX(0,ROUNDDOWN(H632-E632-430000-G632-D632,-3))</f>
        <v/>
      </c>
      <c r="P632" s="19">
        <f>IF(H632&lt;=450000,0,MAX(0,ROUNDDOWN(N632*0.06-MIN(50000,N632)*0.03,-2))+MAX(0,ROUNDDOWN(N632*0.04-MIN(50000,N632)*0.02,-2)))</f>
        <v/>
      </c>
      <c r="Q632" s="19">
        <f>IF(H632&lt;=450000,0,MAX(0,ROUNDDOWN(O632*0.06-MIN(50000,O632)*0.03,-2))+MAX(0,ROUNDDOWN(O632*0.04-MIN(50000,O632)*0.02,-2)))</f>
        <v/>
      </c>
      <c r="R632" s="19">
        <f>L632-M632</f>
        <v/>
      </c>
      <c r="S632" s="19">
        <f>P632-Q632</f>
        <v/>
      </c>
      <c r="T632" s="19">
        <f>R632+S632</f>
        <v/>
      </c>
      <c r="U632" s="21">
        <f>IF(J632&lt;=0,0,LOOKUP(J632,{0,1950001,3300001,6950001,9000001,18000001,40000001},{0.05,0.1,0.2,0.23,0.33,0.4,0.45}))</f>
        <v/>
      </c>
    </row>
    <row r="633">
      <c r="A633" t="inlineStr">
        <is>
          <t>1万円刻み</t>
        </is>
      </c>
      <c r="B633" s="19">
        <f>'3_1万円刻み'!$A$248</f>
        <v/>
      </c>
      <c r="C633" s="20" t="n">
        <v>2025</v>
      </c>
      <c r="D633" s="19" t="n">
        <v>276000</v>
      </c>
      <c r="E633" s="19">
        <f>ROUND(MIN(B633/12,650000)*12*0.0915+MIN(B633/12,1390000)*12*(0.0504+0)+B633*0.005,0)</f>
        <v/>
      </c>
      <c r="F633" s="19" t="n">
        <v>0</v>
      </c>
      <c r="G633" s="19" t="n">
        <v>0</v>
      </c>
      <c r="H633" s="19">
        <f>IF(C633&gt;=2026,IF(B633&lt;741000,0,IF(B633&lt;2191000,B633-740000,IF(B633&lt;2193000,1451000,IF(B633&lt;2196000,1453000,IF(B633&lt;2200000,1456000,IF(B633&lt;3600000,ROUNDDOWN(B633/4,-3)*2.8-80000,IF(B633&lt;6600000,ROUNDDOWN(B633/4,-3)*3.2-440000,IF(B633&lt;8500000,ROUNDDOWN(B633*0.9,0)-1100000,B633-1950000)))))))),IF(B633&lt;651000,0,IF(B633&lt;1900000,B633-650000,IF(B633&lt;3600000,ROUNDDOWN(B633/4,-3)*2.8-80000,IF(B633&lt;6600000,ROUNDDOWN(B633/4,-3)*3.2-440000,IF(B633&lt;8500000,ROUNDDOWN(B633*0.9,0)-1100000,B633-1950000))))))</f>
        <v/>
      </c>
      <c r="I633" s="19">
        <f>IF(H633&gt;23500000,NA(),IF(C633&gt;=2026,IF(H633&lt;=4890000,1040000,IF(H633&lt;=6550000,670000,620000)),IF(H633&lt;=1320000,950000,IF(H633&lt;=3360000,880000,IF(H633&lt;=4890000,680000,IF(H633&lt;=6550000,630000,580000))))))</f>
        <v/>
      </c>
      <c r="J633" s="19">
        <f>MAX(0,ROUNDDOWN(H633-E633-I633-F633,-3))</f>
        <v/>
      </c>
      <c r="K633" s="19">
        <f>MAX(0,ROUNDDOWN(H633-E633-I633-F633-D633,-3))</f>
        <v/>
      </c>
      <c r="L633" s="19">
        <f>IF(J633&lt;=0,0,ROUNDDOWN((J633*LOOKUP(J633,{0,1950001,3300001,6950001,9000001,18000001,40000001},{0.05,0.1,0.2,0.23,0.33,0.4,0.45})-LOOKUP(J633,{0,1950001,3300001,6950001,9000001,18000001,40000001},{0,97500,427500,636000,1536000,2796000,4796000}))*1.021,-2))</f>
        <v/>
      </c>
      <c r="M633" s="19">
        <f>IF(K633&lt;=0,0,ROUNDDOWN((K633*LOOKUP(K633,{0,1950001,3300001,6950001,9000001,18000001,40000001},{0.05,0.1,0.2,0.23,0.33,0.4,0.45})-LOOKUP(K633,{0,1950001,3300001,6950001,9000001,18000001,40000001},{0,97500,427500,636000,1536000,2796000,4796000}))*1.021,-2))</f>
        <v/>
      </c>
      <c r="N633" s="19">
        <f>MAX(0,ROUNDDOWN(H633-E633-430000-G633,-3))</f>
        <v/>
      </c>
      <c r="O633" s="19">
        <f>MAX(0,ROUNDDOWN(H633-E633-430000-G633-D633,-3))</f>
        <v/>
      </c>
      <c r="P633" s="19">
        <f>IF(H633&lt;=450000,0,MAX(0,ROUNDDOWN(N633*0.06-MIN(50000,N633)*0.03,-2))+MAX(0,ROUNDDOWN(N633*0.04-MIN(50000,N633)*0.02,-2)))</f>
        <v/>
      </c>
      <c r="Q633" s="19">
        <f>IF(H633&lt;=450000,0,MAX(0,ROUNDDOWN(O633*0.06-MIN(50000,O633)*0.03,-2))+MAX(0,ROUNDDOWN(O633*0.04-MIN(50000,O633)*0.02,-2)))</f>
        <v/>
      </c>
      <c r="R633" s="19">
        <f>L633-M633</f>
        <v/>
      </c>
      <c r="S633" s="19">
        <f>P633-Q633</f>
        <v/>
      </c>
      <c r="T633" s="19">
        <f>R633+S633</f>
        <v/>
      </c>
      <c r="U633" s="21">
        <f>IF(J633&lt;=0,0,LOOKUP(J633,{0,1950001,3300001,6950001,9000001,18000001,40000001},{0.05,0.1,0.2,0.23,0.33,0.4,0.45}))</f>
        <v/>
      </c>
    </row>
    <row r="634">
      <c r="A634" t="inlineStr">
        <is>
          <t>1万円刻み</t>
        </is>
      </c>
      <c r="B634" s="19">
        <f>'3_1万円刻み'!$A$248</f>
        <v/>
      </c>
      <c r="C634" s="20" t="n">
        <v>2026</v>
      </c>
      <c r="D634" s="19" t="n">
        <v>276000</v>
      </c>
      <c r="E634" s="19">
        <f>ROUND(MIN(B634/12,650000)*12*0.0915+MIN(B634/12,1390000)*12*(0.0504+0)+B634*0.005,0)</f>
        <v/>
      </c>
      <c r="F634" s="19" t="n">
        <v>0</v>
      </c>
      <c r="G634" s="19" t="n">
        <v>0</v>
      </c>
      <c r="H634" s="19">
        <f>IF(C634&gt;=2026,IF(B634&lt;741000,0,IF(B634&lt;2191000,B634-740000,IF(B634&lt;2193000,1451000,IF(B634&lt;2196000,1453000,IF(B634&lt;2200000,1456000,IF(B634&lt;3600000,ROUNDDOWN(B634/4,-3)*2.8-80000,IF(B634&lt;6600000,ROUNDDOWN(B634/4,-3)*3.2-440000,IF(B634&lt;8500000,ROUNDDOWN(B634*0.9,0)-1100000,B634-1950000)))))))),IF(B634&lt;651000,0,IF(B634&lt;1900000,B634-650000,IF(B634&lt;3600000,ROUNDDOWN(B634/4,-3)*2.8-80000,IF(B634&lt;6600000,ROUNDDOWN(B634/4,-3)*3.2-440000,IF(B634&lt;8500000,ROUNDDOWN(B634*0.9,0)-1100000,B634-1950000))))))</f>
        <v/>
      </c>
      <c r="I634" s="19">
        <f>IF(H634&gt;23500000,NA(),IF(C634&gt;=2026,IF(H634&lt;=4890000,1040000,IF(H634&lt;=6550000,670000,620000)),IF(H634&lt;=1320000,950000,IF(H634&lt;=3360000,880000,IF(H634&lt;=4890000,680000,IF(H634&lt;=6550000,630000,580000))))))</f>
        <v/>
      </c>
      <c r="J634" s="19">
        <f>MAX(0,ROUNDDOWN(H634-E634-I634-F634,-3))</f>
        <v/>
      </c>
      <c r="K634" s="19">
        <f>MAX(0,ROUNDDOWN(H634-E634-I634-F634-D634,-3))</f>
        <v/>
      </c>
      <c r="L634" s="19">
        <f>IF(J634&lt;=0,0,ROUNDDOWN((J634*LOOKUP(J634,{0,1950001,3300001,6950001,9000001,18000001,40000001},{0.05,0.1,0.2,0.23,0.33,0.4,0.45})-LOOKUP(J634,{0,1950001,3300001,6950001,9000001,18000001,40000001},{0,97500,427500,636000,1536000,2796000,4796000}))*1.021,-2))</f>
        <v/>
      </c>
      <c r="M634" s="19">
        <f>IF(K634&lt;=0,0,ROUNDDOWN((K634*LOOKUP(K634,{0,1950001,3300001,6950001,9000001,18000001,40000001},{0.05,0.1,0.2,0.23,0.33,0.4,0.45})-LOOKUP(K634,{0,1950001,3300001,6950001,9000001,18000001,40000001},{0,97500,427500,636000,1536000,2796000,4796000}))*1.021,-2))</f>
        <v/>
      </c>
      <c r="N634" s="19">
        <f>MAX(0,ROUNDDOWN(H634-E634-430000-G634,-3))</f>
        <v/>
      </c>
      <c r="O634" s="19">
        <f>MAX(0,ROUNDDOWN(H634-E634-430000-G634-D634,-3))</f>
        <v/>
      </c>
      <c r="P634" s="19">
        <f>IF(H634&lt;=450000,0,MAX(0,ROUNDDOWN(N634*0.06-MIN(50000,N634)*0.03,-2))+MAX(0,ROUNDDOWN(N634*0.04-MIN(50000,N634)*0.02,-2)))</f>
        <v/>
      </c>
      <c r="Q634" s="19">
        <f>IF(H634&lt;=450000,0,MAX(0,ROUNDDOWN(O634*0.06-MIN(50000,O634)*0.03,-2))+MAX(0,ROUNDDOWN(O634*0.04-MIN(50000,O634)*0.02,-2)))</f>
        <v/>
      </c>
      <c r="R634" s="19">
        <f>L634-M634</f>
        <v/>
      </c>
      <c r="S634" s="19">
        <f>P634-Q634</f>
        <v/>
      </c>
      <c r="T634" s="19">
        <f>R634+S634</f>
        <v/>
      </c>
      <c r="U634" s="21">
        <f>IF(J634&lt;=0,0,LOOKUP(J634,{0,1950001,3300001,6950001,9000001,18000001,40000001},{0.05,0.1,0.2,0.23,0.33,0.4,0.45}))</f>
        <v/>
      </c>
    </row>
    <row r="635">
      <c r="A635" t="inlineStr">
        <is>
          <t>1万円刻み</t>
        </is>
      </c>
      <c r="B635" s="19">
        <f>'3_1万円刻み'!$A$249</f>
        <v/>
      </c>
      <c r="C635" s="20" t="n">
        <v>2025</v>
      </c>
      <c r="D635" s="19" t="n">
        <v>276000</v>
      </c>
      <c r="E635" s="19">
        <f>ROUND(MIN(B635/12,650000)*12*0.0915+MIN(B635/12,1390000)*12*(0.0504+0)+B635*0.005,0)</f>
        <v/>
      </c>
      <c r="F635" s="19" t="n">
        <v>0</v>
      </c>
      <c r="G635" s="19" t="n">
        <v>0</v>
      </c>
      <c r="H635" s="19">
        <f>IF(C635&gt;=2026,IF(B635&lt;741000,0,IF(B635&lt;2191000,B635-740000,IF(B635&lt;2193000,1451000,IF(B635&lt;2196000,1453000,IF(B635&lt;2200000,1456000,IF(B635&lt;3600000,ROUNDDOWN(B635/4,-3)*2.8-80000,IF(B635&lt;6600000,ROUNDDOWN(B635/4,-3)*3.2-440000,IF(B635&lt;8500000,ROUNDDOWN(B635*0.9,0)-1100000,B635-1950000)))))))),IF(B635&lt;651000,0,IF(B635&lt;1900000,B635-650000,IF(B635&lt;3600000,ROUNDDOWN(B635/4,-3)*2.8-80000,IF(B635&lt;6600000,ROUNDDOWN(B635/4,-3)*3.2-440000,IF(B635&lt;8500000,ROUNDDOWN(B635*0.9,0)-1100000,B635-1950000))))))</f>
        <v/>
      </c>
      <c r="I635" s="19">
        <f>IF(H635&gt;23500000,NA(),IF(C635&gt;=2026,IF(H635&lt;=4890000,1040000,IF(H635&lt;=6550000,670000,620000)),IF(H635&lt;=1320000,950000,IF(H635&lt;=3360000,880000,IF(H635&lt;=4890000,680000,IF(H635&lt;=6550000,630000,580000))))))</f>
        <v/>
      </c>
      <c r="J635" s="19">
        <f>MAX(0,ROUNDDOWN(H635-E635-I635-F635,-3))</f>
        <v/>
      </c>
      <c r="K635" s="19">
        <f>MAX(0,ROUNDDOWN(H635-E635-I635-F635-D635,-3))</f>
        <v/>
      </c>
      <c r="L635" s="19">
        <f>IF(J635&lt;=0,0,ROUNDDOWN((J635*LOOKUP(J635,{0,1950001,3300001,6950001,9000001,18000001,40000001},{0.05,0.1,0.2,0.23,0.33,0.4,0.45})-LOOKUP(J635,{0,1950001,3300001,6950001,9000001,18000001,40000001},{0,97500,427500,636000,1536000,2796000,4796000}))*1.021,-2))</f>
        <v/>
      </c>
      <c r="M635" s="19">
        <f>IF(K635&lt;=0,0,ROUNDDOWN((K635*LOOKUP(K635,{0,1950001,3300001,6950001,9000001,18000001,40000001},{0.05,0.1,0.2,0.23,0.33,0.4,0.45})-LOOKUP(K635,{0,1950001,3300001,6950001,9000001,18000001,40000001},{0,97500,427500,636000,1536000,2796000,4796000}))*1.021,-2))</f>
        <v/>
      </c>
      <c r="N635" s="19">
        <f>MAX(0,ROUNDDOWN(H635-E635-430000-G635,-3))</f>
        <v/>
      </c>
      <c r="O635" s="19">
        <f>MAX(0,ROUNDDOWN(H635-E635-430000-G635-D635,-3))</f>
        <v/>
      </c>
      <c r="P635" s="19">
        <f>IF(H635&lt;=450000,0,MAX(0,ROUNDDOWN(N635*0.06-MIN(50000,N635)*0.03,-2))+MAX(0,ROUNDDOWN(N635*0.04-MIN(50000,N635)*0.02,-2)))</f>
        <v/>
      </c>
      <c r="Q635" s="19">
        <f>IF(H635&lt;=450000,0,MAX(0,ROUNDDOWN(O635*0.06-MIN(50000,O635)*0.03,-2))+MAX(0,ROUNDDOWN(O635*0.04-MIN(50000,O635)*0.02,-2)))</f>
        <v/>
      </c>
      <c r="R635" s="19">
        <f>L635-M635</f>
        <v/>
      </c>
      <c r="S635" s="19">
        <f>P635-Q635</f>
        <v/>
      </c>
      <c r="T635" s="19">
        <f>R635+S635</f>
        <v/>
      </c>
      <c r="U635" s="21">
        <f>IF(J635&lt;=0,0,LOOKUP(J635,{0,1950001,3300001,6950001,9000001,18000001,40000001},{0.05,0.1,0.2,0.23,0.33,0.4,0.45}))</f>
        <v/>
      </c>
    </row>
    <row r="636">
      <c r="A636" t="inlineStr">
        <is>
          <t>1万円刻み</t>
        </is>
      </c>
      <c r="B636" s="19">
        <f>'3_1万円刻み'!$A$249</f>
        <v/>
      </c>
      <c r="C636" s="20" t="n">
        <v>2026</v>
      </c>
      <c r="D636" s="19" t="n">
        <v>276000</v>
      </c>
      <c r="E636" s="19">
        <f>ROUND(MIN(B636/12,650000)*12*0.0915+MIN(B636/12,1390000)*12*(0.0504+0)+B636*0.005,0)</f>
        <v/>
      </c>
      <c r="F636" s="19" t="n">
        <v>0</v>
      </c>
      <c r="G636" s="19" t="n">
        <v>0</v>
      </c>
      <c r="H636" s="19">
        <f>IF(C636&gt;=2026,IF(B636&lt;741000,0,IF(B636&lt;2191000,B636-740000,IF(B636&lt;2193000,1451000,IF(B636&lt;2196000,1453000,IF(B636&lt;2200000,1456000,IF(B636&lt;3600000,ROUNDDOWN(B636/4,-3)*2.8-80000,IF(B636&lt;6600000,ROUNDDOWN(B636/4,-3)*3.2-440000,IF(B636&lt;8500000,ROUNDDOWN(B636*0.9,0)-1100000,B636-1950000)))))))),IF(B636&lt;651000,0,IF(B636&lt;1900000,B636-650000,IF(B636&lt;3600000,ROUNDDOWN(B636/4,-3)*2.8-80000,IF(B636&lt;6600000,ROUNDDOWN(B636/4,-3)*3.2-440000,IF(B636&lt;8500000,ROUNDDOWN(B636*0.9,0)-1100000,B636-1950000))))))</f>
        <v/>
      </c>
      <c r="I636" s="19">
        <f>IF(H636&gt;23500000,NA(),IF(C636&gt;=2026,IF(H636&lt;=4890000,1040000,IF(H636&lt;=6550000,670000,620000)),IF(H636&lt;=1320000,950000,IF(H636&lt;=3360000,880000,IF(H636&lt;=4890000,680000,IF(H636&lt;=6550000,630000,580000))))))</f>
        <v/>
      </c>
      <c r="J636" s="19">
        <f>MAX(0,ROUNDDOWN(H636-E636-I636-F636,-3))</f>
        <v/>
      </c>
      <c r="K636" s="19">
        <f>MAX(0,ROUNDDOWN(H636-E636-I636-F636-D636,-3))</f>
        <v/>
      </c>
      <c r="L636" s="19">
        <f>IF(J636&lt;=0,0,ROUNDDOWN((J636*LOOKUP(J636,{0,1950001,3300001,6950001,9000001,18000001,40000001},{0.05,0.1,0.2,0.23,0.33,0.4,0.45})-LOOKUP(J636,{0,1950001,3300001,6950001,9000001,18000001,40000001},{0,97500,427500,636000,1536000,2796000,4796000}))*1.021,-2))</f>
        <v/>
      </c>
      <c r="M636" s="19">
        <f>IF(K636&lt;=0,0,ROUNDDOWN((K636*LOOKUP(K636,{0,1950001,3300001,6950001,9000001,18000001,40000001},{0.05,0.1,0.2,0.23,0.33,0.4,0.45})-LOOKUP(K636,{0,1950001,3300001,6950001,9000001,18000001,40000001},{0,97500,427500,636000,1536000,2796000,4796000}))*1.021,-2))</f>
        <v/>
      </c>
      <c r="N636" s="19">
        <f>MAX(0,ROUNDDOWN(H636-E636-430000-G636,-3))</f>
        <v/>
      </c>
      <c r="O636" s="19">
        <f>MAX(0,ROUNDDOWN(H636-E636-430000-G636-D636,-3))</f>
        <v/>
      </c>
      <c r="P636" s="19">
        <f>IF(H636&lt;=450000,0,MAX(0,ROUNDDOWN(N636*0.06-MIN(50000,N636)*0.03,-2))+MAX(0,ROUNDDOWN(N636*0.04-MIN(50000,N636)*0.02,-2)))</f>
        <v/>
      </c>
      <c r="Q636" s="19">
        <f>IF(H636&lt;=450000,0,MAX(0,ROUNDDOWN(O636*0.06-MIN(50000,O636)*0.03,-2))+MAX(0,ROUNDDOWN(O636*0.04-MIN(50000,O636)*0.02,-2)))</f>
        <v/>
      </c>
      <c r="R636" s="19">
        <f>L636-M636</f>
        <v/>
      </c>
      <c r="S636" s="19">
        <f>P636-Q636</f>
        <v/>
      </c>
      <c r="T636" s="19">
        <f>R636+S636</f>
        <v/>
      </c>
      <c r="U636" s="21">
        <f>IF(J636&lt;=0,0,LOOKUP(J636,{0,1950001,3300001,6950001,9000001,18000001,40000001},{0.05,0.1,0.2,0.23,0.33,0.4,0.45}))</f>
        <v/>
      </c>
    </row>
    <row r="637">
      <c r="A637" t="inlineStr">
        <is>
          <t>1万円刻み</t>
        </is>
      </c>
      <c r="B637" s="19">
        <f>'3_1万円刻み'!$A$250</f>
        <v/>
      </c>
      <c r="C637" s="20" t="n">
        <v>2025</v>
      </c>
      <c r="D637" s="19" t="n">
        <v>276000</v>
      </c>
      <c r="E637" s="19">
        <f>ROUND(MIN(B637/12,650000)*12*0.0915+MIN(B637/12,1390000)*12*(0.0504+0)+B637*0.005,0)</f>
        <v/>
      </c>
      <c r="F637" s="19" t="n">
        <v>0</v>
      </c>
      <c r="G637" s="19" t="n">
        <v>0</v>
      </c>
      <c r="H637" s="19">
        <f>IF(C637&gt;=2026,IF(B637&lt;741000,0,IF(B637&lt;2191000,B637-740000,IF(B637&lt;2193000,1451000,IF(B637&lt;2196000,1453000,IF(B637&lt;2200000,1456000,IF(B637&lt;3600000,ROUNDDOWN(B637/4,-3)*2.8-80000,IF(B637&lt;6600000,ROUNDDOWN(B637/4,-3)*3.2-440000,IF(B637&lt;8500000,ROUNDDOWN(B637*0.9,0)-1100000,B637-1950000)))))))),IF(B637&lt;651000,0,IF(B637&lt;1900000,B637-650000,IF(B637&lt;3600000,ROUNDDOWN(B637/4,-3)*2.8-80000,IF(B637&lt;6600000,ROUNDDOWN(B637/4,-3)*3.2-440000,IF(B637&lt;8500000,ROUNDDOWN(B637*0.9,0)-1100000,B637-1950000))))))</f>
        <v/>
      </c>
      <c r="I637" s="19">
        <f>IF(H637&gt;23500000,NA(),IF(C637&gt;=2026,IF(H637&lt;=4890000,1040000,IF(H637&lt;=6550000,670000,620000)),IF(H637&lt;=1320000,950000,IF(H637&lt;=3360000,880000,IF(H637&lt;=4890000,680000,IF(H637&lt;=6550000,630000,580000))))))</f>
        <v/>
      </c>
      <c r="J637" s="19">
        <f>MAX(0,ROUNDDOWN(H637-E637-I637-F637,-3))</f>
        <v/>
      </c>
      <c r="K637" s="19">
        <f>MAX(0,ROUNDDOWN(H637-E637-I637-F637-D637,-3))</f>
        <v/>
      </c>
      <c r="L637" s="19">
        <f>IF(J637&lt;=0,0,ROUNDDOWN((J637*LOOKUP(J637,{0,1950001,3300001,6950001,9000001,18000001,40000001},{0.05,0.1,0.2,0.23,0.33,0.4,0.45})-LOOKUP(J637,{0,1950001,3300001,6950001,9000001,18000001,40000001},{0,97500,427500,636000,1536000,2796000,4796000}))*1.021,-2))</f>
        <v/>
      </c>
      <c r="M637" s="19">
        <f>IF(K637&lt;=0,0,ROUNDDOWN((K637*LOOKUP(K637,{0,1950001,3300001,6950001,9000001,18000001,40000001},{0.05,0.1,0.2,0.23,0.33,0.4,0.45})-LOOKUP(K637,{0,1950001,3300001,6950001,9000001,18000001,40000001},{0,97500,427500,636000,1536000,2796000,4796000}))*1.021,-2))</f>
        <v/>
      </c>
      <c r="N637" s="19">
        <f>MAX(0,ROUNDDOWN(H637-E637-430000-G637,-3))</f>
        <v/>
      </c>
      <c r="O637" s="19">
        <f>MAX(0,ROUNDDOWN(H637-E637-430000-G637-D637,-3))</f>
        <v/>
      </c>
      <c r="P637" s="19">
        <f>IF(H637&lt;=450000,0,MAX(0,ROUNDDOWN(N637*0.06-MIN(50000,N637)*0.03,-2))+MAX(0,ROUNDDOWN(N637*0.04-MIN(50000,N637)*0.02,-2)))</f>
        <v/>
      </c>
      <c r="Q637" s="19">
        <f>IF(H637&lt;=450000,0,MAX(0,ROUNDDOWN(O637*0.06-MIN(50000,O637)*0.03,-2))+MAX(0,ROUNDDOWN(O637*0.04-MIN(50000,O637)*0.02,-2)))</f>
        <v/>
      </c>
      <c r="R637" s="19">
        <f>L637-M637</f>
        <v/>
      </c>
      <c r="S637" s="19">
        <f>P637-Q637</f>
        <v/>
      </c>
      <c r="T637" s="19">
        <f>R637+S637</f>
        <v/>
      </c>
      <c r="U637" s="21">
        <f>IF(J637&lt;=0,0,LOOKUP(J637,{0,1950001,3300001,6950001,9000001,18000001,40000001},{0.05,0.1,0.2,0.23,0.33,0.4,0.45}))</f>
        <v/>
      </c>
    </row>
    <row r="638">
      <c r="A638" t="inlineStr">
        <is>
          <t>1万円刻み</t>
        </is>
      </c>
      <c r="B638" s="19">
        <f>'3_1万円刻み'!$A$250</f>
        <v/>
      </c>
      <c r="C638" s="20" t="n">
        <v>2026</v>
      </c>
      <c r="D638" s="19" t="n">
        <v>276000</v>
      </c>
      <c r="E638" s="19">
        <f>ROUND(MIN(B638/12,650000)*12*0.0915+MIN(B638/12,1390000)*12*(0.0504+0)+B638*0.005,0)</f>
        <v/>
      </c>
      <c r="F638" s="19" t="n">
        <v>0</v>
      </c>
      <c r="G638" s="19" t="n">
        <v>0</v>
      </c>
      <c r="H638" s="19">
        <f>IF(C638&gt;=2026,IF(B638&lt;741000,0,IF(B638&lt;2191000,B638-740000,IF(B638&lt;2193000,1451000,IF(B638&lt;2196000,1453000,IF(B638&lt;2200000,1456000,IF(B638&lt;3600000,ROUNDDOWN(B638/4,-3)*2.8-80000,IF(B638&lt;6600000,ROUNDDOWN(B638/4,-3)*3.2-440000,IF(B638&lt;8500000,ROUNDDOWN(B638*0.9,0)-1100000,B638-1950000)))))))),IF(B638&lt;651000,0,IF(B638&lt;1900000,B638-650000,IF(B638&lt;3600000,ROUNDDOWN(B638/4,-3)*2.8-80000,IF(B638&lt;6600000,ROUNDDOWN(B638/4,-3)*3.2-440000,IF(B638&lt;8500000,ROUNDDOWN(B638*0.9,0)-1100000,B638-1950000))))))</f>
        <v/>
      </c>
      <c r="I638" s="19">
        <f>IF(H638&gt;23500000,NA(),IF(C638&gt;=2026,IF(H638&lt;=4890000,1040000,IF(H638&lt;=6550000,670000,620000)),IF(H638&lt;=1320000,950000,IF(H638&lt;=3360000,880000,IF(H638&lt;=4890000,680000,IF(H638&lt;=6550000,630000,580000))))))</f>
        <v/>
      </c>
      <c r="J638" s="19">
        <f>MAX(0,ROUNDDOWN(H638-E638-I638-F638,-3))</f>
        <v/>
      </c>
      <c r="K638" s="19">
        <f>MAX(0,ROUNDDOWN(H638-E638-I638-F638-D638,-3))</f>
        <v/>
      </c>
      <c r="L638" s="19">
        <f>IF(J638&lt;=0,0,ROUNDDOWN((J638*LOOKUP(J638,{0,1950001,3300001,6950001,9000001,18000001,40000001},{0.05,0.1,0.2,0.23,0.33,0.4,0.45})-LOOKUP(J638,{0,1950001,3300001,6950001,9000001,18000001,40000001},{0,97500,427500,636000,1536000,2796000,4796000}))*1.021,-2))</f>
        <v/>
      </c>
      <c r="M638" s="19">
        <f>IF(K638&lt;=0,0,ROUNDDOWN((K638*LOOKUP(K638,{0,1950001,3300001,6950001,9000001,18000001,40000001},{0.05,0.1,0.2,0.23,0.33,0.4,0.45})-LOOKUP(K638,{0,1950001,3300001,6950001,9000001,18000001,40000001},{0,97500,427500,636000,1536000,2796000,4796000}))*1.021,-2))</f>
        <v/>
      </c>
      <c r="N638" s="19">
        <f>MAX(0,ROUNDDOWN(H638-E638-430000-G638,-3))</f>
        <v/>
      </c>
      <c r="O638" s="19">
        <f>MAX(0,ROUNDDOWN(H638-E638-430000-G638-D638,-3))</f>
        <v/>
      </c>
      <c r="P638" s="19">
        <f>IF(H638&lt;=450000,0,MAX(0,ROUNDDOWN(N638*0.06-MIN(50000,N638)*0.03,-2))+MAX(0,ROUNDDOWN(N638*0.04-MIN(50000,N638)*0.02,-2)))</f>
        <v/>
      </c>
      <c r="Q638" s="19">
        <f>IF(H638&lt;=450000,0,MAX(0,ROUNDDOWN(O638*0.06-MIN(50000,O638)*0.03,-2))+MAX(0,ROUNDDOWN(O638*0.04-MIN(50000,O638)*0.02,-2)))</f>
        <v/>
      </c>
      <c r="R638" s="19">
        <f>L638-M638</f>
        <v/>
      </c>
      <c r="S638" s="19">
        <f>P638-Q638</f>
        <v/>
      </c>
      <c r="T638" s="19">
        <f>R638+S638</f>
        <v/>
      </c>
      <c r="U638" s="21">
        <f>IF(J638&lt;=0,0,LOOKUP(J638,{0,1950001,3300001,6950001,9000001,18000001,40000001},{0.05,0.1,0.2,0.23,0.33,0.4,0.45}))</f>
        <v/>
      </c>
    </row>
    <row r="639">
      <c r="A639" t="inlineStr">
        <is>
          <t>1万円刻み</t>
        </is>
      </c>
      <c r="B639" s="19">
        <f>'3_1万円刻み'!$A$251</f>
        <v/>
      </c>
      <c r="C639" s="20" t="n">
        <v>2025</v>
      </c>
      <c r="D639" s="19" t="n">
        <v>276000</v>
      </c>
      <c r="E639" s="19">
        <f>ROUND(MIN(B639/12,650000)*12*0.0915+MIN(B639/12,1390000)*12*(0.0504+0)+B639*0.005,0)</f>
        <v/>
      </c>
      <c r="F639" s="19" t="n">
        <v>0</v>
      </c>
      <c r="G639" s="19" t="n">
        <v>0</v>
      </c>
      <c r="H639" s="19">
        <f>IF(C639&gt;=2026,IF(B639&lt;741000,0,IF(B639&lt;2191000,B639-740000,IF(B639&lt;2193000,1451000,IF(B639&lt;2196000,1453000,IF(B639&lt;2200000,1456000,IF(B639&lt;3600000,ROUNDDOWN(B639/4,-3)*2.8-80000,IF(B639&lt;6600000,ROUNDDOWN(B639/4,-3)*3.2-440000,IF(B639&lt;8500000,ROUNDDOWN(B639*0.9,0)-1100000,B639-1950000)))))))),IF(B639&lt;651000,0,IF(B639&lt;1900000,B639-650000,IF(B639&lt;3600000,ROUNDDOWN(B639/4,-3)*2.8-80000,IF(B639&lt;6600000,ROUNDDOWN(B639/4,-3)*3.2-440000,IF(B639&lt;8500000,ROUNDDOWN(B639*0.9,0)-1100000,B639-1950000))))))</f>
        <v/>
      </c>
      <c r="I639" s="19">
        <f>IF(H639&gt;23500000,NA(),IF(C639&gt;=2026,IF(H639&lt;=4890000,1040000,IF(H639&lt;=6550000,670000,620000)),IF(H639&lt;=1320000,950000,IF(H639&lt;=3360000,880000,IF(H639&lt;=4890000,680000,IF(H639&lt;=6550000,630000,580000))))))</f>
        <v/>
      </c>
      <c r="J639" s="19">
        <f>MAX(0,ROUNDDOWN(H639-E639-I639-F639,-3))</f>
        <v/>
      </c>
      <c r="K639" s="19">
        <f>MAX(0,ROUNDDOWN(H639-E639-I639-F639-D639,-3))</f>
        <v/>
      </c>
      <c r="L639" s="19">
        <f>IF(J639&lt;=0,0,ROUNDDOWN((J639*LOOKUP(J639,{0,1950001,3300001,6950001,9000001,18000001,40000001},{0.05,0.1,0.2,0.23,0.33,0.4,0.45})-LOOKUP(J639,{0,1950001,3300001,6950001,9000001,18000001,40000001},{0,97500,427500,636000,1536000,2796000,4796000}))*1.021,-2))</f>
        <v/>
      </c>
      <c r="M639" s="19">
        <f>IF(K639&lt;=0,0,ROUNDDOWN((K639*LOOKUP(K639,{0,1950001,3300001,6950001,9000001,18000001,40000001},{0.05,0.1,0.2,0.23,0.33,0.4,0.45})-LOOKUP(K639,{0,1950001,3300001,6950001,9000001,18000001,40000001},{0,97500,427500,636000,1536000,2796000,4796000}))*1.021,-2))</f>
        <v/>
      </c>
      <c r="N639" s="19">
        <f>MAX(0,ROUNDDOWN(H639-E639-430000-G639,-3))</f>
        <v/>
      </c>
      <c r="O639" s="19">
        <f>MAX(0,ROUNDDOWN(H639-E639-430000-G639-D639,-3))</f>
        <v/>
      </c>
      <c r="P639" s="19">
        <f>IF(H639&lt;=450000,0,MAX(0,ROUNDDOWN(N639*0.06-MIN(50000,N639)*0.03,-2))+MAX(0,ROUNDDOWN(N639*0.04-MIN(50000,N639)*0.02,-2)))</f>
        <v/>
      </c>
      <c r="Q639" s="19">
        <f>IF(H639&lt;=450000,0,MAX(0,ROUNDDOWN(O639*0.06-MIN(50000,O639)*0.03,-2))+MAX(0,ROUNDDOWN(O639*0.04-MIN(50000,O639)*0.02,-2)))</f>
        <v/>
      </c>
      <c r="R639" s="19">
        <f>L639-M639</f>
        <v/>
      </c>
      <c r="S639" s="19">
        <f>P639-Q639</f>
        <v/>
      </c>
      <c r="T639" s="19">
        <f>R639+S639</f>
        <v/>
      </c>
      <c r="U639" s="21">
        <f>IF(J639&lt;=0,0,LOOKUP(J639,{0,1950001,3300001,6950001,9000001,18000001,40000001},{0.05,0.1,0.2,0.23,0.33,0.4,0.45}))</f>
        <v/>
      </c>
    </row>
    <row r="640">
      <c r="A640" t="inlineStr">
        <is>
          <t>1万円刻み</t>
        </is>
      </c>
      <c r="B640" s="19">
        <f>'3_1万円刻み'!$A$251</f>
        <v/>
      </c>
      <c r="C640" s="20" t="n">
        <v>2026</v>
      </c>
      <c r="D640" s="19" t="n">
        <v>276000</v>
      </c>
      <c r="E640" s="19">
        <f>ROUND(MIN(B640/12,650000)*12*0.0915+MIN(B640/12,1390000)*12*(0.0504+0)+B640*0.005,0)</f>
        <v/>
      </c>
      <c r="F640" s="19" t="n">
        <v>0</v>
      </c>
      <c r="G640" s="19" t="n">
        <v>0</v>
      </c>
      <c r="H640" s="19">
        <f>IF(C640&gt;=2026,IF(B640&lt;741000,0,IF(B640&lt;2191000,B640-740000,IF(B640&lt;2193000,1451000,IF(B640&lt;2196000,1453000,IF(B640&lt;2200000,1456000,IF(B640&lt;3600000,ROUNDDOWN(B640/4,-3)*2.8-80000,IF(B640&lt;6600000,ROUNDDOWN(B640/4,-3)*3.2-440000,IF(B640&lt;8500000,ROUNDDOWN(B640*0.9,0)-1100000,B640-1950000)))))))),IF(B640&lt;651000,0,IF(B640&lt;1900000,B640-650000,IF(B640&lt;3600000,ROUNDDOWN(B640/4,-3)*2.8-80000,IF(B640&lt;6600000,ROUNDDOWN(B640/4,-3)*3.2-440000,IF(B640&lt;8500000,ROUNDDOWN(B640*0.9,0)-1100000,B640-1950000))))))</f>
        <v/>
      </c>
      <c r="I640" s="19">
        <f>IF(H640&gt;23500000,NA(),IF(C640&gt;=2026,IF(H640&lt;=4890000,1040000,IF(H640&lt;=6550000,670000,620000)),IF(H640&lt;=1320000,950000,IF(H640&lt;=3360000,880000,IF(H640&lt;=4890000,680000,IF(H640&lt;=6550000,630000,580000))))))</f>
        <v/>
      </c>
      <c r="J640" s="19">
        <f>MAX(0,ROUNDDOWN(H640-E640-I640-F640,-3))</f>
        <v/>
      </c>
      <c r="K640" s="19">
        <f>MAX(0,ROUNDDOWN(H640-E640-I640-F640-D640,-3))</f>
        <v/>
      </c>
      <c r="L640" s="19">
        <f>IF(J640&lt;=0,0,ROUNDDOWN((J640*LOOKUP(J640,{0,1950001,3300001,6950001,9000001,18000001,40000001},{0.05,0.1,0.2,0.23,0.33,0.4,0.45})-LOOKUP(J640,{0,1950001,3300001,6950001,9000001,18000001,40000001},{0,97500,427500,636000,1536000,2796000,4796000}))*1.021,-2))</f>
        <v/>
      </c>
      <c r="M640" s="19">
        <f>IF(K640&lt;=0,0,ROUNDDOWN((K640*LOOKUP(K640,{0,1950001,3300001,6950001,9000001,18000001,40000001},{0.05,0.1,0.2,0.23,0.33,0.4,0.45})-LOOKUP(K640,{0,1950001,3300001,6950001,9000001,18000001,40000001},{0,97500,427500,636000,1536000,2796000,4796000}))*1.021,-2))</f>
        <v/>
      </c>
      <c r="N640" s="19">
        <f>MAX(0,ROUNDDOWN(H640-E640-430000-G640,-3))</f>
        <v/>
      </c>
      <c r="O640" s="19">
        <f>MAX(0,ROUNDDOWN(H640-E640-430000-G640-D640,-3))</f>
        <v/>
      </c>
      <c r="P640" s="19">
        <f>IF(H640&lt;=450000,0,MAX(0,ROUNDDOWN(N640*0.06-MIN(50000,N640)*0.03,-2))+MAX(0,ROUNDDOWN(N640*0.04-MIN(50000,N640)*0.02,-2)))</f>
        <v/>
      </c>
      <c r="Q640" s="19">
        <f>IF(H640&lt;=450000,0,MAX(0,ROUNDDOWN(O640*0.06-MIN(50000,O640)*0.03,-2))+MAX(0,ROUNDDOWN(O640*0.04-MIN(50000,O640)*0.02,-2)))</f>
        <v/>
      </c>
      <c r="R640" s="19">
        <f>L640-M640</f>
        <v/>
      </c>
      <c r="S640" s="19">
        <f>P640-Q640</f>
        <v/>
      </c>
      <c r="T640" s="19">
        <f>R640+S640</f>
        <v/>
      </c>
      <c r="U640" s="21">
        <f>IF(J640&lt;=0,0,LOOKUP(J640,{0,1950001,3300001,6950001,9000001,18000001,40000001},{0.05,0.1,0.2,0.23,0.33,0.4,0.45}))</f>
        <v/>
      </c>
    </row>
    <row r="641">
      <c r="A641" t="inlineStr">
        <is>
          <t>1万円刻み</t>
        </is>
      </c>
      <c r="B641" s="19">
        <f>'3_1万円刻み'!$A$252</f>
        <v/>
      </c>
      <c r="C641" s="20" t="n">
        <v>2025</v>
      </c>
      <c r="D641" s="19" t="n">
        <v>276000</v>
      </c>
      <c r="E641" s="19">
        <f>ROUND(MIN(B641/12,650000)*12*0.0915+MIN(B641/12,1390000)*12*(0.0504+0)+B641*0.005,0)</f>
        <v/>
      </c>
      <c r="F641" s="19" t="n">
        <v>0</v>
      </c>
      <c r="G641" s="19" t="n">
        <v>0</v>
      </c>
      <c r="H641" s="19">
        <f>IF(C641&gt;=2026,IF(B641&lt;741000,0,IF(B641&lt;2191000,B641-740000,IF(B641&lt;2193000,1451000,IF(B641&lt;2196000,1453000,IF(B641&lt;2200000,1456000,IF(B641&lt;3600000,ROUNDDOWN(B641/4,-3)*2.8-80000,IF(B641&lt;6600000,ROUNDDOWN(B641/4,-3)*3.2-440000,IF(B641&lt;8500000,ROUNDDOWN(B641*0.9,0)-1100000,B641-1950000)))))))),IF(B641&lt;651000,0,IF(B641&lt;1900000,B641-650000,IF(B641&lt;3600000,ROUNDDOWN(B641/4,-3)*2.8-80000,IF(B641&lt;6600000,ROUNDDOWN(B641/4,-3)*3.2-440000,IF(B641&lt;8500000,ROUNDDOWN(B641*0.9,0)-1100000,B641-1950000))))))</f>
        <v/>
      </c>
      <c r="I641" s="19">
        <f>IF(H641&gt;23500000,NA(),IF(C641&gt;=2026,IF(H641&lt;=4890000,1040000,IF(H641&lt;=6550000,670000,620000)),IF(H641&lt;=1320000,950000,IF(H641&lt;=3360000,880000,IF(H641&lt;=4890000,680000,IF(H641&lt;=6550000,630000,580000))))))</f>
        <v/>
      </c>
      <c r="J641" s="19">
        <f>MAX(0,ROUNDDOWN(H641-E641-I641-F641,-3))</f>
        <v/>
      </c>
      <c r="K641" s="19">
        <f>MAX(0,ROUNDDOWN(H641-E641-I641-F641-D641,-3))</f>
        <v/>
      </c>
      <c r="L641" s="19">
        <f>IF(J641&lt;=0,0,ROUNDDOWN((J641*LOOKUP(J641,{0,1950001,3300001,6950001,9000001,18000001,40000001},{0.05,0.1,0.2,0.23,0.33,0.4,0.45})-LOOKUP(J641,{0,1950001,3300001,6950001,9000001,18000001,40000001},{0,97500,427500,636000,1536000,2796000,4796000}))*1.021,-2))</f>
        <v/>
      </c>
      <c r="M641" s="19">
        <f>IF(K641&lt;=0,0,ROUNDDOWN((K641*LOOKUP(K641,{0,1950001,3300001,6950001,9000001,18000001,40000001},{0.05,0.1,0.2,0.23,0.33,0.4,0.45})-LOOKUP(K641,{0,1950001,3300001,6950001,9000001,18000001,40000001},{0,97500,427500,636000,1536000,2796000,4796000}))*1.021,-2))</f>
        <v/>
      </c>
      <c r="N641" s="19">
        <f>MAX(0,ROUNDDOWN(H641-E641-430000-G641,-3))</f>
        <v/>
      </c>
      <c r="O641" s="19">
        <f>MAX(0,ROUNDDOWN(H641-E641-430000-G641-D641,-3))</f>
        <v/>
      </c>
      <c r="P641" s="19">
        <f>IF(H641&lt;=450000,0,MAX(0,ROUNDDOWN(N641*0.06-MIN(50000,N641)*0.03,-2))+MAX(0,ROUNDDOWN(N641*0.04-MIN(50000,N641)*0.02,-2)))</f>
        <v/>
      </c>
      <c r="Q641" s="19">
        <f>IF(H641&lt;=450000,0,MAX(0,ROUNDDOWN(O641*0.06-MIN(50000,O641)*0.03,-2))+MAX(0,ROUNDDOWN(O641*0.04-MIN(50000,O641)*0.02,-2)))</f>
        <v/>
      </c>
      <c r="R641" s="19">
        <f>L641-M641</f>
        <v/>
      </c>
      <c r="S641" s="19">
        <f>P641-Q641</f>
        <v/>
      </c>
      <c r="T641" s="19">
        <f>R641+S641</f>
        <v/>
      </c>
      <c r="U641" s="21">
        <f>IF(J641&lt;=0,0,LOOKUP(J641,{0,1950001,3300001,6950001,9000001,18000001,40000001},{0.05,0.1,0.2,0.23,0.33,0.4,0.45}))</f>
        <v/>
      </c>
    </row>
    <row r="642">
      <c r="A642" t="inlineStr">
        <is>
          <t>1万円刻み</t>
        </is>
      </c>
      <c r="B642" s="19">
        <f>'3_1万円刻み'!$A$252</f>
        <v/>
      </c>
      <c r="C642" s="20" t="n">
        <v>2026</v>
      </c>
      <c r="D642" s="19" t="n">
        <v>276000</v>
      </c>
      <c r="E642" s="19">
        <f>ROUND(MIN(B642/12,650000)*12*0.0915+MIN(B642/12,1390000)*12*(0.0504+0)+B642*0.005,0)</f>
        <v/>
      </c>
      <c r="F642" s="19" t="n">
        <v>0</v>
      </c>
      <c r="G642" s="19" t="n">
        <v>0</v>
      </c>
      <c r="H642" s="19">
        <f>IF(C642&gt;=2026,IF(B642&lt;741000,0,IF(B642&lt;2191000,B642-740000,IF(B642&lt;2193000,1451000,IF(B642&lt;2196000,1453000,IF(B642&lt;2200000,1456000,IF(B642&lt;3600000,ROUNDDOWN(B642/4,-3)*2.8-80000,IF(B642&lt;6600000,ROUNDDOWN(B642/4,-3)*3.2-440000,IF(B642&lt;8500000,ROUNDDOWN(B642*0.9,0)-1100000,B642-1950000)))))))),IF(B642&lt;651000,0,IF(B642&lt;1900000,B642-650000,IF(B642&lt;3600000,ROUNDDOWN(B642/4,-3)*2.8-80000,IF(B642&lt;6600000,ROUNDDOWN(B642/4,-3)*3.2-440000,IF(B642&lt;8500000,ROUNDDOWN(B642*0.9,0)-1100000,B642-1950000))))))</f>
        <v/>
      </c>
      <c r="I642" s="19">
        <f>IF(H642&gt;23500000,NA(),IF(C642&gt;=2026,IF(H642&lt;=4890000,1040000,IF(H642&lt;=6550000,670000,620000)),IF(H642&lt;=1320000,950000,IF(H642&lt;=3360000,880000,IF(H642&lt;=4890000,680000,IF(H642&lt;=6550000,630000,580000))))))</f>
        <v/>
      </c>
      <c r="J642" s="19">
        <f>MAX(0,ROUNDDOWN(H642-E642-I642-F642,-3))</f>
        <v/>
      </c>
      <c r="K642" s="19">
        <f>MAX(0,ROUNDDOWN(H642-E642-I642-F642-D642,-3))</f>
        <v/>
      </c>
      <c r="L642" s="19">
        <f>IF(J642&lt;=0,0,ROUNDDOWN((J642*LOOKUP(J642,{0,1950001,3300001,6950001,9000001,18000001,40000001},{0.05,0.1,0.2,0.23,0.33,0.4,0.45})-LOOKUP(J642,{0,1950001,3300001,6950001,9000001,18000001,40000001},{0,97500,427500,636000,1536000,2796000,4796000}))*1.021,-2))</f>
        <v/>
      </c>
      <c r="M642" s="19">
        <f>IF(K642&lt;=0,0,ROUNDDOWN((K642*LOOKUP(K642,{0,1950001,3300001,6950001,9000001,18000001,40000001},{0.05,0.1,0.2,0.23,0.33,0.4,0.45})-LOOKUP(K642,{0,1950001,3300001,6950001,9000001,18000001,40000001},{0,97500,427500,636000,1536000,2796000,4796000}))*1.021,-2))</f>
        <v/>
      </c>
      <c r="N642" s="19">
        <f>MAX(0,ROUNDDOWN(H642-E642-430000-G642,-3))</f>
        <v/>
      </c>
      <c r="O642" s="19">
        <f>MAX(0,ROUNDDOWN(H642-E642-430000-G642-D642,-3))</f>
        <v/>
      </c>
      <c r="P642" s="19">
        <f>IF(H642&lt;=450000,0,MAX(0,ROUNDDOWN(N642*0.06-MIN(50000,N642)*0.03,-2))+MAX(0,ROUNDDOWN(N642*0.04-MIN(50000,N642)*0.02,-2)))</f>
        <v/>
      </c>
      <c r="Q642" s="19">
        <f>IF(H642&lt;=450000,0,MAX(0,ROUNDDOWN(O642*0.06-MIN(50000,O642)*0.03,-2))+MAX(0,ROUNDDOWN(O642*0.04-MIN(50000,O642)*0.02,-2)))</f>
        <v/>
      </c>
      <c r="R642" s="19">
        <f>L642-M642</f>
        <v/>
      </c>
      <c r="S642" s="19">
        <f>P642-Q642</f>
        <v/>
      </c>
      <c r="T642" s="19">
        <f>R642+S642</f>
        <v/>
      </c>
      <c r="U642" s="21">
        <f>IF(J642&lt;=0,0,LOOKUP(J642,{0,1950001,3300001,6950001,9000001,18000001,40000001},{0.05,0.1,0.2,0.23,0.33,0.4,0.45}))</f>
        <v/>
      </c>
    </row>
    <row r="643">
      <c r="A643" t="inlineStr">
        <is>
          <t>1万円刻み</t>
        </is>
      </c>
      <c r="B643" s="19">
        <f>'3_1万円刻み'!$A$253</f>
        <v/>
      </c>
      <c r="C643" s="20" t="n">
        <v>2025</v>
      </c>
      <c r="D643" s="19" t="n">
        <v>276000</v>
      </c>
      <c r="E643" s="19">
        <f>ROUND(MIN(B643/12,650000)*12*0.0915+MIN(B643/12,1390000)*12*(0.0504+0)+B643*0.005,0)</f>
        <v/>
      </c>
      <c r="F643" s="19" t="n">
        <v>0</v>
      </c>
      <c r="G643" s="19" t="n">
        <v>0</v>
      </c>
      <c r="H643" s="19">
        <f>IF(C643&gt;=2026,IF(B643&lt;741000,0,IF(B643&lt;2191000,B643-740000,IF(B643&lt;2193000,1451000,IF(B643&lt;2196000,1453000,IF(B643&lt;2200000,1456000,IF(B643&lt;3600000,ROUNDDOWN(B643/4,-3)*2.8-80000,IF(B643&lt;6600000,ROUNDDOWN(B643/4,-3)*3.2-440000,IF(B643&lt;8500000,ROUNDDOWN(B643*0.9,0)-1100000,B643-1950000)))))))),IF(B643&lt;651000,0,IF(B643&lt;1900000,B643-650000,IF(B643&lt;3600000,ROUNDDOWN(B643/4,-3)*2.8-80000,IF(B643&lt;6600000,ROUNDDOWN(B643/4,-3)*3.2-440000,IF(B643&lt;8500000,ROUNDDOWN(B643*0.9,0)-1100000,B643-1950000))))))</f>
        <v/>
      </c>
      <c r="I643" s="19">
        <f>IF(H643&gt;23500000,NA(),IF(C643&gt;=2026,IF(H643&lt;=4890000,1040000,IF(H643&lt;=6550000,670000,620000)),IF(H643&lt;=1320000,950000,IF(H643&lt;=3360000,880000,IF(H643&lt;=4890000,680000,IF(H643&lt;=6550000,630000,580000))))))</f>
        <v/>
      </c>
      <c r="J643" s="19">
        <f>MAX(0,ROUNDDOWN(H643-E643-I643-F643,-3))</f>
        <v/>
      </c>
      <c r="K643" s="19">
        <f>MAX(0,ROUNDDOWN(H643-E643-I643-F643-D643,-3))</f>
        <v/>
      </c>
      <c r="L643" s="19">
        <f>IF(J643&lt;=0,0,ROUNDDOWN((J643*LOOKUP(J643,{0,1950001,3300001,6950001,9000001,18000001,40000001},{0.05,0.1,0.2,0.23,0.33,0.4,0.45})-LOOKUP(J643,{0,1950001,3300001,6950001,9000001,18000001,40000001},{0,97500,427500,636000,1536000,2796000,4796000}))*1.021,-2))</f>
        <v/>
      </c>
      <c r="M643" s="19">
        <f>IF(K643&lt;=0,0,ROUNDDOWN((K643*LOOKUP(K643,{0,1950001,3300001,6950001,9000001,18000001,40000001},{0.05,0.1,0.2,0.23,0.33,0.4,0.45})-LOOKUP(K643,{0,1950001,3300001,6950001,9000001,18000001,40000001},{0,97500,427500,636000,1536000,2796000,4796000}))*1.021,-2))</f>
        <v/>
      </c>
      <c r="N643" s="19">
        <f>MAX(0,ROUNDDOWN(H643-E643-430000-G643,-3))</f>
        <v/>
      </c>
      <c r="O643" s="19">
        <f>MAX(0,ROUNDDOWN(H643-E643-430000-G643-D643,-3))</f>
        <v/>
      </c>
      <c r="P643" s="19">
        <f>IF(H643&lt;=450000,0,MAX(0,ROUNDDOWN(N643*0.06-MIN(50000,N643)*0.03,-2))+MAX(0,ROUNDDOWN(N643*0.04-MIN(50000,N643)*0.02,-2)))</f>
        <v/>
      </c>
      <c r="Q643" s="19">
        <f>IF(H643&lt;=450000,0,MAX(0,ROUNDDOWN(O643*0.06-MIN(50000,O643)*0.03,-2))+MAX(0,ROUNDDOWN(O643*0.04-MIN(50000,O643)*0.02,-2)))</f>
        <v/>
      </c>
      <c r="R643" s="19">
        <f>L643-M643</f>
        <v/>
      </c>
      <c r="S643" s="19">
        <f>P643-Q643</f>
        <v/>
      </c>
      <c r="T643" s="19">
        <f>R643+S643</f>
        <v/>
      </c>
      <c r="U643" s="21">
        <f>IF(J643&lt;=0,0,LOOKUP(J643,{0,1950001,3300001,6950001,9000001,18000001,40000001},{0.05,0.1,0.2,0.23,0.33,0.4,0.45}))</f>
        <v/>
      </c>
    </row>
    <row r="644">
      <c r="A644" t="inlineStr">
        <is>
          <t>1万円刻み</t>
        </is>
      </c>
      <c r="B644" s="19">
        <f>'3_1万円刻み'!$A$253</f>
        <v/>
      </c>
      <c r="C644" s="20" t="n">
        <v>2026</v>
      </c>
      <c r="D644" s="19" t="n">
        <v>276000</v>
      </c>
      <c r="E644" s="19">
        <f>ROUND(MIN(B644/12,650000)*12*0.0915+MIN(B644/12,1390000)*12*(0.0504+0)+B644*0.005,0)</f>
        <v/>
      </c>
      <c r="F644" s="19" t="n">
        <v>0</v>
      </c>
      <c r="G644" s="19" t="n">
        <v>0</v>
      </c>
      <c r="H644" s="19">
        <f>IF(C644&gt;=2026,IF(B644&lt;741000,0,IF(B644&lt;2191000,B644-740000,IF(B644&lt;2193000,1451000,IF(B644&lt;2196000,1453000,IF(B644&lt;2200000,1456000,IF(B644&lt;3600000,ROUNDDOWN(B644/4,-3)*2.8-80000,IF(B644&lt;6600000,ROUNDDOWN(B644/4,-3)*3.2-440000,IF(B644&lt;8500000,ROUNDDOWN(B644*0.9,0)-1100000,B644-1950000)))))))),IF(B644&lt;651000,0,IF(B644&lt;1900000,B644-650000,IF(B644&lt;3600000,ROUNDDOWN(B644/4,-3)*2.8-80000,IF(B644&lt;6600000,ROUNDDOWN(B644/4,-3)*3.2-440000,IF(B644&lt;8500000,ROUNDDOWN(B644*0.9,0)-1100000,B644-1950000))))))</f>
        <v/>
      </c>
      <c r="I644" s="19">
        <f>IF(H644&gt;23500000,NA(),IF(C644&gt;=2026,IF(H644&lt;=4890000,1040000,IF(H644&lt;=6550000,670000,620000)),IF(H644&lt;=1320000,950000,IF(H644&lt;=3360000,880000,IF(H644&lt;=4890000,680000,IF(H644&lt;=6550000,630000,580000))))))</f>
        <v/>
      </c>
      <c r="J644" s="19">
        <f>MAX(0,ROUNDDOWN(H644-E644-I644-F644,-3))</f>
        <v/>
      </c>
      <c r="K644" s="19">
        <f>MAX(0,ROUNDDOWN(H644-E644-I644-F644-D644,-3))</f>
        <v/>
      </c>
      <c r="L644" s="19">
        <f>IF(J644&lt;=0,0,ROUNDDOWN((J644*LOOKUP(J644,{0,1950001,3300001,6950001,9000001,18000001,40000001},{0.05,0.1,0.2,0.23,0.33,0.4,0.45})-LOOKUP(J644,{0,1950001,3300001,6950001,9000001,18000001,40000001},{0,97500,427500,636000,1536000,2796000,4796000}))*1.021,-2))</f>
        <v/>
      </c>
      <c r="M644" s="19">
        <f>IF(K644&lt;=0,0,ROUNDDOWN((K644*LOOKUP(K644,{0,1950001,3300001,6950001,9000001,18000001,40000001},{0.05,0.1,0.2,0.23,0.33,0.4,0.45})-LOOKUP(K644,{0,1950001,3300001,6950001,9000001,18000001,40000001},{0,97500,427500,636000,1536000,2796000,4796000}))*1.021,-2))</f>
        <v/>
      </c>
      <c r="N644" s="19">
        <f>MAX(0,ROUNDDOWN(H644-E644-430000-G644,-3))</f>
        <v/>
      </c>
      <c r="O644" s="19">
        <f>MAX(0,ROUNDDOWN(H644-E644-430000-G644-D644,-3))</f>
        <v/>
      </c>
      <c r="P644" s="19">
        <f>IF(H644&lt;=450000,0,MAX(0,ROUNDDOWN(N644*0.06-MIN(50000,N644)*0.03,-2))+MAX(0,ROUNDDOWN(N644*0.04-MIN(50000,N644)*0.02,-2)))</f>
        <v/>
      </c>
      <c r="Q644" s="19">
        <f>IF(H644&lt;=450000,0,MAX(0,ROUNDDOWN(O644*0.06-MIN(50000,O644)*0.03,-2))+MAX(0,ROUNDDOWN(O644*0.04-MIN(50000,O644)*0.02,-2)))</f>
        <v/>
      </c>
      <c r="R644" s="19">
        <f>L644-M644</f>
        <v/>
      </c>
      <c r="S644" s="19">
        <f>P644-Q644</f>
        <v/>
      </c>
      <c r="T644" s="19">
        <f>R644+S644</f>
        <v/>
      </c>
      <c r="U644" s="21">
        <f>IF(J644&lt;=0,0,LOOKUP(J644,{0,1950001,3300001,6950001,9000001,18000001,40000001},{0.05,0.1,0.2,0.23,0.33,0.4,0.45}))</f>
        <v/>
      </c>
    </row>
    <row r="645">
      <c r="A645" t="inlineStr">
        <is>
          <t>1万円刻み</t>
        </is>
      </c>
      <c r="B645" s="19">
        <f>'3_1万円刻み'!$A$254</f>
        <v/>
      </c>
      <c r="C645" s="20" t="n">
        <v>2025</v>
      </c>
      <c r="D645" s="19" t="n">
        <v>276000</v>
      </c>
      <c r="E645" s="19">
        <f>ROUND(MIN(B645/12,650000)*12*0.0915+MIN(B645/12,1390000)*12*(0.0504+0)+B645*0.005,0)</f>
        <v/>
      </c>
      <c r="F645" s="19" t="n">
        <v>0</v>
      </c>
      <c r="G645" s="19" t="n">
        <v>0</v>
      </c>
      <c r="H645" s="19">
        <f>IF(C645&gt;=2026,IF(B645&lt;741000,0,IF(B645&lt;2191000,B645-740000,IF(B645&lt;2193000,1451000,IF(B645&lt;2196000,1453000,IF(B645&lt;2200000,1456000,IF(B645&lt;3600000,ROUNDDOWN(B645/4,-3)*2.8-80000,IF(B645&lt;6600000,ROUNDDOWN(B645/4,-3)*3.2-440000,IF(B645&lt;8500000,ROUNDDOWN(B645*0.9,0)-1100000,B645-1950000)))))))),IF(B645&lt;651000,0,IF(B645&lt;1900000,B645-650000,IF(B645&lt;3600000,ROUNDDOWN(B645/4,-3)*2.8-80000,IF(B645&lt;6600000,ROUNDDOWN(B645/4,-3)*3.2-440000,IF(B645&lt;8500000,ROUNDDOWN(B645*0.9,0)-1100000,B645-1950000))))))</f>
        <v/>
      </c>
      <c r="I645" s="19">
        <f>IF(H645&gt;23500000,NA(),IF(C645&gt;=2026,IF(H645&lt;=4890000,1040000,IF(H645&lt;=6550000,670000,620000)),IF(H645&lt;=1320000,950000,IF(H645&lt;=3360000,880000,IF(H645&lt;=4890000,680000,IF(H645&lt;=6550000,630000,580000))))))</f>
        <v/>
      </c>
      <c r="J645" s="19">
        <f>MAX(0,ROUNDDOWN(H645-E645-I645-F645,-3))</f>
        <v/>
      </c>
      <c r="K645" s="19">
        <f>MAX(0,ROUNDDOWN(H645-E645-I645-F645-D645,-3))</f>
        <v/>
      </c>
      <c r="L645" s="19">
        <f>IF(J645&lt;=0,0,ROUNDDOWN((J645*LOOKUP(J645,{0,1950001,3300001,6950001,9000001,18000001,40000001},{0.05,0.1,0.2,0.23,0.33,0.4,0.45})-LOOKUP(J645,{0,1950001,3300001,6950001,9000001,18000001,40000001},{0,97500,427500,636000,1536000,2796000,4796000}))*1.021,-2))</f>
        <v/>
      </c>
      <c r="M645" s="19">
        <f>IF(K645&lt;=0,0,ROUNDDOWN((K645*LOOKUP(K645,{0,1950001,3300001,6950001,9000001,18000001,40000001},{0.05,0.1,0.2,0.23,0.33,0.4,0.45})-LOOKUP(K645,{0,1950001,3300001,6950001,9000001,18000001,40000001},{0,97500,427500,636000,1536000,2796000,4796000}))*1.021,-2))</f>
        <v/>
      </c>
      <c r="N645" s="19">
        <f>MAX(0,ROUNDDOWN(H645-E645-430000-G645,-3))</f>
        <v/>
      </c>
      <c r="O645" s="19">
        <f>MAX(0,ROUNDDOWN(H645-E645-430000-G645-D645,-3))</f>
        <v/>
      </c>
      <c r="P645" s="19">
        <f>IF(H645&lt;=450000,0,MAX(0,ROUNDDOWN(N645*0.06-MIN(50000,N645)*0.03,-2))+MAX(0,ROUNDDOWN(N645*0.04-MIN(50000,N645)*0.02,-2)))</f>
        <v/>
      </c>
      <c r="Q645" s="19">
        <f>IF(H645&lt;=450000,0,MAX(0,ROUNDDOWN(O645*0.06-MIN(50000,O645)*0.03,-2))+MAX(0,ROUNDDOWN(O645*0.04-MIN(50000,O645)*0.02,-2)))</f>
        <v/>
      </c>
      <c r="R645" s="19">
        <f>L645-M645</f>
        <v/>
      </c>
      <c r="S645" s="19">
        <f>P645-Q645</f>
        <v/>
      </c>
      <c r="T645" s="19">
        <f>R645+S645</f>
        <v/>
      </c>
      <c r="U645" s="21">
        <f>IF(J645&lt;=0,0,LOOKUP(J645,{0,1950001,3300001,6950001,9000001,18000001,40000001},{0.05,0.1,0.2,0.23,0.33,0.4,0.45}))</f>
        <v/>
      </c>
    </row>
    <row r="646">
      <c r="A646" t="inlineStr">
        <is>
          <t>1万円刻み</t>
        </is>
      </c>
      <c r="B646" s="19">
        <f>'3_1万円刻み'!$A$254</f>
        <v/>
      </c>
      <c r="C646" s="20" t="n">
        <v>2026</v>
      </c>
      <c r="D646" s="19" t="n">
        <v>276000</v>
      </c>
      <c r="E646" s="19">
        <f>ROUND(MIN(B646/12,650000)*12*0.0915+MIN(B646/12,1390000)*12*(0.0504+0)+B646*0.005,0)</f>
        <v/>
      </c>
      <c r="F646" s="19" t="n">
        <v>0</v>
      </c>
      <c r="G646" s="19" t="n">
        <v>0</v>
      </c>
      <c r="H646" s="19">
        <f>IF(C646&gt;=2026,IF(B646&lt;741000,0,IF(B646&lt;2191000,B646-740000,IF(B646&lt;2193000,1451000,IF(B646&lt;2196000,1453000,IF(B646&lt;2200000,1456000,IF(B646&lt;3600000,ROUNDDOWN(B646/4,-3)*2.8-80000,IF(B646&lt;6600000,ROUNDDOWN(B646/4,-3)*3.2-440000,IF(B646&lt;8500000,ROUNDDOWN(B646*0.9,0)-1100000,B646-1950000)))))))),IF(B646&lt;651000,0,IF(B646&lt;1900000,B646-650000,IF(B646&lt;3600000,ROUNDDOWN(B646/4,-3)*2.8-80000,IF(B646&lt;6600000,ROUNDDOWN(B646/4,-3)*3.2-440000,IF(B646&lt;8500000,ROUNDDOWN(B646*0.9,0)-1100000,B646-1950000))))))</f>
        <v/>
      </c>
      <c r="I646" s="19">
        <f>IF(H646&gt;23500000,NA(),IF(C646&gt;=2026,IF(H646&lt;=4890000,1040000,IF(H646&lt;=6550000,670000,620000)),IF(H646&lt;=1320000,950000,IF(H646&lt;=3360000,880000,IF(H646&lt;=4890000,680000,IF(H646&lt;=6550000,630000,580000))))))</f>
        <v/>
      </c>
      <c r="J646" s="19">
        <f>MAX(0,ROUNDDOWN(H646-E646-I646-F646,-3))</f>
        <v/>
      </c>
      <c r="K646" s="19">
        <f>MAX(0,ROUNDDOWN(H646-E646-I646-F646-D646,-3))</f>
        <v/>
      </c>
      <c r="L646" s="19">
        <f>IF(J646&lt;=0,0,ROUNDDOWN((J646*LOOKUP(J646,{0,1950001,3300001,6950001,9000001,18000001,40000001},{0.05,0.1,0.2,0.23,0.33,0.4,0.45})-LOOKUP(J646,{0,1950001,3300001,6950001,9000001,18000001,40000001},{0,97500,427500,636000,1536000,2796000,4796000}))*1.021,-2))</f>
        <v/>
      </c>
      <c r="M646" s="19">
        <f>IF(K646&lt;=0,0,ROUNDDOWN((K646*LOOKUP(K646,{0,1950001,3300001,6950001,9000001,18000001,40000001},{0.05,0.1,0.2,0.23,0.33,0.4,0.45})-LOOKUP(K646,{0,1950001,3300001,6950001,9000001,18000001,40000001},{0,97500,427500,636000,1536000,2796000,4796000}))*1.021,-2))</f>
        <v/>
      </c>
      <c r="N646" s="19">
        <f>MAX(0,ROUNDDOWN(H646-E646-430000-G646,-3))</f>
        <v/>
      </c>
      <c r="O646" s="19">
        <f>MAX(0,ROUNDDOWN(H646-E646-430000-G646-D646,-3))</f>
        <v/>
      </c>
      <c r="P646" s="19">
        <f>IF(H646&lt;=450000,0,MAX(0,ROUNDDOWN(N646*0.06-MIN(50000,N646)*0.03,-2))+MAX(0,ROUNDDOWN(N646*0.04-MIN(50000,N646)*0.02,-2)))</f>
        <v/>
      </c>
      <c r="Q646" s="19">
        <f>IF(H646&lt;=450000,0,MAX(0,ROUNDDOWN(O646*0.06-MIN(50000,O646)*0.03,-2))+MAX(0,ROUNDDOWN(O646*0.04-MIN(50000,O646)*0.02,-2)))</f>
        <v/>
      </c>
      <c r="R646" s="19">
        <f>L646-M646</f>
        <v/>
      </c>
      <c r="S646" s="19">
        <f>P646-Q646</f>
        <v/>
      </c>
      <c r="T646" s="19">
        <f>R646+S646</f>
        <v/>
      </c>
      <c r="U646" s="21">
        <f>IF(J646&lt;=0,0,LOOKUP(J646,{0,1950001,3300001,6950001,9000001,18000001,40000001},{0.05,0.1,0.2,0.23,0.33,0.4,0.45}))</f>
        <v/>
      </c>
    </row>
    <row r="647">
      <c r="A647" t="inlineStr">
        <is>
          <t>1万円刻み</t>
        </is>
      </c>
      <c r="B647" s="19">
        <f>'3_1万円刻み'!$A$255</f>
        <v/>
      </c>
      <c r="C647" s="20" t="n">
        <v>2025</v>
      </c>
      <c r="D647" s="19" t="n">
        <v>276000</v>
      </c>
      <c r="E647" s="19">
        <f>ROUND(MIN(B647/12,650000)*12*0.0915+MIN(B647/12,1390000)*12*(0.0504+0)+B647*0.005,0)</f>
        <v/>
      </c>
      <c r="F647" s="19" t="n">
        <v>0</v>
      </c>
      <c r="G647" s="19" t="n">
        <v>0</v>
      </c>
      <c r="H647" s="19">
        <f>IF(C647&gt;=2026,IF(B647&lt;741000,0,IF(B647&lt;2191000,B647-740000,IF(B647&lt;2193000,1451000,IF(B647&lt;2196000,1453000,IF(B647&lt;2200000,1456000,IF(B647&lt;3600000,ROUNDDOWN(B647/4,-3)*2.8-80000,IF(B647&lt;6600000,ROUNDDOWN(B647/4,-3)*3.2-440000,IF(B647&lt;8500000,ROUNDDOWN(B647*0.9,0)-1100000,B647-1950000)))))))),IF(B647&lt;651000,0,IF(B647&lt;1900000,B647-650000,IF(B647&lt;3600000,ROUNDDOWN(B647/4,-3)*2.8-80000,IF(B647&lt;6600000,ROUNDDOWN(B647/4,-3)*3.2-440000,IF(B647&lt;8500000,ROUNDDOWN(B647*0.9,0)-1100000,B647-1950000))))))</f>
        <v/>
      </c>
      <c r="I647" s="19">
        <f>IF(H647&gt;23500000,NA(),IF(C647&gt;=2026,IF(H647&lt;=4890000,1040000,IF(H647&lt;=6550000,670000,620000)),IF(H647&lt;=1320000,950000,IF(H647&lt;=3360000,880000,IF(H647&lt;=4890000,680000,IF(H647&lt;=6550000,630000,580000))))))</f>
        <v/>
      </c>
      <c r="J647" s="19">
        <f>MAX(0,ROUNDDOWN(H647-E647-I647-F647,-3))</f>
        <v/>
      </c>
      <c r="K647" s="19">
        <f>MAX(0,ROUNDDOWN(H647-E647-I647-F647-D647,-3))</f>
        <v/>
      </c>
      <c r="L647" s="19">
        <f>IF(J647&lt;=0,0,ROUNDDOWN((J647*LOOKUP(J647,{0,1950001,3300001,6950001,9000001,18000001,40000001},{0.05,0.1,0.2,0.23,0.33,0.4,0.45})-LOOKUP(J647,{0,1950001,3300001,6950001,9000001,18000001,40000001},{0,97500,427500,636000,1536000,2796000,4796000}))*1.021,-2))</f>
        <v/>
      </c>
      <c r="M647" s="19">
        <f>IF(K647&lt;=0,0,ROUNDDOWN((K647*LOOKUP(K647,{0,1950001,3300001,6950001,9000001,18000001,40000001},{0.05,0.1,0.2,0.23,0.33,0.4,0.45})-LOOKUP(K647,{0,1950001,3300001,6950001,9000001,18000001,40000001},{0,97500,427500,636000,1536000,2796000,4796000}))*1.021,-2))</f>
        <v/>
      </c>
      <c r="N647" s="19">
        <f>MAX(0,ROUNDDOWN(H647-E647-430000-G647,-3))</f>
        <v/>
      </c>
      <c r="O647" s="19">
        <f>MAX(0,ROUNDDOWN(H647-E647-430000-G647-D647,-3))</f>
        <v/>
      </c>
      <c r="P647" s="19">
        <f>IF(H647&lt;=450000,0,MAX(0,ROUNDDOWN(N647*0.06-MIN(50000,N647)*0.03,-2))+MAX(0,ROUNDDOWN(N647*0.04-MIN(50000,N647)*0.02,-2)))</f>
        <v/>
      </c>
      <c r="Q647" s="19">
        <f>IF(H647&lt;=450000,0,MAX(0,ROUNDDOWN(O647*0.06-MIN(50000,O647)*0.03,-2))+MAX(0,ROUNDDOWN(O647*0.04-MIN(50000,O647)*0.02,-2)))</f>
        <v/>
      </c>
      <c r="R647" s="19">
        <f>L647-M647</f>
        <v/>
      </c>
      <c r="S647" s="19">
        <f>P647-Q647</f>
        <v/>
      </c>
      <c r="T647" s="19">
        <f>R647+S647</f>
        <v/>
      </c>
      <c r="U647" s="21">
        <f>IF(J647&lt;=0,0,LOOKUP(J647,{0,1950001,3300001,6950001,9000001,18000001,40000001},{0.05,0.1,0.2,0.23,0.33,0.4,0.45}))</f>
        <v/>
      </c>
    </row>
    <row r="648">
      <c r="A648" t="inlineStr">
        <is>
          <t>1万円刻み</t>
        </is>
      </c>
      <c r="B648" s="19">
        <f>'3_1万円刻み'!$A$255</f>
        <v/>
      </c>
      <c r="C648" s="20" t="n">
        <v>2026</v>
      </c>
      <c r="D648" s="19" t="n">
        <v>276000</v>
      </c>
      <c r="E648" s="19">
        <f>ROUND(MIN(B648/12,650000)*12*0.0915+MIN(B648/12,1390000)*12*(0.0504+0)+B648*0.005,0)</f>
        <v/>
      </c>
      <c r="F648" s="19" t="n">
        <v>0</v>
      </c>
      <c r="G648" s="19" t="n">
        <v>0</v>
      </c>
      <c r="H648" s="19">
        <f>IF(C648&gt;=2026,IF(B648&lt;741000,0,IF(B648&lt;2191000,B648-740000,IF(B648&lt;2193000,1451000,IF(B648&lt;2196000,1453000,IF(B648&lt;2200000,1456000,IF(B648&lt;3600000,ROUNDDOWN(B648/4,-3)*2.8-80000,IF(B648&lt;6600000,ROUNDDOWN(B648/4,-3)*3.2-440000,IF(B648&lt;8500000,ROUNDDOWN(B648*0.9,0)-1100000,B648-1950000)))))))),IF(B648&lt;651000,0,IF(B648&lt;1900000,B648-650000,IF(B648&lt;3600000,ROUNDDOWN(B648/4,-3)*2.8-80000,IF(B648&lt;6600000,ROUNDDOWN(B648/4,-3)*3.2-440000,IF(B648&lt;8500000,ROUNDDOWN(B648*0.9,0)-1100000,B648-1950000))))))</f>
        <v/>
      </c>
      <c r="I648" s="19">
        <f>IF(H648&gt;23500000,NA(),IF(C648&gt;=2026,IF(H648&lt;=4890000,1040000,IF(H648&lt;=6550000,670000,620000)),IF(H648&lt;=1320000,950000,IF(H648&lt;=3360000,880000,IF(H648&lt;=4890000,680000,IF(H648&lt;=6550000,630000,580000))))))</f>
        <v/>
      </c>
      <c r="J648" s="19">
        <f>MAX(0,ROUNDDOWN(H648-E648-I648-F648,-3))</f>
        <v/>
      </c>
      <c r="K648" s="19">
        <f>MAX(0,ROUNDDOWN(H648-E648-I648-F648-D648,-3))</f>
        <v/>
      </c>
      <c r="L648" s="19">
        <f>IF(J648&lt;=0,0,ROUNDDOWN((J648*LOOKUP(J648,{0,1950001,3300001,6950001,9000001,18000001,40000001},{0.05,0.1,0.2,0.23,0.33,0.4,0.45})-LOOKUP(J648,{0,1950001,3300001,6950001,9000001,18000001,40000001},{0,97500,427500,636000,1536000,2796000,4796000}))*1.021,-2))</f>
        <v/>
      </c>
      <c r="M648" s="19">
        <f>IF(K648&lt;=0,0,ROUNDDOWN((K648*LOOKUP(K648,{0,1950001,3300001,6950001,9000001,18000001,40000001},{0.05,0.1,0.2,0.23,0.33,0.4,0.45})-LOOKUP(K648,{0,1950001,3300001,6950001,9000001,18000001,40000001},{0,97500,427500,636000,1536000,2796000,4796000}))*1.021,-2))</f>
        <v/>
      </c>
      <c r="N648" s="19">
        <f>MAX(0,ROUNDDOWN(H648-E648-430000-G648,-3))</f>
        <v/>
      </c>
      <c r="O648" s="19">
        <f>MAX(0,ROUNDDOWN(H648-E648-430000-G648-D648,-3))</f>
        <v/>
      </c>
      <c r="P648" s="19">
        <f>IF(H648&lt;=450000,0,MAX(0,ROUNDDOWN(N648*0.06-MIN(50000,N648)*0.03,-2))+MAX(0,ROUNDDOWN(N648*0.04-MIN(50000,N648)*0.02,-2)))</f>
        <v/>
      </c>
      <c r="Q648" s="19">
        <f>IF(H648&lt;=450000,0,MAX(0,ROUNDDOWN(O648*0.06-MIN(50000,O648)*0.03,-2))+MAX(0,ROUNDDOWN(O648*0.04-MIN(50000,O648)*0.02,-2)))</f>
        <v/>
      </c>
      <c r="R648" s="19">
        <f>L648-M648</f>
        <v/>
      </c>
      <c r="S648" s="19">
        <f>P648-Q648</f>
        <v/>
      </c>
      <c r="T648" s="19">
        <f>R648+S648</f>
        <v/>
      </c>
      <c r="U648" s="21">
        <f>IF(J648&lt;=0,0,LOOKUP(J648,{0,1950001,3300001,6950001,9000001,18000001,40000001},{0.05,0.1,0.2,0.23,0.33,0.4,0.45}))</f>
        <v/>
      </c>
    </row>
    <row r="649">
      <c r="A649" t="inlineStr">
        <is>
          <t>1万円刻み</t>
        </is>
      </c>
      <c r="B649" s="19">
        <f>'3_1万円刻み'!$A$256</f>
        <v/>
      </c>
      <c r="C649" s="20" t="n">
        <v>2025</v>
      </c>
      <c r="D649" s="19" t="n">
        <v>276000</v>
      </c>
      <c r="E649" s="19">
        <f>ROUND(MIN(B649/12,650000)*12*0.0915+MIN(B649/12,1390000)*12*(0.0504+0)+B649*0.005,0)</f>
        <v/>
      </c>
      <c r="F649" s="19" t="n">
        <v>0</v>
      </c>
      <c r="G649" s="19" t="n">
        <v>0</v>
      </c>
      <c r="H649" s="19">
        <f>IF(C649&gt;=2026,IF(B649&lt;741000,0,IF(B649&lt;2191000,B649-740000,IF(B649&lt;2193000,1451000,IF(B649&lt;2196000,1453000,IF(B649&lt;2200000,1456000,IF(B649&lt;3600000,ROUNDDOWN(B649/4,-3)*2.8-80000,IF(B649&lt;6600000,ROUNDDOWN(B649/4,-3)*3.2-440000,IF(B649&lt;8500000,ROUNDDOWN(B649*0.9,0)-1100000,B649-1950000)))))))),IF(B649&lt;651000,0,IF(B649&lt;1900000,B649-650000,IF(B649&lt;3600000,ROUNDDOWN(B649/4,-3)*2.8-80000,IF(B649&lt;6600000,ROUNDDOWN(B649/4,-3)*3.2-440000,IF(B649&lt;8500000,ROUNDDOWN(B649*0.9,0)-1100000,B649-1950000))))))</f>
        <v/>
      </c>
      <c r="I649" s="19">
        <f>IF(H649&gt;23500000,NA(),IF(C649&gt;=2026,IF(H649&lt;=4890000,1040000,IF(H649&lt;=6550000,670000,620000)),IF(H649&lt;=1320000,950000,IF(H649&lt;=3360000,880000,IF(H649&lt;=4890000,680000,IF(H649&lt;=6550000,630000,580000))))))</f>
        <v/>
      </c>
      <c r="J649" s="19">
        <f>MAX(0,ROUNDDOWN(H649-E649-I649-F649,-3))</f>
        <v/>
      </c>
      <c r="K649" s="19">
        <f>MAX(0,ROUNDDOWN(H649-E649-I649-F649-D649,-3))</f>
        <v/>
      </c>
      <c r="L649" s="19">
        <f>IF(J649&lt;=0,0,ROUNDDOWN((J649*LOOKUP(J649,{0,1950001,3300001,6950001,9000001,18000001,40000001},{0.05,0.1,0.2,0.23,0.33,0.4,0.45})-LOOKUP(J649,{0,1950001,3300001,6950001,9000001,18000001,40000001},{0,97500,427500,636000,1536000,2796000,4796000}))*1.021,-2))</f>
        <v/>
      </c>
      <c r="M649" s="19">
        <f>IF(K649&lt;=0,0,ROUNDDOWN((K649*LOOKUP(K649,{0,1950001,3300001,6950001,9000001,18000001,40000001},{0.05,0.1,0.2,0.23,0.33,0.4,0.45})-LOOKUP(K649,{0,1950001,3300001,6950001,9000001,18000001,40000001},{0,97500,427500,636000,1536000,2796000,4796000}))*1.021,-2))</f>
        <v/>
      </c>
      <c r="N649" s="19">
        <f>MAX(0,ROUNDDOWN(H649-E649-430000-G649,-3))</f>
        <v/>
      </c>
      <c r="O649" s="19">
        <f>MAX(0,ROUNDDOWN(H649-E649-430000-G649-D649,-3))</f>
        <v/>
      </c>
      <c r="P649" s="19">
        <f>IF(H649&lt;=450000,0,MAX(0,ROUNDDOWN(N649*0.06-MIN(50000,N649)*0.03,-2))+MAX(0,ROUNDDOWN(N649*0.04-MIN(50000,N649)*0.02,-2)))</f>
        <v/>
      </c>
      <c r="Q649" s="19">
        <f>IF(H649&lt;=450000,0,MAX(0,ROUNDDOWN(O649*0.06-MIN(50000,O649)*0.03,-2))+MAX(0,ROUNDDOWN(O649*0.04-MIN(50000,O649)*0.02,-2)))</f>
        <v/>
      </c>
      <c r="R649" s="19">
        <f>L649-M649</f>
        <v/>
      </c>
      <c r="S649" s="19">
        <f>P649-Q649</f>
        <v/>
      </c>
      <c r="T649" s="19">
        <f>R649+S649</f>
        <v/>
      </c>
      <c r="U649" s="21">
        <f>IF(J649&lt;=0,0,LOOKUP(J649,{0,1950001,3300001,6950001,9000001,18000001,40000001},{0.05,0.1,0.2,0.23,0.33,0.4,0.45}))</f>
        <v/>
      </c>
    </row>
    <row r="650">
      <c r="A650" t="inlineStr">
        <is>
          <t>1万円刻み</t>
        </is>
      </c>
      <c r="B650" s="19">
        <f>'3_1万円刻み'!$A$256</f>
        <v/>
      </c>
      <c r="C650" s="20" t="n">
        <v>2026</v>
      </c>
      <c r="D650" s="19" t="n">
        <v>276000</v>
      </c>
      <c r="E650" s="19">
        <f>ROUND(MIN(B650/12,650000)*12*0.0915+MIN(B650/12,1390000)*12*(0.0504+0)+B650*0.005,0)</f>
        <v/>
      </c>
      <c r="F650" s="19" t="n">
        <v>0</v>
      </c>
      <c r="G650" s="19" t="n">
        <v>0</v>
      </c>
      <c r="H650" s="19">
        <f>IF(C650&gt;=2026,IF(B650&lt;741000,0,IF(B650&lt;2191000,B650-740000,IF(B650&lt;2193000,1451000,IF(B650&lt;2196000,1453000,IF(B650&lt;2200000,1456000,IF(B650&lt;3600000,ROUNDDOWN(B650/4,-3)*2.8-80000,IF(B650&lt;6600000,ROUNDDOWN(B650/4,-3)*3.2-440000,IF(B650&lt;8500000,ROUNDDOWN(B650*0.9,0)-1100000,B650-1950000)))))))),IF(B650&lt;651000,0,IF(B650&lt;1900000,B650-650000,IF(B650&lt;3600000,ROUNDDOWN(B650/4,-3)*2.8-80000,IF(B650&lt;6600000,ROUNDDOWN(B650/4,-3)*3.2-440000,IF(B650&lt;8500000,ROUNDDOWN(B650*0.9,0)-1100000,B650-1950000))))))</f>
        <v/>
      </c>
      <c r="I650" s="19">
        <f>IF(H650&gt;23500000,NA(),IF(C650&gt;=2026,IF(H650&lt;=4890000,1040000,IF(H650&lt;=6550000,670000,620000)),IF(H650&lt;=1320000,950000,IF(H650&lt;=3360000,880000,IF(H650&lt;=4890000,680000,IF(H650&lt;=6550000,630000,580000))))))</f>
        <v/>
      </c>
      <c r="J650" s="19">
        <f>MAX(0,ROUNDDOWN(H650-E650-I650-F650,-3))</f>
        <v/>
      </c>
      <c r="K650" s="19">
        <f>MAX(0,ROUNDDOWN(H650-E650-I650-F650-D650,-3))</f>
        <v/>
      </c>
      <c r="L650" s="19">
        <f>IF(J650&lt;=0,0,ROUNDDOWN((J650*LOOKUP(J650,{0,1950001,3300001,6950001,9000001,18000001,40000001},{0.05,0.1,0.2,0.23,0.33,0.4,0.45})-LOOKUP(J650,{0,1950001,3300001,6950001,9000001,18000001,40000001},{0,97500,427500,636000,1536000,2796000,4796000}))*1.021,-2))</f>
        <v/>
      </c>
      <c r="M650" s="19">
        <f>IF(K650&lt;=0,0,ROUNDDOWN((K650*LOOKUP(K650,{0,1950001,3300001,6950001,9000001,18000001,40000001},{0.05,0.1,0.2,0.23,0.33,0.4,0.45})-LOOKUP(K650,{0,1950001,3300001,6950001,9000001,18000001,40000001},{0,97500,427500,636000,1536000,2796000,4796000}))*1.021,-2))</f>
        <v/>
      </c>
      <c r="N650" s="19">
        <f>MAX(0,ROUNDDOWN(H650-E650-430000-G650,-3))</f>
        <v/>
      </c>
      <c r="O650" s="19">
        <f>MAX(0,ROUNDDOWN(H650-E650-430000-G650-D650,-3))</f>
        <v/>
      </c>
      <c r="P650" s="19">
        <f>IF(H650&lt;=450000,0,MAX(0,ROUNDDOWN(N650*0.06-MIN(50000,N650)*0.03,-2))+MAX(0,ROUNDDOWN(N650*0.04-MIN(50000,N650)*0.02,-2)))</f>
        <v/>
      </c>
      <c r="Q650" s="19">
        <f>IF(H650&lt;=450000,0,MAX(0,ROUNDDOWN(O650*0.06-MIN(50000,O650)*0.03,-2))+MAX(0,ROUNDDOWN(O650*0.04-MIN(50000,O650)*0.02,-2)))</f>
        <v/>
      </c>
      <c r="R650" s="19">
        <f>L650-M650</f>
        <v/>
      </c>
      <c r="S650" s="19">
        <f>P650-Q650</f>
        <v/>
      </c>
      <c r="T650" s="19">
        <f>R650+S650</f>
        <v/>
      </c>
      <c r="U650" s="21">
        <f>IF(J650&lt;=0,0,LOOKUP(J650,{0,1950001,3300001,6950001,9000001,18000001,40000001},{0.05,0.1,0.2,0.23,0.33,0.4,0.45}))</f>
        <v/>
      </c>
    </row>
    <row r="651">
      <c r="A651" t="inlineStr">
        <is>
          <t>1万円刻み</t>
        </is>
      </c>
      <c r="B651" s="19">
        <f>'3_1万円刻み'!$A$257</f>
        <v/>
      </c>
      <c r="C651" s="20" t="n">
        <v>2025</v>
      </c>
      <c r="D651" s="19" t="n">
        <v>276000</v>
      </c>
      <c r="E651" s="19">
        <f>ROUND(MIN(B651/12,650000)*12*0.0915+MIN(B651/12,1390000)*12*(0.0504+0)+B651*0.005,0)</f>
        <v/>
      </c>
      <c r="F651" s="19" t="n">
        <v>0</v>
      </c>
      <c r="G651" s="19" t="n">
        <v>0</v>
      </c>
      <c r="H651" s="19">
        <f>IF(C651&gt;=2026,IF(B651&lt;741000,0,IF(B651&lt;2191000,B651-740000,IF(B651&lt;2193000,1451000,IF(B651&lt;2196000,1453000,IF(B651&lt;2200000,1456000,IF(B651&lt;3600000,ROUNDDOWN(B651/4,-3)*2.8-80000,IF(B651&lt;6600000,ROUNDDOWN(B651/4,-3)*3.2-440000,IF(B651&lt;8500000,ROUNDDOWN(B651*0.9,0)-1100000,B651-1950000)))))))),IF(B651&lt;651000,0,IF(B651&lt;1900000,B651-650000,IF(B651&lt;3600000,ROUNDDOWN(B651/4,-3)*2.8-80000,IF(B651&lt;6600000,ROUNDDOWN(B651/4,-3)*3.2-440000,IF(B651&lt;8500000,ROUNDDOWN(B651*0.9,0)-1100000,B651-1950000))))))</f>
        <v/>
      </c>
      <c r="I651" s="19">
        <f>IF(H651&gt;23500000,NA(),IF(C651&gt;=2026,IF(H651&lt;=4890000,1040000,IF(H651&lt;=6550000,670000,620000)),IF(H651&lt;=1320000,950000,IF(H651&lt;=3360000,880000,IF(H651&lt;=4890000,680000,IF(H651&lt;=6550000,630000,580000))))))</f>
        <v/>
      </c>
      <c r="J651" s="19">
        <f>MAX(0,ROUNDDOWN(H651-E651-I651-F651,-3))</f>
        <v/>
      </c>
      <c r="K651" s="19">
        <f>MAX(0,ROUNDDOWN(H651-E651-I651-F651-D651,-3))</f>
        <v/>
      </c>
      <c r="L651" s="19">
        <f>IF(J651&lt;=0,0,ROUNDDOWN((J651*LOOKUP(J651,{0,1950001,3300001,6950001,9000001,18000001,40000001},{0.05,0.1,0.2,0.23,0.33,0.4,0.45})-LOOKUP(J651,{0,1950001,3300001,6950001,9000001,18000001,40000001},{0,97500,427500,636000,1536000,2796000,4796000}))*1.021,-2))</f>
        <v/>
      </c>
      <c r="M651" s="19">
        <f>IF(K651&lt;=0,0,ROUNDDOWN((K651*LOOKUP(K651,{0,1950001,3300001,6950001,9000001,18000001,40000001},{0.05,0.1,0.2,0.23,0.33,0.4,0.45})-LOOKUP(K651,{0,1950001,3300001,6950001,9000001,18000001,40000001},{0,97500,427500,636000,1536000,2796000,4796000}))*1.021,-2))</f>
        <v/>
      </c>
      <c r="N651" s="19">
        <f>MAX(0,ROUNDDOWN(H651-E651-430000-G651,-3))</f>
        <v/>
      </c>
      <c r="O651" s="19">
        <f>MAX(0,ROUNDDOWN(H651-E651-430000-G651-D651,-3))</f>
        <v/>
      </c>
      <c r="P651" s="19">
        <f>IF(H651&lt;=450000,0,MAX(0,ROUNDDOWN(N651*0.06-MIN(50000,N651)*0.03,-2))+MAX(0,ROUNDDOWN(N651*0.04-MIN(50000,N651)*0.02,-2)))</f>
        <v/>
      </c>
      <c r="Q651" s="19">
        <f>IF(H651&lt;=450000,0,MAX(0,ROUNDDOWN(O651*0.06-MIN(50000,O651)*0.03,-2))+MAX(0,ROUNDDOWN(O651*0.04-MIN(50000,O651)*0.02,-2)))</f>
        <v/>
      </c>
      <c r="R651" s="19">
        <f>L651-M651</f>
        <v/>
      </c>
      <c r="S651" s="19">
        <f>P651-Q651</f>
        <v/>
      </c>
      <c r="T651" s="19">
        <f>R651+S651</f>
        <v/>
      </c>
      <c r="U651" s="21">
        <f>IF(J651&lt;=0,0,LOOKUP(J651,{0,1950001,3300001,6950001,9000001,18000001,40000001},{0.05,0.1,0.2,0.23,0.33,0.4,0.45}))</f>
        <v/>
      </c>
    </row>
    <row r="652">
      <c r="A652" t="inlineStr">
        <is>
          <t>1万円刻み</t>
        </is>
      </c>
      <c r="B652" s="19">
        <f>'3_1万円刻み'!$A$257</f>
        <v/>
      </c>
      <c r="C652" s="20" t="n">
        <v>2026</v>
      </c>
      <c r="D652" s="19" t="n">
        <v>276000</v>
      </c>
      <c r="E652" s="19">
        <f>ROUND(MIN(B652/12,650000)*12*0.0915+MIN(B652/12,1390000)*12*(0.0504+0)+B652*0.005,0)</f>
        <v/>
      </c>
      <c r="F652" s="19" t="n">
        <v>0</v>
      </c>
      <c r="G652" s="19" t="n">
        <v>0</v>
      </c>
      <c r="H652" s="19">
        <f>IF(C652&gt;=2026,IF(B652&lt;741000,0,IF(B652&lt;2191000,B652-740000,IF(B652&lt;2193000,1451000,IF(B652&lt;2196000,1453000,IF(B652&lt;2200000,1456000,IF(B652&lt;3600000,ROUNDDOWN(B652/4,-3)*2.8-80000,IF(B652&lt;6600000,ROUNDDOWN(B652/4,-3)*3.2-440000,IF(B652&lt;8500000,ROUNDDOWN(B652*0.9,0)-1100000,B652-1950000)))))))),IF(B652&lt;651000,0,IF(B652&lt;1900000,B652-650000,IF(B652&lt;3600000,ROUNDDOWN(B652/4,-3)*2.8-80000,IF(B652&lt;6600000,ROUNDDOWN(B652/4,-3)*3.2-440000,IF(B652&lt;8500000,ROUNDDOWN(B652*0.9,0)-1100000,B652-1950000))))))</f>
        <v/>
      </c>
      <c r="I652" s="19">
        <f>IF(H652&gt;23500000,NA(),IF(C652&gt;=2026,IF(H652&lt;=4890000,1040000,IF(H652&lt;=6550000,670000,620000)),IF(H652&lt;=1320000,950000,IF(H652&lt;=3360000,880000,IF(H652&lt;=4890000,680000,IF(H652&lt;=6550000,630000,580000))))))</f>
        <v/>
      </c>
      <c r="J652" s="19">
        <f>MAX(0,ROUNDDOWN(H652-E652-I652-F652,-3))</f>
        <v/>
      </c>
      <c r="K652" s="19">
        <f>MAX(0,ROUNDDOWN(H652-E652-I652-F652-D652,-3))</f>
        <v/>
      </c>
      <c r="L652" s="19">
        <f>IF(J652&lt;=0,0,ROUNDDOWN((J652*LOOKUP(J652,{0,1950001,3300001,6950001,9000001,18000001,40000001},{0.05,0.1,0.2,0.23,0.33,0.4,0.45})-LOOKUP(J652,{0,1950001,3300001,6950001,9000001,18000001,40000001},{0,97500,427500,636000,1536000,2796000,4796000}))*1.021,-2))</f>
        <v/>
      </c>
      <c r="M652" s="19">
        <f>IF(K652&lt;=0,0,ROUNDDOWN((K652*LOOKUP(K652,{0,1950001,3300001,6950001,9000001,18000001,40000001},{0.05,0.1,0.2,0.23,0.33,0.4,0.45})-LOOKUP(K652,{0,1950001,3300001,6950001,9000001,18000001,40000001},{0,97500,427500,636000,1536000,2796000,4796000}))*1.021,-2))</f>
        <v/>
      </c>
      <c r="N652" s="19">
        <f>MAX(0,ROUNDDOWN(H652-E652-430000-G652,-3))</f>
        <v/>
      </c>
      <c r="O652" s="19">
        <f>MAX(0,ROUNDDOWN(H652-E652-430000-G652-D652,-3))</f>
        <v/>
      </c>
      <c r="P652" s="19">
        <f>IF(H652&lt;=450000,0,MAX(0,ROUNDDOWN(N652*0.06-MIN(50000,N652)*0.03,-2))+MAX(0,ROUNDDOWN(N652*0.04-MIN(50000,N652)*0.02,-2)))</f>
        <v/>
      </c>
      <c r="Q652" s="19">
        <f>IF(H652&lt;=450000,0,MAX(0,ROUNDDOWN(O652*0.06-MIN(50000,O652)*0.03,-2))+MAX(0,ROUNDDOWN(O652*0.04-MIN(50000,O652)*0.02,-2)))</f>
        <v/>
      </c>
      <c r="R652" s="19">
        <f>L652-M652</f>
        <v/>
      </c>
      <c r="S652" s="19">
        <f>P652-Q652</f>
        <v/>
      </c>
      <c r="T652" s="19">
        <f>R652+S652</f>
        <v/>
      </c>
      <c r="U652" s="21">
        <f>IF(J652&lt;=0,0,LOOKUP(J652,{0,1950001,3300001,6950001,9000001,18000001,40000001},{0.05,0.1,0.2,0.23,0.33,0.4,0.45}))</f>
        <v/>
      </c>
    </row>
    <row r="653">
      <c r="A653" t="inlineStr">
        <is>
          <t>1万円刻み</t>
        </is>
      </c>
      <c r="B653" s="19">
        <f>'3_1万円刻み'!$A$258</f>
        <v/>
      </c>
      <c r="C653" s="20" t="n">
        <v>2025</v>
      </c>
      <c r="D653" s="19" t="n">
        <v>276000</v>
      </c>
      <c r="E653" s="19">
        <f>ROUND(MIN(B653/12,650000)*12*0.0915+MIN(B653/12,1390000)*12*(0.0504+0)+B653*0.005,0)</f>
        <v/>
      </c>
      <c r="F653" s="19" t="n">
        <v>0</v>
      </c>
      <c r="G653" s="19" t="n">
        <v>0</v>
      </c>
      <c r="H653" s="19">
        <f>IF(C653&gt;=2026,IF(B653&lt;741000,0,IF(B653&lt;2191000,B653-740000,IF(B653&lt;2193000,1451000,IF(B653&lt;2196000,1453000,IF(B653&lt;2200000,1456000,IF(B653&lt;3600000,ROUNDDOWN(B653/4,-3)*2.8-80000,IF(B653&lt;6600000,ROUNDDOWN(B653/4,-3)*3.2-440000,IF(B653&lt;8500000,ROUNDDOWN(B653*0.9,0)-1100000,B653-1950000)))))))),IF(B653&lt;651000,0,IF(B653&lt;1900000,B653-650000,IF(B653&lt;3600000,ROUNDDOWN(B653/4,-3)*2.8-80000,IF(B653&lt;6600000,ROUNDDOWN(B653/4,-3)*3.2-440000,IF(B653&lt;8500000,ROUNDDOWN(B653*0.9,0)-1100000,B653-1950000))))))</f>
        <v/>
      </c>
      <c r="I653" s="19">
        <f>IF(H653&gt;23500000,NA(),IF(C653&gt;=2026,IF(H653&lt;=4890000,1040000,IF(H653&lt;=6550000,670000,620000)),IF(H653&lt;=1320000,950000,IF(H653&lt;=3360000,880000,IF(H653&lt;=4890000,680000,IF(H653&lt;=6550000,630000,580000))))))</f>
        <v/>
      </c>
      <c r="J653" s="19">
        <f>MAX(0,ROUNDDOWN(H653-E653-I653-F653,-3))</f>
        <v/>
      </c>
      <c r="K653" s="19">
        <f>MAX(0,ROUNDDOWN(H653-E653-I653-F653-D653,-3))</f>
        <v/>
      </c>
      <c r="L653" s="19">
        <f>IF(J653&lt;=0,0,ROUNDDOWN((J653*LOOKUP(J653,{0,1950001,3300001,6950001,9000001,18000001,40000001},{0.05,0.1,0.2,0.23,0.33,0.4,0.45})-LOOKUP(J653,{0,1950001,3300001,6950001,9000001,18000001,40000001},{0,97500,427500,636000,1536000,2796000,4796000}))*1.021,-2))</f>
        <v/>
      </c>
      <c r="M653" s="19">
        <f>IF(K653&lt;=0,0,ROUNDDOWN((K653*LOOKUP(K653,{0,1950001,3300001,6950001,9000001,18000001,40000001},{0.05,0.1,0.2,0.23,0.33,0.4,0.45})-LOOKUP(K653,{0,1950001,3300001,6950001,9000001,18000001,40000001},{0,97500,427500,636000,1536000,2796000,4796000}))*1.021,-2))</f>
        <v/>
      </c>
      <c r="N653" s="19">
        <f>MAX(0,ROUNDDOWN(H653-E653-430000-G653,-3))</f>
        <v/>
      </c>
      <c r="O653" s="19">
        <f>MAX(0,ROUNDDOWN(H653-E653-430000-G653-D653,-3))</f>
        <v/>
      </c>
      <c r="P653" s="19">
        <f>IF(H653&lt;=450000,0,MAX(0,ROUNDDOWN(N653*0.06-MIN(50000,N653)*0.03,-2))+MAX(0,ROUNDDOWN(N653*0.04-MIN(50000,N653)*0.02,-2)))</f>
        <v/>
      </c>
      <c r="Q653" s="19">
        <f>IF(H653&lt;=450000,0,MAX(0,ROUNDDOWN(O653*0.06-MIN(50000,O653)*0.03,-2))+MAX(0,ROUNDDOWN(O653*0.04-MIN(50000,O653)*0.02,-2)))</f>
        <v/>
      </c>
      <c r="R653" s="19">
        <f>L653-M653</f>
        <v/>
      </c>
      <c r="S653" s="19">
        <f>P653-Q653</f>
        <v/>
      </c>
      <c r="T653" s="19">
        <f>R653+S653</f>
        <v/>
      </c>
      <c r="U653" s="21">
        <f>IF(J653&lt;=0,0,LOOKUP(J653,{0,1950001,3300001,6950001,9000001,18000001,40000001},{0.05,0.1,0.2,0.23,0.33,0.4,0.45}))</f>
        <v/>
      </c>
    </row>
    <row r="654">
      <c r="A654" t="inlineStr">
        <is>
          <t>1万円刻み</t>
        </is>
      </c>
      <c r="B654" s="19">
        <f>'3_1万円刻み'!$A$258</f>
        <v/>
      </c>
      <c r="C654" s="20" t="n">
        <v>2026</v>
      </c>
      <c r="D654" s="19" t="n">
        <v>276000</v>
      </c>
      <c r="E654" s="19">
        <f>ROUND(MIN(B654/12,650000)*12*0.0915+MIN(B654/12,1390000)*12*(0.0504+0)+B654*0.005,0)</f>
        <v/>
      </c>
      <c r="F654" s="19" t="n">
        <v>0</v>
      </c>
      <c r="G654" s="19" t="n">
        <v>0</v>
      </c>
      <c r="H654" s="19">
        <f>IF(C654&gt;=2026,IF(B654&lt;741000,0,IF(B654&lt;2191000,B654-740000,IF(B654&lt;2193000,1451000,IF(B654&lt;2196000,1453000,IF(B654&lt;2200000,1456000,IF(B654&lt;3600000,ROUNDDOWN(B654/4,-3)*2.8-80000,IF(B654&lt;6600000,ROUNDDOWN(B654/4,-3)*3.2-440000,IF(B654&lt;8500000,ROUNDDOWN(B654*0.9,0)-1100000,B654-1950000)))))))),IF(B654&lt;651000,0,IF(B654&lt;1900000,B654-650000,IF(B654&lt;3600000,ROUNDDOWN(B654/4,-3)*2.8-80000,IF(B654&lt;6600000,ROUNDDOWN(B654/4,-3)*3.2-440000,IF(B654&lt;8500000,ROUNDDOWN(B654*0.9,0)-1100000,B654-1950000))))))</f>
        <v/>
      </c>
      <c r="I654" s="19">
        <f>IF(H654&gt;23500000,NA(),IF(C654&gt;=2026,IF(H654&lt;=4890000,1040000,IF(H654&lt;=6550000,670000,620000)),IF(H654&lt;=1320000,950000,IF(H654&lt;=3360000,880000,IF(H654&lt;=4890000,680000,IF(H654&lt;=6550000,630000,580000))))))</f>
        <v/>
      </c>
      <c r="J654" s="19">
        <f>MAX(0,ROUNDDOWN(H654-E654-I654-F654,-3))</f>
        <v/>
      </c>
      <c r="K654" s="19">
        <f>MAX(0,ROUNDDOWN(H654-E654-I654-F654-D654,-3))</f>
        <v/>
      </c>
      <c r="L654" s="19">
        <f>IF(J654&lt;=0,0,ROUNDDOWN((J654*LOOKUP(J654,{0,1950001,3300001,6950001,9000001,18000001,40000001},{0.05,0.1,0.2,0.23,0.33,0.4,0.45})-LOOKUP(J654,{0,1950001,3300001,6950001,9000001,18000001,40000001},{0,97500,427500,636000,1536000,2796000,4796000}))*1.021,-2))</f>
        <v/>
      </c>
      <c r="M654" s="19">
        <f>IF(K654&lt;=0,0,ROUNDDOWN((K654*LOOKUP(K654,{0,1950001,3300001,6950001,9000001,18000001,40000001},{0.05,0.1,0.2,0.23,0.33,0.4,0.45})-LOOKUP(K654,{0,1950001,3300001,6950001,9000001,18000001,40000001},{0,97500,427500,636000,1536000,2796000,4796000}))*1.021,-2))</f>
        <v/>
      </c>
      <c r="N654" s="19">
        <f>MAX(0,ROUNDDOWN(H654-E654-430000-G654,-3))</f>
        <v/>
      </c>
      <c r="O654" s="19">
        <f>MAX(0,ROUNDDOWN(H654-E654-430000-G654-D654,-3))</f>
        <v/>
      </c>
      <c r="P654" s="19">
        <f>IF(H654&lt;=450000,0,MAX(0,ROUNDDOWN(N654*0.06-MIN(50000,N654)*0.03,-2))+MAX(0,ROUNDDOWN(N654*0.04-MIN(50000,N654)*0.02,-2)))</f>
        <v/>
      </c>
      <c r="Q654" s="19">
        <f>IF(H654&lt;=450000,0,MAX(0,ROUNDDOWN(O654*0.06-MIN(50000,O654)*0.03,-2))+MAX(0,ROUNDDOWN(O654*0.04-MIN(50000,O654)*0.02,-2)))</f>
        <v/>
      </c>
      <c r="R654" s="19">
        <f>L654-M654</f>
        <v/>
      </c>
      <c r="S654" s="19">
        <f>P654-Q654</f>
        <v/>
      </c>
      <c r="T654" s="19">
        <f>R654+S654</f>
        <v/>
      </c>
      <c r="U654" s="21">
        <f>IF(J654&lt;=0,0,LOOKUP(J654,{0,1950001,3300001,6950001,9000001,18000001,40000001},{0.05,0.1,0.2,0.23,0.33,0.4,0.45}))</f>
        <v/>
      </c>
    </row>
    <row r="655">
      <c r="A655" t="inlineStr">
        <is>
          <t>1万円刻み</t>
        </is>
      </c>
      <c r="B655" s="19">
        <f>'3_1万円刻み'!$A$259</f>
        <v/>
      </c>
      <c r="C655" s="20" t="n">
        <v>2025</v>
      </c>
      <c r="D655" s="19" t="n">
        <v>276000</v>
      </c>
      <c r="E655" s="19">
        <f>ROUND(MIN(B655/12,650000)*12*0.0915+MIN(B655/12,1390000)*12*(0.0504+0)+B655*0.005,0)</f>
        <v/>
      </c>
      <c r="F655" s="19" t="n">
        <v>0</v>
      </c>
      <c r="G655" s="19" t="n">
        <v>0</v>
      </c>
      <c r="H655" s="19">
        <f>IF(C655&gt;=2026,IF(B655&lt;741000,0,IF(B655&lt;2191000,B655-740000,IF(B655&lt;2193000,1451000,IF(B655&lt;2196000,1453000,IF(B655&lt;2200000,1456000,IF(B655&lt;3600000,ROUNDDOWN(B655/4,-3)*2.8-80000,IF(B655&lt;6600000,ROUNDDOWN(B655/4,-3)*3.2-440000,IF(B655&lt;8500000,ROUNDDOWN(B655*0.9,0)-1100000,B655-1950000)))))))),IF(B655&lt;651000,0,IF(B655&lt;1900000,B655-650000,IF(B655&lt;3600000,ROUNDDOWN(B655/4,-3)*2.8-80000,IF(B655&lt;6600000,ROUNDDOWN(B655/4,-3)*3.2-440000,IF(B655&lt;8500000,ROUNDDOWN(B655*0.9,0)-1100000,B655-1950000))))))</f>
        <v/>
      </c>
      <c r="I655" s="19">
        <f>IF(H655&gt;23500000,NA(),IF(C655&gt;=2026,IF(H655&lt;=4890000,1040000,IF(H655&lt;=6550000,670000,620000)),IF(H655&lt;=1320000,950000,IF(H655&lt;=3360000,880000,IF(H655&lt;=4890000,680000,IF(H655&lt;=6550000,630000,580000))))))</f>
        <v/>
      </c>
      <c r="J655" s="19">
        <f>MAX(0,ROUNDDOWN(H655-E655-I655-F655,-3))</f>
        <v/>
      </c>
      <c r="K655" s="19">
        <f>MAX(0,ROUNDDOWN(H655-E655-I655-F655-D655,-3))</f>
        <v/>
      </c>
      <c r="L655" s="19">
        <f>IF(J655&lt;=0,0,ROUNDDOWN((J655*LOOKUP(J655,{0,1950001,3300001,6950001,9000001,18000001,40000001},{0.05,0.1,0.2,0.23,0.33,0.4,0.45})-LOOKUP(J655,{0,1950001,3300001,6950001,9000001,18000001,40000001},{0,97500,427500,636000,1536000,2796000,4796000}))*1.021,-2))</f>
        <v/>
      </c>
      <c r="M655" s="19">
        <f>IF(K655&lt;=0,0,ROUNDDOWN((K655*LOOKUP(K655,{0,1950001,3300001,6950001,9000001,18000001,40000001},{0.05,0.1,0.2,0.23,0.33,0.4,0.45})-LOOKUP(K655,{0,1950001,3300001,6950001,9000001,18000001,40000001},{0,97500,427500,636000,1536000,2796000,4796000}))*1.021,-2))</f>
        <v/>
      </c>
      <c r="N655" s="19">
        <f>MAX(0,ROUNDDOWN(H655-E655-430000-G655,-3))</f>
        <v/>
      </c>
      <c r="O655" s="19">
        <f>MAX(0,ROUNDDOWN(H655-E655-430000-G655-D655,-3))</f>
        <v/>
      </c>
      <c r="P655" s="19">
        <f>IF(H655&lt;=450000,0,MAX(0,ROUNDDOWN(N655*0.06-MIN(50000,N655)*0.03,-2))+MAX(0,ROUNDDOWN(N655*0.04-MIN(50000,N655)*0.02,-2)))</f>
        <v/>
      </c>
      <c r="Q655" s="19">
        <f>IF(H655&lt;=450000,0,MAX(0,ROUNDDOWN(O655*0.06-MIN(50000,O655)*0.03,-2))+MAX(0,ROUNDDOWN(O655*0.04-MIN(50000,O655)*0.02,-2)))</f>
        <v/>
      </c>
      <c r="R655" s="19">
        <f>L655-M655</f>
        <v/>
      </c>
      <c r="S655" s="19">
        <f>P655-Q655</f>
        <v/>
      </c>
      <c r="T655" s="19">
        <f>R655+S655</f>
        <v/>
      </c>
      <c r="U655" s="21">
        <f>IF(J655&lt;=0,0,LOOKUP(J655,{0,1950001,3300001,6950001,9000001,18000001,40000001},{0.05,0.1,0.2,0.23,0.33,0.4,0.45}))</f>
        <v/>
      </c>
    </row>
    <row r="656">
      <c r="A656" t="inlineStr">
        <is>
          <t>1万円刻み</t>
        </is>
      </c>
      <c r="B656" s="19">
        <f>'3_1万円刻み'!$A$259</f>
        <v/>
      </c>
      <c r="C656" s="20" t="n">
        <v>2026</v>
      </c>
      <c r="D656" s="19" t="n">
        <v>276000</v>
      </c>
      <c r="E656" s="19">
        <f>ROUND(MIN(B656/12,650000)*12*0.0915+MIN(B656/12,1390000)*12*(0.0504+0)+B656*0.005,0)</f>
        <v/>
      </c>
      <c r="F656" s="19" t="n">
        <v>0</v>
      </c>
      <c r="G656" s="19" t="n">
        <v>0</v>
      </c>
      <c r="H656" s="19">
        <f>IF(C656&gt;=2026,IF(B656&lt;741000,0,IF(B656&lt;2191000,B656-740000,IF(B656&lt;2193000,1451000,IF(B656&lt;2196000,1453000,IF(B656&lt;2200000,1456000,IF(B656&lt;3600000,ROUNDDOWN(B656/4,-3)*2.8-80000,IF(B656&lt;6600000,ROUNDDOWN(B656/4,-3)*3.2-440000,IF(B656&lt;8500000,ROUNDDOWN(B656*0.9,0)-1100000,B656-1950000)))))))),IF(B656&lt;651000,0,IF(B656&lt;1900000,B656-650000,IF(B656&lt;3600000,ROUNDDOWN(B656/4,-3)*2.8-80000,IF(B656&lt;6600000,ROUNDDOWN(B656/4,-3)*3.2-440000,IF(B656&lt;8500000,ROUNDDOWN(B656*0.9,0)-1100000,B656-1950000))))))</f>
        <v/>
      </c>
      <c r="I656" s="19">
        <f>IF(H656&gt;23500000,NA(),IF(C656&gt;=2026,IF(H656&lt;=4890000,1040000,IF(H656&lt;=6550000,670000,620000)),IF(H656&lt;=1320000,950000,IF(H656&lt;=3360000,880000,IF(H656&lt;=4890000,680000,IF(H656&lt;=6550000,630000,580000))))))</f>
        <v/>
      </c>
      <c r="J656" s="19">
        <f>MAX(0,ROUNDDOWN(H656-E656-I656-F656,-3))</f>
        <v/>
      </c>
      <c r="K656" s="19">
        <f>MAX(0,ROUNDDOWN(H656-E656-I656-F656-D656,-3))</f>
        <v/>
      </c>
      <c r="L656" s="19">
        <f>IF(J656&lt;=0,0,ROUNDDOWN((J656*LOOKUP(J656,{0,1950001,3300001,6950001,9000001,18000001,40000001},{0.05,0.1,0.2,0.23,0.33,0.4,0.45})-LOOKUP(J656,{0,1950001,3300001,6950001,9000001,18000001,40000001},{0,97500,427500,636000,1536000,2796000,4796000}))*1.021,-2))</f>
        <v/>
      </c>
      <c r="M656" s="19">
        <f>IF(K656&lt;=0,0,ROUNDDOWN((K656*LOOKUP(K656,{0,1950001,3300001,6950001,9000001,18000001,40000001},{0.05,0.1,0.2,0.23,0.33,0.4,0.45})-LOOKUP(K656,{0,1950001,3300001,6950001,9000001,18000001,40000001},{0,97500,427500,636000,1536000,2796000,4796000}))*1.021,-2))</f>
        <v/>
      </c>
      <c r="N656" s="19">
        <f>MAX(0,ROUNDDOWN(H656-E656-430000-G656,-3))</f>
        <v/>
      </c>
      <c r="O656" s="19">
        <f>MAX(0,ROUNDDOWN(H656-E656-430000-G656-D656,-3))</f>
        <v/>
      </c>
      <c r="P656" s="19">
        <f>IF(H656&lt;=450000,0,MAX(0,ROUNDDOWN(N656*0.06-MIN(50000,N656)*0.03,-2))+MAX(0,ROUNDDOWN(N656*0.04-MIN(50000,N656)*0.02,-2)))</f>
        <v/>
      </c>
      <c r="Q656" s="19">
        <f>IF(H656&lt;=450000,0,MAX(0,ROUNDDOWN(O656*0.06-MIN(50000,O656)*0.03,-2))+MAX(0,ROUNDDOWN(O656*0.04-MIN(50000,O656)*0.02,-2)))</f>
        <v/>
      </c>
      <c r="R656" s="19">
        <f>L656-M656</f>
        <v/>
      </c>
      <c r="S656" s="19">
        <f>P656-Q656</f>
        <v/>
      </c>
      <c r="T656" s="19">
        <f>R656+S656</f>
        <v/>
      </c>
      <c r="U656" s="21">
        <f>IF(J656&lt;=0,0,LOOKUP(J656,{0,1950001,3300001,6950001,9000001,18000001,40000001},{0.05,0.1,0.2,0.23,0.33,0.4,0.45}))</f>
        <v/>
      </c>
    </row>
    <row r="657">
      <c r="A657" t="inlineStr">
        <is>
          <t>1万円刻み</t>
        </is>
      </c>
      <c r="B657" s="19">
        <f>'3_1万円刻み'!$A$260</f>
        <v/>
      </c>
      <c r="C657" s="20" t="n">
        <v>2025</v>
      </c>
      <c r="D657" s="19" t="n">
        <v>276000</v>
      </c>
      <c r="E657" s="19">
        <f>ROUND(MIN(B657/12,650000)*12*0.0915+MIN(B657/12,1390000)*12*(0.0504+0)+B657*0.005,0)</f>
        <v/>
      </c>
      <c r="F657" s="19" t="n">
        <v>0</v>
      </c>
      <c r="G657" s="19" t="n">
        <v>0</v>
      </c>
      <c r="H657" s="19">
        <f>IF(C657&gt;=2026,IF(B657&lt;741000,0,IF(B657&lt;2191000,B657-740000,IF(B657&lt;2193000,1451000,IF(B657&lt;2196000,1453000,IF(B657&lt;2200000,1456000,IF(B657&lt;3600000,ROUNDDOWN(B657/4,-3)*2.8-80000,IF(B657&lt;6600000,ROUNDDOWN(B657/4,-3)*3.2-440000,IF(B657&lt;8500000,ROUNDDOWN(B657*0.9,0)-1100000,B657-1950000)))))))),IF(B657&lt;651000,0,IF(B657&lt;1900000,B657-650000,IF(B657&lt;3600000,ROUNDDOWN(B657/4,-3)*2.8-80000,IF(B657&lt;6600000,ROUNDDOWN(B657/4,-3)*3.2-440000,IF(B657&lt;8500000,ROUNDDOWN(B657*0.9,0)-1100000,B657-1950000))))))</f>
        <v/>
      </c>
      <c r="I657" s="19">
        <f>IF(H657&gt;23500000,NA(),IF(C657&gt;=2026,IF(H657&lt;=4890000,1040000,IF(H657&lt;=6550000,670000,620000)),IF(H657&lt;=1320000,950000,IF(H657&lt;=3360000,880000,IF(H657&lt;=4890000,680000,IF(H657&lt;=6550000,630000,580000))))))</f>
        <v/>
      </c>
      <c r="J657" s="19">
        <f>MAX(0,ROUNDDOWN(H657-E657-I657-F657,-3))</f>
        <v/>
      </c>
      <c r="K657" s="19">
        <f>MAX(0,ROUNDDOWN(H657-E657-I657-F657-D657,-3))</f>
        <v/>
      </c>
      <c r="L657" s="19">
        <f>IF(J657&lt;=0,0,ROUNDDOWN((J657*LOOKUP(J657,{0,1950001,3300001,6950001,9000001,18000001,40000001},{0.05,0.1,0.2,0.23,0.33,0.4,0.45})-LOOKUP(J657,{0,1950001,3300001,6950001,9000001,18000001,40000001},{0,97500,427500,636000,1536000,2796000,4796000}))*1.021,-2))</f>
        <v/>
      </c>
      <c r="M657" s="19">
        <f>IF(K657&lt;=0,0,ROUNDDOWN((K657*LOOKUP(K657,{0,1950001,3300001,6950001,9000001,18000001,40000001},{0.05,0.1,0.2,0.23,0.33,0.4,0.45})-LOOKUP(K657,{0,1950001,3300001,6950001,9000001,18000001,40000001},{0,97500,427500,636000,1536000,2796000,4796000}))*1.021,-2))</f>
        <v/>
      </c>
      <c r="N657" s="19">
        <f>MAX(0,ROUNDDOWN(H657-E657-430000-G657,-3))</f>
        <v/>
      </c>
      <c r="O657" s="19">
        <f>MAX(0,ROUNDDOWN(H657-E657-430000-G657-D657,-3))</f>
        <v/>
      </c>
      <c r="P657" s="19">
        <f>IF(H657&lt;=450000,0,MAX(0,ROUNDDOWN(N657*0.06-MIN(50000,N657)*0.03,-2))+MAX(0,ROUNDDOWN(N657*0.04-MIN(50000,N657)*0.02,-2)))</f>
        <v/>
      </c>
      <c r="Q657" s="19">
        <f>IF(H657&lt;=450000,0,MAX(0,ROUNDDOWN(O657*0.06-MIN(50000,O657)*0.03,-2))+MAX(0,ROUNDDOWN(O657*0.04-MIN(50000,O657)*0.02,-2)))</f>
        <v/>
      </c>
      <c r="R657" s="19">
        <f>L657-M657</f>
        <v/>
      </c>
      <c r="S657" s="19">
        <f>P657-Q657</f>
        <v/>
      </c>
      <c r="T657" s="19">
        <f>R657+S657</f>
        <v/>
      </c>
      <c r="U657" s="21">
        <f>IF(J657&lt;=0,0,LOOKUP(J657,{0,1950001,3300001,6950001,9000001,18000001,40000001},{0.05,0.1,0.2,0.23,0.33,0.4,0.45}))</f>
        <v/>
      </c>
    </row>
    <row r="658">
      <c r="A658" t="inlineStr">
        <is>
          <t>1万円刻み</t>
        </is>
      </c>
      <c r="B658" s="19">
        <f>'3_1万円刻み'!$A$260</f>
        <v/>
      </c>
      <c r="C658" s="20" t="n">
        <v>2026</v>
      </c>
      <c r="D658" s="19" t="n">
        <v>276000</v>
      </c>
      <c r="E658" s="19">
        <f>ROUND(MIN(B658/12,650000)*12*0.0915+MIN(B658/12,1390000)*12*(0.0504+0)+B658*0.005,0)</f>
        <v/>
      </c>
      <c r="F658" s="19" t="n">
        <v>0</v>
      </c>
      <c r="G658" s="19" t="n">
        <v>0</v>
      </c>
      <c r="H658" s="19">
        <f>IF(C658&gt;=2026,IF(B658&lt;741000,0,IF(B658&lt;2191000,B658-740000,IF(B658&lt;2193000,1451000,IF(B658&lt;2196000,1453000,IF(B658&lt;2200000,1456000,IF(B658&lt;3600000,ROUNDDOWN(B658/4,-3)*2.8-80000,IF(B658&lt;6600000,ROUNDDOWN(B658/4,-3)*3.2-440000,IF(B658&lt;8500000,ROUNDDOWN(B658*0.9,0)-1100000,B658-1950000)))))))),IF(B658&lt;651000,0,IF(B658&lt;1900000,B658-650000,IF(B658&lt;3600000,ROUNDDOWN(B658/4,-3)*2.8-80000,IF(B658&lt;6600000,ROUNDDOWN(B658/4,-3)*3.2-440000,IF(B658&lt;8500000,ROUNDDOWN(B658*0.9,0)-1100000,B658-1950000))))))</f>
        <v/>
      </c>
      <c r="I658" s="19">
        <f>IF(H658&gt;23500000,NA(),IF(C658&gt;=2026,IF(H658&lt;=4890000,1040000,IF(H658&lt;=6550000,670000,620000)),IF(H658&lt;=1320000,950000,IF(H658&lt;=3360000,880000,IF(H658&lt;=4890000,680000,IF(H658&lt;=6550000,630000,580000))))))</f>
        <v/>
      </c>
      <c r="J658" s="19">
        <f>MAX(0,ROUNDDOWN(H658-E658-I658-F658,-3))</f>
        <v/>
      </c>
      <c r="K658" s="19">
        <f>MAX(0,ROUNDDOWN(H658-E658-I658-F658-D658,-3))</f>
        <v/>
      </c>
      <c r="L658" s="19">
        <f>IF(J658&lt;=0,0,ROUNDDOWN((J658*LOOKUP(J658,{0,1950001,3300001,6950001,9000001,18000001,40000001},{0.05,0.1,0.2,0.23,0.33,0.4,0.45})-LOOKUP(J658,{0,1950001,3300001,6950001,9000001,18000001,40000001},{0,97500,427500,636000,1536000,2796000,4796000}))*1.021,-2))</f>
        <v/>
      </c>
      <c r="M658" s="19">
        <f>IF(K658&lt;=0,0,ROUNDDOWN((K658*LOOKUP(K658,{0,1950001,3300001,6950001,9000001,18000001,40000001},{0.05,0.1,0.2,0.23,0.33,0.4,0.45})-LOOKUP(K658,{0,1950001,3300001,6950001,9000001,18000001,40000001},{0,97500,427500,636000,1536000,2796000,4796000}))*1.021,-2))</f>
        <v/>
      </c>
      <c r="N658" s="19">
        <f>MAX(0,ROUNDDOWN(H658-E658-430000-G658,-3))</f>
        <v/>
      </c>
      <c r="O658" s="19">
        <f>MAX(0,ROUNDDOWN(H658-E658-430000-G658-D658,-3))</f>
        <v/>
      </c>
      <c r="P658" s="19">
        <f>IF(H658&lt;=450000,0,MAX(0,ROUNDDOWN(N658*0.06-MIN(50000,N658)*0.03,-2))+MAX(0,ROUNDDOWN(N658*0.04-MIN(50000,N658)*0.02,-2)))</f>
        <v/>
      </c>
      <c r="Q658" s="19">
        <f>IF(H658&lt;=450000,0,MAX(0,ROUNDDOWN(O658*0.06-MIN(50000,O658)*0.03,-2))+MAX(0,ROUNDDOWN(O658*0.04-MIN(50000,O658)*0.02,-2)))</f>
        <v/>
      </c>
      <c r="R658" s="19">
        <f>L658-M658</f>
        <v/>
      </c>
      <c r="S658" s="19">
        <f>P658-Q658</f>
        <v/>
      </c>
      <c r="T658" s="19">
        <f>R658+S658</f>
        <v/>
      </c>
      <c r="U658" s="21">
        <f>IF(J658&lt;=0,0,LOOKUP(J658,{0,1950001,3300001,6950001,9000001,18000001,40000001},{0.05,0.1,0.2,0.23,0.33,0.4,0.45}))</f>
        <v/>
      </c>
    </row>
    <row r="659">
      <c r="A659" t="inlineStr">
        <is>
          <t>1万円刻み</t>
        </is>
      </c>
      <c r="B659" s="19">
        <f>'3_1万円刻み'!$A$261</f>
        <v/>
      </c>
      <c r="C659" s="20" t="n">
        <v>2025</v>
      </c>
      <c r="D659" s="19" t="n">
        <v>276000</v>
      </c>
      <c r="E659" s="19">
        <f>ROUND(MIN(B659/12,650000)*12*0.0915+MIN(B659/12,1390000)*12*(0.0504+0)+B659*0.005,0)</f>
        <v/>
      </c>
      <c r="F659" s="19" t="n">
        <v>0</v>
      </c>
      <c r="G659" s="19" t="n">
        <v>0</v>
      </c>
      <c r="H659" s="19">
        <f>IF(C659&gt;=2026,IF(B659&lt;741000,0,IF(B659&lt;2191000,B659-740000,IF(B659&lt;2193000,1451000,IF(B659&lt;2196000,1453000,IF(B659&lt;2200000,1456000,IF(B659&lt;3600000,ROUNDDOWN(B659/4,-3)*2.8-80000,IF(B659&lt;6600000,ROUNDDOWN(B659/4,-3)*3.2-440000,IF(B659&lt;8500000,ROUNDDOWN(B659*0.9,0)-1100000,B659-1950000)))))))),IF(B659&lt;651000,0,IF(B659&lt;1900000,B659-650000,IF(B659&lt;3600000,ROUNDDOWN(B659/4,-3)*2.8-80000,IF(B659&lt;6600000,ROUNDDOWN(B659/4,-3)*3.2-440000,IF(B659&lt;8500000,ROUNDDOWN(B659*0.9,0)-1100000,B659-1950000))))))</f>
        <v/>
      </c>
      <c r="I659" s="19">
        <f>IF(H659&gt;23500000,NA(),IF(C659&gt;=2026,IF(H659&lt;=4890000,1040000,IF(H659&lt;=6550000,670000,620000)),IF(H659&lt;=1320000,950000,IF(H659&lt;=3360000,880000,IF(H659&lt;=4890000,680000,IF(H659&lt;=6550000,630000,580000))))))</f>
        <v/>
      </c>
      <c r="J659" s="19">
        <f>MAX(0,ROUNDDOWN(H659-E659-I659-F659,-3))</f>
        <v/>
      </c>
      <c r="K659" s="19">
        <f>MAX(0,ROUNDDOWN(H659-E659-I659-F659-D659,-3))</f>
        <v/>
      </c>
      <c r="L659" s="19">
        <f>IF(J659&lt;=0,0,ROUNDDOWN((J659*LOOKUP(J659,{0,1950001,3300001,6950001,9000001,18000001,40000001},{0.05,0.1,0.2,0.23,0.33,0.4,0.45})-LOOKUP(J659,{0,1950001,3300001,6950001,9000001,18000001,40000001},{0,97500,427500,636000,1536000,2796000,4796000}))*1.021,-2))</f>
        <v/>
      </c>
      <c r="M659" s="19">
        <f>IF(K659&lt;=0,0,ROUNDDOWN((K659*LOOKUP(K659,{0,1950001,3300001,6950001,9000001,18000001,40000001},{0.05,0.1,0.2,0.23,0.33,0.4,0.45})-LOOKUP(K659,{0,1950001,3300001,6950001,9000001,18000001,40000001},{0,97500,427500,636000,1536000,2796000,4796000}))*1.021,-2))</f>
        <v/>
      </c>
      <c r="N659" s="19">
        <f>MAX(0,ROUNDDOWN(H659-E659-430000-G659,-3))</f>
        <v/>
      </c>
      <c r="O659" s="19">
        <f>MAX(0,ROUNDDOWN(H659-E659-430000-G659-D659,-3))</f>
        <v/>
      </c>
      <c r="P659" s="19">
        <f>IF(H659&lt;=450000,0,MAX(0,ROUNDDOWN(N659*0.06-MIN(50000,N659)*0.03,-2))+MAX(0,ROUNDDOWN(N659*0.04-MIN(50000,N659)*0.02,-2)))</f>
        <v/>
      </c>
      <c r="Q659" s="19">
        <f>IF(H659&lt;=450000,0,MAX(0,ROUNDDOWN(O659*0.06-MIN(50000,O659)*0.03,-2))+MAX(0,ROUNDDOWN(O659*0.04-MIN(50000,O659)*0.02,-2)))</f>
        <v/>
      </c>
      <c r="R659" s="19">
        <f>L659-M659</f>
        <v/>
      </c>
      <c r="S659" s="19">
        <f>P659-Q659</f>
        <v/>
      </c>
      <c r="T659" s="19">
        <f>R659+S659</f>
        <v/>
      </c>
      <c r="U659" s="21">
        <f>IF(J659&lt;=0,0,LOOKUP(J659,{0,1950001,3300001,6950001,9000001,18000001,40000001},{0.05,0.1,0.2,0.23,0.33,0.4,0.45}))</f>
        <v/>
      </c>
    </row>
    <row r="660">
      <c r="A660" t="inlineStr">
        <is>
          <t>1万円刻み</t>
        </is>
      </c>
      <c r="B660" s="19">
        <f>'3_1万円刻み'!$A$261</f>
        <v/>
      </c>
      <c r="C660" s="20" t="n">
        <v>2026</v>
      </c>
      <c r="D660" s="19" t="n">
        <v>276000</v>
      </c>
      <c r="E660" s="19">
        <f>ROUND(MIN(B660/12,650000)*12*0.0915+MIN(B660/12,1390000)*12*(0.0504+0)+B660*0.005,0)</f>
        <v/>
      </c>
      <c r="F660" s="19" t="n">
        <v>0</v>
      </c>
      <c r="G660" s="19" t="n">
        <v>0</v>
      </c>
      <c r="H660" s="19">
        <f>IF(C660&gt;=2026,IF(B660&lt;741000,0,IF(B660&lt;2191000,B660-740000,IF(B660&lt;2193000,1451000,IF(B660&lt;2196000,1453000,IF(B660&lt;2200000,1456000,IF(B660&lt;3600000,ROUNDDOWN(B660/4,-3)*2.8-80000,IF(B660&lt;6600000,ROUNDDOWN(B660/4,-3)*3.2-440000,IF(B660&lt;8500000,ROUNDDOWN(B660*0.9,0)-1100000,B660-1950000)))))))),IF(B660&lt;651000,0,IF(B660&lt;1900000,B660-650000,IF(B660&lt;3600000,ROUNDDOWN(B660/4,-3)*2.8-80000,IF(B660&lt;6600000,ROUNDDOWN(B660/4,-3)*3.2-440000,IF(B660&lt;8500000,ROUNDDOWN(B660*0.9,0)-1100000,B660-1950000))))))</f>
        <v/>
      </c>
      <c r="I660" s="19">
        <f>IF(H660&gt;23500000,NA(),IF(C660&gt;=2026,IF(H660&lt;=4890000,1040000,IF(H660&lt;=6550000,670000,620000)),IF(H660&lt;=1320000,950000,IF(H660&lt;=3360000,880000,IF(H660&lt;=4890000,680000,IF(H660&lt;=6550000,630000,580000))))))</f>
        <v/>
      </c>
      <c r="J660" s="19">
        <f>MAX(0,ROUNDDOWN(H660-E660-I660-F660,-3))</f>
        <v/>
      </c>
      <c r="K660" s="19">
        <f>MAX(0,ROUNDDOWN(H660-E660-I660-F660-D660,-3))</f>
        <v/>
      </c>
      <c r="L660" s="19">
        <f>IF(J660&lt;=0,0,ROUNDDOWN((J660*LOOKUP(J660,{0,1950001,3300001,6950001,9000001,18000001,40000001},{0.05,0.1,0.2,0.23,0.33,0.4,0.45})-LOOKUP(J660,{0,1950001,3300001,6950001,9000001,18000001,40000001},{0,97500,427500,636000,1536000,2796000,4796000}))*1.021,-2))</f>
        <v/>
      </c>
      <c r="M660" s="19">
        <f>IF(K660&lt;=0,0,ROUNDDOWN((K660*LOOKUP(K660,{0,1950001,3300001,6950001,9000001,18000001,40000001},{0.05,0.1,0.2,0.23,0.33,0.4,0.45})-LOOKUP(K660,{0,1950001,3300001,6950001,9000001,18000001,40000001},{0,97500,427500,636000,1536000,2796000,4796000}))*1.021,-2))</f>
        <v/>
      </c>
      <c r="N660" s="19">
        <f>MAX(0,ROUNDDOWN(H660-E660-430000-G660,-3))</f>
        <v/>
      </c>
      <c r="O660" s="19">
        <f>MAX(0,ROUNDDOWN(H660-E660-430000-G660-D660,-3))</f>
        <v/>
      </c>
      <c r="P660" s="19">
        <f>IF(H660&lt;=450000,0,MAX(0,ROUNDDOWN(N660*0.06-MIN(50000,N660)*0.03,-2))+MAX(0,ROUNDDOWN(N660*0.04-MIN(50000,N660)*0.02,-2)))</f>
        <v/>
      </c>
      <c r="Q660" s="19">
        <f>IF(H660&lt;=450000,0,MAX(0,ROUNDDOWN(O660*0.06-MIN(50000,O660)*0.03,-2))+MAX(0,ROUNDDOWN(O660*0.04-MIN(50000,O660)*0.02,-2)))</f>
        <v/>
      </c>
      <c r="R660" s="19">
        <f>L660-M660</f>
        <v/>
      </c>
      <c r="S660" s="19">
        <f>P660-Q660</f>
        <v/>
      </c>
      <c r="T660" s="19">
        <f>R660+S660</f>
        <v/>
      </c>
      <c r="U660" s="21">
        <f>IF(J660&lt;=0,0,LOOKUP(J660,{0,1950001,3300001,6950001,9000001,18000001,40000001},{0.05,0.1,0.2,0.23,0.33,0.4,0.45}))</f>
        <v/>
      </c>
    </row>
    <row r="661">
      <c r="A661" t="inlineStr">
        <is>
          <t>1万円刻み</t>
        </is>
      </c>
      <c r="B661" s="19">
        <f>'3_1万円刻み'!$A$262</f>
        <v/>
      </c>
      <c r="C661" s="20" t="n">
        <v>2025</v>
      </c>
      <c r="D661" s="19" t="n">
        <v>276000</v>
      </c>
      <c r="E661" s="19">
        <f>ROUND(MIN(B661/12,650000)*12*0.0915+MIN(B661/12,1390000)*12*(0.0504+0)+B661*0.005,0)</f>
        <v/>
      </c>
      <c r="F661" s="19" t="n">
        <v>0</v>
      </c>
      <c r="G661" s="19" t="n">
        <v>0</v>
      </c>
      <c r="H661" s="19">
        <f>IF(C661&gt;=2026,IF(B661&lt;741000,0,IF(B661&lt;2191000,B661-740000,IF(B661&lt;2193000,1451000,IF(B661&lt;2196000,1453000,IF(B661&lt;2200000,1456000,IF(B661&lt;3600000,ROUNDDOWN(B661/4,-3)*2.8-80000,IF(B661&lt;6600000,ROUNDDOWN(B661/4,-3)*3.2-440000,IF(B661&lt;8500000,ROUNDDOWN(B661*0.9,0)-1100000,B661-1950000)))))))),IF(B661&lt;651000,0,IF(B661&lt;1900000,B661-650000,IF(B661&lt;3600000,ROUNDDOWN(B661/4,-3)*2.8-80000,IF(B661&lt;6600000,ROUNDDOWN(B661/4,-3)*3.2-440000,IF(B661&lt;8500000,ROUNDDOWN(B661*0.9,0)-1100000,B661-1950000))))))</f>
        <v/>
      </c>
      <c r="I661" s="19">
        <f>IF(H661&gt;23500000,NA(),IF(C661&gt;=2026,IF(H661&lt;=4890000,1040000,IF(H661&lt;=6550000,670000,620000)),IF(H661&lt;=1320000,950000,IF(H661&lt;=3360000,880000,IF(H661&lt;=4890000,680000,IF(H661&lt;=6550000,630000,580000))))))</f>
        <v/>
      </c>
      <c r="J661" s="19">
        <f>MAX(0,ROUNDDOWN(H661-E661-I661-F661,-3))</f>
        <v/>
      </c>
      <c r="K661" s="19">
        <f>MAX(0,ROUNDDOWN(H661-E661-I661-F661-D661,-3))</f>
        <v/>
      </c>
      <c r="L661" s="19">
        <f>IF(J661&lt;=0,0,ROUNDDOWN((J661*LOOKUP(J661,{0,1950001,3300001,6950001,9000001,18000001,40000001},{0.05,0.1,0.2,0.23,0.33,0.4,0.45})-LOOKUP(J661,{0,1950001,3300001,6950001,9000001,18000001,40000001},{0,97500,427500,636000,1536000,2796000,4796000}))*1.021,-2))</f>
        <v/>
      </c>
      <c r="M661" s="19">
        <f>IF(K661&lt;=0,0,ROUNDDOWN((K661*LOOKUP(K661,{0,1950001,3300001,6950001,9000001,18000001,40000001},{0.05,0.1,0.2,0.23,0.33,0.4,0.45})-LOOKUP(K661,{0,1950001,3300001,6950001,9000001,18000001,40000001},{0,97500,427500,636000,1536000,2796000,4796000}))*1.021,-2))</f>
        <v/>
      </c>
      <c r="N661" s="19">
        <f>MAX(0,ROUNDDOWN(H661-E661-430000-G661,-3))</f>
        <v/>
      </c>
      <c r="O661" s="19">
        <f>MAX(0,ROUNDDOWN(H661-E661-430000-G661-D661,-3))</f>
        <v/>
      </c>
      <c r="P661" s="19">
        <f>IF(H661&lt;=450000,0,MAX(0,ROUNDDOWN(N661*0.06-MIN(50000,N661)*0.03,-2))+MAX(0,ROUNDDOWN(N661*0.04-MIN(50000,N661)*0.02,-2)))</f>
        <v/>
      </c>
      <c r="Q661" s="19">
        <f>IF(H661&lt;=450000,0,MAX(0,ROUNDDOWN(O661*0.06-MIN(50000,O661)*0.03,-2))+MAX(0,ROUNDDOWN(O661*0.04-MIN(50000,O661)*0.02,-2)))</f>
        <v/>
      </c>
      <c r="R661" s="19">
        <f>L661-M661</f>
        <v/>
      </c>
      <c r="S661" s="19">
        <f>P661-Q661</f>
        <v/>
      </c>
      <c r="T661" s="19">
        <f>R661+S661</f>
        <v/>
      </c>
      <c r="U661" s="21">
        <f>IF(J661&lt;=0,0,LOOKUP(J661,{0,1950001,3300001,6950001,9000001,18000001,40000001},{0.05,0.1,0.2,0.23,0.33,0.4,0.45}))</f>
        <v/>
      </c>
    </row>
    <row r="662">
      <c r="A662" t="inlineStr">
        <is>
          <t>1万円刻み</t>
        </is>
      </c>
      <c r="B662" s="19">
        <f>'3_1万円刻み'!$A$262</f>
        <v/>
      </c>
      <c r="C662" s="20" t="n">
        <v>2026</v>
      </c>
      <c r="D662" s="19" t="n">
        <v>276000</v>
      </c>
      <c r="E662" s="19">
        <f>ROUND(MIN(B662/12,650000)*12*0.0915+MIN(B662/12,1390000)*12*(0.0504+0)+B662*0.005,0)</f>
        <v/>
      </c>
      <c r="F662" s="19" t="n">
        <v>0</v>
      </c>
      <c r="G662" s="19" t="n">
        <v>0</v>
      </c>
      <c r="H662" s="19">
        <f>IF(C662&gt;=2026,IF(B662&lt;741000,0,IF(B662&lt;2191000,B662-740000,IF(B662&lt;2193000,1451000,IF(B662&lt;2196000,1453000,IF(B662&lt;2200000,1456000,IF(B662&lt;3600000,ROUNDDOWN(B662/4,-3)*2.8-80000,IF(B662&lt;6600000,ROUNDDOWN(B662/4,-3)*3.2-440000,IF(B662&lt;8500000,ROUNDDOWN(B662*0.9,0)-1100000,B662-1950000)))))))),IF(B662&lt;651000,0,IF(B662&lt;1900000,B662-650000,IF(B662&lt;3600000,ROUNDDOWN(B662/4,-3)*2.8-80000,IF(B662&lt;6600000,ROUNDDOWN(B662/4,-3)*3.2-440000,IF(B662&lt;8500000,ROUNDDOWN(B662*0.9,0)-1100000,B662-1950000))))))</f>
        <v/>
      </c>
      <c r="I662" s="19">
        <f>IF(H662&gt;23500000,NA(),IF(C662&gt;=2026,IF(H662&lt;=4890000,1040000,IF(H662&lt;=6550000,670000,620000)),IF(H662&lt;=1320000,950000,IF(H662&lt;=3360000,880000,IF(H662&lt;=4890000,680000,IF(H662&lt;=6550000,630000,580000))))))</f>
        <v/>
      </c>
      <c r="J662" s="19">
        <f>MAX(0,ROUNDDOWN(H662-E662-I662-F662,-3))</f>
        <v/>
      </c>
      <c r="K662" s="19">
        <f>MAX(0,ROUNDDOWN(H662-E662-I662-F662-D662,-3))</f>
        <v/>
      </c>
      <c r="L662" s="19">
        <f>IF(J662&lt;=0,0,ROUNDDOWN((J662*LOOKUP(J662,{0,1950001,3300001,6950001,9000001,18000001,40000001},{0.05,0.1,0.2,0.23,0.33,0.4,0.45})-LOOKUP(J662,{0,1950001,3300001,6950001,9000001,18000001,40000001},{0,97500,427500,636000,1536000,2796000,4796000}))*1.021,-2))</f>
        <v/>
      </c>
      <c r="M662" s="19">
        <f>IF(K662&lt;=0,0,ROUNDDOWN((K662*LOOKUP(K662,{0,1950001,3300001,6950001,9000001,18000001,40000001},{0.05,0.1,0.2,0.23,0.33,0.4,0.45})-LOOKUP(K662,{0,1950001,3300001,6950001,9000001,18000001,40000001},{0,97500,427500,636000,1536000,2796000,4796000}))*1.021,-2))</f>
        <v/>
      </c>
      <c r="N662" s="19">
        <f>MAX(0,ROUNDDOWN(H662-E662-430000-G662,-3))</f>
        <v/>
      </c>
      <c r="O662" s="19">
        <f>MAX(0,ROUNDDOWN(H662-E662-430000-G662-D662,-3))</f>
        <v/>
      </c>
      <c r="P662" s="19">
        <f>IF(H662&lt;=450000,0,MAX(0,ROUNDDOWN(N662*0.06-MIN(50000,N662)*0.03,-2))+MAX(0,ROUNDDOWN(N662*0.04-MIN(50000,N662)*0.02,-2)))</f>
        <v/>
      </c>
      <c r="Q662" s="19">
        <f>IF(H662&lt;=450000,0,MAX(0,ROUNDDOWN(O662*0.06-MIN(50000,O662)*0.03,-2))+MAX(0,ROUNDDOWN(O662*0.04-MIN(50000,O662)*0.02,-2)))</f>
        <v/>
      </c>
      <c r="R662" s="19">
        <f>L662-M662</f>
        <v/>
      </c>
      <c r="S662" s="19">
        <f>P662-Q662</f>
        <v/>
      </c>
      <c r="T662" s="19">
        <f>R662+S662</f>
        <v/>
      </c>
      <c r="U662" s="21">
        <f>IF(J662&lt;=0,0,LOOKUP(J662,{0,1950001,3300001,6950001,9000001,18000001,40000001},{0.05,0.1,0.2,0.23,0.33,0.4,0.45}))</f>
        <v/>
      </c>
    </row>
    <row r="663">
      <c r="A663" t="inlineStr">
        <is>
          <t>1万円刻み</t>
        </is>
      </c>
      <c r="B663" s="19">
        <f>'3_1万円刻み'!$A$263</f>
        <v/>
      </c>
      <c r="C663" s="20" t="n">
        <v>2025</v>
      </c>
      <c r="D663" s="19" t="n">
        <v>276000</v>
      </c>
      <c r="E663" s="19">
        <f>ROUND(MIN(B663/12,650000)*12*0.0915+MIN(B663/12,1390000)*12*(0.0504+0)+B663*0.005,0)</f>
        <v/>
      </c>
      <c r="F663" s="19" t="n">
        <v>0</v>
      </c>
      <c r="G663" s="19" t="n">
        <v>0</v>
      </c>
      <c r="H663" s="19">
        <f>IF(C663&gt;=2026,IF(B663&lt;741000,0,IF(B663&lt;2191000,B663-740000,IF(B663&lt;2193000,1451000,IF(B663&lt;2196000,1453000,IF(B663&lt;2200000,1456000,IF(B663&lt;3600000,ROUNDDOWN(B663/4,-3)*2.8-80000,IF(B663&lt;6600000,ROUNDDOWN(B663/4,-3)*3.2-440000,IF(B663&lt;8500000,ROUNDDOWN(B663*0.9,0)-1100000,B663-1950000)))))))),IF(B663&lt;651000,0,IF(B663&lt;1900000,B663-650000,IF(B663&lt;3600000,ROUNDDOWN(B663/4,-3)*2.8-80000,IF(B663&lt;6600000,ROUNDDOWN(B663/4,-3)*3.2-440000,IF(B663&lt;8500000,ROUNDDOWN(B663*0.9,0)-1100000,B663-1950000))))))</f>
        <v/>
      </c>
      <c r="I663" s="19">
        <f>IF(H663&gt;23500000,NA(),IF(C663&gt;=2026,IF(H663&lt;=4890000,1040000,IF(H663&lt;=6550000,670000,620000)),IF(H663&lt;=1320000,950000,IF(H663&lt;=3360000,880000,IF(H663&lt;=4890000,680000,IF(H663&lt;=6550000,630000,580000))))))</f>
        <v/>
      </c>
      <c r="J663" s="19">
        <f>MAX(0,ROUNDDOWN(H663-E663-I663-F663,-3))</f>
        <v/>
      </c>
      <c r="K663" s="19">
        <f>MAX(0,ROUNDDOWN(H663-E663-I663-F663-D663,-3))</f>
        <v/>
      </c>
      <c r="L663" s="19">
        <f>IF(J663&lt;=0,0,ROUNDDOWN((J663*LOOKUP(J663,{0,1950001,3300001,6950001,9000001,18000001,40000001},{0.05,0.1,0.2,0.23,0.33,0.4,0.45})-LOOKUP(J663,{0,1950001,3300001,6950001,9000001,18000001,40000001},{0,97500,427500,636000,1536000,2796000,4796000}))*1.021,-2))</f>
        <v/>
      </c>
      <c r="M663" s="19">
        <f>IF(K663&lt;=0,0,ROUNDDOWN((K663*LOOKUP(K663,{0,1950001,3300001,6950001,9000001,18000001,40000001},{0.05,0.1,0.2,0.23,0.33,0.4,0.45})-LOOKUP(K663,{0,1950001,3300001,6950001,9000001,18000001,40000001},{0,97500,427500,636000,1536000,2796000,4796000}))*1.021,-2))</f>
        <v/>
      </c>
      <c r="N663" s="19">
        <f>MAX(0,ROUNDDOWN(H663-E663-430000-G663,-3))</f>
        <v/>
      </c>
      <c r="O663" s="19">
        <f>MAX(0,ROUNDDOWN(H663-E663-430000-G663-D663,-3))</f>
        <v/>
      </c>
      <c r="P663" s="19">
        <f>IF(H663&lt;=450000,0,MAX(0,ROUNDDOWN(N663*0.06-MIN(50000,N663)*0.03,-2))+MAX(0,ROUNDDOWN(N663*0.04-MIN(50000,N663)*0.02,-2)))</f>
        <v/>
      </c>
      <c r="Q663" s="19">
        <f>IF(H663&lt;=450000,0,MAX(0,ROUNDDOWN(O663*0.06-MIN(50000,O663)*0.03,-2))+MAX(0,ROUNDDOWN(O663*0.04-MIN(50000,O663)*0.02,-2)))</f>
        <v/>
      </c>
      <c r="R663" s="19">
        <f>L663-M663</f>
        <v/>
      </c>
      <c r="S663" s="19">
        <f>P663-Q663</f>
        <v/>
      </c>
      <c r="T663" s="19">
        <f>R663+S663</f>
        <v/>
      </c>
      <c r="U663" s="21">
        <f>IF(J663&lt;=0,0,LOOKUP(J663,{0,1950001,3300001,6950001,9000001,18000001,40000001},{0.05,0.1,0.2,0.23,0.33,0.4,0.45}))</f>
        <v/>
      </c>
    </row>
    <row r="664">
      <c r="A664" t="inlineStr">
        <is>
          <t>1万円刻み</t>
        </is>
      </c>
      <c r="B664" s="19">
        <f>'3_1万円刻み'!$A$263</f>
        <v/>
      </c>
      <c r="C664" s="20" t="n">
        <v>2026</v>
      </c>
      <c r="D664" s="19" t="n">
        <v>276000</v>
      </c>
      <c r="E664" s="19">
        <f>ROUND(MIN(B664/12,650000)*12*0.0915+MIN(B664/12,1390000)*12*(0.0504+0)+B664*0.005,0)</f>
        <v/>
      </c>
      <c r="F664" s="19" t="n">
        <v>0</v>
      </c>
      <c r="G664" s="19" t="n">
        <v>0</v>
      </c>
      <c r="H664" s="19">
        <f>IF(C664&gt;=2026,IF(B664&lt;741000,0,IF(B664&lt;2191000,B664-740000,IF(B664&lt;2193000,1451000,IF(B664&lt;2196000,1453000,IF(B664&lt;2200000,1456000,IF(B664&lt;3600000,ROUNDDOWN(B664/4,-3)*2.8-80000,IF(B664&lt;6600000,ROUNDDOWN(B664/4,-3)*3.2-440000,IF(B664&lt;8500000,ROUNDDOWN(B664*0.9,0)-1100000,B664-1950000)))))))),IF(B664&lt;651000,0,IF(B664&lt;1900000,B664-650000,IF(B664&lt;3600000,ROUNDDOWN(B664/4,-3)*2.8-80000,IF(B664&lt;6600000,ROUNDDOWN(B664/4,-3)*3.2-440000,IF(B664&lt;8500000,ROUNDDOWN(B664*0.9,0)-1100000,B664-1950000))))))</f>
        <v/>
      </c>
      <c r="I664" s="19">
        <f>IF(H664&gt;23500000,NA(),IF(C664&gt;=2026,IF(H664&lt;=4890000,1040000,IF(H664&lt;=6550000,670000,620000)),IF(H664&lt;=1320000,950000,IF(H664&lt;=3360000,880000,IF(H664&lt;=4890000,680000,IF(H664&lt;=6550000,630000,580000))))))</f>
        <v/>
      </c>
      <c r="J664" s="19">
        <f>MAX(0,ROUNDDOWN(H664-E664-I664-F664,-3))</f>
        <v/>
      </c>
      <c r="K664" s="19">
        <f>MAX(0,ROUNDDOWN(H664-E664-I664-F664-D664,-3))</f>
        <v/>
      </c>
      <c r="L664" s="19">
        <f>IF(J664&lt;=0,0,ROUNDDOWN((J664*LOOKUP(J664,{0,1950001,3300001,6950001,9000001,18000001,40000001},{0.05,0.1,0.2,0.23,0.33,0.4,0.45})-LOOKUP(J664,{0,1950001,3300001,6950001,9000001,18000001,40000001},{0,97500,427500,636000,1536000,2796000,4796000}))*1.021,-2))</f>
        <v/>
      </c>
      <c r="M664" s="19">
        <f>IF(K664&lt;=0,0,ROUNDDOWN((K664*LOOKUP(K664,{0,1950001,3300001,6950001,9000001,18000001,40000001},{0.05,0.1,0.2,0.23,0.33,0.4,0.45})-LOOKUP(K664,{0,1950001,3300001,6950001,9000001,18000001,40000001},{0,97500,427500,636000,1536000,2796000,4796000}))*1.021,-2))</f>
        <v/>
      </c>
      <c r="N664" s="19">
        <f>MAX(0,ROUNDDOWN(H664-E664-430000-G664,-3))</f>
        <v/>
      </c>
      <c r="O664" s="19">
        <f>MAX(0,ROUNDDOWN(H664-E664-430000-G664-D664,-3))</f>
        <v/>
      </c>
      <c r="P664" s="19">
        <f>IF(H664&lt;=450000,0,MAX(0,ROUNDDOWN(N664*0.06-MIN(50000,N664)*0.03,-2))+MAX(0,ROUNDDOWN(N664*0.04-MIN(50000,N664)*0.02,-2)))</f>
        <v/>
      </c>
      <c r="Q664" s="19">
        <f>IF(H664&lt;=450000,0,MAX(0,ROUNDDOWN(O664*0.06-MIN(50000,O664)*0.03,-2))+MAX(0,ROUNDDOWN(O664*0.04-MIN(50000,O664)*0.02,-2)))</f>
        <v/>
      </c>
      <c r="R664" s="19">
        <f>L664-M664</f>
        <v/>
      </c>
      <c r="S664" s="19">
        <f>P664-Q664</f>
        <v/>
      </c>
      <c r="T664" s="19">
        <f>R664+S664</f>
        <v/>
      </c>
      <c r="U664" s="21">
        <f>IF(J664&lt;=0,0,LOOKUP(J664,{0,1950001,3300001,6950001,9000001,18000001,40000001},{0.05,0.1,0.2,0.23,0.33,0.4,0.45}))</f>
        <v/>
      </c>
    </row>
    <row r="665">
      <c r="A665" t="inlineStr">
        <is>
          <t>1万円刻み</t>
        </is>
      </c>
      <c r="B665" s="19">
        <f>'3_1万円刻み'!$A$264</f>
        <v/>
      </c>
      <c r="C665" s="20" t="n">
        <v>2025</v>
      </c>
      <c r="D665" s="19" t="n">
        <v>276000</v>
      </c>
      <c r="E665" s="19">
        <f>ROUND(MIN(B665/12,650000)*12*0.0915+MIN(B665/12,1390000)*12*(0.0504+0)+B665*0.005,0)</f>
        <v/>
      </c>
      <c r="F665" s="19" t="n">
        <v>0</v>
      </c>
      <c r="G665" s="19" t="n">
        <v>0</v>
      </c>
      <c r="H665" s="19">
        <f>IF(C665&gt;=2026,IF(B665&lt;741000,0,IF(B665&lt;2191000,B665-740000,IF(B665&lt;2193000,1451000,IF(B665&lt;2196000,1453000,IF(B665&lt;2200000,1456000,IF(B665&lt;3600000,ROUNDDOWN(B665/4,-3)*2.8-80000,IF(B665&lt;6600000,ROUNDDOWN(B665/4,-3)*3.2-440000,IF(B665&lt;8500000,ROUNDDOWN(B665*0.9,0)-1100000,B665-1950000)))))))),IF(B665&lt;651000,0,IF(B665&lt;1900000,B665-650000,IF(B665&lt;3600000,ROUNDDOWN(B665/4,-3)*2.8-80000,IF(B665&lt;6600000,ROUNDDOWN(B665/4,-3)*3.2-440000,IF(B665&lt;8500000,ROUNDDOWN(B665*0.9,0)-1100000,B665-1950000))))))</f>
        <v/>
      </c>
      <c r="I665" s="19">
        <f>IF(H665&gt;23500000,NA(),IF(C665&gt;=2026,IF(H665&lt;=4890000,1040000,IF(H665&lt;=6550000,670000,620000)),IF(H665&lt;=1320000,950000,IF(H665&lt;=3360000,880000,IF(H665&lt;=4890000,680000,IF(H665&lt;=6550000,630000,580000))))))</f>
        <v/>
      </c>
      <c r="J665" s="19">
        <f>MAX(0,ROUNDDOWN(H665-E665-I665-F665,-3))</f>
        <v/>
      </c>
      <c r="K665" s="19">
        <f>MAX(0,ROUNDDOWN(H665-E665-I665-F665-D665,-3))</f>
        <v/>
      </c>
      <c r="L665" s="19">
        <f>IF(J665&lt;=0,0,ROUNDDOWN((J665*LOOKUP(J665,{0,1950001,3300001,6950001,9000001,18000001,40000001},{0.05,0.1,0.2,0.23,0.33,0.4,0.45})-LOOKUP(J665,{0,1950001,3300001,6950001,9000001,18000001,40000001},{0,97500,427500,636000,1536000,2796000,4796000}))*1.021,-2))</f>
        <v/>
      </c>
      <c r="M665" s="19">
        <f>IF(K665&lt;=0,0,ROUNDDOWN((K665*LOOKUP(K665,{0,1950001,3300001,6950001,9000001,18000001,40000001},{0.05,0.1,0.2,0.23,0.33,0.4,0.45})-LOOKUP(K665,{0,1950001,3300001,6950001,9000001,18000001,40000001},{0,97500,427500,636000,1536000,2796000,4796000}))*1.021,-2))</f>
        <v/>
      </c>
      <c r="N665" s="19">
        <f>MAX(0,ROUNDDOWN(H665-E665-430000-G665,-3))</f>
        <v/>
      </c>
      <c r="O665" s="19">
        <f>MAX(0,ROUNDDOWN(H665-E665-430000-G665-D665,-3))</f>
        <v/>
      </c>
      <c r="P665" s="19">
        <f>IF(H665&lt;=450000,0,MAX(0,ROUNDDOWN(N665*0.06-MIN(50000,N665)*0.03,-2))+MAX(0,ROUNDDOWN(N665*0.04-MIN(50000,N665)*0.02,-2)))</f>
        <v/>
      </c>
      <c r="Q665" s="19">
        <f>IF(H665&lt;=450000,0,MAX(0,ROUNDDOWN(O665*0.06-MIN(50000,O665)*0.03,-2))+MAX(0,ROUNDDOWN(O665*0.04-MIN(50000,O665)*0.02,-2)))</f>
        <v/>
      </c>
      <c r="R665" s="19">
        <f>L665-M665</f>
        <v/>
      </c>
      <c r="S665" s="19">
        <f>P665-Q665</f>
        <v/>
      </c>
      <c r="T665" s="19">
        <f>R665+S665</f>
        <v/>
      </c>
      <c r="U665" s="21">
        <f>IF(J665&lt;=0,0,LOOKUP(J665,{0,1950001,3300001,6950001,9000001,18000001,40000001},{0.05,0.1,0.2,0.23,0.33,0.4,0.45}))</f>
        <v/>
      </c>
    </row>
    <row r="666">
      <c r="A666" t="inlineStr">
        <is>
          <t>1万円刻み</t>
        </is>
      </c>
      <c r="B666" s="19">
        <f>'3_1万円刻み'!$A$264</f>
        <v/>
      </c>
      <c r="C666" s="20" t="n">
        <v>2026</v>
      </c>
      <c r="D666" s="19" t="n">
        <v>276000</v>
      </c>
      <c r="E666" s="19">
        <f>ROUND(MIN(B666/12,650000)*12*0.0915+MIN(B666/12,1390000)*12*(0.0504+0)+B666*0.005,0)</f>
        <v/>
      </c>
      <c r="F666" s="19" t="n">
        <v>0</v>
      </c>
      <c r="G666" s="19" t="n">
        <v>0</v>
      </c>
      <c r="H666" s="19">
        <f>IF(C666&gt;=2026,IF(B666&lt;741000,0,IF(B666&lt;2191000,B666-740000,IF(B666&lt;2193000,1451000,IF(B666&lt;2196000,1453000,IF(B666&lt;2200000,1456000,IF(B666&lt;3600000,ROUNDDOWN(B666/4,-3)*2.8-80000,IF(B666&lt;6600000,ROUNDDOWN(B666/4,-3)*3.2-440000,IF(B666&lt;8500000,ROUNDDOWN(B666*0.9,0)-1100000,B666-1950000)))))))),IF(B666&lt;651000,0,IF(B666&lt;1900000,B666-650000,IF(B666&lt;3600000,ROUNDDOWN(B666/4,-3)*2.8-80000,IF(B666&lt;6600000,ROUNDDOWN(B666/4,-3)*3.2-440000,IF(B666&lt;8500000,ROUNDDOWN(B666*0.9,0)-1100000,B666-1950000))))))</f>
        <v/>
      </c>
      <c r="I666" s="19">
        <f>IF(H666&gt;23500000,NA(),IF(C666&gt;=2026,IF(H666&lt;=4890000,1040000,IF(H666&lt;=6550000,670000,620000)),IF(H666&lt;=1320000,950000,IF(H666&lt;=3360000,880000,IF(H666&lt;=4890000,680000,IF(H666&lt;=6550000,630000,580000))))))</f>
        <v/>
      </c>
      <c r="J666" s="19">
        <f>MAX(0,ROUNDDOWN(H666-E666-I666-F666,-3))</f>
        <v/>
      </c>
      <c r="K666" s="19">
        <f>MAX(0,ROUNDDOWN(H666-E666-I666-F666-D666,-3))</f>
        <v/>
      </c>
      <c r="L666" s="19">
        <f>IF(J666&lt;=0,0,ROUNDDOWN((J666*LOOKUP(J666,{0,1950001,3300001,6950001,9000001,18000001,40000001},{0.05,0.1,0.2,0.23,0.33,0.4,0.45})-LOOKUP(J666,{0,1950001,3300001,6950001,9000001,18000001,40000001},{0,97500,427500,636000,1536000,2796000,4796000}))*1.021,-2))</f>
        <v/>
      </c>
      <c r="M666" s="19">
        <f>IF(K666&lt;=0,0,ROUNDDOWN((K666*LOOKUP(K666,{0,1950001,3300001,6950001,9000001,18000001,40000001},{0.05,0.1,0.2,0.23,0.33,0.4,0.45})-LOOKUP(K666,{0,1950001,3300001,6950001,9000001,18000001,40000001},{0,97500,427500,636000,1536000,2796000,4796000}))*1.021,-2))</f>
        <v/>
      </c>
      <c r="N666" s="19">
        <f>MAX(0,ROUNDDOWN(H666-E666-430000-G666,-3))</f>
        <v/>
      </c>
      <c r="O666" s="19">
        <f>MAX(0,ROUNDDOWN(H666-E666-430000-G666-D666,-3))</f>
        <v/>
      </c>
      <c r="P666" s="19">
        <f>IF(H666&lt;=450000,0,MAX(0,ROUNDDOWN(N666*0.06-MIN(50000,N666)*0.03,-2))+MAX(0,ROUNDDOWN(N666*0.04-MIN(50000,N666)*0.02,-2)))</f>
        <v/>
      </c>
      <c r="Q666" s="19">
        <f>IF(H666&lt;=450000,0,MAX(0,ROUNDDOWN(O666*0.06-MIN(50000,O666)*0.03,-2))+MAX(0,ROUNDDOWN(O666*0.04-MIN(50000,O666)*0.02,-2)))</f>
        <v/>
      </c>
      <c r="R666" s="19">
        <f>L666-M666</f>
        <v/>
      </c>
      <c r="S666" s="19">
        <f>P666-Q666</f>
        <v/>
      </c>
      <c r="T666" s="19">
        <f>R666+S666</f>
        <v/>
      </c>
      <c r="U666" s="21">
        <f>IF(J666&lt;=0,0,LOOKUP(J666,{0,1950001,3300001,6950001,9000001,18000001,40000001},{0.05,0.1,0.2,0.23,0.33,0.4,0.45}))</f>
        <v/>
      </c>
    </row>
    <row r="667">
      <c r="A667" t="inlineStr">
        <is>
          <t>1万円刻み</t>
        </is>
      </c>
      <c r="B667" s="19">
        <f>'3_1万円刻み'!$A$265</f>
        <v/>
      </c>
      <c r="C667" s="20" t="n">
        <v>2025</v>
      </c>
      <c r="D667" s="19" t="n">
        <v>276000</v>
      </c>
      <c r="E667" s="19">
        <f>ROUND(MIN(B667/12,650000)*12*0.0915+MIN(B667/12,1390000)*12*(0.0504+0)+B667*0.005,0)</f>
        <v/>
      </c>
      <c r="F667" s="19" t="n">
        <v>0</v>
      </c>
      <c r="G667" s="19" t="n">
        <v>0</v>
      </c>
      <c r="H667" s="19">
        <f>IF(C667&gt;=2026,IF(B667&lt;741000,0,IF(B667&lt;2191000,B667-740000,IF(B667&lt;2193000,1451000,IF(B667&lt;2196000,1453000,IF(B667&lt;2200000,1456000,IF(B667&lt;3600000,ROUNDDOWN(B667/4,-3)*2.8-80000,IF(B667&lt;6600000,ROUNDDOWN(B667/4,-3)*3.2-440000,IF(B667&lt;8500000,ROUNDDOWN(B667*0.9,0)-1100000,B667-1950000)))))))),IF(B667&lt;651000,0,IF(B667&lt;1900000,B667-650000,IF(B667&lt;3600000,ROUNDDOWN(B667/4,-3)*2.8-80000,IF(B667&lt;6600000,ROUNDDOWN(B667/4,-3)*3.2-440000,IF(B667&lt;8500000,ROUNDDOWN(B667*0.9,0)-1100000,B667-1950000))))))</f>
        <v/>
      </c>
      <c r="I667" s="19">
        <f>IF(H667&gt;23500000,NA(),IF(C667&gt;=2026,IF(H667&lt;=4890000,1040000,IF(H667&lt;=6550000,670000,620000)),IF(H667&lt;=1320000,950000,IF(H667&lt;=3360000,880000,IF(H667&lt;=4890000,680000,IF(H667&lt;=6550000,630000,580000))))))</f>
        <v/>
      </c>
      <c r="J667" s="19">
        <f>MAX(0,ROUNDDOWN(H667-E667-I667-F667,-3))</f>
        <v/>
      </c>
      <c r="K667" s="19">
        <f>MAX(0,ROUNDDOWN(H667-E667-I667-F667-D667,-3))</f>
        <v/>
      </c>
      <c r="L667" s="19">
        <f>IF(J667&lt;=0,0,ROUNDDOWN((J667*LOOKUP(J667,{0,1950001,3300001,6950001,9000001,18000001,40000001},{0.05,0.1,0.2,0.23,0.33,0.4,0.45})-LOOKUP(J667,{0,1950001,3300001,6950001,9000001,18000001,40000001},{0,97500,427500,636000,1536000,2796000,4796000}))*1.021,-2))</f>
        <v/>
      </c>
      <c r="M667" s="19">
        <f>IF(K667&lt;=0,0,ROUNDDOWN((K667*LOOKUP(K667,{0,1950001,3300001,6950001,9000001,18000001,40000001},{0.05,0.1,0.2,0.23,0.33,0.4,0.45})-LOOKUP(K667,{0,1950001,3300001,6950001,9000001,18000001,40000001},{0,97500,427500,636000,1536000,2796000,4796000}))*1.021,-2))</f>
        <v/>
      </c>
      <c r="N667" s="19">
        <f>MAX(0,ROUNDDOWN(H667-E667-430000-G667,-3))</f>
        <v/>
      </c>
      <c r="O667" s="19">
        <f>MAX(0,ROUNDDOWN(H667-E667-430000-G667-D667,-3))</f>
        <v/>
      </c>
      <c r="P667" s="19">
        <f>IF(H667&lt;=450000,0,MAX(0,ROUNDDOWN(N667*0.06-MIN(50000,N667)*0.03,-2))+MAX(0,ROUNDDOWN(N667*0.04-MIN(50000,N667)*0.02,-2)))</f>
        <v/>
      </c>
      <c r="Q667" s="19">
        <f>IF(H667&lt;=450000,0,MAX(0,ROUNDDOWN(O667*0.06-MIN(50000,O667)*0.03,-2))+MAX(0,ROUNDDOWN(O667*0.04-MIN(50000,O667)*0.02,-2)))</f>
        <v/>
      </c>
      <c r="R667" s="19">
        <f>L667-M667</f>
        <v/>
      </c>
      <c r="S667" s="19">
        <f>P667-Q667</f>
        <v/>
      </c>
      <c r="T667" s="19">
        <f>R667+S667</f>
        <v/>
      </c>
      <c r="U667" s="21">
        <f>IF(J667&lt;=0,0,LOOKUP(J667,{0,1950001,3300001,6950001,9000001,18000001,40000001},{0.05,0.1,0.2,0.23,0.33,0.4,0.45}))</f>
        <v/>
      </c>
    </row>
    <row r="668">
      <c r="A668" t="inlineStr">
        <is>
          <t>1万円刻み</t>
        </is>
      </c>
      <c r="B668" s="19">
        <f>'3_1万円刻み'!$A$265</f>
        <v/>
      </c>
      <c r="C668" s="20" t="n">
        <v>2026</v>
      </c>
      <c r="D668" s="19" t="n">
        <v>276000</v>
      </c>
      <c r="E668" s="19">
        <f>ROUND(MIN(B668/12,650000)*12*0.0915+MIN(B668/12,1390000)*12*(0.0504+0)+B668*0.005,0)</f>
        <v/>
      </c>
      <c r="F668" s="19" t="n">
        <v>0</v>
      </c>
      <c r="G668" s="19" t="n">
        <v>0</v>
      </c>
      <c r="H668" s="19">
        <f>IF(C668&gt;=2026,IF(B668&lt;741000,0,IF(B668&lt;2191000,B668-740000,IF(B668&lt;2193000,1451000,IF(B668&lt;2196000,1453000,IF(B668&lt;2200000,1456000,IF(B668&lt;3600000,ROUNDDOWN(B668/4,-3)*2.8-80000,IF(B668&lt;6600000,ROUNDDOWN(B668/4,-3)*3.2-440000,IF(B668&lt;8500000,ROUNDDOWN(B668*0.9,0)-1100000,B668-1950000)))))))),IF(B668&lt;651000,0,IF(B668&lt;1900000,B668-650000,IF(B668&lt;3600000,ROUNDDOWN(B668/4,-3)*2.8-80000,IF(B668&lt;6600000,ROUNDDOWN(B668/4,-3)*3.2-440000,IF(B668&lt;8500000,ROUNDDOWN(B668*0.9,0)-1100000,B668-1950000))))))</f>
        <v/>
      </c>
      <c r="I668" s="19">
        <f>IF(H668&gt;23500000,NA(),IF(C668&gt;=2026,IF(H668&lt;=4890000,1040000,IF(H668&lt;=6550000,670000,620000)),IF(H668&lt;=1320000,950000,IF(H668&lt;=3360000,880000,IF(H668&lt;=4890000,680000,IF(H668&lt;=6550000,630000,580000))))))</f>
        <v/>
      </c>
      <c r="J668" s="19">
        <f>MAX(0,ROUNDDOWN(H668-E668-I668-F668,-3))</f>
        <v/>
      </c>
      <c r="K668" s="19">
        <f>MAX(0,ROUNDDOWN(H668-E668-I668-F668-D668,-3))</f>
        <v/>
      </c>
      <c r="L668" s="19">
        <f>IF(J668&lt;=0,0,ROUNDDOWN((J668*LOOKUP(J668,{0,1950001,3300001,6950001,9000001,18000001,40000001},{0.05,0.1,0.2,0.23,0.33,0.4,0.45})-LOOKUP(J668,{0,1950001,3300001,6950001,9000001,18000001,40000001},{0,97500,427500,636000,1536000,2796000,4796000}))*1.021,-2))</f>
        <v/>
      </c>
      <c r="M668" s="19">
        <f>IF(K668&lt;=0,0,ROUNDDOWN((K668*LOOKUP(K668,{0,1950001,3300001,6950001,9000001,18000001,40000001},{0.05,0.1,0.2,0.23,0.33,0.4,0.45})-LOOKUP(K668,{0,1950001,3300001,6950001,9000001,18000001,40000001},{0,97500,427500,636000,1536000,2796000,4796000}))*1.021,-2))</f>
        <v/>
      </c>
      <c r="N668" s="19">
        <f>MAX(0,ROUNDDOWN(H668-E668-430000-G668,-3))</f>
        <v/>
      </c>
      <c r="O668" s="19">
        <f>MAX(0,ROUNDDOWN(H668-E668-430000-G668-D668,-3))</f>
        <v/>
      </c>
      <c r="P668" s="19">
        <f>IF(H668&lt;=450000,0,MAX(0,ROUNDDOWN(N668*0.06-MIN(50000,N668)*0.03,-2))+MAX(0,ROUNDDOWN(N668*0.04-MIN(50000,N668)*0.02,-2)))</f>
        <v/>
      </c>
      <c r="Q668" s="19">
        <f>IF(H668&lt;=450000,0,MAX(0,ROUNDDOWN(O668*0.06-MIN(50000,O668)*0.03,-2))+MAX(0,ROUNDDOWN(O668*0.04-MIN(50000,O668)*0.02,-2)))</f>
        <v/>
      </c>
      <c r="R668" s="19">
        <f>L668-M668</f>
        <v/>
      </c>
      <c r="S668" s="19">
        <f>P668-Q668</f>
        <v/>
      </c>
      <c r="T668" s="19">
        <f>R668+S668</f>
        <v/>
      </c>
      <c r="U668" s="21">
        <f>IF(J668&lt;=0,0,LOOKUP(J668,{0,1950001,3300001,6950001,9000001,18000001,40000001},{0.05,0.1,0.2,0.23,0.33,0.4,0.45}))</f>
        <v/>
      </c>
    </row>
    <row r="669">
      <c r="A669" t="inlineStr">
        <is>
          <t>1万円刻み</t>
        </is>
      </c>
      <c r="B669" s="19">
        <f>'3_1万円刻み'!$A$266</f>
        <v/>
      </c>
      <c r="C669" s="20" t="n">
        <v>2025</v>
      </c>
      <c r="D669" s="19" t="n">
        <v>276000</v>
      </c>
      <c r="E669" s="19">
        <f>ROUND(MIN(B669/12,650000)*12*0.0915+MIN(B669/12,1390000)*12*(0.0504+0)+B669*0.005,0)</f>
        <v/>
      </c>
      <c r="F669" s="19" t="n">
        <v>0</v>
      </c>
      <c r="G669" s="19" t="n">
        <v>0</v>
      </c>
      <c r="H669" s="19">
        <f>IF(C669&gt;=2026,IF(B669&lt;741000,0,IF(B669&lt;2191000,B669-740000,IF(B669&lt;2193000,1451000,IF(B669&lt;2196000,1453000,IF(B669&lt;2200000,1456000,IF(B669&lt;3600000,ROUNDDOWN(B669/4,-3)*2.8-80000,IF(B669&lt;6600000,ROUNDDOWN(B669/4,-3)*3.2-440000,IF(B669&lt;8500000,ROUNDDOWN(B669*0.9,0)-1100000,B669-1950000)))))))),IF(B669&lt;651000,0,IF(B669&lt;1900000,B669-650000,IF(B669&lt;3600000,ROUNDDOWN(B669/4,-3)*2.8-80000,IF(B669&lt;6600000,ROUNDDOWN(B669/4,-3)*3.2-440000,IF(B669&lt;8500000,ROUNDDOWN(B669*0.9,0)-1100000,B669-1950000))))))</f>
        <v/>
      </c>
      <c r="I669" s="19">
        <f>IF(H669&gt;23500000,NA(),IF(C669&gt;=2026,IF(H669&lt;=4890000,1040000,IF(H669&lt;=6550000,670000,620000)),IF(H669&lt;=1320000,950000,IF(H669&lt;=3360000,880000,IF(H669&lt;=4890000,680000,IF(H669&lt;=6550000,630000,580000))))))</f>
        <v/>
      </c>
      <c r="J669" s="19">
        <f>MAX(0,ROUNDDOWN(H669-E669-I669-F669,-3))</f>
        <v/>
      </c>
      <c r="K669" s="19">
        <f>MAX(0,ROUNDDOWN(H669-E669-I669-F669-D669,-3))</f>
        <v/>
      </c>
      <c r="L669" s="19">
        <f>IF(J669&lt;=0,0,ROUNDDOWN((J669*LOOKUP(J669,{0,1950001,3300001,6950001,9000001,18000001,40000001},{0.05,0.1,0.2,0.23,0.33,0.4,0.45})-LOOKUP(J669,{0,1950001,3300001,6950001,9000001,18000001,40000001},{0,97500,427500,636000,1536000,2796000,4796000}))*1.021,-2))</f>
        <v/>
      </c>
      <c r="M669" s="19">
        <f>IF(K669&lt;=0,0,ROUNDDOWN((K669*LOOKUP(K669,{0,1950001,3300001,6950001,9000001,18000001,40000001},{0.05,0.1,0.2,0.23,0.33,0.4,0.45})-LOOKUP(K669,{0,1950001,3300001,6950001,9000001,18000001,40000001},{0,97500,427500,636000,1536000,2796000,4796000}))*1.021,-2))</f>
        <v/>
      </c>
      <c r="N669" s="19">
        <f>MAX(0,ROUNDDOWN(H669-E669-430000-G669,-3))</f>
        <v/>
      </c>
      <c r="O669" s="19">
        <f>MAX(0,ROUNDDOWN(H669-E669-430000-G669-D669,-3))</f>
        <v/>
      </c>
      <c r="P669" s="19">
        <f>IF(H669&lt;=450000,0,MAX(0,ROUNDDOWN(N669*0.06-MIN(50000,N669)*0.03,-2))+MAX(0,ROUNDDOWN(N669*0.04-MIN(50000,N669)*0.02,-2)))</f>
        <v/>
      </c>
      <c r="Q669" s="19">
        <f>IF(H669&lt;=450000,0,MAX(0,ROUNDDOWN(O669*0.06-MIN(50000,O669)*0.03,-2))+MAX(0,ROUNDDOWN(O669*0.04-MIN(50000,O669)*0.02,-2)))</f>
        <v/>
      </c>
      <c r="R669" s="19">
        <f>L669-M669</f>
        <v/>
      </c>
      <c r="S669" s="19">
        <f>P669-Q669</f>
        <v/>
      </c>
      <c r="T669" s="19">
        <f>R669+S669</f>
        <v/>
      </c>
      <c r="U669" s="21">
        <f>IF(J669&lt;=0,0,LOOKUP(J669,{0,1950001,3300001,6950001,9000001,18000001,40000001},{0.05,0.1,0.2,0.23,0.33,0.4,0.45}))</f>
        <v/>
      </c>
    </row>
    <row r="670">
      <c r="A670" t="inlineStr">
        <is>
          <t>1万円刻み</t>
        </is>
      </c>
      <c r="B670" s="19">
        <f>'3_1万円刻み'!$A$266</f>
        <v/>
      </c>
      <c r="C670" s="20" t="n">
        <v>2026</v>
      </c>
      <c r="D670" s="19" t="n">
        <v>276000</v>
      </c>
      <c r="E670" s="19">
        <f>ROUND(MIN(B670/12,650000)*12*0.0915+MIN(B670/12,1390000)*12*(0.0504+0)+B670*0.005,0)</f>
        <v/>
      </c>
      <c r="F670" s="19" t="n">
        <v>0</v>
      </c>
      <c r="G670" s="19" t="n">
        <v>0</v>
      </c>
      <c r="H670" s="19">
        <f>IF(C670&gt;=2026,IF(B670&lt;741000,0,IF(B670&lt;2191000,B670-740000,IF(B670&lt;2193000,1451000,IF(B670&lt;2196000,1453000,IF(B670&lt;2200000,1456000,IF(B670&lt;3600000,ROUNDDOWN(B670/4,-3)*2.8-80000,IF(B670&lt;6600000,ROUNDDOWN(B670/4,-3)*3.2-440000,IF(B670&lt;8500000,ROUNDDOWN(B670*0.9,0)-1100000,B670-1950000)))))))),IF(B670&lt;651000,0,IF(B670&lt;1900000,B670-650000,IF(B670&lt;3600000,ROUNDDOWN(B670/4,-3)*2.8-80000,IF(B670&lt;6600000,ROUNDDOWN(B670/4,-3)*3.2-440000,IF(B670&lt;8500000,ROUNDDOWN(B670*0.9,0)-1100000,B670-1950000))))))</f>
        <v/>
      </c>
      <c r="I670" s="19">
        <f>IF(H670&gt;23500000,NA(),IF(C670&gt;=2026,IF(H670&lt;=4890000,1040000,IF(H670&lt;=6550000,670000,620000)),IF(H670&lt;=1320000,950000,IF(H670&lt;=3360000,880000,IF(H670&lt;=4890000,680000,IF(H670&lt;=6550000,630000,580000))))))</f>
        <v/>
      </c>
      <c r="J670" s="19">
        <f>MAX(0,ROUNDDOWN(H670-E670-I670-F670,-3))</f>
        <v/>
      </c>
      <c r="K670" s="19">
        <f>MAX(0,ROUNDDOWN(H670-E670-I670-F670-D670,-3))</f>
        <v/>
      </c>
      <c r="L670" s="19">
        <f>IF(J670&lt;=0,0,ROUNDDOWN((J670*LOOKUP(J670,{0,1950001,3300001,6950001,9000001,18000001,40000001},{0.05,0.1,0.2,0.23,0.33,0.4,0.45})-LOOKUP(J670,{0,1950001,3300001,6950001,9000001,18000001,40000001},{0,97500,427500,636000,1536000,2796000,4796000}))*1.021,-2))</f>
        <v/>
      </c>
      <c r="M670" s="19">
        <f>IF(K670&lt;=0,0,ROUNDDOWN((K670*LOOKUP(K670,{0,1950001,3300001,6950001,9000001,18000001,40000001},{0.05,0.1,0.2,0.23,0.33,0.4,0.45})-LOOKUP(K670,{0,1950001,3300001,6950001,9000001,18000001,40000001},{0,97500,427500,636000,1536000,2796000,4796000}))*1.021,-2))</f>
        <v/>
      </c>
      <c r="N670" s="19">
        <f>MAX(0,ROUNDDOWN(H670-E670-430000-G670,-3))</f>
        <v/>
      </c>
      <c r="O670" s="19">
        <f>MAX(0,ROUNDDOWN(H670-E670-430000-G670-D670,-3))</f>
        <v/>
      </c>
      <c r="P670" s="19">
        <f>IF(H670&lt;=450000,0,MAX(0,ROUNDDOWN(N670*0.06-MIN(50000,N670)*0.03,-2))+MAX(0,ROUNDDOWN(N670*0.04-MIN(50000,N670)*0.02,-2)))</f>
        <v/>
      </c>
      <c r="Q670" s="19">
        <f>IF(H670&lt;=450000,0,MAX(0,ROUNDDOWN(O670*0.06-MIN(50000,O670)*0.03,-2))+MAX(0,ROUNDDOWN(O670*0.04-MIN(50000,O670)*0.02,-2)))</f>
        <v/>
      </c>
      <c r="R670" s="19">
        <f>L670-M670</f>
        <v/>
      </c>
      <c r="S670" s="19">
        <f>P670-Q670</f>
        <v/>
      </c>
      <c r="T670" s="19">
        <f>R670+S670</f>
        <v/>
      </c>
      <c r="U670" s="21">
        <f>IF(J670&lt;=0,0,LOOKUP(J670,{0,1950001,3300001,6950001,9000001,18000001,40000001},{0.05,0.1,0.2,0.23,0.33,0.4,0.45}))</f>
        <v/>
      </c>
    </row>
    <row r="671">
      <c r="A671" t="inlineStr">
        <is>
          <t>1万円刻み</t>
        </is>
      </c>
      <c r="B671" s="19">
        <f>'3_1万円刻み'!$A$267</f>
        <v/>
      </c>
      <c r="C671" s="20" t="n">
        <v>2025</v>
      </c>
      <c r="D671" s="19" t="n">
        <v>276000</v>
      </c>
      <c r="E671" s="19">
        <f>ROUND(MIN(B671/12,650000)*12*0.0915+MIN(B671/12,1390000)*12*(0.0504+0)+B671*0.005,0)</f>
        <v/>
      </c>
      <c r="F671" s="19" t="n">
        <v>0</v>
      </c>
      <c r="G671" s="19" t="n">
        <v>0</v>
      </c>
      <c r="H671" s="19">
        <f>IF(C671&gt;=2026,IF(B671&lt;741000,0,IF(B671&lt;2191000,B671-740000,IF(B671&lt;2193000,1451000,IF(B671&lt;2196000,1453000,IF(B671&lt;2200000,1456000,IF(B671&lt;3600000,ROUNDDOWN(B671/4,-3)*2.8-80000,IF(B671&lt;6600000,ROUNDDOWN(B671/4,-3)*3.2-440000,IF(B671&lt;8500000,ROUNDDOWN(B671*0.9,0)-1100000,B671-1950000)))))))),IF(B671&lt;651000,0,IF(B671&lt;1900000,B671-650000,IF(B671&lt;3600000,ROUNDDOWN(B671/4,-3)*2.8-80000,IF(B671&lt;6600000,ROUNDDOWN(B671/4,-3)*3.2-440000,IF(B671&lt;8500000,ROUNDDOWN(B671*0.9,0)-1100000,B671-1950000))))))</f>
        <v/>
      </c>
      <c r="I671" s="19">
        <f>IF(H671&gt;23500000,NA(),IF(C671&gt;=2026,IF(H671&lt;=4890000,1040000,IF(H671&lt;=6550000,670000,620000)),IF(H671&lt;=1320000,950000,IF(H671&lt;=3360000,880000,IF(H671&lt;=4890000,680000,IF(H671&lt;=6550000,630000,580000))))))</f>
        <v/>
      </c>
      <c r="J671" s="19">
        <f>MAX(0,ROUNDDOWN(H671-E671-I671-F671,-3))</f>
        <v/>
      </c>
      <c r="K671" s="19">
        <f>MAX(0,ROUNDDOWN(H671-E671-I671-F671-D671,-3))</f>
        <v/>
      </c>
      <c r="L671" s="19">
        <f>IF(J671&lt;=0,0,ROUNDDOWN((J671*LOOKUP(J671,{0,1950001,3300001,6950001,9000001,18000001,40000001},{0.05,0.1,0.2,0.23,0.33,0.4,0.45})-LOOKUP(J671,{0,1950001,3300001,6950001,9000001,18000001,40000001},{0,97500,427500,636000,1536000,2796000,4796000}))*1.021,-2))</f>
        <v/>
      </c>
      <c r="M671" s="19">
        <f>IF(K671&lt;=0,0,ROUNDDOWN((K671*LOOKUP(K671,{0,1950001,3300001,6950001,9000001,18000001,40000001},{0.05,0.1,0.2,0.23,0.33,0.4,0.45})-LOOKUP(K671,{0,1950001,3300001,6950001,9000001,18000001,40000001},{0,97500,427500,636000,1536000,2796000,4796000}))*1.021,-2))</f>
        <v/>
      </c>
      <c r="N671" s="19">
        <f>MAX(0,ROUNDDOWN(H671-E671-430000-G671,-3))</f>
        <v/>
      </c>
      <c r="O671" s="19">
        <f>MAX(0,ROUNDDOWN(H671-E671-430000-G671-D671,-3))</f>
        <v/>
      </c>
      <c r="P671" s="19">
        <f>IF(H671&lt;=450000,0,MAX(0,ROUNDDOWN(N671*0.06-MIN(50000,N671)*0.03,-2))+MAX(0,ROUNDDOWN(N671*0.04-MIN(50000,N671)*0.02,-2)))</f>
        <v/>
      </c>
      <c r="Q671" s="19">
        <f>IF(H671&lt;=450000,0,MAX(0,ROUNDDOWN(O671*0.06-MIN(50000,O671)*0.03,-2))+MAX(0,ROUNDDOWN(O671*0.04-MIN(50000,O671)*0.02,-2)))</f>
        <v/>
      </c>
      <c r="R671" s="19">
        <f>L671-M671</f>
        <v/>
      </c>
      <c r="S671" s="19">
        <f>P671-Q671</f>
        <v/>
      </c>
      <c r="T671" s="19">
        <f>R671+S671</f>
        <v/>
      </c>
      <c r="U671" s="21">
        <f>IF(J671&lt;=0,0,LOOKUP(J671,{0,1950001,3300001,6950001,9000001,18000001,40000001},{0.05,0.1,0.2,0.23,0.33,0.4,0.45}))</f>
        <v/>
      </c>
    </row>
    <row r="672">
      <c r="A672" t="inlineStr">
        <is>
          <t>1万円刻み</t>
        </is>
      </c>
      <c r="B672" s="19">
        <f>'3_1万円刻み'!$A$267</f>
        <v/>
      </c>
      <c r="C672" s="20" t="n">
        <v>2026</v>
      </c>
      <c r="D672" s="19" t="n">
        <v>276000</v>
      </c>
      <c r="E672" s="19">
        <f>ROUND(MIN(B672/12,650000)*12*0.0915+MIN(B672/12,1390000)*12*(0.0504+0)+B672*0.005,0)</f>
        <v/>
      </c>
      <c r="F672" s="19" t="n">
        <v>0</v>
      </c>
      <c r="G672" s="19" t="n">
        <v>0</v>
      </c>
      <c r="H672" s="19">
        <f>IF(C672&gt;=2026,IF(B672&lt;741000,0,IF(B672&lt;2191000,B672-740000,IF(B672&lt;2193000,1451000,IF(B672&lt;2196000,1453000,IF(B672&lt;2200000,1456000,IF(B672&lt;3600000,ROUNDDOWN(B672/4,-3)*2.8-80000,IF(B672&lt;6600000,ROUNDDOWN(B672/4,-3)*3.2-440000,IF(B672&lt;8500000,ROUNDDOWN(B672*0.9,0)-1100000,B672-1950000)))))))),IF(B672&lt;651000,0,IF(B672&lt;1900000,B672-650000,IF(B672&lt;3600000,ROUNDDOWN(B672/4,-3)*2.8-80000,IF(B672&lt;6600000,ROUNDDOWN(B672/4,-3)*3.2-440000,IF(B672&lt;8500000,ROUNDDOWN(B672*0.9,0)-1100000,B672-1950000))))))</f>
        <v/>
      </c>
      <c r="I672" s="19">
        <f>IF(H672&gt;23500000,NA(),IF(C672&gt;=2026,IF(H672&lt;=4890000,1040000,IF(H672&lt;=6550000,670000,620000)),IF(H672&lt;=1320000,950000,IF(H672&lt;=3360000,880000,IF(H672&lt;=4890000,680000,IF(H672&lt;=6550000,630000,580000))))))</f>
        <v/>
      </c>
      <c r="J672" s="19">
        <f>MAX(0,ROUNDDOWN(H672-E672-I672-F672,-3))</f>
        <v/>
      </c>
      <c r="K672" s="19">
        <f>MAX(0,ROUNDDOWN(H672-E672-I672-F672-D672,-3))</f>
        <v/>
      </c>
      <c r="L672" s="19">
        <f>IF(J672&lt;=0,0,ROUNDDOWN((J672*LOOKUP(J672,{0,1950001,3300001,6950001,9000001,18000001,40000001},{0.05,0.1,0.2,0.23,0.33,0.4,0.45})-LOOKUP(J672,{0,1950001,3300001,6950001,9000001,18000001,40000001},{0,97500,427500,636000,1536000,2796000,4796000}))*1.021,-2))</f>
        <v/>
      </c>
      <c r="M672" s="19">
        <f>IF(K672&lt;=0,0,ROUNDDOWN((K672*LOOKUP(K672,{0,1950001,3300001,6950001,9000001,18000001,40000001},{0.05,0.1,0.2,0.23,0.33,0.4,0.45})-LOOKUP(K672,{0,1950001,3300001,6950001,9000001,18000001,40000001},{0,97500,427500,636000,1536000,2796000,4796000}))*1.021,-2))</f>
        <v/>
      </c>
      <c r="N672" s="19">
        <f>MAX(0,ROUNDDOWN(H672-E672-430000-G672,-3))</f>
        <v/>
      </c>
      <c r="O672" s="19">
        <f>MAX(0,ROUNDDOWN(H672-E672-430000-G672-D672,-3))</f>
        <v/>
      </c>
      <c r="P672" s="19">
        <f>IF(H672&lt;=450000,0,MAX(0,ROUNDDOWN(N672*0.06-MIN(50000,N672)*0.03,-2))+MAX(0,ROUNDDOWN(N672*0.04-MIN(50000,N672)*0.02,-2)))</f>
        <v/>
      </c>
      <c r="Q672" s="19">
        <f>IF(H672&lt;=450000,0,MAX(0,ROUNDDOWN(O672*0.06-MIN(50000,O672)*0.03,-2))+MAX(0,ROUNDDOWN(O672*0.04-MIN(50000,O672)*0.02,-2)))</f>
        <v/>
      </c>
      <c r="R672" s="19">
        <f>L672-M672</f>
        <v/>
      </c>
      <c r="S672" s="19">
        <f>P672-Q672</f>
        <v/>
      </c>
      <c r="T672" s="19">
        <f>R672+S672</f>
        <v/>
      </c>
      <c r="U672" s="21">
        <f>IF(J672&lt;=0,0,LOOKUP(J672,{0,1950001,3300001,6950001,9000001,18000001,40000001},{0.05,0.1,0.2,0.23,0.33,0.4,0.45}))</f>
        <v/>
      </c>
    </row>
    <row r="673">
      <c r="A673" t="inlineStr">
        <is>
          <t>1万円刻み</t>
        </is>
      </c>
      <c r="B673" s="19">
        <f>'3_1万円刻み'!$A$268</f>
        <v/>
      </c>
      <c r="C673" s="20" t="n">
        <v>2025</v>
      </c>
      <c r="D673" s="19" t="n">
        <v>276000</v>
      </c>
      <c r="E673" s="19">
        <f>ROUND(MIN(B673/12,650000)*12*0.0915+MIN(B673/12,1390000)*12*(0.0504+0)+B673*0.005,0)</f>
        <v/>
      </c>
      <c r="F673" s="19" t="n">
        <v>0</v>
      </c>
      <c r="G673" s="19" t="n">
        <v>0</v>
      </c>
      <c r="H673" s="19">
        <f>IF(C673&gt;=2026,IF(B673&lt;741000,0,IF(B673&lt;2191000,B673-740000,IF(B673&lt;2193000,1451000,IF(B673&lt;2196000,1453000,IF(B673&lt;2200000,1456000,IF(B673&lt;3600000,ROUNDDOWN(B673/4,-3)*2.8-80000,IF(B673&lt;6600000,ROUNDDOWN(B673/4,-3)*3.2-440000,IF(B673&lt;8500000,ROUNDDOWN(B673*0.9,0)-1100000,B673-1950000)))))))),IF(B673&lt;651000,0,IF(B673&lt;1900000,B673-650000,IF(B673&lt;3600000,ROUNDDOWN(B673/4,-3)*2.8-80000,IF(B673&lt;6600000,ROUNDDOWN(B673/4,-3)*3.2-440000,IF(B673&lt;8500000,ROUNDDOWN(B673*0.9,0)-1100000,B673-1950000))))))</f>
        <v/>
      </c>
      <c r="I673" s="19">
        <f>IF(H673&gt;23500000,NA(),IF(C673&gt;=2026,IF(H673&lt;=4890000,1040000,IF(H673&lt;=6550000,670000,620000)),IF(H673&lt;=1320000,950000,IF(H673&lt;=3360000,880000,IF(H673&lt;=4890000,680000,IF(H673&lt;=6550000,630000,580000))))))</f>
        <v/>
      </c>
      <c r="J673" s="19">
        <f>MAX(0,ROUNDDOWN(H673-E673-I673-F673,-3))</f>
        <v/>
      </c>
      <c r="K673" s="19">
        <f>MAX(0,ROUNDDOWN(H673-E673-I673-F673-D673,-3))</f>
        <v/>
      </c>
      <c r="L673" s="19">
        <f>IF(J673&lt;=0,0,ROUNDDOWN((J673*LOOKUP(J673,{0,1950001,3300001,6950001,9000001,18000001,40000001},{0.05,0.1,0.2,0.23,0.33,0.4,0.45})-LOOKUP(J673,{0,1950001,3300001,6950001,9000001,18000001,40000001},{0,97500,427500,636000,1536000,2796000,4796000}))*1.021,-2))</f>
        <v/>
      </c>
      <c r="M673" s="19">
        <f>IF(K673&lt;=0,0,ROUNDDOWN((K673*LOOKUP(K673,{0,1950001,3300001,6950001,9000001,18000001,40000001},{0.05,0.1,0.2,0.23,0.33,0.4,0.45})-LOOKUP(K673,{0,1950001,3300001,6950001,9000001,18000001,40000001},{0,97500,427500,636000,1536000,2796000,4796000}))*1.021,-2))</f>
        <v/>
      </c>
      <c r="N673" s="19">
        <f>MAX(0,ROUNDDOWN(H673-E673-430000-G673,-3))</f>
        <v/>
      </c>
      <c r="O673" s="19">
        <f>MAX(0,ROUNDDOWN(H673-E673-430000-G673-D673,-3))</f>
        <v/>
      </c>
      <c r="P673" s="19">
        <f>IF(H673&lt;=450000,0,MAX(0,ROUNDDOWN(N673*0.06-MIN(50000,N673)*0.03,-2))+MAX(0,ROUNDDOWN(N673*0.04-MIN(50000,N673)*0.02,-2)))</f>
        <v/>
      </c>
      <c r="Q673" s="19">
        <f>IF(H673&lt;=450000,0,MAX(0,ROUNDDOWN(O673*0.06-MIN(50000,O673)*0.03,-2))+MAX(0,ROUNDDOWN(O673*0.04-MIN(50000,O673)*0.02,-2)))</f>
        <v/>
      </c>
      <c r="R673" s="19">
        <f>L673-M673</f>
        <v/>
      </c>
      <c r="S673" s="19">
        <f>P673-Q673</f>
        <v/>
      </c>
      <c r="T673" s="19">
        <f>R673+S673</f>
        <v/>
      </c>
      <c r="U673" s="21">
        <f>IF(J673&lt;=0,0,LOOKUP(J673,{0,1950001,3300001,6950001,9000001,18000001,40000001},{0.05,0.1,0.2,0.23,0.33,0.4,0.45}))</f>
        <v/>
      </c>
    </row>
    <row r="674">
      <c r="A674" t="inlineStr">
        <is>
          <t>1万円刻み</t>
        </is>
      </c>
      <c r="B674" s="19">
        <f>'3_1万円刻み'!$A$268</f>
        <v/>
      </c>
      <c r="C674" s="20" t="n">
        <v>2026</v>
      </c>
      <c r="D674" s="19" t="n">
        <v>276000</v>
      </c>
      <c r="E674" s="19">
        <f>ROUND(MIN(B674/12,650000)*12*0.0915+MIN(B674/12,1390000)*12*(0.0504+0)+B674*0.005,0)</f>
        <v/>
      </c>
      <c r="F674" s="19" t="n">
        <v>0</v>
      </c>
      <c r="G674" s="19" t="n">
        <v>0</v>
      </c>
      <c r="H674" s="19">
        <f>IF(C674&gt;=2026,IF(B674&lt;741000,0,IF(B674&lt;2191000,B674-740000,IF(B674&lt;2193000,1451000,IF(B674&lt;2196000,1453000,IF(B674&lt;2200000,1456000,IF(B674&lt;3600000,ROUNDDOWN(B674/4,-3)*2.8-80000,IF(B674&lt;6600000,ROUNDDOWN(B674/4,-3)*3.2-440000,IF(B674&lt;8500000,ROUNDDOWN(B674*0.9,0)-1100000,B674-1950000)))))))),IF(B674&lt;651000,0,IF(B674&lt;1900000,B674-650000,IF(B674&lt;3600000,ROUNDDOWN(B674/4,-3)*2.8-80000,IF(B674&lt;6600000,ROUNDDOWN(B674/4,-3)*3.2-440000,IF(B674&lt;8500000,ROUNDDOWN(B674*0.9,0)-1100000,B674-1950000))))))</f>
        <v/>
      </c>
      <c r="I674" s="19">
        <f>IF(H674&gt;23500000,NA(),IF(C674&gt;=2026,IF(H674&lt;=4890000,1040000,IF(H674&lt;=6550000,670000,620000)),IF(H674&lt;=1320000,950000,IF(H674&lt;=3360000,880000,IF(H674&lt;=4890000,680000,IF(H674&lt;=6550000,630000,580000))))))</f>
        <v/>
      </c>
      <c r="J674" s="19">
        <f>MAX(0,ROUNDDOWN(H674-E674-I674-F674,-3))</f>
        <v/>
      </c>
      <c r="K674" s="19">
        <f>MAX(0,ROUNDDOWN(H674-E674-I674-F674-D674,-3))</f>
        <v/>
      </c>
      <c r="L674" s="19">
        <f>IF(J674&lt;=0,0,ROUNDDOWN((J674*LOOKUP(J674,{0,1950001,3300001,6950001,9000001,18000001,40000001},{0.05,0.1,0.2,0.23,0.33,0.4,0.45})-LOOKUP(J674,{0,1950001,3300001,6950001,9000001,18000001,40000001},{0,97500,427500,636000,1536000,2796000,4796000}))*1.021,-2))</f>
        <v/>
      </c>
      <c r="M674" s="19">
        <f>IF(K674&lt;=0,0,ROUNDDOWN((K674*LOOKUP(K674,{0,1950001,3300001,6950001,9000001,18000001,40000001},{0.05,0.1,0.2,0.23,0.33,0.4,0.45})-LOOKUP(K674,{0,1950001,3300001,6950001,9000001,18000001,40000001},{0,97500,427500,636000,1536000,2796000,4796000}))*1.021,-2))</f>
        <v/>
      </c>
      <c r="N674" s="19">
        <f>MAX(0,ROUNDDOWN(H674-E674-430000-G674,-3))</f>
        <v/>
      </c>
      <c r="O674" s="19">
        <f>MAX(0,ROUNDDOWN(H674-E674-430000-G674-D674,-3))</f>
        <v/>
      </c>
      <c r="P674" s="19">
        <f>IF(H674&lt;=450000,0,MAX(0,ROUNDDOWN(N674*0.06-MIN(50000,N674)*0.03,-2))+MAX(0,ROUNDDOWN(N674*0.04-MIN(50000,N674)*0.02,-2)))</f>
        <v/>
      </c>
      <c r="Q674" s="19">
        <f>IF(H674&lt;=450000,0,MAX(0,ROUNDDOWN(O674*0.06-MIN(50000,O674)*0.03,-2))+MAX(0,ROUNDDOWN(O674*0.04-MIN(50000,O674)*0.02,-2)))</f>
        <v/>
      </c>
      <c r="R674" s="19">
        <f>L674-M674</f>
        <v/>
      </c>
      <c r="S674" s="19">
        <f>P674-Q674</f>
        <v/>
      </c>
      <c r="T674" s="19">
        <f>R674+S674</f>
        <v/>
      </c>
      <c r="U674" s="21">
        <f>IF(J674&lt;=0,0,LOOKUP(J674,{0,1950001,3300001,6950001,9000001,18000001,40000001},{0.05,0.1,0.2,0.23,0.33,0.4,0.45}))</f>
        <v/>
      </c>
    </row>
    <row r="675">
      <c r="A675" t="inlineStr">
        <is>
          <t>1万円刻み</t>
        </is>
      </c>
      <c r="B675" s="19">
        <f>'3_1万円刻み'!$A$269</f>
        <v/>
      </c>
      <c r="C675" s="20" t="n">
        <v>2025</v>
      </c>
      <c r="D675" s="19" t="n">
        <v>276000</v>
      </c>
      <c r="E675" s="19">
        <f>ROUND(MIN(B675/12,650000)*12*0.0915+MIN(B675/12,1390000)*12*(0.0504+0)+B675*0.005,0)</f>
        <v/>
      </c>
      <c r="F675" s="19" t="n">
        <v>0</v>
      </c>
      <c r="G675" s="19" t="n">
        <v>0</v>
      </c>
      <c r="H675" s="19">
        <f>IF(C675&gt;=2026,IF(B675&lt;741000,0,IF(B675&lt;2191000,B675-740000,IF(B675&lt;2193000,1451000,IF(B675&lt;2196000,1453000,IF(B675&lt;2200000,1456000,IF(B675&lt;3600000,ROUNDDOWN(B675/4,-3)*2.8-80000,IF(B675&lt;6600000,ROUNDDOWN(B675/4,-3)*3.2-440000,IF(B675&lt;8500000,ROUNDDOWN(B675*0.9,0)-1100000,B675-1950000)))))))),IF(B675&lt;651000,0,IF(B675&lt;1900000,B675-650000,IF(B675&lt;3600000,ROUNDDOWN(B675/4,-3)*2.8-80000,IF(B675&lt;6600000,ROUNDDOWN(B675/4,-3)*3.2-440000,IF(B675&lt;8500000,ROUNDDOWN(B675*0.9,0)-1100000,B675-1950000))))))</f>
        <v/>
      </c>
      <c r="I675" s="19">
        <f>IF(H675&gt;23500000,NA(),IF(C675&gt;=2026,IF(H675&lt;=4890000,1040000,IF(H675&lt;=6550000,670000,620000)),IF(H675&lt;=1320000,950000,IF(H675&lt;=3360000,880000,IF(H675&lt;=4890000,680000,IF(H675&lt;=6550000,630000,580000))))))</f>
        <v/>
      </c>
      <c r="J675" s="19">
        <f>MAX(0,ROUNDDOWN(H675-E675-I675-F675,-3))</f>
        <v/>
      </c>
      <c r="K675" s="19">
        <f>MAX(0,ROUNDDOWN(H675-E675-I675-F675-D675,-3))</f>
        <v/>
      </c>
      <c r="L675" s="19">
        <f>IF(J675&lt;=0,0,ROUNDDOWN((J675*LOOKUP(J675,{0,1950001,3300001,6950001,9000001,18000001,40000001},{0.05,0.1,0.2,0.23,0.33,0.4,0.45})-LOOKUP(J675,{0,1950001,3300001,6950001,9000001,18000001,40000001},{0,97500,427500,636000,1536000,2796000,4796000}))*1.021,-2))</f>
        <v/>
      </c>
      <c r="M675" s="19">
        <f>IF(K675&lt;=0,0,ROUNDDOWN((K675*LOOKUP(K675,{0,1950001,3300001,6950001,9000001,18000001,40000001},{0.05,0.1,0.2,0.23,0.33,0.4,0.45})-LOOKUP(K675,{0,1950001,3300001,6950001,9000001,18000001,40000001},{0,97500,427500,636000,1536000,2796000,4796000}))*1.021,-2))</f>
        <v/>
      </c>
      <c r="N675" s="19">
        <f>MAX(0,ROUNDDOWN(H675-E675-430000-G675,-3))</f>
        <v/>
      </c>
      <c r="O675" s="19">
        <f>MAX(0,ROUNDDOWN(H675-E675-430000-G675-D675,-3))</f>
        <v/>
      </c>
      <c r="P675" s="19">
        <f>IF(H675&lt;=450000,0,MAX(0,ROUNDDOWN(N675*0.06-MIN(50000,N675)*0.03,-2))+MAX(0,ROUNDDOWN(N675*0.04-MIN(50000,N675)*0.02,-2)))</f>
        <v/>
      </c>
      <c r="Q675" s="19">
        <f>IF(H675&lt;=450000,0,MAX(0,ROUNDDOWN(O675*0.06-MIN(50000,O675)*0.03,-2))+MAX(0,ROUNDDOWN(O675*0.04-MIN(50000,O675)*0.02,-2)))</f>
        <v/>
      </c>
      <c r="R675" s="19">
        <f>L675-M675</f>
        <v/>
      </c>
      <c r="S675" s="19">
        <f>P675-Q675</f>
        <v/>
      </c>
      <c r="T675" s="19">
        <f>R675+S675</f>
        <v/>
      </c>
      <c r="U675" s="21">
        <f>IF(J675&lt;=0,0,LOOKUP(J675,{0,1950001,3300001,6950001,9000001,18000001,40000001},{0.05,0.1,0.2,0.23,0.33,0.4,0.45}))</f>
        <v/>
      </c>
    </row>
    <row r="676">
      <c r="A676" t="inlineStr">
        <is>
          <t>1万円刻み</t>
        </is>
      </c>
      <c r="B676" s="19">
        <f>'3_1万円刻み'!$A$269</f>
        <v/>
      </c>
      <c r="C676" s="20" t="n">
        <v>2026</v>
      </c>
      <c r="D676" s="19" t="n">
        <v>276000</v>
      </c>
      <c r="E676" s="19">
        <f>ROUND(MIN(B676/12,650000)*12*0.0915+MIN(B676/12,1390000)*12*(0.0504+0)+B676*0.005,0)</f>
        <v/>
      </c>
      <c r="F676" s="19" t="n">
        <v>0</v>
      </c>
      <c r="G676" s="19" t="n">
        <v>0</v>
      </c>
      <c r="H676" s="19">
        <f>IF(C676&gt;=2026,IF(B676&lt;741000,0,IF(B676&lt;2191000,B676-740000,IF(B676&lt;2193000,1451000,IF(B676&lt;2196000,1453000,IF(B676&lt;2200000,1456000,IF(B676&lt;3600000,ROUNDDOWN(B676/4,-3)*2.8-80000,IF(B676&lt;6600000,ROUNDDOWN(B676/4,-3)*3.2-440000,IF(B676&lt;8500000,ROUNDDOWN(B676*0.9,0)-1100000,B676-1950000)))))))),IF(B676&lt;651000,0,IF(B676&lt;1900000,B676-650000,IF(B676&lt;3600000,ROUNDDOWN(B676/4,-3)*2.8-80000,IF(B676&lt;6600000,ROUNDDOWN(B676/4,-3)*3.2-440000,IF(B676&lt;8500000,ROUNDDOWN(B676*0.9,0)-1100000,B676-1950000))))))</f>
        <v/>
      </c>
      <c r="I676" s="19">
        <f>IF(H676&gt;23500000,NA(),IF(C676&gt;=2026,IF(H676&lt;=4890000,1040000,IF(H676&lt;=6550000,670000,620000)),IF(H676&lt;=1320000,950000,IF(H676&lt;=3360000,880000,IF(H676&lt;=4890000,680000,IF(H676&lt;=6550000,630000,580000))))))</f>
        <v/>
      </c>
      <c r="J676" s="19">
        <f>MAX(0,ROUNDDOWN(H676-E676-I676-F676,-3))</f>
        <v/>
      </c>
      <c r="K676" s="19">
        <f>MAX(0,ROUNDDOWN(H676-E676-I676-F676-D676,-3))</f>
        <v/>
      </c>
      <c r="L676" s="19">
        <f>IF(J676&lt;=0,0,ROUNDDOWN((J676*LOOKUP(J676,{0,1950001,3300001,6950001,9000001,18000001,40000001},{0.05,0.1,0.2,0.23,0.33,0.4,0.45})-LOOKUP(J676,{0,1950001,3300001,6950001,9000001,18000001,40000001},{0,97500,427500,636000,1536000,2796000,4796000}))*1.021,-2))</f>
        <v/>
      </c>
      <c r="M676" s="19">
        <f>IF(K676&lt;=0,0,ROUNDDOWN((K676*LOOKUP(K676,{0,1950001,3300001,6950001,9000001,18000001,40000001},{0.05,0.1,0.2,0.23,0.33,0.4,0.45})-LOOKUP(K676,{0,1950001,3300001,6950001,9000001,18000001,40000001},{0,97500,427500,636000,1536000,2796000,4796000}))*1.021,-2))</f>
        <v/>
      </c>
      <c r="N676" s="19">
        <f>MAX(0,ROUNDDOWN(H676-E676-430000-G676,-3))</f>
        <v/>
      </c>
      <c r="O676" s="19">
        <f>MAX(0,ROUNDDOWN(H676-E676-430000-G676-D676,-3))</f>
        <v/>
      </c>
      <c r="P676" s="19">
        <f>IF(H676&lt;=450000,0,MAX(0,ROUNDDOWN(N676*0.06-MIN(50000,N676)*0.03,-2))+MAX(0,ROUNDDOWN(N676*0.04-MIN(50000,N676)*0.02,-2)))</f>
        <v/>
      </c>
      <c r="Q676" s="19">
        <f>IF(H676&lt;=450000,0,MAX(0,ROUNDDOWN(O676*0.06-MIN(50000,O676)*0.03,-2))+MAX(0,ROUNDDOWN(O676*0.04-MIN(50000,O676)*0.02,-2)))</f>
        <v/>
      </c>
      <c r="R676" s="19">
        <f>L676-M676</f>
        <v/>
      </c>
      <c r="S676" s="19">
        <f>P676-Q676</f>
        <v/>
      </c>
      <c r="T676" s="19">
        <f>R676+S676</f>
        <v/>
      </c>
      <c r="U676" s="21">
        <f>IF(J676&lt;=0,0,LOOKUP(J676,{0,1950001,3300001,6950001,9000001,18000001,40000001},{0.05,0.1,0.2,0.23,0.33,0.4,0.45}))</f>
        <v/>
      </c>
    </row>
    <row r="677">
      <c r="A677" t="inlineStr">
        <is>
          <t>1万円刻み</t>
        </is>
      </c>
      <c r="B677" s="19">
        <f>'3_1万円刻み'!$A$270</f>
        <v/>
      </c>
      <c r="C677" s="20" t="n">
        <v>2025</v>
      </c>
      <c r="D677" s="19" t="n">
        <v>276000</v>
      </c>
      <c r="E677" s="19">
        <f>ROUND(MIN(B677/12,650000)*12*0.0915+MIN(B677/12,1390000)*12*(0.0504+0)+B677*0.005,0)</f>
        <v/>
      </c>
      <c r="F677" s="19" t="n">
        <v>0</v>
      </c>
      <c r="G677" s="19" t="n">
        <v>0</v>
      </c>
      <c r="H677" s="19">
        <f>IF(C677&gt;=2026,IF(B677&lt;741000,0,IF(B677&lt;2191000,B677-740000,IF(B677&lt;2193000,1451000,IF(B677&lt;2196000,1453000,IF(B677&lt;2200000,1456000,IF(B677&lt;3600000,ROUNDDOWN(B677/4,-3)*2.8-80000,IF(B677&lt;6600000,ROUNDDOWN(B677/4,-3)*3.2-440000,IF(B677&lt;8500000,ROUNDDOWN(B677*0.9,0)-1100000,B677-1950000)))))))),IF(B677&lt;651000,0,IF(B677&lt;1900000,B677-650000,IF(B677&lt;3600000,ROUNDDOWN(B677/4,-3)*2.8-80000,IF(B677&lt;6600000,ROUNDDOWN(B677/4,-3)*3.2-440000,IF(B677&lt;8500000,ROUNDDOWN(B677*0.9,0)-1100000,B677-1950000))))))</f>
        <v/>
      </c>
      <c r="I677" s="19">
        <f>IF(H677&gt;23500000,NA(),IF(C677&gt;=2026,IF(H677&lt;=4890000,1040000,IF(H677&lt;=6550000,670000,620000)),IF(H677&lt;=1320000,950000,IF(H677&lt;=3360000,880000,IF(H677&lt;=4890000,680000,IF(H677&lt;=6550000,630000,580000))))))</f>
        <v/>
      </c>
      <c r="J677" s="19">
        <f>MAX(0,ROUNDDOWN(H677-E677-I677-F677,-3))</f>
        <v/>
      </c>
      <c r="K677" s="19">
        <f>MAX(0,ROUNDDOWN(H677-E677-I677-F677-D677,-3))</f>
        <v/>
      </c>
      <c r="L677" s="19">
        <f>IF(J677&lt;=0,0,ROUNDDOWN((J677*LOOKUP(J677,{0,1950001,3300001,6950001,9000001,18000001,40000001},{0.05,0.1,0.2,0.23,0.33,0.4,0.45})-LOOKUP(J677,{0,1950001,3300001,6950001,9000001,18000001,40000001},{0,97500,427500,636000,1536000,2796000,4796000}))*1.021,-2))</f>
        <v/>
      </c>
      <c r="M677" s="19">
        <f>IF(K677&lt;=0,0,ROUNDDOWN((K677*LOOKUP(K677,{0,1950001,3300001,6950001,9000001,18000001,40000001},{0.05,0.1,0.2,0.23,0.33,0.4,0.45})-LOOKUP(K677,{0,1950001,3300001,6950001,9000001,18000001,40000001},{0,97500,427500,636000,1536000,2796000,4796000}))*1.021,-2))</f>
        <v/>
      </c>
      <c r="N677" s="19">
        <f>MAX(0,ROUNDDOWN(H677-E677-430000-G677,-3))</f>
        <v/>
      </c>
      <c r="O677" s="19">
        <f>MAX(0,ROUNDDOWN(H677-E677-430000-G677-D677,-3))</f>
        <v/>
      </c>
      <c r="P677" s="19">
        <f>IF(H677&lt;=450000,0,MAX(0,ROUNDDOWN(N677*0.06-MIN(50000,N677)*0.03,-2))+MAX(0,ROUNDDOWN(N677*0.04-MIN(50000,N677)*0.02,-2)))</f>
        <v/>
      </c>
      <c r="Q677" s="19">
        <f>IF(H677&lt;=450000,0,MAX(0,ROUNDDOWN(O677*0.06-MIN(50000,O677)*0.03,-2))+MAX(0,ROUNDDOWN(O677*0.04-MIN(50000,O677)*0.02,-2)))</f>
        <v/>
      </c>
      <c r="R677" s="19">
        <f>L677-M677</f>
        <v/>
      </c>
      <c r="S677" s="19">
        <f>P677-Q677</f>
        <v/>
      </c>
      <c r="T677" s="19">
        <f>R677+S677</f>
        <v/>
      </c>
      <c r="U677" s="21">
        <f>IF(J677&lt;=0,0,LOOKUP(J677,{0,1950001,3300001,6950001,9000001,18000001,40000001},{0.05,0.1,0.2,0.23,0.33,0.4,0.45}))</f>
        <v/>
      </c>
    </row>
    <row r="678">
      <c r="A678" t="inlineStr">
        <is>
          <t>1万円刻み</t>
        </is>
      </c>
      <c r="B678" s="19">
        <f>'3_1万円刻み'!$A$270</f>
        <v/>
      </c>
      <c r="C678" s="20" t="n">
        <v>2026</v>
      </c>
      <c r="D678" s="19" t="n">
        <v>276000</v>
      </c>
      <c r="E678" s="19">
        <f>ROUND(MIN(B678/12,650000)*12*0.0915+MIN(B678/12,1390000)*12*(0.0504+0)+B678*0.005,0)</f>
        <v/>
      </c>
      <c r="F678" s="19" t="n">
        <v>0</v>
      </c>
      <c r="G678" s="19" t="n">
        <v>0</v>
      </c>
      <c r="H678" s="19">
        <f>IF(C678&gt;=2026,IF(B678&lt;741000,0,IF(B678&lt;2191000,B678-740000,IF(B678&lt;2193000,1451000,IF(B678&lt;2196000,1453000,IF(B678&lt;2200000,1456000,IF(B678&lt;3600000,ROUNDDOWN(B678/4,-3)*2.8-80000,IF(B678&lt;6600000,ROUNDDOWN(B678/4,-3)*3.2-440000,IF(B678&lt;8500000,ROUNDDOWN(B678*0.9,0)-1100000,B678-1950000)))))))),IF(B678&lt;651000,0,IF(B678&lt;1900000,B678-650000,IF(B678&lt;3600000,ROUNDDOWN(B678/4,-3)*2.8-80000,IF(B678&lt;6600000,ROUNDDOWN(B678/4,-3)*3.2-440000,IF(B678&lt;8500000,ROUNDDOWN(B678*0.9,0)-1100000,B678-1950000))))))</f>
        <v/>
      </c>
      <c r="I678" s="19">
        <f>IF(H678&gt;23500000,NA(),IF(C678&gt;=2026,IF(H678&lt;=4890000,1040000,IF(H678&lt;=6550000,670000,620000)),IF(H678&lt;=1320000,950000,IF(H678&lt;=3360000,880000,IF(H678&lt;=4890000,680000,IF(H678&lt;=6550000,630000,580000))))))</f>
        <v/>
      </c>
      <c r="J678" s="19">
        <f>MAX(0,ROUNDDOWN(H678-E678-I678-F678,-3))</f>
        <v/>
      </c>
      <c r="K678" s="19">
        <f>MAX(0,ROUNDDOWN(H678-E678-I678-F678-D678,-3))</f>
        <v/>
      </c>
      <c r="L678" s="19">
        <f>IF(J678&lt;=0,0,ROUNDDOWN((J678*LOOKUP(J678,{0,1950001,3300001,6950001,9000001,18000001,40000001},{0.05,0.1,0.2,0.23,0.33,0.4,0.45})-LOOKUP(J678,{0,1950001,3300001,6950001,9000001,18000001,40000001},{0,97500,427500,636000,1536000,2796000,4796000}))*1.021,-2))</f>
        <v/>
      </c>
      <c r="M678" s="19">
        <f>IF(K678&lt;=0,0,ROUNDDOWN((K678*LOOKUP(K678,{0,1950001,3300001,6950001,9000001,18000001,40000001},{0.05,0.1,0.2,0.23,0.33,0.4,0.45})-LOOKUP(K678,{0,1950001,3300001,6950001,9000001,18000001,40000001},{0,97500,427500,636000,1536000,2796000,4796000}))*1.021,-2))</f>
        <v/>
      </c>
      <c r="N678" s="19">
        <f>MAX(0,ROUNDDOWN(H678-E678-430000-G678,-3))</f>
        <v/>
      </c>
      <c r="O678" s="19">
        <f>MAX(0,ROUNDDOWN(H678-E678-430000-G678-D678,-3))</f>
        <v/>
      </c>
      <c r="P678" s="19">
        <f>IF(H678&lt;=450000,0,MAX(0,ROUNDDOWN(N678*0.06-MIN(50000,N678)*0.03,-2))+MAX(0,ROUNDDOWN(N678*0.04-MIN(50000,N678)*0.02,-2)))</f>
        <v/>
      </c>
      <c r="Q678" s="19">
        <f>IF(H678&lt;=450000,0,MAX(0,ROUNDDOWN(O678*0.06-MIN(50000,O678)*0.03,-2))+MAX(0,ROUNDDOWN(O678*0.04-MIN(50000,O678)*0.02,-2)))</f>
        <v/>
      </c>
      <c r="R678" s="19">
        <f>L678-M678</f>
        <v/>
      </c>
      <c r="S678" s="19">
        <f>P678-Q678</f>
        <v/>
      </c>
      <c r="T678" s="19">
        <f>R678+S678</f>
        <v/>
      </c>
      <c r="U678" s="21">
        <f>IF(J678&lt;=0,0,LOOKUP(J678,{0,1950001,3300001,6950001,9000001,18000001,40000001},{0.05,0.1,0.2,0.23,0.33,0.4,0.45}))</f>
        <v/>
      </c>
    </row>
    <row r="679">
      <c r="A679" t="inlineStr">
        <is>
          <t>1万円刻み</t>
        </is>
      </c>
      <c r="B679" s="19">
        <f>'3_1万円刻み'!$A$271</f>
        <v/>
      </c>
      <c r="C679" s="20" t="n">
        <v>2025</v>
      </c>
      <c r="D679" s="19" t="n">
        <v>276000</v>
      </c>
      <c r="E679" s="19">
        <f>ROUND(MIN(B679/12,650000)*12*0.0915+MIN(B679/12,1390000)*12*(0.0504+0)+B679*0.005,0)</f>
        <v/>
      </c>
      <c r="F679" s="19" t="n">
        <v>0</v>
      </c>
      <c r="G679" s="19" t="n">
        <v>0</v>
      </c>
      <c r="H679" s="19">
        <f>IF(C679&gt;=2026,IF(B679&lt;741000,0,IF(B679&lt;2191000,B679-740000,IF(B679&lt;2193000,1451000,IF(B679&lt;2196000,1453000,IF(B679&lt;2200000,1456000,IF(B679&lt;3600000,ROUNDDOWN(B679/4,-3)*2.8-80000,IF(B679&lt;6600000,ROUNDDOWN(B679/4,-3)*3.2-440000,IF(B679&lt;8500000,ROUNDDOWN(B679*0.9,0)-1100000,B679-1950000)))))))),IF(B679&lt;651000,0,IF(B679&lt;1900000,B679-650000,IF(B679&lt;3600000,ROUNDDOWN(B679/4,-3)*2.8-80000,IF(B679&lt;6600000,ROUNDDOWN(B679/4,-3)*3.2-440000,IF(B679&lt;8500000,ROUNDDOWN(B679*0.9,0)-1100000,B679-1950000))))))</f>
        <v/>
      </c>
      <c r="I679" s="19">
        <f>IF(H679&gt;23500000,NA(),IF(C679&gt;=2026,IF(H679&lt;=4890000,1040000,IF(H679&lt;=6550000,670000,620000)),IF(H679&lt;=1320000,950000,IF(H679&lt;=3360000,880000,IF(H679&lt;=4890000,680000,IF(H679&lt;=6550000,630000,580000))))))</f>
        <v/>
      </c>
      <c r="J679" s="19">
        <f>MAX(0,ROUNDDOWN(H679-E679-I679-F679,-3))</f>
        <v/>
      </c>
      <c r="K679" s="19">
        <f>MAX(0,ROUNDDOWN(H679-E679-I679-F679-D679,-3))</f>
        <v/>
      </c>
      <c r="L679" s="19">
        <f>IF(J679&lt;=0,0,ROUNDDOWN((J679*LOOKUP(J679,{0,1950001,3300001,6950001,9000001,18000001,40000001},{0.05,0.1,0.2,0.23,0.33,0.4,0.45})-LOOKUP(J679,{0,1950001,3300001,6950001,9000001,18000001,40000001},{0,97500,427500,636000,1536000,2796000,4796000}))*1.021,-2))</f>
        <v/>
      </c>
      <c r="M679" s="19">
        <f>IF(K679&lt;=0,0,ROUNDDOWN((K679*LOOKUP(K679,{0,1950001,3300001,6950001,9000001,18000001,40000001},{0.05,0.1,0.2,0.23,0.33,0.4,0.45})-LOOKUP(K679,{0,1950001,3300001,6950001,9000001,18000001,40000001},{0,97500,427500,636000,1536000,2796000,4796000}))*1.021,-2))</f>
        <v/>
      </c>
      <c r="N679" s="19">
        <f>MAX(0,ROUNDDOWN(H679-E679-430000-G679,-3))</f>
        <v/>
      </c>
      <c r="O679" s="19">
        <f>MAX(0,ROUNDDOWN(H679-E679-430000-G679-D679,-3))</f>
        <v/>
      </c>
      <c r="P679" s="19">
        <f>IF(H679&lt;=450000,0,MAX(0,ROUNDDOWN(N679*0.06-MIN(50000,N679)*0.03,-2))+MAX(0,ROUNDDOWN(N679*0.04-MIN(50000,N679)*0.02,-2)))</f>
        <v/>
      </c>
      <c r="Q679" s="19">
        <f>IF(H679&lt;=450000,0,MAX(0,ROUNDDOWN(O679*0.06-MIN(50000,O679)*0.03,-2))+MAX(0,ROUNDDOWN(O679*0.04-MIN(50000,O679)*0.02,-2)))</f>
        <v/>
      </c>
      <c r="R679" s="19">
        <f>L679-M679</f>
        <v/>
      </c>
      <c r="S679" s="19">
        <f>P679-Q679</f>
        <v/>
      </c>
      <c r="T679" s="19">
        <f>R679+S679</f>
        <v/>
      </c>
      <c r="U679" s="21">
        <f>IF(J679&lt;=0,0,LOOKUP(J679,{0,1950001,3300001,6950001,9000001,18000001,40000001},{0.05,0.1,0.2,0.23,0.33,0.4,0.45}))</f>
        <v/>
      </c>
    </row>
    <row r="680">
      <c r="A680" t="inlineStr">
        <is>
          <t>1万円刻み</t>
        </is>
      </c>
      <c r="B680" s="19">
        <f>'3_1万円刻み'!$A$271</f>
        <v/>
      </c>
      <c r="C680" s="20" t="n">
        <v>2026</v>
      </c>
      <c r="D680" s="19" t="n">
        <v>276000</v>
      </c>
      <c r="E680" s="19">
        <f>ROUND(MIN(B680/12,650000)*12*0.0915+MIN(B680/12,1390000)*12*(0.0504+0)+B680*0.005,0)</f>
        <v/>
      </c>
      <c r="F680" s="19" t="n">
        <v>0</v>
      </c>
      <c r="G680" s="19" t="n">
        <v>0</v>
      </c>
      <c r="H680" s="19">
        <f>IF(C680&gt;=2026,IF(B680&lt;741000,0,IF(B680&lt;2191000,B680-740000,IF(B680&lt;2193000,1451000,IF(B680&lt;2196000,1453000,IF(B680&lt;2200000,1456000,IF(B680&lt;3600000,ROUNDDOWN(B680/4,-3)*2.8-80000,IF(B680&lt;6600000,ROUNDDOWN(B680/4,-3)*3.2-440000,IF(B680&lt;8500000,ROUNDDOWN(B680*0.9,0)-1100000,B680-1950000)))))))),IF(B680&lt;651000,0,IF(B680&lt;1900000,B680-650000,IF(B680&lt;3600000,ROUNDDOWN(B680/4,-3)*2.8-80000,IF(B680&lt;6600000,ROUNDDOWN(B680/4,-3)*3.2-440000,IF(B680&lt;8500000,ROUNDDOWN(B680*0.9,0)-1100000,B680-1950000))))))</f>
        <v/>
      </c>
      <c r="I680" s="19">
        <f>IF(H680&gt;23500000,NA(),IF(C680&gt;=2026,IF(H680&lt;=4890000,1040000,IF(H680&lt;=6550000,670000,620000)),IF(H680&lt;=1320000,950000,IF(H680&lt;=3360000,880000,IF(H680&lt;=4890000,680000,IF(H680&lt;=6550000,630000,580000))))))</f>
        <v/>
      </c>
      <c r="J680" s="19">
        <f>MAX(0,ROUNDDOWN(H680-E680-I680-F680,-3))</f>
        <v/>
      </c>
      <c r="K680" s="19">
        <f>MAX(0,ROUNDDOWN(H680-E680-I680-F680-D680,-3))</f>
        <v/>
      </c>
      <c r="L680" s="19">
        <f>IF(J680&lt;=0,0,ROUNDDOWN((J680*LOOKUP(J680,{0,1950001,3300001,6950001,9000001,18000001,40000001},{0.05,0.1,0.2,0.23,0.33,0.4,0.45})-LOOKUP(J680,{0,1950001,3300001,6950001,9000001,18000001,40000001},{0,97500,427500,636000,1536000,2796000,4796000}))*1.021,-2))</f>
        <v/>
      </c>
      <c r="M680" s="19">
        <f>IF(K680&lt;=0,0,ROUNDDOWN((K680*LOOKUP(K680,{0,1950001,3300001,6950001,9000001,18000001,40000001},{0.05,0.1,0.2,0.23,0.33,0.4,0.45})-LOOKUP(K680,{0,1950001,3300001,6950001,9000001,18000001,40000001},{0,97500,427500,636000,1536000,2796000,4796000}))*1.021,-2))</f>
        <v/>
      </c>
      <c r="N680" s="19">
        <f>MAX(0,ROUNDDOWN(H680-E680-430000-G680,-3))</f>
        <v/>
      </c>
      <c r="O680" s="19">
        <f>MAX(0,ROUNDDOWN(H680-E680-430000-G680-D680,-3))</f>
        <v/>
      </c>
      <c r="P680" s="19">
        <f>IF(H680&lt;=450000,0,MAX(0,ROUNDDOWN(N680*0.06-MIN(50000,N680)*0.03,-2))+MAX(0,ROUNDDOWN(N680*0.04-MIN(50000,N680)*0.02,-2)))</f>
        <v/>
      </c>
      <c r="Q680" s="19">
        <f>IF(H680&lt;=450000,0,MAX(0,ROUNDDOWN(O680*0.06-MIN(50000,O680)*0.03,-2))+MAX(0,ROUNDDOWN(O680*0.04-MIN(50000,O680)*0.02,-2)))</f>
        <v/>
      </c>
      <c r="R680" s="19">
        <f>L680-M680</f>
        <v/>
      </c>
      <c r="S680" s="19">
        <f>P680-Q680</f>
        <v/>
      </c>
      <c r="T680" s="19">
        <f>R680+S680</f>
        <v/>
      </c>
      <c r="U680" s="21">
        <f>IF(J680&lt;=0,0,LOOKUP(J680,{0,1950001,3300001,6950001,9000001,18000001,40000001},{0.05,0.1,0.2,0.23,0.33,0.4,0.45}))</f>
        <v/>
      </c>
    </row>
    <row r="681">
      <c r="A681" t="inlineStr">
        <is>
          <t>1万円刻み</t>
        </is>
      </c>
      <c r="B681" s="19">
        <f>'3_1万円刻み'!$A$272</f>
        <v/>
      </c>
      <c r="C681" s="20" t="n">
        <v>2025</v>
      </c>
      <c r="D681" s="19" t="n">
        <v>276000</v>
      </c>
      <c r="E681" s="19">
        <f>ROUND(MIN(B681/12,650000)*12*0.0915+MIN(B681/12,1390000)*12*(0.0504+0)+B681*0.005,0)</f>
        <v/>
      </c>
      <c r="F681" s="19" t="n">
        <v>0</v>
      </c>
      <c r="G681" s="19" t="n">
        <v>0</v>
      </c>
      <c r="H681" s="19">
        <f>IF(C681&gt;=2026,IF(B681&lt;741000,0,IF(B681&lt;2191000,B681-740000,IF(B681&lt;2193000,1451000,IF(B681&lt;2196000,1453000,IF(B681&lt;2200000,1456000,IF(B681&lt;3600000,ROUNDDOWN(B681/4,-3)*2.8-80000,IF(B681&lt;6600000,ROUNDDOWN(B681/4,-3)*3.2-440000,IF(B681&lt;8500000,ROUNDDOWN(B681*0.9,0)-1100000,B681-1950000)))))))),IF(B681&lt;651000,0,IF(B681&lt;1900000,B681-650000,IF(B681&lt;3600000,ROUNDDOWN(B681/4,-3)*2.8-80000,IF(B681&lt;6600000,ROUNDDOWN(B681/4,-3)*3.2-440000,IF(B681&lt;8500000,ROUNDDOWN(B681*0.9,0)-1100000,B681-1950000))))))</f>
        <v/>
      </c>
      <c r="I681" s="19">
        <f>IF(H681&gt;23500000,NA(),IF(C681&gt;=2026,IF(H681&lt;=4890000,1040000,IF(H681&lt;=6550000,670000,620000)),IF(H681&lt;=1320000,950000,IF(H681&lt;=3360000,880000,IF(H681&lt;=4890000,680000,IF(H681&lt;=6550000,630000,580000))))))</f>
        <v/>
      </c>
      <c r="J681" s="19">
        <f>MAX(0,ROUNDDOWN(H681-E681-I681-F681,-3))</f>
        <v/>
      </c>
      <c r="K681" s="19">
        <f>MAX(0,ROUNDDOWN(H681-E681-I681-F681-D681,-3))</f>
        <v/>
      </c>
      <c r="L681" s="19">
        <f>IF(J681&lt;=0,0,ROUNDDOWN((J681*LOOKUP(J681,{0,1950001,3300001,6950001,9000001,18000001,40000001},{0.05,0.1,0.2,0.23,0.33,0.4,0.45})-LOOKUP(J681,{0,1950001,3300001,6950001,9000001,18000001,40000001},{0,97500,427500,636000,1536000,2796000,4796000}))*1.021,-2))</f>
        <v/>
      </c>
      <c r="M681" s="19">
        <f>IF(K681&lt;=0,0,ROUNDDOWN((K681*LOOKUP(K681,{0,1950001,3300001,6950001,9000001,18000001,40000001},{0.05,0.1,0.2,0.23,0.33,0.4,0.45})-LOOKUP(K681,{0,1950001,3300001,6950001,9000001,18000001,40000001},{0,97500,427500,636000,1536000,2796000,4796000}))*1.021,-2))</f>
        <v/>
      </c>
      <c r="N681" s="19">
        <f>MAX(0,ROUNDDOWN(H681-E681-430000-G681,-3))</f>
        <v/>
      </c>
      <c r="O681" s="19">
        <f>MAX(0,ROUNDDOWN(H681-E681-430000-G681-D681,-3))</f>
        <v/>
      </c>
      <c r="P681" s="19">
        <f>IF(H681&lt;=450000,0,MAX(0,ROUNDDOWN(N681*0.06-MIN(50000,N681)*0.03,-2))+MAX(0,ROUNDDOWN(N681*0.04-MIN(50000,N681)*0.02,-2)))</f>
        <v/>
      </c>
      <c r="Q681" s="19">
        <f>IF(H681&lt;=450000,0,MAX(0,ROUNDDOWN(O681*0.06-MIN(50000,O681)*0.03,-2))+MAX(0,ROUNDDOWN(O681*0.04-MIN(50000,O681)*0.02,-2)))</f>
        <v/>
      </c>
      <c r="R681" s="19">
        <f>L681-M681</f>
        <v/>
      </c>
      <c r="S681" s="19">
        <f>P681-Q681</f>
        <v/>
      </c>
      <c r="T681" s="19">
        <f>R681+S681</f>
        <v/>
      </c>
      <c r="U681" s="21">
        <f>IF(J681&lt;=0,0,LOOKUP(J681,{0,1950001,3300001,6950001,9000001,18000001,40000001},{0.05,0.1,0.2,0.23,0.33,0.4,0.45}))</f>
        <v/>
      </c>
    </row>
    <row r="682">
      <c r="A682" t="inlineStr">
        <is>
          <t>1万円刻み</t>
        </is>
      </c>
      <c r="B682" s="19">
        <f>'3_1万円刻み'!$A$272</f>
        <v/>
      </c>
      <c r="C682" s="20" t="n">
        <v>2026</v>
      </c>
      <c r="D682" s="19" t="n">
        <v>276000</v>
      </c>
      <c r="E682" s="19">
        <f>ROUND(MIN(B682/12,650000)*12*0.0915+MIN(B682/12,1390000)*12*(0.0504+0)+B682*0.005,0)</f>
        <v/>
      </c>
      <c r="F682" s="19" t="n">
        <v>0</v>
      </c>
      <c r="G682" s="19" t="n">
        <v>0</v>
      </c>
      <c r="H682" s="19">
        <f>IF(C682&gt;=2026,IF(B682&lt;741000,0,IF(B682&lt;2191000,B682-740000,IF(B682&lt;2193000,1451000,IF(B682&lt;2196000,1453000,IF(B682&lt;2200000,1456000,IF(B682&lt;3600000,ROUNDDOWN(B682/4,-3)*2.8-80000,IF(B682&lt;6600000,ROUNDDOWN(B682/4,-3)*3.2-440000,IF(B682&lt;8500000,ROUNDDOWN(B682*0.9,0)-1100000,B682-1950000)))))))),IF(B682&lt;651000,0,IF(B682&lt;1900000,B682-650000,IF(B682&lt;3600000,ROUNDDOWN(B682/4,-3)*2.8-80000,IF(B682&lt;6600000,ROUNDDOWN(B682/4,-3)*3.2-440000,IF(B682&lt;8500000,ROUNDDOWN(B682*0.9,0)-1100000,B682-1950000))))))</f>
        <v/>
      </c>
      <c r="I682" s="19">
        <f>IF(H682&gt;23500000,NA(),IF(C682&gt;=2026,IF(H682&lt;=4890000,1040000,IF(H682&lt;=6550000,670000,620000)),IF(H682&lt;=1320000,950000,IF(H682&lt;=3360000,880000,IF(H682&lt;=4890000,680000,IF(H682&lt;=6550000,630000,580000))))))</f>
        <v/>
      </c>
      <c r="J682" s="19">
        <f>MAX(0,ROUNDDOWN(H682-E682-I682-F682,-3))</f>
        <v/>
      </c>
      <c r="K682" s="19">
        <f>MAX(0,ROUNDDOWN(H682-E682-I682-F682-D682,-3))</f>
        <v/>
      </c>
      <c r="L682" s="19">
        <f>IF(J682&lt;=0,0,ROUNDDOWN((J682*LOOKUP(J682,{0,1950001,3300001,6950001,9000001,18000001,40000001},{0.05,0.1,0.2,0.23,0.33,0.4,0.45})-LOOKUP(J682,{0,1950001,3300001,6950001,9000001,18000001,40000001},{0,97500,427500,636000,1536000,2796000,4796000}))*1.021,-2))</f>
        <v/>
      </c>
      <c r="M682" s="19">
        <f>IF(K682&lt;=0,0,ROUNDDOWN((K682*LOOKUP(K682,{0,1950001,3300001,6950001,9000001,18000001,40000001},{0.05,0.1,0.2,0.23,0.33,0.4,0.45})-LOOKUP(K682,{0,1950001,3300001,6950001,9000001,18000001,40000001},{0,97500,427500,636000,1536000,2796000,4796000}))*1.021,-2))</f>
        <v/>
      </c>
      <c r="N682" s="19">
        <f>MAX(0,ROUNDDOWN(H682-E682-430000-G682,-3))</f>
        <v/>
      </c>
      <c r="O682" s="19">
        <f>MAX(0,ROUNDDOWN(H682-E682-430000-G682-D682,-3))</f>
        <v/>
      </c>
      <c r="P682" s="19">
        <f>IF(H682&lt;=450000,0,MAX(0,ROUNDDOWN(N682*0.06-MIN(50000,N682)*0.03,-2))+MAX(0,ROUNDDOWN(N682*0.04-MIN(50000,N682)*0.02,-2)))</f>
        <v/>
      </c>
      <c r="Q682" s="19">
        <f>IF(H682&lt;=450000,0,MAX(0,ROUNDDOWN(O682*0.06-MIN(50000,O682)*0.03,-2))+MAX(0,ROUNDDOWN(O682*0.04-MIN(50000,O682)*0.02,-2)))</f>
        <v/>
      </c>
      <c r="R682" s="19">
        <f>L682-M682</f>
        <v/>
      </c>
      <c r="S682" s="19">
        <f>P682-Q682</f>
        <v/>
      </c>
      <c r="T682" s="19">
        <f>R682+S682</f>
        <v/>
      </c>
      <c r="U682" s="21">
        <f>IF(J682&lt;=0,0,LOOKUP(J682,{0,1950001,3300001,6950001,9000001,18000001,40000001},{0.05,0.1,0.2,0.23,0.33,0.4,0.45}))</f>
        <v/>
      </c>
    </row>
    <row r="683">
      <c r="A683" t="inlineStr">
        <is>
          <t>1万円刻み</t>
        </is>
      </c>
      <c r="B683" s="19">
        <f>'3_1万円刻み'!$A$273</f>
        <v/>
      </c>
      <c r="C683" s="20" t="n">
        <v>2025</v>
      </c>
      <c r="D683" s="19" t="n">
        <v>276000</v>
      </c>
      <c r="E683" s="19">
        <f>ROUND(MIN(B683/12,650000)*12*0.0915+MIN(B683/12,1390000)*12*(0.0504+0)+B683*0.005,0)</f>
        <v/>
      </c>
      <c r="F683" s="19" t="n">
        <v>0</v>
      </c>
      <c r="G683" s="19" t="n">
        <v>0</v>
      </c>
      <c r="H683" s="19">
        <f>IF(C683&gt;=2026,IF(B683&lt;741000,0,IF(B683&lt;2191000,B683-740000,IF(B683&lt;2193000,1451000,IF(B683&lt;2196000,1453000,IF(B683&lt;2200000,1456000,IF(B683&lt;3600000,ROUNDDOWN(B683/4,-3)*2.8-80000,IF(B683&lt;6600000,ROUNDDOWN(B683/4,-3)*3.2-440000,IF(B683&lt;8500000,ROUNDDOWN(B683*0.9,0)-1100000,B683-1950000)))))))),IF(B683&lt;651000,0,IF(B683&lt;1900000,B683-650000,IF(B683&lt;3600000,ROUNDDOWN(B683/4,-3)*2.8-80000,IF(B683&lt;6600000,ROUNDDOWN(B683/4,-3)*3.2-440000,IF(B683&lt;8500000,ROUNDDOWN(B683*0.9,0)-1100000,B683-1950000))))))</f>
        <v/>
      </c>
      <c r="I683" s="19">
        <f>IF(H683&gt;23500000,NA(),IF(C683&gt;=2026,IF(H683&lt;=4890000,1040000,IF(H683&lt;=6550000,670000,620000)),IF(H683&lt;=1320000,950000,IF(H683&lt;=3360000,880000,IF(H683&lt;=4890000,680000,IF(H683&lt;=6550000,630000,580000))))))</f>
        <v/>
      </c>
      <c r="J683" s="19">
        <f>MAX(0,ROUNDDOWN(H683-E683-I683-F683,-3))</f>
        <v/>
      </c>
      <c r="K683" s="19">
        <f>MAX(0,ROUNDDOWN(H683-E683-I683-F683-D683,-3))</f>
        <v/>
      </c>
      <c r="L683" s="19">
        <f>IF(J683&lt;=0,0,ROUNDDOWN((J683*LOOKUP(J683,{0,1950001,3300001,6950001,9000001,18000001,40000001},{0.05,0.1,0.2,0.23,0.33,0.4,0.45})-LOOKUP(J683,{0,1950001,3300001,6950001,9000001,18000001,40000001},{0,97500,427500,636000,1536000,2796000,4796000}))*1.021,-2))</f>
        <v/>
      </c>
      <c r="M683" s="19">
        <f>IF(K683&lt;=0,0,ROUNDDOWN((K683*LOOKUP(K683,{0,1950001,3300001,6950001,9000001,18000001,40000001},{0.05,0.1,0.2,0.23,0.33,0.4,0.45})-LOOKUP(K683,{0,1950001,3300001,6950001,9000001,18000001,40000001},{0,97500,427500,636000,1536000,2796000,4796000}))*1.021,-2))</f>
        <v/>
      </c>
      <c r="N683" s="19">
        <f>MAX(0,ROUNDDOWN(H683-E683-430000-G683,-3))</f>
        <v/>
      </c>
      <c r="O683" s="19">
        <f>MAX(0,ROUNDDOWN(H683-E683-430000-G683-D683,-3))</f>
        <v/>
      </c>
      <c r="P683" s="19">
        <f>IF(H683&lt;=450000,0,MAX(0,ROUNDDOWN(N683*0.06-MIN(50000,N683)*0.03,-2))+MAX(0,ROUNDDOWN(N683*0.04-MIN(50000,N683)*0.02,-2)))</f>
        <v/>
      </c>
      <c r="Q683" s="19">
        <f>IF(H683&lt;=450000,0,MAX(0,ROUNDDOWN(O683*0.06-MIN(50000,O683)*0.03,-2))+MAX(0,ROUNDDOWN(O683*0.04-MIN(50000,O683)*0.02,-2)))</f>
        <v/>
      </c>
      <c r="R683" s="19">
        <f>L683-M683</f>
        <v/>
      </c>
      <c r="S683" s="19">
        <f>P683-Q683</f>
        <v/>
      </c>
      <c r="T683" s="19">
        <f>R683+S683</f>
        <v/>
      </c>
      <c r="U683" s="21">
        <f>IF(J683&lt;=0,0,LOOKUP(J683,{0,1950001,3300001,6950001,9000001,18000001,40000001},{0.05,0.1,0.2,0.23,0.33,0.4,0.45}))</f>
        <v/>
      </c>
    </row>
    <row r="684">
      <c r="A684" t="inlineStr">
        <is>
          <t>1万円刻み</t>
        </is>
      </c>
      <c r="B684" s="19">
        <f>'3_1万円刻み'!$A$273</f>
        <v/>
      </c>
      <c r="C684" s="20" t="n">
        <v>2026</v>
      </c>
      <c r="D684" s="19" t="n">
        <v>276000</v>
      </c>
      <c r="E684" s="19">
        <f>ROUND(MIN(B684/12,650000)*12*0.0915+MIN(B684/12,1390000)*12*(0.0504+0)+B684*0.005,0)</f>
        <v/>
      </c>
      <c r="F684" s="19" t="n">
        <v>0</v>
      </c>
      <c r="G684" s="19" t="n">
        <v>0</v>
      </c>
      <c r="H684" s="19">
        <f>IF(C684&gt;=2026,IF(B684&lt;741000,0,IF(B684&lt;2191000,B684-740000,IF(B684&lt;2193000,1451000,IF(B684&lt;2196000,1453000,IF(B684&lt;2200000,1456000,IF(B684&lt;3600000,ROUNDDOWN(B684/4,-3)*2.8-80000,IF(B684&lt;6600000,ROUNDDOWN(B684/4,-3)*3.2-440000,IF(B684&lt;8500000,ROUNDDOWN(B684*0.9,0)-1100000,B684-1950000)))))))),IF(B684&lt;651000,0,IF(B684&lt;1900000,B684-650000,IF(B684&lt;3600000,ROUNDDOWN(B684/4,-3)*2.8-80000,IF(B684&lt;6600000,ROUNDDOWN(B684/4,-3)*3.2-440000,IF(B684&lt;8500000,ROUNDDOWN(B684*0.9,0)-1100000,B684-1950000))))))</f>
        <v/>
      </c>
      <c r="I684" s="19">
        <f>IF(H684&gt;23500000,NA(),IF(C684&gt;=2026,IF(H684&lt;=4890000,1040000,IF(H684&lt;=6550000,670000,620000)),IF(H684&lt;=1320000,950000,IF(H684&lt;=3360000,880000,IF(H684&lt;=4890000,680000,IF(H684&lt;=6550000,630000,580000))))))</f>
        <v/>
      </c>
      <c r="J684" s="19">
        <f>MAX(0,ROUNDDOWN(H684-E684-I684-F684,-3))</f>
        <v/>
      </c>
      <c r="K684" s="19">
        <f>MAX(0,ROUNDDOWN(H684-E684-I684-F684-D684,-3))</f>
        <v/>
      </c>
      <c r="L684" s="19">
        <f>IF(J684&lt;=0,0,ROUNDDOWN((J684*LOOKUP(J684,{0,1950001,3300001,6950001,9000001,18000001,40000001},{0.05,0.1,0.2,0.23,0.33,0.4,0.45})-LOOKUP(J684,{0,1950001,3300001,6950001,9000001,18000001,40000001},{0,97500,427500,636000,1536000,2796000,4796000}))*1.021,-2))</f>
        <v/>
      </c>
      <c r="M684" s="19">
        <f>IF(K684&lt;=0,0,ROUNDDOWN((K684*LOOKUP(K684,{0,1950001,3300001,6950001,9000001,18000001,40000001},{0.05,0.1,0.2,0.23,0.33,0.4,0.45})-LOOKUP(K684,{0,1950001,3300001,6950001,9000001,18000001,40000001},{0,97500,427500,636000,1536000,2796000,4796000}))*1.021,-2))</f>
        <v/>
      </c>
      <c r="N684" s="19">
        <f>MAX(0,ROUNDDOWN(H684-E684-430000-G684,-3))</f>
        <v/>
      </c>
      <c r="O684" s="19">
        <f>MAX(0,ROUNDDOWN(H684-E684-430000-G684-D684,-3))</f>
        <v/>
      </c>
      <c r="P684" s="19">
        <f>IF(H684&lt;=450000,0,MAX(0,ROUNDDOWN(N684*0.06-MIN(50000,N684)*0.03,-2))+MAX(0,ROUNDDOWN(N684*0.04-MIN(50000,N684)*0.02,-2)))</f>
        <v/>
      </c>
      <c r="Q684" s="19">
        <f>IF(H684&lt;=450000,0,MAX(0,ROUNDDOWN(O684*0.06-MIN(50000,O684)*0.03,-2))+MAX(0,ROUNDDOWN(O684*0.04-MIN(50000,O684)*0.02,-2)))</f>
        <v/>
      </c>
      <c r="R684" s="19">
        <f>L684-M684</f>
        <v/>
      </c>
      <c r="S684" s="19">
        <f>P684-Q684</f>
        <v/>
      </c>
      <c r="T684" s="19">
        <f>R684+S684</f>
        <v/>
      </c>
      <c r="U684" s="21">
        <f>IF(J684&lt;=0,0,LOOKUP(J684,{0,1950001,3300001,6950001,9000001,18000001,40000001},{0.05,0.1,0.2,0.23,0.33,0.4,0.45}))</f>
        <v/>
      </c>
    </row>
    <row r="685">
      <c r="A685" t="inlineStr">
        <is>
          <t>1万円刻み</t>
        </is>
      </c>
      <c r="B685" s="19">
        <f>'3_1万円刻み'!$A$274</f>
        <v/>
      </c>
      <c r="C685" s="20" t="n">
        <v>2025</v>
      </c>
      <c r="D685" s="19" t="n">
        <v>276000</v>
      </c>
      <c r="E685" s="19">
        <f>ROUND(MIN(B685/12,650000)*12*0.0915+MIN(B685/12,1390000)*12*(0.0504+0)+B685*0.005,0)</f>
        <v/>
      </c>
      <c r="F685" s="19" t="n">
        <v>0</v>
      </c>
      <c r="G685" s="19" t="n">
        <v>0</v>
      </c>
      <c r="H685" s="19">
        <f>IF(C685&gt;=2026,IF(B685&lt;741000,0,IF(B685&lt;2191000,B685-740000,IF(B685&lt;2193000,1451000,IF(B685&lt;2196000,1453000,IF(B685&lt;2200000,1456000,IF(B685&lt;3600000,ROUNDDOWN(B685/4,-3)*2.8-80000,IF(B685&lt;6600000,ROUNDDOWN(B685/4,-3)*3.2-440000,IF(B685&lt;8500000,ROUNDDOWN(B685*0.9,0)-1100000,B685-1950000)))))))),IF(B685&lt;651000,0,IF(B685&lt;1900000,B685-650000,IF(B685&lt;3600000,ROUNDDOWN(B685/4,-3)*2.8-80000,IF(B685&lt;6600000,ROUNDDOWN(B685/4,-3)*3.2-440000,IF(B685&lt;8500000,ROUNDDOWN(B685*0.9,0)-1100000,B685-1950000))))))</f>
        <v/>
      </c>
      <c r="I685" s="19">
        <f>IF(H685&gt;23500000,NA(),IF(C685&gt;=2026,IF(H685&lt;=4890000,1040000,IF(H685&lt;=6550000,670000,620000)),IF(H685&lt;=1320000,950000,IF(H685&lt;=3360000,880000,IF(H685&lt;=4890000,680000,IF(H685&lt;=6550000,630000,580000))))))</f>
        <v/>
      </c>
      <c r="J685" s="19">
        <f>MAX(0,ROUNDDOWN(H685-E685-I685-F685,-3))</f>
        <v/>
      </c>
      <c r="K685" s="19">
        <f>MAX(0,ROUNDDOWN(H685-E685-I685-F685-D685,-3))</f>
        <v/>
      </c>
      <c r="L685" s="19">
        <f>IF(J685&lt;=0,0,ROUNDDOWN((J685*LOOKUP(J685,{0,1950001,3300001,6950001,9000001,18000001,40000001},{0.05,0.1,0.2,0.23,0.33,0.4,0.45})-LOOKUP(J685,{0,1950001,3300001,6950001,9000001,18000001,40000001},{0,97500,427500,636000,1536000,2796000,4796000}))*1.021,-2))</f>
        <v/>
      </c>
      <c r="M685" s="19">
        <f>IF(K685&lt;=0,0,ROUNDDOWN((K685*LOOKUP(K685,{0,1950001,3300001,6950001,9000001,18000001,40000001},{0.05,0.1,0.2,0.23,0.33,0.4,0.45})-LOOKUP(K685,{0,1950001,3300001,6950001,9000001,18000001,40000001},{0,97500,427500,636000,1536000,2796000,4796000}))*1.021,-2))</f>
        <v/>
      </c>
      <c r="N685" s="19">
        <f>MAX(0,ROUNDDOWN(H685-E685-430000-G685,-3))</f>
        <v/>
      </c>
      <c r="O685" s="19">
        <f>MAX(0,ROUNDDOWN(H685-E685-430000-G685-D685,-3))</f>
        <v/>
      </c>
      <c r="P685" s="19">
        <f>IF(H685&lt;=450000,0,MAX(0,ROUNDDOWN(N685*0.06-MIN(50000,N685)*0.03,-2))+MAX(0,ROUNDDOWN(N685*0.04-MIN(50000,N685)*0.02,-2)))</f>
        <v/>
      </c>
      <c r="Q685" s="19">
        <f>IF(H685&lt;=450000,0,MAX(0,ROUNDDOWN(O685*0.06-MIN(50000,O685)*0.03,-2))+MAX(0,ROUNDDOWN(O685*0.04-MIN(50000,O685)*0.02,-2)))</f>
        <v/>
      </c>
      <c r="R685" s="19">
        <f>L685-M685</f>
        <v/>
      </c>
      <c r="S685" s="19">
        <f>P685-Q685</f>
        <v/>
      </c>
      <c r="T685" s="19">
        <f>R685+S685</f>
        <v/>
      </c>
      <c r="U685" s="21">
        <f>IF(J685&lt;=0,0,LOOKUP(J685,{0,1950001,3300001,6950001,9000001,18000001,40000001},{0.05,0.1,0.2,0.23,0.33,0.4,0.45}))</f>
        <v/>
      </c>
    </row>
    <row r="686">
      <c r="A686" t="inlineStr">
        <is>
          <t>1万円刻み</t>
        </is>
      </c>
      <c r="B686" s="19">
        <f>'3_1万円刻み'!$A$274</f>
        <v/>
      </c>
      <c r="C686" s="20" t="n">
        <v>2026</v>
      </c>
      <c r="D686" s="19" t="n">
        <v>276000</v>
      </c>
      <c r="E686" s="19">
        <f>ROUND(MIN(B686/12,650000)*12*0.0915+MIN(B686/12,1390000)*12*(0.0504+0)+B686*0.005,0)</f>
        <v/>
      </c>
      <c r="F686" s="19" t="n">
        <v>0</v>
      </c>
      <c r="G686" s="19" t="n">
        <v>0</v>
      </c>
      <c r="H686" s="19">
        <f>IF(C686&gt;=2026,IF(B686&lt;741000,0,IF(B686&lt;2191000,B686-740000,IF(B686&lt;2193000,1451000,IF(B686&lt;2196000,1453000,IF(B686&lt;2200000,1456000,IF(B686&lt;3600000,ROUNDDOWN(B686/4,-3)*2.8-80000,IF(B686&lt;6600000,ROUNDDOWN(B686/4,-3)*3.2-440000,IF(B686&lt;8500000,ROUNDDOWN(B686*0.9,0)-1100000,B686-1950000)))))))),IF(B686&lt;651000,0,IF(B686&lt;1900000,B686-650000,IF(B686&lt;3600000,ROUNDDOWN(B686/4,-3)*2.8-80000,IF(B686&lt;6600000,ROUNDDOWN(B686/4,-3)*3.2-440000,IF(B686&lt;8500000,ROUNDDOWN(B686*0.9,0)-1100000,B686-1950000))))))</f>
        <v/>
      </c>
      <c r="I686" s="19">
        <f>IF(H686&gt;23500000,NA(),IF(C686&gt;=2026,IF(H686&lt;=4890000,1040000,IF(H686&lt;=6550000,670000,620000)),IF(H686&lt;=1320000,950000,IF(H686&lt;=3360000,880000,IF(H686&lt;=4890000,680000,IF(H686&lt;=6550000,630000,580000))))))</f>
        <v/>
      </c>
      <c r="J686" s="19">
        <f>MAX(0,ROUNDDOWN(H686-E686-I686-F686,-3))</f>
        <v/>
      </c>
      <c r="K686" s="19">
        <f>MAX(0,ROUNDDOWN(H686-E686-I686-F686-D686,-3))</f>
        <v/>
      </c>
      <c r="L686" s="19">
        <f>IF(J686&lt;=0,0,ROUNDDOWN((J686*LOOKUP(J686,{0,1950001,3300001,6950001,9000001,18000001,40000001},{0.05,0.1,0.2,0.23,0.33,0.4,0.45})-LOOKUP(J686,{0,1950001,3300001,6950001,9000001,18000001,40000001},{0,97500,427500,636000,1536000,2796000,4796000}))*1.021,-2))</f>
        <v/>
      </c>
      <c r="M686" s="19">
        <f>IF(K686&lt;=0,0,ROUNDDOWN((K686*LOOKUP(K686,{0,1950001,3300001,6950001,9000001,18000001,40000001},{0.05,0.1,0.2,0.23,0.33,0.4,0.45})-LOOKUP(K686,{0,1950001,3300001,6950001,9000001,18000001,40000001},{0,97500,427500,636000,1536000,2796000,4796000}))*1.021,-2))</f>
        <v/>
      </c>
      <c r="N686" s="19">
        <f>MAX(0,ROUNDDOWN(H686-E686-430000-G686,-3))</f>
        <v/>
      </c>
      <c r="O686" s="19">
        <f>MAX(0,ROUNDDOWN(H686-E686-430000-G686-D686,-3))</f>
        <v/>
      </c>
      <c r="P686" s="19">
        <f>IF(H686&lt;=450000,0,MAX(0,ROUNDDOWN(N686*0.06-MIN(50000,N686)*0.03,-2))+MAX(0,ROUNDDOWN(N686*0.04-MIN(50000,N686)*0.02,-2)))</f>
        <v/>
      </c>
      <c r="Q686" s="19">
        <f>IF(H686&lt;=450000,0,MAX(0,ROUNDDOWN(O686*0.06-MIN(50000,O686)*0.03,-2))+MAX(0,ROUNDDOWN(O686*0.04-MIN(50000,O686)*0.02,-2)))</f>
        <v/>
      </c>
      <c r="R686" s="19">
        <f>L686-M686</f>
        <v/>
      </c>
      <c r="S686" s="19">
        <f>P686-Q686</f>
        <v/>
      </c>
      <c r="T686" s="19">
        <f>R686+S686</f>
        <v/>
      </c>
      <c r="U686" s="21">
        <f>IF(J686&lt;=0,0,LOOKUP(J686,{0,1950001,3300001,6950001,9000001,18000001,40000001},{0.05,0.1,0.2,0.23,0.33,0.4,0.45}))</f>
        <v/>
      </c>
    </row>
    <row r="687">
      <c r="A687" t="inlineStr">
        <is>
          <t>1万円刻み</t>
        </is>
      </c>
      <c r="B687" s="19">
        <f>'3_1万円刻み'!$A$275</f>
        <v/>
      </c>
      <c r="C687" s="20" t="n">
        <v>2025</v>
      </c>
      <c r="D687" s="19" t="n">
        <v>276000</v>
      </c>
      <c r="E687" s="19">
        <f>ROUND(MIN(B687/12,650000)*12*0.0915+MIN(B687/12,1390000)*12*(0.0504+0)+B687*0.005,0)</f>
        <v/>
      </c>
      <c r="F687" s="19" t="n">
        <v>0</v>
      </c>
      <c r="G687" s="19" t="n">
        <v>0</v>
      </c>
      <c r="H687" s="19">
        <f>IF(C687&gt;=2026,IF(B687&lt;741000,0,IF(B687&lt;2191000,B687-740000,IF(B687&lt;2193000,1451000,IF(B687&lt;2196000,1453000,IF(B687&lt;2200000,1456000,IF(B687&lt;3600000,ROUNDDOWN(B687/4,-3)*2.8-80000,IF(B687&lt;6600000,ROUNDDOWN(B687/4,-3)*3.2-440000,IF(B687&lt;8500000,ROUNDDOWN(B687*0.9,0)-1100000,B687-1950000)))))))),IF(B687&lt;651000,0,IF(B687&lt;1900000,B687-650000,IF(B687&lt;3600000,ROUNDDOWN(B687/4,-3)*2.8-80000,IF(B687&lt;6600000,ROUNDDOWN(B687/4,-3)*3.2-440000,IF(B687&lt;8500000,ROUNDDOWN(B687*0.9,0)-1100000,B687-1950000))))))</f>
        <v/>
      </c>
      <c r="I687" s="19">
        <f>IF(H687&gt;23500000,NA(),IF(C687&gt;=2026,IF(H687&lt;=4890000,1040000,IF(H687&lt;=6550000,670000,620000)),IF(H687&lt;=1320000,950000,IF(H687&lt;=3360000,880000,IF(H687&lt;=4890000,680000,IF(H687&lt;=6550000,630000,580000))))))</f>
        <v/>
      </c>
      <c r="J687" s="19">
        <f>MAX(0,ROUNDDOWN(H687-E687-I687-F687,-3))</f>
        <v/>
      </c>
      <c r="K687" s="19">
        <f>MAX(0,ROUNDDOWN(H687-E687-I687-F687-D687,-3))</f>
        <v/>
      </c>
      <c r="L687" s="19">
        <f>IF(J687&lt;=0,0,ROUNDDOWN((J687*LOOKUP(J687,{0,1950001,3300001,6950001,9000001,18000001,40000001},{0.05,0.1,0.2,0.23,0.33,0.4,0.45})-LOOKUP(J687,{0,1950001,3300001,6950001,9000001,18000001,40000001},{0,97500,427500,636000,1536000,2796000,4796000}))*1.021,-2))</f>
        <v/>
      </c>
      <c r="M687" s="19">
        <f>IF(K687&lt;=0,0,ROUNDDOWN((K687*LOOKUP(K687,{0,1950001,3300001,6950001,9000001,18000001,40000001},{0.05,0.1,0.2,0.23,0.33,0.4,0.45})-LOOKUP(K687,{0,1950001,3300001,6950001,9000001,18000001,40000001},{0,97500,427500,636000,1536000,2796000,4796000}))*1.021,-2))</f>
        <v/>
      </c>
      <c r="N687" s="19">
        <f>MAX(0,ROUNDDOWN(H687-E687-430000-G687,-3))</f>
        <v/>
      </c>
      <c r="O687" s="19">
        <f>MAX(0,ROUNDDOWN(H687-E687-430000-G687-D687,-3))</f>
        <v/>
      </c>
      <c r="P687" s="19">
        <f>IF(H687&lt;=450000,0,MAX(0,ROUNDDOWN(N687*0.06-MIN(50000,N687)*0.03,-2))+MAX(0,ROUNDDOWN(N687*0.04-MIN(50000,N687)*0.02,-2)))</f>
        <v/>
      </c>
      <c r="Q687" s="19">
        <f>IF(H687&lt;=450000,0,MAX(0,ROUNDDOWN(O687*0.06-MIN(50000,O687)*0.03,-2))+MAX(0,ROUNDDOWN(O687*0.04-MIN(50000,O687)*0.02,-2)))</f>
        <v/>
      </c>
      <c r="R687" s="19">
        <f>L687-M687</f>
        <v/>
      </c>
      <c r="S687" s="19">
        <f>P687-Q687</f>
        <v/>
      </c>
      <c r="T687" s="19">
        <f>R687+S687</f>
        <v/>
      </c>
      <c r="U687" s="21">
        <f>IF(J687&lt;=0,0,LOOKUP(J687,{0,1950001,3300001,6950001,9000001,18000001,40000001},{0.05,0.1,0.2,0.23,0.33,0.4,0.45}))</f>
        <v/>
      </c>
    </row>
    <row r="688">
      <c r="A688" t="inlineStr">
        <is>
          <t>1万円刻み</t>
        </is>
      </c>
      <c r="B688" s="19">
        <f>'3_1万円刻み'!$A$275</f>
        <v/>
      </c>
      <c r="C688" s="20" t="n">
        <v>2026</v>
      </c>
      <c r="D688" s="19" t="n">
        <v>276000</v>
      </c>
      <c r="E688" s="19">
        <f>ROUND(MIN(B688/12,650000)*12*0.0915+MIN(B688/12,1390000)*12*(0.0504+0)+B688*0.005,0)</f>
        <v/>
      </c>
      <c r="F688" s="19" t="n">
        <v>0</v>
      </c>
      <c r="G688" s="19" t="n">
        <v>0</v>
      </c>
      <c r="H688" s="19">
        <f>IF(C688&gt;=2026,IF(B688&lt;741000,0,IF(B688&lt;2191000,B688-740000,IF(B688&lt;2193000,1451000,IF(B688&lt;2196000,1453000,IF(B688&lt;2200000,1456000,IF(B688&lt;3600000,ROUNDDOWN(B688/4,-3)*2.8-80000,IF(B688&lt;6600000,ROUNDDOWN(B688/4,-3)*3.2-440000,IF(B688&lt;8500000,ROUNDDOWN(B688*0.9,0)-1100000,B688-1950000)))))))),IF(B688&lt;651000,0,IF(B688&lt;1900000,B688-650000,IF(B688&lt;3600000,ROUNDDOWN(B688/4,-3)*2.8-80000,IF(B688&lt;6600000,ROUNDDOWN(B688/4,-3)*3.2-440000,IF(B688&lt;8500000,ROUNDDOWN(B688*0.9,0)-1100000,B688-1950000))))))</f>
        <v/>
      </c>
      <c r="I688" s="19">
        <f>IF(H688&gt;23500000,NA(),IF(C688&gt;=2026,IF(H688&lt;=4890000,1040000,IF(H688&lt;=6550000,670000,620000)),IF(H688&lt;=1320000,950000,IF(H688&lt;=3360000,880000,IF(H688&lt;=4890000,680000,IF(H688&lt;=6550000,630000,580000))))))</f>
        <v/>
      </c>
      <c r="J688" s="19">
        <f>MAX(0,ROUNDDOWN(H688-E688-I688-F688,-3))</f>
        <v/>
      </c>
      <c r="K688" s="19">
        <f>MAX(0,ROUNDDOWN(H688-E688-I688-F688-D688,-3))</f>
        <v/>
      </c>
      <c r="L688" s="19">
        <f>IF(J688&lt;=0,0,ROUNDDOWN((J688*LOOKUP(J688,{0,1950001,3300001,6950001,9000001,18000001,40000001},{0.05,0.1,0.2,0.23,0.33,0.4,0.45})-LOOKUP(J688,{0,1950001,3300001,6950001,9000001,18000001,40000001},{0,97500,427500,636000,1536000,2796000,4796000}))*1.021,-2))</f>
        <v/>
      </c>
      <c r="M688" s="19">
        <f>IF(K688&lt;=0,0,ROUNDDOWN((K688*LOOKUP(K688,{0,1950001,3300001,6950001,9000001,18000001,40000001},{0.05,0.1,0.2,0.23,0.33,0.4,0.45})-LOOKUP(K688,{0,1950001,3300001,6950001,9000001,18000001,40000001},{0,97500,427500,636000,1536000,2796000,4796000}))*1.021,-2))</f>
        <v/>
      </c>
      <c r="N688" s="19">
        <f>MAX(0,ROUNDDOWN(H688-E688-430000-G688,-3))</f>
        <v/>
      </c>
      <c r="O688" s="19">
        <f>MAX(0,ROUNDDOWN(H688-E688-430000-G688-D688,-3))</f>
        <v/>
      </c>
      <c r="P688" s="19">
        <f>IF(H688&lt;=450000,0,MAX(0,ROUNDDOWN(N688*0.06-MIN(50000,N688)*0.03,-2))+MAX(0,ROUNDDOWN(N688*0.04-MIN(50000,N688)*0.02,-2)))</f>
        <v/>
      </c>
      <c r="Q688" s="19">
        <f>IF(H688&lt;=450000,0,MAX(0,ROUNDDOWN(O688*0.06-MIN(50000,O688)*0.03,-2))+MAX(0,ROUNDDOWN(O688*0.04-MIN(50000,O688)*0.02,-2)))</f>
        <v/>
      </c>
      <c r="R688" s="19">
        <f>L688-M688</f>
        <v/>
      </c>
      <c r="S688" s="19">
        <f>P688-Q688</f>
        <v/>
      </c>
      <c r="T688" s="19">
        <f>R688+S688</f>
        <v/>
      </c>
      <c r="U688" s="21">
        <f>IF(J688&lt;=0,0,LOOKUP(J688,{0,1950001,3300001,6950001,9000001,18000001,40000001},{0.05,0.1,0.2,0.23,0.33,0.4,0.45}))</f>
        <v/>
      </c>
    </row>
    <row r="689">
      <c r="A689" t="inlineStr">
        <is>
          <t>1万円刻み</t>
        </is>
      </c>
      <c r="B689" s="19">
        <f>'3_1万円刻み'!$A$276</f>
        <v/>
      </c>
      <c r="C689" s="20" t="n">
        <v>2025</v>
      </c>
      <c r="D689" s="19" t="n">
        <v>276000</v>
      </c>
      <c r="E689" s="19">
        <f>ROUND(MIN(B689/12,650000)*12*0.0915+MIN(B689/12,1390000)*12*(0.0504+0)+B689*0.005,0)</f>
        <v/>
      </c>
      <c r="F689" s="19" t="n">
        <v>0</v>
      </c>
      <c r="G689" s="19" t="n">
        <v>0</v>
      </c>
      <c r="H689" s="19">
        <f>IF(C689&gt;=2026,IF(B689&lt;741000,0,IF(B689&lt;2191000,B689-740000,IF(B689&lt;2193000,1451000,IF(B689&lt;2196000,1453000,IF(B689&lt;2200000,1456000,IF(B689&lt;3600000,ROUNDDOWN(B689/4,-3)*2.8-80000,IF(B689&lt;6600000,ROUNDDOWN(B689/4,-3)*3.2-440000,IF(B689&lt;8500000,ROUNDDOWN(B689*0.9,0)-1100000,B689-1950000)))))))),IF(B689&lt;651000,0,IF(B689&lt;1900000,B689-650000,IF(B689&lt;3600000,ROUNDDOWN(B689/4,-3)*2.8-80000,IF(B689&lt;6600000,ROUNDDOWN(B689/4,-3)*3.2-440000,IF(B689&lt;8500000,ROUNDDOWN(B689*0.9,0)-1100000,B689-1950000))))))</f>
        <v/>
      </c>
      <c r="I689" s="19">
        <f>IF(H689&gt;23500000,NA(),IF(C689&gt;=2026,IF(H689&lt;=4890000,1040000,IF(H689&lt;=6550000,670000,620000)),IF(H689&lt;=1320000,950000,IF(H689&lt;=3360000,880000,IF(H689&lt;=4890000,680000,IF(H689&lt;=6550000,630000,580000))))))</f>
        <v/>
      </c>
      <c r="J689" s="19">
        <f>MAX(0,ROUNDDOWN(H689-E689-I689-F689,-3))</f>
        <v/>
      </c>
      <c r="K689" s="19">
        <f>MAX(0,ROUNDDOWN(H689-E689-I689-F689-D689,-3))</f>
        <v/>
      </c>
      <c r="L689" s="19">
        <f>IF(J689&lt;=0,0,ROUNDDOWN((J689*LOOKUP(J689,{0,1950001,3300001,6950001,9000001,18000001,40000001},{0.05,0.1,0.2,0.23,0.33,0.4,0.45})-LOOKUP(J689,{0,1950001,3300001,6950001,9000001,18000001,40000001},{0,97500,427500,636000,1536000,2796000,4796000}))*1.021,-2))</f>
        <v/>
      </c>
      <c r="M689" s="19">
        <f>IF(K689&lt;=0,0,ROUNDDOWN((K689*LOOKUP(K689,{0,1950001,3300001,6950001,9000001,18000001,40000001},{0.05,0.1,0.2,0.23,0.33,0.4,0.45})-LOOKUP(K689,{0,1950001,3300001,6950001,9000001,18000001,40000001},{0,97500,427500,636000,1536000,2796000,4796000}))*1.021,-2))</f>
        <v/>
      </c>
      <c r="N689" s="19">
        <f>MAX(0,ROUNDDOWN(H689-E689-430000-G689,-3))</f>
        <v/>
      </c>
      <c r="O689" s="19">
        <f>MAX(0,ROUNDDOWN(H689-E689-430000-G689-D689,-3))</f>
        <v/>
      </c>
      <c r="P689" s="19">
        <f>IF(H689&lt;=450000,0,MAX(0,ROUNDDOWN(N689*0.06-MIN(50000,N689)*0.03,-2))+MAX(0,ROUNDDOWN(N689*0.04-MIN(50000,N689)*0.02,-2)))</f>
        <v/>
      </c>
      <c r="Q689" s="19">
        <f>IF(H689&lt;=450000,0,MAX(0,ROUNDDOWN(O689*0.06-MIN(50000,O689)*0.03,-2))+MAX(0,ROUNDDOWN(O689*0.04-MIN(50000,O689)*0.02,-2)))</f>
        <v/>
      </c>
      <c r="R689" s="19">
        <f>L689-M689</f>
        <v/>
      </c>
      <c r="S689" s="19">
        <f>P689-Q689</f>
        <v/>
      </c>
      <c r="T689" s="19">
        <f>R689+S689</f>
        <v/>
      </c>
      <c r="U689" s="21">
        <f>IF(J689&lt;=0,0,LOOKUP(J689,{0,1950001,3300001,6950001,9000001,18000001,40000001},{0.05,0.1,0.2,0.23,0.33,0.4,0.45}))</f>
        <v/>
      </c>
    </row>
    <row r="690">
      <c r="A690" t="inlineStr">
        <is>
          <t>1万円刻み</t>
        </is>
      </c>
      <c r="B690" s="19">
        <f>'3_1万円刻み'!$A$276</f>
        <v/>
      </c>
      <c r="C690" s="20" t="n">
        <v>2026</v>
      </c>
      <c r="D690" s="19" t="n">
        <v>276000</v>
      </c>
      <c r="E690" s="19">
        <f>ROUND(MIN(B690/12,650000)*12*0.0915+MIN(B690/12,1390000)*12*(0.0504+0)+B690*0.005,0)</f>
        <v/>
      </c>
      <c r="F690" s="19" t="n">
        <v>0</v>
      </c>
      <c r="G690" s="19" t="n">
        <v>0</v>
      </c>
      <c r="H690" s="19">
        <f>IF(C690&gt;=2026,IF(B690&lt;741000,0,IF(B690&lt;2191000,B690-740000,IF(B690&lt;2193000,1451000,IF(B690&lt;2196000,1453000,IF(B690&lt;2200000,1456000,IF(B690&lt;3600000,ROUNDDOWN(B690/4,-3)*2.8-80000,IF(B690&lt;6600000,ROUNDDOWN(B690/4,-3)*3.2-440000,IF(B690&lt;8500000,ROUNDDOWN(B690*0.9,0)-1100000,B690-1950000)))))))),IF(B690&lt;651000,0,IF(B690&lt;1900000,B690-650000,IF(B690&lt;3600000,ROUNDDOWN(B690/4,-3)*2.8-80000,IF(B690&lt;6600000,ROUNDDOWN(B690/4,-3)*3.2-440000,IF(B690&lt;8500000,ROUNDDOWN(B690*0.9,0)-1100000,B690-1950000))))))</f>
        <v/>
      </c>
      <c r="I690" s="19">
        <f>IF(H690&gt;23500000,NA(),IF(C690&gt;=2026,IF(H690&lt;=4890000,1040000,IF(H690&lt;=6550000,670000,620000)),IF(H690&lt;=1320000,950000,IF(H690&lt;=3360000,880000,IF(H690&lt;=4890000,680000,IF(H690&lt;=6550000,630000,580000))))))</f>
        <v/>
      </c>
      <c r="J690" s="19">
        <f>MAX(0,ROUNDDOWN(H690-E690-I690-F690,-3))</f>
        <v/>
      </c>
      <c r="K690" s="19">
        <f>MAX(0,ROUNDDOWN(H690-E690-I690-F690-D690,-3))</f>
        <v/>
      </c>
      <c r="L690" s="19">
        <f>IF(J690&lt;=0,0,ROUNDDOWN((J690*LOOKUP(J690,{0,1950001,3300001,6950001,9000001,18000001,40000001},{0.05,0.1,0.2,0.23,0.33,0.4,0.45})-LOOKUP(J690,{0,1950001,3300001,6950001,9000001,18000001,40000001},{0,97500,427500,636000,1536000,2796000,4796000}))*1.021,-2))</f>
        <v/>
      </c>
      <c r="M690" s="19">
        <f>IF(K690&lt;=0,0,ROUNDDOWN((K690*LOOKUP(K690,{0,1950001,3300001,6950001,9000001,18000001,40000001},{0.05,0.1,0.2,0.23,0.33,0.4,0.45})-LOOKUP(K690,{0,1950001,3300001,6950001,9000001,18000001,40000001},{0,97500,427500,636000,1536000,2796000,4796000}))*1.021,-2))</f>
        <v/>
      </c>
      <c r="N690" s="19">
        <f>MAX(0,ROUNDDOWN(H690-E690-430000-G690,-3))</f>
        <v/>
      </c>
      <c r="O690" s="19">
        <f>MAX(0,ROUNDDOWN(H690-E690-430000-G690-D690,-3))</f>
        <v/>
      </c>
      <c r="P690" s="19">
        <f>IF(H690&lt;=450000,0,MAX(0,ROUNDDOWN(N690*0.06-MIN(50000,N690)*0.03,-2))+MAX(0,ROUNDDOWN(N690*0.04-MIN(50000,N690)*0.02,-2)))</f>
        <v/>
      </c>
      <c r="Q690" s="19">
        <f>IF(H690&lt;=450000,0,MAX(0,ROUNDDOWN(O690*0.06-MIN(50000,O690)*0.03,-2))+MAX(0,ROUNDDOWN(O690*0.04-MIN(50000,O690)*0.02,-2)))</f>
        <v/>
      </c>
      <c r="R690" s="19">
        <f>L690-M690</f>
        <v/>
      </c>
      <c r="S690" s="19">
        <f>P690-Q690</f>
        <v/>
      </c>
      <c r="T690" s="19">
        <f>R690+S690</f>
        <v/>
      </c>
      <c r="U690" s="21">
        <f>IF(J690&lt;=0,0,LOOKUP(J690,{0,1950001,3300001,6950001,9000001,18000001,40000001},{0.05,0.1,0.2,0.23,0.33,0.4,0.45}))</f>
        <v/>
      </c>
    </row>
    <row r="691">
      <c r="A691" t="inlineStr">
        <is>
          <t>1万円刻み</t>
        </is>
      </c>
      <c r="B691" s="19">
        <f>'3_1万円刻み'!$A$277</f>
        <v/>
      </c>
      <c r="C691" s="20" t="n">
        <v>2025</v>
      </c>
      <c r="D691" s="19" t="n">
        <v>276000</v>
      </c>
      <c r="E691" s="19">
        <f>ROUND(MIN(B691/12,650000)*12*0.0915+MIN(B691/12,1390000)*12*(0.0504+0)+B691*0.005,0)</f>
        <v/>
      </c>
      <c r="F691" s="19" t="n">
        <v>0</v>
      </c>
      <c r="G691" s="19" t="n">
        <v>0</v>
      </c>
      <c r="H691" s="19">
        <f>IF(C691&gt;=2026,IF(B691&lt;741000,0,IF(B691&lt;2191000,B691-740000,IF(B691&lt;2193000,1451000,IF(B691&lt;2196000,1453000,IF(B691&lt;2200000,1456000,IF(B691&lt;3600000,ROUNDDOWN(B691/4,-3)*2.8-80000,IF(B691&lt;6600000,ROUNDDOWN(B691/4,-3)*3.2-440000,IF(B691&lt;8500000,ROUNDDOWN(B691*0.9,0)-1100000,B691-1950000)))))))),IF(B691&lt;651000,0,IF(B691&lt;1900000,B691-650000,IF(B691&lt;3600000,ROUNDDOWN(B691/4,-3)*2.8-80000,IF(B691&lt;6600000,ROUNDDOWN(B691/4,-3)*3.2-440000,IF(B691&lt;8500000,ROUNDDOWN(B691*0.9,0)-1100000,B691-1950000))))))</f>
        <v/>
      </c>
      <c r="I691" s="19">
        <f>IF(H691&gt;23500000,NA(),IF(C691&gt;=2026,IF(H691&lt;=4890000,1040000,IF(H691&lt;=6550000,670000,620000)),IF(H691&lt;=1320000,950000,IF(H691&lt;=3360000,880000,IF(H691&lt;=4890000,680000,IF(H691&lt;=6550000,630000,580000))))))</f>
        <v/>
      </c>
      <c r="J691" s="19">
        <f>MAX(0,ROUNDDOWN(H691-E691-I691-F691,-3))</f>
        <v/>
      </c>
      <c r="K691" s="19">
        <f>MAX(0,ROUNDDOWN(H691-E691-I691-F691-D691,-3))</f>
        <v/>
      </c>
      <c r="L691" s="19">
        <f>IF(J691&lt;=0,0,ROUNDDOWN((J691*LOOKUP(J691,{0,1950001,3300001,6950001,9000001,18000001,40000001},{0.05,0.1,0.2,0.23,0.33,0.4,0.45})-LOOKUP(J691,{0,1950001,3300001,6950001,9000001,18000001,40000001},{0,97500,427500,636000,1536000,2796000,4796000}))*1.021,-2))</f>
        <v/>
      </c>
      <c r="M691" s="19">
        <f>IF(K691&lt;=0,0,ROUNDDOWN((K691*LOOKUP(K691,{0,1950001,3300001,6950001,9000001,18000001,40000001},{0.05,0.1,0.2,0.23,0.33,0.4,0.45})-LOOKUP(K691,{0,1950001,3300001,6950001,9000001,18000001,40000001},{0,97500,427500,636000,1536000,2796000,4796000}))*1.021,-2))</f>
        <v/>
      </c>
      <c r="N691" s="19">
        <f>MAX(0,ROUNDDOWN(H691-E691-430000-G691,-3))</f>
        <v/>
      </c>
      <c r="O691" s="19">
        <f>MAX(0,ROUNDDOWN(H691-E691-430000-G691-D691,-3))</f>
        <v/>
      </c>
      <c r="P691" s="19">
        <f>IF(H691&lt;=450000,0,MAX(0,ROUNDDOWN(N691*0.06-MIN(50000,N691)*0.03,-2))+MAX(0,ROUNDDOWN(N691*0.04-MIN(50000,N691)*0.02,-2)))</f>
        <v/>
      </c>
      <c r="Q691" s="19">
        <f>IF(H691&lt;=450000,0,MAX(0,ROUNDDOWN(O691*0.06-MIN(50000,O691)*0.03,-2))+MAX(0,ROUNDDOWN(O691*0.04-MIN(50000,O691)*0.02,-2)))</f>
        <v/>
      </c>
      <c r="R691" s="19">
        <f>L691-M691</f>
        <v/>
      </c>
      <c r="S691" s="19">
        <f>P691-Q691</f>
        <v/>
      </c>
      <c r="T691" s="19">
        <f>R691+S691</f>
        <v/>
      </c>
      <c r="U691" s="21">
        <f>IF(J691&lt;=0,0,LOOKUP(J691,{0,1950001,3300001,6950001,9000001,18000001,40000001},{0.05,0.1,0.2,0.23,0.33,0.4,0.45}))</f>
        <v/>
      </c>
    </row>
    <row r="692">
      <c r="A692" t="inlineStr">
        <is>
          <t>1万円刻み</t>
        </is>
      </c>
      <c r="B692" s="19">
        <f>'3_1万円刻み'!$A$277</f>
        <v/>
      </c>
      <c r="C692" s="20" t="n">
        <v>2026</v>
      </c>
      <c r="D692" s="19" t="n">
        <v>276000</v>
      </c>
      <c r="E692" s="19">
        <f>ROUND(MIN(B692/12,650000)*12*0.0915+MIN(B692/12,1390000)*12*(0.0504+0)+B692*0.005,0)</f>
        <v/>
      </c>
      <c r="F692" s="19" t="n">
        <v>0</v>
      </c>
      <c r="G692" s="19" t="n">
        <v>0</v>
      </c>
      <c r="H692" s="19">
        <f>IF(C692&gt;=2026,IF(B692&lt;741000,0,IF(B692&lt;2191000,B692-740000,IF(B692&lt;2193000,1451000,IF(B692&lt;2196000,1453000,IF(B692&lt;2200000,1456000,IF(B692&lt;3600000,ROUNDDOWN(B692/4,-3)*2.8-80000,IF(B692&lt;6600000,ROUNDDOWN(B692/4,-3)*3.2-440000,IF(B692&lt;8500000,ROUNDDOWN(B692*0.9,0)-1100000,B692-1950000)))))))),IF(B692&lt;651000,0,IF(B692&lt;1900000,B692-650000,IF(B692&lt;3600000,ROUNDDOWN(B692/4,-3)*2.8-80000,IF(B692&lt;6600000,ROUNDDOWN(B692/4,-3)*3.2-440000,IF(B692&lt;8500000,ROUNDDOWN(B692*0.9,0)-1100000,B692-1950000))))))</f>
        <v/>
      </c>
      <c r="I692" s="19">
        <f>IF(H692&gt;23500000,NA(),IF(C692&gt;=2026,IF(H692&lt;=4890000,1040000,IF(H692&lt;=6550000,670000,620000)),IF(H692&lt;=1320000,950000,IF(H692&lt;=3360000,880000,IF(H692&lt;=4890000,680000,IF(H692&lt;=6550000,630000,580000))))))</f>
        <v/>
      </c>
      <c r="J692" s="19">
        <f>MAX(0,ROUNDDOWN(H692-E692-I692-F692,-3))</f>
        <v/>
      </c>
      <c r="K692" s="19">
        <f>MAX(0,ROUNDDOWN(H692-E692-I692-F692-D692,-3))</f>
        <v/>
      </c>
      <c r="L692" s="19">
        <f>IF(J692&lt;=0,0,ROUNDDOWN((J692*LOOKUP(J692,{0,1950001,3300001,6950001,9000001,18000001,40000001},{0.05,0.1,0.2,0.23,0.33,0.4,0.45})-LOOKUP(J692,{0,1950001,3300001,6950001,9000001,18000001,40000001},{0,97500,427500,636000,1536000,2796000,4796000}))*1.021,-2))</f>
        <v/>
      </c>
      <c r="M692" s="19">
        <f>IF(K692&lt;=0,0,ROUNDDOWN((K692*LOOKUP(K692,{0,1950001,3300001,6950001,9000001,18000001,40000001},{0.05,0.1,0.2,0.23,0.33,0.4,0.45})-LOOKUP(K692,{0,1950001,3300001,6950001,9000001,18000001,40000001},{0,97500,427500,636000,1536000,2796000,4796000}))*1.021,-2))</f>
        <v/>
      </c>
      <c r="N692" s="19">
        <f>MAX(0,ROUNDDOWN(H692-E692-430000-G692,-3))</f>
        <v/>
      </c>
      <c r="O692" s="19">
        <f>MAX(0,ROUNDDOWN(H692-E692-430000-G692-D692,-3))</f>
        <v/>
      </c>
      <c r="P692" s="19">
        <f>IF(H692&lt;=450000,0,MAX(0,ROUNDDOWN(N692*0.06-MIN(50000,N692)*0.03,-2))+MAX(0,ROUNDDOWN(N692*0.04-MIN(50000,N692)*0.02,-2)))</f>
        <v/>
      </c>
      <c r="Q692" s="19">
        <f>IF(H692&lt;=450000,0,MAX(0,ROUNDDOWN(O692*0.06-MIN(50000,O692)*0.03,-2))+MAX(0,ROUNDDOWN(O692*0.04-MIN(50000,O692)*0.02,-2)))</f>
        <v/>
      </c>
      <c r="R692" s="19">
        <f>L692-M692</f>
        <v/>
      </c>
      <c r="S692" s="19">
        <f>P692-Q692</f>
        <v/>
      </c>
      <c r="T692" s="19">
        <f>R692+S692</f>
        <v/>
      </c>
      <c r="U692" s="21">
        <f>IF(J692&lt;=0,0,LOOKUP(J692,{0,1950001,3300001,6950001,9000001,18000001,40000001},{0.05,0.1,0.2,0.23,0.33,0.4,0.45}))</f>
        <v/>
      </c>
    </row>
    <row r="693">
      <c r="A693" t="inlineStr">
        <is>
          <t>1万円刻み</t>
        </is>
      </c>
      <c r="B693" s="19">
        <f>'3_1万円刻み'!$A$278</f>
        <v/>
      </c>
      <c r="C693" s="20" t="n">
        <v>2025</v>
      </c>
      <c r="D693" s="19" t="n">
        <v>276000</v>
      </c>
      <c r="E693" s="19">
        <f>ROUND(MIN(B693/12,650000)*12*0.0915+MIN(B693/12,1390000)*12*(0.0504+0)+B693*0.005,0)</f>
        <v/>
      </c>
      <c r="F693" s="19" t="n">
        <v>0</v>
      </c>
      <c r="G693" s="19" t="n">
        <v>0</v>
      </c>
      <c r="H693" s="19">
        <f>IF(C693&gt;=2026,IF(B693&lt;741000,0,IF(B693&lt;2191000,B693-740000,IF(B693&lt;2193000,1451000,IF(B693&lt;2196000,1453000,IF(B693&lt;2200000,1456000,IF(B693&lt;3600000,ROUNDDOWN(B693/4,-3)*2.8-80000,IF(B693&lt;6600000,ROUNDDOWN(B693/4,-3)*3.2-440000,IF(B693&lt;8500000,ROUNDDOWN(B693*0.9,0)-1100000,B693-1950000)))))))),IF(B693&lt;651000,0,IF(B693&lt;1900000,B693-650000,IF(B693&lt;3600000,ROUNDDOWN(B693/4,-3)*2.8-80000,IF(B693&lt;6600000,ROUNDDOWN(B693/4,-3)*3.2-440000,IF(B693&lt;8500000,ROUNDDOWN(B693*0.9,0)-1100000,B693-1950000))))))</f>
        <v/>
      </c>
      <c r="I693" s="19">
        <f>IF(H693&gt;23500000,NA(),IF(C693&gt;=2026,IF(H693&lt;=4890000,1040000,IF(H693&lt;=6550000,670000,620000)),IF(H693&lt;=1320000,950000,IF(H693&lt;=3360000,880000,IF(H693&lt;=4890000,680000,IF(H693&lt;=6550000,630000,580000))))))</f>
        <v/>
      </c>
      <c r="J693" s="19">
        <f>MAX(0,ROUNDDOWN(H693-E693-I693-F693,-3))</f>
        <v/>
      </c>
      <c r="K693" s="19">
        <f>MAX(0,ROUNDDOWN(H693-E693-I693-F693-D693,-3))</f>
        <v/>
      </c>
      <c r="L693" s="19">
        <f>IF(J693&lt;=0,0,ROUNDDOWN((J693*LOOKUP(J693,{0,1950001,3300001,6950001,9000001,18000001,40000001},{0.05,0.1,0.2,0.23,0.33,0.4,0.45})-LOOKUP(J693,{0,1950001,3300001,6950001,9000001,18000001,40000001},{0,97500,427500,636000,1536000,2796000,4796000}))*1.021,-2))</f>
        <v/>
      </c>
      <c r="M693" s="19">
        <f>IF(K693&lt;=0,0,ROUNDDOWN((K693*LOOKUP(K693,{0,1950001,3300001,6950001,9000001,18000001,40000001},{0.05,0.1,0.2,0.23,0.33,0.4,0.45})-LOOKUP(K693,{0,1950001,3300001,6950001,9000001,18000001,40000001},{0,97500,427500,636000,1536000,2796000,4796000}))*1.021,-2))</f>
        <v/>
      </c>
      <c r="N693" s="19">
        <f>MAX(0,ROUNDDOWN(H693-E693-430000-G693,-3))</f>
        <v/>
      </c>
      <c r="O693" s="19">
        <f>MAX(0,ROUNDDOWN(H693-E693-430000-G693-D693,-3))</f>
        <v/>
      </c>
      <c r="P693" s="19">
        <f>IF(H693&lt;=450000,0,MAX(0,ROUNDDOWN(N693*0.06-MIN(50000,N693)*0.03,-2))+MAX(0,ROUNDDOWN(N693*0.04-MIN(50000,N693)*0.02,-2)))</f>
        <v/>
      </c>
      <c r="Q693" s="19">
        <f>IF(H693&lt;=450000,0,MAX(0,ROUNDDOWN(O693*0.06-MIN(50000,O693)*0.03,-2))+MAX(0,ROUNDDOWN(O693*0.04-MIN(50000,O693)*0.02,-2)))</f>
        <v/>
      </c>
      <c r="R693" s="19">
        <f>L693-M693</f>
        <v/>
      </c>
      <c r="S693" s="19">
        <f>P693-Q693</f>
        <v/>
      </c>
      <c r="T693" s="19">
        <f>R693+S693</f>
        <v/>
      </c>
      <c r="U693" s="21">
        <f>IF(J693&lt;=0,0,LOOKUP(J693,{0,1950001,3300001,6950001,9000001,18000001,40000001},{0.05,0.1,0.2,0.23,0.33,0.4,0.45}))</f>
        <v/>
      </c>
    </row>
    <row r="694">
      <c r="A694" t="inlineStr">
        <is>
          <t>1万円刻み</t>
        </is>
      </c>
      <c r="B694" s="19">
        <f>'3_1万円刻み'!$A$278</f>
        <v/>
      </c>
      <c r="C694" s="20" t="n">
        <v>2026</v>
      </c>
      <c r="D694" s="19" t="n">
        <v>276000</v>
      </c>
      <c r="E694" s="19">
        <f>ROUND(MIN(B694/12,650000)*12*0.0915+MIN(B694/12,1390000)*12*(0.0504+0)+B694*0.005,0)</f>
        <v/>
      </c>
      <c r="F694" s="19" t="n">
        <v>0</v>
      </c>
      <c r="G694" s="19" t="n">
        <v>0</v>
      </c>
      <c r="H694" s="19">
        <f>IF(C694&gt;=2026,IF(B694&lt;741000,0,IF(B694&lt;2191000,B694-740000,IF(B694&lt;2193000,1451000,IF(B694&lt;2196000,1453000,IF(B694&lt;2200000,1456000,IF(B694&lt;3600000,ROUNDDOWN(B694/4,-3)*2.8-80000,IF(B694&lt;6600000,ROUNDDOWN(B694/4,-3)*3.2-440000,IF(B694&lt;8500000,ROUNDDOWN(B694*0.9,0)-1100000,B694-1950000)))))))),IF(B694&lt;651000,0,IF(B694&lt;1900000,B694-650000,IF(B694&lt;3600000,ROUNDDOWN(B694/4,-3)*2.8-80000,IF(B694&lt;6600000,ROUNDDOWN(B694/4,-3)*3.2-440000,IF(B694&lt;8500000,ROUNDDOWN(B694*0.9,0)-1100000,B694-1950000))))))</f>
        <v/>
      </c>
      <c r="I694" s="19">
        <f>IF(H694&gt;23500000,NA(),IF(C694&gt;=2026,IF(H694&lt;=4890000,1040000,IF(H694&lt;=6550000,670000,620000)),IF(H694&lt;=1320000,950000,IF(H694&lt;=3360000,880000,IF(H694&lt;=4890000,680000,IF(H694&lt;=6550000,630000,580000))))))</f>
        <v/>
      </c>
      <c r="J694" s="19">
        <f>MAX(0,ROUNDDOWN(H694-E694-I694-F694,-3))</f>
        <v/>
      </c>
      <c r="K694" s="19">
        <f>MAX(0,ROUNDDOWN(H694-E694-I694-F694-D694,-3))</f>
        <v/>
      </c>
      <c r="L694" s="19">
        <f>IF(J694&lt;=0,0,ROUNDDOWN((J694*LOOKUP(J694,{0,1950001,3300001,6950001,9000001,18000001,40000001},{0.05,0.1,0.2,0.23,0.33,0.4,0.45})-LOOKUP(J694,{0,1950001,3300001,6950001,9000001,18000001,40000001},{0,97500,427500,636000,1536000,2796000,4796000}))*1.021,-2))</f>
        <v/>
      </c>
      <c r="M694" s="19">
        <f>IF(K694&lt;=0,0,ROUNDDOWN((K694*LOOKUP(K694,{0,1950001,3300001,6950001,9000001,18000001,40000001},{0.05,0.1,0.2,0.23,0.33,0.4,0.45})-LOOKUP(K694,{0,1950001,3300001,6950001,9000001,18000001,40000001},{0,97500,427500,636000,1536000,2796000,4796000}))*1.021,-2))</f>
        <v/>
      </c>
      <c r="N694" s="19">
        <f>MAX(0,ROUNDDOWN(H694-E694-430000-G694,-3))</f>
        <v/>
      </c>
      <c r="O694" s="19">
        <f>MAX(0,ROUNDDOWN(H694-E694-430000-G694-D694,-3))</f>
        <v/>
      </c>
      <c r="P694" s="19">
        <f>IF(H694&lt;=450000,0,MAX(0,ROUNDDOWN(N694*0.06-MIN(50000,N694)*0.03,-2))+MAX(0,ROUNDDOWN(N694*0.04-MIN(50000,N694)*0.02,-2)))</f>
        <v/>
      </c>
      <c r="Q694" s="19">
        <f>IF(H694&lt;=450000,0,MAX(0,ROUNDDOWN(O694*0.06-MIN(50000,O694)*0.03,-2))+MAX(0,ROUNDDOWN(O694*0.04-MIN(50000,O694)*0.02,-2)))</f>
        <v/>
      </c>
      <c r="R694" s="19">
        <f>L694-M694</f>
        <v/>
      </c>
      <c r="S694" s="19">
        <f>P694-Q694</f>
        <v/>
      </c>
      <c r="T694" s="19">
        <f>R694+S694</f>
        <v/>
      </c>
      <c r="U694" s="21">
        <f>IF(J694&lt;=0,0,LOOKUP(J694,{0,1950001,3300001,6950001,9000001,18000001,40000001},{0.05,0.1,0.2,0.23,0.33,0.4,0.45}))</f>
        <v/>
      </c>
    </row>
    <row r="695">
      <c r="A695" t="inlineStr">
        <is>
          <t>1万円刻み</t>
        </is>
      </c>
      <c r="B695" s="19">
        <f>'3_1万円刻み'!$A$279</f>
        <v/>
      </c>
      <c r="C695" s="20" t="n">
        <v>2025</v>
      </c>
      <c r="D695" s="19" t="n">
        <v>276000</v>
      </c>
      <c r="E695" s="19">
        <f>ROUND(MIN(B695/12,650000)*12*0.0915+MIN(B695/12,1390000)*12*(0.0504+0)+B695*0.005,0)</f>
        <v/>
      </c>
      <c r="F695" s="19" t="n">
        <v>0</v>
      </c>
      <c r="G695" s="19" t="n">
        <v>0</v>
      </c>
      <c r="H695" s="19">
        <f>IF(C695&gt;=2026,IF(B695&lt;741000,0,IF(B695&lt;2191000,B695-740000,IF(B695&lt;2193000,1451000,IF(B695&lt;2196000,1453000,IF(B695&lt;2200000,1456000,IF(B695&lt;3600000,ROUNDDOWN(B695/4,-3)*2.8-80000,IF(B695&lt;6600000,ROUNDDOWN(B695/4,-3)*3.2-440000,IF(B695&lt;8500000,ROUNDDOWN(B695*0.9,0)-1100000,B695-1950000)))))))),IF(B695&lt;651000,0,IF(B695&lt;1900000,B695-650000,IF(B695&lt;3600000,ROUNDDOWN(B695/4,-3)*2.8-80000,IF(B695&lt;6600000,ROUNDDOWN(B695/4,-3)*3.2-440000,IF(B695&lt;8500000,ROUNDDOWN(B695*0.9,0)-1100000,B695-1950000))))))</f>
        <v/>
      </c>
      <c r="I695" s="19">
        <f>IF(H695&gt;23500000,NA(),IF(C695&gt;=2026,IF(H695&lt;=4890000,1040000,IF(H695&lt;=6550000,670000,620000)),IF(H695&lt;=1320000,950000,IF(H695&lt;=3360000,880000,IF(H695&lt;=4890000,680000,IF(H695&lt;=6550000,630000,580000))))))</f>
        <v/>
      </c>
      <c r="J695" s="19">
        <f>MAX(0,ROUNDDOWN(H695-E695-I695-F695,-3))</f>
        <v/>
      </c>
      <c r="K695" s="19">
        <f>MAX(0,ROUNDDOWN(H695-E695-I695-F695-D695,-3))</f>
        <v/>
      </c>
      <c r="L695" s="19">
        <f>IF(J695&lt;=0,0,ROUNDDOWN((J695*LOOKUP(J695,{0,1950001,3300001,6950001,9000001,18000001,40000001},{0.05,0.1,0.2,0.23,0.33,0.4,0.45})-LOOKUP(J695,{0,1950001,3300001,6950001,9000001,18000001,40000001},{0,97500,427500,636000,1536000,2796000,4796000}))*1.021,-2))</f>
        <v/>
      </c>
      <c r="M695" s="19">
        <f>IF(K695&lt;=0,0,ROUNDDOWN((K695*LOOKUP(K695,{0,1950001,3300001,6950001,9000001,18000001,40000001},{0.05,0.1,0.2,0.23,0.33,0.4,0.45})-LOOKUP(K695,{0,1950001,3300001,6950001,9000001,18000001,40000001},{0,97500,427500,636000,1536000,2796000,4796000}))*1.021,-2))</f>
        <v/>
      </c>
      <c r="N695" s="19">
        <f>MAX(0,ROUNDDOWN(H695-E695-430000-G695,-3))</f>
        <v/>
      </c>
      <c r="O695" s="19">
        <f>MAX(0,ROUNDDOWN(H695-E695-430000-G695-D695,-3))</f>
        <v/>
      </c>
      <c r="P695" s="19">
        <f>IF(H695&lt;=450000,0,MAX(0,ROUNDDOWN(N695*0.06-MIN(50000,N695)*0.03,-2))+MAX(0,ROUNDDOWN(N695*0.04-MIN(50000,N695)*0.02,-2)))</f>
        <v/>
      </c>
      <c r="Q695" s="19">
        <f>IF(H695&lt;=450000,0,MAX(0,ROUNDDOWN(O695*0.06-MIN(50000,O695)*0.03,-2))+MAX(0,ROUNDDOWN(O695*0.04-MIN(50000,O695)*0.02,-2)))</f>
        <v/>
      </c>
      <c r="R695" s="19">
        <f>L695-M695</f>
        <v/>
      </c>
      <c r="S695" s="19">
        <f>P695-Q695</f>
        <v/>
      </c>
      <c r="T695" s="19">
        <f>R695+S695</f>
        <v/>
      </c>
      <c r="U695" s="21">
        <f>IF(J695&lt;=0,0,LOOKUP(J695,{0,1950001,3300001,6950001,9000001,18000001,40000001},{0.05,0.1,0.2,0.23,0.33,0.4,0.45}))</f>
        <v/>
      </c>
    </row>
    <row r="696">
      <c r="A696" t="inlineStr">
        <is>
          <t>1万円刻み</t>
        </is>
      </c>
      <c r="B696" s="19">
        <f>'3_1万円刻み'!$A$279</f>
        <v/>
      </c>
      <c r="C696" s="20" t="n">
        <v>2026</v>
      </c>
      <c r="D696" s="19" t="n">
        <v>276000</v>
      </c>
      <c r="E696" s="19">
        <f>ROUND(MIN(B696/12,650000)*12*0.0915+MIN(B696/12,1390000)*12*(0.0504+0)+B696*0.005,0)</f>
        <v/>
      </c>
      <c r="F696" s="19" t="n">
        <v>0</v>
      </c>
      <c r="G696" s="19" t="n">
        <v>0</v>
      </c>
      <c r="H696" s="19">
        <f>IF(C696&gt;=2026,IF(B696&lt;741000,0,IF(B696&lt;2191000,B696-740000,IF(B696&lt;2193000,1451000,IF(B696&lt;2196000,1453000,IF(B696&lt;2200000,1456000,IF(B696&lt;3600000,ROUNDDOWN(B696/4,-3)*2.8-80000,IF(B696&lt;6600000,ROUNDDOWN(B696/4,-3)*3.2-440000,IF(B696&lt;8500000,ROUNDDOWN(B696*0.9,0)-1100000,B696-1950000)))))))),IF(B696&lt;651000,0,IF(B696&lt;1900000,B696-650000,IF(B696&lt;3600000,ROUNDDOWN(B696/4,-3)*2.8-80000,IF(B696&lt;6600000,ROUNDDOWN(B696/4,-3)*3.2-440000,IF(B696&lt;8500000,ROUNDDOWN(B696*0.9,0)-1100000,B696-1950000))))))</f>
        <v/>
      </c>
      <c r="I696" s="19">
        <f>IF(H696&gt;23500000,NA(),IF(C696&gt;=2026,IF(H696&lt;=4890000,1040000,IF(H696&lt;=6550000,670000,620000)),IF(H696&lt;=1320000,950000,IF(H696&lt;=3360000,880000,IF(H696&lt;=4890000,680000,IF(H696&lt;=6550000,630000,580000))))))</f>
        <v/>
      </c>
      <c r="J696" s="19">
        <f>MAX(0,ROUNDDOWN(H696-E696-I696-F696,-3))</f>
        <v/>
      </c>
      <c r="K696" s="19">
        <f>MAX(0,ROUNDDOWN(H696-E696-I696-F696-D696,-3))</f>
        <v/>
      </c>
      <c r="L696" s="19">
        <f>IF(J696&lt;=0,0,ROUNDDOWN((J696*LOOKUP(J696,{0,1950001,3300001,6950001,9000001,18000001,40000001},{0.05,0.1,0.2,0.23,0.33,0.4,0.45})-LOOKUP(J696,{0,1950001,3300001,6950001,9000001,18000001,40000001},{0,97500,427500,636000,1536000,2796000,4796000}))*1.021,-2))</f>
        <v/>
      </c>
      <c r="M696" s="19">
        <f>IF(K696&lt;=0,0,ROUNDDOWN((K696*LOOKUP(K696,{0,1950001,3300001,6950001,9000001,18000001,40000001},{0.05,0.1,0.2,0.23,0.33,0.4,0.45})-LOOKUP(K696,{0,1950001,3300001,6950001,9000001,18000001,40000001},{0,97500,427500,636000,1536000,2796000,4796000}))*1.021,-2))</f>
        <v/>
      </c>
      <c r="N696" s="19">
        <f>MAX(0,ROUNDDOWN(H696-E696-430000-G696,-3))</f>
        <v/>
      </c>
      <c r="O696" s="19">
        <f>MAX(0,ROUNDDOWN(H696-E696-430000-G696-D696,-3))</f>
        <v/>
      </c>
      <c r="P696" s="19">
        <f>IF(H696&lt;=450000,0,MAX(0,ROUNDDOWN(N696*0.06-MIN(50000,N696)*0.03,-2))+MAX(0,ROUNDDOWN(N696*0.04-MIN(50000,N696)*0.02,-2)))</f>
        <v/>
      </c>
      <c r="Q696" s="19">
        <f>IF(H696&lt;=450000,0,MAX(0,ROUNDDOWN(O696*0.06-MIN(50000,O696)*0.03,-2))+MAX(0,ROUNDDOWN(O696*0.04-MIN(50000,O696)*0.02,-2)))</f>
        <v/>
      </c>
      <c r="R696" s="19">
        <f>L696-M696</f>
        <v/>
      </c>
      <c r="S696" s="19">
        <f>P696-Q696</f>
        <v/>
      </c>
      <c r="T696" s="19">
        <f>R696+S696</f>
        <v/>
      </c>
      <c r="U696" s="21">
        <f>IF(J696&lt;=0,0,LOOKUP(J696,{0,1950001,3300001,6950001,9000001,18000001,40000001},{0.05,0.1,0.2,0.23,0.33,0.4,0.45}))</f>
        <v/>
      </c>
    </row>
    <row r="697">
      <c r="A697" t="inlineStr">
        <is>
          <t>1万円刻み</t>
        </is>
      </c>
      <c r="B697" s="19">
        <f>'3_1万円刻み'!$A$280</f>
        <v/>
      </c>
      <c r="C697" s="20" t="n">
        <v>2025</v>
      </c>
      <c r="D697" s="19" t="n">
        <v>276000</v>
      </c>
      <c r="E697" s="19">
        <f>ROUND(MIN(B697/12,650000)*12*0.0915+MIN(B697/12,1390000)*12*(0.0504+0)+B697*0.005,0)</f>
        <v/>
      </c>
      <c r="F697" s="19" t="n">
        <v>0</v>
      </c>
      <c r="G697" s="19" t="n">
        <v>0</v>
      </c>
      <c r="H697" s="19">
        <f>IF(C697&gt;=2026,IF(B697&lt;741000,0,IF(B697&lt;2191000,B697-740000,IF(B697&lt;2193000,1451000,IF(B697&lt;2196000,1453000,IF(B697&lt;2200000,1456000,IF(B697&lt;3600000,ROUNDDOWN(B697/4,-3)*2.8-80000,IF(B697&lt;6600000,ROUNDDOWN(B697/4,-3)*3.2-440000,IF(B697&lt;8500000,ROUNDDOWN(B697*0.9,0)-1100000,B697-1950000)))))))),IF(B697&lt;651000,0,IF(B697&lt;1900000,B697-650000,IF(B697&lt;3600000,ROUNDDOWN(B697/4,-3)*2.8-80000,IF(B697&lt;6600000,ROUNDDOWN(B697/4,-3)*3.2-440000,IF(B697&lt;8500000,ROUNDDOWN(B697*0.9,0)-1100000,B697-1950000))))))</f>
        <v/>
      </c>
      <c r="I697" s="19">
        <f>IF(H697&gt;23500000,NA(),IF(C697&gt;=2026,IF(H697&lt;=4890000,1040000,IF(H697&lt;=6550000,670000,620000)),IF(H697&lt;=1320000,950000,IF(H697&lt;=3360000,880000,IF(H697&lt;=4890000,680000,IF(H697&lt;=6550000,630000,580000))))))</f>
        <v/>
      </c>
      <c r="J697" s="19">
        <f>MAX(0,ROUNDDOWN(H697-E697-I697-F697,-3))</f>
        <v/>
      </c>
      <c r="K697" s="19">
        <f>MAX(0,ROUNDDOWN(H697-E697-I697-F697-D697,-3))</f>
        <v/>
      </c>
      <c r="L697" s="19">
        <f>IF(J697&lt;=0,0,ROUNDDOWN((J697*LOOKUP(J697,{0,1950001,3300001,6950001,9000001,18000001,40000001},{0.05,0.1,0.2,0.23,0.33,0.4,0.45})-LOOKUP(J697,{0,1950001,3300001,6950001,9000001,18000001,40000001},{0,97500,427500,636000,1536000,2796000,4796000}))*1.021,-2))</f>
        <v/>
      </c>
      <c r="M697" s="19">
        <f>IF(K697&lt;=0,0,ROUNDDOWN((K697*LOOKUP(K697,{0,1950001,3300001,6950001,9000001,18000001,40000001},{0.05,0.1,0.2,0.23,0.33,0.4,0.45})-LOOKUP(K697,{0,1950001,3300001,6950001,9000001,18000001,40000001},{0,97500,427500,636000,1536000,2796000,4796000}))*1.021,-2))</f>
        <v/>
      </c>
      <c r="N697" s="19">
        <f>MAX(0,ROUNDDOWN(H697-E697-430000-G697,-3))</f>
        <v/>
      </c>
      <c r="O697" s="19">
        <f>MAX(0,ROUNDDOWN(H697-E697-430000-G697-D697,-3))</f>
        <v/>
      </c>
      <c r="P697" s="19">
        <f>IF(H697&lt;=450000,0,MAX(0,ROUNDDOWN(N697*0.06-MIN(50000,N697)*0.03,-2))+MAX(0,ROUNDDOWN(N697*0.04-MIN(50000,N697)*0.02,-2)))</f>
        <v/>
      </c>
      <c r="Q697" s="19">
        <f>IF(H697&lt;=450000,0,MAX(0,ROUNDDOWN(O697*0.06-MIN(50000,O697)*0.03,-2))+MAX(0,ROUNDDOWN(O697*0.04-MIN(50000,O697)*0.02,-2)))</f>
        <v/>
      </c>
      <c r="R697" s="19">
        <f>L697-M697</f>
        <v/>
      </c>
      <c r="S697" s="19">
        <f>P697-Q697</f>
        <v/>
      </c>
      <c r="T697" s="19">
        <f>R697+S697</f>
        <v/>
      </c>
      <c r="U697" s="21">
        <f>IF(J697&lt;=0,0,LOOKUP(J697,{0,1950001,3300001,6950001,9000001,18000001,40000001},{0.05,0.1,0.2,0.23,0.33,0.4,0.45}))</f>
        <v/>
      </c>
    </row>
    <row r="698">
      <c r="A698" t="inlineStr">
        <is>
          <t>1万円刻み</t>
        </is>
      </c>
      <c r="B698" s="19">
        <f>'3_1万円刻み'!$A$280</f>
        <v/>
      </c>
      <c r="C698" s="20" t="n">
        <v>2026</v>
      </c>
      <c r="D698" s="19" t="n">
        <v>276000</v>
      </c>
      <c r="E698" s="19">
        <f>ROUND(MIN(B698/12,650000)*12*0.0915+MIN(B698/12,1390000)*12*(0.0504+0)+B698*0.005,0)</f>
        <v/>
      </c>
      <c r="F698" s="19" t="n">
        <v>0</v>
      </c>
      <c r="G698" s="19" t="n">
        <v>0</v>
      </c>
      <c r="H698" s="19">
        <f>IF(C698&gt;=2026,IF(B698&lt;741000,0,IF(B698&lt;2191000,B698-740000,IF(B698&lt;2193000,1451000,IF(B698&lt;2196000,1453000,IF(B698&lt;2200000,1456000,IF(B698&lt;3600000,ROUNDDOWN(B698/4,-3)*2.8-80000,IF(B698&lt;6600000,ROUNDDOWN(B698/4,-3)*3.2-440000,IF(B698&lt;8500000,ROUNDDOWN(B698*0.9,0)-1100000,B698-1950000)))))))),IF(B698&lt;651000,0,IF(B698&lt;1900000,B698-650000,IF(B698&lt;3600000,ROUNDDOWN(B698/4,-3)*2.8-80000,IF(B698&lt;6600000,ROUNDDOWN(B698/4,-3)*3.2-440000,IF(B698&lt;8500000,ROUNDDOWN(B698*0.9,0)-1100000,B698-1950000))))))</f>
        <v/>
      </c>
      <c r="I698" s="19">
        <f>IF(H698&gt;23500000,NA(),IF(C698&gt;=2026,IF(H698&lt;=4890000,1040000,IF(H698&lt;=6550000,670000,620000)),IF(H698&lt;=1320000,950000,IF(H698&lt;=3360000,880000,IF(H698&lt;=4890000,680000,IF(H698&lt;=6550000,630000,580000))))))</f>
        <v/>
      </c>
      <c r="J698" s="19">
        <f>MAX(0,ROUNDDOWN(H698-E698-I698-F698,-3))</f>
        <v/>
      </c>
      <c r="K698" s="19">
        <f>MAX(0,ROUNDDOWN(H698-E698-I698-F698-D698,-3))</f>
        <v/>
      </c>
      <c r="L698" s="19">
        <f>IF(J698&lt;=0,0,ROUNDDOWN((J698*LOOKUP(J698,{0,1950001,3300001,6950001,9000001,18000001,40000001},{0.05,0.1,0.2,0.23,0.33,0.4,0.45})-LOOKUP(J698,{0,1950001,3300001,6950001,9000001,18000001,40000001},{0,97500,427500,636000,1536000,2796000,4796000}))*1.021,-2))</f>
        <v/>
      </c>
      <c r="M698" s="19">
        <f>IF(K698&lt;=0,0,ROUNDDOWN((K698*LOOKUP(K698,{0,1950001,3300001,6950001,9000001,18000001,40000001},{0.05,0.1,0.2,0.23,0.33,0.4,0.45})-LOOKUP(K698,{0,1950001,3300001,6950001,9000001,18000001,40000001},{0,97500,427500,636000,1536000,2796000,4796000}))*1.021,-2))</f>
        <v/>
      </c>
      <c r="N698" s="19">
        <f>MAX(0,ROUNDDOWN(H698-E698-430000-G698,-3))</f>
        <v/>
      </c>
      <c r="O698" s="19">
        <f>MAX(0,ROUNDDOWN(H698-E698-430000-G698-D698,-3))</f>
        <v/>
      </c>
      <c r="P698" s="19">
        <f>IF(H698&lt;=450000,0,MAX(0,ROUNDDOWN(N698*0.06-MIN(50000,N698)*0.03,-2))+MAX(0,ROUNDDOWN(N698*0.04-MIN(50000,N698)*0.02,-2)))</f>
        <v/>
      </c>
      <c r="Q698" s="19">
        <f>IF(H698&lt;=450000,0,MAX(0,ROUNDDOWN(O698*0.06-MIN(50000,O698)*0.03,-2))+MAX(0,ROUNDDOWN(O698*0.04-MIN(50000,O698)*0.02,-2)))</f>
        <v/>
      </c>
      <c r="R698" s="19">
        <f>L698-M698</f>
        <v/>
      </c>
      <c r="S698" s="19">
        <f>P698-Q698</f>
        <v/>
      </c>
      <c r="T698" s="19">
        <f>R698+S698</f>
        <v/>
      </c>
      <c r="U698" s="21">
        <f>IF(J698&lt;=0,0,LOOKUP(J698,{0,1950001,3300001,6950001,9000001,18000001,40000001},{0.05,0.1,0.2,0.23,0.33,0.4,0.45}))</f>
        <v/>
      </c>
    </row>
    <row r="699">
      <c r="A699" t="inlineStr">
        <is>
          <t>1万円刻み</t>
        </is>
      </c>
      <c r="B699" s="19">
        <f>'3_1万円刻み'!$A$281</f>
        <v/>
      </c>
      <c r="C699" s="20" t="n">
        <v>2025</v>
      </c>
      <c r="D699" s="19" t="n">
        <v>276000</v>
      </c>
      <c r="E699" s="19">
        <f>ROUND(MIN(B699/12,650000)*12*0.0915+MIN(B699/12,1390000)*12*(0.0504+0)+B699*0.005,0)</f>
        <v/>
      </c>
      <c r="F699" s="19" t="n">
        <v>0</v>
      </c>
      <c r="G699" s="19" t="n">
        <v>0</v>
      </c>
      <c r="H699" s="19">
        <f>IF(C699&gt;=2026,IF(B699&lt;741000,0,IF(B699&lt;2191000,B699-740000,IF(B699&lt;2193000,1451000,IF(B699&lt;2196000,1453000,IF(B699&lt;2200000,1456000,IF(B699&lt;3600000,ROUNDDOWN(B699/4,-3)*2.8-80000,IF(B699&lt;6600000,ROUNDDOWN(B699/4,-3)*3.2-440000,IF(B699&lt;8500000,ROUNDDOWN(B699*0.9,0)-1100000,B699-1950000)))))))),IF(B699&lt;651000,0,IF(B699&lt;1900000,B699-650000,IF(B699&lt;3600000,ROUNDDOWN(B699/4,-3)*2.8-80000,IF(B699&lt;6600000,ROUNDDOWN(B699/4,-3)*3.2-440000,IF(B699&lt;8500000,ROUNDDOWN(B699*0.9,0)-1100000,B699-1950000))))))</f>
        <v/>
      </c>
      <c r="I699" s="19">
        <f>IF(H699&gt;23500000,NA(),IF(C699&gt;=2026,IF(H699&lt;=4890000,1040000,IF(H699&lt;=6550000,670000,620000)),IF(H699&lt;=1320000,950000,IF(H699&lt;=3360000,880000,IF(H699&lt;=4890000,680000,IF(H699&lt;=6550000,630000,580000))))))</f>
        <v/>
      </c>
      <c r="J699" s="19">
        <f>MAX(0,ROUNDDOWN(H699-E699-I699-F699,-3))</f>
        <v/>
      </c>
      <c r="K699" s="19">
        <f>MAX(0,ROUNDDOWN(H699-E699-I699-F699-D699,-3))</f>
        <v/>
      </c>
      <c r="L699" s="19">
        <f>IF(J699&lt;=0,0,ROUNDDOWN((J699*LOOKUP(J699,{0,1950001,3300001,6950001,9000001,18000001,40000001},{0.05,0.1,0.2,0.23,0.33,0.4,0.45})-LOOKUP(J699,{0,1950001,3300001,6950001,9000001,18000001,40000001},{0,97500,427500,636000,1536000,2796000,4796000}))*1.021,-2))</f>
        <v/>
      </c>
      <c r="M699" s="19">
        <f>IF(K699&lt;=0,0,ROUNDDOWN((K699*LOOKUP(K699,{0,1950001,3300001,6950001,9000001,18000001,40000001},{0.05,0.1,0.2,0.23,0.33,0.4,0.45})-LOOKUP(K699,{0,1950001,3300001,6950001,9000001,18000001,40000001},{0,97500,427500,636000,1536000,2796000,4796000}))*1.021,-2))</f>
        <v/>
      </c>
      <c r="N699" s="19">
        <f>MAX(0,ROUNDDOWN(H699-E699-430000-G699,-3))</f>
        <v/>
      </c>
      <c r="O699" s="19">
        <f>MAX(0,ROUNDDOWN(H699-E699-430000-G699-D699,-3))</f>
        <v/>
      </c>
      <c r="P699" s="19">
        <f>IF(H699&lt;=450000,0,MAX(0,ROUNDDOWN(N699*0.06-MIN(50000,N699)*0.03,-2))+MAX(0,ROUNDDOWN(N699*0.04-MIN(50000,N699)*0.02,-2)))</f>
        <v/>
      </c>
      <c r="Q699" s="19">
        <f>IF(H699&lt;=450000,0,MAX(0,ROUNDDOWN(O699*0.06-MIN(50000,O699)*0.03,-2))+MAX(0,ROUNDDOWN(O699*0.04-MIN(50000,O699)*0.02,-2)))</f>
        <v/>
      </c>
      <c r="R699" s="19">
        <f>L699-M699</f>
        <v/>
      </c>
      <c r="S699" s="19">
        <f>P699-Q699</f>
        <v/>
      </c>
      <c r="T699" s="19">
        <f>R699+S699</f>
        <v/>
      </c>
      <c r="U699" s="21">
        <f>IF(J699&lt;=0,0,LOOKUP(J699,{0,1950001,3300001,6950001,9000001,18000001,40000001},{0.05,0.1,0.2,0.23,0.33,0.4,0.45}))</f>
        <v/>
      </c>
    </row>
    <row r="700">
      <c r="A700" t="inlineStr">
        <is>
          <t>1万円刻み</t>
        </is>
      </c>
      <c r="B700" s="19">
        <f>'3_1万円刻み'!$A$281</f>
        <v/>
      </c>
      <c r="C700" s="20" t="n">
        <v>2026</v>
      </c>
      <c r="D700" s="19" t="n">
        <v>276000</v>
      </c>
      <c r="E700" s="19">
        <f>ROUND(MIN(B700/12,650000)*12*0.0915+MIN(B700/12,1390000)*12*(0.0504+0)+B700*0.005,0)</f>
        <v/>
      </c>
      <c r="F700" s="19" t="n">
        <v>0</v>
      </c>
      <c r="G700" s="19" t="n">
        <v>0</v>
      </c>
      <c r="H700" s="19">
        <f>IF(C700&gt;=2026,IF(B700&lt;741000,0,IF(B700&lt;2191000,B700-740000,IF(B700&lt;2193000,1451000,IF(B700&lt;2196000,1453000,IF(B700&lt;2200000,1456000,IF(B700&lt;3600000,ROUNDDOWN(B700/4,-3)*2.8-80000,IF(B700&lt;6600000,ROUNDDOWN(B700/4,-3)*3.2-440000,IF(B700&lt;8500000,ROUNDDOWN(B700*0.9,0)-1100000,B700-1950000)))))))),IF(B700&lt;651000,0,IF(B700&lt;1900000,B700-650000,IF(B700&lt;3600000,ROUNDDOWN(B700/4,-3)*2.8-80000,IF(B700&lt;6600000,ROUNDDOWN(B700/4,-3)*3.2-440000,IF(B700&lt;8500000,ROUNDDOWN(B700*0.9,0)-1100000,B700-1950000))))))</f>
        <v/>
      </c>
      <c r="I700" s="19">
        <f>IF(H700&gt;23500000,NA(),IF(C700&gt;=2026,IF(H700&lt;=4890000,1040000,IF(H700&lt;=6550000,670000,620000)),IF(H700&lt;=1320000,950000,IF(H700&lt;=3360000,880000,IF(H700&lt;=4890000,680000,IF(H700&lt;=6550000,630000,580000))))))</f>
        <v/>
      </c>
      <c r="J700" s="19">
        <f>MAX(0,ROUNDDOWN(H700-E700-I700-F700,-3))</f>
        <v/>
      </c>
      <c r="K700" s="19">
        <f>MAX(0,ROUNDDOWN(H700-E700-I700-F700-D700,-3))</f>
        <v/>
      </c>
      <c r="L700" s="19">
        <f>IF(J700&lt;=0,0,ROUNDDOWN((J700*LOOKUP(J700,{0,1950001,3300001,6950001,9000001,18000001,40000001},{0.05,0.1,0.2,0.23,0.33,0.4,0.45})-LOOKUP(J700,{0,1950001,3300001,6950001,9000001,18000001,40000001},{0,97500,427500,636000,1536000,2796000,4796000}))*1.021,-2))</f>
        <v/>
      </c>
      <c r="M700" s="19">
        <f>IF(K700&lt;=0,0,ROUNDDOWN((K700*LOOKUP(K700,{0,1950001,3300001,6950001,9000001,18000001,40000001},{0.05,0.1,0.2,0.23,0.33,0.4,0.45})-LOOKUP(K700,{0,1950001,3300001,6950001,9000001,18000001,40000001},{0,97500,427500,636000,1536000,2796000,4796000}))*1.021,-2))</f>
        <v/>
      </c>
      <c r="N700" s="19">
        <f>MAX(0,ROUNDDOWN(H700-E700-430000-G700,-3))</f>
        <v/>
      </c>
      <c r="O700" s="19">
        <f>MAX(0,ROUNDDOWN(H700-E700-430000-G700-D700,-3))</f>
        <v/>
      </c>
      <c r="P700" s="19">
        <f>IF(H700&lt;=450000,0,MAX(0,ROUNDDOWN(N700*0.06-MIN(50000,N700)*0.03,-2))+MAX(0,ROUNDDOWN(N700*0.04-MIN(50000,N700)*0.02,-2)))</f>
        <v/>
      </c>
      <c r="Q700" s="19">
        <f>IF(H700&lt;=450000,0,MAX(0,ROUNDDOWN(O700*0.06-MIN(50000,O700)*0.03,-2))+MAX(0,ROUNDDOWN(O700*0.04-MIN(50000,O700)*0.02,-2)))</f>
        <v/>
      </c>
      <c r="R700" s="19">
        <f>L700-M700</f>
        <v/>
      </c>
      <c r="S700" s="19">
        <f>P700-Q700</f>
        <v/>
      </c>
      <c r="T700" s="19">
        <f>R700+S700</f>
        <v/>
      </c>
      <c r="U700" s="21">
        <f>IF(J700&lt;=0,0,LOOKUP(J700,{0,1950001,3300001,6950001,9000001,18000001,40000001},{0.05,0.1,0.2,0.23,0.33,0.4,0.45}))</f>
        <v/>
      </c>
    </row>
    <row r="701">
      <c r="A701" t="inlineStr">
        <is>
          <t>1万円刻み</t>
        </is>
      </c>
      <c r="B701" s="19">
        <f>'3_1万円刻み'!$A$282</f>
        <v/>
      </c>
      <c r="C701" s="20" t="n">
        <v>2025</v>
      </c>
      <c r="D701" s="19" t="n">
        <v>276000</v>
      </c>
      <c r="E701" s="19">
        <f>ROUND(MIN(B701/12,650000)*12*0.0915+MIN(B701/12,1390000)*12*(0.0504+0)+B701*0.005,0)</f>
        <v/>
      </c>
      <c r="F701" s="19" t="n">
        <v>0</v>
      </c>
      <c r="G701" s="19" t="n">
        <v>0</v>
      </c>
      <c r="H701" s="19">
        <f>IF(C701&gt;=2026,IF(B701&lt;741000,0,IF(B701&lt;2191000,B701-740000,IF(B701&lt;2193000,1451000,IF(B701&lt;2196000,1453000,IF(B701&lt;2200000,1456000,IF(B701&lt;3600000,ROUNDDOWN(B701/4,-3)*2.8-80000,IF(B701&lt;6600000,ROUNDDOWN(B701/4,-3)*3.2-440000,IF(B701&lt;8500000,ROUNDDOWN(B701*0.9,0)-1100000,B701-1950000)))))))),IF(B701&lt;651000,0,IF(B701&lt;1900000,B701-650000,IF(B701&lt;3600000,ROUNDDOWN(B701/4,-3)*2.8-80000,IF(B701&lt;6600000,ROUNDDOWN(B701/4,-3)*3.2-440000,IF(B701&lt;8500000,ROUNDDOWN(B701*0.9,0)-1100000,B701-1950000))))))</f>
        <v/>
      </c>
      <c r="I701" s="19">
        <f>IF(H701&gt;23500000,NA(),IF(C701&gt;=2026,IF(H701&lt;=4890000,1040000,IF(H701&lt;=6550000,670000,620000)),IF(H701&lt;=1320000,950000,IF(H701&lt;=3360000,880000,IF(H701&lt;=4890000,680000,IF(H701&lt;=6550000,630000,580000))))))</f>
        <v/>
      </c>
      <c r="J701" s="19">
        <f>MAX(0,ROUNDDOWN(H701-E701-I701-F701,-3))</f>
        <v/>
      </c>
      <c r="K701" s="19">
        <f>MAX(0,ROUNDDOWN(H701-E701-I701-F701-D701,-3))</f>
        <v/>
      </c>
      <c r="L701" s="19">
        <f>IF(J701&lt;=0,0,ROUNDDOWN((J701*LOOKUP(J701,{0,1950001,3300001,6950001,9000001,18000001,40000001},{0.05,0.1,0.2,0.23,0.33,0.4,0.45})-LOOKUP(J701,{0,1950001,3300001,6950001,9000001,18000001,40000001},{0,97500,427500,636000,1536000,2796000,4796000}))*1.021,-2))</f>
        <v/>
      </c>
      <c r="M701" s="19">
        <f>IF(K701&lt;=0,0,ROUNDDOWN((K701*LOOKUP(K701,{0,1950001,3300001,6950001,9000001,18000001,40000001},{0.05,0.1,0.2,0.23,0.33,0.4,0.45})-LOOKUP(K701,{0,1950001,3300001,6950001,9000001,18000001,40000001},{0,97500,427500,636000,1536000,2796000,4796000}))*1.021,-2))</f>
        <v/>
      </c>
      <c r="N701" s="19">
        <f>MAX(0,ROUNDDOWN(H701-E701-430000-G701,-3))</f>
        <v/>
      </c>
      <c r="O701" s="19">
        <f>MAX(0,ROUNDDOWN(H701-E701-430000-G701-D701,-3))</f>
        <v/>
      </c>
      <c r="P701" s="19">
        <f>IF(H701&lt;=450000,0,MAX(0,ROUNDDOWN(N701*0.06-MIN(50000,N701)*0.03,-2))+MAX(0,ROUNDDOWN(N701*0.04-MIN(50000,N701)*0.02,-2)))</f>
        <v/>
      </c>
      <c r="Q701" s="19">
        <f>IF(H701&lt;=450000,0,MAX(0,ROUNDDOWN(O701*0.06-MIN(50000,O701)*0.03,-2))+MAX(0,ROUNDDOWN(O701*0.04-MIN(50000,O701)*0.02,-2)))</f>
        <v/>
      </c>
      <c r="R701" s="19">
        <f>L701-M701</f>
        <v/>
      </c>
      <c r="S701" s="19">
        <f>P701-Q701</f>
        <v/>
      </c>
      <c r="T701" s="19">
        <f>R701+S701</f>
        <v/>
      </c>
      <c r="U701" s="21">
        <f>IF(J701&lt;=0,0,LOOKUP(J701,{0,1950001,3300001,6950001,9000001,18000001,40000001},{0.05,0.1,0.2,0.23,0.33,0.4,0.45}))</f>
        <v/>
      </c>
    </row>
    <row r="702">
      <c r="A702" t="inlineStr">
        <is>
          <t>1万円刻み</t>
        </is>
      </c>
      <c r="B702" s="19">
        <f>'3_1万円刻み'!$A$282</f>
        <v/>
      </c>
      <c r="C702" s="20" t="n">
        <v>2026</v>
      </c>
      <c r="D702" s="19" t="n">
        <v>276000</v>
      </c>
      <c r="E702" s="19">
        <f>ROUND(MIN(B702/12,650000)*12*0.0915+MIN(B702/12,1390000)*12*(0.0504+0)+B702*0.005,0)</f>
        <v/>
      </c>
      <c r="F702" s="19" t="n">
        <v>0</v>
      </c>
      <c r="G702" s="19" t="n">
        <v>0</v>
      </c>
      <c r="H702" s="19">
        <f>IF(C702&gt;=2026,IF(B702&lt;741000,0,IF(B702&lt;2191000,B702-740000,IF(B702&lt;2193000,1451000,IF(B702&lt;2196000,1453000,IF(B702&lt;2200000,1456000,IF(B702&lt;3600000,ROUNDDOWN(B702/4,-3)*2.8-80000,IF(B702&lt;6600000,ROUNDDOWN(B702/4,-3)*3.2-440000,IF(B702&lt;8500000,ROUNDDOWN(B702*0.9,0)-1100000,B702-1950000)))))))),IF(B702&lt;651000,0,IF(B702&lt;1900000,B702-650000,IF(B702&lt;3600000,ROUNDDOWN(B702/4,-3)*2.8-80000,IF(B702&lt;6600000,ROUNDDOWN(B702/4,-3)*3.2-440000,IF(B702&lt;8500000,ROUNDDOWN(B702*0.9,0)-1100000,B702-1950000))))))</f>
        <v/>
      </c>
      <c r="I702" s="19">
        <f>IF(H702&gt;23500000,NA(),IF(C702&gt;=2026,IF(H702&lt;=4890000,1040000,IF(H702&lt;=6550000,670000,620000)),IF(H702&lt;=1320000,950000,IF(H702&lt;=3360000,880000,IF(H702&lt;=4890000,680000,IF(H702&lt;=6550000,630000,580000))))))</f>
        <v/>
      </c>
      <c r="J702" s="19">
        <f>MAX(0,ROUNDDOWN(H702-E702-I702-F702,-3))</f>
        <v/>
      </c>
      <c r="K702" s="19">
        <f>MAX(0,ROUNDDOWN(H702-E702-I702-F702-D702,-3))</f>
        <v/>
      </c>
      <c r="L702" s="19">
        <f>IF(J702&lt;=0,0,ROUNDDOWN((J702*LOOKUP(J702,{0,1950001,3300001,6950001,9000001,18000001,40000001},{0.05,0.1,0.2,0.23,0.33,0.4,0.45})-LOOKUP(J702,{0,1950001,3300001,6950001,9000001,18000001,40000001},{0,97500,427500,636000,1536000,2796000,4796000}))*1.021,-2))</f>
        <v/>
      </c>
      <c r="M702" s="19">
        <f>IF(K702&lt;=0,0,ROUNDDOWN((K702*LOOKUP(K702,{0,1950001,3300001,6950001,9000001,18000001,40000001},{0.05,0.1,0.2,0.23,0.33,0.4,0.45})-LOOKUP(K702,{0,1950001,3300001,6950001,9000001,18000001,40000001},{0,97500,427500,636000,1536000,2796000,4796000}))*1.021,-2))</f>
        <v/>
      </c>
      <c r="N702" s="19">
        <f>MAX(0,ROUNDDOWN(H702-E702-430000-G702,-3))</f>
        <v/>
      </c>
      <c r="O702" s="19">
        <f>MAX(0,ROUNDDOWN(H702-E702-430000-G702-D702,-3))</f>
        <v/>
      </c>
      <c r="P702" s="19">
        <f>IF(H702&lt;=450000,0,MAX(0,ROUNDDOWN(N702*0.06-MIN(50000,N702)*0.03,-2))+MAX(0,ROUNDDOWN(N702*0.04-MIN(50000,N702)*0.02,-2)))</f>
        <v/>
      </c>
      <c r="Q702" s="19">
        <f>IF(H702&lt;=450000,0,MAX(0,ROUNDDOWN(O702*0.06-MIN(50000,O702)*0.03,-2))+MAX(0,ROUNDDOWN(O702*0.04-MIN(50000,O702)*0.02,-2)))</f>
        <v/>
      </c>
      <c r="R702" s="19">
        <f>L702-M702</f>
        <v/>
      </c>
      <c r="S702" s="19">
        <f>P702-Q702</f>
        <v/>
      </c>
      <c r="T702" s="19">
        <f>R702+S702</f>
        <v/>
      </c>
      <c r="U702" s="21">
        <f>IF(J702&lt;=0,0,LOOKUP(J702,{0,1950001,3300001,6950001,9000001,18000001,40000001},{0.05,0.1,0.2,0.23,0.33,0.4,0.45}))</f>
        <v/>
      </c>
    </row>
    <row r="703">
      <c r="A703" t="inlineStr">
        <is>
          <t>1万円刻み</t>
        </is>
      </c>
      <c r="B703" s="19">
        <f>'3_1万円刻み'!$A$283</f>
        <v/>
      </c>
      <c r="C703" s="20" t="n">
        <v>2025</v>
      </c>
      <c r="D703" s="19" t="n">
        <v>276000</v>
      </c>
      <c r="E703" s="19">
        <f>ROUND(MIN(B703/12,650000)*12*0.0915+MIN(B703/12,1390000)*12*(0.0504+0)+B703*0.005,0)</f>
        <v/>
      </c>
      <c r="F703" s="19" t="n">
        <v>0</v>
      </c>
      <c r="G703" s="19" t="n">
        <v>0</v>
      </c>
      <c r="H703" s="19">
        <f>IF(C703&gt;=2026,IF(B703&lt;741000,0,IF(B703&lt;2191000,B703-740000,IF(B703&lt;2193000,1451000,IF(B703&lt;2196000,1453000,IF(B703&lt;2200000,1456000,IF(B703&lt;3600000,ROUNDDOWN(B703/4,-3)*2.8-80000,IF(B703&lt;6600000,ROUNDDOWN(B703/4,-3)*3.2-440000,IF(B703&lt;8500000,ROUNDDOWN(B703*0.9,0)-1100000,B703-1950000)))))))),IF(B703&lt;651000,0,IF(B703&lt;1900000,B703-650000,IF(B703&lt;3600000,ROUNDDOWN(B703/4,-3)*2.8-80000,IF(B703&lt;6600000,ROUNDDOWN(B703/4,-3)*3.2-440000,IF(B703&lt;8500000,ROUNDDOWN(B703*0.9,0)-1100000,B703-1950000))))))</f>
        <v/>
      </c>
      <c r="I703" s="19">
        <f>IF(H703&gt;23500000,NA(),IF(C703&gt;=2026,IF(H703&lt;=4890000,1040000,IF(H703&lt;=6550000,670000,620000)),IF(H703&lt;=1320000,950000,IF(H703&lt;=3360000,880000,IF(H703&lt;=4890000,680000,IF(H703&lt;=6550000,630000,580000))))))</f>
        <v/>
      </c>
      <c r="J703" s="19">
        <f>MAX(0,ROUNDDOWN(H703-E703-I703-F703,-3))</f>
        <v/>
      </c>
      <c r="K703" s="19">
        <f>MAX(0,ROUNDDOWN(H703-E703-I703-F703-D703,-3))</f>
        <v/>
      </c>
      <c r="L703" s="19">
        <f>IF(J703&lt;=0,0,ROUNDDOWN((J703*LOOKUP(J703,{0,1950001,3300001,6950001,9000001,18000001,40000001},{0.05,0.1,0.2,0.23,0.33,0.4,0.45})-LOOKUP(J703,{0,1950001,3300001,6950001,9000001,18000001,40000001},{0,97500,427500,636000,1536000,2796000,4796000}))*1.021,-2))</f>
        <v/>
      </c>
      <c r="M703" s="19">
        <f>IF(K703&lt;=0,0,ROUNDDOWN((K703*LOOKUP(K703,{0,1950001,3300001,6950001,9000001,18000001,40000001},{0.05,0.1,0.2,0.23,0.33,0.4,0.45})-LOOKUP(K703,{0,1950001,3300001,6950001,9000001,18000001,40000001},{0,97500,427500,636000,1536000,2796000,4796000}))*1.021,-2))</f>
        <v/>
      </c>
      <c r="N703" s="19">
        <f>MAX(0,ROUNDDOWN(H703-E703-430000-G703,-3))</f>
        <v/>
      </c>
      <c r="O703" s="19">
        <f>MAX(0,ROUNDDOWN(H703-E703-430000-G703-D703,-3))</f>
        <v/>
      </c>
      <c r="P703" s="19">
        <f>IF(H703&lt;=450000,0,MAX(0,ROUNDDOWN(N703*0.06-MIN(50000,N703)*0.03,-2))+MAX(0,ROUNDDOWN(N703*0.04-MIN(50000,N703)*0.02,-2)))</f>
        <v/>
      </c>
      <c r="Q703" s="19">
        <f>IF(H703&lt;=450000,0,MAX(0,ROUNDDOWN(O703*0.06-MIN(50000,O703)*0.03,-2))+MAX(0,ROUNDDOWN(O703*0.04-MIN(50000,O703)*0.02,-2)))</f>
        <v/>
      </c>
      <c r="R703" s="19">
        <f>L703-M703</f>
        <v/>
      </c>
      <c r="S703" s="19">
        <f>P703-Q703</f>
        <v/>
      </c>
      <c r="T703" s="19">
        <f>R703+S703</f>
        <v/>
      </c>
      <c r="U703" s="21">
        <f>IF(J703&lt;=0,0,LOOKUP(J703,{0,1950001,3300001,6950001,9000001,18000001,40000001},{0.05,0.1,0.2,0.23,0.33,0.4,0.45}))</f>
        <v/>
      </c>
    </row>
    <row r="704">
      <c r="A704" t="inlineStr">
        <is>
          <t>1万円刻み</t>
        </is>
      </c>
      <c r="B704" s="19">
        <f>'3_1万円刻み'!$A$283</f>
        <v/>
      </c>
      <c r="C704" s="20" t="n">
        <v>2026</v>
      </c>
      <c r="D704" s="19" t="n">
        <v>276000</v>
      </c>
      <c r="E704" s="19">
        <f>ROUND(MIN(B704/12,650000)*12*0.0915+MIN(B704/12,1390000)*12*(0.0504+0)+B704*0.005,0)</f>
        <v/>
      </c>
      <c r="F704" s="19" t="n">
        <v>0</v>
      </c>
      <c r="G704" s="19" t="n">
        <v>0</v>
      </c>
      <c r="H704" s="19">
        <f>IF(C704&gt;=2026,IF(B704&lt;741000,0,IF(B704&lt;2191000,B704-740000,IF(B704&lt;2193000,1451000,IF(B704&lt;2196000,1453000,IF(B704&lt;2200000,1456000,IF(B704&lt;3600000,ROUNDDOWN(B704/4,-3)*2.8-80000,IF(B704&lt;6600000,ROUNDDOWN(B704/4,-3)*3.2-440000,IF(B704&lt;8500000,ROUNDDOWN(B704*0.9,0)-1100000,B704-1950000)))))))),IF(B704&lt;651000,0,IF(B704&lt;1900000,B704-650000,IF(B704&lt;3600000,ROUNDDOWN(B704/4,-3)*2.8-80000,IF(B704&lt;6600000,ROUNDDOWN(B704/4,-3)*3.2-440000,IF(B704&lt;8500000,ROUNDDOWN(B704*0.9,0)-1100000,B704-1950000))))))</f>
        <v/>
      </c>
      <c r="I704" s="19">
        <f>IF(H704&gt;23500000,NA(),IF(C704&gt;=2026,IF(H704&lt;=4890000,1040000,IF(H704&lt;=6550000,670000,620000)),IF(H704&lt;=1320000,950000,IF(H704&lt;=3360000,880000,IF(H704&lt;=4890000,680000,IF(H704&lt;=6550000,630000,580000))))))</f>
        <v/>
      </c>
      <c r="J704" s="19">
        <f>MAX(0,ROUNDDOWN(H704-E704-I704-F704,-3))</f>
        <v/>
      </c>
      <c r="K704" s="19">
        <f>MAX(0,ROUNDDOWN(H704-E704-I704-F704-D704,-3))</f>
        <v/>
      </c>
      <c r="L704" s="19">
        <f>IF(J704&lt;=0,0,ROUNDDOWN((J704*LOOKUP(J704,{0,1950001,3300001,6950001,9000001,18000001,40000001},{0.05,0.1,0.2,0.23,0.33,0.4,0.45})-LOOKUP(J704,{0,1950001,3300001,6950001,9000001,18000001,40000001},{0,97500,427500,636000,1536000,2796000,4796000}))*1.021,-2))</f>
        <v/>
      </c>
      <c r="M704" s="19">
        <f>IF(K704&lt;=0,0,ROUNDDOWN((K704*LOOKUP(K704,{0,1950001,3300001,6950001,9000001,18000001,40000001},{0.05,0.1,0.2,0.23,0.33,0.4,0.45})-LOOKUP(K704,{0,1950001,3300001,6950001,9000001,18000001,40000001},{0,97500,427500,636000,1536000,2796000,4796000}))*1.021,-2))</f>
        <v/>
      </c>
      <c r="N704" s="19">
        <f>MAX(0,ROUNDDOWN(H704-E704-430000-G704,-3))</f>
        <v/>
      </c>
      <c r="O704" s="19">
        <f>MAX(0,ROUNDDOWN(H704-E704-430000-G704-D704,-3))</f>
        <v/>
      </c>
      <c r="P704" s="19">
        <f>IF(H704&lt;=450000,0,MAX(0,ROUNDDOWN(N704*0.06-MIN(50000,N704)*0.03,-2))+MAX(0,ROUNDDOWN(N704*0.04-MIN(50000,N704)*0.02,-2)))</f>
        <v/>
      </c>
      <c r="Q704" s="19">
        <f>IF(H704&lt;=450000,0,MAX(0,ROUNDDOWN(O704*0.06-MIN(50000,O704)*0.03,-2))+MAX(0,ROUNDDOWN(O704*0.04-MIN(50000,O704)*0.02,-2)))</f>
        <v/>
      </c>
      <c r="R704" s="19">
        <f>L704-M704</f>
        <v/>
      </c>
      <c r="S704" s="19">
        <f>P704-Q704</f>
        <v/>
      </c>
      <c r="T704" s="19">
        <f>R704+S704</f>
        <v/>
      </c>
      <c r="U704" s="21">
        <f>IF(J704&lt;=0,0,LOOKUP(J704,{0,1950001,3300001,6950001,9000001,18000001,40000001},{0.05,0.1,0.2,0.23,0.33,0.4,0.45}))</f>
        <v/>
      </c>
    </row>
    <row r="705">
      <c r="A705" t="inlineStr">
        <is>
          <t>1万円刻み</t>
        </is>
      </c>
      <c r="B705" s="19">
        <f>'3_1万円刻み'!$A$284</f>
        <v/>
      </c>
      <c r="C705" s="20" t="n">
        <v>2025</v>
      </c>
      <c r="D705" s="19" t="n">
        <v>276000</v>
      </c>
      <c r="E705" s="19">
        <f>ROUND(MIN(B705/12,650000)*12*0.0915+MIN(B705/12,1390000)*12*(0.0504+0)+B705*0.005,0)</f>
        <v/>
      </c>
      <c r="F705" s="19" t="n">
        <v>0</v>
      </c>
      <c r="G705" s="19" t="n">
        <v>0</v>
      </c>
      <c r="H705" s="19">
        <f>IF(C705&gt;=2026,IF(B705&lt;741000,0,IF(B705&lt;2191000,B705-740000,IF(B705&lt;2193000,1451000,IF(B705&lt;2196000,1453000,IF(B705&lt;2200000,1456000,IF(B705&lt;3600000,ROUNDDOWN(B705/4,-3)*2.8-80000,IF(B705&lt;6600000,ROUNDDOWN(B705/4,-3)*3.2-440000,IF(B705&lt;8500000,ROUNDDOWN(B705*0.9,0)-1100000,B705-1950000)))))))),IF(B705&lt;651000,0,IF(B705&lt;1900000,B705-650000,IF(B705&lt;3600000,ROUNDDOWN(B705/4,-3)*2.8-80000,IF(B705&lt;6600000,ROUNDDOWN(B705/4,-3)*3.2-440000,IF(B705&lt;8500000,ROUNDDOWN(B705*0.9,0)-1100000,B705-1950000))))))</f>
        <v/>
      </c>
      <c r="I705" s="19">
        <f>IF(H705&gt;23500000,NA(),IF(C705&gt;=2026,IF(H705&lt;=4890000,1040000,IF(H705&lt;=6550000,670000,620000)),IF(H705&lt;=1320000,950000,IF(H705&lt;=3360000,880000,IF(H705&lt;=4890000,680000,IF(H705&lt;=6550000,630000,580000))))))</f>
        <v/>
      </c>
      <c r="J705" s="19">
        <f>MAX(0,ROUNDDOWN(H705-E705-I705-F705,-3))</f>
        <v/>
      </c>
      <c r="K705" s="19">
        <f>MAX(0,ROUNDDOWN(H705-E705-I705-F705-D705,-3))</f>
        <v/>
      </c>
      <c r="L705" s="19">
        <f>IF(J705&lt;=0,0,ROUNDDOWN((J705*LOOKUP(J705,{0,1950001,3300001,6950001,9000001,18000001,40000001},{0.05,0.1,0.2,0.23,0.33,0.4,0.45})-LOOKUP(J705,{0,1950001,3300001,6950001,9000001,18000001,40000001},{0,97500,427500,636000,1536000,2796000,4796000}))*1.021,-2))</f>
        <v/>
      </c>
      <c r="M705" s="19">
        <f>IF(K705&lt;=0,0,ROUNDDOWN((K705*LOOKUP(K705,{0,1950001,3300001,6950001,9000001,18000001,40000001},{0.05,0.1,0.2,0.23,0.33,0.4,0.45})-LOOKUP(K705,{0,1950001,3300001,6950001,9000001,18000001,40000001},{0,97500,427500,636000,1536000,2796000,4796000}))*1.021,-2))</f>
        <v/>
      </c>
      <c r="N705" s="19">
        <f>MAX(0,ROUNDDOWN(H705-E705-430000-G705,-3))</f>
        <v/>
      </c>
      <c r="O705" s="19">
        <f>MAX(0,ROUNDDOWN(H705-E705-430000-G705-D705,-3))</f>
        <v/>
      </c>
      <c r="P705" s="19">
        <f>IF(H705&lt;=450000,0,MAX(0,ROUNDDOWN(N705*0.06-MIN(50000,N705)*0.03,-2))+MAX(0,ROUNDDOWN(N705*0.04-MIN(50000,N705)*0.02,-2)))</f>
        <v/>
      </c>
      <c r="Q705" s="19">
        <f>IF(H705&lt;=450000,0,MAX(0,ROUNDDOWN(O705*0.06-MIN(50000,O705)*0.03,-2))+MAX(0,ROUNDDOWN(O705*0.04-MIN(50000,O705)*0.02,-2)))</f>
        <v/>
      </c>
      <c r="R705" s="19">
        <f>L705-M705</f>
        <v/>
      </c>
      <c r="S705" s="19">
        <f>P705-Q705</f>
        <v/>
      </c>
      <c r="T705" s="19">
        <f>R705+S705</f>
        <v/>
      </c>
      <c r="U705" s="21">
        <f>IF(J705&lt;=0,0,LOOKUP(J705,{0,1950001,3300001,6950001,9000001,18000001,40000001},{0.05,0.1,0.2,0.23,0.33,0.4,0.45}))</f>
        <v/>
      </c>
    </row>
    <row r="706">
      <c r="A706" t="inlineStr">
        <is>
          <t>1万円刻み</t>
        </is>
      </c>
      <c r="B706" s="19">
        <f>'3_1万円刻み'!$A$284</f>
        <v/>
      </c>
      <c r="C706" s="20" t="n">
        <v>2026</v>
      </c>
      <c r="D706" s="19" t="n">
        <v>276000</v>
      </c>
      <c r="E706" s="19">
        <f>ROUND(MIN(B706/12,650000)*12*0.0915+MIN(B706/12,1390000)*12*(0.0504+0)+B706*0.005,0)</f>
        <v/>
      </c>
      <c r="F706" s="19" t="n">
        <v>0</v>
      </c>
      <c r="G706" s="19" t="n">
        <v>0</v>
      </c>
      <c r="H706" s="19">
        <f>IF(C706&gt;=2026,IF(B706&lt;741000,0,IF(B706&lt;2191000,B706-740000,IF(B706&lt;2193000,1451000,IF(B706&lt;2196000,1453000,IF(B706&lt;2200000,1456000,IF(B706&lt;3600000,ROUNDDOWN(B706/4,-3)*2.8-80000,IF(B706&lt;6600000,ROUNDDOWN(B706/4,-3)*3.2-440000,IF(B706&lt;8500000,ROUNDDOWN(B706*0.9,0)-1100000,B706-1950000)))))))),IF(B706&lt;651000,0,IF(B706&lt;1900000,B706-650000,IF(B706&lt;3600000,ROUNDDOWN(B706/4,-3)*2.8-80000,IF(B706&lt;6600000,ROUNDDOWN(B706/4,-3)*3.2-440000,IF(B706&lt;8500000,ROUNDDOWN(B706*0.9,0)-1100000,B706-1950000))))))</f>
        <v/>
      </c>
      <c r="I706" s="19">
        <f>IF(H706&gt;23500000,NA(),IF(C706&gt;=2026,IF(H706&lt;=4890000,1040000,IF(H706&lt;=6550000,670000,620000)),IF(H706&lt;=1320000,950000,IF(H706&lt;=3360000,880000,IF(H706&lt;=4890000,680000,IF(H706&lt;=6550000,630000,580000))))))</f>
        <v/>
      </c>
      <c r="J706" s="19">
        <f>MAX(0,ROUNDDOWN(H706-E706-I706-F706,-3))</f>
        <v/>
      </c>
      <c r="K706" s="19">
        <f>MAX(0,ROUNDDOWN(H706-E706-I706-F706-D706,-3))</f>
        <v/>
      </c>
      <c r="L706" s="19">
        <f>IF(J706&lt;=0,0,ROUNDDOWN((J706*LOOKUP(J706,{0,1950001,3300001,6950001,9000001,18000001,40000001},{0.05,0.1,0.2,0.23,0.33,0.4,0.45})-LOOKUP(J706,{0,1950001,3300001,6950001,9000001,18000001,40000001},{0,97500,427500,636000,1536000,2796000,4796000}))*1.021,-2))</f>
        <v/>
      </c>
      <c r="M706" s="19">
        <f>IF(K706&lt;=0,0,ROUNDDOWN((K706*LOOKUP(K706,{0,1950001,3300001,6950001,9000001,18000001,40000001},{0.05,0.1,0.2,0.23,0.33,0.4,0.45})-LOOKUP(K706,{0,1950001,3300001,6950001,9000001,18000001,40000001},{0,97500,427500,636000,1536000,2796000,4796000}))*1.021,-2))</f>
        <v/>
      </c>
      <c r="N706" s="19">
        <f>MAX(0,ROUNDDOWN(H706-E706-430000-G706,-3))</f>
        <v/>
      </c>
      <c r="O706" s="19">
        <f>MAX(0,ROUNDDOWN(H706-E706-430000-G706-D706,-3))</f>
        <v/>
      </c>
      <c r="P706" s="19">
        <f>IF(H706&lt;=450000,0,MAX(0,ROUNDDOWN(N706*0.06-MIN(50000,N706)*0.03,-2))+MAX(0,ROUNDDOWN(N706*0.04-MIN(50000,N706)*0.02,-2)))</f>
        <v/>
      </c>
      <c r="Q706" s="19">
        <f>IF(H706&lt;=450000,0,MAX(0,ROUNDDOWN(O706*0.06-MIN(50000,O706)*0.03,-2))+MAX(0,ROUNDDOWN(O706*0.04-MIN(50000,O706)*0.02,-2)))</f>
        <v/>
      </c>
      <c r="R706" s="19">
        <f>L706-M706</f>
        <v/>
      </c>
      <c r="S706" s="19">
        <f>P706-Q706</f>
        <v/>
      </c>
      <c r="T706" s="19">
        <f>R706+S706</f>
        <v/>
      </c>
      <c r="U706" s="21">
        <f>IF(J706&lt;=0,0,LOOKUP(J706,{0,1950001,3300001,6950001,9000001,18000001,40000001},{0.05,0.1,0.2,0.23,0.33,0.4,0.45}))</f>
        <v/>
      </c>
    </row>
    <row r="707">
      <c r="A707" t="inlineStr">
        <is>
          <t>1万円刻み</t>
        </is>
      </c>
      <c r="B707" s="19">
        <f>'3_1万円刻み'!$A$285</f>
        <v/>
      </c>
      <c r="C707" s="20" t="n">
        <v>2025</v>
      </c>
      <c r="D707" s="19" t="n">
        <v>276000</v>
      </c>
      <c r="E707" s="19">
        <f>ROUND(MIN(B707/12,650000)*12*0.0915+MIN(B707/12,1390000)*12*(0.0504+0)+B707*0.005,0)</f>
        <v/>
      </c>
      <c r="F707" s="19" t="n">
        <v>0</v>
      </c>
      <c r="G707" s="19" t="n">
        <v>0</v>
      </c>
      <c r="H707" s="19">
        <f>IF(C707&gt;=2026,IF(B707&lt;741000,0,IF(B707&lt;2191000,B707-740000,IF(B707&lt;2193000,1451000,IF(B707&lt;2196000,1453000,IF(B707&lt;2200000,1456000,IF(B707&lt;3600000,ROUNDDOWN(B707/4,-3)*2.8-80000,IF(B707&lt;6600000,ROUNDDOWN(B707/4,-3)*3.2-440000,IF(B707&lt;8500000,ROUNDDOWN(B707*0.9,0)-1100000,B707-1950000)))))))),IF(B707&lt;651000,0,IF(B707&lt;1900000,B707-650000,IF(B707&lt;3600000,ROUNDDOWN(B707/4,-3)*2.8-80000,IF(B707&lt;6600000,ROUNDDOWN(B707/4,-3)*3.2-440000,IF(B707&lt;8500000,ROUNDDOWN(B707*0.9,0)-1100000,B707-1950000))))))</f>
        <v/>
      </c>
      <c r="I707" s="19">
        <f>IF(H707&gt;23500000,NA(),IF(C707&gt;=2026,IF(H707&lt;=4890000,1040000,IF(H707&lt;=6550000,670000,620000)),IF(H707&lt;=1320000,950000,IF(H707&lt;=3360000,880000,IF(H707&lt;=4890000,680000,IF(H707&lt;=6550000,630000,580000))))))</f>
        <v/>
      </c>
      <c r="J707" s="19">
        <f>MAX(0,ROUNDDOWN(H707-E707-I707-F707,-3))</f>
        <v/>
      </c>
      <c r="K707" s="19">
        <f>MAX(0,ROUNDDOWN(H707-E707-I707-F707-D707,-3))</f>
        <v/>
      </c>
      <c r="L707" s="19">
        <f>IF(J707&lt;=0,0,ROUNDDOWN((J707*LOOKUP(J707,{0,1950001,3300001,6950001,9000001,18000001,40000001},{0.05,0.1,0.2,0.23,0.33,0.4,0.45})-LOOKUP(J707,{0,1950001,3300001,6950001,9000001,18000001,40000001},{0,97500,427500,636000,1536000,2796000,4796000}))*1.021,-2))</f>
        <v/>
      </c>
      <c r="M707" s="19">
        <f>IF(K707&lt;=0,0,ROUNDDOWN((K707*LOOKUP(K707,{0,1950001,3300001,6950001,9000001,18000001,40000001},{0.05,0.1,0.2,0.23,0.33,0.4,0.45})-LOOKUP(K707,{0,1950001,3300001,6950001,9000001,18000001,40000001},{0,97500,427500,636000,1536000,2796000,4796000}))*1.021,-2))</f>
        <v/>
      </c>
      <c r="N707" s="19">
        <f>MAX(0,ROUNDDOWN(H707-E707-430000-G707,-3))</f>
        <v/>
      </c>
      <c r="O707" s="19">
        <f>MAX(0,ROUNDDOWN(H707-E707-430000-G707-D707,-3))</f>
        <v/>
      </c>
      <c r="P707" s="19">
        <f>IF(H707&lt;=450000,0,MAX(0,ROUNDDOWN(N707*0.06-MIN(50000,N707)*0.03,-2))+MAX(0,ROUNDDOWN(N707*0.04-MIN(50000,N707)*0.02,-2)))</f>
        <v/>
      </c>
      <c r="Q707" s="19">
        <f>IF(H707&lt;=450000,0,MAX(0,ROUNDDOWN(O707*0.06-MIN(50000,O707)*0.03,-2))+MAX(0,ROUNDDOWN(O707*0.04-MIN(50000,O707)*0.02,-2)))</f>
        <v/>
      </c>
      <c r="R707" s="19">
        <f>L707-M707</f>
        <v/>
      </c>
      <c r="S707" s="19">
        <f>P707-Q707</f>
        <v/>
      </c>
      <c r="T707" s="19">
        <f>R707+S707</f>
        <v/>
      </c>
      <c r="U707" s="21">
        <f>IF(J707&lt;=0,0,LOOKUP(J707,{0,1950001,3300001,6950001,9000001,18000001,40000001},{0.05,0.1,0.2,0.23,0.33,0.4,0.45}))</f>
        <v/>
      </c>
    </row>
    <row r="708">
      <c r="A708" t="inlineStr">
        <is>
          <t>1万円刻み</t>
        </is>
      </c>
      <c r="B708" s="19">
        <f>'3_1万円刻み'!$A$285</f>
        <v/>
      </c>
      <c r="C708" s="20" t="n">
        <v>2026</v>
      </c>
      <c r="D708" s="19" t="n">
        <v>276000</v>
      </c>
      <c r="E708" s="19">
        <f>ROUND(MIN(B708/12,650000)*12*0.0915+MIN(B708/12,1390000)*12*(0.0504+0)+B708*0.005,0)</f>
        <v/>
      </c>
      <c r="F708" s="19" t="n">
        <v>0</v>
      </c>
      <c r="G708" s="19" t="n">
        <v>0</v>
      </c>
      <c r="H708" s="19">
        <f>IF(C708&gt;=2026,IF(B708&lt;741000,0,IF(B708&lt;2191000,B708-740000,IF(B708&lt;2193000,1451000,IF(B708&lt;2196000,1453000,IF(B708&lt;2200000,1456000,IF(B708&lt;3600000,ROUNDDOWN(B708/4,-3)*2.8-80000,IF(B708&lt;6600000,ROUNDDOWN(B708/4,-3)*3.2-440000,IF(B708&lt;8500000,ROUNDDOWN(B708*0.9,0)-1100000,B708-1950000)))))))),IF(B708&lt;651000,0,IF(B708&lt;1900000,B708-650000,IF(B708&lt;3600000,ROUNDDOWN(B708/4,-3)*2.8-80000,IF(B708&lt;6600000,ROUNDDOWN(B708/4,-3)*3.2-440000,IF(B708&lt;8500000,ROUNDDOWN(B708*0.9,0)-1100000,B708-1950000))))))</f>
        <v/>
      </c>
      <c r="I708" s="19">
        <f>IF(H708&gt;23500000,NA(),IF(C708&gt;=2026,IF(H708&lt;=4890000,1040000,IF(H708&lt;=6550000,670000,620000)),IF(H708&lt;=1320000,950000,IF(H708&lt;=3360000,880000,IF(H708&lt;=4890000,680000,IF(H708&lt;=6550000,630000,580000))))))</f>
        <v/>
      </c>
      <c r="J708" s="19">
        <f>MAX(0,ROUNDDOWN(H708-E708-I708-F708,-3))</f>
        <v/>
      </c>
      <c r="K708" s="19">
        <f>MAX(0,ROUNDDOWN(H708-E708-I708-F708-D708,-3))</f>
        <v/>
      </c>
      <c r="L708" s="19">
        <f>IF(J708&lt;=0,0,ROUNDDOWN((J708*LOOKUP(J708,{0,1950001,3300001,6950001,9000001,18000001,40000001},{0.05,0.1,0.2,0.23,0.33,0.4,0.45})-LOOKUP(J708,{0,1950001,3300001,6950001,9000001,18000001,40000001},{0,97500,427500,636000,1536000,2796000,4796000}))*1.021,-2))</f>
        <v/>
      </c>
      <c r="M708" s="19">
        <f>IF(K708&lt;=0,0,ROUNDDOWN((K708*LOOKUP(K708,{0,1950001,3300001,6950001,9000001,18000001,40000001},{0.05,0.1,0.2,0.23,0.33,0.4,0.45})-LOOKUP(K708,{0,1950001,3300001,6950001,9000001,18000001,40000001},{0,97500,427500,636000,1536000,2796000,4796000}))*1.021,-2))</f>
        <v/>
      </c>
      <c r="N708" s="19">
        <f>MAX(0,ROUNDDOWN(H708-E708-430000-G708,-3))</f>
        <v/>
      </c>
      <c r="O708" s="19">
        <f>MAX(0,ROUNDDOWN(H708-E708-430000-G708-D708,-3))</f>
        <v/>
      </c>
      <c r="P708" s="19">
        <f>IF(H708&lt;=450000,0,MAX(0,ROUNDDOWN(N708*0.06-MIN(50000,N708)*0.03,-2))+MAX(0,ROUNDDOWN(N708*0.04-MIN(50000,N708)*0.02,-2)))</f>
        <v/>
      </c>
      <c r="Q708" s="19">
        <f>IF(H708&lt;=450000,0,MAX(0,ROUNDDOWN(O708*0.06-MIN(50000,O708)*0.03,-2))+MAX(0,ROUNDDOWN(O708*0.04-MIN(50000,O708)*0.02,-2)))</f>
        <v/>
      </c>
      <c r="R708" s="19">
        <f>L708-M708</f>
        <v/>
      </c>
      <c r="S708" s="19">
        <f>P708-Q708</f>
        <v/>
      </c>
      <c r="T708" s="19">
        <f>R708+S708</f>
        <v/>
      </c>
      <c r="U708" s="21">
        <f>IF(J708&lt;=0,0,LOOKUP(J708,{0,1950001,3300001,6950001,9000001,18000001,40000001},{0.05,0.1,0.2,0.23,0.33,0.4,0.45}))</f>
        <v/>
      </c>
    </row>
    <row r="709">
      <c r="A709" t="inlineStr">
        <is>
          <t>1万円刻み</t>
        </is>
      </c>
      <c r="B709" s="19">
        <f>'3_1万円刻み'!$A$286</f>
        <v/>
      </c>
      <c r="C709" s="20" t="n">
        <v>2025</v>
      </c>
      <c r="D709" s="19" t="n">
        <v>276000</v>
      </c>
      <c r="E709" s="19">
        <f>ROUND(MIN(B709/12,650000)*12*0.0915+MIN(B709/12,1390000)*12*(0.0504+0)+B709*0.005,0)</f>
        <v/>
      </c>
      <c r="F709" s="19" t="n">
        <v>0</v>
      </c>
      <c r="G709" s="19" t="n">
        <v>0</v>
      </c>
      <c r="H709" s="19">
        <f>IF(C709&gt;=2026,IF(B709&lt;741000,0,IF(B709&lt;2191000,B709-740000,IF(B709&lt;2193000,1451000,IF(B709&lt;2196000,1453000,IF(B709&lt;2200000,1456000,IF(B709&lt;3600000,ROUNDDOWN(B709/4,-3)*2.8-80000,IF(B709&lt;6600000,ROUNDDOWN(B709/4,-3)*3.2-440000,IF(B709&lt;8500000,ROUNDDOWN(B709*0.9,0)-1100000,B709-1950000)))))))),IF(B709&lt;651000,0,IF(B709&lt;1900000,B709-650000,IF(B709&lt;3600000,ROUNDDOWN(B709/4,-3)*2.8-80000,IF(B709&lt;6600000,ROUNDDOWN(B709/4,-3)*3.2-440000,IF(B709&lt;8500000,ROUNDDOWN(B709*0.9,0)-1100000,B709-1950000))))))</f>
        <v/>
      </c>
      <c r="I709" s="19">
        <f>IF(H709&gt;23500000,NA(),IF(C709&gt;=2026,IF(H709&lt;=4890000,1040000,IF(H709&lt;=6550000,670000,620000)),IF(H709&lt;=1320000,950000,IF(H709&lt;=3360000,880000,IF(H709&lt;=4890000,680000,IF(H709&lt;=6550000,630000,580000))))))</f>
        <v/>
      </c>
      <c r="J709" s="19">
        <f>MAX(0,ROUNDDOWN(H709-E709-I709-F709,-3))</f>
        <v/>
      </c>
      <c r="K709" s="19">
        <f>MAX(0,ROUNDDOWN(H709-E709-I709-F709-D709,-3))</f>
        <v/>
      </c>
      <c r="L709" s="19">
        <f>IF(J709&lt;=0,0,ROUNDDOWN((J709*LOOKUP(J709,{0,1950001,3300001,6950001,9000001,18000001,40000001},{0.05,0.1,0.2,0.23,0.33,0.4,0.45})-LOOKUP(J709,{0,1950001,3300001,6950001,9000001,18000001,40000001},{0,97500,427500,636000,1536000,2796000,4796000}))*1.021,-2))</f>
        <v/>
      </c>
      <c r="M709" s="19">
        <f>IF(K709&lt;=0,0,ROUNDDOWN((K709*LOOKUP(K709,{0,1950001,3300001,6950001,9000001,18000001,40000001},{0.05,0.1,0.2,0.23,0.33,0.4,0.45})-LOOKUP(K709,{0,1950001,3300001,6950001,9000001,18000001,40000001},{0,97500,427500,636000,1536000,2796000,4796000}))*1.021,-2))</f>
        <v/>
      </c>
      <c r="N709" s="19">
        <f>MAX(0,ROUNDDOWN(H709-E709-430000-G709,-3))</f>
        <v/>
      </c>
      <c r="O709" s="19">
        <f>MAX(0,ROUNDDOWN(H709-E709-430000-G709-D709,-3))</f>
        <v/>
      </c>
      <c r="P709" s="19">
        <f>IF(H709&lt;=450000,0,MAX(0,ROUNDDOWN(N709*0.06-MIN(50000,N709)*0.03,-2))+MAX(0,ROUNDDOWN(N709*0.04-MIN(50000,N709)*0.02,-2)))</f>
        <v/>
      </c>
      <c r="Q709" s="19">
        <f>IF(H709&lt;=450000,0,MAX(0,ROUNDDOWN(O709*0.06-MIN(50000,O709)*0.03,-2))+MAX(0,ROUNDDOWN(O709*0.04-MIN(50000,O709)*0.02,-2)))</f>
        <v/>
      </c>
      <c r="R709" s="19">
        <f>L709-M709</f>
        <v/>
      </c>
      <c r="S709" s="19">
        <f>P709-Q709</f>
        <v/>
      </c>
      <c r="T709" s="19">
        <f>R709+S709</f>
        <v/>
      </c>
      <c r="U709" s="21">
        <f>IF(J709&lt;=0,0,LOOKUP(J709,{0,1950001,3300001,6950001,9000001,18000001,40000001},{0.05,0.1,0.2,0.23,0.33,0.4,0.45}))</f>
        <v/>
      </c>
    </row>
    <row r="710">
      <c r="A710" t="inlineStr">
        <is>
          <t>1万円刻み</t>
        </is>
      </c>
      <c r="B710" s="19">
        <f>'3_1万円刻み'!$A$286</f>
        <v/>
      </c>
      <c r="C710" s="20" t="n">
        <v>2026</v>
      </c>
      <c r="D710" s="19" t="n">
        <v>276000</v>
      </c>
      <c r="E710" s="19">
        <f>ROUND(MIN(B710/12,650000)*12*0.0915+MIN(B710/12,1390000)*12*(0.0504+0)+B710*0.005,0)</f>
        <v/>
      </c>
      <c r="F710" s="19" t="n">
        <v>0</v>
      </c>
      <c r="G710" s="19" t="n">
        <v>0</v>
      </c>
      <c r="H710" s="19">
        <f>IF(C710&gt;=2026,IF(B710&lt;741000,0,IF(B710&lt;2191000,B710-740000,IF(B710&lt;2193000,1451000,IF(B710&lt;2196000,1453000,IF(B710&lt;2200000,1456000,IF(B710&lt;3600000,ROUNDDOWN(B710/4,-3)*2.8-80000,IF(B710&lt;6600000,ROUNDDOWN(B710/4,-3)*3.2-440000,IF(B710&lt;8500000,ROUNDDOWN(B710*0.9,0)-1100000,B710-1950000)))))))),IF(B710&lt;651000,0,IF(B710&lt;1900000,B710-650000,IF(B710&lt;3600000,ROUNDDOWN(B710/4,-3)*2.8-80000,IF(B710&lt;6600000,ROUNDDOWN(B710/4,-3)*3.2-440000,IF(B710&lt;8500000,ROUNDDOWN(B710*0.9,0)-1100000,B710-1950000))))))</f>
        <v/>
      </c>
      <c r="I710" s="19">
        <f>IF(H710&gt;23500000,NA(),IF(C710&gt;=2026,IF(H710&lt;=4890000,1040000,IF(H710&lt;=6550000,670000,620000)),IF(H710&lt;=1320000,950000,IF(H710&lt;=3360000,880000,IF(H710&lt;=4890000,680000,IF(H710&lt;=6550000,630000,580000))))))</f>
        <v/>
      </c>
      <c r="J710" s="19">
        <f>MAX(0,ROUNDDOWN(H710-E710-I710-F710,-3))</f>
        <v/>
      </c>
      <c r="K710" s="19">
        <f>MAX(0,ROUNDDOWN(H710-E710-I710-F710-D710,-3))</f>
        <v/>
      </c>
      <c r="L710" s="19">
        <f>IF(J710&lt;=0,0,ROUNDDOWN((J710*LOOKUP(J710,{0,1950001,3300001,6950001,9000001,18000001,40000001},{0.05,0.1,0.2,0.23,0.33,0.4,0.45})-LOOKUP(J710,{0,1950001,3300001,6950001,9000001,18000001,40000001},{0,97500,427500,636000,1536000,2796000,4796000}))*1.021,-2))</f>
        <v/>
      </c>
      <c r="M710" s="19">
        <f>IF(K710&lt;=0,0,ROUNDDOWN((K710*LOOKUP(K710,{0,1950001,3300001,6950001,9000001,18000001,40000001},{0.05,0.1,0.2,0.23,0.33,0.4,0.45})-LOOKUP(K710,{0,1950001,3300001,6950001,9000001,18000001,40000001},{0,97500,427500,636000,1536000,2796000,4796000}))*1.021,-2))</f>
        <v/>
      </c>
      <c r="N710" s="19">
        <f>MAX(0,ROUNDDOWN(H710-E710-430000-G710,-3))</f>
        <v/>
      </c>
      <c r="O710" s="19">
        <f>MAX(0,ROUNDDOWN(H710-E710-430000-G710-D710,-3))</f>
        <v/>
      </c>
      <c r="P710" s="19">
        <f>IF(H710&lt;=450000,0,MAX(0,ROUNDDOWN(N710*0.06-MIN(50000,N710)*0.03,-2))+MAX(0,ROUNDDOWN(N710*0.04-MIN(50000,N710)*0.02,-2)))</f>
        <v/>
      </c>
      <c r="Q710" s="19">
        <f>IF(H710&lt;=450000,0,MAX(0,ROUNDDOWN(O710*0.06-MIN(50000,O710)*0.03,-2))+MAX(0,ROUNDDOWN(O710*0.04-MIN(50000,O710)*0.02,-2)))</f>
        <v/>
      </c>
      <c r="R710" s="19">
        <f>L710-M710</f>
        <v/>
      </c>
      <c r="S710" s="19">
        <f>P710-Q710</f>
        <v/>
      </c>
      <c r="T710" s="19">
        <f>R710+S710</f>
        <v/>
      </c>
      <c r="U710" s="21">
        <f>IF(J710&lt;=0,0,LOOKUP(J710,{0,1950001,3300001,6950001,9000001,18000001,40000001},{0.05,0.1,0.2,0.23,0.33,0.4,0.45}))</f>
        <v/>
      </c>
    </row>
    <row r="711">
      <c r="A711" t="inlineStr">
        <is>
          <t>1万円刻み</t>
        </is>
      </c>
      <c r="B711" s="19">
        <f>'3_1万円刻み'!$A$287</f>
        <v/>
      </c>
      <c r="C711" s="20" t="n">
        <v>2025</v>
      </c>
      <c r="D711" s="19" t="n">
        <v>276000</v>
      </c>
      <c r="E711" s="19">
        <f>ROUND(MIN(B711/12,650000)*12*0.0915+MIN(B711/12,1390000)*12*(0.0504+0)+B711*0.005,0)</f>
        <v/>
      </c>
      <c r="F711" s="19" t="n">
        <v>0</v>
      </c>
      <c r="G711" s="19" t="n">
        <v>0</v>
      </c>
      <c r="H711" s="19">
        <f>IF(C711&gt;=2026,IF(B711&lt;741000,0,IF(B711&lt;2191000,B711-740000,IF(B711&lt;2193000,1451000,IF(B711&lt;2196000,1453000,IF(B711&lt;2200000,1456000,IF(B711&lt;3600000,ROUNDDOWN(B711/4,-3)*2.8-80000,IF(B711&lt;6600000,ROUNDDOWN(B711/4,-3)*3.2-440000,IF(B711&lt;8500000,ROUNDDOWN(B711*0.9,0)-1100000,B711-1950000)))))))),IF(B711&lt;651000,0,IF(B711&lt;1900000,B711-650000,IF(B711&lt;3600000,ROUNDDOWN(B711/4,-3)*2.8-80000,IF(B711&lt;6600000,ROUNDDOWN(B711/4,-3)*3.2-440000,IF(B711&lt;8500000,ROUNDDOWN(B711*0.9,0)-1100000,B711-1950000))))))</f>
        <v/>
      </c>
      <c r="I711" s="19">
        <f>IF(H711&gt;23500000,NA(),IF(C711&gt;=2026,IF(H711&lt;=4890000,1040000,IF(H711&lt;=6550000,670000,620000)),IF(H711&lt;=1320000,950000,IF(H711&lt;=3360000,880000,IF(H711&lt;=4890000,680000,IF(H711&lt;=6550000,630000,580000))))))</f>
        <v/>
      </c>
      <c r="J711" s="19">
        <f>MAX(0,ROUNDDOWN(H711-E711-I711-F711,-3))</f>
        <v/>
      </c>
      <c r="K711" s="19">
        <f>MAX(0,ROUNDDOWN(H711-E711-I711-F711-D711,-3))</f>
        <v/>
      </c>
      <c r="L711" s="19">
        <f>IF(J711&lt;=0,0,ROUNDDOWN((J711*LOOKUP(J711,{0,1950001,3300001,6950001,9000001,18000001,40000001},{0.05,0.1,0.2,0.23,0.33,0.4,0.45})-LOOKUP(J711,{0,1950001,3300001,6950001,9000001,18000001,40000001},{0,97500,427500,636000,1536000,2796000,4796000}))*1.021,-2))</f>
        <v/>
      </c>
      <c r="M711" s="19">
        <f>IF(K711&lt;=0,0,ROUNDDOWN((K711*LOOKUP(K711,{0,1950001,3300001,6950001,9000001,18000001,40000001},{0.05,0.1,0.2,0.23,0.33,0.4,0.45})-LOOKUP(K711,{0,1950001,3300001,6950001,9000001,18000001,40000001},{0,97500,427500,636000,1536000,2796000,4796000}))*1.021,-2))</f>
        <v/>
      </c>
      <c r="N711" s="19">
        <f>MAX(0,ROUNDDOWN(H711-E711-430000-G711,-3))</f>
        <v/>
      </c>
      <c r="O711" s="19">
        <f>MAX(0,ROUNDDOWN(H711-E711-430000-G711-D711,-3))</f>
        <v/>
      </c>
      <c r="P711" s="19">
        <f>IF(H711&lt;=450000,0,MAX(0,ROUNDDOWN(N711*0.06-MIN(50000,N711)*0.03,-2))+MAX(0,ROUNDDOWN(N711*0.04-MIN(50000,N711)*0.02,-2)))</f>
        <v/>
      </c>
      <c r="Q711" s="19">
        <f>IF(H711&lt;=450000,0,MAX(0,ROUNDDOWN(O711*0.06-MIN(50000,O711)*0.03,-2))+MAX(0,ROUNDDOWN(O711*0.04-MIN(50000,O711)*0.02,-2)))</f>
        <v/>
      </c>
      <c r="R711" s="19">
        <f>L711-M711</f>
        <v/>
      </c>
      <c r="S711" s="19">
        <f>P711-Q711</f>
        <v/>
      </c>
      <c r="T711" s="19">
        <f>R711+S711</f>
        <v/>
      </c>
      <c r="U711" s="21">
        <f>IF(J711&lt;=0,0,LOOKUP(J711,{0,1950001,3300001,6950001,9000001,18000001,40000001},{0.05,0.1,0.2,0.23,0.33,0.4,0.45}))</f>
        <v/>
      </c>
    </row>
    <row r="712">
      <c r="A712" t="inlineStr">
        <is>
          <t>1万円刻み</t>
        </is>
      </c>
      <c r="B712" s="19">
        <f>'3_1万円刻み'!$A$287</f>
        <v/>
      </c>
      <c r="C712" s="20" t="n">
        <v>2026</v>
      </c>
      <c r="D712" s="19" t="n">
        <v>276000</v>
      </c>
      <c r="E712" s="19">
        <f>ROUND(MIN(B712/12,650000)*12*0.0915+MIN(B712/12,1390000)*12*(0.0504+0)+B712*0.005,0)</f>
        <v/>
      </c>
      <c r="F712" s="19" t="n">
        <v>0</v>
      </c>
      <c r="G712" s="19" t="n">
        <v>0</v>
      </c>
      <c r="H712" s="19">
        <f>IF(C712&gt;=2026,IF(B712&lt;741000,0,IF(B712&lt;2191000,B712-740000,IF(B712&lt;2193000,1451000,IF(B712&lt;2196000,1453000,IF(B712&lt;2200000,1456000,IF(B712&lt;3600000,ROUNDDOWN(B712/4,-3)*2.8-80000,IF(B712&lt;6600000,ROUNDDOWN(B712/4,-3)*3.2-440000,IF(B712&lt;8500000,ROUNDDOWN(B712*0.9,0)-1100000,B712-1950000)))))))),IF(B712&lt;651000,0,IF(B712&lt;1900000,B712-650000,IF(B712&lt;3600000,ROUNDDOWN(B712/4,-3)*2.8-80000,IF(B712&lt;6600000,ROUNDDOWN(B712/4,-3)*3.2-440000,IF(B712&lt;8500000,ROUNDDOWN(B712*0.9,0)-1100000,B712-1950000))))))</f>
        <v/>
      </c>
      <c r="I712" s="19">
        <f>IF(H712&gt;23500000,NA(),IF(C712&gt;=2026,IF(H712&lt;=4890000,1040000,IF(H712&lt;=6550000,670000,620000)),IF(H712&lt;=1320000,950000,IF(H712&lt;=3360000,880000,IF(H712&lt;=4890000,680000,IF(H712&lt;=6550000,630000,580000))))))</f>
        <v/>
      </c>
      <c r="J712" s="19">
        <f>MAX(0,ROUNDDOWN(H712-E712-I712-F712,-3))</f>
        <v/>
      </c>
      <c r="K712" s="19">
        <f>MAX(0,ROUNDDOWN(H712-E712-I712-F712-D712,-3))</f>
        <v/>
      </c>
      <c r="L712" s="19">
        <f>IF(J712&lt;=0,0,ROUNDDOWN((J712*LOOKUP(J712,{0,1950001,3300001,6950001,9000001,18000001,40000001},{0.05,0.1,0.2,0.23,0.33,0.4,0.45})-LOOKUP(J712,{0,1950001,3300001,6950001,9000001,18000001,40000001},{0,97500,427500,636000,1536000,2796000,4796000}))*1.021,-2))</f>
        <v/>
      </c>
      <c r="M712" s="19">
        <f>IF(K712&lt;=0,0,ROUNDDOWN((K712*LOOKUP(K712,{0,1950001,3300001,6950001,9000001,18000001,40000001},{0.05,0.1,0.2,0.23,0.33,0.4,0.45})-LOOKUP(K712,{0,1950001,3300001,6950001,9000001,18000001,40000001},{0,97500,427500,636000,1536000,2796000,4796000}))*1.021,-2))</f>
        <v/>
      </c>
      <c r="N712" s="19">
        <f>MAX(0,ROUNDDOWN(H712-E712-430000-G712,-3))</f>
        <v/>
      </c>
      <c r="O712" s="19">
        <f>MAX(0,ROUNDDOWN(H712-E712-430000-G712-D712,-3))</f>
        <v/>
      </c>
      <c r="P712" s="19">
        <f>IF(H712&lt;=450000,0,MAX(0,ROUNDDOWN(N712*0.06-MIN(50000,N712)*0.03,-2))+MAX(0,ROUNDDOWN(N712*0.04-MIN(50000,N712)*0.02,-2)))</f>
        <v/>
      </c>
      <c r="Q712" s="19">
        <f>IF(H712&lt;=450000,0,MAX(0,ROUNDDOWN(O712*0.06-MIN(50000,O712)*0.03,-2))+MAX(0,ROUNDDOWN(O712*0.04-MIN(50000,O712)*0.02,-2)))</f>
        <v/>
      </c>
      <c r="R712" s="19">
        <f>L712-M712</f>
        <v/>
      </c>
      <c r="S712" s="19">
        <f>P712-Q712</f>
        <v/>
      </c>
      <c r="T712" s="19">
        <f>R712+S712</f>
        <v/>
      </c>
      <c r="U712" s="21">
        <f>IF(J712&lt;=0,0,LOOKUP(J712,{0,1950001,3300001,6950001,9000001,18000001,40000001},{0.05,0.1,0.2,0.23,0.33,0.4,0.45}))</f>
        <v/>
      </c>
    </row>
    <row r="713">
      <c r="A713" t="inlineStr">
        <is>
          <t>1万円刻み</t>
        </is>
      </c>
      <c r="B713" s="19">
        <f>'3_1万円刻み'!$A$288</f>
        <v/>
      </c>
      <c r="C713" s="20" t="n">
        <v>2025</v>
      </c>
      <c r="D713" s="19" t="n">
        <v>276000</v>
      </c>
      <c r="E713" s="19">
        <f>ROUND(MIN(B713/12,650000)*12*0.0915+MIN(B713/12,1390000)*12*(0.0504+0)+B713*0.005,0)</f>
        <v/>
      </c>
      <c r="F713" s="19" t="n">
        <v>0</v>
      </c>
      <c r="G713" s="19" t="n">
        <v>0</v>
      </c>
      <c r="H713" s="19">
        <f>IF(C713&gt;=2026,IF(B713&lt;741000,0,IF(B713&lt;2191000,B713-740000,IF(B713&lt;2193000,1451000,IF(B713&lt;2196000,1453000,IF(B713&lt;2200000,1456000,IF(B713&lt;3600000,ROUNDDOWN(B713/4,-3)*2.8-80000,IF(B713&lt;6600000,ROUNDDOWN(B713/4,-3)*3.2-440000,IF(B713&lt;8500000,ROUNDDOWN(B713*0.9,0)-1100000,B713-1950000)))))))),IF(B713&lt;651000,0,IF(B713&lt;1900000,B713-650000,IF(B713&lt;3600000,ROUNDDOWN(B713/4,-3)*2.8-80000,IF(B713&lt;6600000,ROUNDDOWN(B713/4,-3)*3.2-440000,IF(B713&lt;8500000,ROUNDDOWN(B713*0.9,0)-1100000,B713-1950000))))))</f>
        <v/>
      </c>
      <c r="I713" s="19">
        <f>IF(H713&gt;23500000,NA(),IF(C713&gt;=2026,IF(H713&lt;=4890000,1040000,IF(H713&lt;=6550000,670000,620000)),IF(H713&lt;=1320000,950000,IF(H713&lt;=3360000,880000,IF(H713&lt;=4890000,680000,IF(H713&lt;=6550000,630000,580000))))))</f>
        <v/>
      </c>
      <c r="J713" s="19">
        <f>MAX(0,ROUNDDOWN(H713-E713-I713-F713,-3))</f>
        <v/>
      </c>
      <c r="K713" s="19">
        <f>MAX(0,ROUNDDOWN(H713-E713-I713-F713-D713,-3))</f>
        <v/>
      </c>
      <c r="L713" s="19">
        <f>IF(J713&lt;=0,0,ROUNDDOWN((J713*LOOKUP(J713,{0,1950001,3300001,6950001,9000001,18000001,40000001},{0.05,0.1,0.2,0.23,0.33,0.4,0.45})-LOOKUP(J713,{0,1950001,3300001,6950001,9000001,18000001,40000001},{0,97500,427500,636000,1536000,2796000,4796000}))*1.021,-2))</f>
        <v/>
      </c>
      <c r="M713" s="19">
        <f>IF(K713&lt;=0,0,ROUNDDOWN((K713*LOOKUP(K713,{0,1950001,3300001,6950001,9000001,18000001,40000001},{0.05,0.1,0.2,0.23,0.33,0.4,0.45})-LOOKUP(K713,{0,1950001,3300001,6950001,9000001,18000001,40000001},{0,97500,427500,636000,1536000,2796000,4796000}))*1.021,-2))</f>
        <v/>
      </c>
      <c r="N713" s="19">
        <f>MAX(0,ROUNDDOWN(H713-E713-430000-G713,-3))</f>
        <v/>
      </c>
      <c r="O713" s="19">
        <f>MAX(0,ROUNDDOWN(H713-E713-430000-G713-D713,-3))</f>
        <v/>
      </c>
      <c r="P713" s="19">
        <f>IF(H713&lt;=450000,0,MAX(0,ROUNDDOWN(N713*0.06-MIN(50000,N713)*0.03,-2))+MAX(0,ROUNDDOWN(N713*0.04-MIN(50000,N713)*0.02,-2)))</f>
        <v/>
      </c>
      <c r="Q713" s="19">
        <f>IF(H713&lt;=450000,0,MAX(0,ROUNDDOWN(O713*0.06-MIN(50000,O713)*0.03,-2))+MAX(0,ROUNDDOWN(O713*0.04-MIN(50000,O713)*0.02,-2)))</f>
        <v/>
      </c>
      <c r="R713" s="19">
        <f>L713-M713</f>
        <v/>
      </c>
      <c r="S713" s="19">
        <f>P713-Q713</f>
        <v/>
      </c>
      <c r="T713" s="19">
        <f>R713+S713</f>
        <v/>
      </c>
      <c r="U713" s="21">
        <f>IF(J713&lt;=0,0,LOOKUP(J713,{0,1950001,3300001,6950001,9000001,18000001,40000001},{0.05,0.1,0.2,0.23,0.33,0.4,0.45}))</f>
        <v/>
      </c>
    </row>
    <row r="714">
      <c r="A714" t="inlineStr">
        <is>
          <t>1万円刻み</t>
        </is>
      </c>
      <c r="B714" s="19">
        <f>'3_1万円刻み'!$A$288</f>
        <v/>
      </c>
      <c r="C714" s="20" t="n">
        <v>2026</v>
      </c>
      <c r="D714" s="19" t="n">
        <v>276000</v>
      </c>
      <c r="E714" s="19">
        <f>ROUND(MIN(B714/12,650000)*12*0.0915+MIN(B714/12,1390000)*12*(0.0504+0)+B714*0.005,0)</f>
        <v/>
      </c>
      <c r="F714" s="19" t="n">
        <v>0</v>
      </c>
      <c r="G714" s="19" t="n">
        <v>0</v>
      </c>
      <c r="H714" s="19">
        <f>IF(C714&gt;=2026,IF(B714&lt;741000,0,IF(B714&lt;2191000,B714-740000,IF(B714&lt;2193000,1451000,IF(B714&lt;2196000,1453000,IF(B714&lt;2200000,1456000,IF(B714&lt;3600000,ROUNDDOWN(B714/4,-3)*2.8-80000,IF(B714&lt;6600000,ROUNDDOWN(B714/4,-3)*3.2-440000,IF(B714&lt;8500000,ROUNDDOWN(B714*0.9,0)-1100000,B714-1950000)))))))),IF(B714&lt;651000,0,IF(B714&lt;1900000,B714-650000,IF(B714&lt;3600000,ROUNDDOWN(B714/4,-3)*2.8-80000,IF(B714&lt;6600000,ROUNDDOWN(B714/4,-3)*3.2-440000,IF(B714&lt;8500000,ROUNDDOWN(B714*0.9,0)-1100000,B714-1950000))))))</f>
        <v/>
      </c>
      <c r="I714" s="19">
        <f>IF(H714&gt;23500000,NA(),IF(C714&gt;=2026,IF(H714&lt;=4890000,1040000,IF(H714&lt;=6550000,670000,620000)),IF(H714&lt;=1320000,950000,IF(H714&lt;=3360000,880000,IF(H714&lt;=4890000,680000,IF(H714&lt;=6550000,630000,580000))))))</f>
        <v/>
      </c>
      <c r="J714" s="19">
        <f>MAX(0,ROUNDDOWN(H714-E714-I714-F714,-3))</f>
        <v/>
      </c>
      <c r="K714" s="19">
        <f>MAX(0,ROUNDDOWN(H714-E714-I714-F714-D714,-3))</f>
        <v/>
      </c>
      <c r="L714" s="19">
        <f>IF(J714&lt;=0,0,ROUNDDOWN((J714*LOOKUP(J714,{0,1950001,3300001,6950001,9000001,18000001,40000001},{0.05,0.1,0.2,0.23,0.33,0.4,0.45})-LOOKUP(J714,{0,1950001,3300001,6950001,9000001,18000001,40000001},{0,97500,427500,636000,1536000,2796000,4796000}))*1.021,-2))</f>
        <v/>
      </c>
      <c r="M714" s="19">
        <f>IF(K714&lt;=0,0,ROUNDDOWN((K714*LOOKUP(K714,{0,1950001,3300001,6950001,9000001,18000001,40000001},{0.05,0.1,0.2,0.23,0.33,0.4,0.45})-LOOKUP(K714,{0,1950001,3300001,6950001,9000001,18000001,40000001},{0,97500,427500,636000,1536000,2796000,4796000}))*1.021,-2))</f>
        <v/>
      </c>
      <c r="N714" s="19">
        <f>MAX(0,ROUNDDOWN(H714-E714-430000-G714,-3))</f>
        <v/>
      </c>
      <c r="O714" s="19">
        <f>MAX(0,ROUNDDOWN(H714-E714-430000-G714-D714,-3))</f>
        <v/>
      </c>
      <c r="P714" s="19">
        <f>IF(H714&lt;=450000,0,MAX(0,ROUNDDOWN(N714*0.06-MIN(50000,N714)*0.03,-2))+MAX(0,ROUNDDOWN(N714*0.04-MIN(50000,N714)*0.02,-2)))</f>
        <v/>
      </c>
      <c r="Q714" s="19">
        <f>IF(H714&lt;=450000,0,MAX(0,ROUNDDOWN(O714*0.06-MIN(50000,O714)*0.03,-2))+MAX(0,ROUNDDOWN(O714*0.04-MIN(50000,O714)*0.02,-2)))</f>
        <v/>
      </c>
      <c r="R714" s="19">
        <f>L714-M714</f>
        <v/>
      </c>
      <c r="S714" s="19">
        <f>P714-Q714</f>
        <v/>
      </c>
      <c r="T714" s="19">
        <f>R714+S714</f>
        <v/>
      </c>
      <c r="U714" s="21">
        <f>IF(J714&lt;=0,0,LOOKUP(J714,{0,1950001,3300001,6950001,9000001,18000001,40000001},{0.05,0.1,0.2,0.23,0.33,0.4,0.45}))</f>
        <v/>
      </c>
    </row>
    <row r="715">
      <c r="A715" t="inlineStr">
        <is>
          <t>1万円刻み</t>
        </is>
      </c>
      <c r="B715" s="19">
        <f>'3_1万円刻み'!$A$289</f>
        <v/>
      </c>
      <c r="C715" s="20" t="n">
        <v>2025</v>
      </c>
      <c r="D715" s="19" t="n">
        <v>276000</v>
      </c>
      <c r="E715" s="19">
        <f>ROUND(MIN(B715/12,650000)*12*0.0915+MIN(B715/12,1390000)*12*(0.0504+0)+B715*0.005,0)</f>
        <v/>
      </c>
      <c r="F715" s="19" t="n">
        <v>0</v>
      </c>
      <c r="G715" s="19" t="n">
        <v>0</v>
      </c>
      <c r="H715" s="19">
        <f>IF(C715&gt;=2026,IF(B715&lt;741000,0,IF(B715&lt;2191000,B715-740000,IF(B715&lt;2193000,1451000,IF(B715&lt;2196000,1453000,IF(B715&lt;2200000,1456000,IF(B715&lt;3600000,ROUNDDOWN(B715/4,-3)*2.8-80000,IF(B715&lt;6600000,ROUNDDOWN(B715/4,-3)*3.2-440000,IF(B715&lt;8500000,ROUNDDOWN(B715*0.9,0)-1100000,B715-1950000)))))))),IF(B715&lt;651000,0,IF(B715&lt;1900000,B715-650000,IF(B715&lt;3600000,ROUNDDOWN(B715/4,-3)*2.8-80000,IF(B715&lt;6600000,ROUNDDOWN(B715/4,-3)*3.2-440000,IF(B715&lt;8500000,ROUNDDOWN(B715*0.9,0)-1100000,B715-1950000))))))</f>
        <v/>
      </c>
      <c r="I715" s="19">
        <f>IF(H715&gt;23500000,NA(),IF(C715&gt;=2026,IF(H715&lt;=4890000,1040000,IF(H715&lt;=6550000,670000,620000)),IF(H715&lt;=1320000,950000,IF(H715&lt;=3360000,880000,IF(H715&lt;=4890000,680000,IF(H715&lt;=6550000,630000,580000))))))</f>
        <v/>
      </c>
      <c r="J715" s="19">
        <f>MAX(0,ROUNDDOWN(H715-E715-I715-F715,-3))</f>
        <v/>
      </c>
      <c r="K715" s="19">
        <f>MAX(0,ROUNDDOWN(H715-E715-I715-F715-D715,-3))</f>
        <v/>
      </c>
      <c r="L715" s="19">
        <f>IF(J715&lt;=0,0,ROUNDDOWN((J715*LOOKUP(J715,{0,1950001,3300001,6950001,9000001,18000001,40000001},{0.05,0.1,0.2,0.23,0.33,0.4,0.45})-LOOKUP(J715,{0,1950001,3300001,6950001,9000001,18000001,40000001},{0,97500,427500,636000,1536000,2796000,4796000}))*1.021,-2))</f>
        <v/>
      </c>
      <c r="M715" s="19">
        <f>IF(K715&lt;=0,0,ROUNDDOWN((K715*LOOKUP(K715,{0,1950001,3300001,6950001,9000001,18000001,40000001},{0.05,0.1,0.2,0.23,0.33,0.4,0.45})-LOOKUP(K715,{0,1950001,3300001,6950001,9000001,18000001,40000001},{0,97500,427500,636000,1536000,2796000,4796000}))*1.021,-2))</f>
        <v/>
      </c>
      <c r="N715" s="19">
        <f>MAX(0,ROUNDDOWN(H715-E715-430000-G715,-3))</f>
        <v/>
      </c>
      <c r="O715" s="19">
        <f>MAX(0,ROUNDDOWN(H715-E715-430000-G715-D715,-3))</f>
        <v/>
      </c>
      <c r="P715" s="19">
        <f>IF(H715&lt;=450000,0,MAX(0,ROUNDDOWN(N715*0.06-MIN(50000,N715)*0.03,-2))+MAX(0,ROUNDDOWN(N715*0.04-MIN(50000,N715)*0.02,-2)))</f>
        <v/>
      </c>
      <c r="Q715" s="19">
        <f>IF(H715&lt;=450000,0,MAX(0,ROUNDDOWN(O715*0.06-MIN(50000,O715)*0.03,-2))+MAX(0,ROUNDDOWN(O715*0.04-MIN(50000,O715)*0.02,-2)))</f>
        <v/>
      </c>
      <c r="R715" s="19">
        <f>L715-M715</f>
        <v/>
      </c>
      <c r="S715" s="19">
        <f>P715-Q715</f>
        <v/>
      </c>
      <c r="T715" s="19">
        <f>R715+S715</f>
        <v/>
      </c>
      <c r="U715" s="21">
        <f>IF(J715&lt;=0,0,LOOKUP(J715,{0,1950001,3300001,6950001,9000001,18000001,40000001},{0.05,0.1,0.2,0.23,0.33,0.4,0.45}))</f>
        <v/>
      </c>
    </row>
    <row r="716">
      <c r="A716" t="inlineStr">
        <is>
          <t>1万円刻み</t>
        </is>
      </c>
      <c r="B716" s="19">
        <f>'3_1万円刻み'!$A$289</f>
        <v/>
      </c>
      <c r="C716" s="20" t="n">
        <v>2026</v>
      </c>
      <c r="D716" s="19" t="n">
        <v>276000</v>
      </c>
      <c r="E716" s="19">
        <f>ROUND(MIN(B716/12,650000)*12*0.0915+MIN(B716/12,1390000)*12*(0.0504+0)+B716*0.005,0)</f>
        <v/>
      </c>
      <c r="F716" s="19" t="n">
        <v>0</v>
      </c>
      <c r="G716" s="19" t="n">
        <v>0</v>
      </c>
      <c r="H716" s="19">
        <f>IF(C716&gt;=2026,IF(B716&lt;741000,0,IF(B716&lt;2191000,B716-740000,IF(B716&lt;2193000,1451000,IF(B716&lt;2196000,1453000,IF(B716&lt;2200000,1456000,IF(B716&lt;3600000,ROUNDDOWN(B716/4,-3)*2.8-80000,IF(B716&lt;6600000,ROUNDDOWN(B716/4,-3)*3.2-440000,IF(B716&lt;8500000,ROUNDDOWN(B716*0.9,0)-1100000,B716-1950000)))))))),IF(B716&lt;651000,0,IF(B716&lt;1900000,B716-650000,IF(B716&lt;3600000,ROUNDDOWN(B716/4,-3)*2.8-80000,IF(B716&lt;6600000,ROUNDDOWN(B716/4,-3)*3.2-440000,IF(B716&lt;8500000,ROUNDDOWN(B716*0.9,0)-1100000,B716-1950000))))))</f>
        <v/>
      </c>
      <c r="I716" s="19">
        <f>IF(H716&gt;23500000,NA(),IF(C716&gt;=2026,IF(H716&lt;=4890000,1040000,IF(H716&lt;=6550000,670000,620000)),IF(H716&lt;=1320000,950000,IF(H716&lt;=3360000,880000,IF(H716&lt;=4890000,680000,IF(H716&lt;=6550000,630000,580000))))))</f>
        <v/>
      </c>
      <c r="J716" s="19">
        <f>MAX(0,ROUNDDOWN(H716-E716-I716-F716,-3))</f>
        <v/>
      </c>
      <c r="K716" s="19">
        <f>MAX(0,ROUNDDOWN(H716-E716-I716-F716-D716,-3))</f>
        <v/>
      </c>
      <c r="L716" s="19">
        <f>IF(J716&lt;=0,0,ROUNDDOWN((J716*LOOKUP(J716,{0,1950001,3300001,6950001,9000001,18000001,40000001},{0.05,0.1,0.2,0.23,0.33,0.4,0.45})-LOOKUP(J716,{0,1950001,3300001,6950001,9000001,18000001,40000001},{0,97500,427500,636000,1536000,2796000,4796000}))*1.021,-2))</f>
        <v/>
      </c>
      <c r="M716" s="19">
        <f>IF(K716&lt;=0,0,ROUNDDOWN((K716*LOOKUP(K716,{0,1950001,3300001,6950001,9000001,18000001,40000001},{0.05,0.1,0.2,0.23,0.33,0.4,0.45})-LOOKUP(K716,{0,1950001,3300001,6950001,9000001,18000001,40000001},{0,97500,427500,636000,1536000,2796000,4796000}))*1.021,-2))</f>
        <v/>
      </c>
      <c r="N716" s="19">
        <f>MAX(0,ROUNDDOWN(H716-E716-430000-G716,-3))</f>
        <v/>
      </c>
      <c r="O716" s="19">
        <f>MAX(0,ROUNDDOWN(H716-E716-430000-G716-D716,-3))</f>
        <v/>
      </c>
      <c r="P716" s="19">
        <f>IF(H716&lt;=450000,0,MAX(0,ROUNDDOWN(N716*0.06-MIN(50000,N716)*0.03,-2))+MAX(0,ROUNDDOWN(N716*0.04-MIN(50000,N716)*0.02,-2)))</f>
        <v/>
      </c>
      <c r="Q716" s="19">
        <f>IF(H716&lt;=450000,0,MAX(0,ROUNDDOWN(O716*0.06-MIN(50000,O716)*0.03,-2))+MAX(0,ROUNDDOWN(O716*0.04-MIN(50000,O716)*0.02,-2)))</f>
        <v/>
      </c>
      <c r="R716" s="19">
        <f>L716-M716</f>
        <v/>
      </c>
      <c r="S716" s="19">
        <f>P716-Q716</f>
        <v/>
      </c>
      <c r="T716" s="19">
        <f>R716+S716</f>
        <v/>
      </c>
      <c r="U716" s="21">
        <f>IF(J716&lt;=0,0,LOOKUP(J716,{0,1950001,3300001,6950001,9000001,18000001,40000001},{0.05,0.1,0.2,0.23,0.33,0.4,0.45}))</f>
        <v/>
      </c>
    </row>
    <row r="717">
      <c r="A717" t="inlineStr">
        <is>
          <t>1万円刻み</t>
        </is>
      </c>
      <c r="B717" s="19">
        <f>'3_1万円刻み'!$A$290</f>
        <v/>
      </c>
      <c r="C717" s="20" t="n">
        <v>2025</v>
      </c>
      <c r="D717" s="19" t="n">
        <v>276000</v>
      </c>
      <c r="E717" s="19">
        <f>ROUND(MIN(B717/12,650000)*12*0.0915+MIN(B717/12,1390000)*12*(0.0504+0)+B717*0.005,0)</f>
        <v/>
      </c>
      <c r="F717" s="19" t="n">
        <v>0</v>
      </c>
      <c r="G717" s="19" t="n">
        <v>0</v>
      </c>
      <c r="H717" s="19">
        <f>IF(C717&gt;=2026,IF(B717&lt;741000,0,IF(B717&lt;2191000,B717-740000,IF(B717&lt;2193000,1451000,IF(B717&lt;2196000,1453000,IF(B717&lt;2200000,1456000,IF(B717&lt;3600000,ROUNDDOWN(B717/4,-3)*2.8-80000,IF(B717&lt;6600000,ROUNDDOWN(B717/4,-3)*3.2-440000,IF(B717&lt;8500000,ROUNDDOWN(B717*0.9,0)-1100000,B717-1950000)))))))),IF(B717&lt;651000,0,IF(B717&lt;1900000,B717-650000,IF(B717&lt;3600000,ROUNDDOWN(B717/4,-3)*2.8-80000,IF(B717&lt;6600000,ROUNDDOWN(B717/4,-3)*3.2-440000,IF(B717&lt;8500000,ROUNDDOWN(B717*0.9,0)-1100000,B717-1950000))))))</f>
        <v/>
      </c>
      <c r="I717" s="19">
        <f>IF(H717&gt;23500000,NA(),IF(C717&gt;=2026,IF(H717&lt;=4890000,1040000,IF(H717&lt;=6550000,670000,620000)),IF(H717&lt;=1320000,950000,IF(H717&lt;=3360000,880000,IF(H717&lt;=4890000,680000,IF(H717&lt;=6550000,630000,580000))))))</f>
        <v/>
      </c>
      <c r="J717" s="19">
        <f>MAX(0,ROUNDDOWN(H717-E717-I717-F717,-3))</f>
        <v/>
      </c>
      <c r="K717" s="19">
        <f>MAX(0,ROUNDDOWN(H717-E717-I717-F717-D717,-3))</f>
        <v/>
      </c>
      <c r="L717" s="19">
        <f>IF(J717&lt;=0,0,ROUNDDOWN((J717*LOOKUP(J717,{0,1950001,3300001,6950001,9000001,18000001,40000001},{0.05,0.1,0.2,0.23,0.33,0.4,0.45})-LOOKUP(J717,{0,1950001,3300001,6950001,9000001,18000001,40000001},{0,97500,427500,636000,1536000,2796000,4796000}))*1.021,-2))</f>
        <v/>
      </c>
      <c r="M717" s="19">
        <f>IF(K717&lt;=0,0,ROUNDDOWN((K717*LOOKUP(K717,{0,1950001,3300001,6950001,9000001,18000001,40000001},{0.05,0.1,0.2,0.23,0.33,0.4,0.45})-LOOKUP(K717,{0,1950001,3300001,6950001,9000001,18000001,40000001},{0,97500,427500,636000,1536000,2796000,4796000}))*1.021,-2))</f>
        <v/>
      </c>
      <c r="N717" s="19">
        <f>MAX(0,ROUNDDOWN(H717-E717-430000-G717,-3))</f>
        <v/>
      </c>
      <c r="O717" s="19">
        <f>MAX(0,ROUNDDOWN(H717-E717-430000-G717-D717,-3))</f>
        <v/>
      </c>
      <c r="P717" s="19">
        <f>IF(H717&lt;=450000,0,MAX(0,ROUNDDOWN(N717*0.06-MIN(50000,N717)*0.03,-2))+MAX(0,ROUNDDOWN(N717*0.04-MIN(50000,N717)*0.02,-2)))</f>
        <v/>
      </c>
      <c r="Q717" s="19">
        <f>IF(H717&lt;=450000,0,MAX(0,ROUNDDOWN(O717*0.06-MIN(50000,O717)*0.03,-2))+MAX(0,ROUNDDOWN(O717*0.04-MIN(50000,O717)*0.02,-2)))</f>
        <v/>
      </c>
      <c r="R717" s="19">
        <f>L717-M717</f>
        <v/>
      </c>
      <c r="S717" s="19">
        <f>P717-Q717</f>
        <v/>
      </c>
      <c r="T717" s="19">
        <f>R717+S717</f>
        <v/>
      </c>
      <c r="U717" s="21">
        <f>IF(J717&lt;=0,0,LOOKUP(J717,{0,1950001,3300001,6950001,9000001,18000001,40000001},{0.05,0.1,0.2,0.23,0.33,0.4,0.45}))</f>
        <v/>
      </c>
    </row>
    <row r="718">
      <c r="A718" t="inlineStr">
        <is>
          <t>1万円刻み</t>
        </is>
      </c>
      <c r="B718" s="19">
        <f>'3_1万円刻み'!$A$290</f>
        <v/>
      </c>
      <c r="C718" s="20" t="n">
        <v>2026</v>
      </c>
      <c r="D718" s="19" t="n">
        <v>276000</v>
      </c>
      <c r="E718" s="19">
        <f>ROUND(MIN(B718/12,650000)*12*0.0915+MIN(B718/12,1390000)*12*(0.0504+0)+B718*0.005,0)</f>
        <v/>
      </c>
      <c r="F718" s="19" t="n">
        <v>0</v>
      </c>
      <c r="G718" s="19" t="n">
        <v>0</v>
      </c>
      <c r="H718" s="19">
        <f>IF(C718&gt;=2026,IF(B718&lt;741000,0,IF(B718&lt;2191000,B718-740000,IF(B718&lt;2193000,1451000,IF(B718&lt;2196000,1453000,IF(B718&lt;2200000,1456000,IF(B718&lt;3600000,ROUNDDOWN(B718/4,-3)*2.8-80000,IF(B718&lt;6600000,ROUNDDOWN(B718/4,-3)*3.2-440000,IF(B718&lt;8500000,ROUNDDOWN(B718*0.9,0)-1100000,B718-1950000)))))))),IF(B718&lt;651000,0,IF(B718&lt;1900000,B718-650000,IF(B718&lt;3600000,ROUNDDOWN(B718/4,-3)*2.8-80000,IF(B718&lt;6600000,ROUNDDOWN(B718/4,-3)*3.2-440000,IF(B718&lt;8500000,ROUNDDOWN(B718*0.9,0)-1100000,B718-1950000))))))</f>
        <v/>
      </c>
      <c r="I718" s="19">
        <f>IF(H718&gt;23500000,NA(),IF(C718&gt;=2026,IF(H718&lt;=4890000,1040000,IF(H718&lt;=6550000,670000,620000)),IF(H718&lt;=1320000,950000,IF(H718&lt;=3360000,880000,IF(H718&lt;=4890000,680000,IF(H718&lt;=6550000,630000,580000))))))</f>
        <v/>
      </c>
      <c r="J718" s="19">
        <f>MAX(0,ROUNDDOWN(H718-E718-I718-F718,-3))</f>
        <v/>
      </c>
      <c r="K718" s="19">
        <f>MAX(0,ROUNDDOWN(H718-E718-I718-F718-D718,-3))</f>
        <v/>
      </c>
      <c r="L718" s="19">
        <f>IF(J718&lt;=0,0,ROUNDDOWN((J718*LOOKUP(J718,{0,1950001,3300001,6950001,9000001,18000001,40000001},{0.05,0.1,0.2,0.23,0.33,0.4,0.45})-LOOKUP(J718,{0,1950001,3300001,6950001,9000001,18000001,40000001},{0,97500,427500,636000,1536000,2796000,4796000}))*1.021,-2))</f>
        <v/>
      </c>
      <c r="M718" s="19">
        <f>IF(K718&lt;=0,0,ROUNDDOWN((K718*LOOKUP(K718,{0,1950001,3300001,6950001,9000001,18000001,40000001},{0.05,0.1,0.2,0.23,0.33,0.4,0.45})-LOOKUP(K718,{0,1950001,3300001,6950001,9000001,18000001,40000001},{0,97500,427500,636000,1536000,2796000,4796000}))*1.021,-2))</f>
        <v/>
      </c>
      <c r="N718" s="19">
        <f>MAX(0,ROUNDDOWN(H718-E718-430000-G718,-3))</f>
        <v/>
      </c>
      <c r="O718" s="19">
        <f>MAX(0,ROUNDDOWN(H718-E718-430000-G718-D718,-3))</f>
        <v/>
      </c>
      <c r="P718" s="19">
        <f>IF(H718&lt;=450000,0,MAX(0,ROUNDDOWN(N718*0.06-MIN(50000,N718)*0.03,-2))+MAX(0,ROUNDDOWN(N718*0.04-MIN(50000,N718)*0.02,-2)))</f>
        <v/>
      </c>
      <c r="Q718" s="19">
        <f>IF(H718&lt;=450000,0,MAX(0,ROUNDDOWN(O718*0.06-MIN(50000,O718)*0.03,-2))+MAX(0,ROUNDDOWN(O718*0.04-MIN(50000,O718)*0.02,-2)))</f>
        <v/>
      </c>
      <c r="R718" s="19">
        <f>L718-M718</f>
        <v/>
      </c>
      <c r="S718" s="19">
        <f>P718-Q718</f>
        <v/>
      </c>
      <c r="T718" s="19">
        <f>R718+S718</f>
        <v/>
      </c>
      <c r="U718" s="21">
        <f>IF(J718&lt;=0,0,LOOKUP(J718,{0,1950001,3300001,6950001,9000001,18000001,40000001},{0.05,0.1,0.2,0.23,0.33,0.4,0.45}))</f>
        <v/>
      </c>
    </row>
    <row r="719">
      <c r="A719" t="inlineStr">
        <is>
          <t>1万円刻み</t>
        </is>
      </c>
      <c r="B719" s="19">
        <f>'3_1万円刻み'!$A$291</f>
        <v/>
      </c>
      <c r="C719" s="20" t="n">
        <v>2025</v>
      </c>
      <c r="D719" s="19" t="n">
        <v>276000</v>
      </c>
      <c r="E719" s="19">
        <f>ROUND(MIN(B719/12,650000)*12*0.0915+MIN(B719/12,1390000)*12*(0.0504+0)+B719*0.005,0)</f>
        <v/>
      </c>
      <c r="F719" s="19" t="n">
        <v>0</v>
      </c>
      <c r="G719" s="19" t="n">
        <v>0</v>
      </c>
      <c r="H719" s="19">
        <f>IF(C719&gt;=2026,IF(B719&lt;741000,0,IF(B719&lt;2191000,B719-740000,IF(B719&lt;2193000,1451000,IF(B719&lt;2196000,1453000,IF(B719&lt;2200000,1456000,IF(B719&lt;3600000,ROUNDDOWN(B719/4,-3)*2.8-80000,IF(B719&lt;6600000,ROUNDDOWN(B719/4,-3)*3.2-440000,IF(B719&lt;8500000,ROUNDDOWN(B719*0.9,0)-1100000,B719-1950000)))))))),IF(B719&lt;651000,0,IF(B719&lt;1900000,B719-650000,IF(B719&lt;3600000,ROUNDDOWN(B719/4,-3)*2.8-80000,IF(B719&lt;6600000,ROUNDDOWN(B719/4,-3)*3.2-440000,IF(B719&lt;8500000,ROUNDDOWN(B719*0.9,0)-1100000,B719-1950000))))))</f>
        <v/>
      </c>
      <c r="I719" s="19">
        <f>IF(H719&gt;23500000,NA(),IF(C719&gt;=2026,IF(H719&lt;=4890000,1040000,IF(H719&lt;=6550000,670000,620000)),IF(H719&lt;=1320000,950000,IF(H719&lt;=3360000,880000,IF(H719&lt;=4890000,680000,IF(H719&lt;=6550000,630000,580000))))))</f>
        <v/>
      </c>
      <c r="J719" s="19">
        <f>MAX(0,ROUNDDOWN(H719-E719-I719-F719,-3))</f>
        <v/>
      </c>
      <c r="K719" s="19">
        <f>MAX(0,ROUNDDOWN(H719-E719-I719-F719-D719,-3))</f>
        <v/>
      </c>
      <c r="L719" s="19">
        <f>IF(J719&lt;=0,0,ROUNDDOWN((J719*LOOKUP(J719,{0,1950001,3300001,6950001,9000001,18000001,40000001},{0.05,0.1,0.2,0.23,0.33,0.4,0.45})-LOOKUP(J719,{0,1950001,3300001,6950001,9000001,18000001,40000001},{0,97500,427500,636000,1536000,2796000,4796000}))*1.021,-2))</f>
        <v/>
      </c>
      <c r="M719" s="19">
        <f>IF(K719&lt;=0,0,ROUNDDOWN((K719*LOOKUP(K719,{0,1950001,3300001,6950001,9000001,18000001,40000001},{0.05,0.1,0.2,0.23,0.33,0.4,0.45})-LOOKUP(K719,{0,1950001,3300001,6950001,9000001,18000001,40000001},{0,97500,427500,636000,1536000,2796000,4796000}))*1.021,-2))</f>
        <v/>
      </c>
      <c r="N719" s="19">
        <f>MAX(0,ROUNDDOWN(H719-E719-430000-G719,-3))</f>
        <v/>
      </c>
      <c r="O719" s="19">
        <f>MAX(0,ROUNDDOWN(H719-E719-430000-G719-D719,-3))</f>
        <v/>
      </c>
      <c r="P719" s="19">
        <f>IF(H719&lt;=450000,0,MAX(0,ROUNDDOWN(N719*0.06-MIN(50000,N719)*0.03,-2))+MAX(0,ROUNDDOWN(N719*0.04-MIN(50000,N719)*0.02,-2)))</f>
        <v/>
      </c>
      <c r="Q719" s="19">
        <f>IF(H719&lt;=450000,0,MAX(0,ROUNDDOWN(O719*0.06-MIN(50000,O719)*0.03,-2))+MAX(0,ROUNDDOWN(O719*0.04-MIN(50000,O719)*0.02,-2)))</f>
        <v/>
      </c>
      <c r="R719" s="19">
        <f>L719-M719</f>
        <v/>
      </c>
      <c r="S719" s="19">
        <f>P719-Q719</f>
        <v/>
      </c>
      <c r="T719" s="19">
        <f>R719+S719</f>
        <v/>
      </c>
      <c r="U719" s="21">
        <f>IF(J719&lt;=0,0,LOOKUP(J719,{0,1950001,3300001,6950001,9000001,18000001,40000001},{0.05,0.1,0.2,0.23,0.33,0.4,0.45}))</f>
        <v/>
      </c>
    </row>
    <row r="720">
      <c r="A720" t="inlineStr">
        <is>
          <t>1万円刻み</t>
        </is>
      </c>
      <c r="B720" s="19">
        <f>'3_1万円刻み'!$A$291</f>
        <v/>
      </c>
      <c r="C720" s="20" t="n">
        <v>2026</v>
      </c>
      <c r="D720" s="19" t="n">
        <v>276000</v>
      </c>
      <c r="E720" s="19">
        <f>ROUND(MIN(B720/12,650000)*12*0.0915+MIN(B720/12,1390000)*12*(0.0504+0)+B720*0.005,0)</f>
        <v/>
      </c>
      <c r="F720" s="19" t="n">
        <v>0</v>
      </c>
      <c r="G720" s="19" t="n">
        <v>0</v>
      </c>
      <c r="H720" s="19">
        <f>IF(C720&gt;=2026,IF(B720&lt;741000,0,IF(B720&lt;2191000,B720-740000,IF(B720&lt;2193000,1451000,IF(B720&lt;2196000,1453000,IF(B720&lt;2200000,1456000,IF(B720&lt;3600000,ROUNDDOWN(B720/4,-3)*2.8-80000,IF(B720&lt;6600000,ROUNDDOWN(B720/4,-3)*3.2-440000,IF(B720&lt;8500000,ROUNDDOWN(B720*0.9,0)-1100000,B720-1950000)))))))),IF(B720&lt;651000,0,IF(B720&lt;1900000,B720-650000,IF(B720&lt;3600000,ROUNDDOWN(B720/4,-3)*2.8-80000,IF(B720&lt;6600000,ROUNDDOWN(B720/4,-3)*3.2-440000,IF(B720&lt;8500000,ROUNDDOWN(B720*0.9,0)-1100000,B720-1950000))))))</f>
        <v/>
      </c>
      <c r="I720" s="19">
        <f>IF(H720&gt;23500000,NA(),IF(C720&gt;=2026,IF(H720&lt;=4890000,1040000,IF(H720&lt;=6550000,670000,620000)),IF(H720&lt;=1320000,950000,IF(H720&lt;=3360000,880000,IF(H720&lt;=4890000,680000,IF(H720&lt;=6550000,630000,580000))))))</f>
        <v/>
      </c>
      <c r="J720" s="19">
        <f>MAX(0,ROUNDDOWN(H720-E720-I720-F720,-3))</f>
        <v/>
      </c>
      <c r="K720" s="19">
        <f>MAX(0,ROUNDDOWN(H720-E720-I720-F720-D720,-3))</f>
        <v/>
      </c>
      <c r="L720" s="19">
        <f>IF(J720&lt;=0,0,ROUNDDOWN((J720*LOOKUP(J720,{0,1950001,3300001,6950001,9000001,18000001,40000001},{0.05,0.1,0.2,0.23,0.33,0.4,0.45})-LOOKUP(J720,{0,1950001,3300001,6950001,9000001,18000001,40000001},{0,97500,427500,636000,1536000,2796000,4796000}))*1.021,-2))</f>
        <v/>
      </c>
      <c r="M720" s="19">
        <f>IF(K720&lt;=0,0,ROUNDDOWN((K720*LOOKUP(K720,{0,1950001,3300001,6950001,9000001,18000001,40000001},{0.05,0.1,0.2,0.23,0.33,0.4,0.45})-LOOKUP(K720,{0,1950001,3300001,6950001,9000001,18000001,40000001},{0,97500,427500,636000,1536000,2796000,4796000}))*1.021,-2))</f>
        <v/>
      </c>
      <c r="N720" s="19">
        <f>MAX(0,ROUNDDOWN(H720-E720-430000-G720,-3))</f>
        <v/>
      </c>
      <c r="O720" s="19">
        <f>MAX(0,ROUNDDOWN(H720-E720-430000-G720-D720,-3))</f>
        <v/>
      </c>
      <c r="P720" s="19">
        <f>IF(H720&lt;=450000,0,MAX(0,ROUNDDOWN(N720*0.06-MIN(50000,N720)*0.03,-2))+MAX(0,ROUNDDOWN(N720*0.04-MIN(50000,N720)*0.02,-2)))</f>
        <v/>
      </c>
      <c r="Q720" s="19">
        <f>IF(H720&lt;=450000,0,MAX(0,ROUNDDOWN(O720*0.06-MIN(50000,O720)*0.03,-2))+MAX(0,ROUNDDOWN(O720*0.04-MIN(50000,O720)*0.02,-2)))</f>
        <v/>
      </c>
      <c r="R720" s="19">
        <f>L720-M720</f>
        <v/>
      </c>
      <c r="S720" s="19">
        <f>P720-Q720</f>
        <v/>
      </c>
      <c r="T720" s="19">
        <f>R720+S720</f>
        <v/>
      </c>
      <c r="U720" s="21">
        <f>IF(J720&lt;=0,0,LOOKUP(J720,{0,1950001,3300001,6950001,9000001,18000001,40000001},{0.05,0.1,0.2,0.23,0.33,0.4,0.45}))</f>
        <v/>
      </c>
    </row>
    <row r="721">
      <c r="A721" t="inlineStr">
        <is>
          <t>1万円刻み</t>
        </is>
      </c>
      <c r="B721" s="19">
        <f>'3_1万円刻み'!$A$292</f>
        <v/>
      </c>
      <c r="C721" s="20" t="n">
        <v>2025</v>
      </c>
      <c r="D721" s="19" t="n">
        <v>276000</v>
      </c>
      <c r="E721" s="19">
        <f>ROUND(MIN(B721/12,650000)*12*0.0915+MIN(B721/12,1390000)*12*(0.0504+0)+B721*0.005,0)</f>
        <v/>
      </c>
      <c r="F721" s="19" t="n">
        <v>0</v>
      </c>
      <c r="G721" s="19" t="n">
        <v>0</v>
      </c>
      <c r="H721" s="19">
        <f>IF(C721&gt;=2026,IF(B721&lt;741000,0,IF(B721&lt;2191000,B721-740000,IF(B721&lt;2193000,1451000,IF(B721&lt;2196000,1453000,IF(B721&lt;2200000,1456000,IF(B721&lt;3600000,ROUNDDOWN(B721/4,-3)*2.8-80000,IF(B721&lt;6600000,ROUNDDOWN(B721/4,-3)*3.2-440000,IF(B721&lt;8500000,ROUNDDOWN(B721*0.9,0)-1100000,B721-1950000)))))))),IF(B721&lt;651000,0,IF(B721&lt;1900000,B721-650000,IF(B721&lt;3600000,ROUNDDOWN(B721/4,-3)*2.8-80000,IF(B721&lt;6600000,ROUNDDOWN(B721/4,-3)*3.2-440000,IF(B721&lt;8500000,ROUNDDOWN(B721*0.9,0)-1100000,B721-1950000))))))</f>
        <v/>
      </c>
      <c r="I721" s="19">
        <f>IF(H721&gt;23500000,NA(),IF(C721&gt;=2026,IF(H721&lt;=4890000,1040000,IF(H721&lt;=6550000,670000,620000)),IF(H721&lt;=1320000,950000,IF(H721&lt;=3360000,880000,IF(H721&lt;=4890000,680000,IF(H721&lt;=6550000,630000,580000))))))</f>
        <v/>
      </c>
      <c r="J721" s="19">
        <f>MAX(0,ROUNDDOWN(H721-E721-I721-F721,-3))</f>
        <v/>
      </c>
      <c r="K721" s="19">
        <f>MAX(0,ROUNDDOWN(H721-E721-I721-F721-D721,-3))</f>
        <v/>
      </c>
      <c r="L721" s="19">
        <f>IF(J721&lt;=0,0,ROUNDDOWN((J721*LOOKUP(J721,{0,1950001,3300001,6950001,9000001,18000001,40000001},{0.05,0.1,0.2,0.23,0.33,0.4,0.45})-LOOKUP(J721,{0,1950001,3300001,6950001,9000001,18000001,40000001},{0,97500,427500,636000,1536000,2796000,4796000}))*1.021,-2))</f>
        <v/>
      </c>
      <c r="M721" s="19">
        <f>IF(K721&lt;=0,0,ROUNDDOWN((K721*LOOKUP(K721,{0,1950001,3300001,6950001,9000001,18000001,40000001},{0.05,0.1,0.2,0.23,0.33,0.4,0.45})-LOOKUP(K721,{0,1950001,3300001,6950001,9000001,18000001,40000001},{0,97500,427500,636000,1536000,2796000,4796000}))*1.021,-2))</f>
        <v/>
      </c>
      <c r="N721" s="19">
        <f>MAX(0,ROUNDDOWN(H721-E721-430000-G721,-3))</f>
        <v/>
      </c>
      <c r="O721" s="19">
        <f>MAX(0,ROUNDDOWN(H721-E721-430000-G721-D721,-3))</f>
        <v/>
      </c>
      <c r="P721" s="19">
        <f>IF(H721&lt;=450000,0,MAX(0,ROUNDDOWN(N721*0.06-MIN(50000,N721)*0.03,-2))+MAX(0,ROUNDDOWN(N721*0.04-MIN(50000,N721)*0.02,-2)))</f>
        <v/>
      </c>
      <c r="Q721" s="19">
        <f>IF(H721&lt;=450000,0,MAX(0,ROUNDDOWN(O721*0.06-MIN(50000,O721)*0.03,-2))+MAX(0,ROUNDDOWN(O721*0.04-MIN(50000,O721)*0.02,-2)))</f>
        <v/>
      </c>
      <c r="R721" s="19">
        <f>L721-M721</f>
        <v/>
      </c>
      <c r="S721" s="19">
        <f>P721-Q721</f>
        <v/>
      </c>
      <c r="T721" s="19">
        <f>R721+S721</f>
        <v/>
      </c>
      <c r="U721" s="21">
        <f>IF(J721&lt;=0,0,LOOKUP(J721,{0,1950001,3300001,6950001,9000001,18000001,40000001},{0.05,0.1,0.2,0.23,0.33,0.4,0.45}))</f>
        <v/>
      </c>
    </row>
    <row r="722">
      <c r="A722" t="inlineStr">
        <is>
          <t>1万円刻み</t>
        </is>
      </c>
      <c r="B722" s="19">
        <f>'3_1万円刻み'!$A$292</f>
        <v/>
      </c>
      <c r="C722" s="20" t="n">
        <v>2026</v>
      </c>
      <c r="D722" s="19" t="n">
        <v>276000</v>
      </c>
      <c r="E722" s="19">
        <f>ROUND(MIN(B722/12,650000)*12*0.0915+MIN(B722/12,1390000)*12*(0.0504+0)+B722*0.005,0)</f>
        <v/>
      </c>
      <c r="F722" s="19" t="n">
        <v>0</v>
      </c>
      <c r="G722" s="19" t="n">
        <v>0</v>
      </c>
      <c r="H722" s="19">
        <f>IF(C722&gt;=2026,IF(B722&lt;741000,0,IF(B722&lt;2191000,B722-740000,IF(B722&lt;2193000,1451000,IF(B722&lt;2196000,1453000,IF(B722&lt;2200000,1456000,IF(B722&lt;3600000,ROUNDDOWN(B722/4,-3)*2.8-80000,IF(B722&lt;6600000,ROUNDDOWN(B722/4,-3)*3.2-440000,IF(B722&lt;8500000,ROUNDDOWN(B722*0.9,0)-1100000,B722-1950000)))))))),IF(B722&lt;651000,0,IF(B722&lt;1900000,B722-650000,IF(B722&lt;3600000,ROUNDDOWN(B722/4,-3)*2.8-80000,IF(B722&lt;6600000,ROUNDDOWN(B722/4,-3)*3.2-440000,IF(B722&lt;8500000,ROUNDDOWN(B722*0.9,0)-1100000,B722-1950000))))))</f>
        <v/>
      </c>
      <c r="I722" s="19">
        <f>IF(H722&gt;23500000,NA(),IF(C722&gt;=2026,IF(H722&lt;=4890000,1040000,IF(H722&lt;=6550000,670000,620000)),IF(H722&lt;=1320000,950000,IF(H722&lt;=3360000,880000,IF(H722&lt;=4890000,680000,IF(H722&lt;=6550000,630000,580000))))))</f>
        <v/>
      </c>
      <c r="J722" s="19">
        <f>MAX(0,ROUNDDOWN(H722-E722-I722-F722,-3))</f>
        <v/>
      </c>
      <c r="K722" s="19">
        <f>MAX(0,ROUNDDOWN(H722-E722-I722-F722-D722,-3))</f>
        <v/>
      </c>
      <c r="L722" s="19">
        <f>IF(J722&lt;=0,0,ROUNDDOWN((J722*LOOKUP(J722,{0,1950001,3300001,6950001,9000001,18000001,40000001},{0.05,0.1,0.2,0.23,0.33,0.4,0.45})-LOOKUP(J722,{0,1950001,3300001,6950001,9000001,18000001,40000001},{0,97500,427500,636000,1536000,2796000,4796000}))*1.021,-2))</f>
        <v/>
      </c>
      <c r="M722" s="19">
        <f>IF(K722&lt;=0,0,ROUNDDOWN((K722*LOOKUP(K722,{0,1950001,3300001,6950001,9000001,18000001,40000001},{0.05,0.1,0.2,0.23,0.33,0.4,0.45})-LOOKUP(K722,{0,1950001,3300001,6950001,9000001,18000001,40000001},{0,97500,427500,636000,1536000,2796000,4796000}))*1.021,-2))</f>
        <v/>
      </c>
      <c r="N722" s="19">
        <f>MAX(0,ROUNDDOWN(H722-E722-430000-G722,-3))</f>
        <v/>
      </c>
      <c r="O722" s="19">
        <f>MAX(0,ROUNDDOWN(H722-E722-430000-G722-D722,-3))</f>
        <v/>
      </c>
      <c r="P722" s="19">
        <f>IF(H722&lt;=450000,0,MAX(0,ROUNDDOWN(N722*0.06-MIN(50000,N722)*0.03,-2))+MAX(0,ROUNDDOWN(N722*0.04-MIN(50000,N722)*0.02,-2)))</f>
        <v/>
      </c>
      <c r="Q722" s="19">
        <f>IF(H722&lt;=450000,0,MAX(0,ROUNDDOWN(O722*0.06-MIN(50000,O722)*0.03,-2))+MAX(0,ROUNDDOWN(O722*0.04-MIN(50000,O722)*0.02,-2)))</f>
        <v/>
      </c>
      <c r="R722" s="19">
        <f>L722-M722</f>
        <v/>
      </c>
      <c r="S722" s="19">
        <f>P722-Q722</f>
        <v/>
      </c>
      <c r="T722" s="19">
        <f>R722+S722</f>
        <v/>
      </c>
      <c r="U722" s="21">
        <f>IF(J722&lt;=0,0,LOOKUP(J722,{0,1950001,3300001,6950001,9000001,18000001,40000001},{0.05,0.1,0.2,0.23,0.33,0.4,0.45}))</f>
        <v/>
      </c>
    </row>
    <row r="723">
      <c r="A723" t="inlineStr">
        <is>
          <t>1万円刻み</t>
        </is>
      </c>
      <c r="B723" s="19">
        <f>'3_1万円刻み'!$A$293</f>
        <v/>
      </c>
      <c r="C723" s="20" t="n">
        <v>2025</v>
      </c>
      <c r="D723" s="19" t="n">
        <v>276000</v>
      </c>
      <c r="E723" s="19">
        <f>ROUND(MIN(B723/12,650000)*12*0.0915+MIN(B723/12,1390000)*12*(0.0504+0)+B723*0.005,0)</f>
        <v/>
      </c>
      <c r="F723" s="19" t="n">
        <v>0</v>
      </c>
      <c r="G723" s="19" t="n">
        <v>0</v>
      </c>
      <c r="H723" s="19">
        <f>IF(C723&gt;=2026,IF(B723&lt;741000,0,IF(B723&lt;2191000,B723-740000,IF(B723&lt;2193000,1451000,IF(B723&lt;2196000,1453000,IF(B723&lt;2200000,1456000,IF(B723&lt;3600000,ROUNDDOWN(B723/4,-3)*2.8-80000,IF(B723&lt;6600000,ROUNDDOWN(B723/4,-3)*3.2-440000,IF(B723&lt;8500000,ROUNDDOWN(B723*0.9,0)-1100000,B723-1950000)))))))),IF(B723&lt;651000,0,IF(B723&lt;1900000,B723-650000,IF(B723&lt;3600000,ROUNDDOWN(B723/4,-3)*2.8-80000,IF(B723&lt;6600000,ROUNDDOWN(B723/4,-3)*3.2-440000,IF(B723&lt;8500000,ROUNDDOWN(B723*0.9,0)-1100000,B723-1950000))))))</f>
        <v/>
      </c>
      <c r="I723" s="19">
        <f>IF(H723&gt;23500000,NA(),IF(C723&gt;=2026,IF(H723&lt;=4890000,1040000,IF(H723&lt;=6550000,670000,620000)),IF(H723&lt;=1320000,950000,IF(H723&lt;=3360000,880000,IF(H723&lt;=4890000,680000,IF(H723&lt;=6550000,630000,580000))))))</f>
        <v/>
      </c>
      <c r="J723" s="19">
        <f>MAX(0,ROUNDDOWN(H723-E723-I723-F723,-3))</f>
        <v/>
      </c>
      <c r="K723" s="19">
        <f>MAX(0,ROUNDDOWN(H723-E723-I723-F723-D723,-3))</f>
        <v/>
      </c>
      <c r="L723" s="19">
        <f>IF(J723&lt;=0,0,ROUNDDOWN((J723*LOOKUP(J723,{0,1950001,3300001,6950001,9000001,18000001,40000001},{0.05,0.1,0.2,0.23,0.33,0.4,0.45})-LOOKUP(J723,{0,1950001,3300001,6950001,9000001,18000001,40000001},{0,97500,427500,636000,1536000,2796000,4796000}))*1.021,-2))</f>
        <v/>
      </c>
      <c r="M723" s="19">
        <f>IF(K723&lt;=0,0,ROUNDDOWN((K723*LOOKUP(K723,{0,1950001,3300001,6950001,9000001,18000001,40000001},{0.05,0.1,0.2,0.23,0.33,0.4,0.45})-LOOKUP(K723,{0,1950001,3300001,6950001,9000001,18000001,40000001},{0,97500,427500,636000,1536000,2796000,4796000}))*1.021,-2))</f>
        <v/>
      </c>
      <c r="N723" s="19">
        <f>MAX(0,ROUNDDOWN(H723-E723-430000-G723,-3))</f>
        <v/>
      </c>
      <c r="O723" s="19">
        <f>MAX(0,ROUNDDOWN(H723-E723-430000-G723-D723,-3))</f>
        <v/>
      </c>
      <c r="P723" s="19">
        <f>IF(H723&lt;=450000,0,MAX(0,ROUNDDOWN(N723*0.06-MIN(50000,N723)*0.03,-2))+MAX(0,ROUNDDOWN(N723*0.04-MIN(50000,N723)*0.02,-2)))</f>
        <v/>
      </c>
      <c r="Q723" s="19">
        <f>IF(H723&lt;=450000,0,MAX(0,ROUNDDOWN(O723*0.06-MIN(50000,O723)*0.03,-2))+MAX(0,ROUNDDOWN(O723*0.04-MIN(50000,O723)*0.02,-2)))</f>
        <v/>
      </c>
      <c r="R723" s="19">
        <f>L723-M723</f>
        <v/>
      </c>
      <c r="S723" s="19">
        <f>P723-Q723</f>
        <v/>
      </c>
      <c r="T723" s="19">
        <f>R723+S723</f>
        <v/>
      </c>
      <c r="U723" s="21">
        <f>IF(J723&lt;=0,0,LOOKUP(J723,{0,1950001,3300001,6950001,9000001,18000001,40000001},{0.05,0.1,0.2,0.23,0.33,0.4,0.45}))</f>
        <v/>
      </c>
    </row>
    <row r="724">
      <c r="A724" t="inlineStr">
        <is>
          <t>1万円刻み</t>
        </is>
      </c>
      <c r="B724" s="19">
        <f>'3_1万円刻み'!$A$293</f>
        <v/>
      </c>
      <c r="C724" s="20" t="n">
        <v>2026</v>
      </c>
      <c r="D724" s="19" t="n">
        <v>276000</v>
      </c>
      <c r="E724" s="19">
        <f>ROUND(MIN(B724/12,650000)*12*0.0915+MIN(B724/12,1390000)*12*(0.0504+0)+B724*0.005,0)</f>
        <v/>
      </c>
      <c r="F724" s="19" t="n">
        <v>0</v>
      </c>
      <c r="G724" s="19" t="n">
        <v>0</v>
      </c>
      <c r="H724" s="19">
        <f>IF(C724&gt;=2026,IF(B724&lt;741000,0,IF(B724&lt;2191000,B724-740000,IF(B724&lt;2193000,1451000,IF(B724&lt;2196000,1453000,IF(B724&lt;2200000,1456000,IF(B724&lt;3600000,ROUNDDOWN(B724/4,-3)*2.8-80000,IF(B724&lt;6600000,ROUNDDOWN(B724/4,-3)*3.2-440000,IF(B724&lt;8500000,ROUNDDOWN(B724*0.9,0)-1100000,B724-1950000)))))))),IF(B724&lt;651000,0,IF(B724&lt;1900000,B724-650000,IF(B724&lt;3600000,ROUNDDOWN(B724/4,-3)*2.8-80000,IF(B724&lt;6600000,ROUNDDOWN(B724/4,-3)*3.2-440000,IF(B724&lt;8500000,ROUNDDOWN(B724*0.9,0)-1100000,B724-1950000))))))</f>
        <v/>
      </c>
      <c r="I724" s="19">
        <f>IF(H724&gt;23500000,NA(),IF(C724&gt;=2026,IF(H724&lt;=4890000,1040000,IF(H724&lt;=6550000,670000,620000)),IF(H724&lt;=1320000,950000,IF(H724&lt;=3360000,880000,IF(H724&lt;=4890000,680000,IF(H724&lt;=6550000,630000,580000))))))</f>
        <v/>
      </c>
      <c r="J724" s="19">
        <f>MAX(0,ROUNDDOWN(H724-E724-I724-F724,-3))</f>
        <v/>
      </c>
      <c r="K724" s="19">
        <f>MAX(0,ROUNDDOWN(H724-E724-I724-F724-D724,-3))</f>
        <v/>
      </c>
      <c r="L724" s="19">
        <f>IF(J724&lt;=0,0,ROUNDDOWN((J724*LOOKUP(J724,{0,1950001,3300001,6950001,9000001,18000001,40000001},{0.05,0.1,0.2,0.23,0.33,0.4,0.45})-LOOKUP(J724,{0,1950001,3300001,6950001,9000001,18000001,40000001},{0,97500,427500,636000,1536000,2796000,4796000}))*1.021,-2))</f>
        <v/>
      </c>
      <c r="M724" s="19">
        <f>IF(K724&lt;=0,0,ROUNDDOWN((K724*LOOKUP(K724,{0,1950001,3300001,6950001,9000001,18000001,40000001},{0.05,0.1,0.2,0.23,0.33,0.4,0.45})-LOOKUP(K724,{0,1950001,3300001,6950001,9000001,18000001,40000001},{0,97500,427500,636000,1536000,2796000,4796000}))*1.021,-2))</f>
        <v/>
      </c>
      <c r="N724" s="19">
        <f>MAX(0,ROUNDDOWN(H724-E724-430000-G724,-3))</f>
        <v/>
      </c>
      <c r="O724" s="19">
        <f>MAX(0,ROUNDDOWN(H724-E724-430000-G724-D724,-3))</f>
        <v/>
      </c>
      <c r="P724" s="19">
        <f>IF(H724&lt;=450000,0,MAX(0,ROUNDDOWN(N724*0.06-MIN(50000,N724)*0.03,-2))+MAX(0,ROUNDDOWN(N724*0.04-MIN(50000,N724)*0.02,-2)))</f>
        <v/>
      </c>
      <c r="Q724" s="19">
        <f>IF(H724&lt;=450000,0,MAX(0,ROUNDDOWN(O724*0.06-MIN(50000,O724)*0.03,-2))+MAX(0,ROUNDDOWN(O724*0.04-MIN(50000,O724)*0.02,-2)))</f>
        <v/>
      </c>
      <c r="R724" s="19">
        <f>L724-M724</f>
        <v/>
      </c>
      <c r="S724" s="19">
        <f>P724-Q724</f>
        <v/>
      </c>
      <c r="T724" s="19">
        <f>R724+S724</f>
        <v/>
      </c>
      <c r="U724" s="21">
        <f>IF(J724&lt;=0,0,LOOKUP(J724,{0,1950001,3300001,6950001,9000001,18000001,40000001},{0.05,0.1,0.2,0.23,0.33,0.4,0.45}))</f>
        <v/>
      </c>
    </row>
    <row r="725">
      <c r="A725" t="inlineStr">
        <is>
          <t>1万円刻み</t>
        </is>
      </c>
      <c r="B725" s="19">
        <f>'3_1万円刻み'!$A$294</f>
        <v/>
      </c>
      <c r="C725" s="20" t="n">
        <v>2025</v>
      </c>
      <c r="D725" s="19" t="n">
        <v>276000</v>
      </c>
      <c r="E725" s="19">
        <f>ROUND(MIN(B725/12,650000)*12*0.0915+MIN(B725/12,1390000)*12*(0.0504+0)+B725*0.005,0)</f>
        <v/>
      </c>
      <c r="F725" s="19" t="n">
        <v>0</v>
      </c>
      <c r="G725" s="19" t="n">
        <v>0</v>
      </c>
      <c r="H725" s="19">
        <f>IF(C725&gt;=2026,IF(B725&lt;741000,0,IF(B725&lt;2191000,B725-740000,IF(B725&lt;2193000,1451000,IF(B725&lt;2196000,1453000,IF(B725&lt;2200000,1456000,IF(B725&lt;3600000,ROUNDDOWN(B725/4,-3)*2.8-80000,IF(B725&lt;6600000,ROUNDDOWN(B725/4,-3)*3.2-440000,IF(B725&lt;8500000,ROUNDDOWN(B725*0.9,0)-1100000,B725-1950000)))))))),IF(B725&lt;651000,0,IF(B725&lt;1900000,B725-650000,IF(B725&lt;3600000,ROUNDDOWN(B725/4,-3)*2.8-80000,IF(B725&lt;6600000,ROUNDDOWN(B725/4,-3)*3.2-440000,IF(B725&lt;8500000,ROUNDDOWN(B725*0.9,0)-1100000,B725-1950000))))))</f>
        <v/>
      </c>
      <c r="I725" s="19">
        <f>IF(H725&gt;23500000,NA(),IF(C725&gt;=2026,IF(H725&lt;=4890000,1040000,IF(H725&lt;=6550000,670000,620000)),IF(H725&lt;=1320000,950000,IF(H725&lt;=3360000,880000,IF(H725&lt;=4890000,680000,IF(H725&lt;=6550000,630000,580000))))))</f>
        <v/>
      </c>
      <c r="J725" s="19">
        <f>MAX(0,ROUNDDOWN(H725-E725-I725-F725,-3))</f>
        <v/>
      </c>
      <c r="K725" s="19">
        <f>MAX(0,ROUNDDOWN(H725-E725-I725-F725-D725,-3))</f>
        <v/>
      </c>
      <c r="L725" s="19">
        <f>IF(J725&lt;=0,0,ROUNDDOWN((J725*LOOKUP(J725,{0,1950001,3300001,6950001,9000001,18000001,40000001},{0.05,0.1,0.2,0.23,0.33,0.4,0.45})-LOOKUP(J725,{0,1950001,3300001,6950001,9000001,18000001,40000001},{0,97500,427500,636000,1536000,2796000,4796000}))*1.021,-2))</f>
        <v/>
      </c>
      <c r="M725" s="19">
        <f>IF(K725&lt;=0,0,ROUNDDOWN((K725*LOOKUP(K725,{0,1950001,3300001,6950001,9000001,18000001,40000001},{0.05,0.1,0.2,0.23,0.33,0.4,0.45})-LOOKUP(K725,{0,1950001,3300001,6950001,9000001,18000001,40000001},{0,97500,427500,636000,1536000,2796000,4796000}))*1.021,-2))</f>
        <v/>
      </c>
      <c r="N725" s="19">
        <f>MAX(0,ROUNDDOWN(H725-E725-430000-G725,-3))</f>
        <v/>
      </c>
      <c r="O725" s="19">
        <f>MAX(0,ROUNDDOWN(H725-E725-430000-G725-D725,-3))</f>
        <v/>
      </c>
      <c r="P725" s="19">
        <f>IF(H725&lt;=450000,0,MAX(0,ROUNDDOWN(N725*0.06-MIN(50000,N725)*0.03,-2))+MAX(0,ROUNDDOWN(N725*0.04-MIN(50000,N725)*0.02,-2)))</f>
        <v/>
      </c>
      <c r="Q725" s="19">
        <f>IF(H725&lt;=450000,0,MAX(0,ROUNDDOWN(O725*0.06-MIN(50000,O725)*0.03,-2))+MAX(0,ROUNDDOWN(O725*0.04-MIN(50000,O725)*0.02,-2)))</f>
        <v/>
      </c>
      <c r="R725" s="19">
        <f>L725-M725</f>
        <v/>
      </c>
      <c r="S725" s="19">
        <f>P725-Q725</f>
        <v/>
      </c>
      <c r="T725" s="19">
        <f>R725+S725</f>
        <v/>
      </c>
      <c r="U725" s="21">
        <f>IF(J725&lt;=0,0,LOOKUP(J725,{0,1950001,3300001,6950001,9000001,18000001,40000001},{0.05,0.1,0.2,0.23,0.33,0.4,0.45}))</f>
        <v/>
      </c>
    </row>
    <row r="726">
      <c r="A726" t="inlineStr">
        <is>
          <t>1万円刻み</t>
        </is>
      </c>
      <c r="B726" s="19">
        <f>'3_1万円刻み'!$A$294</f>
        <v/>
      </c>
      <c r="C726" s="20" t="n">
        <v>2026</v>
      </c>
      <c r="D726" s="19" t="n">
        <v>276000</v>
      </c>
      <c r="E726" s="19">
        <f>ROUND(MIN(B726/12,650000)*12*0.0915+MIN(B726/12,1390000)*12*(0.0504+0)+B726*0.005,0)</f>
        <v/>
      </c>
      <c r="F726" s="19" t="n">
        <v>0</v>
      </c>
      <c r="G726" s="19" t="n">
        <v>0</v>
      </c>
      <c r="H726" s="19">
        <f>IF(C726&gt;=2026,IF(B726&lt;741000,0,IF(B726&lt;2191000,B726-740000,IF(B726&lt;2193000,1451000,IF(B726&lt;2196000,1453000,IF(B726&lt;2200000,1456000,IF(B726&lt;3600000,ROUNDDOWN(B726/4,-3)*2.8-80000,IF(B726&lt;6600000,ROUNDDOWN(B726/4,-3)*3.2-440000,IF(B726&lt;8500000,ROUNDDOWN(B726*0.9,0)-1100000,B726-1950000)))))))),IF(B726&lt;651000,0,IF(B726&lt;1900000,B726-650000,IF(B726&lt;3600000,ROUNDDOWN(B726/4,-3)*2.8-80000,IF(B726&lt;6600000,ROUNDDOWN(B726/4,-3)*3.2-440000,IF(B726&lt;8500000,ROUNDDOWN(B726*0.9,0)-1100000,B726-1950000))))))</f>
        <v/>
      </c>
      <c r="I726" s="19">
        <f>IF(H726&gt;23500000,NA(),IF(C726&gt;=2026,IF(H726&lt;=4890000,1040000,IF(H726&lt;=6550000,670000,620000)),IF(H726&lt;=1320000,950000,IF(H726&lt;=3360000,880000,IF(H726&lt;=4890000,680000,IF(H726&lt;=6550000,630000,580000))))))</f>
        <v/>
      </c>
      <c r="J726" s="19">
        <f>MAX(0,ROUNDDOWN(H726-E726-I726-F726,-3))</f>
        <v/>
      </c>
      <c r="K726" s="19">
        <f>MAX(0,ROUNDDOWN(H726-E726-I726-F726-D726,-3))</f>
        <v/>
      </c>
      <c r="L726" s="19">
        <f>IF(J726&lt;=0,0,ROUNDDOWN((J726*LOOKUP(J726,{0,1950001,3300001,6950001,9000001,18000001,40000001},{0.05,0.1,0.2,0.23,0.33,0.4,0.45})-LOOKUP(J726,{0,1950001,3300001,6950001,9000001,18000001,40000001},{0,97500,427500,636000,1536000,2796000,4796000}))*1.021,-2))</f>
        <v/>
      </c>
      <c r="M726" s="19">
        <f>IF(K726&lt;=0,0,ROUNDDOWN((K726*LOOKUP(K726,{0,1950001,3300001,6950001,9000001,18000001,40000001},{0.05,0.1,0.2,0.23,0.33,0.4,0.45})-LOOKUP(K726,{0,1950001,3300001,6950001,9000001,18000001,40000001},{0,97500,427500,636000,1536000,2796000,4796000}))*1.021,-2))</f>
        <v/>
      </c>
      <c r="N726" s="19">
        <f>MAX(0,ROUNDDOWN(H726-E726-430000-G726,-3))</f>
        <v/>
      </c>
      <c r="O726" s="19">
        <f>MAX(0,ROUNDDOWN(H726-E726-430000-G726-D726,-3))</f>
        <v/>
      </c>
      <c r="P726" s="19">
        <f>IF(H726&lt;=450000,0,MAX(0,ROUNDDOWN(N726*0.06-MIN(50000,N726)*0.03,-2))+MAX(0,ROUNDDOWN(N726*0.04-MIN(50000,N726)*0.02,-2)))</f>
        <v/>
      </c>
      <c r="Q726" s="19">
        <f>IF(H726&lt;=450000,0,MAX(0,ROUNDDOWN(O726*0.06-MIN(50000,O726)*0.03,-2))+MAX(0,ROUNDDOWN(O726*0.04-MIN(50000,O726)*0.02,-2)))</f>
        <v/>
      </c>
      <c r="R726" s="19">
        <f>L726-M726</f>
        <v/>
      </c>
      <c r="S726" s="19">
        <f>P726-Q726</f>
        <v/>
      </c>
      <c r="T726" s="19">
        <f>R726+S726</f>
        <v/>
      </c>
      <c r="U726" s="21">
        <f>IF(J726&lt;=0,0,LOOKUP(J726,{0,1950001,3300001,6950001,9000001,18000001,40000001},{0.05,0.1,0.2,0.23,0.33,0.4,0.45}))</f>
        <v/>
      </c>
    </row>
    <row r="727">
      <c r="A727" t="inlineStr">
        <is>
          <t>1万円刻み</t>
        </is>
      </c>
      <c r="B727" s="19">
        <f>'3_1万円刻み'!$A$295</f>
        <v/>
      </c>
      <c r="C727" s="20" t="n">
        <v>2025</v>
      </c>
      <c r="D727" s="19" t="n">
        <v>276000</v>
      </c>
      <c r="E727" s="19">
        <f>ROUND(MIN(B727/12,650000)*12*0.0915+MIN(B727/12,1390000)*12*(0.0504+0)+B727*0.005,0)</f>
        <v/>
      </c>
      <c r="F727" s="19" t="n">
        <v>0</v>
      </c>
      <c r="G727" s="19" t="n">
        <v>0</v>
      </c>
      <c r="H727" s="19">
        <f>IF(C727&gt;=2026,IF(B727&lt;741000,0,IF(B727&lt;2191000,B727-740000,IF(B727&lt;2193000,1451000,IF(B727&lt;2196000,1453000,IF(B727&lt;2200000,1456000,IF(B727&lt;3600000,ROUNDDOWN(B727/4,-3)*2.8-80000,IF(B727&lt;6600000,ROUNDDOWN(B727/4,-3)*3.2-440000,IF(B727&lt;8500000,ROUNDDOWN(B727*0.9,0)-1100000,B727-1950000)))))))),IF(B727&lt;651000,0,IF(B727&lt;1900000,B727-650000,IF(B727&lt;3600000,ROUNDDOWN(B727/4,-3)*2.8-80000,IF(B727&lt;6600000,ROUNDDOWN(B727/4,-3)*3.2-440000,IF(B727&lt;8500000,ROUNDDOWN(B727*0.9,0)-1100000,B727-1950000))))))</f>
        <v/>
      </c>
      <c r="I727" s="19">
        <f>IF(H727&gt;23500000,NA(),IF(C727&gt;=2026,IF(H727&lt;=4890000,1040000,IF(H727&lt;=6550000,670000,620000)),IF(H727&lt;=1320000,950000,IF(H727&lt;=3360000,880000,IF(H727&lt;=4890000,680000,IF(H727&lt;=6550000,630000,580000))))))</f>
        <v/>
      </c>
      <c r="J727" s="19">
        <f>MAX(0,ROUNDDOWN(H727-E727-I727-F727,-3))</f>
        <v/>
      </c>
      <c r="K727" s="19">
        <f>MAX(0,ROUNDDOWN(H727-E727-I727-F727-D727,-3))</f>
        <v/>
      </c>
      <c r="L727" s="19">
        <f>IF(J727&lt;=0,0,ROUNDDOWN((J727*LOOKUP(J727,{0,1950001,3300001,6950001,9000001,18000001,40000001},{0.05,0.1,0.2,0.23,0.33,0.4,0.45})-LOOKUP(J727,{0,1950001,3300001,6950001,9000001,18000001,40000001},{0,97500,427500,636000,1536000,2796000,4796000}))*1.021,-2))</f>
        <v/>
      </c>
      <c r="M727" s="19">
        <f>IF(K727&lt;=0,0,ROUNDDOWN((K727*LOOKUP(K727,{0,1950001,3300001,6950001,9000001,18000001,40000001},{0.05,0.1,0.2,0.23,0.33,0.4,0.45})-LOOKUP(K727,{0,1950001,3300001,6950001,9000001,18000001,40000001},{0,97500,427500,636000,1536000,2796000,4796000}))*1.021,-2))</f>
        <v/>
      </c>
      <c r="N727" s="19">
        <f>MAX(0,ROUNDDOWN(H727-E727-430000-G727,-3))</f>
        <v/>
      </c>
      <c r="O727" s="19">
        <f>MAX(0,ROUNDDOWN(H727-E727-430000-G727-D727,-3))</f>
        <v/>
      </c>
      <c r="P727" s="19">
        <f>IF(H727&lt;=450000,0,MAX(0,ROUNDDOWN(N727*0.06-MIN(50000,N727)*0.03,-2))+MAX(0,ROUNDDOWN(N727*0.04-MIN(50000,N727)*0.02,-2)))</f>
        <v/>
      </c>
      <c r="Q727" s="19">
        <f>IF(H727&lt;=450000,0,MAX(0,ROUNDDOWN(O727*0.06-MIN(50000,O727)*0.03,-2))+MAX(0,ROUNDDOWN(O727*0.04-MIN(50000,O727)*0.02,-2)))</f>
        <v/>
      </c>
      <c r="R727" s="19">
        <f>L727-M727</f>
        <v/>
      </c>
      <c r="S727" s="19">
        <f>P727-Q727</f>
        <v/>
      </c>
      <c r="T727" s="19">
        <f>R727+S727</f>
        <v/>
      </c>
      <c r="U727" s="21">
        <f>IF(J727&lt;=0,0,LOOKUP(J727,{0,1950001,3300001,6950001,9000001,18000001,40000001},{0.05,0.1,0.2,0.23,0.33,0.4,0.45}))</f>
        <v/>
      </c>
    </row>
    <row r="728">
      <c r="A728" t="inlineStr">
        <is>
          <t>1万円刻み</t>
        </is>
      </c>
      <c r="B728" s="19">
        <f>'3_1万円刻み'!$A$295</f>
        <v/>
      </c>
      <c r="C728" s="20" t="n">
        <v>2026</v>
      </c>
      <c r="D728" s="19" t="n">
        <v>276000</v>
      </c>
      <c r="E728" s="19">
        <f>ROUND(MIN(B728/12,650000)*12*0.0915+MIN(B728/12,1390000)*12*(0.0504+0)+B728*0.005,0)</f>
        <v/>
      </c>
      <c r="F728" s="19" t="n">
        <v>0</v>
      </c>
      <c r="G728" s="19" t="n">
        <v>0</v>
      </c>
      <c r="H728" s="19">
        <f>IF(C728&gt;=2026,IF(B728&lt;741000,0,IF(B728&lt;2191000,B728-740000,IF(B728&lt;2193000,1451000,IF(B728&lt;2196000,1453000,IF(B728&lt;2200000,1456000,IF(B728&lt;3600000,ROUNDDOWN(B728/4,-3)*2.8-80000,IF(B728&lt;6600000,ROUNDDOWN(B728/4,-3)*3.2-440000,IF(B728&lt;8500000,ROUNDDOWN(B728*0.9,0)-1100000,B728-1950000)))))))),IF(B728&lt;651000,0,IF(B728&lt;1900000,B728-650000,IF(B728&lt;3600000,ROUNDDOWN(B728/4,-3)*2.8-80000,IF(B728&lt;6600000,ROUNDDOWN(B728/4,-3)*3.2-440000,IF(B728&lt;8500000,ROUNDDOWN(B728*0.9,0)-1100000,B728-1950000))))))</f>
        <v/>
      </c>
      <c r="I728" s="19">
        <f>IF(H728&gt;23500000,NA(),IF(C728&gt;=2026,IF(H728&lt;=4890000,1040000,IF(H728&lt;=6550000,670000,620000)),IF(H728&lt;=1320000,950000,IF(H728&lt;=3360000,880000,IF(H728&lt;=4890000,680000,IF(H728&lt;=6550000,630000,580000))))))</f>
        <v/>
      </c>
      <c r="J728" s="19">
        <f>MAX(0,ROUNDDOWN(H728-E728-I728-F728,-3))</f>
        <v/>
      </c>
      <c r="K728" s="19">
        <f>MAX(0,ROUNDDOWN(H728-E728-I728-F728-D728,-3))</f>
        <v/>
      </c>
      <c r="L728" s="19">
        <f>IF(J728&lt;=0,0,ROUNDDOWN((J728*LOOKUP(J728,{0,1950001,3300001,6950001,9000001,18000001,40000001},{0.05,0.1,0.2,0.23,0.33,0.4,0.45})-LOOKUP(J728,{0,1950001,3300001,6950001,9000001,18000001,40000001},{0,97500,427500,636000,1536000,2796000,4796000}))*1.021,-2))</f>
        <v/>
      </c>
      <c r="M728" s="19">
        <f>IF(K728&lt;=0,0,ROUNDDOWN((K728*LOOKUP(K728,{0,1950001,3300001,6950001,9000001,18000001,40000001},{0.05,0.1,0.2,0.23,0.33,0.4,0.45})-LOOKUP(K728,{0,1950001,3300001,6950001,9000001,18000001,40000001},{0,97500,427500,636000,1536000,2796000,4796000}))*1.021,-2))</f>
        <v/>
      </c>
      <c r="N728" s="19">
        <f>MAX(0,ROUNDDOWN(H728-E728-430000-G728,-3))</f>
        <v/>
      </c>
      <c r="O728" s="19">
        <f>MAX(0,ROUNDDOWN(H728-E728-430000-G728-D728,-3))</f>
        <v/>
      </c>
      <c r="P728" s="19">
        <f>IF(H728&lt;=450000,0,MAX(0,ROUNDDOWN(N728*0.06-MIN(50000,N728)*0.03,-2))+MAX(0,ROUNDDOWN(N728*0.04-MIN(50000,N728)*0.02,-2)))</f>
        <v/>
      </c>
      <c r="Q728" s="19">
        <f>IF(H728&lt;=450000,0,MAX(0,ROUNDDOWN(O728*0.06-MIN(50000,O728)*0.03,-2))+MAX(0,ROUNDDOWN(O728*0.04-MIN(50000,O728)*0.02,-2)))</f>
        <v/>
      </c>
      <c r="R728" s="19">
        <f>L728-M728</f>
        <v/>
      </c>
      <c r="S728" s="19">
        <f>P728-Q728</f>
        <v/>
      </c>
      <c r="T728" s="19">
        <f>R728+S728</f>
        <v/>
      </c>
      <c r="U728" s="21">
        <f>IF(J728&lt;=0,0,LOOKUP(J728,{0,1950001,3300001,6950001,9000001,18000001,40000001},{0.05,0.1,0.2,0.23,0.33,0.4,0.45}))</f>
        <v/>
      </c>
    </row>
    <row r="729">
      <c r="A729" t="inlineStr">
        <is>
          <t>1万円刻み</t>
        </is>
      </c>
      <c r="B729" s="19">
        <f>'3_1万円刻み'!$A$296</f>
        <v/>
      </c>
      <c r="C729" s="20" t="n">
        <v>2025</v>
      </c>
      <c r="D729" s="19" t="n">
        <v>276000</v>
      </c>
      <c r="E729" s="19">
        <f>ROUND(MIN(B729/12,650000)*12*0.0915+MIN(B729/12,1390000)*12*(0.0504+0)+B729*0.005,0)</f>
        <v/>
      </c>
      <c r="F729" s="19" t="n">
        <v>0</v>
      </c>
      <c r="G729" s="19" t="n">
        <v>0</v>
      </c>
      <c r="H729" s="19">
        <f>IF(C729&gt;=2026,IF(B729&lt;741000,0,IF(B729&lt;2191000,B729-740000,IF(B729&lt;2193000,1451000,IF(B729&lt;2196000,1453000,IF(B729&lt;2200000,1456000,IF(B729&lt;3600000,ROUNDDOWN(B729/4,-3)*2.8-80000,IF(B729&lt;6600000,ROUNDDOWN(B729/4,-3)*3.2-440000,IF(B729&lt;8500000,ROUNDDOWN(B729*0.9,0)-1100000,B729-1950000)))))))),IF(B729&lt;651000,0,IF(B729&lt;1900000,B729-650000,IF(B729&lt;3600000,ROUNDDOWN(B729/4,-3)*2.8-80000,IF(B729&lt;6600000,ROUNDDOWN(B729/4,-3)*3.2-440000,IF(B729&lt;8500000,ROUNDDOWN(B729*0.9,0)-1100000,B729-1950000))))))</f>
        <v/>
      </c>
      <c r="I729" s="19">
        <f>IF(H729&gt;23500000,NA(),IF(C729&gt;=2026,IF(H729&lt;=4890000,1040000,IF(H729&lt;=6550000,670000,620000)),IF(H729&lt;=1320000,950000,IF(H729&lt;=3360000,880000,IF(H729&lt;=4890000,680000,IF(H729&lt;=6550000,630000,580000))))))</f>
        <v/>
      </c>
      <c r="J729" s="19">
        <f>MAX(0,ROUNDDOWN(H729-E729-I729-F729,-3))</f>
        <v/>
      </c>
      <c r="K729" s="19">
        <f>MAX(0,ROUNDDOWN(H729-E729-I729-F729-D729,-3))</f>
        <v/>
      </c>
      <c r="L729" s="19">
        <f>IF(J729&lt;=0,0,ROUNDDOWN((J729*LOOKUP(J729,{0,1950001,3300001,6950001,9000001,18000001,40000001},{0.05,0.1,0.2,0.23,0.33,0.4,0.45})-LOOKUP(J729,{0,1950001,3300001,6950001,9000001,18000001,40000001},{0,97500,427500,636000,1536000,2796000,4796000}))*1.021,-2))</f>
        <v/>
      </c>
      <c r="M729" s="19">
        <f>IF(K729&lt;=0,0,ROUNDDOWN((K729*LOOKUP(K729,{0,1950001,3300001,6950001,9000001,18000001,40000001},{0.05,0.1,0.2,0.23,0.33,0.4,0.45})-LOOKUP(K729,{0,1950001,3300001,6950001,9000001,18000001,40000001},{0,97500,427500,636000,1536000,2796000,4796000}))*1.021,-2))</f>
        <v/>
      </c>
      <c r="N729" s="19">
        <f>MAX(0,ROUNDDOWN(H729-E729-430000-G729,-3))</f>
        <v/>
      </c>
      <c r="O729" s="19">
        <f>MAX(0,ROUNDDOWN(H729-E729-430000-G729-D729,-3))</f>
        <v/>
      </c>
      <c r="P729" s="19">
        <f>IF(H729&lt;=450000,0,MAX(0,ROUNDDOWN(N729*0.06-MIN(50000,N729)*0.03,-2))+MAX(0,ROUNDDOWN(N729*0.04-MIN(50000,N729)*0.02,-2)))</f>
        <v/>
      </c>
      <c r="Q729" s="19">
        <f>IF(H729&lt;=450000,0,MAX(0,ROUNDDOWN(O729*0.06-MIN(50000,O729)*0.03,-2))+MAX(0,ROUNDDOWN(O729*0.04-MIN(50000,O729)*0.02,-2)))</f>
        <v/>
      </c>
      <c r="R729" s="19">
        <f>L729-M729</f>
        <v/>
      </c>
      <c r="S729" s="19">
        <f>P729-Q729</f>
        <v/>
      </c>
      <c r="T729" s="19">
        <f>R729+S729</f>
        <v/>
      </c>
      <c r="U729" s="21">
        <f>IF(J729&lt;=0,0,LOOKUP(J729,{0,1950001,3300001,6950001,9000001,18000001,40000001},{0.05,0.1,0.2,0.23,0.33,0.4,0.45}))</f>
        <v/>
      </c>
    </row>
    <row r="730">
      <c r="A730" t="inlineStr">
        <is>
          <t>1万円刻み</t>
        </is>
      </c>
      <c r="B730" s="19">
        <f>'3_1万円刻み'!$A$296</f>
        <v/>
      </c>
      <c r="C730" s="20" t="n">
        <v>2026</v>
      </c>
      <c r="D730" s="19" t="n">
        <v>276000</v>
      </c>
      <c r="E730" s="19">
        <f>ROUND(MIN(B730/12,650000)*12*0.0915+MIN(B730/12,1390000)*12*(0.0504+0)+B730*0.005,0)</f>
        <v/>
      </c>
      <c r="F730" s="19" t="n">
        <v>0</v>
      </c>
      <c r="G730" s="19" t="n">
        <v>0</v>
      </c>
      <c r="H730" s="19">
        <f>IF(C730&gt;=2026,IF(B730&lt;741000,0,IF(B730&lt;2191000,B730-740000,IF(B730&lt;2193000,1451000,IF(B730&lt;2196000,1453000,IF(B730&lt;2200000,1456000,IF(B730&lt;3600000,ROUNDDOWN(B730/4,-3)*2.8-80000,IF(B730&lt;6600000,ROUNDDOWN(B730/4,-3)*3.2-440000,IF(B730&lt;8500000,ROUNDDOWN(B730*0.9,0)-1100000,B730-1950000)))))))),IF(B730&lt;651000,0,IF(B730&lt;1900000,B730-650000,IF(B730&lt;3600000,ROUNDDOWN(B730/4,-3)*2.8-80000,IF(B730&lt;6600000,ROUNDDOWN(B730/4,-3)*3.2-440000,IF(B730&lt;8500000,ROUNDDOWN(B730*0.9,0)-1100000,B730-1950000))))))</f>
        <v/>
      </c>
      <c r="I730" s="19">
        <f>IF(H730&gt;23500000,NA(),IF(C730&gt;=2026,IF(H730&lt;=4890000,1040000,IF(H730&lt;=6550000,670000,620000)),IF(H730&lt;=1320000,950000,IF(H730&lt;=3360000,880000,IF(H730&lt;=4890000,680000,IF(H730&lt;=6550000,630000,580000))))))</f>
        <v/>
      </c>
      <c r="J730" s="19">
        <f>MAX(0,ROUNDDOWN(H730-E730-I730-F730,-3))</f>
        <v/>
      </c>
      <c r="K730" s="19">
        <f>MAX(0,ROUNDDOWN(H730-E730-I730-F730-D730,-3))</f>
        <v/>
      </c>
      <c r="L730" s="19">
        <f>IF(J730&lt;=0,0,ROUNDDOWN((J730*LOOKUP(J730,{0,1950001,3300001,6950001,9000001,18000001,40000001},{0.05,0.1,0.2,0.23,0.33,0.4,0.45})-LOOKUP(J730,{0,1950001,3300001,6950001,9000001,18000001,40000001},{0,97500,427500,636000,1536000,2796000,4796000}))*1.021,-2))</f>
        <v/>
      </c>
      <c r="M730" s="19">
        <f>IF(K730&lt;=0,0,ROUNDDOWN((K730*LOOKUP(K730,{0,1950001,3300001,6950001,9000001,18000001,40000001},{0.05,0.1,0.2,0.23,0.33,0.4,0.45})-LOOKUP(K730,{0,1950001,3300001,6950001,9000001,18000001,40000001},{0,97500,427500,636000,1536000,2796000,4796000}))*1.021,-2))</f>
        <v/>
      </c>
      <c r="N730" s="19">
        <f>MAX(0,ROUNDDOWN(H730-E730-430000-G730,-3))</f>
        <v/>
      </c>
      <c r="O730" s="19">
        <f>MAX(0,ROUNDDOWN(H730-E730-430000-G730-D730,-3))</f>
        <v/>
      </c>
      <c r="P730" s="19">
        <f>IF(H730&lt;=450000,0,MAX(0,ROUNDDOWN(N730*0.06-MIN(50000,N730)*0.03,-2))+MAX(0,ROUNDDOWN(N730*0.04-MIN(50000,N730)*0.02,-2)))</f>
        <v/>
      </c>
      <c r="Q730" s="19">
        <f>IF(H730&lt;=450000,0,MAX(0,ROUNDDOWN(O730*0.06-MIN(50000,O730)*0.03,-2))+MAX(0,ROUNDDOWN(O730*0.04-MIN(50000,O730)*0.02,-2)))</f>
        <v/>
      </c>
      <c r="R730" s="19">
        <f>L730-M730</f>
        <v/>
      </c>
      <c r="S730" s="19">
        <f>P730-Q730</f>
        <v/>
      </c>
      <c r="T730" s="19">
        <f>R730+S730</f>
        <v/>
      </c>
      <c r="U730" s="21">
        <f>IF(J730&lt;=0,0,LOOKUP(J730,{0,1950001,3300001,6950001,9000001,18000001,40000001},{0.05,0.1,0.2,0.23,0.33,0.4,0.45}))</f>
        <v/>
      </c>
    </row>
    <row r="731">
      <c r="A731" t="inlineStr">
        <is>
          <t>1万円刻み</t>
        </is>
      </c>
      <c r="B731" s="19">
        <f>'3_1万円刻み'!$A$297</f>
        <v/>
      </c>
      <c r="C731" s="20" t="n">
        <v>2025</v>
      </c>
      <c r="D731" s="19" t="n">
        <v>276000</v>
      </c>
      <c r="E731" s="19">
        <f>ROUND(MIN(B731/12,650000)*12*0.0915+MIN(B731/12,1390000)*12*(0.0504+0)+B731*0.005,0)</f>
        <v/>
      </c>
      <c r="F731" s="19" t="n">
        <v>0</v>
      </c>
      <c r="G731" s="19" t="n">
        <v>0</v>
      </c>
      <c r="H731" s="19">
        <f>IF(C731&gt;=2026,IF(B731&lt;741000,0,IF(B731&lt;2191000,B731-740000,IF(B731&lt;2193000,1451000,IF(B731&lt;2196000,1453000,IF(B731&lt;2200000,1456000,IF(B731&lt;3600000,ROUNDDOWN(B731/4,-3)*2.8-80000,IF(B731&lt;6600000,ROUNDDOWN(B731/4,-3)*3.2-440000,IF(B731&lt;8500000,ROUNDDOWN(B731*0.9,0)-1100000,B731-1950000)))))))),IF(B731&lt;651000,0,IF(B731&lt;1900000,B731-650000,IF(B731&lt;3600000,ROUNDDOWN(B731/4,-3)*2.8-80000,IF(B731&lt;6600000,ROUNDDOWN(B731/4,-3)*3.2-440000,IF(B731&lt;8500000,ROUNDDOWN(B731*0.9,0)-1100000,B731-1950000))))))</f>
        <v/>
      </c>
      <c r="I731" s="19">
        <f>IF(H731&gt;23500000,NA(),IF(C731&gt;=2026,IF(H731&lt;=4890000,1040000,IF(H731&lt;=6550000,670000,620000)),IF(H731&lt;=1320000,950000,IF(H731&lt;=3360000,880000,IF(H731&lt;=4890000,680000,IF(H731&lt;=6550000,630000,580000))))))</f>
        <v/>
      </c>
      <c r="J731" s="19">
        <f>MAX(0,ROUNDDOWN(H731-E731-I731-F731,-3))</f>
        <v/>
      </c>
      <c r="K731" s="19">
        <f>MAX(0,ROUNDDOWN(H731-E731-I731-F731-D731,-3))</f>
        <v/>
      </c>
      <c r="L731" s="19">
        <f>IF(J731&lt;=0,0,ROUNDDOWN((J731*LOOKUP(J731,{0,1950001,3300001,6950001,9000001,18000001,40000001},{0.05,0.1,0.2,0.23,0.33,0.4,0.45})-LOOKUP(J731,{0,1950001,3300001,6950001,9000001,18000001,40000001},{0,97500,427500,636000,1536000,2796000,4796000}))*1.021,-2))</f>
        <v/>
      </c>
      <c r="M731" s="19">
        <f>IF(K731&lt;=0,0,ROUNDDOWN((K731*LOOKUP(K731,{0,1950001,3300001,6950001,9000001,18000001,40000001},{0.05,0.1,0.2,0.23,0.33,0.4,0.45})-LOOKUP(K731,{0,1950001,3300001,6950001,9000001,18000001,40000001},{0,97500,427500,636000,1536000,2796000,4796000}))*1.021,-2))</f>
        <v/>
      </c>
      <c r="N731" s="19">
        <f>MAX(0,ROUNDDOWN(H731-E731-430000-G731,-3))</f>
        <v/>
      </c>
      <c r="O731" s="19">
        <f>MAX(0,ROUNDDOWN(H731-E731-430000-G731-D731,-3))</f>
        <v/>
      </c>
      <c r="P731" s="19">
        <f>IF(H731&lt;=450000,0,MAX(0,ROUNDDOWN(N731*0.06-MIN(50000,N731)*0.03,-2))+MAX(0,ROUNDDOWN(N731*0.04-MIN(50000,N731)*0.02,-2)))</f>
        <v/>
      </c>
      <c r="Q731" s="19">
        <f>IF(H731&lt;=450000,0,MAX(0,ROUNDDOWN(O731*0.06-MIN(50000,O731)*0.03,-2))+MAX(0,ROUNDDOWN(O731*0.04-MIN(50000,O731)*0.02,-2)))</f>
        <v/>
      </c>
      <c r="R731" s="19">
        <f>L731-M731</f>
        <v/>
      </c>
      <c r="S731" s="19">
        <f>P731-Q731</f>
        <v/>
      </c>
      <c r="T731" s="19">
        <f>R731+S731</f>
        <v/>
      </c>
      <c r="U731" s="21">
        <f>IF(J731&lt;=0,0,LOOKUP(J731,{0,1950001,3300001,6950001,9000001,18000001,40000001},{0.05,0.1,0.2,0.23,0.33,0.4,0.45}))</f>
        <v/>
      </c>
    </row>
    <row r="732">
      <c r="A732" t="inlineStr">
        <is>
          <t>1万円刻み</t>
        </is>
      </c>
      <c r="B732" s="19">
        <f>'3_1万円刻み'!$A$297</f>
        <v/>
      </c>
      <c r="C732" s="20" t="n">
        <v>2026</v>
      </c>
      <c r="D732" s="19" t="n">
        <v>276000</v>
      </c>
      <c r="E732" s="19">
        <f>ROUND(MIN(B732/12,650000)*12*0.0915+MIN(B732/12,1390000)*12*(0.0504+0)+B732*0.005,0)</f>
        <v/>
      </c>
      <c r="F732" s="19" t="n">
        <v>0</v>
      </c>
      <c r="G732" s="19" t="n">
        <v>0</v>
      </c>
      <c r="H732" s="19">
        <f>IF(C732&gt;=2026,IF(B732&lt;741000,0,IF(B732&lt;2191000,B732-740000,IF(B732&lt;2193000,1451000,IF(B732&lt;2196000,1453000,IF(B732&lt;2200000,1456000,IF(B732&lt;3600000,ROUNDDOWN(B732/4,-3)*2.8-80000,IF(B732&lt;6600000,ROUNDDOWN(B732/4,-3)*3.2-440000,IF(B732&lt;8500000,ROUNDDOWN(B732*0.9,0)-1100000,B732-1950000)))))))),IF(B732&lt;651000,0,IF(B732&lt;1900000,B732-650000,IF(B732&lt;3600000,ROUNDDOWN(B732/4,-3)*2.8-80000,IF(B732&lt;6600000,ROUNDDOWN(B732/4,-3)*3.2-440000,IF(B732&lt;8500000,ROUNDDOWN(B732*0.9,0)-1100000,B732-1950000))))))</f>
        <v/>
      </c>
      <c r="I732" s="19">
        <f>IF(H732&gt;23500000,NA(),IF(C732&gt;=2026,IF(H732&lt;=4890000,1040000,IF(H732&lt;=6550000,670000,620000)),IF(H732&lt;=1320000,950000,IF(H732&lt;=3360000,880000,IF(H732&lt;=4890000,680000,IF(H732&lt;=6550000,630000,580000))))))</f>
        <v/>
      </c>
      <c r="J732" s="19">
        <f>MAX(0,ROUNDDOWN(H732-E732-I732-F732,-3))</f>
        <v/>
      </c>
      <c r="K732" s="19">
        <f>MAX(0,ROUNDDOWN(H732-E732-I732-F732-D732,-3))</f>
        <v/>
      </c>
      <c r="L732" s="19">
        <f>IF(J732&lt;=0,0,ROUNDDOWN((J732*LOOKUP(J732,{0,1950001,3300001,6950001,9000001,18000001,40000001},{0.05,0.1,0.2,0.23,0.33,0.4,0.45})-LOOKUP(J732,{0,1950001,3300001,6950001,9000001,18000001,40000001},{0,97500,427500,636000,1536000,2796000,4796000}))*1.021,-2))</f>
        <v/>
      </c>
      <c r="M732" s="19">
        <f>IF(K732&lt;=0,0,ROUNDDOWN((K732*LOOKUP(K732,{0,1950001,3300001,6950001,9000001,18000001,40000001},{0.05,0.1,0.2,0.23,0.33,0.4,0.45})-LOOKUP(K732,{0,1950001,3300001,6950001,9000001,18000001,40000001},{0,97500,427500,636000,1536000,2796000,4796000}))*1.021,-2))</f>
        <v/>
      </c>
      <c r="N732" s="19">
        <f>MAX(0,ROUNDDOWN(H732-E732-430000-G732,-3))</f>
        <v/>
      </c>
      <c r="O732" s="19">
        <f>MAX(0,ROUNDDOWN(H732-E732-430000-G732-D732,-3))</f>
        <v/>
      </c>
      <c r="P732" s="19">
        <f>IF(H732&lt;=450000,0,MAX(0,ROUNDDOWN(N732*0.06-MIN(50000,N732)*0.03,-2))+MAX(0,ROUNDDOWN(N732*0.04-MIN(50000,N732)*0.02,-2)))</f>
        <v/>
      </c>
      <c r="Q732" s="19">
        <f>IF(H732&lt;=450000,0,MAX(0,ROUNDDOWN(O732*0.06-MIN(50000,O732)*0.03,-2))+MAX(0,ROUNDDOWN(O732*0.04-MIN(50000,O732)*0.02,-2)))</f>
        <v/>
      </c>
      <c r="R732" s="19">
        <f>L732-M732</f>
        <v/>
      </c>
      <c r="S732" s="19">
        <f>P732-Q732</f>
        <v/>
      </c>
      <c r="T732" s="19">
        <f>R732+S732</f>
        <v/>
      </c>
      <c r="U732" s="21">
        <f>IF(J732&lt;=0,0,LOOKUP(J732,{0,1950001,3300001,6950001,9000001,18000001,40000001},{0.05,0.1,0.2,0.23,0.33,0.4,0.45}))</f>
        <v/>
      </c>
    </row>
    <row r="733">
      <c r="A733" t="inlineStr">
        <is>
          <t>1万円刻み</t>
        </is>
      </c>
      <c r="B733" s="19">
        <f>'3_1万円刻み'!$A$298</f>
        <v/>
      </c>
      <c r="C733" s="20" t="n">
        <v>2025</v>
      </c>
      <c r="D733" s="19" t="n">
        <v>276000</v>
      </c>
      <c r="E733" s="19">
        <f>ROUND(MIN(B733/12,650000)*12*0.0915+MIN(B733/12,1390000)*12*(0.0504+0)+B733*0.005,0)</f>
        <v/>
      </c>
      <c r="F733" s="19" t="n">
        <v>0</v>
      </c>
      <c r="G733" s="19" t="n">
        <v>0</v>
      </c>
      <c r="H733" s="19">
        <f>IF(C733&gt;=2026,IF(B733&lt;741000,0,IF(B733&lt;2191000,B733-740000,IF(B733&lt;2193000,1451000,IF(B733&lt;2196000,1453000,IF(B733&lt;2200000,1456000,IF(B733&lt;3600000,ROUNDDOWN(B733/4,-3)*2.8-80000,IF(B733&lt;6600000,ROUNDDOWN(B733/4,-3)*3.2-440000,IF(B733&lt;8500000,ROUNDDOWN(B733*0.9,0)-1100000,B733-1950000)))))))),IF(B733&lt;651000,0,IF(B733&lt;1900000,B733-650000,IF(B733&lt;3600000,ROUNDDOWN(B733/4,-3)*2.8-80000,IF(B733&lt;6600000,ROUNDDOWN(B733/4,-3)*3.2-440000,IF(B733&lt;8500000,ROUNDDOWN(B733*0.9,0)-1100000,B733-1950000))))))</f>
        <v/>
      </c>
      <c r="I733" s="19">
        <f>IF(H733&gt;23500000,NA(),IF(C733&gt;=2026,IF(H733&lt;=4890000,1040000,IF(H733&lt;=6550000,670000,620000)),IF(H733&lt;=1320000,950000,IF(H733&lt;=3360000,880000,IF(H733&lt;=4890000,680000,IF(H733&lt;=6550000,630000,580000))))))</f>
        <v/>
      </c>
      <c r="J733" s="19">
        <f>MAX(0,ROUNDDOWN(H733-E733-I733-F733,-3))</f>
        <v/>
      </c>
      <c r="K733" s="19">
        <f>MAX(0,ROUNDDOWN(H733-E733-I733-F733-D733,-3))</f>
        <v/>
      </c>
      <c r="L733" s="19">
        <f>IF(J733&lt;=0,0,ROUNDDOWN((J733*LOOKUP(J733,{0,1950001,3300001,6950001,9000001,18000001,40000001},{0.05,0.1,0.2,0.23,0.33,0.4,0.45})-LOOKUP(J733,{0,1950001,3300001,6950001,9000001,18000001,40000001},{0,97500,427500,636000,1536000,2796000,4796000}))*1.021,-2))</f>
        <v/>
      </c>
      <c r="M733" s="19">
        <f>IF(K733&lt;=0,0,ROUNDDOWN((K733*LOOKUP(K733,{0,1950001,3300001,6950001,9000001,18000001,40000001},{0.05,0.1,0.2,0.23,0.33,0.4,0.45})-LOOKUP(K733,{0,1950001,3300001,6950001,9000001,18000001,40000001},{0,97500,427500,636000,1536000,2796000,4796000}))*1.021,-2))</f>
        <v/>
      </c>
      <c r="N733" s="19">
        <f>MAX(0,ROUNDDOWN(H733-E733-430000-G733,-3))</f>
        <v/>
      </c>
      <c r="O733" s="19">
        <f>MAX(0,ROUNDDOWN(H733-E733-430000-G733-D733,-3))</f>
        <v/>
      </c>
      <c r="P733" s="19">
        <f>IF(H733&lt;=450000,0,MAX(0,ROUNDDOWN(N733*0.06-MIN(50000,N733)*0.03,-2))+MAX(0,ROUNDDOWN(N733*0.04-MIN(50000,N733)*0.02,-2)))</f>
        <v/>
      </c>
      <c r="Q733" s="19">
        <f>IF(H733&lt;=450000,0,MAX(0,ROUNDDOWN(O733*0.06-MIN(50000,O733)*0.03,-2))+MAX(0,ROUNDDOWN(O733*0.04-MIN(50000,O733)*0.02,-2)))</f>
        <v/>
      </c>
      <c r="R733" s="19">
        <f>L733-M733</f>
        <v/>
      </c>
      <c r="S733" s="19">
        <f>P733-Q733</f>
        <v/>
      </c>
      <c r="T733" s="19">
        <f>R733+S733</f>
        <v/>
      </c>
      <c r="U733" s="21">
        <f>IF(J733&lt;=0,0,LOOKUP(J733,{0,1950001,3300001,6950001,9000001,18000001,40000001},{0.05,0.1,0.2,0.23,0.33,0.4,0.45}))</f>
        <v/>
      </c>
    </row>
    <row r="734">
      <c r="A734" t="inlineStr">
        <is>
          <t>1万円刻み</t>
        </is>
      </c>
      <c r="B734" s="19">
        <f>'3_1万円刻み'!$A$298</f>
        <v/>
      </c>
      <c r="C734" s="20" t="n">
        <v>2026</v>
      </c>
      <c r="D734" s="19" t="n">
        <v>276000</v>
      </c>
      <c r="E734" s="19">
        <f>ROUND(MIN(B734/12,650000)*12*0.0915+MIN(B734/12,1390000)*12*(0.0504+0)+B734*0.005,0)</f>
        <v/>
      </c>
      <c r="F734" s="19" t="n">
        <v>0</v>
      </c>
      <c r="G734" s="19" t="n">
        <v>0</v>
      </c>
      <c r="H734" s="19">
        <f>IF(C734&gt;=2026,IF(B734&lt;741000,0,IF(B734&lt;2191000,B734-740000,IF(B734&lt;2193000,1451000,IF(B734&lt;2196000,1453000,IF(B734&lt;2200000,1456000,IF(B734&lt;3600000,ROUNDDOWN(B734/4,-3)*2.8-80000,IF(B734&lt;6600000,ROUNDDOWN(B734/4,-3)*3.2-440000,IF(B734&lt;8500000,ROUNDDOWN(B734*0.9,0)-1100000,B734-1950000)))))))),IF(B734&lt;651000,0,IF(B734&lt;1900000,B734-650000,IF(B734&lt;3600000,ROUNDDOWN(B734/4,-3)*2.8-80000,IF(B734&lt;6600000,ROUNDDOWN(B734/4,-3)*3.2-440000,IF(B734&lt;8500000,ROUNDDOWN(B734*0.9,0)-1100000,B734-1950000))))))</f>
        <v/>
      </c>
      <c r="I734" s="19">
        <f>IF(H734&gt;23500000,NA(),IF(C734&gt;=2026,IF(H734&lt;=4890000,1040000,IF(H734&lt;=6550000,670000,620000)),IF(H734&lt;=1320000,950000,IF(H734&lt;=3360000,880000,IF(H734&lt;=4890000,680000,IF(H734&lt;=6550000,630000,580000))))))</f>
        <v/>
      </c>
      <c r="J734" s="19">
        <f>MAX(0,ROUNDDOWN(H734-E734-I734-F734,-3))</f>
        <v/>
      </c>
      <c r="K734" s="19">
        <f>MAX(0,ROUNDDOWN(H734-E734-I734-F734-D734,-3))</f>
        <v/>
      </c>
      <c r="L734" s="19">
        <f>IF(J734&lt;=0,0,ROUNDDOWN((J734*LOOKUP(J734,{0,1950001,3300001,6950001,9000001,18000001,40000001},{0.05,0.1,0.2,0.23,0.33,0.4,0.45})-LOOKUP(J734,{0,1950001,3300001,6950001,9000001,18000001,40000001},{0,97500,427500,636000,1536000,2796000,4796000}))*1.021,-2))</f>
        <v/>
      </c>
      <c r="M734" s="19">
        <f>IF(K734&lt;=0,0,ROUNDDOWN((K734*LOOKUP(K734,{0,1950001,3300001,6950001,9000001,18000001,40000001},{0.05,0.1,0.2,0.23,0.33,0.4,0.45})-LOOKUP(K734,{0,1950001,3300001,6950001,9000001,18000001,40000001},{0,97500,427500,636000,1536000,2796000,4796000}))*1.021,-2))</f>
        <v/>
      </c>
      <c r="N734" s="19">
        <f>MAX(0,ROUNDDOWN(H734-E734-430000-G734,-3))</f>
        <v/>
      </c>
      <c r="O734" s="19">
        <f>MAX(0,ROUNDDOWN(H734-E734-430000-G734-D734,-3))</f>
        <v/>
      </c>
      <c r="P734" s="19">
        <f>IF(H734&lt;=450000,0,MAX(0,ROUNDDOWN(N734*0.06-MIN(50000,N734)*0.03,-2))+MAX(0,ROUNDDOWN(N734*0.04-MIN(50000,N734)*0.02,-2)))</f>
        <v/>
      </c>
      <c r="Q734" s="19">
        <f>IF(H734&lt;=450000,0,MAX(0,ROUNDDOWN(O734*0.06-MIN(50000,O734)*0.03,-2))+MAX(0,ROUNDDOWN(O734*0.04-MIN(50000,O734)*0.02,-2)))</f>
        <v/>
      </c>
      <c r="R734" s="19">
        <f>L734-M734</f>
        <v/>
      </c>
      <c r="S734" s="19">
        <f>P734-Q734</f>
        <v/>
      </c>
      <c r="T734" s="19">
        <f>R734+S734</f>
        <v/>
      </c>
      <c r="U734" s="21">
        <f>IF(J734&lt;=0,0,LOOKUP(J734,{0,1950001,3300001,6950001,9000001,18000001,40000001},{0.05,0.1,0.2,0.23,0.33,0.4,0.45}))</f>
        <v/>
      </c>
    </row>
    <row r="735">
      <c r="A735" t="inlineStr">
        <is>
          <t>1万円刻み</t>
        </is>
      </c>
      <c r="B735" s="19">
        <f>'3_1万円刻み'!$A$299</f>
        <v/>
      </c>
      <c r="C735" s="20" t="n">
        <v>2025</v>
      </c>
      <c r="D735" s="19" t="n">
        <v>276000</v>
      </c>
      <c r="E735" s="19">
        <f>ROUND(MIN(B735/12,650000)*12*0.0915+MIN(B735/12,1390000)*12*(0.0504+0)+B735*0.005,0)</f>
        <v/>
      </c>
      <c r="F735" s="19" t="n">
        <v>0</v>
      </c>
      <c r="G735" s="19" t="n">
        <v>0</v>
      </c>
      <c r="H735" s="19">
        <f>IF(C735&gt;=2026,IF(B735&lt;741000,0,IF(B735&lt;2191000,B735-740000,IF(B735&lt;2193000,1451000,IF(B735&lt;2196000,1453000,IF(B735&lt;2200000,1456000,IF(B735&lt;3600000,ROUNDDOWN(B735/4,-3)*2.8-80000,IF(B735&lt;6600000,ROUNDDOWN(B735/4,-3)*3.2-440000,IF(B735&lt;8500000,ROUNDDOWN(B735*0.9,0)-1100000,B735-1950000)))))))),IF(B735&lt;651000,0,IF(B735&lt;1900000,B735-650000,IF(B735&lt;3600000,ROUNDDOWN(B735/4,-3)*2.8-80000,IF(B735&lt;6600000,ROUNDDOWN(B735/4,-3)*3.2-440000,IF(B735&lt;8500000,ROUNDDOWN(B735*0.9,0)-1100000,B735-1950000))))))</f>
        <v/>
      </c>
      <c r="I735" s="19">
        <f>IF(H735&gt;23500000,NA(),IF(C735&gt;=2026,IF(H735&lt;=4890000,1040000,IF(H735&lt;=6550000,670000,620000)),IF(H735&lt;=1320000,950000,IF(H735&lt;=3360000,880000,IF(H735&lt;=4890000,680000,IF(H735&lt;=6550000,630000,580000))))))</f>
        <v/>
      </c>
      <c r="J735" s="19">
        <f>MAX(0,ROUNDDOWN(H735-E735-I735-F735,-3))</f>
        <v/>
      </c>
      <c r="K735" s="19">
        <f>MAX(0,ROUNDDOWN(H735-E735-I735-F735-D735,-3))</f>
        <v/>
      </c>
      <c r="L735" s="19">
        <f>IF(J735&lt;=0,0,ROUNDDOWN((J735*LOOKUP(J735,{0,1950001,3300001,6950001,9000001,18000001,40000001},{0.05,0.1,0.2,0.23,0.33,0.4,0.45})-LOOKUP(J735,{0,1950001,3300001,6950001,9000001,18000001,40000001},{0,97500,427500,636000,1536000,2796000,4796000}))*1.021,-2))</f>
        <v/>
      </c>
      <c r="M735" s="19">
        <f>IF(K735&lt;=0,0,ROUNDDOWN((K735*LOOKUP(K735,{0,1950001,3300001,6950001,9000001,18000001,40000001},{0.05,0.1,0.2,0.23,0.33,0.4,0.45})-LOOKUP(K735,{0,1950001,3300001,6950001,9000001,18000001,40000001},{0,97500,427500,636000,1536000,2796000,4796000}))*1.021,-2))</f>
        <v/>
      </c>
      <c r="N735" s="19">
        <f>MAX(0,ROUNDDOWN(H735-E735-430000-G735,-3))</f>
        <v/>
      </c>
      <c r="O735" s="19">
        <f>MAX(0,ROUNDDOWN(H735-E735-430000-G735-D735,-3))</f>
        <v/>
      </c>
      <c r="P735" s="19">
        <f>IF(H735&lt;=450000,0,MAX(0,ROUNDDOWN(N735*0.06-MIN(50000,N735)*0.03,-2))+MAX(0,ROUNDDOWN(N735*0.04-MIN(50000,N735)*0.02,-2)))</f>
        <v/>
      </c>
      <c r="Q735" s="19">
        <f>IF(H735&lt;=450000,0,MAX(0,ROUNDDOWN(O735*0.06-MIN(50000,O735)*0.03,-2))+MAX(0,ROUNDDOWN(O735*0.04-MIN(50000,O735)*0.02,-2)))</f>
        <v/>
      </c>
      <c r="R735" s="19">
        <f>L735-M735</f>
        <v/>
      </c>
      <c r="S735" s="19">
        <f>P735-Q735</f>
        <v/>
      </c>
      <c r="T735" s="19">
        <f>R735+S735</f>
        <v/>
      </c>
      <c r="U735" s="21">
        <f>IF(J735&lt;=0,0,LOOKUP(J735,{0,1950001,3300001,6950001,9000001,18000001,40000001},{0.05,0.1,0.2,0.23,0.33,0.4,0.45}))</f>
        <v/>
      </c>
    </row>
    <row r="736">
      <c r="A736" t="inlineStr">
        <is>
          <t>1万円刻み</t>
        </is>
      </c>
      <c r="B736" s="19">
        <f>'3_1万円刻み'!$A$299</f>
        <v/>
      </c>
      <c r="C736" s="20" t="n">
        <v>2026</v>
      </c>
      <c r="D736" s="19" t="n">
        <v>276000</v>
      </c>
      <c r="E736" s="19">
        <f>ROUND(MIN(B736/12,650000)*12*0.0915+MIN(B736/12,1390000)*12*(0.0504+0)+B736*0.005,0)</f>
        <v/>
      </c>
      <c r="F736" s="19" t="n">
        <v>0</v>
      </c>
      <c r="G736" s="19" t="n">
        <v>0</v>
      </c>
      <c r="H736" s="19">
        <f>IF(C736&gt;=2026,IF(B736&lt;741000,0,IF(B736&lt;2191000,B736-740000,IF(B736&lt;2193000,1451000,IF(B736&lt;2196000,1453000,IF(B736&lt;2200000,1456000,IF(B736&lt;3600000,ROUNDDOWN(B736/4,-3)*2.8-80000,IF(B736&lt;6600000,ROUNDDOWN(B736/4,-3)*3.2-440000,IF(B736&lt;8500000,ROUNDDOWN(B736*0.9,0)-1100000,B736-1950000)))))))),IF(B736&lt;651000,0,IF(B736&lt;1900000,B736-650000,IF(B736&lt;3600000,ROUNDDOWN(B736/4,-3)*2.8-80000,IF(B736&lt;6600000,ROUNDDOWN(B736/4,-3)*3.2-440000,IF(B736&lt;8500000,ROUNDDOWN(B736*0.9,0)-1100000,B736-1950000))))))</f>
        <v/>
      </c>
      <c r="I736" s="19">
        <f>IF(H736&gt;23500000,NA(),IF(C736&gt;=2026,IF(H736&lt;=4890000,1040000,IF(H736&lt;=6550000,670000,620000)),IF(H736&lt;=1320000,950000,IF(H736&lt;=3360000,880000,IF(H736&lt;=4890000,680000,IF(H736&lt;=6550000,630000,580000))))))</f>
        <v/>
      </c>
      <c r="J736" s="19">
        <f>MAX(0,ROUNDDOWN(H736-E736-I736-F736,-3))</f>
        <v/>
      </c>
      <c r="K736" s="19">
        <f>MAX(0,ROUNDDOWN(H736-E736-I736-F736-D736,-3))</f>
        <v/>
      </c>
      <c r="L736" s="19">
        <f>IF(J736&lt;=0,0,ROUNDDOWN((J736*LOOKUP(J736,{0,1950001,3300001,6950001,9000001,18000001,40000001},{0.05,0.1,0.2,0.23,0.33,0.4,0.45})-LOOKUP(J736,{0,1950001,3300001,6950001,9000001,18000001,40000001},{0,97500,427500,636000,1536000,2796000,4796000}))*1.021,-2))</f>
        <v/>
      </c>
      <c r="M736" s="19">
        <f>IF(K736&lt;=0,0,ROUNDDOWN((K736*LOOKUP(K736,{0,1950001,3300001,6950001,9000001,18000001,40000001},{0.05,0.1,0.2,0.23,0.33,0.4,0.45})-LOOKUP(K736,{0,1950001,3300001,6950001,9000001,18000001,40000001},{0,97500,427500,636000,1536000,2796000,4796000}))*1.021,-2))</f>
        <v/>
      </c>
      <c r="N736" s="19">
        <f>MAX(0,ROUNDDOWN(H736-E736-430000-G736,-3))</f>
        <v/>
      </c>
      <c r="O736" s="19">
        <f>MAX(0,ROUNDDOWN(H736-E736-430000-G736-D736,-3))</f>
        <v/>
      </c>
      <c r="P736" s="19">
        <f>IF(H736&lt;=450000,0,MAX(0,ROUNDDOWN(N736*0.06-MIN(50000,N736)*0.03,-2))+MAX(0,ROUNDDOWN(N736*0.04-MIN(50000,N736)*0.02,-2)))</f>
        <v/>
      </c>
      <c r="Q736" s="19">
        <f>IF(H736&lt;=450000,0,MAX(0,ROUNDDOWN(O736*0.06-MIN(50000,O736)*0.03,-2))+MAX(0,ROUNDDOWN(O736*0.04-MIN(50000,O736)*0.02,-2)))</f>
        <v/>
      </c>
      <c r="R736" s="19">
        <f>L736-M736</f>
        <v/>
      </c>
      <c r="S736" s="19">
        <f>P736-Q736</f>
        <v/>
      </c>
      <c r="T736" s="19">
        <f>R736+S736</f>
        <v/>
      </c>
      <c r="U736" s="21">
        <f>IF(J736&lt;=0,0,LOOKUP(J736,{0,1950001,3300001,6950001,9000001,18000001,40000001},{0.05,0.1,0.2,0.23,0.33,0.4,0.45}))</f>
        <v/>
      </c>
    </row>
    <row r="737">
      <c r="A737" t="inlineStr">
        <is>
          <t>1万円刻み</t>
        </is>
      </c>
      <c r="B737" s="19">
        <f>'3_1万円刻み'!$A$300</f>
        <v/>
      </c>
      <c r="C737" s="20" t="n">
        <v>2025</v>
      </c>
      <c r="D737" s="19" t="n">
        <v>276000</v>
      </c>
      <c r="E737" s="19">
        <f>ROUND(MIN(B737/12,650000)*12*0.0915+MIN(B737/12,1390000)*12*(0.0504+0)+B737*0.005,0)</f>
        <v/>
      </c>
      <c r="F737" s="19" t="n">
        <v>0</v>
      </c>
      <c r="G737" s="19" t="n">
        <v>0</v>
      </c>
      <c r="H737" s="19">
        <f>IF(C737&gt;=2026,IF(B737&lt;741000,0,IF(B737&lt;2191000,B737-740000,IF(B737&lt;2193000,1451000,IF(B737&lt;2196000,1453000,IF(B737&lt;2200000,1456000,IF(B737&lt;3600000,ROUNDDOWN(B737/4,-3)*2.8-80000,IF(B737&lt;6600000,ROUNDDOWN(B737/4,-3)*3.2-440000,IF(B737&lt;8500000,ROUNDDOWN(B737*0.9,0)-1100000,B737-1950000)))))))),IF(B737&lt;651000,0,IF(B737&lt;1900000,B737-650000,IF(B737&lt;3600000,ROUNDDOWN(B737/4,-3)*2.8-80000,IF(B737&lt;6600000,ROUNDDOWN(B737/4,-3)*3.2-440000,IF(B737&lt;8500000,ROUNDDOWN(B737*0.9,0)-1100000,B737-1950000))))))</f>
        <v/>
      </c>
      <c r="I737" s="19">
        <f>IF(H737&gt;23500000,NA(),IF(C737&gt;=2026,IF(H737&lt;=4890000,1040000,IF(H737&lt;=6550000,670000,620000)),IF(H737&lt;=1320000,950000,IF(H737&lt;=3360000,880000,IF(H737&lt;=4890000,680000,IF(H737&lt;=6550000,630000,580000))))))</f>
        <v/>
      </c>
      <c r="J737" s="19">
        <f>MAX(0,ROUNDDOWN(H737-E737-I737-F737,-3))</f>
        <v/>
      </c>
      <c r="K737" s="19">
        <f>MAX(0,ROUNDDOWN(H737-E737-I737-F737-D737,-3))</f>
        <v/>
      </c>
      <c r="L737" s="19">
        <f>IF(J737&lt;=0,0,ROUNDDOWN((J737*LOOKUP(J737,{0,1950001,3300001,6950001,9000001,18000001,40000001},{0.05,0.1,0.2,0.23,0.33,0.4,0.45})-LOOKUP(J737,{0,1950001,3300001,6950001,9000001,18000001,40000001},{0,97500,427500,636000,1536000,2796000,4796000}))*1.021,-2))</f>
        <v/>
      </c>
      <c r="M737" s="19">
        <f>IF(K737&lt;=0,0,ROUNDDOWN((K737*LOOKUP(K737,{0,1950001,3300001,6950001,9000001,18000001,40000001},{0.05,0.1,0.2,0.23,0.33,0.4,0.45})-LOOKUP(K737,{0,1950001,3300001,6950001,9000001,18000001,40000001},{0,97500,427500,636000,1536000,2796000,4796000}))*1.021,-2))</f>
        <v/>
      </c>
      <c r="N737" s="19">
        <f>MAX(0,ROUNDDOWN(H737-E737-430000-G737,-3))</f>
        <v/>
      </c>
      <c r="O737" s="19">
        <f>MAX(0,ROUNDDOWN(H737-E737-430000-G737-D737,-3))</f>
        <v/>
      </c>
      <c r="P737" s="19">
        <f>IF(H737&lt;=450000,0,MAX(0,ROUNDDOWN(N737*0.06-MIN(50000,N737)*0.03,-2))+MAX(0,ROUNDDOWN(N737*0.04-MIN(50000,N737)*0.02,-2)))</f>
        <v/>
      </c>
      <c r="Q737" s="19">
        <f>IF(H737&lt;=450000,0,MAX(0,ROUNDDOWN(O737*0.06-MIN(50000,O737)*0.03,-2))+MAX(0,ROUNDDOWN(O737*0.04-MIN(50000,O737)*0.02,-2)))</f>
        <v/>
      </c>
      <c r="R737" s="19">
        <f>L737-M737</f>
        <v/>
      </c>
      <c r="S737" s="19">
        <f>P737-Q737</f>
        <v/>
      </c>
      <c r="T737" s="19">
        <f>R737+S737</f>
        <v/>
      </c>
      <c r="U737" s="21">
        <f>IF(J737&lt;=0,0,LOOKUP(J737,{0,1950001,3300001,6950001,9000001,18000001,40000001},{0.05,0.1,0.2,0.23,0.33,0.4,0.45}))</f>
        <v/>
      </c>
    </row>
    <row r="738">
      <c r="A738" t="inlineStr">
        <is>
          <t>1万円刻み</t>
        </is>
      </c>
      <c r="B738" s="19">
        <f>'3_1万円刻み'!$A$300</f>
        <v/>
      </c>
      <c r="C738" s="20" t="n">
        <v>2026</v>
      </c>
      <c r="D738" s="19" t="n">
        <v>276000</v>
      </c>
      <c r="E738" s="19">
        <f>ROUND(MIN(B738/12,650000)*12*0.0915+MIN(B738/12,1390000)*12*(0.0504+0)+B738*0.005,0)</f>
        <v/>
      </c>
      <c r="F738" s="19" t="n">
        <v>0</v>
      </c>
      <c r="G738" s="19" t="n">
        <v>0</v>
      </c>
      <c r="H738" s="19">
        <f>IF(C738&gt;=2026,IF(B738&lt;741000,0,IF(B738&lt;2191000,B738-740000,IF(B738&lt;2193000,1451000,IF(B738&lt;2196000,1453000,IF(B738&lt;2200000,1456000,IF(B738&lt;3600000,ROUNDDOWN(B738/4,-3)*2.8-80000,IF(B738&lt;6600000,ROUNDDOWN(B738/4,-3)*3.2-440000,IF(B738&lt;8500000,ROUNDDOWN(B738*0.9,0)-1100000,B738-1950000)))))))),IF(B738&lt;651000,0,IF(B738&lt;1900000,B738-650000,IF(B738&lt;3600000,ROUNDDOWN(B738/4,-3)*2.8-80000,IF(B738&lt;6600000,ROUNDDOWN(B738/4,-3)*3.2-440000,IF(B738&lt;8500000,ROUNDDOWN(B738*0.9,0)-1100000,B738-1950000))))))</f>
        <v/>
      </c>
      <c r="I738" s="19">
        <f>IF(H738&gt;23500000,NA(),IF(C738&gt;=2026,IF(H738&lt;=4890000,1040000,IF(H738&lt;=6550000,670000,620000)),IF(H738&lt;=1320000,950000,IF(H738&lt;=3360000,880000,IF(H738&lt;=4890000,680000,IF(H738&lt;=6550000,630000,580000))))))</f>
        <v/>
      </c>
      <c r="J738" s="19">
        <f>MAX(0,ROUNDDOWN(H738-E738-I738-F738,-3))</f>
        <v/>
      </c>
      <c r="K738" s="19">
        <f>MAX(0,ROUNDDOWN(H738-E738-I738-F738-D738,-3))</f>
        <v/>
      </c>
      <c r="L738" s="19">
        <f>IF(J738&lt;=0,0,ROUNDDOWN((J738*LOOKUP(J738,{0,1950001,3300001,6950001,9000001,18000001,40000001},{0.05,0.1,0.2,0.23,0.33,0.4,0.45})-LOOKUP(J738,{0,1950001,3300001,6950001,9000001,18000001,40000001},{0,97500,427500,636000,1536000,2796000,4796000}))*1.021,-2))</f>
        <v/>
      </c>
      <c r="M738" s="19">
        <f>IF(K738&lt;=0,0,ROUNDDOWN((K738*LOOKUP(K738,{0,1950001,3300001,6950001,9000001,18000001,40000001},{0.05,0.1,0.2,0.23,0.33,0.4,0.45})-LOOKUP(K738,{0,1950001,3300001,6950001,9000001,18000001,40000001},{0,97500,427500,636000,1536000,2796000,4796000}))*1.021,-2))</f>
        <v/>
      </c>
      <c r="N738" s="19">
        <f>MAX(0,ROUNDDOWN(H738-E738-430000-G738,-3))</f>
        <v/>
      </c>
      <c r="O738" s="19">
        <f>MAX(0,ROUNDDOWN(H738-E738-430000-G738-D738,-3))</f>
        <v/>
      </c>
      <c r="P738" s="19">
        <f>IF(H738&lt;=450000,0,MAX(0,ROUNDDOWN(N738*0.06-MIN(50000,N738)*0.03,-2))+MAX(0,ROUNDDOWN(N738*0.04-MIN(50000,N738)*0.02,-2)))</f>
        <v/>
      </c>
      <c r="Q738" s="19">
        <f>IF(H738&lt;=450000,0,MAX(0,ROUNDDOWN(O738*0.06-MIN(50000,O738)*0.03,-2))+MAX(0,ROUNDDOWN(O738*0.04-MIN(50000,O738)*0.02,-2)))</f>
        <v/>
      </c>
      <c r="R738" s="19">
        <f>L738-M738</f>
        <v/>
      </c>
      <c r="S738" s="19">
        <f>P738-Q738</f>
        <v/>
      </c>
      <c r="T738" s="19">
        <f>R738+S738</f>
        <v/>
      </c>
      <c r="U738" s="21">
        <f>IF(J738&lt;=0,0,LOOKUP(J738,{0,1950001,3300001,6950001,9000001,18000001,40000001},{0.05,0.1,0.2,0.23,0.33,0.4,0.45}))</f>
        <v/>
      </c>
    </row>
    <row r="739">
      <c r="A739" t="inlineStr">
        <is>
          <t>1万円刻み</t>
        </is>
      </c>
      <c r="B739" s="19">
        <f>'3_1万円刻み'!$A$301</f>
        <v/>
      </c>
      <c r="C739" s="20" t="n">
        <v>2025</v>
      </c>
      <c r="D739" s="19" t="n">
        <v>276000</v>
      </c>
      <c r="E739" s="19">
        <f>ROUND(MIN(B739/12,650000)*12*0.0915+MIN(B739/12,1390000)*12*(0.0504+0)+B739*0.005,0)</f>
        <v/>
      </c>
      <c r="F739" s="19" t="n">
        <v>0</v>
      </c>
      <c r="G739" s="19" t="n">
        <v>0</v>
      </c>
      <c r="H739" s="19">
        <f>IF(C739&gt;=2026,IF(B739&lt;741000,0,IF(B739&lt;2191000,B739-740000,IF(B739&lt;2193000,1451000,IF(B739&lt;2196000,1453000,IF(B739&lt;2200000,1456000,IF(B739&lt;3600000,ROUNDDOWN(B739/4,-3)*2.8-80000,IF(B739&lt;6600000,ROUNDDOWN(B739/4,-3)*3.2-440000,IF(B739&lt;8500000,ROUNDDOWN(B739*0.9,0)-1100000,B739-1950000)))))))),IF(B739&lt;651000,0,IF(B739&lt;1900000,B739-650000,IF(B739&lt;3600000,ROUNDDOWN(B739/4,-3)*2.8-80000,IF(B739&lt;6600000,ROUNDDOWN(B739/4,-3)*3.2-440000,IF(B739&lt;8500000,ROUNDDOWN(B739*0.9,0)-1100000,B739-1950000))))))</f>
        <v/>
      </c>
      <c r="I739" s="19">
        <f>IF(H739&gt;23500000,NA(),IF(C739&gt;=2026,IF(H739&lt;=4890000,1040000,IF(H739&lt;=6550000,670000,620000)),IF(H739&lt;=1320000,950000,IF(H739&lt;=3360000,880000,IF(H739&lt;=4890000,680000,IF(H739&lt;=6550000,630000,580000))))))</f>
        <v/>
      </c>
      <c r="J739" s="19">
        <f>MAX(0,ROUNDDOWN(H739-E739-I739-F739,-3))</f>
        <v/>
      </c>
      <c r="K739" s="19">
        <f>MAX(0,ROUNDDOWN(H739-E739-I739-F739-D739,-3))</f>
        <v/>
      </c>
      <c r="L739" s="19">
        <f>IF(J739&lt;=0,0,ROUNDDOWN((J739*LOOKUP(J739,{0,1950001,3300001,6950001,9000001,18000001,40000001},{0.05,0.1,0.2,0.23,0.33,0.4,0.45})-LOOKUP(J739,{0,1950001,3300001,6950001,9000001,18000001,40000001},{0,97500,427500,636000,1536000,2796000,4796000}))*1.021,-2))</f>
        <v/>
      </c>
      <c r="M739" s="19">
        <f>IF(K739&lt;=0,0,ROUNDDOWN((K739*LOOKUP(K739,{0,1950001,3300001,6950001,9000001,18000001,40000001},{0.05,0.1,0.2,0.23,0.33,0.4,0.45})-LOOKUP(K739,{0,1950001,3300001,6950001,9000001,18000001,40000001},{0,97500,427500,636000,1536000,2796000,4796000}))*1.021,-2))</f>
        <v/>
      </c>
      <c r="N739" s="19">
        <f>MAX(0,ROUNDDOWN(H739-E739-430000-G739,-3))</f>
        <v/>
      </c>
      <c r="O739" s="19">
        <f>MAX(0,ROUNDDOWN(H739-E739-430000-G739-D739,-3))</f>
        <v/>
      </c>
      <c r="P739" s="19">
        <f>IF(H739&lt;=450000,0,MAX(0,ROUNDDOWN(N739*0.06-MIN(50000,N739)*0.03,-2))+MAX(0,ROUNDDOWN(N739*0.04-MIN(50000,N739)*0.02,-2)))</f>
        <v/>
      </c>
      <c r="Q739" s="19">
        <f>IF(H739&lt;=450000,0,MAX(0,ROUNDDOWN(O739*0.06-MIN(50000,O739)*0.03,-2))+MAX(0,ROUNDDOWN(O739*0.04-MIN(50000,O739)*0.02,-2)))</f>
        <v/>
      </c>
      <c r="R739" s="19">
        <f>L739-M739</f>
        <v/>
      </c>
      <c r="S739" s="19">
        <f>P739-Q739</f>
        <v/>
      </c>
      <c r="T739" s="19">
        <f>R739+S739</f>
        <v/>
      </c>
      <c r="U739" s="21">
        <f>IF(J739&lt;=0,0,LOOKUP(J739,{0,1950001,3300001,6950001,9000001,18000001,40000001},{0.05,0.1,0.2,0.23,0.33,0.4,0.45}))</f>
        <v/>
      </c>
    </row>
    <row r="740">
      <c r="A740" t="inlineStr">
        <is>
          <t>1万円刻み</t>
        </is>
      </c>
      <c r="B740" s="19">
        <f>'3_1万円刻み'!$A$301</f>
        <v/>
      </c>
      <c r="C740" s="20" t="n">
        <v>2026</v>
      </c>
      <c r="D740" s="19" t="n">
        <v>276000</v>
      </c>
      <c r="E740" s="19">
        <f>ROUND(MIN(B740/12,650000)*12*0.0915+MIN(B740/12,1390000)*12*(0.0504+0)+B740*0.005,0)</f>
        <v/>
      </c>
      <c r="F740" s="19" t="n">
        <v>0</v>
      </c>
      <c r="G740" s="19" t="n">
        <v>0</v>
      </c>
      <c r="H740" s="19">
        <f>IF(C740&gt;=2026,IF(B740&lt;741000,0,IF(B740&lt;2191000,B740-740000,IF(B740&lt;2193000,1451000,IF(B740&lt;2196000,1453000,IF(B740&lt;2200000,1456000,IF(B740&lt;3600000,ROUNDDOWN(B740/4,-3)*2.8-80000,IF(B740&lt;6600000,ROUNDDOWN(B740/4,-3)*3.2-440000,IF(B740&lt;8500000,ROUNDDOWN(B740*0.9,0)-1100000,B740-1950000)))))))),IF(B740&lt;651000,0,IF(B740&lt;1900000,B740-650000,IF(B740&lt;3600000,ROUNDDOWN(B740/4,-3)*2.8-80000,IF(B740&lt;6600000,ROUNDDOWN(B740/4,-3)*3.2-440000,IF(B740&lt;8500000,ROUNDDOWN(B740*0.9,0)-1100000,B740-1950000))))))</f>
        <v/>
      </c>
      <c r="I740" s="19">
        <f>IF(H740&gt;23500000,NA(),IF(C740&gt;=2026,IF(H740&lt;=4890000,1040000,IF(H740&lt;=6550000,670000,620000)),IF(H740&lt;=1320000,950000,IF(H740&lt;=3360000,880000,IF(H740&lt;=4890000,680000,IF(H740&lt;=6550000,630000,580000))))))</f>
        <v/>
      </c>
      <c r="J740" s="19">
        <f>MAX(0,ROUNDDOWN(H740-E740-I740-F740,-3))</f>
        <v/>
      </c>
      <c r="K740" s="19">
        <f>MAX(0,ROUNDDOWN(H740-E740-I740-F740-D740,-3))</f>
        <v/>
      </c>
      <c r="L740" s="19">
        <f>IF(J740&lt;=0,0,ROUNDDOWN((J740*LOOKUP(J740,{0,1950001,3300001,6950001,9000001,18000001,40000001},{0.05,0.1,0.2,0.23,0.33,0.4,0.45})-LOOKUP(J740,{0,1950001,3300001,6950001,9000001,18000001,40000001},{0,97500,427500,636000,1536000,2796000,4796000}))*1.021,-2))</f>
        <v/>
      </c>
      <c r="M740" s="19">
        <f>IF(K740&lt;=0,0,ROUNDDOWN((K740*LOOKUP(K740,{0,1950001,3300001,6950001,9000001,18000001,40000001},{0.05,0.1,0.2,0.23,0.33,0.4,0.45})-LOOKUP(K740,{0,1950001,3300001,6950001,9000001,18000001,40000001},{0,97500,427500,636000,1536000,2796000,4796000}))*1.021,-2))</f>
        <v/>
      </c>
      <c r="N740" s="19">
        <f>MAX(0,ROUNDDOWN(H740-E740-430000-G740,-3))</f>
        <v/>
      </c>
      <c r="O740" s="19">
        <f>MAX(0,ROUNDDOWN(H740-E740-430000-G740-D740,-3))</f>
        <v/>
      </c>
      <c r="P740" s="19">
        <f>IF(H740&lt;=450000,0,MAX(0,ROUNDDOWN(N740*0.06-MIN(50000,N740)*0.03,-2))+MAX(0,ROUNDDOWN(N740*0.04-MIN(50000,N740)*0.02,-2)))</f>
        <v/>
      </c>
      <c r="Q740" s="19">
        <f>IF(H740&lt;=450000,0,MAX(0,ROUNDDOWN(O740*0.06-MIN(50000,O740)*0.03,-2))+MAX(0,ROUNDDOWN(O740*0.04-MIN(50000,O740)*0.02,-2)))</f>
        <v/>
      </c>
      <c r="R740" s="19">
        <f>L740-M740</f>
        <v/>
      </c>
      <c r="S740" s="19">
        <f>P740-Q740</f>
        <v/>
      </c>
      <c r="T740" s="19">
        <f>R740+S740</f>
        <v/>
      </c>
      <c r="U740" s="21">
        <f>IF(J740&lt;=0,0,LOOKUP(J740,{0,1950001,3300001,6950001,9000001,18000001,40000001},{0.05,0.1,0.2,0.23,0.33,0.4,0.45}))</f>
        <v/>
      </c>
    </row>
    <row r="741">
      <c r="A741" t="inlineStr">
        <is>
          <t>1万円刻み</t>
        </is>
      </c>
      <c r="B741" s="19">
        <f>'3_1万円刻み'!$A$302</f>
        <v/>
      </c>
      <c r="C741" s="20" t="n">
        <v>2025</v>
      </c>
      <c r="D741" s="19" t="n">
        <v>276000</v>
      </c>
      <c r="E741" s="19">
        <f>ROUND(MIN(B741/12,650000)*12*0.0915+MIN(B741/12,1390000)*12*(0.0504+0)+B741*0.005,0)</f>
        <v/>
      </c>
      <c r="F741" s="19" t="n">
        <v>0</v>
      </c>
      <c r="G741" s="19" t="n">
        <v>0</v>
      </c>
      <c r="H741" s="19">
        <f>IF(C741&gt;=2026,IF(B741&lt;741000,0,IF(B741&lt;2191000,B741-740000,IF(B741&lt;2193000,1451000,IF(B741&lt;2196000,1453000,IF(B741&lt;2200000,1456000,IF(B741&lt;3600000,ROUNDDOWN(B741/4,-3)*2.8-80000,IF(B741&lt;6600000,ROUNDDOWN(B741/4,-3)*3.2-440000,IF(B741&lt;8500000,ROUNDDOWN(B741*0.9,0)-1100000,B741-1950000)))))))),IF(B741&lt;651000,0,IF(B741&lt;1900000,B741-650000,IF(B741&lt;3600000,ROUNDDOWN(B741/4,-3)*2.8-80000,IF(B741&lt;6600000,ROUNDDOWN(B741/4,-3)*3.2-440000,IF(B741&lt;8500000,ROUNDDOWN(B741*0.9,0)-1100000,B741-1950000))))))</f>
        <v/>
      </c>
      <c r="I741" s="19">
        <f>IF(H741&gt;23500000,NA(),IF(C741&gt;=2026,IF(H741&lt;=4890000,1040000,IF(H741&lt;=6550000,670000,620000)),IF(H741&lt;=1320000,950000,IF(H741&lt;=3360000,880000,IF(H741&lt;=4890000,680000,IF(H741&lt;=6550000,630000,580000))))))</f>
        <v/>
      </c>
      <c r="J741" s="19">
        <f>MAX(0,ROUNDDOWN(H741-E741-I741-F741,-3))</f>
        <v/>
      </c>
      <c r="K741" s="19">
        <f>MAX(0,ROUNDDOWN(H741-E741-I741-F741-D741,-3))</f>
        <v/>
      </c>
      <c r="L741" s="19">
        <f>IF(J741&lt;=0,0,ROUNDDOWN((J741*LOOKUP(J741,{0,1950001,3300001,6950001,9000001,18000001,40000001},{0.05,0.1,0.2,0.23,0.33,0.4,0.45})-LOOKUP(J741,{0,1950001,3300001,6950001,9000001,18000001,40000001},{0,97500,427500,636000,1536000,2796000,4796000}))*1.021,-2))</f>
        <v/>
      </c>
      <c r="M741" s="19">
        <f>IF(K741&lt;=0,0,ROUNDDOWN((K741*LOOKUP(K741,{0,1950001,3300001,6950001,9000001,18000001,40000001},{0.05,0.1,0.2,0.23,0.33,0.4,0.45})-LOOKUP(K741,{0,1950001,3300001,6950001,9000001,18000001,40000001},{0,97500,427500,636000,1536000,2796000,4796000}))*1.021,-2))</f>
        <v/>
      </c>
      <c r="N741" s="19">
        <f>MAX(0,ROUNDDOWN(H741-E741-430000-G741,-3))</f>
        <v/>
      </c>
      <c r="O741" s="19">
        <f>MAX(0,ROUNDDOWN(H741-E741-430000-G741-D741,-3))</f>
        <v/>
      </c>
      <c r="P741" s="19">
        <f>IF(H741&lt;=450000,0,MAX(0,ROUNDDOWN(N741*0.06-MIN(50000,N741)*0.03,-2))+MAX(0,ROUNDDOWN(N741*0.04-MIN(50000,N741)*0.02,-2)))</f>
        <v/>
      </c>
      <c r="Q741" s="19">
        <f>IF(H741&lt;=450000,0,MAX(0,ROUNDDOWN(O741*0.06-MIN(50000,O741)*0.03,-2))+MAX(0,ROUNDDOWN(O741*0.04-MIN(50000,O741)*0.02,-2)))</f>
        <v/>
      </c>
      <c r="R741" s="19">
        <f>L741-M741</f>
        <v/>
      </c>
      <c r="S741" s="19">
        <f>P741-Q741</f>
        <v/>
      </c>
      <c r="T741" s="19">
        <f>R741+S741</f>
        <v/>
      </c>
      <c r="U741" s="21">
        <f>IF(J741&lt;=0,0,LOOKUP(J741,{0,1950001,3300001,6950001,9000001,18000001,40000001},{0.05,0.1,0.2,0.23,0.33,0.4,0.45}))</f>
        <v/>
      </c>
    </row>
    <row r="742">
      <c r="A742" t="inlineStr">
        <is>
          <t>1万円刻み</t>
        </is>
      </c>
      <c r="B742" s="19">
        <f>'3_1万円刻み'!$A$302</f>
        <v/>
      </c>
      <c r="C742" s="20" t="n">
        <v>2026</v>
      </c>
      <c r="D742" s="19" t="n">
        <v>276000</v>
      </c>
      <c r="E742" s="19">
        <f>ROUND(MIN(B742/12,650000)*12*0.0915+MIN(B742/12,1390000)*12*(0.0504+0)+B742*0.005,0)</f>
        <v/>
      </c>
      <c r="F742" s="19" t="n">
        <v>0</v>
      </c>
      <c r="G742" s="19" t="n">
        <v>0</v>
      </c>
      <c r="H742" s="19">
        <f>IF(C742&gt;=2026,IF(B742&lt;741000,0,IF(B742&lt;2191000,B742-740000,IF(B742&lt;2193000,1451000,IF(B742&lt;2196000,1453000,IF(B742&lt;2200000,1456000,IF(B742&lt;3600000,ROUNDDOWN(B742/4,-3)*2.8-80000,IF(B742&lt;6600000,ROUNDDOWN(B742/4,-3)*3.2-440000,IF(B742&lt;8500000,ROUNDDOWN(B742*0.9,0)-1100000,B742-1950000)))))))),IF(B742&lt;651000,0,IF(B742&lt;1900000,B742-650000,IF(B742&lt;3600000,ROUNDDOWN(B742/4,-3)*2.8-80000,IF(B742&lt;6600000,ROUNDDOWN(B742/4,-3)*3.2-440000,IF(B742&lt;8500000,ROUNDDOWN(B742*0.9,0)-1100000,B742-1950000))))))</f>
        <v/>
      </c>
      <c r="I742" s="19">
        <f>IF(H742&gt;23500000,NA(),IF(C742&gt;=2026,IF(H742&lt;=4890000,1040000,IF(H742&lt;=6550000,670000,620000)),IF(H742&lt;=1320000,950000,IF(H742&lt;=3360000,880000,IF(H742&lt;=4890000,680000,IF(H742&lt;=6550000,630000,580000))))))</f>
        <v/>
      </c>
      <c r="J742" s="19">
        <f>MAX(0,ROUNDDOWN(H742-E742-I742-F742,-3))</f>
        <v/>
      </c>
      <c r="K742" s="19">
        <f>MAX(0,ROUNDDOWN(H742-E742-I742-F742-D742,-3))</f>
        <v/>
      </c>
      <c r="L742" s="19">
        <f>IF(J742&lt;=0,0,ROUNDDOWN((J742*LOOKUP(J742,{0,1950001,3300001,6950001,9000001,18000001,40000001},{0.05,0.1,0.2,0.23,0.33,0.4,0.45})-LOOKUP(J742,{0,1950001,3300001,6950001,9000001,18000001,40000001},{0,97500,427500,636000,1536000,2796000,4796000}))*1.021,-2))</f>
        <v/>
      </c>
      <c r="M742" s="19">
        <f>IF(K742&lt;=0,0,ROUNDDOWN((K742*LOOKUP(K742,{0,1950001,3300001,6950001,9000001,18000001,40000001},{0.05,0.1,0.2,0.23,0.33,0.4,0.45})-LOOKUP(K742,{0,1950001,3300001,6950001,9000001,18000001,40000001},{0,97500,427500,636000,1536000,2796000,4796000}))*1.021,-2))</f>
        <v/>
      </c>
      <c r="N742" s="19">
        <f>MAX(0,ROUNDDOWN(H742-E742-430000-G742,-3))</f>
        <v/>
      </c>
      <c r="O742" s="19">
        <f>MAX(0,ROUNDDOWN(H742-E742-430000-G742-D742,-3))</f>
        <v/>
      </c>
      <c r="P742" s="19">
        <f>IF(H742&lt;=450000,0,MAX(0,ROUNDDOWN(N742*0.06-MIN(50000,N742)*0.03,-2))+MAX(0,ROUNDDOWN(N742*0.04-MIN(50000,N742)*0.02,-2)))</f>
        <v/>
      </c>
      <c r="Q742" s="19">
        <f>IF(H742&lt;=450000,0,MAX(0,ROUNDDOWN(O742*0.06-MIN(50000,O742)*0.03,-2))+MAX(0,ROUNDDOWN(O742*0.04-MIN(50000,O742)*0.02,-2)))</f>
        <v/>
      </c>
      <c r="R742" s="19">
        <f>L742-M742</f>
        <v/>
      </c>
      <c r="S742" s="19">
        <f>P742-Q742</f>
        <v/>
      </c>
      <c r="T742" s="19">
        <f>R742+S742</f>
        <v/>
      </c>
      <c r="U742" s="21">
        <f>IF(J742&lt;=0,0,LOOKUP(J742,{0,1950001,3300001,6950001,9000001,18000001,40000001},{0.05,0.1,0.2,0.23,0.33,0.4,0.45}))</f>
        <v/>
      </c>
    </row>
    <row r="743">
      <c r="A743" t="inlineStr">
        <is>
          <t>1万円刻み</t>
        </is>
      </c>
      <c r="B743" s="19">
        <f>'3_1万円刻み'!$A$303</f>
        <v/>
      </c>
      <c r="C743" s="20" t="n">
        <v>2025</v>
      </c>
      <c r="D743" s="19" t="n">
        <v>276000</v>
      </c>
      <c r="E743" s="19">
        <f>ROUND(MIN(B743/12,650000)*12*0.0915+MIN(B743/12,1390000)*12*(0.0504+0)+B743*0.005,0)</f>
        <v/>
      </c>
      <c r="F743" s="19" t="n">
        <v>0</v>
      </c>
      <c r="G743" s="19" t="n">
        <v>0</v>
      </c>
      <c r="H743" s="19">
        <f>IF(C743&gt;=2026,IF(B743&lt;741000,0,IF(B743&lt;2191000,B743-740000,IF(B743&lt;2193000,1451000,IF(B743&lt;2196000,1453000,IF(B743&lt;2200000,1456000,IF(B743&lt;3600000,ROUNDDOWN(B743/4,-3)*2.8-80000,IF(B743&lt;6600000,ROUNDDOWN(B743/4,-3)*3.2-440000,IF(B743&lt;8500000,ROUNDDOWN(B743*0.9,0)-1100000,B743-1950000)))))))),IF(B743&lt;651000,0,IF(B743&lt;1900000,B743-650000,IF(B743&lt;3600000,ROUNDDOWN(B743/4,-3)*2.8-80000,IF(B743&lt;6600000,ROUNDDOWN(B743/4,-3)*3.2-440000,IF(B743&lt;8500000,ROUNDDOWN(B743*0.9,0)-1100000,B743-1950000))))))</f>
        <v/>
      </c>
      <c r="I743" s="19">
        <f>IF(H743&gt;23500000,NA(),IF(C743&gt;=2026,IF(H743&lt;=4890000,1040000,IF(H743&lt;=6550000,670000,620000)),IF(H743&lt;=1320000,950000,IF(H743&lt;=3360000,880000,IF(H743&lt;=4890000,680000,IF(H743&lt;=6550000,630000,580000))))))</f>
        <v/>
      </c>
      <c r="J743" s="19">
        <f>MAX(0,ROUNDDOWN(H743-E743-I743-F743,-3))</f>
        <v/>
      </c>
      <c r="K743" s="19">
        <f>MAX(0,ROUNDDOWN(H743-E743-I743-F743-D743,-3))</f>
        <v/>
      </c>
      <c r="L743" s="19">
        <f>IF(J743&lt;=0,0,ROUNDDOWN((J743*LOOKUP(J743,{0,1950001,3300001,6950001,9000001,18000001,40000001},{0.05,0.1,0.2,0.23,0.33,0.4,0.45})-LOOKUP(J743,{0,1950001,3300001,6950001,9000001,18000001,40000001},{0,97500,427500,636000,1536000,2796000,4796000}))*1.021,-2))</f>
        <v/>
      </c>
      <c r="M743" s="19">
        <f>IF(K743&lt;=0,0,ROUNDDOWN((K743*LOOKUP(K743,{0,1950001,3300001,6950001,9000001,18000001,40000001},{0.05,0.1,0.2,0.23,0.33,0.4,0.45})-LOOKUP(K743,{0,1950001,3300001,6950001,9000001,18000001,40000001},{0,97500,427500,636000,1536000,2796000,4796000}))*1.021,-2))</f>
        <v/>
      </c>
      <c r="N743" s="19">
        <f>MAX(0,ROUNDDOWN(H743-E743-430000-G743,-3))</f>
        <v/>
      </c>
      <c r="O743" s="19">
        <f>MAX(0,ROUNDDOWN(H743-E743-430000-G743-D743,-3))</f>
        <v/>
      </c>
      <c r="P743" s="19">
        <f>IF(H743&lt;=450000,0,MAX(0,ROUNDDOWN(N743*0.06-MIN(50000,N743)*0.03,-2))+MAX(0,ROUNDDOWN(N743*0.04-MIN(50000,N743)*0.02,-2)))</f>
        <v/>
      </c>
      <c r="Q743" s="19">
        <f>IF(H743&lt;=450000,0,MAX(0,ROUNDDOWN(O743*0.06-MIN(50000,O743)*0.03,-2))+MAX(0,ROUNDDOWN(O743*0.04-MIN(50000,O743)*0.02,-2)))</f>
        <v/>
      </c>
      <c r="R743" s="19">
        <f>L743-M743</f>
        <v/>
      </c>
      <c r="S743" s="19">
        <f>P743-Q743</f>
        <v/>
      </c>
      <c r="T743" s="19">
        <f>R743+S743</f>
        <v/>
      </c>
      <c r="U743" s="21">
        <f>IF(J743&lt;=0,0,LOOKUP(J743,{0,1950001,3300001,6950001,9000001,18000001,40000001},{0.05,0.1,0.2,0.23,0.33,0.4,0.45}))</f>
        <v/>
      </c>
    </row>
    <row r="744">
      <c r="A744" t="inlineStr">
        <is>
          <t>1万円刻み</t>
        </is>
      </c>
      <c r="B744" s="19">
        <f>'3_1万円刻み'!$A$303</f>
        <v/>
      </c>
      <c r="C744" s="20" t="n">
        <v>2026</v>
      </c>
      <c r="D744" s="19" t="n">
        <v>276000</v>
      </c>
      <c r="E744" s="19">
        <f>ROUND(MIN(B744/12,650000)*12*0.0915+MIN(B744/12,1390000)*12*(0.0504+0)+B744*0.005,0)</f>
        <v/>
      </c>
      <c r="F744" s="19" t="n">
        <v>0</v>
      </c>
      <c r="G744" s="19" t="n">
        <v>0</v>
      </c>
      <c r="H744" s="19">
        <f>IF(C744&gt;=2026,IF(B744&lt;741000,0,IF(B744&lt;2191000,B744-740000,IF(B744&lt;2193000,1451000,IF(B744&lt;2196000,1453000,IF(B744&lt;2200000,1456000,IF(B744&lt;3600000,ROUNDDOWN(B744/4,-3)*2.8-80000,IF(B744&lt;6600000,ROUNDDOWN(B744/4,-3)*3.2-440000,IF(B744&lt;8500000,ROUNDDOWN(B744*0.9,0)-1100000,B744-1950000)))))))),IF(B744&lt;651000,0,IF(B744&lt;1900000,B744-650000,IF(B744&lt;3600000,ROUNDDOWN(B744/4,-3)*2.8-80000,IF(B744&lt;6600000,ROUNDDOWN(B744/4,-3)*3.2-440000,IF(B744&lt;8500000,ROUNDDOWN(B744*0.9,0)-1100000,B744-1950000))))))</f>
        <v/>
      </c>
      <c r="I744" s="19">
        <f>IF(H744&gt;23500000,NA(),IF(C744&gt;=2026,IF(H744&lt;=4890000,1040000,IF(H744&lt;=6550000,670000,620000)),IF(H744&lt;=1320000,950000,IF(H744&lt;=3360000,880000,IF(H744&lt;=4890000,680000,IF(H744&lt;=6550000,630000,580000))))))</f>
        <v/>
      </c>
      <c r="J744" s="19">
        <f>MAX(0,ROUNDDOWN(H744-E744-I744-F744,-3))</f>
        <v/>
      </c>
      <c r="K744" s="19">
        <f>MAX(0,ROUNDDOWN(H744-E744-I744-F744-D744,-3))</f>
        <v/>
      </c>
      <c r="L744" s="19">
        <f>IF(J744&lt;=0,0,ROUNDDOWN((J744*LOOKUP(J744,{0,1950001,3300001,6950001,9000001,18000001,40000001},{0.05,0.1,0.2,0.23,0.33,0.4,0.45})-LOOKUP(J744,{0,1950001,3300001,6950001,9000001,18000001,40000001},{0,97500,427500,636000,1536000,2796000,4796000}))*1.021,-2))</f>
        <v/>
      </c>
      <c r="M744" s="19">
        <f>IF(K744&lt;=0,0,ROUNDDOWN((K744*LOOKUP(K744,{0,1950001,3300001,6950001,9000001,18000001,40000001},{0.05,0.1,0.2,0.23,0.33,0.4,0.45})-LOOKUP(K744,{0,1950001,3300001,6950001,9000001,18000001,40000001},{0,97500,427500,636000,1536000,2796000,4796000}))*1.021,-2))</f>
        <v/>
      </c>
      <c r="N744" s="19">
        <f>MAX(0,ROUNDDOWN(H744-E744-430000-G744,-3))</f>
        <v/>
      </c>
      <c r="O744" s="19">
        <f>MAX(0,ROUNDDOWN(H744-E744-430000-G744-D744,-3))</f>
        <v/>
      </c>
      <c r="P744" s="19">
        <f>IF(H744&lt;=450000,0,MAX(0,ROUNDDOWN(N744*0.06-MIN(50000,N744)*0.03,-2))+MAX(0,ROUNDDOWN(N744*0.04-MIN(50000,N744)*0.02,-2)))</f>
        <v/>
      </c>
      <c r="Q744" s="19">
        <f>IF(H744&lt;=450000,0,MAX(0,ROUNDDOWN(O744*0.06-MIN(50000,O744)*0.03,-2))+MAX(0,ROUNDDOWN(O744*0.04-MIN(50000,O744)*0.02,-2)))</f>
        <v/>
      </c>
      <c r="R744" s="19">
        <f>L744-M744</f>
        <v/>
      </c>
      <c r="S744" s="19">
        <f>P744-Q744</f>
        <v/>
      </c>
      <c r="T744" s="19">
        <f>R744+S744</f>
        <v/>
      </c>
      <c r="U744" s="21">
        <f>IF(J744&lt;=0,0,LOOKUP(J744,{0,1950001,3300001,6950001,9000001,18000001,40000001},{0.05,0.1,0.2,0.23,0.33,0.4,0.45}))</f>
        <v/>
      </c>
    </row>
    <row r="745">
      <c r="A745" t="inlineStr">
        <is>
          <t>1万円刻み</t>
        </is>
      </c>
      <c r="B745" s="19">
        <f>'3_1万円刻み'!$A$304</f>
        <v/>
      </c>
      <c r="C745" s="20" t="n">
        <v>2025</v>
      </c>
      <c r="D745" s="19" t="n">
        <v>276000</v>
      </c>
      <c r="E745" s="19">
        <f>ROUND(MIN(B745/12,650000)*12*0.0915+MIN(B745/12,1390000)*12*(0.0504+0)+B745*0.005,0)</f>
        <v/>
      </c>
      <c r="F745" s="19" t="n">
        <v>0</v>
      </c>
      <c r="G745" s="19" t="n">
        <v>0</v>
      </c>
      <c r="H745" s="19">
        <f>IF(C745&gt;=2026,IF(B745&lt;741000,0,IF(B745&lt;2191000,B745-740000,IF(B745&lt;2193000,1451000,IF(B745&lt;2196000,1453000,IF(B745&lt;2200000,1456000,IF(B745&lt;3600000,ROUNDDOWN(B745/4,-3)*2.8-80000,IF(B745&lt;6600000,ROUNDDOWN(B745/4,-3)*3.2-440000,IF(B745&lt;8500000,ROUNDDOWN(B745*0.9,0)-1100000,B745-1950000)))))))),IF(B745&lt;651000,0,IF(B745&lt;1900000,B745-650000,IF(B745&lt;3600000,ROUNDDOWN(B745/4,-3)*2.8-80000,IF(B745&lt;6600000,ROUNDDOWN(B745/4,-3)*3.2-440000,IF(B745&lt;8500000,ROUNDDOWN(B745*0.9,0)-1100000,B745-1950000))))))</f>
        <v/>
      </c>
      <c r="I745" s="19">
        <f>IF(H745&gt;23500000,NA(),IF(C745&gt;=2026,IF(H745&lt;=4890000,1040000,IF(H745&lt;=6550000,670000,620000)),IF(H745&lt;=1320000,950000,IF(H745&lt;=3360000,880000,IF(H745&lt;=4890000,680000,IF(H745&lt;=6550000,630000,580000))))))</f>
        <v/>
      </c>
      <c r="J745" s="19">
        <f>MAX(0,ROUNDDOWN(H745-E745-I745-F745,-3))</f>
        <v/>
      </c>
      <c r="K745" s="19">
        <f>MAX(0,ROUNDDOWN(H745-E745-I745-F745-D745,-3))</f>
        <v/>
      </c>
      <c r="L745" s="19">
        <f>IF(J745&lt;=0,0,ROUNDDOWN((J745*LOOKUP(J745,{0,1950001,3300001,6950001,9000001,18000001,40000001},{0.05,0.1,0.2,0.23,0.33,0.4,0.45})-LOOKUP(J745,{0,1950001,3300001,6950001,9000001,18000001,40000001},{0,97500,427500,636000,1536000,2796000,4796000}))*1.021,-2))</f>
        <v/>
      </c>
      <c r="M745" s="19">
        <f>IF(K745&lt;=0,0,ROUNDDOWN((K745*LOOKUP(K745,{0,1950001,3300001,6950001,9000001,18000001,40000001},{0.05,0.1,0.2,0.23,0.33,0.4,0.45})-LOOKUP(K745,{0,1950001,3300001,6950001,9000001,18000001,40000001},{0,97500,427500,636000,1536000,2796000,4796000}))*1.021,-2))</f>
        <v/>
      </c>
      <c r="N745" s="19">
        <f>MAX(0,ROUNDDOWN(H745-E745-430000-G745,-3))</f>
        <v/>
      </c>
      <c r="O745" s="19">
        <f>MAX(0,ROUNDDOWN(H745-E745-430000-G745-D745,-3))</f>
        <v/>
      </c>
      <c r="P745" s="19">
        <f>IF(H745&lt;=450000,0,MAX(0,ROUNDDOWN(N745*0.06-MIN(50000,N745)*0.03,-2))+MAX(0,ROUNDDOWN(N745*0.04-MIN(50000,N745)*0.02,-2)))</f>
        <v/>
      </c>
      <c r="Q745" s="19">
        <f>IF(H745&lt;=450000,0,MAX(0,ROUNDDOWN(O745*0.06-MIN(50000,O745)*0.03,-2))+MAX(0,ROUNDDOWN(O745*0.04-MIN(50000,O745)*0.02,-2)))</f>
        <v/>
      </c>
      <c r="R745" s="19">
        <f>L745-M745</f>
        <v/>
      </c>
      <c r="S745" s="19">
        <f>P745-Q745</f>
        <v/>
      </c>
      <c r="T745" s="19">
        <f>R745+S745</f>
        <v/>
      </c>
      <c r="U745" s="21">
        <f>IF(J745&lt;=0,0,LOOKUP(J745,{0,1950001,3300001,6950001,9000001,18000001,40000001},{0.05,0.1,0.2,0.23,0.33,0.4,0.45}))</f>
        <v/>
      </c>
    </row>
    <row r="746">
      <c r="A746" t="inlineStr">
        <is>
          <t>1万円刻み</t>
        </is>
      </c>
      <c r="B746" s="19">
        <f>'3_1万円刻み'!$A$304</f>
        <v/>
      </c>
      <c r="C746" s="20" t="n">
        <v>2026</v>
      </c>
      <c r="D746" s="19" t="n">
        <v>276000</v>
      </c>
      <c r="E746" s="19">
        <f>ROUND(MIN(B746/12,650000)*12*0.0915+MIN(B746/12,1390000)*12*(0.0504+0)+B746*0.005,0)</f>
        <v/>
      </c>
      <c r="F746" s="19" t="n">
        <v>0</v>
      </c>
      <c r="G746" s="19" t="n">
        <v>0</v>
      </c>
      <c r="H746" s="19">
        <f>IF(C746&gt;=2026,IF(B746&lt;741000,0,IF(B746&lt;2191000,B746-740000,IF(B746&lt;2193000,1451000,IF(B746&lt;2196000,1453000,IF(B746&lt;2200000,1456000,IF(B746&lt;3600000,ROUNDDOWN(B746/4,-3)*2.8-80000,IF(B746&lt;6600000,ROUNDDOWN(B746/4,-3)*3.2-440000,IF(B746&lt;8500000,ROUNDDOWN(B746*0.9,0)-1100000,B746-1950000)))))))),IF(B746&lt;651000,0,IF(B746&lt;1900000,B746-650000,IF(B746&lt;3600000,ROUNDDOWN(B746/4,-3)*2.8-80000,IF(B746&lt;6600000,ROUNDDOWN(B746/4,-3)*3.2-440000,IF(B746&lt;8500000,ROUNDDOWN(B746*0.9,0)-1100000,B746-1950000))))))</f>
        <v/>
      </c>
      <c r="I746" s="19">
        <f>IF(H746&gt;23500000,NA(),IF(C746&gt;=2026,IF(H746&lt;=4890000,1040000,IF(H746&lt;=6550000,670000,620000)),IF(H746&lt;=1320000,950000,IF(H746&lt;=3360000,880000,IF(H746&lt;=4890000,680000,IF(H746&lt;=6550000,630000,580000))))))</f>
        <v/>
      </c>
      <c r="J746" s="19">
        <f>MAX(0,ROUNDDOWN(H746-E746-I746-F746,-3))</f>
        <v/>
      </c>
      <c r="K746" s="19">
        <f>MAX(0,ROUNDDOWN(H746-E746-I746-F746-D746,-3))</f>
        <v/>
      </c>
      <c r="L746" s="19">
        <f>IF(J746&lt;=0,0,ROUNDDOWN((J746*LOOKUP(J746,{0,1950001,3300001,6950001,9000001,18000001,40000001},{0.05,0.1,0.2,0.23,0.33,0.4,0.45})-LOOKUP(J746,{0,1950001,3300001,6950001,9000001,18000001,40000001},{0,97500,427500,636000,1536000,2796000,4796000}))*1.021,-2))</f>
        <v/>
      </c>
      <c r="M746" s="19">
        <f>IF(K746&lt;=0,0,ROUNDDOWN((K746*LOOKUP(K746,{0,1950001,3300001,6950001,9000001,18000001,40000001},{0.05,0.1,0.2,0.23,0.33,0.4,0.45})-LOOKUP(K746,{0,1950001,3300001,6950001,9000001,18000001,40000001},{0,97500,427500,636000,1536000,2796000,4796000}))*1.021,-2))</f>
        <v/>
      </c>
      <c r="N746" s="19">
        <f>MAX(0,ROUNDDOWN(H746-E746-430000-G746,-3))</f>
        <v/>
      </c>
      <c r="O746" s="19">
        <f>MAX(0,ROUNDDOWN(H746-E746-430000-G746-D746,-3))</f>
        <v/>
      </c>
      <c r="P746" s="19">
        <f>IF(H746&lt;=450000,0,MAX(0,ROUNDDOWN(N746*0.06-MIN(50000,N746)*0.03,-2))+MAX(0,ROUNDDOWN(N746*0.04-MIN(50000,N746)*0.02,-2)))</f>
        <v/>
      </c>
      <c r="Q746" s="19">
        <f>IF(H746&lt;=450000,0,MAX(0,ROUNDDOWN(O746*0.06-MIN(50000,O746)*0.03,-2))+MAX(0,ROUNDDOWN(O746*0.04-MIN(50000,O746)*0.02,-2)))</f>
        <v/>
      </c>
      <c r="R746" s="19">
        <f>L746-M746</f>
        <v/>
      </c>
      <c r="S746" s="19">
        <f>P746-Q746</f>
        <v/>
      </c>
      <c r="T746" s="19">
        <f>R746+S746</f>
        <v/>
      </c>
      <c r="U746" s="21">
        <f>IF(J746&lt;=0,0,LOOKUP(J746,{0,1950001,3300001,6950001,9000001,18000001,40000001},{0.05,0.1,0.2,0.23,0.33,0.4,0.45}))</f>
        <v/>
      </c>
    </row>
    <row r="747">
      <c r="A747" t="inlineStr">
        <is>
          <t>1万円刻み</t>
        </is>
      </c>
      <c r="B747" s="19">
        <f>'3_1万円刻み'!$A$305</f>
        <v/>
      </c>
      <c r="C747" s="20" t="n">
        <v>2025</v>
      </c>
      <c r="D747" s="19" t="n">
        <v>276000</v>
      </c>
      <c r="E747" s="19">
        <f>ROUND(MIN(B747/12,650000)*12*0.0915+MIN(B747/12,1390000)*12*(0.0504+0)+B747*0.005,0)</f>
        <v/>
      </c>
      <c r="F747" s="19" t="n">
        <v>0</v>
      </c>
      <c r="G747" s="19" t="n">
        <v>0</v>
      </c>
      <c r="H747" s="19">
        <f>IF(C747&gt;=2026,IF(B747&lt;741000,0,IF(B747&lt;2191000,B747-740000,IF(B747&lt;2193000,1451000,IF(B747&lt;2196000,1453000,IF(B747&lt;2200000,1456000,IF(B747&lt;3600000,ROUNDDOWN(B747/4,-3)*2.8-80000,IF(B747&lt;6600000,ROUNDDOWN(B747/4,-3)*3.2-440000,IF(B747&lt;8500000,ROUNDDOWN(B747*0.9,0)-1100000,B747-1950000)))))))),IF(B747&lt;651000,0,IF(B747&lt;1900000,B747-650000,IF(B747&lt;3600000,ROUNDDOWN(B747/4,-3)*2.8-80000,IF(B747&lt;6600000,ROUNDDOWN(B747/4,-3)*3.2-440000,IF(B747&lt;8500000,ROUNDDOWN(B747*0.9,0)-1100000,B747-1950000))))))</f>
        <v/>
      </c>
      <c r="I747" s="19">
        <f>IF(H747&gt;23500000,NA(),IF(C747&gt;=2026,IF(H747&lt;=4890000,1040000,IF(H747&lt;=6550000,670000,620000)),IF(H747&lt;=1320000,950000,IF(H747&lt;=3360000,880000,IF(H747&lt;=4890000,680000,IF(H747&lt;=6550000,630000,580000))))))</f>
        <v/>
      </c>
      <c r="J747" s="19">
        <f>MAX(0,ROUNDDOWN(H747-E747-I747-F747,-3))</f>
        <v/>
      </c>
      <c r="K747" s="19">
        <f>MAX(0,ROUNDDOWN(H747-E747-I747-F747-D747,-3))</f>
        <v/>
      </c>
      <c r="L747" s="19">
        <f>IF(J747&lt;=0,0,ROUNDDOWN((J747*LOOKUP(J747,{0,1950001,3300001,6950001,9000001,18000001,40000001},{0.05,0.1,0.2,0.23,0.33,0.4,0.45})-LOOKUP(J747,{0,1950001,3300001,6950001,9000001,18000001,40000001},{0,97500,427500,636000,1536000,2796000,4796000}))*1.021,-2))</f>
        <v/>
      </c>
      <c r="M747" s="19">
        <f>IF(K747&lt;=0,0,ROUNDDOWN((K747*LOOKUP(K747,{0,1950001,3300001,6950001,9000001,18000001,40000001},{0.05,0.1,0.2,0.23,0.33,0.4,0.45})-LOOKUP(K747,{0,1950001,3300001,6950001,9000001,18000001,40000001},{0,97500,427500,636000,1536000,2796000,4796000}))*1.021,-2))</f>
        <v/>
      </c>
      <c r="N747" s="19">
        <f>MAX(0,ROUNDDOWN(H747-E747-430000-G747,-3))</f>
        <v/>
      </c>
      <c r="O747" s="19">
        <f>MAX(0,ROUNDDOWN(H747-E747-430000-G747-D747,-3))</f>
        <v/>
      </c>
      <c r="P747" s="19">
        <f>IF(H747&lt;=450000,0,MAX(0,ROUNDDOWN(N747*0.06-MIN(50000,N747)*0.03,-2))+MAX(0,ROUNDDOWN(N747*0.04-MIN(50000,N747)*0.02,-2)))</f>
        <v/>
      </c>
      <c r="Q747" s="19">
        <f>IF(H747&lt;=450000,0,MAX(0,ROUNDDOWN(O747*0.06-MIN(50000,O747)*0.03,-2))+MAX(0,ROUNDDOWN(O747*0.04-MIN(50000,O747)*0.02,-2)))</f>
        <v/>
      </c>
      <c r="R747" s="19">
        <f>L747-M747</f>
        <v/>
      </c>
      <c r="S747" s="19">
        <f>P747-Q747</f>
        <v/>
      </c>
      <c r="T747" s="19">
        <f>R747+S747</f>
        <v/>
      </c>
      <c r="U747" s="21">
        <f>IF(J747&lt;=0,0,LOOKUP(J747,{0,1950001,3300001,6950001,9000001,18000001,40000001},{0.05,0.1,0.2,0.23,0.33,0.4,0.45}))</f>
        <v/>
      </c>
    </row>
    <row r="748">
      <c r="A748" t="inlineStr">
        <is>
          <t>1万円刻み</t>
        </is>
      </c>
      <c r="B748" s="19">
        <f>'3_1万円刻み'!$A$305</f>
        <v/>
      </c>
      <c r="C748" s="20" t="n">
        <v>2026</v>
      </c>
      <c r="D748" s="19" t="n">
        <v>276000</v>
      </c>
      <c r="E748" s="19">
        <f>ROUND(MIN(B748/12,650000)*12*0.0915+MIN(B748/12,1390000)*12*(0.0504+0)+B748*0.005,0)</f>
        <v/>
      </c>
      <c r="F748" s="19" t="n">
        <v>0</v>
      </c>
      <c r="G748" s="19" t="n">
        <v>0</v>
      </c>
      <c r="H748" s="19">
        <f>IF(C748&gt;=2026,IF(B748&lt;741000,0,IF(B748&lt;2191000,B748-740000,IF(B748&lt;2193000,1451000,IF(B748&lt;2196000,1453000,IF(B748&lt;2200000,1456000,IF(B748&lt;3600000,ROUNDDOWN(B748/4,-3)*2.8-80000,IF(B748&lt;6600000,ROUNDDOWN(B748/4,-3)*3.2-440000,IF(B748&lt;8500000,ROUNDDOWN(B748*0.9,0)-1100000,B748-1950000)))))))),IF(B748&lt;651000,0,IF(B748&lt;1900000,B748-650000,IF(B748&lt;3600000,ROUNDDOWN(B748/4,-3)*2.8-80000,IF(B748&lt;6600000,ROUNDDOWN(B748/4,-3)*3.2-440000,IF(B748&lt;8500000,ROUNDDOWN(B748*0.9,0)-1100000,B748-1950000))))))</f>
        <v/>
      </c>
      <c r="I748" s="19">
        <f>IF(H748&gt;23500000,NA(),IF(C748&gt;=2026,IF(H748&lt;=4890000,1040000,IF(H748&lt;=6550000,670000,620000)),IF(H748&lt;=1320000,950000,IF(H748&lt;=3360000,880000,IF(H748&lt;=4890000,680000,IF(H748&lt;=6550000,630000,580000))))))</f>
        <v/>
      </c>
      <c r="J748" s="19">
        <f>MAX(0,ROUNDDOWN(H748-E748-I748-F748,-3))</f>
        <v/>
      </c>
      <c r="K748" s="19">
        <f>MAX(0,ROUNDDOWN(H748-E748-I748-F748-D748,-3))</f>
        <v/>
      </c>
      <c r="L748" s="19">
        <f>IF(J748&lt;=0,0,ROUNDDOWN((J748*LOOKUP(J748,{0,1950001,3300001,6950001,9000001,18000001,40000001},{0.05,0.1,0.2,0.23,0.33,0.4,0.45})-LOOKUP(J748,{0,1950001,3300001,6950001,9000001,18000001,40000001},{0,97500,427500,636000,1536000,2796000,4796000}))*1.021,-2))</f>
        <v/>
      </c>
      <c r="M748" s="19">
        <f>IF(K748&lt;=0,0,ROUNDDOWN((K748*LOOKUP(K748,{0,1950001,3300001,6950001,9000001,18000001,40000001},{0.05,0.1,0.2,0.23,0.33,0.4,0.45})-LOOKUP(K748,{0,1950001,3300001,6950001,9000001,18000001,40000001},{0,97500,427500,636000,1536000,2796000,4796000}))*1.021,-2))</f>
        <v/>
      </c>
      <c r="N748" s="19">
        <f>MAX(0,ROUNDDOWN(H748-E748-430000-G748,-3))</f>
        <v/>
      </c>
      <c r="O748" s="19">
        <f>MAX(0,ROUNDDOWN(H748-E748-430000-G748-D748,-3))</f>
        <v/>
      </c>
      <c r="P748" s="19">
        <f>IF(H748&lt;=450000,0,MAX(0,ROUNDDOWN(N748*0.06-MIN(50000,N748)*0.03,-2))+MAX(0,ROUNDDOWN(N748*0.04-MIN(50000,N748)*0.02,-2)))</f>
        <v/>
      </c>
      <c r="Q748" s="19">
        <f>IF(H748&lt;=450000,0,MAX(0,ROUNDDOWN(O748*0.06-MIN(50000,O748)*0.03,-2))+MAX(0,ROUNDDOWN(O748*0.04-MIN(50000,O748)*0.02,-2)))</f>
        <v/>
      </c>
      <c r="R748" s="19">
        <f>L748-M748</f>
        <v/>
      </c>
      <c r="S748" s="19">
        <f>P748-Q748</f>
        <v/>
      </c>
      <c r="T748" s="19">
        <f>R748+S748</f>
        <v/>
      </c>
      <c r="U748" s="21">
        <f>IF(J748&lt;=0,0,LOOKUP(J748,{0,1950001,3300001,6950001,9000001,18000001,40000001},{0.05,0.1,0.2,0.23,0.33,0.4,0.45}))</f>
        <v/>
      </c>
    </row>
    <row r="749">
      <c r="A749" t="inlineStr">
        <is>
          <t>1万円刻み</t>
        </is>
      </c>
      <c r="B749" s="19">
        <f>'3_1万円刻み'!$A$306</f>
        <v/>
      </c>
      <c r="C749" s="20" t="n">
        <v>2025</v>
      </c>
      <c r="D749" s="19" t="n">
        <v>276000</v>
      </c>
      <c r="E749" s="19">
        <f>ROUND(MIN(B749/12,650000)*12*0.0915+MIN(B749/12,1390000)*12*(0.0504+0)+B749*0.005,0)</f>
        <v/>
      </c>
      <c r="F749" s="19" t="n">
        <v>0</v>
      </c>
      <c r="G749" s="19" t="n">
        <v>0</v>
      </c>
      <c r="H749" s="19">
        <f>IF(C749&gt;=2026,IF(B749&lt;741000,0,IF(B749&lt;2191000,B749-740000,IF(B749&lt;2193000,1451000,IF(B749&lt;2196000,1453000,IF(B749&lt;2200000,1456000,IF(B749&lt;3600000,ROUNDDOWN(B749/4,-3)*2.8-80000,IF(B749&lt;6600000,ROUNDDOWN(B749/4,-3)*3.2-440000,IF(B749&lt;8500000,ROUNDDOWN(B749*0.9,0)-1100000,B749-1950000)))))))),IF(B749&lt;651000,0,IF(B749&lt;1900000,B749-650000,IF(B749&lt;3600000,ROUNDDOWN(B749/4,-3)*2.8-80000,IF(B749&lt;6600000,ROUNDDOWN(B749/4,-3)*3.2-440000,IF(B749&lt;8500000,ROUNDDOWN(B749*0.9,0)-1100000,B749-1950000))))))</f>
        <v/>
      </c>
      <c r="I749" s="19">
        <f>IF(H749&gt;23500000,NA(),IF(C749&gt;=2026,IF(H749&lt;=4890000,1040000,IF(H749&lt;=6550000,670000,620000)),IF(H749&lt;=1320000,950000,IF(H749&lt;=3360000,880000,IF(H749&lt;=4890000,680000,IF(H749&lt;=6550000,630000,580000))))))</f>
        <v/>
      </c>
      <c r="J749" s="19">
        <f>MAX(0,ROUNDDOWN(H749-E749-I749-F749,-3))</f>
        <v/>
      </c>
      <c r="K749" s="19">
        <f>MAX(0,ROUNDDOWN(H749-E749-I749-F749-D749,-3))</f>
        <v/>
      </c>
      <c r="L749" s="19">
        <f>IF(J749&lt;=0,0,ROUNDDOWN((J749*LOOKUP(J749,{0,1950001,3300001,6950001,9000001,18000001,40000001},{0.05,0.1,0.2,0.23,0.33,0.4,0.45})-LOOKUP(J749,{0,1950001,3300001,6950001,9000001,18000001,40000001},{0,97500,427500,636000,1536000,2796000,4796000}))*1.021,-2))</f>
        <v/>
      </c>
      <c r="M749" s="19">
        <f>IF(K749&lt;=0,0,ROUNDDOWN((K749*LOOKUP(K749,{0,1950001,3300001,6950001,9000001,18000001,40000001},{0.05,0.1,0.2,0.23,0.33,0.4,0.45})-LOOKUP(K749,{0,1950001,3300001,6950001,9000001,18000001,40000001},{0,97500,427500,636000,1536000,2796000,4796000}))*1.021,-2))</f>
        <v/>
      </c>
      <c r="N749" s="19">
        <f>MAX(0,ROUNDDOWN(H749-E749-430000-G749,-3))</f>
        <v/>
      </c>
      <c r="O749" s="19">
        <f>MAX(0,ROUNDDOWN(H749-E749-430000-G749-D749,-3))</f>
        <v/>
      </c>
      <c r="P749" s="19">
        <f>IF(H749&lt;=450000,0,MAX(0,ROUNDDOWN(N749*0.06-MIN(50000,N749)*0.03,-2))+MAX(0,ROUNDDOWN(N749*0.04-MIN(50000,N749)*0.02,-2)))</f>
        <v/>
      </c>
      <c r="Q749" s="19">
        <f>IF(H749&lt;=450000,0,MAX(0,ROUNDDOWN(O749*0.06-MIN(50000,O749)*0.03,-2))+MAX(0,ROUNDDOWN(O749*0.04-MIN(50000,O749)*0.02,-2)))</f>
        <v/>
      </c>
      <c r="R749" s="19">
        <f>L749-M749</f>
        <v/>
      </c>
      <c r="S749" s="19">
        <f>P749-Q749</f>
        <v/>
      </c>
      <c r="T749" s="19">
        <f>R749+S749</f>
        <v/>
      </c>
      <c r="U749" s="21">
        <f>IF(J749&lt;=0,0,LOOKUP(J749,{0,1950001,3300001,6950001,9000001,18000001,40000001},{0.05,0.1,0.2,0.23,0.33,0.4,0.45}))</f>
        <v/>
      </c>
    </row>
    <row r="750">
      <c r="A750" t="inlineStr">
        <is>
          <t>1万円刻み</t>
        </is>
      </c>
      <c r="B750" s="19">
        <f>'3_1万円刻み'!$A$306</f>
        <v/>
      </c>
      <c r="C750" s="20" t="n">
        <v>2026</v>
      </c>
      <c r="D750" s="19" t="n">
        <v>276000</v>
      </c>
      <c r="E750" s="19">
        <f>ROUND(MIN(B750/12,650000)*12*0.0915+MIN(B750/12,1390000)*12*(0.0504+0)+B750*0.005,0)</f>
        <v/>
      </c>
      <c r="F750" s="19" t="n">
        <v>0</v>
      </c>
      <c r="G750" s="19" t="n">
        <v>0</v>
      </c>
      <c r="H750" s="19">
        <f>IF(C750&gt;=2026,IF(B750&lt;741000,0,IF(B750&lt;2191000,B750-740000,IF(B750&lt;2193000,1451000,IF(B750&lt;2196000,1453000,IF(B750&lt;2200000,1456000,IF(B750&lt;3600000,ROUNDDOWN(B750/4,-3)*2.8-80000,IF(B750&lt;6600000,ROUNDDOWN(B750/4,-3)*3.2-440000,IF(B750&lt;8500000,ROUNDDOWN(B750*0.9,0)-1100000,B750-1950000)))))))),IF(B750&lt;651000,0,IF(B750&lt;1900000,B750-650000,IF(B750&lt;3600000,ROUNDDOWN(B750/4,-3)*2.8-80000,IF(B750&lt;6600000,ROUNDDOWN(B750/4,-3)*3.2-440000,IF(B750&lt;8500000,ROUNDDOWN(B750*0.9,0)-1100000,B750-1950000))))))</f>
        <v/>
      </c>
      <c r="I750" s="19">
        <f>IF(H750&gt;23500000,NA(),IF(C750&gt;=2026,IF(H750&lt;=4890000,1040000,IF(H750&lt;=6550000,670000,620000)),IF(H750&lt;=1320000,950000,IF(H750&lt;=3360000,880000,IF(H750&lt;=4890000,680000,IF(H750&lt;=6550000,630000,580000))))))</f>
        <v/>
      </c>
      <c r="J750" s="19">
        <f>MAX(0,ROUNDDOWN(H750-E750-I750-F750,-3))</f>
        <v/>
      </c>
      <c r="K750" s="19">
        <f>MAX(0,ROUNDDOWN(H750-E750-I750-F750-D750,-3))</f>
        <v/>
      </c>
      <c r="L750" s="19">
        <f>IF(J750&lt;=0,0,ROUNDDOWN((J750*LOOKUP(J750,{0,1950001,3300001,6950001,9000001,18000001,40000001},{0.05,0.1,0.2,0.23,0.33,0.4,0.45})-LOOKUP(J750,{0,1950001,3300001,6950001,9000001,18000001,40000001},{0,97500,427500,636000,1536000,2796000,4796000}))*1.021,-2))</f>
        <v/>
      </c>
      <c r="M750" s="19">
        <f>IF(K750&lt;=0,0,ROUNDDOWN((K750*LOOKUP(K750,{0,1950001,3300001,6950001,9000001,18000001,40000001},{0.05,0.1,0.2,0.23,0.33,0.4,0.45})-LOOKUP(K750,{0,1950001,3300001,6950001,9000001,18000001,40000001},{0,97500,427500,636000,1536000,2796000,4796000}))*1.021,-2))</f>
        <v/>
      </c>
      <c r="N750" s="19">
        <f>MAX(0,ROUNDDOWN(H750-E750-430000-G750,-3))</f>
        <v/>
      </c>
      <c r="O750" s="19">
        <f>MAX(0,ROUNDDOWN(H750-E750-430000-G750-D750,-3))</f>
        <v/>
      </c>
      <c r="P750" s="19">
        <f>IF(H750&lt;=450000,0,MAX(0,ROUNDDOWN(N750*0.06-MIN(50000,N750)*0.03,-2))+MAX(0,ROUNDDOWN(N750*0.04-MIN(50000,N750)*0.02,-2)))</f>
        <v/>
      </c>
      <c r="Q750" s="19">
        <f>IF(H750&lt;=450000,0,MAX(0,ROUNDDOWN(O750*0.06-MIN(50000,O750)*0.03,-2))+MAX(0,ROUNDDOWN(O750*0.04-MIN(50000,O750)*0.02,-2)))</f>
        <v/>
      </c>
      <c r="R750" s="19">
        <f>L750-M750</f>
        <v/>
      </c>
      <c r="S750" s="19">
        <f>P750-Q750</f>
        <v/>
      </c>
      <c r="T750" s="19">
        <f>R750+S750</f>
        <v/>
      </c>
      <c r="U750" s="21">
        <f>IF(J750&lt;=0,0,LOOKUP(J750,{0,1950001,3300001,6950001,9000001,18000001,40000001},{0.05,0.1,0.2,0.23,0.33,0.4,0.45}))</f>
        <v/>
      </c>
    </row>
    <row r="751">
      <c r="A751" t="inlineStr">
        <is>
          <t>1万円刻み</t>
        </is>
      </c>
      <c r="B751" s="19">
        <f>'3_1万円刻み'!$A$307</f>
        <v/>
      </c>
      <c r="C751" s="20" t="n">
        <v>2025</v>
      </c>
      <c r="D751" s="19" t="n">
        <v>276000</v>
      </c>
      <c r="E751" s="19">
        <f>ROUND(MIN(B751/12,650000)*12*0.0915+MIN(B751/12,1390000)*12*(0.0504+0)+B751*0.005,0)</f>
        <v/>
      </c>
      <c r="F751" s="19" t="n">
        <v>0</v>
      </c>
      <c r="G751" s="19" t="n">
        <v>0</v>
      </c>
      <c r="H751" s="19">
        <f>IF(C751&gt;=2026,IF(B751&lt;741000,0,IF(B751&lt;2191000,B751-740000,IF(B751&lt;2193000,1451000,IF(B751&lt;2196000,1453000,IF(B751&lt;2200000,1456000,IF(B751&lt;3600000,ROUNDDOWN(B751/4,-3)*2.8-80000,IF(B751&lt;6600000,ROUNDDOWN(B751/4,-3)*3.2-440000,IF(B751&lt;8500000,ROUNDDOWN(B751*0.9,0)-1100000,B751-1950000)))))))),IF(B751&lt;651000,0,IF(B751&lt;1900000,B751-650000,IF(B751&lt;3600000,ROUNDDOWN(B751/4,-3)*2.8-80000,IF(B751&lt;6600000,ROUNDDOWN(B751/4,-3)*3.2-440000,IF(B751&lt;8500000,ROUNDDOWN(B751*0.9,0)-1100000,B751-1950000))))))</f>
        <v/>
      </c>
      <c r="I751" s="19">
        <f>IF(H751&gt;23500000,NA(),IF(C751&gt;=2026,IF(H751&lt;=4890000,1040000,IF(H751&lt;=6550000,670000,620000)),IF(H751&lt;=1320000,950000,IF(H751&lt;=3360000,880000,IF(H751&lt;=4890000,680000,IF(H751&lt;=6550000,630000,580000))))))</f>
        <v/>
      </c>
      <c r="J751" s="19">
        <f>MAX(0,ROUNDDOWN(H751-E751-I751-F751,-3))</f>
        <v/>
      </c>
      <c r="K751" s="19">
        <f>MAX(0,ROUNDDOWN(H751-E751-I751-F751-D751,-3))</f>
        <v/>
      </c>
      <c r="L751" s="19">
        <f>IF(J751&lt;=0,0,ROUNDDOWN((J751*LOOKUP(J751,{0,1950001,3300001,6950001,9000001,18000001,40000001},{0.05,0.1,0.2,0.23,0.33,0.4,0.45})-LOOKUP(J751,{0,1950001,3300001,6950001,9000001,18000001,40000001},{0,97500,427500,636000,1536000,2796000,4796000}))*1.021,-2))</f>
        <v/>
      </c>
      <c r="M751" s="19">
        <f>IF(K751&lt;=0,0,ROUNDDOWN((K751*LOOKUP(K751,{0,1950001,3300001,6950001,9000001,18000001,40000001},{0.05,0.1,0.2,0.23,0.33,0.4,0.45})-LOOKUP(K751,{0,1950001,3300001,6950001,9000001,18000001,40000001},{0,97500,427500,636000,1536000,2796000,4796000}))*1.021,-2))</f>
        <v/>
      </c>
      <c r="N751" s="19">
        <f>MAX(0,ROUNDDOWN(H751-E751-430000-G751,-3))</f>
        <v/>
      </c>
      <c r="O751" s="19">
        <f>MAX(0,ROUNDDOWN(H751-E751-430000-G751-D751,-3))</f>
        <v/>
      </c>
      <c r="P751" s="19">
        <f>IF(H751&lt;=450000,0,MAX(0,ROUNDDOWN(N751*0.06-MIN(50000,N751)*0.03,-2))+MAX(0,ROUNDDOWN(N751*0.04-MIN(50000,N751)*0.02,-2)))</f>
        <v/>
      </c>
      <c r="Q751" s="19">
        <f>IF(H751&lt;=450000,0,MAX(0,ROUNDDOWN(O751*0.06-MIN(50000,O751)*0.03,-2))+MAX(0,ROUNDDOWN(O751*0.04-MIN(50000,O751)*0.02,-2)))</f>
        <v/>
      </c>
      <c r="R751" s="19">
        <f>L751-M751</f>
        <v/>
      </c>
      <c r="S751" s="19">
        <f>P751-Q751</f>
        <v/>
      </c>
      <c r="T751" s="19">
        <f>R751+S751</f>
        <v/>
      </c>
      <c r="U751" s="21">
        <f>IF(J751&lt;=0,0,LOOKUP(J751,{0,1950001,3300001,6950001,9000001,18000001,40000001},{0.05,0.1,0.2,0.23,0.33,0.4,0.45}))</f>
        <v/>
      </c>
    </row>
    <row r="752">
      <c r="A752" t="inlineStr">
        <is>
          <t>1万円刻み</t>
        </is>
      </c>
      <c r="B752" s="19">
        <f>'3_1万円刻み'!$A$307</f>
        <v/>
      </c>
      <c r="C752" s="20" t="n">
        <v>2026</v>
      </c>
      <c r="D752" s="19" t="n">
        <v>276000</v>
      </c>
      <c r="E752" s="19">
        <f>ROUND(MIN(B752/12,650000)*12*0.0915+MIN(B752/12,1390000)*12*(0.0504+0)+B752*0.005,0)</f>
        <v/>
      </c>
      <c r="F752" s="19" t="n">
        <v>0</v>
      </c>
      <c r="G752" s="19" t="n">
        <v>0</v>
      </c>
      <c r="H752" s="19">
        <f>IF(C752&gt;=2026,IF(B752&lt;741000,0,IF(B752&lt;2191000,B752-740000,IF(B752&lt;2193000,1451000,IF(B752&lt;2196000,1453000,IF(B752&lt;2200000,1456000,IF(B752&lt;3600000,ROUNDDOWN(B752/4,-3)*2.8-80000,IF(B752&lt;6600000,ROUNDDOWN(B752/4,-3)*3.2-440000,IF(B752&lt;8500000,ROUNDDOWN(B752*0.9,0)-1100000,B752-1950000)))))))),IF(B752&lt;651000,0,IF(B752&lt;1900000,B752-650000,IF(B752&lt;3600000,ROUNDDOWN(B752/4,-3)*2.8-80000,IF(B752&lt;6600000,ROUNDDOWN(B752/4,-3)*3.2-440000,IF(B752&lt;8500000,ROUNDDOWN(B752*0.9,0)-1100000,B752-1950000))))))</f>
        <v/>
      </c>
      <c r="I752" s="19">
        <f>IF(H752&gt;23500000,NA(),IF(C752&gt;=2026,IF(H752&lt;=4890000,1040000,IF(H752&lt;=6550000,670000,620000)),IF(H752&lt;=1320000,950000,IF(H752&lt;=3360000,880000,IF(H752&lt;=4890000,680000,IF(H752&lt;=6550000,630000,580000))))))</f>
        <v/>
      </c>
      <c r="J752" s="19">
        <f>MAX(0,ROUNDDOWN(H752-E752-I752-F752,-3))</f>
        <v/>
      </c>
      <c r="K752" s="19">
        <f>MAX(0,ROUNDDOWN(H752-E752-I752-F752-D752,-3))</f>
        <v/>
      </c>
      <c r="L752" s="19">
        <f>IF(J752&lt;=0,0,ROUNDDOWN((J752*LOOKUP(J752,{0,1950001,3300001,6950001,9000001,18000001,40000001},{0.05,0.1,0.2,0.23,0.33,0.4,0.45})-LOOKUP(J752,{0,1950001,3300001,6950001,9000001,18000001,40000001},{0,97500,427500,636000,1536000,2796000,4796000}))*1.021,-2))</f>
        <v/>
      </c>
      <c r="M752" s="19">
        <f>IF(K752&lt;=0,0,ROUNDDOWN((K752*LOOKUP(K752,{0,1950001,3300001,6950001,9000001,18000001,40000001},{0.05,0.1,0.2,0.23,0.33,0.4,0.45})-LOOKUP(K752,{0,1950001,3300001,6950001,9000001,18000001,40000001},{0,97500,427500,636000,1536000,2796000,4796000}))*1.021,-2))</f>
        <v/>
      </c>
      <c r="N752" s="19">
        <f>MAX(0,ROUNDDOWN(H752-E752-430000-G752,-3))</f>
        <v/>
      </c>
      <c r="O752" s="19">
        <f>MAX(0,ROUNDDOWN(H752-E752-430000-G752-D752,-3))</f>
        <v/>
      </c>
      <c r="P752" s="19">
        <f>IF(H752&lt;=450000,0,MAX(0,ROUNDDOWN(N752*0.06-MIN(50000,N752)*0.03,-2))+MAX(0,ROUNDDOWN(N752*0.04-MIN(50000,N752)*0.02,-2)))</f>
        <v/>
      </c>
      <c r="Q752" s="19">
        <f>IF(H752&lt;=450000,0,MAX(0,ROUNDDOWN(O752*0.06-MIN(50000,O752)*0.03,-2))+MAX(0,ROUNDDOWN(O752*0.04-MIN(50000,O752)*0.02,-2)))</f>
        <v/>
      </c>
      <c r="R752" s="19">
        <f>L752-M752</f>
        <v/>
      </c>
      <c r="S752" s="19">
        <f>P752-Q752</f>
        <v/>
      </c>
      <c r="T752" s="19">
        <f>R752+S752</f>
        <v/>
      </c>
      <c r="U752" s="21">
        <f>IF(J752&lt;=0,0,LOOKUP(J752,{0,1950001,3300001,6950001,9000001,18000001,40000001},{0.05,0.1,0.2,0.23,0.33,0.4,0.45}))</f>
        <v/>
      </c>
    </row>
    <row r="753">
      <c r="A753" t="inlineStr">
        <is>
          <t>1万円刻み</t>
        </is>
      </c>
      <c r="B753" s="19">
        <f>'3_1万円刻み'!$A$308</f>
        <v/>
      </c>
      <c r="C753" s="20" t="n">
        <v>2025</v>
      </c>
      <c r="D753" s="19" t="n">
        <v>276000</v>
      </c>
      <c r="E753" s="19">
        <f>ROUND(MIN(B753/12,650000)*12*0.0915+MIN(B753/12,1390000)*12*(0.0504+0)+B753*0.005,0)</f>
        <v/>
      </c>
      <c r="F753" s="19" t="n">
        <v>0</v>
      </c>
      <c r="G753" s="19" t="n">
        <v>0</v>
      </c>
      <c r="H753" s="19">
        <f>IF(C753&gt;=2026,IF(B753&lt;741000,0,IF(B753&lt;2191000,B753-740000,IF(B753&lt;2193000,1451000,IF(B753&lt;2196000,1453000,IF(B753&lt;2200000,1456000,IF(B753&lt;3600000,ROUNDDOWN(B753/4,-3)*2.8-80000,IF(B753&lt;6600000,ROUNDDOWN(B753/4,-3)*3.2-440000,IF(B753&lt;8500000,ROUNDDOWN(B753*0.9,0)-1100000,B753-1950000)))))))),IF(B753&lt;651000,0,IF(B753&lt;1900000,B753-650000,IF(B753&lt;3600000,ROUNDDOWN(B753/4,-3)*2.8-80000,IF(B753&lt;6600000,ROUNDDOWN(B753/4,-3)*3.2-440000,IF(B753&lt;8500000,ROUNDDOWN(B753*0.9,0)-1100000,B753-1950000))))))</f>
        <v/>
      </c>
      <c r="I753" s="19">
        <f>IF(H753&gt;23500000,NA(),IF(C753&gt;=2026,IF(H753&lt;=4890000,1040000,IF(H753&lt;=6550000,670000,620000)),IF(H753&lt;=1320000,950000,IF(H753&lt;=3360000,880000,IF(H753&lt;=4890000,680000,IF(H753&lt;=6550000,630000,580000))))))</f>
        <v/>
      </c>
      <c r="J753" s="19">
        <f>MAX(0,ROUNDDOWN(H753-E753-I753-F753,-3))</f>
        <v/>
      </c>
      <c r="K753" s="19">
        <f>MAX(0,ROUNDDOWN(H753-E753-I753-F753-D753,-3))</f>
        <v/>
      </c>
      <c r="L753" s="19">
        <f>IF(J753&lt;=0,0,ROUNDDOWN((J753*LOOKUP(J753,{0,1950001,3300001,6950001,9000001,18000001,40000001},{0.05,0.1,0.2,0.23,0.33,0.4,0.45})-LOOKUP(J753,{0,1950001,3300001,6950001,9000001,18000001,40000001},{0,97500,427500,636000,1536000,2796000,4796000}))*1.021,-2))</f>
        <v/>
      </c>
      <c r="M753" s="19">
        <f>IF(K753&lt;=0,0,ROUNDDOWN((K753*LOOKUP(K753,{0,1950001,3300001,6950001,9000001,18000001,40000001},{0.05,0.1,0.2,0.23,0.33,0.4,0.45})-LOOKUP(K753,{0,1950001,3300001,6950001,9000001,18000001,40000001},{0,97500,427500,636000,1536000,2796000,4796000}))*1.021,-2))</f>
        <v/>
      </c>
      <c r="N753" s="19">
        <f>MAX(0,ROUNDDOWN(H753-E753-430000-G753,-3))</f>
        <v/>
      </c>
      <c r="O753" s="19">
        <f>MAX(0,ROUNDDOWN(H753-E753-430000-G753-D753,-3))</f>
        <v/>
      </c>
      <c r="P753" s="19">
        <f>IF(H753&lt;=450000,0,MAX(0,ROUNDDOWN(N753*0.06-MIN(50000,N753)*0.03,-2))+MAX(0,ROUNDDOWN(N753*0.04-MIN(50000,N753)*0.02,-2)))</f>
        <v/>
      </c>
      <c r="Q753" s="19">
        <f>IF(H753&lt;=450000,0,MAX(0,ROUNDDOWN(O753*0.06-MIN(50000,O753)*0.03,-2))+MAX(0,ROUNDDOWN(O753*0.04-MIN(50000,O753)*0.02,-2)))</f>
        <v/>
      </c>
      <c r="R753" s="19">
        <f>L753-M753</f>
        <v/>
      </c>
      <c r="S753" s="19">
        <f>P753-Q753</f>
        <v/>
      </c>
      <c r="T753" s="19">
        <f>R753+S753</f>
        <v/>
      </c>
      <c r="U753" s="21">
        <f>IF(J753&lt;=0,0,LOOKUP(J753,{0,1950001,3300001,6950001,9000001,18000001,40000001},{0.05,0.1,0.2,0.23,0.33,0.4,0.45}))</f>
        <v/>
      </c>
    </row>
    <row r="754">
      <c r="A754" t="inlineStr">
        <is>
          <t>1万円刻み</t>
        </is>
      </c>
      <c r="B754" s="19">
        <f>'3_1万円刻み'!$A$308</f>
        <v/>
      </c>
      <c r="C754" s="20" t="n">
        <v>2026</v>
      </c>
      <c r="D754" s="19" t="n">
        <v>276000</v>
      </c>
      <c r="E754" s="19">
        <f>ROUND(MIN(B754/12,650000)*12*0.0915+MIN(B754/12,1390000)*12*(0.0504+0)+B754*0.005,0)</f>
        <v/>
      </c>
      <c r="F754" s="19" t="n">
        <v>0</v>
      </c>
      <c r="G754" s="19" t="n">
        <v>0</v>
      </c>
      <c r="H754" s="19">
        <f>IF(C754&gt;=2026,IF(B754&lt;741000,0,IF(B754&lt;2191000,B754-740000,IF(B754&lt;2193000,1451000,IF(B754&lt;2196000,1453000,IF(B754&lt;2200000,1456000,IF(B754&lt;3600000,ROUNDDOWN(B754/4,-3)*2.8-80000,IF(B754&lt;6600000,ROUNDDOWN(B754/4,-3)*3.2-440000,IF(B754&lt;8500000,ROUNDDOWN(B754*0.9,0)-1100000,B754-1950000)))))))),IF(B754&lt;651000,0,IF(B754&lt;1900000,B754-650000,IF(B754&lt;3600000,ROUNDDOWN(B754/4,-3)*2.8-80000,IF(B754&lt;6600000,ROUNDDOWN(B754/4,-3)*3.2-440000,IF(B754&lt;8500000,ROUNDDOWN(B754*0.9,0)-1100000,B754-1950000))))))</f>
        <v/>
      </c>
      <c r="I754" s="19">
        <f>IF(H754&gt;23500000,NA(),IF(C754&gt;=2026,IF(H754&lt;=4890000,1040000,IF(H754&lt;=6550000,670000,620000)),IF(H754&lt;=1320000,950000,IF(H754&lt;=3360000,880000,IF(H754&lt;=4890000,680000,IF(H754&lt;=6550000,630000,580000))))))</f>
        <v/>
      </c>
      <c r="J754" s="19">
        <f>MAX(0,ROUNDDOWN(H754-E754-I754-F754,-3))</f>
        <v/>
      </c>
      <c r="K754" s="19">
        <f>MAX(0,ROUNDDOWN(H754-E754-I754-F754-D754,-3))</f>
        <v/>
      </c>
      <c r="L754" s="19">
        <f>IF(J754&lt;=0,0,ROUNDDOWN((J754*LOOKUP(J754,{0,1950001,3300001,6950001,9000001,18000001,40000001},{0.05,0.1,0.2,0.23,0.33,0.4,0.45})-LOOKUP(J754,{0,1950001,3300001,6950001,9000001,18000001,40000001},{0,97500,427500,636000,1536000,2796000,4796000}))*1.021,-2))</f>
        <v/>
      </c>
      <c r="M754" s="19">
        <f>IF(K754&lt;=0,0,ROUNDDOWN((K754*LOOKUP(K754,{0,1950001,3300001,6950001,9000001,18000001,40000001},{0.05,0.1,0.2,0.23,0.33,0.4,0.45})-LOOKUP(K754,{0,1950001,3300001,6950001,9000001,18000001,40000001},{0,97500,427500,636000,1536000,2796000,4796000}))*1.021,-2))</f>
        <v/>
      </c>
      <c r="N754" s="19">
        <f>MAX(0,ROUNDDOWN(H754-E754-430000-G754,-3))</f>
        <v/>
      </c>
      <c r="O754" s="19">
        <f>MAX(0,ROUNDDOWN(H754-E754-430000-G754-D754,-3))</f>
        <v/>
      </c>
      <c r="P754" s="19">
        <f>IF(H754&lt;=450000,0,MAX(0,ROUNDDOWN(N754*0.06-MIN(50000,N754)*0.03,-2))+MAX(0,ROUNDDOWN(N754*0.04-MIN(50000,N754)*0.02,-2)))</f>
        <v/>
      </c>
      <c r="Q754" s="19">
        <f>IF(H754&lt;=450000,0,MAX(0,ROUNDDOWN(O754*0.06-MIN(50000,O754)*0.03,-2))+MAX(0,ROUNDDOWN(O754*0.04-MIN(50000,O754)*0.02,-2)))</f>
        <v/>
      </c>
      <c r="R754" s="19">
        <f>L754-M754</f>
        <v/>
      </c>
      <c r="S754" s="19">
        <f>P754-Q754</f>
        <v/>
      </c>
      <c r="T754" s="19">
        <f>R754+S754</f>
        <v/>
      </c>
      <c r="U754" s="21">
        <f>IF(J754&lt;=0,0,LOOKUP(J754,{0,1950001,3300001,6950001,9000001,18000001,40000001},{0.05,0.1,0.2,0.23,0.33,0.4,0.45}))</f>
        <v/>
      </c>
    </row>
    <row r="755">
      <c r="A755" t="inlineStr">
        <is>
          <t>1万円刻み</t>
        </is>
      </c>
      <c r="B755" s="19">
        <f>'3_1万円刻み'!$A$309</f>
        <v/>
      </c>
      <c r="C755" s="20" t="n">
        <v>2025</v>
      </c>
      <c r="D755" s="19" t="n">
        <v>276000</v>
      </c>
      <c r="E755" s="19">
        <f>ROUND(MIN(B755/12,650000)*12*0.0915+MIN(B755/12,1390000)*12*(0.0504+0)+B755*0.005,0)</f>
        <v/>
      </c>
      <c r="F755" s="19" t="n">
        <v>0</v>
      </c>
      <c r="G755" s="19" t="n">
        <v>0</v>
      </c>
      <c r="H755" s="19">
        <f>IF(C755&gt;=2026,IF(B755&lt;741000,0,IF(B755&lt;2191000,B755-740000,IF(B755&lt;2193000,1451000,IF(B755&lt;2196000,1453000,IF(B755&lt;2200000,1456000,IF(B755&lt;3600000,ROUNDDOWN(B755/4,-3)*2.8-80000,IF(B755&lt;6600000,ROUNDDOWN(B755/4,-3)*3.2-440000,IF(B755&lt;8500000,ROUNDDOWN(B755*0.9,0)-1100000,B755-1950000)))))))),IF(B755&lt;651000,0,IF(B755&lt;1900000,B755-650000,IF(B755&lt;3600000,ROUNDDOWN(B755/4,-3)*2.8-80000,IF(B755&lt;6600000,ROUNDDOWN(B755/4,-3)*3.2-440000,IF(B755&lt;8500000,ROUNDDOWN(B755*0.9,0)-1100000,B755-1950000))))))</f>
        <v/>
      </c>
      <c r="I755" s="19">
        <f>IF(H755&gt;23500000,NA(),IF(C755&gt;=2026,IF(H755&lt;=4890000,1040000,IF(H755&lt;=6550000,670000,620000)),IF(H755&lt;=1320000,950000,IF(H755&lt;=3360000,880000,IF(H755&lt;=4890000,680000,IF(H755&lt;=6550000,630000,580000))))))</f>
        <v/>
      </c>
      <c r="J755" s="19">
        <f>MAX(0,ROUNDDOWN(H755-E755-I755-F755,-3))</f>
        <v/>
      </c>
      <c r="K755" s="19">
        <f>MAX(0,ROUNDDOWN(H755-E755-I755-F755-D755,-3))</f>
        <v/>
      </c>
      <c r="L755" s="19">
        <f>IF(J755&lt;=0,0,ROUNDDOWN((J755*LOOKUP(J755,{0,1950001,3300001,6950001,9000001,18000001,40000001},{0.05,0.1,0.2,0.23,0.33,0.4,0.45})-LOOKUP(J755,{0,1950001,3300001,6950001,9000001,18000001,40000001},{0,97500,427500,636000,1536000,2796000,4796000}))*1.021,-2))</f>
        <v/>
      </c>
      <c r="M755" s="19">
        <f>IF(K755&lt;=0,0,ROUNDDOWN((K755*LOOKUP(K755,{0,1950001,3300001,6950001,9000001,18000001,40000001},{0.05,0.1,0.2,0.23,0.33,0.4,0.45})-LOOKUP(K755,{0,1950001,3300001,6950001,9000001,18000001,40000001},{0,97500,427500,636000,1536000,2796000,4796000}))*1.021,-2))</f>
        <v/>
      </c>
      <c r="N755" s="19">
        <f>MAX(0,ROUNDDOWN(H755-E755-430000-G755,-3))</f>
        <v/>
      </c>
      <c r="O755" s="19">
        <f>MAX(0,ROUNDDOWN(H755-E755-430000-G755-D755,-3))</f>
        <v/>
      </c>
      <c r="P755" s="19">
        <f>IF(H755&lt;=450000,0,MAX(0,ROUNDDOWN(N755*0.06-MIN(50000,N755)*0.03,-2))+MAX(0,ROUNDDOWN(N755*0.04-MIN(50000,N755)*0.02,-2)))</f>
        <v/>
      </c>
      <c r="Q755" s="19">
        <f>IF(H755&lt;=450000,0,MAX(0,ROUNDDOWN(O755*0.06-MIN(50000,O755)*0.03,-2))+MAX(0,ROUNDDOWN(O755*0.04-MIN(50000,O755)*0.02,-2)))</f>
        <v/>
      </c>
      <c r="R755" s="19">
        <f>L755-M755</f>
        <v/>
      </c>
      <c r="S755" s="19">
        <f>P755-Q755</f>
        <v/>
      </c>
      <c r="T755" s="19">
        <f>R755+S755</f>
        <v/>
      </c>
      <c r="U755" s="21">
        <f>IF(J755&lt;=0,0,LOOKUP(J755,{0,1950001,3300001,6950001,9000001,18000001,40000001},{0.05,0.1,0.2,0.23,0.33,0.4,0.45}))</f>
        <v/>
      </c>
    </row>
    <row r="756">
      <c r="A756" t="inlineStr">
        <is>
          <t>1万円刻み</t>
        </is>
      </c>
      <c r="B756" s="19">
        <f>'3_1万円刻み'!$A$309</f>
        <v/>
      </c>
      <c r="C756" s="20" t="n">
        <v>2026</v>
      </c>
      <c r="D756" s="19" t="n">
        <v>276000</v>
      </c>
      <c r="E756" s="19">
        <f>ROUND(MIN(B756/12,650000)*12*0.0915+MIN(B756/12,1390000)*12*(0.0504+0)+B756*0.005,0)</f>
        <v/>
      </c>
      <c r="F756" s="19" t="n">
        <v>0</v>
      </c>
      <c r="G756" s="19" t="n">
        <v>0</v>
      </c>
      <c r="H756" s="19">
        <f>IF(C756&gt;=2026,IF(B756&lt;741000,0,IF(B756&lt;2191000,B756-740000,IF(B756&lt;2193000,1451000,IF(B756&lt;2196000,1453000,IF(B756&lt;2200000,1456000,IF(B756&lt;3600000,ROUNDDOWN(B756/4,-3)*2.8-80000,IF(B756&lt;6600000,ROUNDDOWN(B756/4,-3)*3.2-440000,IF(B756&lt;8500000,ROUNDDOWN(B756*0.9,0)-1100000,B756-1950000)))))))),IF(B756&lt;651000,0,IF(B756&lt;1900000,B756-650000,IF(B756&lt;3600000,ROUNDDOWN(B756/4,-3)*2.8-80000,IF(B756&lt;6600000,ROUNDDOWN(B756/4,-3)*3.2-440000,IF(B756&lt;8500000,ROUNDDOWN(B756*0.9,0)-1100000,B756-1950000))))))</f>
        <v/>
      </c>
      <c r="I756" s="19">
        <f>IF(H756&gt;23500000,NA(),IF(C756&gt;=2026,IF(H756&lt;=4890000,1040000,IF(H756&lt;=6550000,670000,620000)),IF(H756&lt;=1320000,950000,IF(H756&lt;=3360000,880000,IF(H756&lt;=4890000,680000,IF(H756&lt;=6550000,630000,580000))))))</f>
        <v/>
      </c>
      <c r="J756" s="19">
        <f>MAX(0,ROUNDDOWN(H756-E756-I756-F756,-3))</f>
        <v/>
      </c>
      <c r="K756" s="19">
        <f>MAX(0,ROUNDDOWN(H756-E756-I756-F756-D756,-3))</f>
        <v/>
      </c>
      <c r="L756" s="19">
        <f>IF(J756&lt;=0,0,ROUNDDOWN((J756*LOOKUP(J756,{0,1950001,3300001,6950001,9000001,18000001,40000001},{0.05,0.1,0.2,0.23,0.33,0.4,0.45})-LOOKUP(J756,{0,1950001,3300001,6950001,9000001,18000001,40000001},{0,97500,427500,636000,1536000,2796000,4796000}))*1.021,-2))</f>
        <v/>
      </c>
      <c r="M756" s="19">
        <f>IF(K756&lt;=0,0,ROUNDDOWN((K756*LOOKUP(K756,{0,1950001,3300001,6950001,9000001,18000001,40000001},{0.05,0.1,0.2,0.23,0.33,0.4,0.45})-LOOKUP(K756,{0,1950001,3300001,6950001,9000001,18000001,40000001},{0,97500,427500,636000,1536000,2796000,4796000}))*1.021,-2))</f>
        <v/>
      </c>
      <c r="N756" s="19">
        <f>MAX(0,ROUNDDOWN(H756-E756-430000-G756,-3))</f>
        <v/>
      </c>
      <c r="O756" s="19">
        <f>MAX(0,ROUNDDOWN(H756-E756-430000-G756-D756,-3))</f>
        <v/>
      </c>
      <c r="P756" s="19">
        <f>IF(H756&lt;=450000,0,MAX(0,ROUNDDOWN(N756*0.06-MIN(50000,N756)*0.03,-2))+MAX(0,ROUNDDOWN(N756*0.04-MIN(50000,N756)*0.02,-2)))</f>
        <v/>
      </c>
      <c r="Q756" s="19">
        <f>IF(H756&lt;=450000,0,MAX(0,ROUNDDOWN(O756*0.06-MIN(50000,O756)*0.03,-2))+MAX(0,ROUNDDOWN(O756*0.04-MIN(50000,O756)*0.02,-2)))</f>
        <v/>
      </c>
      <c r="R756" s="19">
        <f>L756-M756</f>
        <v/>
      </c>
      <c r="S756" s="19">
        <f>P756-Q756</f>
        <v/>
      </c>
      <c r="T756" s="19">
        <f>R756+S756</f>
        <v/>
      </c>
      <c r="U756" s="21">
        <f>IF(J756&lt;=0,0,LOOKUP(J756,{0,1950001,3300001,6950001,9000001,18000001,40000001},{0.05,0.1,0.2,0.23,0.33,0.4,0.45}))</f>
        <v/>
      </c>
    </row>
    <row r="757">
      <c r="A757" t="inlineStr">
        <is>
          <t>1万円刻み</t>
        </is>
      </c>
      <c r="B757" s="19">
        <f>'3_1万円刻み'!$A$310</f>
        <v/>
      </c>
      <c r="C757" s="20" t="n">
        <v>2025</v>
      </c>
      <c r="D757" s="19" t="n">
        <v>276000</v>
      </c>
      <c r="E757" s="19">
        <f>ROUND(MIN(B757/12,650000)*12*0.0915+MIN(B757/12,1390000)*12*(0.0504+0)+B757*0.005,0)</f>
        <v/>
      </c>
      <c r="F757" s="19" t="n">
        <v>0</v>
      </c>
      <c r="G757" s="19" t="n">
        <v>0</v>
      </c>
      <c r="H757" s="19">
        <f>IF(C757&gt;=2026,IF(B757&lt;741000,0,IF(B757&lt;2191000,B757-740000,IF(B757&lt;2193000,1451000,IF(B757&lt;2196000,1453000,IF(B757&lt;2200000,1456000,IF(B757&lt;3600000,ROUNDDOWN(B757/4,-3)*2.8-80000,IF(B757&lt;6600000,ROUNDDOWN(B757/4,-3)*3.2-440000,IF(B757&lt;8500000,ROUNDDOWN(B757*0.9,0)-1100000,B757-1950000)))))))),IF(B757&lt;651000,0,IF(B757&lt;1900000,B757-650000,IF(B757&lt;3600000,ROUNDDOWN(B757/4,-3)*2.8-80000,IF(B757&lt;6600000,ROUNDDOWN(B757/4,-3)*3.2-440000,IF(B757&lt;8500000,ROUNDDOWN(B757*0.9,0)-1100000,B757-1950000))))))</f>
        <v/>
      </c>
      <c r="I757" s="19">
        <f>IF(H757&gt;23500000,NA(),IF(C757&gt;=2026,IF(H757&lt;=4890000,1040000,IF(H757&lt;=6550000,670000,620000)),IF(H757&lt;=1320000,950000,IF(H757&lt;=3360000,880000,IF(H757&lt;=4890000,680000,IF(H757&lt;=6550000,630000,580000))))))</f>
        <v/>
      </c>
      <c r="J757" s="19">
        <f>MAX(0,ROUNDDOWN(H757-E757-I757-F757,-3))</f>
        <v/>
      </c>
      <c r="K757" s="19">
        <f>MAX(0,ROUNDDOWN(H757-E757-I757-F757-D757,-3))</f>
        <v/>
      </c>
      <c r="L757" s="19">
        <f>IF(J757&lt;=0,0,ROUNDDOWN((J757*LOOKUP(J757,{0,1950001,3300001,6950001,9000001,18000001,40000001},{0.05,0.1,0.2,0.23,0.33,0.4,0.45})-LOOKUP(J757,{0,1950001,3300001,6950001,9000001,18000001,40000001},{0,97500,427500,636000,1536000,2796000,4796000}))*1.021,-2))</f>
        <v/>
      </c>
      <c r="M757" s="19">
        <f>IF(K757&lt;=0,0,ROUNDDOWN((K757*LOOKUP(K757,{0,1950001,3300001,6950001,9000001,18000001,40000001},{0.05,0.1,0.2,0.23,0.33,0.4,0.45})-LOOKUP(K757,{0,1950001,3300001,6950001,9000001,18000001,40000001},{0,97500,427500,636000,1536000,2796000,4796000}))*1.021,-2))</f>
        <v/>
      </c>
      <c r="N757" s="19">
        <f>MAX(0,ROUNDDOWN(H757-E757-430000-G757,-3))</f>
        <v/>
      </c>
      <c r="O757" s="19">
        <f>MAX(0,ROUNDDOWN(H757-E757-430000-G757-D757,-3))</f>
        <v/>
      </c>
      <c r="P757" s="19">
        <f>IF(H757&lt;=450000,0,MAX(0,ROUNDDOWN(N757*0.06-MIN(50000,N757)*0.03,-2))+MAX(0,ROUNDDOWN(N757*0.04-MIN(50000,N757)*0.02,-2)))</f>
        <v/>
      </c>
      <c r="Q757" s="19">
        <f>IF(H757&lt;=450000,0,MAX(0,ROUNDDOWN(O757*0.06-MIN(50000,O757)*0.03,-2))+MAX(0,ROUNDDOWN(O757*0.04-MIN(50000,O757)*0.02,-2)))</f>
        <v/>
      </c>
      <c r="R757" s="19">
        <f>L757-M757</f>
        <v/>
      </c>
      <c r="S757" s="19">
        <f>P757-Q757</f>
        <v/>
      </c>
      <c r="T757" s="19">
        <f>R757+S757</f>
        <v/>
      </c>
      <c r="U757" s="21">
        <f>IF(J757&lt;=0,0,LOOKUP(J757,{0,1950001,3300001,6950001,9000001,18000001,40000001},{0.05,0.1,0.2,0.23,0.33,0.4,0.45}))</f>
        <v/>
      </c>
    </row>
    <row r="758">
      <c r="A758" t="inlineStr">
        <is>
          <t>1万円刻み</t>
        </is>
      </c>
      <c r="B758" s="19">
        <f>'3_1万円刻み'!$A$310</f>
        <v/>
      </c>
      <c r="C758" s="20" t="n">
        <v>2026</v>
      </c>
      <c r="D758" s="19" t="n">
        <v>276000</v>
      </c>
      <c r="E758" s="19">
        <f>ROUND(MIN(B758/12,650000)*12*0.0915+MIN(B758/12,1390000)*12*(0.0504+0)+B758*0.005,0)</f>
        <v/>
      </c>
      <c r="F758" s="19" t="n">
        <v>0</v>
      </c>
      <c r="G758" s="19" t="n">
        <v>0</v>
      </c>
      <c r="H758" s="19">
        <f>IF(C758&gt;=2026,IF(B758&lt;741000,0,IF(B758&lt;2191000,B758-740000,IF(B758&lt;2193000,1451000,IF(B758&lt;2196000,1453000,IF(B758&lt;2200000,1456000,IF(B758&lt;3600000,ROUNDDOWN(B758/4,-3)*2.8-80000,IF(B758&lt;6600000,ROUNDDOWN(B758/4,-3)*3.2-440000,IF(B758&lt;8500000,ROUNDDOWN(B758*0.9,0)-1100000,B758-1950000)))))))),IF(B758&lt;651000,0,IF(B758&lt;1900000,B758-650000,IF(B758&lt;3600000,ROUNDDOWN(B758/4,-3)*2.8-80000,IF(B758&lt;6600000,ROUNDDOWN(B758/4,-3)*3.2-440000,IF(B758&lt;8500000,ROUNDDOWN(B758*0.9,0)-1100000,B758-1950000))))))</f>
        <v/>
      </c>
      <c r="I758" s="19">
        <f>IF(H758&gt;23500000,NA(),IF(C758&gt;=2026,IF(H758&lt;=4890000,1040000,IF(H758&lt;=6550000,670000,620000)),IF(H758&lt;=1320000,950000,IF(H758&lt;=3360000,880000,IF(H758&lt;=4890000,680000,IF(H758&lt;=6550000,630000,580000))))))</f>
        <v/>
      </c>
      <c r="J758" s="19">
        <f>MAX(0,ROUNDDOWN(H758-E758-I758-F758,-3))</f>
        <v/>
      </c>
      <c r="K758" s="19">
        <f>MAX(0,ROUNDDOWN(H758-E758-I758-F758-D758,-3))</f>
        <v/>
      </c>
      <c r="L758" s="19">
        <f>IF(J758&lt;=0,0,ROUNDDOWN((J758*LOOKUP(J758,{0,1950001,3300001,6950001,9000001,18000001,40000001},{0.05,0.1,0.2,0.23,0.33,0.4,0.45})-LOOKUP(J758,{0,1950001,3300001,6950001,9000001,18000001,40000001},{0,97500,427500,636000,1536000,2796000,4796000}))*1.021,-2))</f>
        <v/>
      </c>
      <c r="M758" s="19">
        <f>IF(K758&lt;=0,0,ROUNDDOWN((K758*LOOKUP(K758,{0,1950001,3300001,6950001,9000001,18000001,40000001},{0.05,0.1,0.2,0.23,0.33,0.4,0.45})-LOOKUP(K758,{0,1950001,3300001,6950001,9000001,18000001,40000001},{0,97500,427500,636000,1536000,2796000,4796000}))*1.021,-2))</f>
        <v/>
      </c>
      <c r="N758" s="19">
        <f>MAX(0,ROUNDDOWN(H758-E758-430000-G758,-3))</f>
        <v/>
      </c>
      <c r="O758" s="19">
        <f>MAX(0,ROUNDDOWN(H758-E758-430000-G758-D758,-3))</f>
        <v/>
      </c>
      <c r="P758" s="19">
        <f>IF(H758&lt;=450000,0,MAX(0,ROUNDDOWN(N758*0.06-MIN(50000,N758)*0.03,-2))+MAX(0,ROUNDDOWN(N758*0.04-MIN(50000,N758)*0.02,-2)))</f>
        <v/>
      </c>
      <c r="Q758" s="19">
        <f>IF(H758&lt;=450000,0,MAX(0,ROUNDDOWN(O758*0.06-MIN(50000,O758)*0.03,-2))+MAX(0,ROUNDDOWN(O758*0.04-MIN(50000,O758)*0.02,-2)))</f>
        <v/>
      </c>
      <c r="R758" s="19">
        <f>L758-M758</f>
        <v/>
      </c>
      <c r="S758" s="19">
        <f>P758-Q758</f>
        <v/>
      </c>
      <c r="T758" s="19">
        <f>R758+S758</f>
        <v/>
      </c>
      <c r="U758" s="21">
        <f>IF(J758&lt;=0,0,LOOKUP(J758,{0,1950001,3300001,6950001,9000001,18000001,40000001},{0.05,0.1,0.2,0.23,0.33,0.4,0.45}))</f>
        <v/>
      </c>
    </row>
    <row r="759">
      <c r="A759" t="inlineStr">
        <is>
          <t>1万円刻み</t>
        </is>
      </c>
      <c r="B759" s="19">
        <f>'3_1万円刻み'!$A$311</f>
        <v/>
      </c>
      <c r="C759" s="20" t="n">
        <v>2025</v>
      </c>
      <c r="D759" s="19" t="n">
        <v>276000</v>
      </c>
      <c r="E759" s="19">
        <f>ROUND(MIN(B759/12,650000)*12*0.0915+MIN(B759/12,1390000)*12*(0.0504+0)+B759*0.005,0)</f>
        <v/>
      </c>
      <c r="F759" s="19" t="n">
        <v>0</v>
      </c>
      <c r="G759" s="19" t="n">
        <v>0</v>
      </c>
      <c r="H759" s="19">
        <f>IF(C759&gt;=2026,IF(B759&lt;741000,0,IF(B759&lt;2191000,B759-740000,IF(B759&lt;2193000,1451000,IF(B759&lt;2196000,1453000,IF(B759&lt;2200000,1456000,IF(B759&lt;3600000,ROUNDDOWN(B759/4,-3)*2.8-80000,IF(B759&lt;6600000,ROUNDDOWN(B759/4,-3)*3.2-440000,IF(B759&lt;8500000,ROUNDDOWN(B759*0.9,0)-1100000,B759-1950000)))))))),IF(B759&lt;651000,0,IF(B759&lt;1900000,B759-650000,IF(B759&lt;3600000,ROUNDDOWN(B759/4,-3)*2.8-80000,IF(B759&lt;6600000,ROUNDDOWN(B759/4,-3)*3.2-440000,IF(B759&lt;8500000,ROUNDDOWN(B759*0.9,0)-1100000,B759-1950000))))))</f>
        <v/>
      </c>
      <c r="I759" s="19">
        <f>IF(H759&gt;23500000,NA(),IF(C759&gt;=2026,IF(H759&lt;=4890000,1040000,IF(H759&lt;=6550000,670000,620000)),IF(H759&lt;=1320000,950000,IF(H759&lt;=3360000,880000,IF(H759&lt;=4890000,680000,IF(H759&lt;=6550000,630000,580000))))))</f>
        <v/>
      </c>
      <c r="J759" s="19">
        <f>MAX(0,ROUNDDOWN(H759-E759-I759-F759,-3))</f>
        <v/>
      </c>
      <c r="K759" s="19">
        <f>MAX(0,ROUNDDOWN(H759-E759-I759-F759-D759,-3))</f>
        <v/>
      </c>
      <c r="L759" s="19">
        <f>IF(J759&lt;=0,0,ROUNDDOWN((J759*LOOKUP(J759,{0,1950001,3300001,6950001,9000001,18000001,40000001},{0.05,0.1,0.2,0.23,0.33,0.4,0.45})-LOOKUP(J759,{0,1950001,3300001,6950001,9000001,18000001,40000001},{0,97500,427500,636000,1536000,2796000,4796000}))*1.021,-2))</f>
        <v/>
      </c>
      <c r="M759" s="19">
        <f>IF(K759&lt;=0,0,ROUNDDOWN((K759*LOOKUP(K759,{0,1950001,3300001,6950001,9000001,18000001,40000001},{0.05,0.1,0.2,0.23,0.33,0.4,0.45})-LOOKUP(K759,{0,1950001,3300001,6950001,9000001,18000001,40000001},{0,97500,427500,636000,1536000,2796000,4796000}))*1.021,-2))</f>
        <v/>
      </c>
      <c r="N759" s="19">
        <f>MAX(0,ROUNDDOWN(H759-E759-430000-G759,-3))</f>
        <v/>
      </c>
      <c r="O759" s="19">
        <f>MAX(0,ROUNDDOWN(H759-E759-430000-G759-D759,-3))</f>
        <v/>
      </c>
      <c r="P759" s="19">
        <f>IF(H759&lt;=450000,0,MAX(0,ROUNDDOWN(N759*0.06-MIN(50000,N759)*0.03,-2))+MAX(0,ROUNDDOWN(N759*0.04-MIN(50000,N759)*0.02,-2)))</f>
        <v/>
      </c>
      <c r="Q759" s="19">
        <f>IF(H759&lt;=450000,0,MAX(0,ROUNDDOWN(O759*0.06-MIN(50000,O759)*0.03,-2))+MAX(0,ROUNDDOWN(O759*0.04-MIN(50000,O759)*0.02,-2)))</f>
        <v/>
      </c>
      <c r="R759" s="19">
        <f>L759-M759</f>
        <v/>
      </c>
      <c r="S759" s="19">
        <f>P759-Q759</f>
        <v/>
      </c>
      <c r="T759" s="19">
        <f>R759+S759</f>
        <v/>
      </c>
      <c r="U759" s="21">
        <f>IF(J759&lt;=0,0,LOOKUP(J759,{0,1950001,3300001,6950001,9000001,18000001,40000001},{0.05,0.1,0.2,0.23,0.33,0.4,0.45}))</f>
        <v/>
      </c>
    </row>
    <row r="760">
      <c r="A760" t="inlineStr">
        <is>
          <t>1万円刻み</t>
        </is>
      </c>
      <c r="B760" s="19">
        <f>'3_1万円刻み'!$A$311</f>
        <v/>
      </c>
      <c r="C760" s="20" t="n">
        <v>2026</v>
      </c>
      <c r="D760" s="19" t="n">
        <v>276000</v>
      </c>
      <c r="E760" s="19">
        <f>ROUND(MIN(B760/12,650000)*12*0.0915+MIN(B760/12,1390000)*12*(0.0504+0)+B760*0.005,0)</f>
        <v/>
      </c>
      <c r="F760" s="19" t="n">
        <v>0</v>
      </c>
      <c r="G760" s="19" t="n">
        <v>0</v>
      </c>
      <c r="H760" s="19">
        <f>IF(C760&gt;=2026,IF(B760&lt;741000,0,IF(B760&lt;2191000,B760-740000,IF(B760&lt;2193000,1451000,IF(B760&lt;2196000,1453000,IF(B760&lt;2200000,1456000,IF(B760&lt;3600000,ROUNDDOWN(B760/4,-3)*2.8-80000,IF(B760&lt;6600000,ROUNDDOWN(B760/4,-3)*3.2-440000,IF(B760&lt;8500000,ROUNDDOWN(B760*0.9,0)-1100000,B760-1950000)))))))),IF(B760&lt;651000,0,IF(B760&lt;1900000,B760-650000,IF(B760&lt;3600000,ROUNDDOWN(B760/4,-3)*2.8-80000,IF(B760&lt;6600000,ROUNDDOWN(B760/4,-3)*3.2-440000,IF(B760&lt;8500000,ROUNDDOWN(B760*0.9,0)-1100000,B760-1950000))))))</f>
        <v/>
      </c>
      <c r="I760" s="19">
        <f>IF(H760&gt;23500000,NA(),IF(C760&gt;=2026,IF(H760&lt;=4890000,1040000,IF(H760&lt;=6550000,670000,620000)),IF(H760&lt;=1320000,950000,IF(H760&lt;=3360000,880000,IF(H760&lt;=4890000,680000,IF(H760&lt;=6550000,630000,580000))))))</f>
        <v/>
      </c>
      <c r="J760" s="19">
        <f>MAX(0,ROUNDDOWN(H760-E760-I760-F760,-3))</f>
        <v/>
      </c>
      <c r="K760" s="19">
        <f>MAX(0,ROUNDDOWN(H760-E760-I760-F760-D760,-3))</f>
        <v/>
      </c>
      <c r="L760" s="19">
        <f>IF(J760&lt;=0,0,ROUNDDOWN((J760*LOOKUP(J760,{0,1950001,3300001,6950001,9000001,18000001,40000001},{0.05,0.1,0.2,0.23,0.33,0.4,0.45})-LOOKUP(J760,{0,1950001,3300001,6950001,9000001,18000001,40000001},{0,97500,427500,636000,1536000,2796000,4796000}))*1.021,-2))</f>
        <v/>
      </c>
      <c r="M760" s="19">
        <f>IF(K760&lt;=0,0,ROUNDDOWN((K760*LOOKUP(K760,{0,1950001,3300001,6950001,9000001,18000001,40000001},{0.05,0.1,0.2,0.23,0.33,0.4,0.45})-LOOKUP(K760,{0,1950001,3300001,6950001,9000001,18000001,40000001},{0,97500,427500,636000,1536000,2796000,4796000}))*1.021,-2))</f>
        <v/>
      </c>
      <c r="N760" s="19">
        <f>MAX(0,ROUNDDOWN(H760-E760-430000-G760,-3))</f>
        <v/>
      </c>
      <c r="O760" s="19">
        <f>MAX(0,ROUNDDOWN(H760-E760-430000-G760-D760,-3))</f>
        <v/>
      </c>
      <c r="P760" s="19">
        <f>IF(H760&lt;=450000,0,MAX(0,ROUNDDOWN(N760*0.06-MIN(50000,N760)*0.03,-2))+MAX(0,ROUNDDOWN(N760*0.04-MIN(50000,N760)*0.02,-2)))</f>
        <v/>
      </c>
      <c r="Q760" s="19">
        <f>IF(H760&lt;=450000,0,MAX(0,ROUNDDOWN(O760*0.06-MIN(50000,O760)*0.03,-2))+MAX(0,ROUNDDOWN(O760*0.04-MIN(50000,O760)*0.02,-2)))</f>
        <v/>
      </c>
      <c r="R760" s="19">
        <f>L760-M760</f>
        <v/>
      </c>
      <c r="S760" s="19">
        <f>P760-Q760</f>
        <v/>
      </c>
      <c r="T760" s="19">
        <f>R760+S760</f>
        <v/>
      </c>
      <c r="U760" s="21">
        <f>IF(J760&lt;=0,0,LOOKUP(J760,{0,1950001,3300001,6950001,9000001,18000001,40000001},{0.05,0.1,0.2,0.23,0.33,0.4,0.45}))</f>
        <v/>
      </c>
    </row>
    <row r="761">
      <c r="A761" t="inlineStr">
        <is>
          <t>1万円刻み</t>
        </is>
      </c>
      <c r="B761" s="19">
        <f>'3_1万円刻み'!$A$312</f>
        <v/>
      </c>
      <c r="C761" s="20" t="n">
        <v>2025</v>
      </c>
      <c r="D761" s="19" t="n">
        <v>276000</v>
      </c>
      <c r="E761" s="19">
        <f>ROUND(MIN(B761/12,650000)*12*0.0915+MIN(B761/12,1390000)*12*(0.0504+0)+B761*0.005,0)</f>
        <v/>
      </c>
      <c r="F761" s="19" t="n">
        <v>0</v>
      </c>
      <c r="G761" s="19" t="n">
        <v>0</v>
      </c>
      <c r="H761" s="19">
        <f>IF(C761&gt;=2026,IF(B761&lt;741000,0,IF(B761&lt;2191000,B761-740000,IF(B761&lt;2193000,1451000,IF(B761&lt;2196000,1453000,IF(B761&lt;2200000,1456000,IF(B761&lt;3600000,ROUNDDOWN(B761/4,-3)*2.8-80000,IF(B761&lt;6600000,ROUNDDOWN(B761/4,-3)*3.2-440000,IF(B761&lt;8500000,ROUNDDOWN(B761*0.9,0)-1100000,B761-1950000)))))))),IF(B761&lt;651000,0,IF(B761&lt;1900000,B761-650000,IF(B761&lt;3600000,ROUNDDOWN(B761/4,-3)*2.8-80000,IF(B761&lt;6600000,ROUNDDOWN(B761/4,-3)*3.2-440000,IF(B761&lt;8500000,ROUNDDOWN(B761*0.9,0)-1100000,B761-1950000))))))</f>
        <v/>
      </c>
      <c r="I761" s="19">
        <f>IF(H761&gt;23500000,NA(),IF(C761&gt;=2026,IF(H761&lt;=4890000,1040000,IF(H761&lt;=6550000,670000,620000)),IF(H761&lt;=1320000,950000,IF(H761&lt;=3360000,880000,IF(H761&lt;=4890000,680000,IF(H761&lt;=6550000,630000,580000))))))</f>
        <v/>
      </c>
      <c r="J761" s="19">
        <f>MAX(0,ROUNDDOWN(H761-E761-I761-F761,-3))</f>
        <v/>
      </c>
      <c r="K761" s="19">
        <f>MAX(0,ROUNDDOWN(H761-E761-I761-F761-D761,-3))</f>
        <v/>
      </c>
      <c r="L761" s="19">
        <f>IF(J761&lt;=0,0,ROUNDDOWN((J761*LOOKUP(J761,{0,1950001,3300001,6950001,9000001,18000001,40000001},{0.05,0.1,0.2,0.23,0.33,0.4,0.45})-LOOKUP(J761,{0,1950001,3300001,6950001,9000001,18000001,40000001},{0,97500,427500,636000,1536000,2796000,4796000}))*1.021,-2))</f>
        <v/>
      </c>
      <c r="M761" s="19">
        <f>IF(K761&lt;=0,0,ROUNDDOWN((K761*LOOKUP(K761,{0,1950001,3300001,6950001,9000001,18000001,40000001},{0.05,0.1,0.2,0.23,0.33,0.4,0.45})-LOOKUP(K761,{0,1950001,3300001,6950001,9000001,18000001,40000001},{0,97500,427500,636000,1536000,2796000,4796000}))*1.021,-2))</f>
        <v/>
      </c>
      <c r="N761" s="19">
        <f>MAX(0,ROUNDDOWN(H761-E761-430000-G761,-3))</f>
        <v/>
      </c>
      <c r="O761" s="19">
        <f>MAX(0,ROUNDDOWN(H761-E761-430000-G761-D761,-3))</f>
        <v/>
      </c>
      <c r="P761" s="19">
        <f>IF(H761&lt;=450000,0,MAX(0,ROUNDDOWN(N761*0.06-MIN(50000,N761)*0.03,-2))+MAX(0,ROUNDDOWN(N761*0.04-MIN(50000,N761)*0.02,-2)))</f>
        <v/>
      </c>
      <c r="Q761" s="19">
        <f>IF(H761&lt;=450000,0,MAX(0,ROUNDDOWN(O761*0.06-MIN(50000,O761)*0.03,-2))+MAX(0,ROUNDDOWN(O761*0.04-MIN(50000,O761)*0.02,-2)))</f>
        <v/>
      </c>
      <c r="R761" s="19">
        <f>L761-M761</f>
        <v/>
      </c>
      <c r="S761" s="19">
        <f>P761-Q761</f>
        <v/>
      </c>
      <c r="T761" s="19">
        <f>R761+S761</f>
        <v/>
      </c>
      <c r="U761" s="21">
        <f>IF(J761&lt;=0,0,LOOKUP(J761,{0,1950001,3300001,6950001,9000001,18000001,40000001},{0.05,0.1,0.2,0.23,0.33,0.4,0.45}))</f>
        <v/>
      </c>
    </row>
    <row r="762">
      <c r="A762" t="inlineStr">
        <is>
          <t>1万円刻み</t>
        </is>
      </c>
      <c r="B762" s="19">
        <f>'3_1万円刻み'!$A$312</f>
        <v/>
      </c>
      <c r="C762" s="20" t="n">
        <v>2026</v>
      </c>
      <c r="D762" s="19" t="n">
        <v>276000</v>
      </c>
      <c r="E762" s="19">
        <f>ROUND(MIN(B762/12,650000)*12*0.0915+MIN(B762/12,1390000)*12*(0.0504+0)+B762*0.005,0)</f>
        <v/>
      </c>
      <c r="F762" s="19" t="n">
        <v>0</v>
      </c>
      <c r="G762" s="19" t="n">
        <v>0</v>
      </c>
      <c r="H762" s="19">
        <f>IF(C762&gt;=2026,IF(B762&lt;741000,0,IF(B762&lt;2191000,B762-740000,IF(B762&lt;2193000,1451000,IF(B762&lt;2196000,1453000,IF(B762&lt;2200000,1456000,IF(B762&lt;3600000,ROUNDDOWN(B762/4,-3)*2.8-80000,IF(B762&lt;6600000,ROUNDDOWN(B762/4,-3)*3.2-440000,IF(B762&lt;8500000,ROUNDDOWN(B762*0.9,0)-1100000,B762-1950000)))))))),IF(B762&lt;651000,0,IF(B762&lt;1900000,B762-650000,IF(B762&lt;3600000,ROUNDDOWN(B762/4,-3)*2.8-80000,IF(B762&lt;6600000,ROUNDDOWN(B762/4,-3)*3.2-440000,IF(B762&lt;8500000,ROUNDDOWN(B762*0.9,0)-1100000,B762-1950000))))))</f>
        <v/>
      </c>
      <c r="I762" s="19">
        <f>IF(H762&gt;23500000,NA(),IF(C762&gt;=2026,IF(H762&lt;=4890000,1040000,IF(H762&lt;=6550000,670000,620000)),IF(H762&lt;=1320000,950000,IF(H762&lt;=3360000,880000,IF(H762&lt;=4890000,680000,IF(H762&lt;=6550000,630000,580000))))))</f>
        <v/>
      </c>
      <c r="J762" s="19">
        <f>MAX(0,ROUNDDOWN(H762-E762-I762-F762,-3))</f>
        <v/>
      </c>
      <c r="K762" s="19">
        <f>MAX(0,ROUNDDOWN(H762-E762-I762-F762-D762,-3))</f>
        <v/>
      </c>
      <c r="L762" s="19">
        <f>IF(J762&lt;=0,0,ROUNDDOWN((J762*LOOKUP(J762,{0,1950001,3300001,6950001,9000001,18000001,40000001},{0.05,0.1,0.2,0.23,0.33,0.4,0.45})-LOOKUP(J762,{0,1950001,3300001,6950001,9000001,18000001,40000001},{0,97500,427500,636000,1536000,2796000,4796000}))*1.021,-2))</f>
        <v/>
      </c>
      <c r="M762" s="19">
        <f>IF(K762&lt;=0,0,ROUNDDOWN((K762*LOOKUP(K762,{0,1950001,3300001,6950001,9000001,18000001,40000001},{0.05,0.1,0.2,0.23,0.33,0.4,0.45})-LOOKUP(K762,{0,1950001,3300001,6950001,9000001,18000001,40000001},{0,97500,427500,636000,1536000,2796000,4796000}))*1.021,-2))</f>
        <v/>
      </c>
      <c r="N762" s="19">
        <f>MAX(0,ROUNDDOWN(H762-E762-430000-G762,-3))</f>
        <v/>
      </c>
      <c r="O762" s="19">
        <f>MAX(0,ROUNDDOWN(H762-E762-430000-G762-D762,-3))</f>
        <v/>
      </c>
      <c r="P762" s="19">
        <f>IF(H762&lt;=450000,0,MAX(0,ROUNDDOWN(N762*0.06-MIN(50000,N762)*0.03,-2))+MAX(0,ROUNDDOWN(N762*0.04-MIN(50000,N762)*0.02,-2)))</f>
        <v/>
      </c>
      <c r="Q762" s="19">
        <f>IF(H762&lt;=450000,0,MAX(0,ROUNDDOWN(O762*0.06-MIN(50000,O762)*0.03,-2))+MAX(0,ROUNDDOWN(O762*0.04-MIN(50000,O762)*0.02,-2)))</f>
        <v/>
      </c>
      <c r="R762" s="19">
        <f>L762-M762</f>
        <v/>
      </c>
      <c r="S762" s="19">
        <f>P762-Q762</f>
        <v/>
      </c>
      <c r="T762" s="19">
        <f>R762+S762</f>
        <v/>
      </c>
      <c r="U762" s="21">
        <f>IF(J762&lt;=0,0,LOOKUP(J762,{0,1950001,3300001,6950001,9000001,18000001,40000001},{0.05,0.1,0.2,0.23,0.33,0.4,0.45}))</f>
        <v/>
      </c>
    </row>
    <row r="763">
      <c r="A763" t="inlineStr">
        <is>
          <t>1万円刻み</t>
        </is>
      </c>
      <c r="B763" s="19">
        <f>'3_1万円刻み'!$A$313</f>
        <v/>
      </c>
      <c r="C763" s="20" t="n">
        <v>2025</v>
      </c>
      <c r="D763" s="19" t="n">
        <v>276000</v>
      </c>
      <c r="E763" s="19">
        <f>ROUND(MIN(B763/12,650000)*12*0.0915+MIN(B763/12,1390000)*12*(0.0504+0)+B763*0.005,0)</f>
        <v/>
      </c>
      <c r="F763" s="19" t="n">
        <v>0</v>
      </c>
      <c r="G763" s="19" t="n">
        <v>0</v>
      </c>
      <c r="H763" s="19">
        <f>IF(C763&gt;=2026,IF(B763&lt;741000,0,IF(B763&lt;2191000,B763-740000,IF(B763&lt;2193000,1451000,IF(B763&lt;2196000,1453000,IF(B763&lt;2200000,1456000,IF(B763&lt;3600000,ROUNDDOWN(B763/4,-3)*2.8-80000,IF(B763&lt;6600000,ROUNDDOWN(B763/4,-3)*3.2-440000,IF(B763&lt;8500000,ROUNDDOWN(B763*0.9,0)-1100000,B763-1950000)))))))),IF(B763&lt;651000,0,IF(B763&lt;1900000,B763-650000,IF(B763&lt;3600000,ROUNDDOWN(B763/4,-3)*2.8-80000,IF(B763&lt;6600000,ROUNDDOWN(B763/4,-3)*3.2-440000,IF(B763&lt;8500000,ROUNDDOWN(B763*0.9,0)-1100000,B763-1950000))))))</f>
        <v/>
      </c>
      <c r="I763" s="19">
        <f>IF(H763&gt;23500000,NA(),IF(C763&gt;=2026,IF(H763&lt;=4890000,1040000,IF(H763&lt;=6550000,670000,620000)),IF(H763&lt;=1320000,950000,IF(H763&lt;=3360000,880000,IF(H763&lt;=4890000,680000,IF(H763&lt;=6550000,630000,580000))))))</f>
        <v/>
      </c>
      <c r="J763" s="19">
        <f>MAX(0,ROUNDDOWN(H763-E763-I763-F763,-3))</f>
        <v/>
      </c>
      <c r="K763" s="19">
        <f>MAX(0,ROUNDDOWN(H763-E763-I763-F763-D763,-3))</f>
        <v/>
      </c>
      <c r="L763" s="19">
        <f>IF(J763&lt;=0,0,ROUNDDOWN((J763*LOOKUP(J763,{0,1950001,3300001,6950001,9000001,18000001,40000001},{0.05,0.1,0.2,0.23,0.33,0.4,0.45})-LOOKUP(J763,{0,1950001,3300001,6950001,9000001,18000001,40000001},{0,97500,427500,636000,1536000,2796000,4796000}))*1.021,-2))</f>
        <v/>
      </c>
      <c r="M763" s="19">
        <f>IF(K763&lt;=0,0,ROUNDDOWN((K763*LOOKUP(K763,{0,1950001,3300001,6950001,9000001,18000001,40000001},{0.05,0.1,0.2,0.23,0.33,0.4,0.45})-LOOKUP(K763,{0,1950001,3300001,6950001,9000001,18000001,40000001},{0,97500,427500,636000,1536000,2796000,4796000}))*1.021,-2))</f>
        <v/>
      </c>
      <c r="N763" s="19">
        <f>MAX(0,ROUNDDOWN(H763-E763-430000-G763,-3))</f>
        <v/>
      </c>
      <c r="O763" s="19">
        <f>MAX(0,ROUNDDOWN(H763-E763-430000-G763-D763,-3))</f>
        <v/>
      </c>
      <c r="P763" s="19">
        <f>IF(H763&lt;=450000,0,MAX(0,ROUNDDOWN(N763*0.06-MIN(50000,N763)*0.03,-2))+MAX(0,ROUNDDOWN(N763*0.04-MIN(50000,N763)*0.02,-2)))</f>
        <v/>
      </c>
      <c r="Q763" s="19">
        <f>IF(H763&lt;=450000,0,MAX(0,ROUNDDOWN(O763*0.06-MIN(50000,O763)*0.03,-2))+MAX(0,ROUNDDOWN(O763*0.04-MIN(50000,O763)*0.02,-2)))</f>
        <v/>
      </c>
      <c r="R763" s="19">
        <f>L763-M763</f>
        <v/>
      </c>
      <c r="S763" s="19">
        <f>P763-Q763</f>
        <v/>
      </c>
      <c r="T763" s="19">
        <f>R763+S763</f>
        <v/>
      </c>
      <c r="U763" s="21">
        <f>IF(J763&lt;=0,0,LOOKUP(J763,{0,1950001,3300001,6950001,9000001,18000001,40000001},{0.05,0.1,0.2,0.23,0.33,0.4,0.45}))</f>
        <v/>
      </c>
    </row>
    <row r="764">
      <c r="A764" t="inlineStr">
        <is>
          <t>1万円刻み</t>
        </is>
      </c>
      <c r="B764" s="19">
        <f>'3_1万円刻み'!$A$313</f>
        <v/>
      </c>
      <c r="C764" s="20" t="n">
        <v>2026</v>
      </c>
      <c r="D764" s="19" t="n">
        <v>276000</v>
      </c>
      <c r="E764" s="19">
        <f>ROUND(MIN(B764/12,650000)*12*0.0915+MIN(B764/12,1390000)*12*(0.0504+0)+B764*0.005,0)</f>
        <v/>
      </c>
      <c r="F764" s="19" t="n">
        <v>0</v>
      </c>
      <c r="G764" s="19" t="n">
        <v>0</v>
      </c>
      <c r="H764" s="19">
        <f>IF(C764&gt;=2026,IF(B764&lt;741000,0,IF(B764&lt;2191000,B764-740000,IF(B764&lt;2193000,1451000,IF(B764&lt;2196000,1453000,IF(B764&lt;2200000,1456000,IF(B764&lt;3600000,ROUNDDOWN(B764/4,-3)*2.8-80000,IF(B764&lt;6600000,ROUNDDOWN(B764/4,-3)*3.2-440000,IF(B764&lt;8500000,ROUNDDOWN(B764*0.9,0)-1100000,B764-1950000)))))))),IF(B764&lt;651000,0,IF(B764&lt;1900000,B764-650000,IF(B764&lt;3600000,ROUNDDOWN(B764/4,-3)*2.8-80000,IF(B764&lt;6600000,ROUNDDOWN(B764/4,-3)*3.2-440000,IF(B764&lt;8500000,ROUNDDOWN(B764*0.9,0)-1100000,B764-1950000))))))</f>
        <v/>
      </c>
      <c r="I764" s="19">
        <f>IF(H764&gt;23500000,NA(),IF(C764&gt;=2026,IF(H764&lt;=4890000,1040000,IF(H764&lt;=6550000,670000,620000)),IF(H764&lt;=1320000,950000,IF(H764&lt;=3360000,880000,IF(H764&lt;=4890000,680000,IF(H764&lt;=6550000,630000,580000))))))</f>
        <v/>
      </c>
      <c r="J764" s="19">
        <f>MAX(0,ROUNDDOWN(H764-E764-I764-F764,-3))</f>
        <v/>
      </c>
      <c r="K764" s="19">
        <f>MAX(0,ROUNDDOWN(H764-E764-I764-F764-D764,-3))</f>
        <v/>
      </c>
      <c r="L764" s="19">
        <f>IF(J764&lt;=0,0,ROUNDDOWN((J764*LOOKUP(J764,{0,1950001,3300001,6950001,9000001,18000001,40000001},{0.05,0.1,0.2,0.23,0.33,0.4,0.45})-LOOKUP(J764,{0,1950001,3300001,6950001,9000001,18000001,40000001},{0,97500,427500,636000,1536000,2796000,4796000}))*1.021,-2))</f>
        <v/>
      </c>
      <c r="M764" s="19">
        <f>IF(K764&lt;=0,0,ROUNDDOWN((K764*LOOKUP(K764,{0,1950001,3300001,6950001,9000001,18000001,40000001},{0.05,0.1,0.2,0.23,0.33,0.4,0.45})-LOOKUP(K764,{0,1950001,3300001,6950001,9000001,18000001,40000001},{0,97500,427500,636000,1536000,2796000,4796000}))*1.021,-2))</f>
        <v/>
      </c>
      <c r="N764" s="19">
        <f>MAX(0,ROUNDDOWN(H764-E764-430000-G764,-3))</f>
        <v/>
      </c>
      <c r="O764" s="19">
        <f>MAX(0,ROUNDDOWN(H764-E764-430000-G764-D764,-3))</f>
        <v/>
      </c>
      <c r="P764" s="19">
        <f>IF(H764&lt;=450000,0,MAX(0,ROUNDDOWN(N764*0.06-MIN(50000,N764)*0.03,-2))+MAX(0,ROUNDDOWN(N764*0.04-MIN(50000,N764)*0.02,-2)))</f>
        <v/>
      </c>
      <c r="Q764" s="19">
        <f>IF(H764&lt;=450000,0,MAX(0,ROUNDDOWN(O764*0.06-MIN(50000,O764)*0.03,-2))+MAX(0,ROUNDDOWN(O764*0.04-MIN(50000,O764)*0.02,-2)))</f>
        <v/>
      </c>
      <c r="R764" s="19">
        <f>L764-M764</f>
        <v/>
      </c>
      <c r="S764" s="19">
        <f>P764-Q764</f>
        <v/>
      </c>
      <c r="T764" s="19">
        <f>R764+S764</f>
        <v/>
      </c>
      <c r="U764" s="21">
        <f>IF(J764&lt;=0,0,LOOKUP(J764,{0,1950001,3300001,6950001,9000001,18000001,40000001},{0.05,0.1,0.2,0.23,0.33,0.4,0.45}))</f>
        <v/>
      </c>
    </row>
    <row r="765">
      <c r="A765" t="inlineStr">
        <is>
          <t>1万円刻み</t>
        </is>
      </c>
      <c r="B765" s="19">
        <f>'3_1万円刻み'!$A$314</f>
        <v/>
      </c>
      <c r="C765" s="20" t="n">
        <v>2025</v>
      </c>
      <c r="D765" s="19" t="n">
        <v>276000</v>
      </c>
      <c r="E765" s="19">
        <f>ROUND(MIN(B765/12,650000)*12*0.0915+MIN(B765/12,1390000)*12*(0.0504+0)+B765*0.005,0)</f>
        <v/>
      </c>
      <c r="F765" s="19" t="n">
        <v>0</v>
      </c>
      <c r="G765" s="19" t="n">
        <v>0</v>
      </c>
      <c r="H765" s="19">
        <f>IF(C765&gt;=2026,IF(B765&lt;741000,0,IF(B765&lt;2191000,B765-740000,IF(B765&lt;2193000,1451000,IF(B765&lt;2196000,1453000,IF(B765&lt;2200000,1456000,IF(B765&lt;3600000,ROUNDDOWN(B765/4,-3)*2.8-80000,IF(B765&lt;6600000,ROUNDDOWN(B765/4,-3)*3.2-440000,IF(B765&lt;8500000,ROUNDDOWN(B765*0.9,0)-1100000,B765-1950000)))))))),IF(B765&lt;651000,0,IF(B765&lt;1900000,B765-650000,IF(B765&lt;3600000,ROUNDDOWN(B765/4,-3)*2.8-80000,IF(B765&lt;6600000,ROUNDDOWN(B765/4,-3)*3.2-440000,IF(B765&lt;8500000,ROUNDDOWN(B765*0.9,0)-1100000,B765-1950000))))))</f>
        <v/>
      </c>
      <c r="I765" s="19">
        <f>IF(H765&gt;23500000,NA(),IF(C765&gt;=2026,IF(H765&lt;=4890000,1040000,IF(H765&lt;=6550000,670000,620000)),IF(H765&lt;=1320000,950000,IF(H765&lt;=3360000,880000,IF(H765&lt;=4890000,680000,IF(H765&lt;=6550000,630000,580000))))))</f>
        <v/>
      </c>
      <c r="J765" s="19">
        <f>MAX(0,ROUNDDOWN(H765-E765-I765-F765,-3))</f>
        <v/>
      </c>
      <c r="K765" s="19">
        <f>MAX(0,ROUNDDOWN(H765-E765-I765-F765-D765,-3))</f>
        <v/>
      </c>
      <c r="L765" s="19">
        <f>IF(J765&lt;=0,0,ROUNDDOWN((J765*LOOKUP(J765,{0,1950001,3300001,6950001,9000001,18000001,40000001},{0.05,0.1,0.2,0.23,0.33,0.4,0.45})-LOOKUP(J765,{0,1950001,3300001,6950001,9000001,18000001,40000001},{0,97500,427500,636000,1536000,2796000,4796000}))*1.021,-2))</f>
        <v/>
      </c>
      <c r="M765" s="19">
        <f>IF(K765&lt;=0,0,ROUNDDOWN((K765*LOOKUP(K765,{0,1950001,3300001,6950001,9000001,18000001,40000001},{0.05,0.1,0.2,0.23,0.33,0.4,0.45})-LOOKUP(K765,{0,1950001,3300001,6950001,9000001,18000001,40000001},{0,97500,427500,636000,1536000,2796000,4796000}))*1.021,-2))</f>
        <v/>
      </c>
      <c r="N765" s="19">
        <f>MAX(0,ROUNDDOWN(H765-E765-430000-G765,-3))</f>
        <v/>
      </c>
      <c r="O765" s="19">
        <f>MAX(0,ROUNDDOWN(H765-E765-430000-G765-D765,-3))</f>
        <v/>
      </c>
      <c r="P765" s="19">
        <f>IF(H765&lt;=450000,0,MAX(0,ROUNDDOWN(N765*0.06-MIN(50000,N765)*0.03,-2))+MAX(0,ROUNDDOWN(N765*0.04-MIN(50000,N765)*0.02,-2)))</f>
        <v/>
      </c>
      <c r="Q765" s="19">
        <f>IF(H765&lt;=450000,0,MAX(0,ROUNDDOWN(O765*0.06-MIN(50000,O765)*0.03,-2))+MAX(0,ROUNDDOWN(O765*0.04-MIN(50000,O765)*0.02,-2)))</f>
        <v/>
      </c>
      <c r="R765" s="19">
        <f>L765-M765</f>
        <v/>
      </c>
      <c r="S765" s="19">
        <f>P765-Q765</f>
        <v/>
      </c>
      <c r="T765" s="19">
        <f>R765+S765</f>
        <v/>
      </c>
      <c r="U765" s="21">
        <f>IF(J765&lt;=0,0,LOOKUP(J765,{0,1950001,3300001,6950001,9000001,18000001,40000001},{0.05,0.1,0.2,0.23,0.33,0.4,0.45}))</f>
        <v/>
      </c>
    </row>
    <row r="766">
      <c r="A766" t="inlineStr">
        <is>
          <t>1万円刻み</t>
        </is>
      </c>
      <c r="B766" s="19">
        <f>'3_1万円刻み'!$A$314</f>
        <v/>
      </c>
      <c r="C766" s="20" t="n">
        <v>2026</v>
      </c>
      <c r="D766" s="19" t="n">
        <v>276000</v>
      </c>
      <c r="E766" s="19">
        <f>ROUND(MIN(B766/12,650000)*12*0.0915+MIN(B766/12,1390000)*12*(0.0504+0)+B766*0.005,0)</f>
        <v/>
      </c>
      <c r="F766" s="19" t="n">
        <v>0</v>
      </c>
      <c r="G766" s="19" t="n">
        <v>0</v>
      </c>
      <c r="H766" s="19">
        <f>IF(C766&gt;=2026,IF(B766&lt;741000,0,IF(B766&lt;2191000,B766-740000,IF(B766&lt;2193000,1451000,IF(B766&lt;2196000,1453000,IF(B766&lt;2200000,1456000,IF(B766&lt;3600000,ROUNDDOWN(B766/4,-3)*2.8-80000,IF(B766&lt;6600000,ROUNDDOWN(B766/4,-3)*3.2-440000,IF(B766&lt;8500000,ROUNDDOWN(B766*0.9,0)-1100000,B766-1950000)))))))),IF(B766&lt;651000,0,IF(B766&lt;1900000,B766-650000,IF(B766&lt;3600000,ROUNDDOWN(B766/4,-3)*2.8-80000,IF(B766&lt;6600000,ROUNDDOWN(B766/4,-3)*3.2-440000,IF(B766&lt;8500000,ROUNDDOWN(B766*0.9,0)-1100000,B766-1950000))))))</f>
        <v/>
      </c>
      <c r="I766" s="19">
        <f>IF(H766&gt;23500000,NA(),IF(C766&gt;=2026,IF(H766&lt;=4890000,1040000,IF(H766&lt;=6550000,670000,620000)),IF(H766&lt;=1320000,950000,IF(H766&lt;=3360000,880000,IF(H766&lt;=4890000,680000,IF(H766&lt;=6550000,630000,580000))))))</f>
        <v/>
      </c>
      <c r="J766" s="19">
        <f>MAX(0,ROUNDDOWN(H766-E766-I766-F766,-3))</f>
        <v/>
      </c>
      <c r="K766" s="19">
        <f>MAX(0,ROUNDDOWN(H766-E766-I766-F766-D766,-3))</f>
        <v/>
      </c>
      <c r="L766" s="19">
        <f>IF(J766&lt;=0,0,ROUNDDOWN((J766*LOOKUP(J766,{0,1950001,3300001,6950001,9000001,18000001,40000001},{0.05,0.1,0.2,0.23,0.33,0.4,0.45})-LOOKUP(J766,{0,1950001,3300001,6950001,9000001,18000001,40000001},{0,97500,427500,636000,1536000,2796000,4796000}))*1.021,-2))</f>
        <v/>
      </c>
      <c r="M766" s="19">
        <f>IF(K766&lt;=0,0,ROUNDDOWN((K766*LOOKUP(K766,{0,1950001,3300001,6950001,9000001,18000001,40000001},{0.05,0.1,0.2,0.23,0.33,0.4,0.45})-LOOKUP(K766,{0,1950001,3300001,6950001,9000001,18000001,40000001},{0,97500,427500,636000,1536000,2796000,4796000}))*1.021,-2))</f>
        <v/>
      </c>
      <c r="N766" s="19">
        <f>MAX(0,ROUNDDOWN(H766-E766-430000-G766,-3))</f>
        <v/>
      </c>
      <c r="O766" s="19">
        <f>MAX(0,ROUNDDOWN(H766-E766-430000-G766-D766,-3))</f>
        <v/>
      </c>
      <c r="P766" s="19">
        <f>IF(H766&lt;=450000,0,MAX(0,ROUNDDOWN(N766*0.06-MIN(50000,N766)*0.03,-2))+MAX(0,ROUNDDOWN(N766*0.04-MIN(50000,N766)*0.02,-2)))</f>
        <v/>
      </c>
      <c r="Q766" s="19">
        <f>IF(H766&lt;=450000,0,MAX(0,ROUNDDOWN(O766*0.06-MIN(50000,O766)*0.03,-2))+MAX(0,ROUNDDOWN(O766*0.04-MIN(50000,O766)*0.02,-2)))</f>
        <v/>
      </c>
      <c r="R766" s="19">
        <f>L766-M766</f>
        <v/>
      </c>
      <c r="S766" s="19">
        <f>P766-Q766</f>
        <v/>
      </c>
      <c r="T766" s="19">
        <f>R766+S766</f>
        <v/>
      </c>
      <c r="U766" s="21">
        <f>IF(J766&lt;=0,0,LOOKUP(J766,{0,1950001,3300001,6950001,9000001,18000001,40000001},{0.05,0.1,0.2,0.23,0.33,0.4,0.45}))</f>
        <v/>
      </c>
    </row>
    <row r="767">
      <c r="A767" t="inlineStr">
        <is>
          <t>1万円刻み</t>
        </is>
      </c>
      <c r="B767" s="19">
        <f>'3_1万円刻み'!$A$315</f>
        <v/>
      </c>
      <c r="C767" s="20" t="n">
        <v>2025</v>
      </c>
      <c r="D767" s="19" t="n">
        <v>276000</v>
      </c>
      <c r="E767" s="19">
        <f>ROUND(MIN(B767/12,650000)*12*0.0915+MIN(B767/12,1390000)*12*(0.0504+0)+B767*0.005,0)</f>
        <v/>
      </c>
      <c r="F767" s="19" t="n">
        <v>0</v>
      </c>
      <c r="G767" s="19" t="n">
        <v>0</v>
      </c>
      <c r="H767" s="19">
        <f>IF(C767&gt;=2026,IF(B767&lt;741000,0,IF(B767&lt;2191000,B767-740000,IF(B767&lt;2193000,1451000,IF(B767&lt;2196000,1453000,IF(B767&lt;2200000,1456000,IF(B767&lt;3600000,ROUNDDOWN(B767/4,-3)*2.8-80000,IF(B767&lt;6600000,ROUNDDOWN(B767/4,-3)*3.2-440000,IF(B767&lt;8500000,ROUNDDOWN(B767*0.9,0)-1100000,B767-1950000)))))))),IF(B767&lt;651000,0,IF(B767&lt;1900000,B767-650000,IF(B767&lt;3600000,ROUNDDOWN(B767/4,-3)*2.8-80000,IF(B767&lt;6600000,ROUNDDOWN(B767/4,-3)*3.2-440000,IF(B767&lt;8500000,ROUNDDOWN(B767*0.9,0)-1100000,B767-1950000))))))</f>
        <v/>
      </c>
      <c r="I767" s="19">
        <f>IF(H767&gt;23500000,NA(),IF(C767&gt;=2026,IF(H767&lt;=4890000,1040000,IF(H767&lt;=6550000,670000,620000)),IF(H767&lt;=1320000,950000,IF(H767&lt;=3360000,880000,IF(H767&lt;=4890000,680000,IF(H767&lt;=6550000,630000,580000))))))</f>
        <v/>
      </c>
      <c r="J767" s="19">
        <f>MAX(0,ROUNDDOWN(H767-E767-I767-F767,-3))</f>
        <v/>
      </c>
      <c r="K767" s="19">
        <f>MAX(0,ROUNDDOWN(H767-E767-I767-F767-D767,-3))</f>
        <v/>
      </c>
      <c r="L767" s="19">
        <f>IF(J767&lt;=0,0,ROUNDDOWN((J767*LOOKUP(J767,{0,1950001,3300001,6950001,9000001,18000001,40000001},{0.05,0.1,0.2,0.23,0.33,0.4,0.45})-LOOKUP(J767,{0,1950001,3300001,6950001,9000001,18000001,40000001},{0,97500,427500,636000,1536000,2796000,4796000}))*1.021,-2))</f>
        <v/>
      </c>
      <c r="M767" s="19">
        <f>IF(K767&lt;=0,0,ROUNDDOWN((K767*LOOKUP(K767,{0,1950001,3300001,6950001,9000001,18000001,40000001},{0.05,0.1,0.2,0.23,0.33,0.4,0.45})-LOOKUP(K767,{0,1950001,3300001,6950001,9000001,18000001,40000001},{0,97500,427500,636000,1536000,2796000,4796000}))*1.021,-2))</f>
        <v/>
      </c>
      <c r="N767" s="19">
        <f>MAX(0,ROUNDDOWN(H767-E767-430000-G767,-3))</f>
        <v/>
      </c>
      <c r="O767" s="19">
        <f>MAX(0,ROUNDDOWN(H767-E767-430000-G767-D767,-3))</f>
        <v/>
      </c>
      <c r="P767" s="19">
        <f>IF(H767&lt;=450000,0,MAX(0,ROUNDDOWN(N767*0.06-MIN(50000,N767)*0.03,-2))+MAX(0,ROUNDDOWN(N767*0.04-MIN(50000,N767)*0.02,-2)))</f>
        <v/>
      </c>
      <c r="Q767" s="19">
        <f>IF(H767&lt;=450000,0,MAX(0,ROUNDDOWN(O767*0.06-MIN(50000,O767)*0.03,-2))+MAX(0,ROUNDDOWN(O767*0.04-MIN(50000,O767)*0.02,-2)))</f>
        <v/>
      </c>
      <c r="R767" s="19">
        <f>L767-M767</f>
        <v/>
      </c>
      <c r="S767" s="19">
        <f>P767-Q767</f>
        <v/>
      </c>
      <c r="T767" s="19">
        <f>R767+S767</f>
        <v/>
      </c>
      <c r="U767" s="21">
        <f>IF(J767&lt;=0,0,LOOKUP(J767,{0,1950001,3300001,6950001,9000001,18000001,40000001},{0.05,0.1,0.2,0.23,0.33,0.4,0.45}))</f>
        <v/>
      </c>
    </row>
    <row r="768">
      <c r="A768" t="inlineStr">
        <is>
          <t>1万円刻み</t>
        </is>
      </c>
      <c r="B768" s="19">
        <f>'3_1万円刻み'!$A$315</f>
        <v/>
      </c>
      <c r="C768" s="20" t="n">
        <v>2026</v>
      </c>
      <c r="D768" s="19" t="n">
        <v>276000</v>
      </c>
      <c r="E768" s="19">
        <f>ROUND(MIN(B768/12,650000)*12*0.0915+MIN(B768/12,1390000)*12*(0.0504+0)+B768*0.005,0)</f>
        <v/>
      </c>
      <c r="F768" s="19" t="n">
        <v>0</v>
      </c>
      <c r="G768" s="19" t="n">
        <v>0</v>
      </c>
      <c r="H768" s="19">
        <f>IF(C768&gt;=2026,IF(B768&lt;741000,0,IF(B768&lt;2191000,B768-740000,IF(B768&lt;2193000,1451000,IF(B768&lt;2196000,1453000,IF(B768&lt;2200000,1456000,IF(B768&lt;3600000,ROUNDDOWN(B768/4,-3)*2.8-80000,IF(B768&lt;6600000,ROUNDDOWN(B768/4,-3)*3.2-440000,IF(B768&lt;8500000,ROUNDDOWN(B768*0.9,0)-1100000,B768-1950000)))))))),IF(B768&lt;651000,0,IF(B768&lt;1900000,B768-650000,IF(B768&lt;3600000,ROUNDDOWN(B768/4,-3)*2.8-80000,IF(B768&lt;6600000,ROUNDDOWN(B768/4,-3)*3.2-440000,IF(B768&lt;8500000,ROUNDDOWN(B768*0.9,0)-1100000,B768-1950000))))))</f>
        <v/>
      </c>
      <c r="I768" s="19">
        <f>IF(H768&gt;23500000,NA(),IF(C768&gt;=2026,IF(H768&lt;=4890000,1040000,IF(H768&lt;=6550000,670000,620000)),IF(H768&lt;=1320000,950000,IF(H768&lt;=3360000,880000,IF(H768&lt;=4890000,680000,IF(H768&lt;=6550000,630000,580000))))))</f>
        <v/>
      </c>
      <c r="J768" s="19">
        <f>MAX(0,ROUNDDOWN(H768-E768-I768-F768,-3))</f>
        <v/>
      </c>
      <c r="K768" s="19">
        <f>MAX(0,ROUNDDOWN(H768-E768-I768-F768-D768,-3))</f>
        <v/>
      </c>
      <c r="L768" s="19">
        <f>IF(J768&lt;=0,0,ROUNDDOWN((J768*LOOKUP(J768,{0,1950001,3300001,6950001,9000001,18000001,40000001},{0.05,0.1,0.2,0.23,0.33,0.4,0.45})-LOOKUP(J768,{0,1950001,3300001,6950001,9000001,18000001,40000001},{0,97500,427500,636000,1536000,2796000,4796000}))*1.021,-2))</f>
        <v/>
      </c>
      <c r="M768" s="19">
        <f>IF(K768&lt;=0,0,ROUNDDOWN((K768*LOOKUP(K768,{0,1950001,3300001,6950001,9000001,18000001,40000001},{0.05,0.1,0.2,0.23,0.33,0.4,0.45})-LOOKUP(K768,{0,1950001,3300001,6950001,9000001,18000001,40000001},{0,97500,427500,636000,1536000,2796000,4796000}))*1.021,-2))</f>
        <v/>
      </c>
      <c r="N768" s="19">
        <f>MAX(0,ROUNDDOWN(H768-E768-430000-G768,-3))</f>
        <v/>
      </c>
      <c r="O768" s="19">
        <f>MAX(0,ROUNDDOWN(H768-E768-430000-G768-D768,-3))</f>
        <v/>
      </c>
      <c r="P768" s="19">
        <f>IF(H768&lt;=450000,0,MAX(0,ROUNDDOWN(N768*0.06-MIN(50000,N768)*0.03,-2))+MAX(0,ROUNDDOWN(N768*0.04-MIN(50000,N768)*0.02,-2)))</f>
        <v/>
      </c>
      <c r="Q768" s="19">
        <f>IF(H768&lt;=450000,0,MAX(0,ROUNDDOWN(O768*0.06-MIN(50000,O768)*0.03,-2))+MAX(0,ROUNDDOWN(O768*0.04-MIN(50000,O768)*0.02,-2)))</f>
        <v/>
      </c>
      <c r="R768" s="19">
        <f>L768-M768</f>
        <v/>
      </c>
      <c r="S768" s="19">
        <f>P768-Q768</f>
        <v/>
      </c>
      <c r="T768" s="19">
        <f>R768+S768</f>
        <v/>
      </c>
      <c r="U768" s="21">
        <f>IF(J768&lt;=0,0,LOOKUP(J768,{0,1950001,3300001,6950001,9000001,18000001,40000001},{0.05,0.1,0.2,0.23,0.33,0.4,0.45}))</f>
        <v/>
      </c>
    </row>
    <row r="769">
      <c r="A769" t="inlineStr">
        <is>
          <t>1万円刻み</t>
        </is>
      </c>
      <c r="B769" s="19">
        <f>'3_1万円刻み'!$A$316</f>
        <v/>
      </c>
      <c r="C769" s="20" t="n">
        <v>2025</v>
      </c>
      <c r="D769" s="19" t="n">
        <v>276000</v>
      </c>
      <c r="E769" s="19">
        <f>ROUND(MIN(B769/12,650000)*12*0.0915+MIN(B769/12,1390000)*12*(0.0504+0)+B769*0.005,0)</f>
        <v/>
      </c>
      <c r="F769" s="19" t="n">
        <v>0</v>
      </c>
      <c r="G769" s="19" t="n">
        <v>0</v>
      </c>
      <c r="H769" s="19">
        <f>IF(C769&gt;=2026,IF(B769&lt;741000,0,IF(B769&lt;2191000,B769-740000,IF(B769&lt;2193000,1451000,IF(B769&lt;2196000,1453000,IF(B769&lt;2200000,1456000,IF(B769&lt;3600000,ROUNDDOWN(B769/4,-3)*2.8-80000,IF(B769&lt;6600000,ROUNDDOWN(B769/4,-3)*3.2-440000,IF(B769&lt;8500000,ROUNDDOWN(B769*0.9,0)-1100000,B769-1950000)))))))),IF(B769&lt;651000,0,IF(B769&lt;1900000,B769-650000,IF(B769&lt;3600000,ROUNDDOWN(B769/4,-3)*2.8-80000,IF(B769&lt;6600000,ROUNDDOWN(B769/4,-3)*3.2-440000,IF(B769&lt;8500000,ROUNDDOWN(B769*0.9,0)-1100000,B769-1950000))))))</f>
        <v/>
      </c>
      <c r="I769" s="19">
        <f>IF(H769&gt;23500000,NA(),IF(C769&gt;=2026,IF(H769&lt;=4890000,1040000,IF(H769&lt;=6550000,670000,620000)),IF(H769&lt;=1320000,950000,IF(H769&lt;=3360000,880000,IF(H769&lt;=4890000,680000,IF(H769&lt;=6550000,630000,580000))))))</f>
        <v/>
      </c>
      <c r="J769" s="19">
        <f>MAX(0,ROUNDDOWN(H769-E769-I769-F769,-3))</f>
        <v/>
      </c>
      <c r="K769" s="19">
        <f>MAX(0,ROUNDDOWN(H769-E769-I769-F769-D769,-3))</f>
        <v/>
      </c>
      <c r="L769" s="19">
        <f>IF(J769&lt;=0,0,ROUNDDOWN((J769*LOOKUP(J769,{0,1950001,3300001,6950001,9000001,18000001,40000001},{0.05,0.1,0.2,0.23,0.33,0.4,0.45})-LOOKUP(J769,{0,1950001,3300001,6950001,9000001,18000001,40000001},{0,97500,427500,636000,1536000,2796000,4796000}))*1.021,-2))</f>
        <v/>
      </c>
      <c r="M769" s="19">
        <f>IF(K769&lt;=0,0,ROUNDDOWN((K769*LOOKUP(K769,{0,1950001,3300001,6950001,9000001,18000001,40000001},{0.05,0.1,0.2,0.23,0.33,0.4,0.45})-LOOKUP(K769,{0,1950001,3300001,6950001,9000001,18000001,40000001},{0,97500,427500,636000,1536000,2796000,4796000}))*1.021,-2))</f>
        <v/>
      </c>
      <c r="N769" s="19">
        <f>MAX(0,ROUNDDOWN(H769-E769-430000-G769,-3))</f>
        <v/>
      </c>
      <c r="O769" s="19">
        <f>MAX(0,ROUNDDOWN(H769-E769-430000-G769-D769,-3))</f>
        <v/>
      </c>
      <c r="P769" s="19">
        <f>IF(H769&lt;=450000,0,MAX(0,ROUNDDOWN(N769*0.06-MIN(50000,N769)*0.03,-2))+MAX(0,ROUNDDOWN(N769*0.04-MIN(50000,N769)*0.02,-2)))</f>
        <v/>
      </c>
      <c r="Q769" s="19">
        <f>IF(H769&lt;=450000,0,MAX(0,ROUNDDOWN(O769*0.06-MIN(50000,O769)*0.03,-2))+MAX(0,ROUNDDOWN(O769*0.04-MIN(50000,O769)*0.02,-2)))</f>
        <v/>
      </c>
      <c r="R769" s="19">
        <f>L769-M769</f>
        <v/>
      </c>
      <c r="S769" s="19">
        <f>P769-Q769</f>
        <v/>
      </c>
      <c r="T769" s="19">
        <f>R769+S769</f>
        <v/>
      </c>
      <c r="U769" s="21">
        <f>IF(J769&lt;=0,0,LOOKUP(J769,{0,1950001,3300001,6950001,9000001,18000001,40000001},{0.05,0.1,0.2,0.23,0.33,0.4,0.45}))</f>
        <v/>
      </c>
    </row>
    <row r="770">
      <c r="A770" t="inlineStr">
        <is>
          <t>1万円刻み</t>
        </is>
      </c>
      <c r="B770" s="19">
        <f>'3_1万円刻み'!$A$316</f>
        <v/>
      </c>
      <c r="C770" s="20" t="n">
        <v>2026</v>
      </c>
      <c r="D770" s="19" t="n">
        <v>276000</v>
      </c>
      <c r="E770" s="19">
        <f>ROUND(MIN(B770/12,650000)*12*0.0915+MIN(B770/12,1390000)*12*(0.0504+0)+B770*0.005,0)</f>
        <v/>
      </c>
      <c r="F770" s="19" t="n">
        <v>0</v>
      </c>
      <c r="G770" s="19" t="n">
        <v>0</v>
      </c>
      <c r="H770" s="19">
        <f>IF(C770&gt;=2026,IF(B770&lt;741000,0,IF(B770&lt;2191000,B770-740000,IF(B770&lt;2193000,1451000,IF(B770&lt;2196000,1453000,IF(B770&lt;2200000,1456000,IF(B770&lt;3600000,ROUNDDOWN(B770/4,-3)*2.8-80000,IF(B770&lt;6600000,ROUNDDOWN(B770/4,-3)*3.2-440000,IF(B770&lt;8500000,ROUNDDOWN(B770*0.9,0)-1100000,B770-1950000)))))))),IF(B770&lt;651000,0,IF(B770&lt;1900000,B770-650000,IF(B770&lt;3600000,ROUNDDOWN(B770/4,-3)*2.8-80000,IF(B770&lt;6600000,ROUNDDOWN(B770/4,-3)*3.2-440000,IF(B770&lt;8500000,ROUNDDOWN(B770*0.9,0)-1100000,B770-1950000))))))</f>
        <v/>
      </c>
      <c r="I770" s="19">
        <f>IF(H770&gt;23500000,NA(),IF(C770&gt;=2026,IF(H770&lt;=4890000,1040000,IF(H770&lt;=6550000,670000,620000)),IF(H770&lt;=1320000,950000,IF(H770&lt;=3360000,880000,IF(H770&lt;=4890000,680000,IF(H770&lt;=6550000,630000,580000))))))</f>
        <v/>
      </c>
      <c r="J770" s="19">
        <f>MAX(0,ROUNDDOWN(H770-E770-I770-F770,-3))</f>
        <v/>
      </c>
      <c r="K770" s="19">
        <f>MAX(0,ROUNDDOWN(H770-E770-I770-F770-D770,-3))</f>
        <v/>
      </c>
      <c r="L770" s="19">
        <f>IF(J770&lt;=0,0,ROUNDDOWN((J770*LOOKUP(J770,{0,1950001,3300001,6950001,9000001,18000001,40000001},{0.05,0.1,0.2,0.23,0.33,0.4,0.45})-LOOKUP(J770,{0,1950001,3300001,6950001,9000001,18000001,40000001},{0,97500,427500,636000,1536000,2796000,4796000}))*1.021,-2))</f>
        <v/>
      </c>
      <c r="M770" s="19">
        <f>IF(K770&lt;=0,0,ROUNDDOWN((K770*LOOKUP(K770,{0,1950001,3300001,6950001,9000001,18000001,40000001},{0.05,0.1,0.2,0.23,0.33,0.4,0.45})-LOOKUP(K770,{0,1950001,3300001,6950001,9000001,18000001,40000001},{0,97500,427500,636000,1536000,2796000,4796000}))*1.021,-2))</f>
        <v/>
      </c>
      <c r="N770" s="19">
        <f>MAX(0,ROUNDDOWN(H770-E770-430000-G770,-3))</f>
        <v/>
      </c>
      <c r="O770" s="19">
        <f>MAX(0,ROUNDDOWN(H770-E770-430000-G770-D770,-3))</f>
        <v/>
      </c>
      <c r="P770" s="19">
        <f>IF(H770&lt;=450000,0,MAX(0,ROUNDDOWN(N770*0.06-MIN(50000,N770)*0.03,-2))+MAX(0,ROUNDDOWN(N770*0.04-MIN(50000,N770)*0.02,-2)))</f>
        <v/>
      </c>
      <c r="Q770" s="19">
        <f>IF(H770&lt;=450000,0,MAX(0,ROUNDDOWN(O770*0.06-MIN(50000,O770)*0.03,-2))+MAX(0,ROUNDDOWN(O770*0.04-MIN(50000,O770)*0.02,-2)))</f>
        <v/>
      </c>
      <c r="R770" s="19">
        <f>L770-M770</f>
        <v/>
      </c>
      <c r="S770" s="19">
        <f>P770-Q770</f>
        <v/>
      </c>
      <c r="T770" s="19">
        <f>R770+S770</f>
        <v/>
      </c>
      <c r="U770" s="21">
        <f>IF(J770&lt;=0,0,LOOKUP(J770,{0,1950001,3300001,6950001,9000001,18000001,40000001},{0.05,0.1,0.2,0.23,0.33,0.4,0.45}))</f>
        <v/>
      </c>
    </row>
    <row r="771">
      <c r="A771" t="inlineStr">
        <is>
          <t>1万円刻み</t>
        </is>
      </c>
      <c r="B771" s="19">
        <f>'3_1万円刻み'!$A$317</f>
        <v/>
      </c>
      <c r="C771" s="20" t="n">
        <v>2025</v>
      </c>
      <c r="D771" s="19" t="n">
        <v>276000</v>
      </c>
      <c r="E771" s="19">
        <f>ROUND(MIN(B771/12,650000)*12*0.0915+MIN(B771/12,1390000)*12*(0.0504+0)+B771*0.005,0)</f>
        <v/>
      </c>
      <c r="F771" s="19" t="n">
        <v>0</v>
      </c>
      <c r="G771" s="19" t="n">
        <v>0</v>
      </c>
      <c r="H771" s="19">
        <f>IF(C771&gt;=2026,IF(B771&lt;741000,0,IF(B771&lt;2191000,B771-740000,IF(B771&lt;2193000,1451000,IF(B771&lt;2196000,1453000,IF(B771&lt;2200000,1456000,IF(B771&lt;3600000,ROUNDDOWN(B771/4,-3)*2.8-80000,IF(B771&lt;6600000,ROUNDDOWN(B771/4,-3)*3.2-440000,IF(B771&lt;8500000,ROUNDDOWN(B771*0.9,0)-1100000,B771-1950000)))))))),IF(B771&lt;651000,0,IF(B771&lt;1900000,B771-650000,IF(B771&lt;3600000,ROUNDDOWN(B771/4,-3)*2.8-80000,IF(B771&lt;6600000,ROUNDDOWN(B771/4,-3)*3.2-440000,IF(B771&lt;8500000,ROUNDDOWN(B771*0.9,0)-1100000,B771-1950000))))))</f>
        <v/>
      </c>
      <c r="I771" s="19">
        <f>IF(H771&gt;23500000,NA(),IF(C771&gt;=2026,IF(H771&lt;=4890000,1040000,IF(H771&lt;=6550000,670000,620000)),IF(H771&lt;=1320000,950000,IF(H771&lt;=3360000,880000,IF(H771&lt;=4890000,680000,IF(H771&lt;=6550000,630000,580000))))))</f>
        <v/>
      </c>
      <c r="J771" s="19">
        <f>MAX(0,ROUNDDOWN(H771-E771-I771-F771,-3))</f>
        <v/>
      </c>
      <c r="K771" s="19">
        <f>MAX(0,ROUNDDOWN(H771-E771-I771-F771-D771,-3))</f>
        <v/>
      </c>
      <c r="L771" s="19">
        <f>IF(J771&lt;=0,0,ROUNDDOWN((J771*LOOKUP(J771,{0,1950001,3300001,6950001,9000001,18000001,40000001},{0.05,0.1,0.2,0.23,0.33,0.4,0.45})-LOOKUP(J771,{0,1950001,3300001,6950001,9000001,18000001,40000001},{0,97500,427500,636000,1536000,2796000,4796000}))*1.021,-2))</f>
        <v/>
      </c>
      <c r="M771" s="19">
        <f>IF(K771&lt;=0,0,ROUNDDOWN((K771*LOOKUP(K771,{0,1950001,3300001,6950001,9000001,18000001,40000001},{0.05,0.1,0.2,0.23,0.33,0.4,0.45})-LOOKUP(K771,{0,1950001,3300001,6950001,9000001,18000001,40000001},{0,97500,427500,636000,1536000,2796000,4796000}))*1.021,-2))</f>
        <v/>
      </c>
      <c r="N771" s="19">
        <f>MAX(0,ROUNDDOWN(H771-E771-430000-G771,-3))</f>
        <v/>
      </c>
      <c r="O771" s="19">
        <f>MAX(0,ROUNDDOWN(H771-E771-430000-G771-D771,-3))</f>
        <v/>
      </c>
      <c r="P771" s="19">
        <f>IF(H771&lt;=450000,0,MAX(0,ROUNDDOWN(N771*0.06-MIN(50000,N771)*0.03,-2))+MAX(0,ROUNDDOWN(N771*0.04-MIN(50000,N771)*0.02,-2)))</f>
        <v/>
      </c>
      <c r="Q771" s="19">
        <f>IF(H771&lt;=450000,0,MAX(0,ROUNDDOWN(O771*0.06-MIN(50000,O771)*0.03,-2))+MAX(0,ROUNDDOWN(O771*0.04-MIN(50000,O771)*0.02,-2)))</f>
        <v/>
      </c>
      <c r="R771" s="19">
        <f>L771-M771</f>
        <v/>
      </c>
      <c r="S771" s="19">
        <f>P771-Q771</f>
        <v/>
      </c>
      <c r="T771" s="19">
        <f>R771+S771</f>
        <v/>
      </c>
      <c r="U771" s="21">
        <f>IF(J771&lt;=0,0,LOOKUP(J771,{0,1950001,3300001,6950001,9000001,18000001,40000001},{0.05,0.1,0.2,0.23,0.33,0.4,0.45}))</f>
        <v/>
      </c>
    </row>
    <row r="772">
      <c r="A772" t="inlineStr">
        <is>
          <t>1万円刻み</t>
        </is>
      </c>
      <c r="B772" s="19">
        <f>'3_1万円刻み'!$A$317</f>
        <v/>
      </c>
      <c r="C772" s="20" t="n">
        <v>2026</v>
      </c>
      <c r="D772" s="19" t="n">
        <v>276000</v>
      </c>
      <c r="E772" s="19">
        <f>ROUND(MIN(B772/12,650000)*12*0.0915+MIN(B772/12,1390000)*12*(0.0504+0)+B772*0.005,0)</f>
        <v/>
      </c>
      <c r="F772" s="19" t="n">
        <v>0</v>
      </c>
      <c r="G772" s="19" t="n">
        <v>0</v>
      </c>
      <c r="H772" s="19">
        <f>IF(C772&gt;=2026,IF(B772&lt;741000,0,IF(B772&lt;2191000,B772-740000,IF(B772&lt;2193000,1451000,IF(B772&lt;2196000,1453000,IF(B772&lt;2200000,1456000,IF(B772&lt;3600000,ROUNDDOWN(B772/4,-3)*2.8-80000,IF(B772&lt;6600000,ROUNDDOWN(B772/4,-3)*3.2-440000,IF(B772&lt;8500000,ROUNDDOWN(B772*0.9,0)-1100000,B772-1950000)))))))),IF(B772&lt;651000,0,IF(B772&lt;1900000,B772-650000,IF(B772&lt;3600000,ROUNDDOWN(B772/4,-3)*2.8-80000,IF(B772&lt;6600000,ROUNDDOWN(B772/4,-3)*3.2-440000,IF(B772&lt;8500000,ROUNDDOWN(B772*0.9,0)-1100000,B772-1950000))))))</f>
        <v/>
      </c>
      <c r="I772" s="19">
        <f>IF(H772&gt;23500000,NA(),IF(C772&gt;=2026,IF(H772&lt;=4890000,1040000,IF(H772&lt;=6550000,670000,620000)),IF(H772&lt;=1320000,950000,IF(H772&lt;=3360000,880000,IF(H772&lt;=4890000,680000,IF(H772&lt;=6550000,630000,580000))))))</f>
        <v/>
      </c>
      <c r="J772" s="19">
        <f>MAX(0,ROUNDDOWN(H772-E772-I772-F772,-3))</f>
        <v/>
      </c>
      <c r="K772" s="19">
        <f>MAX(0,ROUNDDOWN(H772-E772-I772-F772-D772,-3))</f>
        <v/>
      </c>
      <c r="L772" s="19">
        <f>IF(J772&lt;=0,0,ROUNDDOWN((J772*LOOKUP(J772,{0,1950001,3300001,6950001,9000001,18000001,40000001},{0.05,0.1,0.2,0.23,0.33,0.4,0.45})-LOOKUP(J772,{0,1950001,3300001,6950001,9000001,18000001,40000001},{0,97500,427500,636000,1536000,2796000,4796000}))*1.021,-2))</f>
        <v/>
      </c>
      <c r="M772" s="19">
        <f>IF(K772&lt;=0,0,ROUNDDOWN((K772*LOOKUP(K772,{0,1950001,3300001,6950001,9000001,18000001,40000001},{0.05,0.1,0.2,0.23,0.33,0.4,0.45})-LOOKUP(K772,{0,1950001,3300001,6950001,9000001,18000001,40000001},{0,97500,427500,636000,1536000,2796000,4796000}))*1.021,-2))</f>
        <v/>
      </c>
      <c r="N772" s="19">
        <f>MAX(0,ROUNDDOWN(H772-E772-430000-G772,-3))</f>
        <v/>
      </c>
      <c r="O772" s="19">
        <f>MAX(0,ROUNDDOWN(H772-E772-430000-G772-D772,-3))</f>
        <v/>
      </c>
      <c r="P772" s="19">
        <f>IF(H772&lt;=450000,0,MAX(0,ROUNDDOWN(N772*0.06-MIN(50000,N772)*0.03,-2))+MAX(0,ROUNDDOWN(N772*0.04-MIN(50000,N772)*0.02,-2)))</f>
        <v/>
      </c>
      <c r="Q772" s="19">
        <f>IF(H772&lt;=450000,0,MAX(0,ROUNDDOWN(O772*0.06-MIN(50000,O772)*0.03,-2))+MAX(0,ROUNDDOWN(O772*0.04-MIN(50000,O772)*0.02,-2)))</f>
        <v/>
      </c>
      <c r="R772" s="19">
        <f>L772-M772</f>
        <v/>
      </c>
      <c r="S772" s="19">
        <f>P772-Q772</f>
        <v/>
      </c>
      <c r="T772" s="19">
        <f>R772+S772</f>
        <v/>
      </c>
      <c r="U772" s="21">
        <f>IF(J772&lt;=0,0,LOOKUP(J772,{0,1950001,3300001,6950001,9000001,18000001,40000001},{0.05,0.1,0.2,0.23,0.33,0.4,0.45}))</f>
        <v/>
      </c>
    </row>
    <row r="773">
      <c r="A773" t="inlineStr">
        <is>
          <t>1万円刻み</t>
        </is>
      </c>
      <c r="B773" s="19">
        <f>'3_1万円刻み'!$A$318</f>
        <v/>
      </c>
      <c r="C773" s="20" t="n">
        <v>2025</v>
      </c>
      <c r="D773" s="19" t="n">
        <v>276000</v>
      </c>
      <c r="E773" s="19">
        <f>ROUND(MIN(B773/12,650000)*12*0.0915+MIN(B773/12,1390000)*12*(0.0504+0)+B773*0.005,0)</f>
        <v/>
      </c>
      <c r="F773" s="19" t="n">
        <v>0</v>
      </c>
      <c r="G773" s="19" t="n">
        <v>0</v>
      </c>
      <c r="H773" s="19">
        <f>IF(C773&gt;=2026,IF(B773&lt;741000,0,IF(B773&lt;2191000,B773-740000,IF(B773&lt;2193000,1451000,IF(B773&lt;2196000,1453000,IF(B773&lt;2200000,1456000,IF(B773&lt;3600000,ROUNDDOWN(B773/4,-3)*2.8-80000,IF(B773&lt;6600000,ROUNDDOWN(B773/4,-3)*3.2-440000,IF(B773&lt;8500000,ROUNDDOWN(B773*0.9,0)-1100000,B773-1950000)))))))),IF(B773&lt;651000,0,IF(B773&lt;1900000,B773-650000,IF(B773&lt;3600000,ROUNDDOWN(B773/4,-3)*2.8-80000,IF(B773&lt;6600000,ROUNDDOWN(B773/4,-3)*3.2-440000,IF(B773&lt;8500000,ROUNDDOWN(B773*0.9,0)-1100000,B773-1950000))))))</f>
        <v/>
      </c>
      <c r="I773" s="19">
        <f>IF(H773&gt;23500000,NA(),IF(C773&gt;=2026,IF(H773&lt;=4890000,1040000,IF(H773&lt;=6550000,670000,620000)),IF(H773&lt;=1320000,950000,IF(H773&lt;=3360000,880000,IF(H773&lt;=4890000,680000,IF(H773&lt;=6550000,630000,580000))))))</f>
        <v/>
      </c>
      <c r="J773" s="19">
        <f>MAX(0,ROUNDDOWN(H773-E773-I773-F773,-3))</f>
        <v/>
      </c>
      <c r="K773" s="19">
        <f>MAX(0,ROUNDDOWN(H773-E773-I773-F773-D773,-3))</f>
        <v/>
      </c>
      <c r="L773" s="19">
        <f>IF(J773&lt;=0,0,ROUNDDOWN((J773*LOOKUP(J773,{0,1950001,3300001,6950001,9000001,18000001,40000001},{0.05,0.1,0.2,0.23,0.33,0.4,0.45})-LOOKUP(J773,{0,1950001,3300001,6950001,9000001,18000001,40000001},{0,97500,427500,636000,1536000,2796000,4796000}))*1.021,-2))</f>
        <v/>
      </c>
      <c r="M773" s="19">
        <f>IF(K773&lt;=0,0,ROUNDDOWN((K773*LOOKUP(K773,{0,1950001,3300001,6950001,9000001,18000001,40000001},{0.05,0.1,0.2,0.23,0.33,0.4,0.45})-LOOKUP(K773,{0,1950001,3300001,6950001,9000001,18000001,40000001},{0,97500,427500,636000,1536000,2796000,4796000}))*1.021,-2))</f>
        <v/>
      </c>
      <c r="N773" s="19">
        <f>MAX(0,ROUNDDOWN(H773-E773-430000-G773,-3))</f>
        <v/>
      </c>
      <c r="O773" s="19">
        <f>MAX(0,ROUNDDOWN(H773-E773-430000-G773-D773,-3))</f>
        <v/>
      </c>
      <c r="P773" s="19">
        <f>IF(H773&lt;=450000,0,MAX(0,ROUNDDOWN(N773*0.06-MIN(50000,N773)*0.03,-2))+MAX(0,ROUNDDOWN(N773*0.04-MIN(50000,N773)*0.02,-2)))</f>
        <v/>
      </c>
      <c r="Q773" s="19">
        <f>IF(H773&lt;=450000,0,MAX(0,ROUNDDOWN(O773*0.06-MIN(50000,O773)*0.03,-2))+MAX(0,ROUNDDOWN(O773*0.04-MIN(50000,O773)*0.02,-2)))</f>
        <v/>
      </c>
      <c r="R773" s="19">
        <f>L773-M773</f>
        <v/>
      </c>
      <c r="S773" s="19">
        <f>P773-Q773</f>
        <v/>
      </c>
      <c r="T773" s="19">
        <f>R773+S773</f>
        <v/>
      </c>
      <c r="U773" s="21">
        <f>IF(J773&lt;=0,0,LOOKUP(J773,{0,1950001,3300001,6950001,9000001,18000001,40000001},{0.05,0.1,0.2,0.23,0.33,0.4,0.45}))</f>
        <v/>
      </c>
    </row>
    <row r="774">
      <c r="A774" t="inlineStr">
        <is>
          <t>1万円刻み</t>
        </is>
      </c>
      <c r="B774" s="19">
        <f>'3_1万円刻み'!$A$318</f>
        <v/>
      </c>
      <c r="C774" s="20" t="n">
        <v>2026</v>
      </c>
      <c r="D774" s="19" t="n">
        <v>276000</v>
      </c>
      <c r="E774" s="19">
        <f>ROUND(MIN(B774/12,650000)*12*0.0915+MIN(B774/12,1390000)*12*(0.0504+0)+B774*0.005,0)</f>
        <v/>
      </c>
      <c r="F774" s="19" t="n">
        <v>0</v>
      </c>
      <c r="G774" s="19" t="n">
        <v>0</v>
      </c>
      <c r="H774" s="19">
        <f>IF(C774&gt;=2026,IF(B774&lt;741000,0,IF(B774&lt;2191000,B774-740000,IF(B774&lt;2193000,1451000,IF(B774&lt;2196000,1453000,IF(B774&lt;2200000,1456000,IF(B774&lt;3600000,ROUNDDOWN(B774/4,-3)*2.8-80000,IF(B774&lt;6600000,ROUNDDOWN(B774/4,-3)*3.2-440000,IF(B774&lt;8500000,ROUNDDOWN(B774*0.9,0)-1100000,B774-1950000)))))))),IF(B774&lt;651000,0,IF(B774&lt;1900000,B774-650000,IF(B774&lt;3600000,ROUNDDOWN(B774/4,-3)*2.8-80000,IF(B774&lt;6600000,ROUNDDOWN(B774/4,-3)*3.2-440000,IF(B774&lt;8500000,ROUNDDOWN(B774*0.9,0)-1100000,B774-1950000))))))</f>
        <v/>
      </c>
      <c r="I774" s="19">
        <f>IF(H774&gt;23500000,NA(),IF(C774&gt;=2026,IF(H774&lt;=4890000,1040000,IF(H774&lt;=6550000,670000,620000)),IF(H774&lt;=1320000,950000,IF(H774&lt;=3360000,880000,IF(H774&lt;=4890000,680000,IF(H774&lt;=6550000,630000,580000))))))</f>
        <v/>
      </c>
      <c r="J774" s="19">
        <f>MAX(0,ROUNDDOWN(H774-E774-I774-F774,-3))</f>
        <v/>
      </c>
      <c r="K774" s="19">
        <f>MAX(0,ROUNDDOWN(H774-E774-I774-F774-D774,-3))</f>
        <v/>
      </c>
      <c r="L774" s="19">
        <f>IF(J774&lt;=0,0,ROUNDDOWN((J774*LOOKUP(J774,{0,1950001,3300001,6950001,9000001,18000001,40000001},{0.05,0.1,0.2,0.23,0.33,0.4,0.45})-LOOKUP(J774,{0,1950001,3300001,6950001,9000001,18000001,40000001},{0,97500,427500,636000,1536000,2796000,4796000}))*1.021,-2))</f>
        <v/>
      </c>
      <c r="M774" s="19">
        <f>IF(K774&lt;=0,0,ROUNDDOWN((K774*LOOKUP(K774,{0,1950001,3300001,6950001,9000001,18000001,40000001},{0.05,0.1,0.2,0.23,0.33,0.4,0.45})-LOOKUP(K774,{0,1950001,3300001,6950001,9000001,18000001,40000001},{0,97500,427500,636000,1536000,2796000,4796000}))*1.021,-2))</f>
        <v/>
      </c>
      <c r="N774" s="19">
        <f>MAX(0,ROUNDDOWN(H774-E774-430000-G774,-3))</f>
        <v/>
      </c>
      <c r="O774" s="19">
        <f>MAX(0,ROUNDDOWN(H774-E774-430000-G774-D774,-3))</f>
        <v/>
      </c>
      <c r="P774" s="19">
        <f>IF(H774&lt;=450000,0,MAX(0,ROUNDDOWN(N774*0.06-MIN(50000,N774)*0.03,-2))+MAX(0,ROUNDDOWN(N774*0.04-MIN(50000,N774)*0.02,-2)))</f>
        <v/>
      </c>
      <c r="Q774" s="19">
        <f>IF(H774&lt;=450000,0,MAX(0,ROUNDDOWN(O774*0.06-MIN(50000,O774)*0.03,-2))+MAX(0,ROUNDDOWN(O774*0.04-MIN(50000,O774)*0.02,-2)))</f>
        <v/>
      </c>
      <c r="R774" s="19">
        <f>L774-M774</f>
        <v/>
      </c>
      <c r="S774" s="19">
        <f>P774-Q774</f>
        <v/>
      </c>
      <c r="T774" s="19">
        <f>R774+S774</f>
        <v/>
      </c>
      <c r="U774" s="21">
        <f>IF(J774&lt;=0,0,LOOKUP(J774,{0,1950001,3300001,6950001,9000001,18000001,40000001},{0.05,0.1,0.2,0.23,0.33,0.4,0.45}))</f>
        <v/>
      </c>
    </row>
    <row r="775">
      <c r="A775" t="inlineStr">
        <is>
          <t>1万円刻み</t>
        </is>
      </c>
      <c r="B775" s="19">
        <f>'3_1万円刻み'!$A$319</f>
        <v/>
      </c>
      <c r="C775" s="20" t="n">
        <v>2025</v>
      </c>
      <c r="D775" s="19" t="n">
        <v>276000</v>
      </c>
      <c r="E775" s="19">
        <f>ROUND(MIN(B775/12,650000)*12*0.0915+MIN(B775/12,1390000)*12*(0.0504+0)+B775*0.005,0)</f>
        <v/>
      </c>
      <c r="F775" s="19" t="n">
        <v>0</v>
      </c>
      <c r="G775" s="19" t="n">
        <v>0</v>
      </c>
      <c r="H775" s="19">
        <f>IF(C775&gt;=2026,IF(B775&lt;741000,0,IF(B775&lt;2191000,B775-740000,IF(B775&lt;2193000,1451000,IF(B775&lt;2196000,1453000,IF(B775&lt;2200000,1456000,IF(B775&lt;3600000,ROUNDDOWN(B775/4,-3)*2.8-80000,IF(B775&lt;6600000,ROUNDDOWN(B775/4,-3)*3.2-440000,IF(B775&lt;8500000,ROUNDDOWN(B775*0.9,0)-1100000,B775-1950000)))))))),IF(B775&lt;651000,0,IF(B775&lt;1900000,B775-650000,IF(B775&lt;3600000,ROUNDDOWN(B775/4,-3)*2.8-80000,IF(B775&lt;6600000,ROUNDDOWN(B775/4,-3)*3.2-440000,IF(B775&lt;8500000,ROUNDDOWN(B775*0.9,0)-1100000,B775-1950000))))))</f>
        <v/>
      </c>
      <c r="I775" s="19">
        <f>IF(H775&gt;23500000,NA(),IF(C775&gt;=2026,IF(H775&lt;=4890000,1040000,IF(H775&lt;=6550000,670000,620000)),IF(H775&lt;=1320000,950000,IF(H775&lt;=3360000,880000,IF(H775&lt;=4890000,680000,IF(H775&lt;=6550000,630000,580000))))))</f>
        <v/>
      </c>
      <c r="J775" s="19">
        <f>MAX(0,ROUNDDOWN(H775-E775-I775-F775,-3))</f>
        <v/>
      </c>
      <c r="K775" s="19">
        <f>MAX(0,ROUNDDOWN(H775-E775-I775-F775-D775,-3))</f>
        <v/>
      </c>
      <c r="L775" s="19">
        <f>IF(J775&lt;=0,0,ROUNDDOWN((J775*LOOKUP(J775,{0,1950001,3300001,6950001,9000001,18000001,40000001},{0.05,0.1,0.2,0.23,0.33,0.4,0.45})-LOOKUP(J775,{0,1950001,3300001,6950001,9000001,18000001,40000001},{0,97500,427500,636000,1536000,2796000,4796000}))*1.021,-2))</f>
        <v/>
      </c>
      <c r="M775" s="19">
        <f>IF(K775&lt;=0,0,ROUNDDOWN((K775*LOOKUP(K775,{0,1950001,3300001,6950001,9000001,18000001,40000001},{0.05,0.1,0.2,0.23,0.33,0.4,0.45})-LOOKUP(K775,{0,1950001,3300001,6950001,9000001,18000001,40000001},{0,97500,427500,636000,1536000,2796000,4796000}))*1.021,-2))</f>
        <v/>
      </c>
      <c r="N775" s="19">
        <f>MAX(0,ROUNDDOWN(H775-E775-430000-G775,-3))</f>
        <v/>
      </c>
      <c r="O775" s="19">
        <f>MAX(0,ROUNDDOWN(H775-E775-430000-G775-D775,-3))</f>
        <v/>
      </c>
      <c r="P775" s="19">
        <f>IF(H775&lt;=450000,0,MAX(0,ROUNDDOWN(N775*0.06-MIN(50000,N775)*0.03,-2))+MAX(0,ROUNDDOWN(N775*0.04-MIN(50000,N775)*0.02,-2)))</f>
        <v/>
      </c>
      <c r="Q775" s="19">
        <f>IF(H775&lt;=450000,0,MAX(0,ROUNDDOWN(O775*0.06-MIN(50000,O775)*0.03,-2))+MAX(0,ROUNDDOWN(O775*0.04-MIN(50000,O775)*0.02,-2)))</f>
        <v/>
      </c>
      <c r="R775" s="19">
        <f>L775-M775</f>
        <v/>
      </c>
      <c r="S775" s="19">
        <f>P775-Q775</f>
        <v/>
      </c>
      <c r="T775" s="19">
        <f>R775+S775</f>
        <v/>
      </c>
      <c r="U775" s="21">
        <f>IF(J775&lt;=0,0,LOOKUP(J775,{0,1950001,3300001,6950001,9000001,18000001,40000001},{0.05,0.1,0.2,0.23,0.33,0.4,0.45}))</f>
        <v/>
      </c>
    </row>
    <row r="776">
      <c r="A776" t="inlineStr">
        <is>
          <t>1万円刻み</t>
        </is>
      </c>
      <c r="B776" s="19">
        <f>'3_1万円刻み'!$A$319</f>
        <v/>
      </c>
      <c r="C776" s="20" t="n">
        <v>2026</v>
      </c>
      <c r="D776" s="19" t="n">
        <v>276000</v>
      </c>
      <c r="E776" s="19">
        <f>ROUND(MIN(B776/12,650000)*12*0.0915+MIN(B776/12,1390000)*12*(0.0504+0)+B776*0.005,0)</f>
        <v/>
      </c>
      <c r="F776" s="19" t="n">
        <v>0</v>
      </c>
      <c r="G776" s="19" t="n">
        <v>0</v>
      </c>
      <c r="H776" s="19">
        <f>IF(C776&gt;=2026,IF(B776&lt;741000,0,IF(B776&lt;2191000,B776-740000,IF(B776&lt;2193000,1451000,IF(B776&lt;2196000,1453000,IF(B776&lt;2200000,1456000,IF(B776&lt;3600000,ROUNDDOWN(B776/4,-3)*2.8-80000,IF(B776&lt;6600000,ROUNDDOWN(B776/4,-3)*3.2-440000,IF(B776&lt;8500000,ROUNDDOWN(B776*0.9,0)-1100000,B776-1950000)))))))),IF(B776&lt;651000,0,IF(B776&lt;1900000,B776-650000,IF(B776&lt;3600000,ROUNDDOWN(B776/4,-3)*2.8-80000,IF(B776&lt;6600000,ROUNDDOWN(B776/4,-3)*3.2-440000,IF(B776&lt;8500000,ROUNDDOWN(B776*0.9,0)-1100000,B776-1950000))))))</f>
        <v/>
      </c>
      <c r="I776" s="19">
        <f>IF(H776&gt;23500000,NA(),IF(C776&gt;=2026,IF(H776&lt;=4890000,1040000,IF(H776&lt;=6550000,670000,620000)),IF(H776&lt;=1320000,950000,IF(H776&lt;=3360000,880000,IF(H776&lt;=4890000,680000,IF(H776&lt;=6550000,630000,580000))))))</f>
        <v/>
      </c>
      <c r="J776" s="19">
        <f>MAX(0,ROUNDDOWN(H776-E776-I776-F776,-3))</f>
        <v/>
      </c>
      <c r="K776" s="19">
        <f>MAX(0,ROUNDDOWN(H776-E776-I776-F776-D776,-3))</f>
        <v/>
      </c>
      <c r="L776" s="19">
        <f>IF(J776&lt;=0,0,ROUNDDOWN((J776*LOOKUP(J776,{0,1950001,3300001,6950001,9000001,18000001,40000001},{0.05,0.1,0.2,0.23,0.33,0.4,0.45})-LOOKUP(J776,{0,1950001,3300001,6950001,9000001,18000001,40000001},{0,97500,427500,636000,1536000,2796000,4796000}))*1.021,-2))</f>
        <v/>
      </c>
      <c r="M776" s="19">
        <f>IF(K776&lt;=0,0,ROUNDDOWN((K776*LOOKUP(K776,{0,1950001,3300001,6950001,9000001,18000001,40000001},{0.05,0.1,0.2,0.23,0.33,0.4,0.45})-LOOKUP(K776,{0,1950001,3300001,6950001,9000001,18000001,40000001},{0,97500,427500,636000,1536000,2796000,4796000}))*1.021,-2))</f>
        <v/>
      </c>
      <c r="N776" s="19">
        <f>MAX(0,ROUNDDOWN(H776-E776-430000-G776,-3))</f>
        <v/>
      </c>
      <c r="O776" s="19">
        <f>MAX(0,ROUNDDOWN(H776-E776-430000-G776-D776,-3))</f>
        <v/>
      </c>
      <c r="P776" s="19">
        <f>IF(H776&lt;=450000,0,MAX(0,ROUNDDOWN(N776*0.06-MIN(50000,N776)*0.03,-2))+MAX(0,ROUNDDOWN(N776*0.04-MIN(50000,N776)*0.02,-2)))</f>
        <v/>
      </c>
      <c r="Q776" s="19">
        <f>IF(H776&lt;=450000,0,MAX(0,ROUNDDOWN(O776*0.06-MIN(50000,O776)*0.03,-2))+MAX(0,ROUNDDOWN(O776*0.04-MIN(50000,O776)*0.02,-2)))</f>
        <v/>
      </c>
      <c r="R776" s="19">
        <f>L776-M776</f>
        <v/>
      </c>
      <c r="S776" s="19">
        <f>P776-Q776</f>
        <v/>
      </c>
      <c r="T776" s="19">
        <f>R776+S776</f>
        <v/>
      </c>
      <c r="U776" s="21">
        <f>IF(J776&lt;=0,0,LOOKUP(J776,{0,1950001,3300001,6950001,9000001,18000001,40000001},{0.05,0.1,0.2,0.23,0.33,0.4,0.45}))</f>
        <v/>
      </c>
    </row>
    <row r="777">
      <c r="A777" t="inlineStr">
        <is>
          <t>1万円刻み</t>
        </is>
      </c>
      <c r="B777" s="19">
        <f>'3_1万円刻み'!$A$320</f>
        <v/>
      </c>
      <c r="C777" s="20" t="n">
        <v>2025</v>
      </c>
      <c r="D777" s="19" t="n">
        <v>276000</v>
      </c>
      <c r="E777" s="19">
        <f>ROUND(MIN(B777/12,650000)*12*0.0915+MIN(B777/12,1390000)*12*(0.0504+0)+B777*0.005,0)</f>
        <v/>
      </c>
      <c r="F777" s="19" t="n">
        <v>0</v>
      </c>
      <c r="G777" s="19" t="n">
        <v>0</v>
      </c>
      <c r="H777" s="19">
        <f>IF(C777&gt;=2026,IF(B777&lt;741000,0,IF(B777&lt;2191000,B777-740000,IF(B777&lt;2193000,1451000,IF(B777&lt;2196000,1453000,IF(B777&lt;2200000,1456000,IF(B777&lt;3600000,ROUNDDOWN(B777/4,-3)*2.8-80000,IF(B777&lt;6600000,ROUNDDOWN(B777/4,-3)*3.2-440000,IF(B777&lt;8500000,ROUNDDOWN(B777*0.9,0)-1100000,B777-1950000)))))))),IF(B777&lt;651000,0,IF(B777&lt;1900000,B777-650000,IF(B777&lt;3600000,ROUNDDOWN(B777/4,-3)*2.8-80000,IF(B777&lt;6600000,ROUNDDOWN(B777/4,-3)*3.2-440000,IF(B777&lt;8500000,ROUNDDOWN(B777*0.9,0)-1100000,B777-1950000))))))</f>
        <v/>
      </c>
      <c r="I777" s="19">
        <f>IF(H777&gt;23500000,NA(),IF(C777&gt;=2026,IF(H777&lt;=4890000,1040000,IF(H777&lt;=6550000,670000,620000)),IF(H777&lt;=1320000,950000,IF(H777&lt;=3360000,880000,IF(H777&lt;=4890000,680000,IF(H777&lt;=6550000,630000,580000))))))</f>
        <v/>
      </c>
      <c r="J777" s="19">
        <f>MAX(0,ROUNDDOWN(H777-E777-I777-F777,-3))</f>
        <v/>
      </c>
      <c r="K777" s="19">
        <f>MAX(0,ROUNDDOWN(H777-E777-I777-F777-D777,-3))</f>
        <v/>
      </c>
      <c r="L777" s="19">
        <f>IF(J777&lt;=0,0,ROUNDDOWN((J777*LOOKUP(J777,{0,1950001,3300001,6950001,9000001,18000001,40000001},{0.05,0.1,0.2,0.23,0.33,0.4,0.45})-LOOKUP(J777,{0,1950001,3300001,6950001,9000001,18000001,40000001},{0,97500,427500,636000,1536000,2796000,4796000}))*1.021,-2))</f>
        <v/>
      </c>
      <c r="M777" s="19">
        <f>IF(K777&lt;=0,0,ROUNDDOWN((K777*LOOKUP(K777,{0,1950001,3300001,6950001,9000001,18000001,40000001},{0.05,0.1,0.2,0.23,0.33,0.4,0.45})-LOOKUP(K777,{0,1950001,3300001,6950001,9000001,18000001,40000001},{0,97500,427500,636000,1536000,2796000,4796000}))*1.021,-2))</f>
        <v/>
      </c>
      <c r="N777" s="19">
        <f>MAX(0,ROUNDDOWN(H777-E777-430000-G777,-3))</f>
        <v/>
      </c>
      <c r="O777" s="19">
        <f>MAX(0,ROUNDDOWN(H777-E777-430000-G777-D777,-3))</f>
        <v/>
      </c>
      <c r="P777" s="19">
        <f>IF(H777&lt;=450000,0,MAX(0,ROUNDDOWN(N777*0.06-MIN(50000,N777)*0.03,-2))+MAX(0,ROUNDDOWN(N777*0.04-MIN(50000,N777)*0.02,-2)))</f>
        <v/>
      </c>
      <c r="Q777" s="19">
        <f>IF(H777&lt;=450000,0,MAX(0,ROUNDDOWN(O777*0.06-MIN(50000,O777)*0.03,-2))+MAX(0,ROUNDDOWN(O777*0.04-MIN(50000,O777)*0.02,-2)))</f>
        <v/>
      </c>
      <c r="R777" s="19">
        <f>L777-M777</f>
        <v/>
      </c>
      <c r="S777" s="19">
        <f>P777-Q777</f>
        <v/>
      </c>
      <c r="T777" s="19">
        <f>R777+S777</f>
        <v/>
      </c>
      <c r="U777" s="21">
        <f>IF(J777&lt;=0,0,LOOKUP(J777,{0,1950001,3300001,6950001,9000001,18000001,40000001},{0.05,0.1,0.2,0.23,0.33,0.4,0.45}))</f>
        <v/>
      </c>
    </row>
    <row r="778">
      <c r="A778" t="inlineStr">
        <is>
          <t>1万円刻み</t>
        </is>
      </c>
      <c r="B778" s="19">
        <f>'3_1万円刻み'!$A$320</f>
        <v/>
      </c>
      <c r="C778" s="20" t="n">
        <v>2026</v>
      </c>
      <c r="D778" s="19" t="n">
        <v>276000</v>
      </c>
      <c r="E778" s="19">
        <f>ROUND(MIN(B778/12,650000)*12*0.0915+MIN(B778/12,1390000)*12*(0.0504+0)+B778*0.005,0)</f>
        <v/>
      </c>
      <c r="F778" s="19" t="n">
        <v>0</v>
      </c>
      <c r="G778" s="19" t="n">
        <v>0</v>
      </c>
      <c r="H778" s="19">
        <f>IF(C778&gt;=2026,IF(B778&lt;741000,0,IF(B778&lt;2191000,B778-740000,IF(B778&lt;2193000,1451000,IF(B778&lt;2196000,1453000,IF(B778&lt;2200000,1456000,IF(B778&lt;3600000,ROUNDDOWN(B778/4,-3)*2.8-80000,IF(B778&lt;6600000,ROUNDDOWN(B778/4,-3)*3.2-440000,IF(B778&lt;8500000,ROUNDDOWN(B778*0.9,0)-1100000,B778-1950000)))))))),IF(B778&lt;651000,0,IF(B778&lt;1900000,B778-650000,IF(B778&lt;3600000,ROUNDDOWN(B778/4,-3)*2.8-80000,IF(B778&lt;6600000,ROUNDDOWN(B778/4,-3)*3.2-440000,IF(B778&lt;8500000,ROUNDDOWN(B778*0.9,0)-1100000,B778-1950000))))))</f>
        <v/>
      </c>
      <c r="I778" s="19">
        <f>IF(H778&gt;23500000,NA(),IF(C778&gt;=2026,IF(H778&lt;=4890000,1040000,IF(H778&lt;=6550000,670000,620000)),IF(H778&lt;=1320000,950000,IF(H778&lt;=3360000,880000,IF(H778&lt;=4890000,680000,IF(H778&lt;=6550000,630000,580000))))))</f>
        <v/>
      </c>
      <c r="J778" s="19">
        <f>MAX(0,ROUNDDOWN(H778-E778-I778-F778,-3))</f>
        <v/>
      </c>
      <c r="K778" s="19">
        <f>MAX(0,ROUNDDOWN(H778-E778-I778-F778-D778,-3))</f>
        <v/>
      </c>
      <c r="L778" s="19">
        <f>IF(J778&lt;=0,0,ROUNDDOWN((J778*LOOKUP(J778,{0,1950001,3300001,6950001,9000001,18000001,40000001},{0.05,0.1,0.2,0.23,0.33,0.4,0.45})-LOOKUP(J778,{0,1950001,3300001,6950001,9000001,18000001,40000001},{0,97500,427500,636000,1536000,2796000,4796000}))*1.021,-2))</f>
        <v/>
      </c>
      <c r="M778" s="19">
        <f>IF(K778&lt;=0,0,ROUNDDOWN((K778*LOOKUP(K778,{0,1950001,3300001,6950001,9000001,18000001,40000001},{0.05,0.1,0.2,0.23,0.33,0.4,0.45})-LOOKUP(K778,{0,1950001,3300001,6950001,9000001,18000001,40000001},{0,97500,427500,636000,1536000,2796000,4796000}))*1.021,-2))</f>
        <v/>
      </c>
      <c r="N778" s="19">
        <f>MAX(0,ROUNDDOWN(H778-E778-430000-G778,-3))</f>
        <v/>
      </c>
      <c r="O778" s="19">
        <f>MAX(0,ROUNDDOWN(H778-E778-430000-G778-D778,-3))</f>
        <v/>
      </c>
      <c r="P778" s="19">
        <f>IF(H778&lt;=450000,0,MAX(0,ROUNDDOWN(N778*0.06-MIN(50000,N778)*0.03,-2))+MAX(0,ROUNDDOWN(N778*0.04-MIN(50000,N778)*0.02,-2)))</f>
        <v/>
      </c>
      <c r="Q778" s="19">
        <f>IF(H778&lt;=450000,0,MAX(0,ROUNDDOWN(O778*0.06-MIN(50000,O778)*0.03,-2))+MAX(0,ROUNDDOWN(O778*0.04-MIN(50000,O778)*0.02,-2)))</f>
        <v/>
      </c>
      <c r="R778" s="19">
        <f>L778-M778</f>
        <v/>
      </c>
      <c r="S778" s="19">
        <f>P778-Q778</f>
        <v/>
      </c>
      <c r="T778" s="19">
        <f>R778+S778</f>
        <v/>
      </c>
      <c r="U778" s="21">
        <f>IF(J778&lt;=0,0,LOOKUP(J778,{0,1950001,3300001,6950001,9000001,18000001,40000001},{0.05,0.1,0.2,0.23,0.33,0.4,0.45}))</f>
        <v/>
      </c>
    </row>
    <row r="779">
      <c r="A779" t="inlineStr">
        <is>
          <t>1万円刻み</t>
        </is>
      </c>
      <c r="B779" s="19">
        <f>'3_1万円刻み'!$A$321</f>
        <v/>
      </c>
      <c r="C779" s="20" t="n">
        <v>2025</v>
      </c>
      <c r="D779" s="19" t="n">
        <v>276000</v>
      </c>
      <c r="E779" s="19">
        <f>ROUND(MIN(B779/12,650000)*12*0.0915+MIN(B779/12,1390000)*12*(0.0504+0)+B779*0.005,0)</f>
        <v/>
      </c>
      <c r="F779" s="19" t="n">
        <v>0</v>
      </c>
      <c r="G779" s="19" t="n">
        <v>0</v>
      </c>
      <c r="H779" s="19">
        <f>IF(C779&gt;=2026,IF(B779&lt;741000,0,IF(B779&lt;2191000,B779-740000,IF(B779&lt;2193000,1451000,IF(B779&lt;2196000,1453000,IF(B779&lt;2200000,1456000,IF(B779&lt;3600000,ROUNDDOWN(B779/4,-3)*2.8-80000,IF(B779&lt;6600000,ROUNDDOWN(B779/4,-3)*3.2-440000,IF(B779&lt;8500000,ROUNDDOWN(B779*0.9,0)-1100000,B779-1950000)))))))),IF(B779&lt;651000,0,IF(B779&lt;1900000,B779-650000,IF(B779&lt;3600000,ROUNDDOWN(B779/4,-3)*2.8-80000,IF(B779&lt;6600000,ROUNDDOWN(B779/4,-3)*3.2-440000,IF(B779&lt;8500000,ROUNDDOWN(B779*0.9,0)-1100000,B779-1950000))))))</f>
        <v/>
      </c>
      <c r="I779" s="19">
        <f>IF(H779&gt;23500000,NA(),IF(C779&gt;=2026,IF(H779&lt;=4890000,1040000,IF(H779&lt;=6550000,670000,620000)),IF(H779&lt;=1320000,950000,IF(H779&lt;=3360000,880000,IF(H779&lt;=4890000,680000,IF(H779&lt;=6550000,630000,580000))))))</f>
        <v/>
      </c>
      <c r="J779" s="19">
        <f>MAX(0,ROUNDDOWN(H779-E779-I779-F779,-3))</f>
        <v/>
      </c>
      <c r="K779" s="19">
        <f>MAX(0,ROUNDDOWN(H779-E779-I779-F779-D779,-3))</f>
        <v/>
      </c>
      <c r="L779" s="19">
        <f>IF(J779&lt;=0,0,ROUNDDOWN((J779*LOOKUP(J779,{0,1950001,3300001,6950001,9000001,18000001,40000001},{0.05,0.1,0.2,0.23,0.33,0.4,0.45})-LOOKUP(J779,{0,1950001,3300001,6950001,9000001,18000001,40000001},{0,97500,427500,636000,1536000,2796000,4796000}))*1.021,-2))</f>
        <v/>
      </c>
      <c r="M779" s="19">
        <f>IF(K779&lt;=0,0,ROUNDDOWN((K779*LOOKUP(K779,{0,1950001,3300001,6950001,9000001,18000001,40000001},{0.05,0.1,0.2,0.23,0.33,0.4,0.45})-LOOKUP(K779,{0,1950001,3300001,6950001,9000001,18000001,40000001},{0,97500,427500,636000,1536000,2796000,4796000}))*1.021,-2))</f>
        <v/>
      </c>
      <c r="N779" s="19">
        <f>MAX(0,ROUNDDOWN(H779-E779-430000-G779,-3))</f>
        <v/>
      </c>
      <c r="O779" s="19">
        <f>MAX(0,ROUNDDOWN(H779-E779-430000-G779-D779,-3))</f>
        <v/>
      </c>
      <c r="P779" s="19">
        <f>IF(H779&lt;=450000,0,MAX(0,ROUNDDOWN(N779*0.06-MIN(50000,N779)*0.03,-2))+MAX(0,ROUNDDOWN(N779*0.04-MIN(50000,N779)*0.02,-2)))</f>
        <v/>
      </c>
      <c r="Q779" s="19">
        <f>IF(H779&lt;=450000,0,MAX(0,ROUNDDOWN(O779*0.06-MIN(50000,O779)*0.03,-2))+MAX(0,ROUNDDOWN(O779*0.04-MIN(50000,O779)*0.02,-2)))</f>
        <v/>
      </c>
      <c r="R779" s="19">
        <f>L779-M779</f>
        <v/>
      </c>
      <c r="S779" s="19">
        <f>P779-Q779</f>
        <v/>
      </c>
      <c r="T779" s="19">
        <f>R779+S779</f>
        <v/>
      </c>
      <c r="U779" s="21">
        <f>IF(J779&lt;=0,0,LOOKUP(J779,{0,1950001,3300001,6950001,9000001,18000001,40000001},{0.05,0.1,0.2,0.23,0.33,0.4,0.45}))</f>
        <v/>
      </c>
    </row>
    <row r="780">
      <c r="A780" t="inlineStr">
        <is>
          <t>1万円刻み</t>
        </is>
      </c>
      <c r="B780" s="19">
        <f>'3_1万円刻み'!$A$321</f>
        <v/>
      </c>
      <c r="C780" s="20" t="n">
        <v>2026</v>
      </c>
      <c r="D780" s="19" t="n">
        <v>276000</v>
      </c>
      <c r="E780" s="19">
        <f>ROUND(MIN(B780/12,650000)*12*0.0915+MIN(B780/12,1390000)*12*(0.0504+0)+B780*0.005,0)</f>
        <v/>
      </c>
      <c r="F780" s="19" t="n">
        <v>0</v>
      </c>
      <c r="G780" s="19" t="n">
        <v>0</v>
      </c>
      <c r="H780" s="19">
        <f>IF(C780&gt;=2026,IF(B780&lt;741000,0,IF(B780&lt;2191000,B780-740000,IF(B780&lt;2193000,1451000,IF(B780&lt;2196000,1453000,IF(B780&lt;2200000,1456000,IF(B780&lt;3600000,ROUNDDOWN(B780/4,-3)*2.8-80000,IF(B780&lt;6600000,ROUNDDOWN(B780/4,-3)*3.2-440000,IF(B780&lt;8500000,ROUNDDOWN(B780*0.9,0)-1100000,B780-1950000)))))))),IF(B780&lt;651000,0,IF(B780&lt;1900000,B780-650000,IF(B780&lt;3600000,ROUNDDOWN(B780/4,-3)*2.8-80000,IF(B780&lt;6600000,ROUNDDOWN(B780/4,-3)*3.2-440000,IF(B780&lt;8500000,ROUNDDOWN(B780*0.9,0)-1100000,B780-1950000))))))</f>
        <v/>
      </c>
      <c r="I780" s="19">
        <f>IF(H780&gt;23500000,NA(),IF(C780&gt;=2026,IF(H780&lt;=4890000,1040000,IF(H780&lt;=6550000,670000,620000)),IF(H780&lt;=1320000,950000,IF(H780&lt;=3360000,880000,IF(H780&lt;=4890000,680000,IF(H780&lt;=6550000,630000,580000))))))</f>
        <v/>
      </c>
      <c r="J780" s="19">
        <f>MAX(0,ROUNDDOWN(H780-E780-I780-F780,-3))</f>
        <v/>
      </c>
      <c r="K780" s="19">
        <f>MAX(0,ROUNDDOWN(H780-E780-I780-F780-D780,-3))</f>
        <v/>
      </c>
      <c r="L780" s="19">
        <f>IF(J780&lt;=0,0,ROUNDDOWN((J780*LOOKUP(J780,{0,1950001,3300001,6950001,9000001,18000001,40000001},{0.05,0.1,0.2,0.23,0.33,0.4,0.45})-LOOKUP(J780,{0,1950001,3300001,6950001,9000001,18000001,40000001},{0,97500,427500,636000,1536000,2796000,4796000}))*1.021,-2))</f>
        <v/>
      </c>
      <c r="M780" s="19">
        <f>IF(K780&lt;=0,0,ROUNDDOWN((K780*LOOKUP(K780,{0,1950001,3300001,6950001,9000001,18000001,40000001},{0.05,0.1,0.2,0.23,0.33,0.4,0.45})-LOOKUP(K780,{0,1950001,3300001,6950001,9000001,18000001,40000001},{0,97500,427500,636000,1536000,2796000,4796000}))*1.021,-2))</f>
        <v/>
      </c>
      <c r="N780" s="19">
        <f>MAX(0,ROUNDDOWN(H780-E780-430000-G780,-3))</f>
        <v/>
      </c>
      <c r="O780" s="19">
        <f>MAX(0,ROUNDDOWN(H780-E780-430000-G780-D780,-3))</f>
        <v/>
      </c>
      <c r="P780" s="19">
        <f>IF(H780&lt;=450000,0,MAX(0,ROUNDDOWN(N780*0.06-MIN(50000,N780)*0.03,-2))+MAX(0,ROUNDDOWN(N780*0.04-MIN(50000,N780)*0.02,-2)))</f>
        <v/>
      </c>
      <c r="Q780" s="19">
        <f>IF(H780&lt;=450000,0,MAX(0,ROUNDDOWN(O780*0.06-MIN(50000,O780)*0.03,-2))+MAX(0,ROUNDDOWN(O780*0.04-MIN(50000,O780)*0.02,-2)))</f>
        <v/>
      </c>
      <c r="R780" s="19">
        <f>L780-M780</f>
        <v/>
      </c>
      <c r="S780" s="19">
        <f>P780-Q780</f>
        <v/>
      </c>
      <c r="T780" s="19">
        <f>R780+S780</f>
        <v/>
      </c>
      <c r="U780" s="21">
        <f>IF(J780&lt;=0,0,LOOKUP(J780,{0,1950001,3300001,6950001,9000001,18000001,40000001},{0.05,0.1,0.2,0.23,0.33,0.4,0.45}))</f>
        <v/>
      </c>
    </row>
    <row r="781">
      <c r="A781" t="inlineStr">
        <is>
          <t>1万円刻み</t>
        </is>
      </c>
      <c r="B781" s="19">
        <f>'3_1万円刻み'!$A$322</f>
        <v/>
      </c>
      <c r="C781" s="20" t="n">
        <v>2025</v>
      </c>
      <c r="D781" s="19" t="n">
        <v>276000</v>
      </c>
      <c r="E781" s="19">
        <f>ROUND(MIN(B781/12,650000)*12*0.0915+MIN(B781/12,1390000)*12*(0.0504+0)+B781*0.005,0)</f>
        <v/>
      </c>
      <c r="F781" s="19" t="n">
        <v>0</v>
      </c>
      <c r="G781" s="19" t="n">
        <v>0</v>
      </c>
      <c r="H781" s="19">
        <f>IF(C781&gt;=2026,IF(B781&lt;741000,0,IF(B781&lt;2191000,B781-740000,IF(B781&lt;2193000,1451000,IF(B781&lt;2196000,1453000,IF(B781&lt;2200000,1456000,IF(B781&lt;3600000,ROUNDDOWN(B781/4,-3)*2.8-80000,IF(B781&lt;6600000,ROUNDDOWN(B781/4,-3)*3.2-440000,IF(B781&lt;8500000,ROUNDDOWN(B781*0.9,0)-1100000,B781-1950000)))))))),IF(B781&lt;651000,0,IF(B781&lt;1900000,B781-650000,IF(B781&lt;3600000,ROUNDDOWN(B781/4,-3)*2.8-80000,IF(B781&lt;6600000,ROUNDDOWN(B781/4,-3)*3.2-440000,IF(B781&lt;8500000,ROUNDDOWN(B781*0.9,0)-1100000,B781-1950000))))))</f>
        <v/>
      </c>
      <c r="I781" s="19">
        <f>IF(H781&gt;23500000,NA(),IF(C781&gt;=2026,IF(H781&lt;=4890000,1040000,IF(H781&lt;=6550000,670000,620000)),IF(H781&lt;=1320000,950000,IF(H781&lt;=3360000,880000,IF(H781&lt;=4890000,680000,IF(H781&lt;=6550000,630000,580000))))))</f>
        <v/>
      </c>
      <c r="J781" s="19">
        <f>MAX(0,ROUNDDOWN(H781-E781-I781-F781,-3))</f>
        <v/>
      </c>
      <c r="K781" s="19">
        <f>MAX(0,ROUNDDOWN(H781-E781-I781-F781-D781,-3))</f>
        <v/>
      </c>
      <c r="L781" s="19">
        <f>IF(J781&lt;=0,0,ROUNDDOWN((J781*LOOKUP(J781,{0,1950001,3300001,6950001,9000001,18000001,40000001},{0.05,0.1,0.2,0.23,0.33,0.4,0.45})-LOOKUP(J781,{0,1950001,3300001,6950001,9000001,18000001,40000001},{0,97500,427500,636000,1536000,2796000,4796000}))*1.021,-2))</f>
        <v/>
      </c>
      <c r="M781" s="19">
        <f>IF(K781&lt;=0,0,ROUNDDOWN((K781*LOOKUP(K781,{0,1950001,3300001,6950001,9000001,18000001,40000001},{0.05,0.1,0.2,0.23,0.33,0.4,0.45})-LOOKUP(K781,{0,1950001,3300001,6950001,9000001,18000001,40000001},{0,97500,427500,636000,1536000,2796000,4796000}))*1.021,-2))</f>
        <v/>
      </c>
      <c r="N781" s="19">
        <f>MAX(0,ROUNDDOWN(H781-E781-430000-G781,-3))</f>
        <v/>
      </c>
      <c r="O781" s="19">
        <f>MAX(0,ROUNDDOWN(H781-E781-430000-G781-D781,-3))</f>
        <v/>
      </c>
      <c r="P781" s="19">
        <f>IF(H781&lt;=450000,0,MAX(0,ROUNDDOWN(N781*0.06-MIN(50000,N781)*0.03,-2))+MAX(0,ROUNDDOWN(N781*0.04-MIN(50000,N781)*0.02,-2)))</f>
        <v/>
      </c>
      <c r="Q781" s="19">
        <f>IF(H781&lt;=450000,0,MAX(0,ROUNDDOWN(O781*0.06-MIN(50000,O781)*0.03,-2))+MAX(0,ROUNDDOWN(O781*0.04-MIN(50000,O781)*0.02,-2)))</f>
        <v/>
      </c>
      <c r="R781" s="19">
        <f>L781-M781</f>
        <v/>
      </c>
      <c r="S781" s="19">
        <f>P781-Q781</f>
        <v/>
      </c>
      <c r="T781" s="19">
        <f>R781+S781</f>
        <v/>
      </c>
      <c r="U781" s="21">
        <f>IF(J781&lt;=0,0,LOOKUP(J781,{0,1950001,3300001,6950001,9000001,18000001,40000001},{0.05,0.1,0.2,0.23,0.33,0.4,0.45}))</f>
        <v/>
      </c>
    </row>
    <row r="782">
      <c r="A782" t="inlineStr">
        <is>
          <t>1万円刻み</t>
        </is>
      </c>
      <c r="B782" s="19">
        <f>'3_1万円刻み'!$A$322</f>
        <v/>
      </c>
      <c r="C782" s="20" t="n">
        <v>2026</v>
      </c>
      <c r="D782" s="19" t="n">
        <v>276000</v>
      </c>
      <c r="E782" s="19">
        <f>ROUND(MIN(B782/12,650000)*12*0.0915+MIN(B782/12,1390000)*12*(0.0504+0)+B782*0.005,0)</f>
        <v/>
      </c>
      <c r="F782" s="19" t="n">
        <v>0</v>
      </c>
      <c r="G782" s="19" t="n">
        <v>0</v>
      </c>
      <c r="H782" s="19">
        <f>IF(C782&gt;=2026,IF(B782&lt;741000,0,IF(B782&lt;2191000,B782-740000,IF(B782&lt;2193000,1451000,IF(B782&lt;2196000,1453000,IF(B782&lt;2200000,1456000,IF(B782&lt;3600000,ROUNDDOWN(B782/4,-3)*2.8-80000,IF(B782&lt;6600000,ROUNDDOWN(B782/4,-3)*3.2-440000,IF(B782&lt;8500000,ROUNDDOWN(B782*0.9,0)-1100000,B782-1950000)))))))),IF(B782&lt;651000,0,IF(B782&lt;1900000,B782-650000,IF(B782&lt;3600000,ROUNDDOWN(B782/4,-3)*2.8-80000,IF(B782&lt;6600000,ROUNDDOWN(B782/4,-3)*3.2-440000,IF(B782&lt;8500000,ROUNDDOWN(B782*0.9,0)-1100000,B782-1950000))))))</f>
        <v/>
      </c>
      <c r="I782" s="19">
        <f>IF(H782&gt;23500000,NA(),IF(C782&gt;=2026,IF(H782&lt;=4890000,1040000,IF(H782&lt;=6550000,670000,620000)),IF(H782&lt;=1320000,950000,IF(H782&lt;=3360000,880000,IF(H782&lt;=4890000,680000,IF(H782&lt;=6550000,630000,580000))))))</f>
        <v/>
      </c>
      <c r="J782" s="19">
        <f>MAX(0,ROUNDDOWN(H782-E782-I782-F782,-3))</f>
        <v/>
      </c>
      <c r="K782" s="19">
        <f>MAX(0,ROUNDDOWN(H782-E782-I782-F782-D782,-3))</f>
        <v/>
      </c>
      <c r="L782" s="19">
        <f>IF(J782&lt;=0,0,ROUNDDOWN((J782*LOOKUP(J782,{0,1950001,3300001,6950001,9000001,18000001,40000001},{0.05,0.1,0.2,0.23,0.33,0.4,0.45})-LOOKUP(J782,{0,1950001,3300001,6950001,9000001,18000001,40000001},{0,97500,427500,636000,1536000,2796000,4796000}))*1.021,-2))</f>
        <v/>
      </c>
      <c r="M782" s="19">
        <f>IF(K782&lt;=0,0,ROUNDDOWN((K782*LOOKUP(K782,{0,1950001,3300001,6950001,9000001,18000001,40000001},{0.05,0.1,0.2,0.23,0.33,0.4,0.45})-LOOKUP(K782,{0,1950001,3300001,6950001,9000001,18000001,40000001},{0,97500,427500,636000,1536000,2796000,4796000}))*1.021,-2))</f>
        <v/>
      </c>
      <c r="N782" s="19">
        <f>MAX(0,ROUNDDOWN(H782-E782-430000-G782,-3))</f>
        <v/>
      </c>
      <c r="O782" s="19">
        <f>MAX(0,ROUNDDOWN(H782-E782-430000-G782-D782,-3))</f>
        <v/>
      </c>
      <c r="P782" s="19">
        <f>IF(H782&lt;=450000,0,MAX(0,ROUNDDOWN(N782*0.06-MIN(50000,N782)*0.03,-2))+MAX(0,ROUNDDOWN(N782*0.04-MIN(50000,N782)*0.02,-2)))</f>
        <v/>
      </c>
      <c r="Q782" s="19">
        <f>IF(H782&lt;=450000,0,MAX(0,ROUNDDOWN(O782*0.06-MIN(50000,O782)*0.03,-2))+MAX(0,ROUNDDOWN(O782*0.04-MIN(50000,O782)*0.02,-2)))</f>
        <v/>
      </c>
      <c r="R782" s="19">
        <f>L782-M782</f>
        <v/>
      </c>
      <c r="S782" s="19">
        <f>P782-Q782</f>
        <v/>
      </c>
      <c r="T782" s="19">
        <f>R782+S782</f>
        <v/>
      </c>
      <c r="U782" s="21">
        <f>IF(J782&lt;=0,0,LOOKUP(J782,{0,1950001,3300001,6950001,9000001,18000001,40000001},{0.05,0.1,0.2,0.23,0.33,0.4,0.45}))</f>
        <v/>
      </c>
    </row>
    <row r="783">
      <c r="A783" t="inlineStr">
        <is>
          <t>1万円刻み</t>
        </is>
      </c>
      <c r="B783" s="19">
        <f>'3_1万円刻み'!$A$323</f>
        <v/>
      </c>
      <c r="C783" s="20" t="n">
        <v>2025</v>
      </c>
      <c r="D783" s="19" t="n">
        <v>276000</v>
      </c>
      <c r="E783" s="19">
        <f>ROUND(MIN(B783/12,650000)*12*0.0915+MIN(B783/12,1390000)*12*(0.0504+0)+B783*0.005,0)</f>
        <v/>
      </c>
      <c r="F783" s="19" t="n">
        <v>0</v>
      </c>
      <c r="G783" s="19" t="n">
        <v>0</v>
      </c>
      <c r="H783" s="19">
        <f>IF(C783&gt;=2026,IF(B783&lt;741000,0,IF(B783&lt;2191000,B783-740000,IF(B783&lt;2193000,1451000,IF(B783&lt;2196000,1453000,IF(B783&lt;2200000,1456000,IF(B783&lt;3600000,ROUNDDOWN(B783/4,-3)*2.8-80000,IF(B783&lt;6600000,ROUNDDOWN(B783/4,-3)*3.2-440000,IF(B783&lt;8500000,ROUNDDOWN(B783*0.9,0)-1100000,B783-1950000)))))))),IF(B783&lt;651000,0,IF(B783&lt;1900000,B783-650000,IF(B783&lt;3600000,ROUNDDOWN(B783/4,-3)*2.8-80000,IF(B783&lt;6600000,ROUNDDOWN(B783/4,-3)*3.2-440000,IF(B783&lt;8500000,ROUNDDOWN(B783*0.9,0)-1100000,B783-1950000))))))</f>
        <v/>
      </c>
      <c r="I783" s="19">
        <f>IF(H783&gt;23500000,NA(),IF(C783&gt;=2026,IF(H783&lt;=4890000,1040000,IF(H783&lt;=6550000,670000,620000)),IF(H783&lt;=1320000,950000,IF(H783&lt;=3360000,880000,IF(H783&lt;=4890000,680000,IF(H783&lt;=6550000,630000,580000))))))</f>
        <v/>
      </c>
      <c r="J783" s="19">
        <f>MAX(0,ROUNDDOWN(H783-E783-I783-F783,-3))</f>
        <v/>
      </c>
      <c r="K783" s="19">
        <f>MAX(0,ROUNDDOWN(H783-E783-I783-F783-D783,-3))</f>
        <v/>
      </c>
      <c r="L783" s="19">
        <f>IF(J783&lt;=0,0,ROUNDDOWN((J783*LOOKUP(J783,{0,1950001,3300001,6950001,9000001,18000001,40000001},{0.05,0.1,0.2,0.23,0.33,0.4,0.45})-LOOKUP(J783,{0,1950001,3300001,6950001,9000001,18000001,40000001},{0,97500,427500,636000,1536000,2796000,4796000}))*1.021,-2))</f>
        <v/>
      </c>
      <c r="M783" s="19">
        <f>IF(K783&lt;=0,0,ROUNDDOWN((K783*LOOKUP(K783,{0,1950001,3300001,6950001,9000001,18000001,40000001},{0.05,0.1,0.2,0.23,0.33,0.4,0.45})-LOOKUP(K783,{0,1950001,3300001,6950001,9000001,18000001,40000001},{0,97500,427500,636000,1536000,2796000,4796000}))*1.021,-2))</f>
        <v/>
      </c>
      <c r="N783" s="19">
        <f>MAX(0,ROUNDDOWN(H783-E783-430000-G783,-3))</f>
        <v/>
      </c>
      <c r="O783" s="19">
        <f>MAX(0,ROUNDDOWN(H783-E783-430000-G783-D783,-3))</f>
        <v/>
      </c>
      <c r="P783" s="19">
        <f>IF(H783&lt;=450000,0,MAX(0,ROUNDDOWN(N783*0.06-MIN(50000,N783)*0.03,-2))+MAX(0,ROUNDDOWN(N783*0.04-MIN(50000,N783)*0.02,-2)))</f>
        <v/>
      </c>
      <c r="Q783" s="19">
        <f>IF(H783&lt;=450000,0,MAX(0,ROUNDDOWN(O783*0.06-MIN(50000,O783)*0.03,-2))+MAX(0,ROUNDDOWN(O783*0.04-MIN(50000,O783)*0.02,-2)))</f>
        <v/>
      </c>
      <c r="R783" s="19">
        <f>L783-M783</f>
        <v/>
      </c>
      <c r="S783" s="19">
        <f>P783-Q783</f>
        <v/>
      </c>
      <c r="T783" s="19">
        <f>R783+S783</f>
        <v/>
      </c>
      <c r="U783" s="21">
        <f>IF(J783&lt;=0,0,LOOKUP(J783,{0,1950001,3300001,6950001,9000001,18000001,40000001},{0.05,0.1,0.2,0.23,0.33,0.4,0.45}))</f>
        <v/>
      </c>
    </row>
    <row r="784">
      <c r="A784" t="inlineStr">
        <is>
          <t>1万円刻み</t>
        </is>
      </c>
      <c r="B784" s="19">
        <f>'3_1万円刻み'!$A$323</f>
        <v/>
      </c>
      <c r="C784" s="20" t="n">
        <v>2026</v>
      </c>
      <c r="D784" s="19" t="n">
        <v>276000</v>
      </c>
      <c r="E784" s="19">
        <f>ROUND(MIN(B784/12,650000)*12*0.0915+MIN(B784/12,1390000)*12*(0.0504+0)+B784*0.005,0)</f>
        <v/>
      </c>
      <c r="F784" s="19" t="n">
        <v>0</v>
      </c>
      <c r="G784" s="19" t="n">
        <v>0</v>
      </c>
      <c r="H784" s="19">
        <f>IF(C784&gt;=2026,IF(B784&lt;741000,0,IF(B784&lt;2191000,B784-740000,IF(B784&lt;2193000,1451000,IF(B784&lt;2196000,1453000,IF(B784&lt;2200000,1456000,IF(B784&lt;3600000,ROUNDDOWN(B784/4,-3)*2.8-80000,IF(B784&lt;6600000,ROUNDDOWN(B784/4,-3)*3.2-440000,IF(B784&lt;8500000,ROUNDDOWN(B784*0.9,0)-1100000,B784-1950000)))))))),IF(B784&lt;651000,0,IF(B784&lt;1900000,B784-650000,IF(B784&lt;3600000,ROUNDDOWN(B784/4,-3)*2.8-80000,IF(B784&lt;6600000,ROUNDDOWN(B784/4,-3)*3.2-440000,IF(B784&lt;8500000,ROUNDDOWN(B784*0.9,0)-1100000,B784-1950000))))))</f>
        <v/>
      </c>
      <c r="I784" s="19">
        <f>IF(H784&gt;23500000,NA(),IF(C784&gt;=2026,IF(H784&lt;=4890000,1040000,IF(H784&lt;=6550000,670000,620000)),IF(H784&lt;=1320000,950000,IF(H784&lt;=3360000,880000,IF(H784&lt;=4890000,680000,IF(H784&lt;=6550000,630000,580000))))))</f>
        <v/>
      </c>
      <c r="J784" s="19">
        <f>MAX(0,ROUNDDOWN(H784-E784-I784-F784,-3))</f>
        <v/>
      </c>
      <c r="K784" s="19">
        <f>MAX(0,ROUNDDOWN(H784-E784-I784-F784-D784,-3))</f>
        <v/>
      </c>
      <c r="L784" s="19">
        <f>IF(J784&lt;=0,0,ROUNDDOWN((J784*LOOKUP(J784,{0,1950001,3300001,6950001,9000001,18000001,40000001},{0.05,0.1,0.2,0.23,0.33,0.4,0.45})-LOOKUP(J784,{0,1950001,3300001,6950001,9000001,18000001,40000001},{0,97500,427500,636000,1536000,2796000,4796000}))*1.021,-2))</f>
        <v/>
      </c>
      <c r="M784" s="19">
        <f>IF(K784&lt;=0,0,ROUNDDOWN((K784*LOOKUP(K784,{0,1950001,3300001,6950001,9000001,18000001,40000001},{0.05,0.1,0.2,0.23,0.33,0.4,0.45})-LOOKUP(K784,{0,1950001,3300001,6950001,9000001,18000001,40000001},{0,97500,427500,636000,1536000,2796000,4796000}))*1.021,-2))</f>
        <v/>
      </c>
      <c r="N784" s="19">
        <f>MAX(0,ROUNDDOWN(H784-E784-430000-G784,-3))</f>
        <v/>
      </c>
      <c r="O784" s="19">
        <f>MAX(0,ROUNDDOWN(H784-E784-430000-G784-D784,-3))</f>
        <v/>
      </c>
      <c r="P784" s="19">
        <f>IF(H784&lt;=450000,0,MAX(0,ROUNDDOWN(N784*0.06-MIN(50000,N784)*0.03,-2))+MAX(0,ROUNDDOWN(N784*0.04-MIN(50000,N784)*0.02,-2)))</f>
        <v/>
      </c>
      <c r="Q784" s="19">
        <f>IF(H784&lt;=450000,0,MAX(0,ROUNDDOWN(O784*0.06-MIN(50000,O784)*0.03,-2))+MAX(0,ROUNDDOWN(O784*0.04-MIN(50000,O784)*0.02,-2)))</f>
        <v/>
      </c>
      <c r="R784" s="19">
        <f>L784-M784</f>
        <v/>
      </c>
      <c r="S784" s="19">
        <f>P784-Q784</f>
        <v/>
      </c>
      <c r="T784" s="19">
        <f>R784+S784</f>
        <v/>
      </c>
      <c r="U784" s="21">
        <f>IF(J784&lt;=0,0,LOOKUP(J784,{0,1950001,3300001,6950001,9000001,18000001,40000001},{0.05,0.1,0.2,0.23,0.33,0.4,0.45}))</f>
        <v/>
      </c>
    </row>
    <row r="785">
      <c r="A785" t="inlineStr">
        <is>
          <t>1万円刻み</t>
        </is>
      </c>
      <c r="B785" s="19">
        <f>'3_1万円刻み'!$A$324</f>
        <v/>
      </c>
      <c r="C785" s="20" t="n">
        <v>2025</v>
      </c>
      <c r="D785" s="19" t="n">
        <v>276000</v>
      </c>
      <c r="E785" s="19">
        <f>ROUND(MIN(B785/12,650000)*12*0.0915+MIN(B785/12,1390000)*12*(0.0504+0)+B785*0.005,0)</f>
        <v/>
      </c>
      <c r="F785" s="19" t="n">
        <v>0</v>
      </c>
      <c r="G785" s="19" t="n">
        <v>0</v>
      </c>
      <c r="H785" s="19">
        <f>IF(C785&gt;=2026,IF(B785&lt;741000,0,IF(B785&lt;2191000,B785-740000,IF(B785&lt;2193000,1451000,IF(B785&lt;2196000,1453000,IF(B785&lt;2200000,1456000,IF(B785&lt;3600000,ROUNDDOWN(B785/4,-3)*2.8-80000,IF(B785&lt;6600000,ROUNDDOWN(B785/4,-3)*3.2-440000,IF(B785&lt;8500000,ROUNDDOWN(B785*0.9,0)-1100000,B785-1950000)))))))),IF(B785&lt;651000,0,IF(B785&lt;1900000,B785-650000,IF(B785&lt;3600000,ROUNDDOWN(B785/4,-3)*2.8-80000,IF(B785&lt;6600000,ROUNDDOWN(B785/4,-3)*3.2-440000,IF(B785&lt;8500000,ROUNDDOWN(B785*0.9,0)-1100000,B785-1950000))))))</f>
        <v/>
      </c>
      <c r="I785" s="19">
        <f>IF(H785&gt;23500000,NA(),IF(C785&gt;=2026,IF(H785&lt;=4890000,1040000,IF(H785&lt;=6550000,670000,620000)),IF(H785&lt;=1320000,950000,IF(H785&lt;=3360000,880000,IF(H785&lt;=4890000,680000,IF(H785&lt;=6550000,630000,580000))))))</f>
        <v/>
      </c>
      <c r="J785" s="19">
        <f>MAX(0,ROUNDDOWN(H785-E785-I785-F785,-3))</f>
        <v/>
      </c>
      <c r="K785" s="19">
        <f>MAX(0,ROUNDDOWN(H785-E785-I785-F785-D785,-3))</f>
        <v/>
      </c>
      <c r="L785" s="19">
        <f>IF(J785&lt;=0,0,ROUNDDOWN((J785*LOOKUP(J785,{0,1950001,3300001,6950001,9000001,18000001,40000001},{0.05,0.1,0.2,0.23,0.33,0.4,0.45})-LOOKUP(J785,{0,1950001,3300001,6950001,9000001,18000001,40000001},{0,97500,427500,636000,1536000,2796000,4796000}))*1.021,-2))</f>
        <v/>
      </c>
      <c r="M785" s="19">
        <f>IF(K785&lt;=0,0,ROUNDDOWN((K785*LOOKUP(K785,{0,1950001,3300001,6950001,9000001,18000001,40000001},{0.05,0.1,0.2,0.23,0.33,0.4,0.45})-LOOKUP(K785,{0,1950001,3300001,6950001,9000001,18000001,40000001},{0,97500,427500,636000,1536000,2796000,4796000}))*1.021,-2))</f>
        <v/>
      </c>
      <c r="N785" s="19">
        <f>MAX(0,ROUNDDOWN(H785-E785-430000-G785,-3))</f>
        <v/>
      </c>
      <c r="O785" s="19">
        <f>MAX(0,ROUNDDOWN(H785-E785-430000-G785-D785,-3))</f>
        <v/>
      </c>
      <c r="P785" s="19">
        <f>IF(H785&lt;=450000,0,MAX(0,ROUNDDOWN(N785*0.06-MIN(50000,N785)*0.03,-2))+MAX(0,ROUNDDOWN(N785*0.04-MIN(50000,N785)*0.02,-2)))</f>
        <v/>
      </c>
      <c r="Q785" s="19">
        <f>IF(H785&lt;=450000,0,MAX(0,ROUNDDOWN(O785*0.06-MIN(50000,O785)*0.03,-2))+MAX(0,ROUNDDOWN(O785*0.04-MIN(50000,O785)*0.02,-2)))</f>
        <v/>
      </c>
      <c r="R785" s="19">
        <f>L785-M785</f>
        <v/>
      </c>
      <c r="S785" s="19">
        <f>P785-Q785</f>
        <v/>
      </c>
      <c r="T785" s="19">
        <f>R785+S785</f>
        <v/>
      </c>
      <c r="U785" s="21">
        <f>IF(J785&lt;=0,0,LOOKUP(J785,{0,1950001,3300001,6950001,9000001,18000001,40000001},{0.05,0.1,0.2,0.23,0.33,0.4,0.45}))</f>
        <v/>
      </c>
    </row>
    <row r="786">
      <c r="A786" t="inlineStr">
        <is>
          <t>1万円刻み</t>
        </is>
      </c>
      <c r="B786" s="19">
        <f>'3_1万円刻み'!$A$324</f>
        <v/>
      </c>
      <c r="C786" s="20" t="n">
        <v>2026</v>
      </c>
      <c r="D786" s="19" t="n">
        <v>276000</v>
      </c>
      <c r="E786" s="19">
        <f>ROUND(MIN(B786/12,650000)*12*0.0915+MIN(B786/12,1390000)*12*(0.0504+0)+B786*0.005,0)</f>
        <v/>
      </c>
      <c r="F786" s="19" t="n">
        <v>0</v>
      </c>
      <c r="G786" s="19" t="n">
        <v>0</v>
      </c>
      <c r="H786" s="19">
        <f>IF(C786&gt;=2026,IF(B786&lt;741000,0,IF(B786&lt;2191000,B786-740000,IF(B786&lt;2193000,1451000,IF(B786&lt;2196000,1453000,IF(B786&lt;2200000,1456000,IF(B786&lt;3600000,ROUNDDOWN(B786/4,-3)*2.8-80000,IF(B786&lt;6600000,ROUNDDOWN(B786/4,-3)*3.2-440000,IF(B786&lt;8500000,ROUNDDOWN(B786*0.9,0)-1100000,B786-1950000)))))))),IF(B786&lt;651000,0,IF(B786&lt;1900000,B786-650000,IF(B786&lt;3600000,ROUNDDOWN(B786/4,-3)*2.8-80000,IF(B786&lt;6600000,ROUNDDOWN(B786/4,-3)*3.2-440000,IF(B786&lt;8500000,ROUNDDOWN(B786*0.9,0)-1100000,B786-1950000))))))</f>
        <v/>
      </c>
      <c r="I786" s="19">
        <f>IF(H786&gt;23500000,NA(),IF(C786&gt;=2026,IF(H786&lt;=4890000,1040000,IF(H786&lt;=6550000,670000,620000)),IF(H786&lt;=1320000,950000,IF(H786&lt;=3360000,880000,IF(H786&lt;=4890000,680000,IF(H786&lt;=6550000,630000,580000))))))</f>
        <v/>
      </c>
      <c r="J786" s="19">
        <f>MAX(0,ROUNDDOWN(H786-E786-I786-F786,-3))</f>
        <v/>
      </c>
      <c r="K786" s="19">
        <f>MAX(0,ROUNDDOWN(H786-E786-I786-F786-D786,-3))</f>
        <v/>
      </c>
      <c r="L786" s="19">
        <f>IF(J786&lt;=0,0,ROUNDDOWN((J786*LOOKUP(J786,{0,1950001,3300001,6950001,9000001,18000001,40000001},{0.05,0.1,0.2,0.23,0.33,0.4,0.45})-LOOKUP(J786,{0,1950001,3300001,6950001,9000001,18000001,40000001},{0,97500,427500,636000,1536000,2796000,4796000}))*1.021,-2))</f>
        <v/>
      </c>
      <c r="M786" s="19">
        <f>IF(K786&lt;=0,0,ROUNDDOWN((K786*LOOKUP(K786,{0,1950001,3300001,6950001,9000001,18000001,40000001},{0.05,0.1,0.2,0.23,0.33,0.4,0.45})-LOOKUP(K786,{0,1950001,3300001,6950001,9000001,18000001,40000001},{0,97500,427500,636000,1536000,2796000,4796000}))*1.021,-2))</f>
        <v/>
      </c>
      <c r="N786" s="19">
        <f>MAX(0,ROUNDDOWN(H786-E786-430000-G786,-3))</f>
        <v/>
      </c>
      <c r="O786" s="19">
        <f>MAX(0,ROUNDDOWN(H786-E786-430000-G786-D786,-3))</f>
        <v/>
      </c>
      <c r="P786" s="19">
        <f>IF(H786&lt;=450000,0,MAX(0,ROUNDDOWN(N786*0.06-MIN(50000,N786)*0.03,-2))+MAX(0,ROUNDDOWN(N786*0.04-MIN(50000,N786)*0.02,-2)))</f>
        <v/>
      </c>
      <c r="Q786" s="19">
        <f>IF(H786&lt;=450000,0,MAX(0,ROUNDDOWN(O786*0.06-MIN(50000,O786)*0.03,-2))+MAX(0,ROUNDDOWN(O786*0.04-MIN(50000,O786)*0.02,-2)))</f>
        <v/>
      </c>
      <c r="R786" s="19">
        <f>L786-M786</f>
        <v/>
      </c>
      <c r="S786" s="19">
        <f>P786-Q786</f>
        <v/>
      </c>
      <c r="T786" s="19">
        <f>R786+S786</f>
        <v/>
      </c>
      <c r="U786" s="21">
        <f>IF(J786&lt;=0,0,LOOKUP(J786,{0,1950001,3300001,6950001,9000001,18000001,40000001},{0.05,0.1,0.2,0.23,0.33,0.4,0.45}))</f>
        <v/>
      </c>
    </row>
    <row r="787">
      <c r="A787" t="inlineStr">
        <is>
          <t>1万円刻み</t>
        </is>
      </c>
      <c r="B787" s="19">
        <f>'3_1万円刻み'!$A$325</f>
        <v/>
      </c>
      <c r="C787" s="20" t="n">
        <v>2025</v>
      </c>
      <c r="D787" s="19" t="n">
        <v>276000</v>
      </c>
      <c r="E787" s="19">
        <f>ROUND(MIN(B787/12,650000)*12*0.0915+MIN(B787/12,1390000)*12*(0.0504+0)+B787*0.005,0)</f>
        <v/>
      </c>
      <c r="F787" s="19" t="n">
        <v>0</v>
      </c>
      <c r="G787" s="19" t="n">
        <v>0</v>
      </c>
      <c r="H787" s="19">
        <f>IF(C787&gt;=2026,IF(B787&lt;741000,0,IF(B787&lt;2191000,B787-740000,IF(B787&lt;2193000,1451000,IF(B787&lt;2196000,1453000,IF(B787&lt;2200000,1456000,IF(B787&lt;3600000,ROUNDDOWN(B787/4,-3)*2.8-80000,IF(B787&lt;6600000,ROUNDDOWN(B787/4,-3)*3.2-440000,IF(B787&lt;8500000,ROUNDDOWN(B787*0.9,0)-1100000,B787-1950000)))))))),IF(B787&lt;651000,0,IF(B787&lt;1900000,B787-650000,IF(B787&lt;3600000,ROUNDDOWN(B787/4,-3)*2.8-80000,IF(B787&lt;6600000,ROUNDDOWN(B787/4,-3)*3.2-440000,IF(B787&lt;8500000,ROUNDDOWN(B787*0.9,0)-1100000,B787-1950000))))))</f>
        <v/>
      </c>
      <c r="I787" s="19">
        <f>IF(H787&gt;23500000,NA(),IF(C787&gt;=2026,IF(H787&lt;=4890000,1040000,IF(H787&lt;=6550000,670000,620000)),IF(H787&lt;=1320000,950000,IF(H787&lt;=3360000,880000,IF(H787&lt;=4890000,680000,IF(H787&lt;=6550000,630000,580000))))))</f>
        <v/>
      </c>
      <c r="J787" s="19">
        <f>MAX(0,ROUNDDOWN(H787-E787-I787-F787,-3))</f>
        <v/>
      </c>
      <c r="K787" s="19">
        <f>MAX(0,ROUNDDOWN(H787-E787-I787-F787-D787,-3))</f>
        <v/>
      </c>
      <c r="L787" s="19">
        <f>IF(J787&lt;=0,0,ROUNDDOWN((J787*LOOKUP(J787,{0,1950001,3300001,6950001,9000001,18000001,40000001},{0.05,0.1,0.2,0.23,0.33,0.4,0.45})-LOOKUP(J787,{0,1950001,3300001,6950001,9000001,18000001,40000001},{0,97500,427500,636000,1536000,2796000,4796000}))*1.021,-2))</f>
        <v/>
      </c>
      <c r="M787" s="19">
        <f>IF(K787&lt;=0,0,ROUNDDOWN((K787*LOOKUP(K787,{0,1950001,3300001,6950001,9000001,18000001,40000001},{0.05,0.1,0.2,0.23,0.33,0.4,0.45})-LOOKUP(K787,{0,1950001,3300001,6950001,9000001,18000001,40000001},{0,97500,427500,636000,1536000,2796000,4796000}))*1.021,-2))</f>
        <v/>
      </c>
      <c r="N787" s="19">
        <f>MAX(0,ROUNDDOWN(H787-E787-430000-G787,-3))</f>
        <v/>
      </c>
      <c r="O787" s="19">
        <f>MAX(0,ROUNDDOWN(H787-E787-430000-G787-D787,-3))</f>
        <v/>
      </c>
      <c r="P787" s="19">
        <f>IF(H787&lt;=450000,0,MAX(0,ROUNDDOWN(N787*0.06-MIN(50000,N787)*0.03,-2))+MAX(0,ROUNDDOWN(N787*0.04-MIN(50000,N787)*0.02,-2)))</f>
        <v/>
      </c>
      <c r="Q787" s="19">
        <f>IF(H787&lt;=450000,0,MAX(0,ROUNDDOWN(O787*0.06-MIN(50000,O787)*0.03,-2))+MAX(0,ROUNDDOWN(O787*0.04-MIN(50000,O787)*0.02,-2)))</f>
        <v/>
      </c>
      <c r="R787" s="19">
        <f>L787-M787</f>
        <v/>
      </c>
      <c r="S787" s="19">
        <f>P787-Q787</f>
        <v/>
      </c>
      <c r="T787" s="19">
        <f>R787+S787</f>
        <v/>
      </c>
      <c r="U787" s="21">
        <f>IF(J787&lt;=0,0,LOOKUP(J787,{0,1950001,3300001,6950001,9000001,18000001,40000001},{0.05,0.1,0.2,0.23,0.33,0.4,0.45}))</f>
        <v/>
      </c>
    </row>
    <row r="788">
      <c r="A788" t="inlineStr">
        <is>
          <t>1万円刻み</t>
        </is>
      </c>
      <c r="B788" s="19">
        <f>'3_1万円刻み'!$A$325</f>
        <v/>
      </c>
      <c r="C788" s="20" t="n">
        <v>2026</v>
      </c>
      <c r="D788" s="19" t="n">
        <v>276000</v>
      </c>
      <c r="E788" s="19">
        <f>ROUND(MIN(B788/12,650000)*12*0.0915+MIN(B788/12,1390000)*12*(0.0504+0)+B788*0.005,0)</f>
        <v/>
      </c>
      <c r="F788" s="19" t="n">
        <v>0</v>
      </c>
      <c r="G788" s="19" t="n">
        <v>0</v>
      </c>
      <c r="H788" s="19">
        <f>IF(C788&gt;=2026,IF(B788&lt;741000,0,IF(B788&lt;2191000,B788-740000,IF(B788&lt;2193000,1451000,IF(B788&lt;2196000,1453000,IF(B788&lt;2200000,1456000,IF(B788&lt;3600000,ROUNDDOWN(B788/4,-3)*2.8-80000,IF(B788&lt;6600000,ROUNDDOWN(B788/4,-3)*3.2-440000,IF(B788&lt;8500000,ROUNDDOWN(B788*0.9,0)-1100000,B788-1950000)))))))),IF(B788&lt;651000,0,IF(B788&lt;1900000,B788-650000,IF(B788&lt;3600000,ROUNDDOWN(B788/4,-3)*2.8-80000,IF(B788&lt;6600000,ROUNDDOWN(B788/4,-3)*3.2-440000,IF(B788&lt;8500000,ROUNDDOWN(B788*0.9,0)-1100000,B788-1950000))))))</f>
        <v/>
      </c>
      <c r="I788" s="19">
        <f>IF(H788&gt;23500000,NA(),IF(C788&gt;=2026,IF(H788&lt;=4890000,1040000,IF(H788&lt;=6550000,670000,620000)),IF(H788&lt;=1320000,950000,IF(H788&lt;=3360000,880000,IF(H788&lt;=4890000,680000,IF(H788&lt;=6550000,630000,580000))))))</f>
        <v/>
      </c>
      <c r="J788" s="19">
        <f>MAX(0,ROUNDDOWN(H788-E788-I788-F788,-3))</f>
        <v/>
      </c>
      <c r="K788" s="19">
        <f>MAX(0,ROUNDDOWN(H788-E788-I788-F788-D788,-3))</f>
        <v/>
      </c>
      <c r="L788" s="19">
        <f>IF(J788&lt;=0,0,ROUNDDOWN((J788*LOOKUP(J788,{0,1950001,3300001,6950001,9000001,18000001,40000001},{0.05,0.1,0.2,0.23,0.33,0.4,0.45})-LOOKUP(J788,{0,1950001,3300001,6950001,9000001,18000001,40000001},{0,97500,427500,636000,1536000,2796000,4796000}))*1.021,-2))</f>
        <v/>
      </c>
      <c r="M788" s="19">
        <f>IF(K788&lt;=0,0,ROUNDDOWN((K788*LOOKUP(K788,{0,1950001,3300001,6950001,9000001,18000001,40000001},{0.05,0.1,0.2,0.23,0.33,0.4,0.45})-LOOKUP(K788,{0,1950001,3300001,6950001,9000001,18000001,40000001},{0,97500,427500,636000,1536000,2796000,4796000}))*1.021,-2))</f>
        <v/>
      </c>
      <c r="N788" s="19">
        <f>MAX(0,ROUNDDOWN(H788-E788-430000-G788,-3))</f>
        <v/>
      </c>
      <c r="O788" s="19">
        <f>MAX(0,ROUNDDOWN(H788-E788-430000-G788-D788,-3))</f>
        <v/>
      </c>
      <c r="P788" s="19">
        <f>IF(H788&lt;=450000,0,MAX(0,ROUNDDOWN(N788*0.06-MIN(50000,N788)*0.03,-2))+MAX(0,ROUNDDOWN(N788*0.04-MIN(50000,N788)*0.02,-2)))</f>
        <v/>
      </c>
      <c r="Q788" s="19">
        <f>IF(H788&lt;=450000,0,MAX(0,ROUNDDOWN(O788*0.06-MIN(50000,O788)*0.03,-2))+MAX(0,ROUNDDOWN(O788*0.04-MIN(50000,O788)*0.02,-2)))</f>
        <v/>
      </c>
      <c r="R788" s="19">
        <f>L788-M788</f>
        <v/>
      </c>
      <c r="S788" s="19">
        <f>P788-Q788</f>
        <v/>
      </c>
      <c r="T788" s="19">
        <f>R788+S788</f>
        <v/>
      </c>
      <c r="U788" s="21">
        <f>IF(J788&lt;=0,0,LOOKUP(J788,{0,1950001,3300001,6950001,9000001,18000001,40000001},{0.05,0.1,0.2,0.23,0.33,0.4,0.45}))</f>
        <v/>
      </c>
    </row>
    <row r="789">
      <c r="A789" t="inlineStr">
        <is>
          <t>1万円刻み</t>
        </is>
      </c>
      <c r="B789" s="19">
        <f>'3_1万円刻み'!$A$326</f>
        <v/>
      </c>
      <c r="C789" s="20" t="n">
        <v>2025</v>
      </c>
      <c r="D789" s="19" t="n">
        <v>276000</v>
      </c>
      <c r="E789" s="19">
        <f>ROUND(MIN(B789/12,650000)*12*0.0915+MIN(B789/12,1390000)*12*(0.0504+0)+B789*0.005,0)</f>
        <v/>
      </c>
      <c r="F789" s="19" t="n">
        <v>0</v>
      </c>
      <c r="G789" s="19" t="n">
        <v>0</v>
      </c>
      <c r="H789" s="19">
        <f>IF(C789&gt;=2026,IF(B789&lt;741000,0,IF(B789&lt;2191000,B789-740000,IF(B789&lt;2193000,1451000,IF(B789&lt;2196000,1453000,IF(B789&lt;2200000,1456000,IF(B789&lt;3600000,ROUNDDOWN(B789/4,-3)*2.8-80000,IF(B789&lt;6600000,ROUNDDOWN(B789/4,-3)*3.2-440000,IF(B789&lt;8500000,ROUNDDOWN(B789*0.9,0)-1100000,B789-1950000)))))))),IF(B789&lt;651000,0,IF(B789&lt;1900000,B789-650000,IF(B789&lt;3600000,ROUNDDOWN(B789/4,-3)*2.8-80000,IF(B789&lt;6600000,ROUNDDOWN(B789/4,-3)*3.2-440000,IF(B789&lt;8500000,ROUNDDOWN(B789*0.9,0)-1100000,B789-1950000))))))</f>
        <v/>
      </c>
      <c r="I789" s="19">
        <f>IF(H789&gt;23500000,NA(),IF(C789&gt;=2026,IF(H789&lt;=4890000,1040000,IF(H789&lt;=6550000,670000,620000)),IF(H789&lt;=1320000,950000,IF(H789&lt;=3360000,880000,IF(H789&lt;=4890000,680000,IF(H789&lt;=6550000,630000,580000))))))</f>
        <v/>
      </c>
      <c r="J789" s="19">
        <f>MAX(0,ROUNDDOWN(H789-E789-I789-F789,-3))</f>
        <v/>
      </c>
      <c r="K789" s="19">
        <f>MAX(0,ROUNDDOWN(H789-E789-I789-F789-D789,-3))</f>
        <v/>
      </c>
      <c r="L789" s="19">
        <f>IF(J789&lt;=0,0,ROUNDDOWN((J789*LOOKUP(J789,{0,1950001,3300001,6950001,9000001,18000001,40000001},{0.05,0.1,0.2,0.23,0.33,0.4,0.45})-LOOKUP(J789,{0,1950001,3300001,6950001,9000001,18000001,40000001},{0,97500,427500,636000,1536000,2796000,4796000}))*1.021,-2))</f>
        <v/>
      </c>
      <c r="M789" s="19">
        <f>IF(K789&lt;=0,0,ROUNDDOWN((K789*LOOKUP(K789,{0,1950001,3300001,6950001,9000001,18000001,40000001},{0.05,0.1,0.2,0.23,0.33,0.4,0.45})-LOOKUP(K789,{0,1950001,3300001,6950001,9000001,18000001,40000001},{0,97500,427500,636000,1536000,2796000,4796000}))*1.021,-2))</f>
        <v/>
      </c>
      <c r="N789" s="19">
        <f>MAX(0,ROUNDDOWN(H789-E789-430000-G789,-3))</f>
        <v/>
      </c>
      <c r="O789" s="19">
        <f>MAX(0,ROUNDDOWN(H789-E789-430000-G789-D789,-3))</f>
        <v/>
      </c>
      <c r="P789" s="19">
        <f>IF(H789&lt;=450000,0,MAX(0,ROUNDDOWN(N789*0.06-MIN(50000,N789)*0.03,-2))+MAX(0,ROUNDDOWN(N789*0.04-MIN(50000,N789)*0.02,-2)))</f>
        <v/>
      </c>
      <c r="Q789" s="19">
        <f>IF(H789&lt;=450000,0,MAX(0,ROUNDDOWN(O789*0.06-MIN(50000,O789)*0.03,-2))+MAX(0,ROUNDDOWN(O789*0.04-MIN(50000,O789)*0.02,-2)))</f>
        <v/>
      </c>
      <c r="R789" s="19">
        <f>L789-M789</f>
        <v/>
      </c>
      <c r="S789" s="19">
        <f>P789-Q789</f>
        <v/>
      </c>
      <c r="T789" s="19">
        <f>R789+S789</f>
        <v/>
      </c>
      <c r="U789" s="21">
        <f>IF(J789&lt;=0,0,LOOKUP(J789,{0,1950001,3300001,6950001,9000001,18000001,40000001},{0.05,0.1,0.2,0.23,0.33,0.4,0.45}))</f>
        <v/>
      </c>
    </row>
    <row r="790">
      <c r="A790" t="inlineStr">
        <is>
          <t>1万円刻み</t>
        </is>
      </c>
      <c r="B790" s="19">
        <f>'3_1万円刻み'!$A$326</f>
        <v/>
      </c>
      <c r="C790" s="20" t="n">
        <v>2026</v>
      </c>
      <c r="D790" s="19" t="n">
        <v>276000</v>
      </c>
      <c r="E790" s="19">
        <f>ROUND(MIN(B790/12,650000)*12*0.0915+MIN(B790/12,1390000)*12*(0.0504+0)+B790*0.005,0)</f>
        <v/>
      </c>
      <c r="F790" s="19" t="n">
        <v>0</v>
      </c>
      <c r="G790" s="19" t="n">
        <v>0</v>
      </c>
      <c r="H790" s="19">
        <f>IF(C790&gt;=2026,IF(B790&lt;741000,0,IF(B790&lt;2191000,B790-740000,IF(B790&lt;2193000,1451000,IF(B790&lt;2196000,1453000,IF(B790&lt;2200000,1456000,IF(B790&lt;3600000,ROUNDDOWN(B790/4,-3)*2.8-80000,IF(B790&lt;6600000,ROUNDDOWN(B790/4,-3)*3.2-440000,IF(B790&lt;8500000,ROUNDDOWN(B790*0.9,0)-1100000,B790-1950000)))))))),IF(B790&lt;651000,0,IF(B790&lt;1900000,B790-650000,IF(B790&lt;3600000,ROUNDDOWN(B790/4,-3)*2.8-80000,IF(B790&lt;6600000,ROUNDDOWN(B790/4,-3)*3.2-440000,IF(B790&lt;8500000,ROUNDDOWN(B790*0.9,0)-1100000,B790-1950000))))))</f>
        <v/>
      </c>
      <c r="I790" s="19">
        <f>IF(H790&gt;23500000,NA(),IF(C790&gt;=2026,IF(H790&lt;=4890000,1040000,IF(H790&lt;=6550000,670000,620000)),IF(H790&lt;=1320000,950000,IF(H790&lt;=3360000,880000,IF(H790&lt;=4890000,680000,IF(H790&lt;=6550000,630000,580000))))))</f>
        <v/>
      </c>
      <c r="J790" s="19">
        <f>MAX(0,ROUNDDOWN(H790-E790-I790-F790,-3))</f>
        <v/>
      </c>
      <c r="K790" s="19">
        <f>MAX(0,ROUNDDOWN(H790-E790-I790-F790-D790,-3))</f>
        <v/>
      </c>
      <c r="L790" s="19">
        <f>IF(J790&lt;=0,0,ROUNDDOWN((J790*LOOKUP(J790,{0,1950001,3300001,6950001,9000001,18000001,40000001},{0.05,0.1,0.2,0.23,0.33,0.4,0.45})-LOOKUP(J790,{0,1950001,3300001,6950001,9000001,18000001,40000001},{0,97500,427500,636000,1536000,2796000,4796000}))*1.021,-2))</f>
        <v/>
      </c>
      <c r="M790" s="19">
        <f>IF(K790&lt;=0,0,ROUNDDOWN((K790*LOOKUP(K790,{0,1950001,3300001,6950001,9000001,18000001,40000001},{0.05,0.1,0.2,0.23,0.33,0.4,0.45})-LOOKUP(K790,{0,1950001,3300001,6950001,9000001,18000001,40000001},{0,97500,427500,636000,1536000,2796000,4796000}))*1.021,-2))</f>
        <v/>
      </c>
      <c r="N790" s="19">
        <f>MAX(0,ROUNDDOWN(H790-E790-430000-G790,-3))</f>
        <v/>
      </c>
      <c r="O790" s="19">
        <f>MAX(0,ROUNDDOWN(H790-E790-430000-G790-D790,-3))</f>
        <v/>
      </c>
      <c r="P790" s="19">
        <f>IF(H790&lt;=450000,0,MAX(0,ROUNDDOWN(N790*0.06-MIN(50000,N790)*0.03,-2))+MAX(0,ROUNDDOWN(N790*0.04-MIN(50000,N790)*0.02,-2)))</f>
        <v/>
      </c>
      <c r="Q790" s="19">
        <f>IF(H790&lt;=450000,0,MAX(0,ROUNDDOWN(O790*0.06-MIN(50000,O790)*0.03,-2))+MAX(0,ROUNDDOWN(O790*0.04-MIN(50000,O790)*0.02,-2)))</f>
        <v/>
      </c>
      <c r="R790" s="19">
        <f>L790-M790</f>
        <v/>
      </c>
      <c r="S790" s="19">
        <f>P790-Q790</f>
        <v/>
      </c>
      <c r="T790" s="19">
        <f>R790+S790</f>
        <v/>
      </c>
      <c r="U790" s="21">
        <f>IF(J790&lt;=0,0,LOOKUP(J790,{0,1950001,3300001,6950001,9000001,18000001,40000001},{0.05,0.1,0.2,0.23,0.33,0.4,0.45}))</f>
        <v/>
      </c>
    </row>
    <row r="791">
      <c r="A791" t="inlineStr">
        <is>
          <t>1万円刻み</t>
        </is>
      </c>
      <c r="B791" s="19">
        <f>'3_1万円刻み'!$A$327</f>
        <v/>
      </c>
      <c r="C791" s="20" t="n">
        <v>2025</v>
      </c>
      <c r="D791" s="19" t="n">
        <v>276000</v>
      </c>
      <c r="E791" s="19">
        <f>ROUND(MIN(B791/12,650000)*12*0.0915+MIN(B791/12,1390000)*12*(0.0504+0)+B791*0.005,0)</f>
        <v/>
      </c>
      <c r="F791" s="19" t="n">
        <v>0</v>
      </c>
      <c r="G791" s="19" t="n">
        <v>0</v>
      </c>
      <c r="H791" s="19">
        <f>IF(C791&gt;=2026,IF(B791&lt;741000,0,IF(B791&lt;2191000,B791-740000,IF(B791&lt;2193000,1451000,IF(B791&lt;2196000,1453000,IF(B791&lt;2200000,1456000,IF(B791&lt;3600000,ROUNDDOWN(B791/4,-3)*2.8-80000,IF(B791&lt;6600000,ROUNDDOWN(B791/4,-3)*3.2-440000,IF(B791&lt;8500000,ROUNDDOWN(B791*0.9,0)-1100000,B791-1950000)))))))),IF(B791&lt;651000,0,IF(B791&lt;1900000,B791-650000,IF(B791&lt;3600000,ROUNDDOWN(B791/4,-3)*2.8-80000,IF(B791&lt;6600000,ROUNDDOWN(B791/4,-3)*3.2-440000,IF(B791&lt;8500000,ROUNDDOWN(B791*0.9,0)-1100000,B791-1950000))))))</f>
        <v/>
      </c>
      <c r="I791" s="19">
        <f>IF(H791&gt;23500000,NA(),IF(C791&gt;=2026,IF(H791&lt;=4890000,1040000,IF(H791&lt;=6550000,670000,620000)),IF(H791&lt;=1320000,950000,IF(H791&lt;=3360000,880000,IF(H791&lt;=4890000,680000,IF(H791&lt;=6550000,630000,580000))))))</f>
        <v/>
      </c>
      <c r="J791" s="19">
        <f>MAX(0,ROUNDDOWN(H791-E791-I791-F791,-3))</f>
        <v/>
      </c>
      <c r="K791" s="19">
        <f>MAX(0,ROUNDDOWN(H791-E791-I791-F791-D791,-3))</f>
        <v/>
      </c>
      <c r="L791" s="19">
        <f>IF(J791&lt;=0,0,ROUNDDOWN((J791*LOOKUP(J791,{0,1950001,3300001,6950001,9000001,18000001,40000001},{0.05,0.1,0.2,0.23,0.33,0.4,0.45})-LOOKUP(J791,{0,1950001,3300001,6950001,9000001,18000001,40000001},{0,97500,427500,636000,1536000,2796000,4796000}))*1.021,-2))</f>
        <v/>
      </c>
      <c r="M791" s="19">
        <f>IF(K791&lt;=0,0,ROUNDDOWN((K791*LOOKUP(K791,{0,1950001,3300001,6950001,9000001,18000001,40000001},{0.05,0.1,0.2,0.23,0.33,0.4,0.45})-LOOKUP(K791,{0,1950001,3300001,6950001,9000001,18000001,40000001},{0,97500,427500,636000,1536000,2796000,4796000}))*1.021,-2))</f>
        <v/>
      </c>
      <c r="N791" s="19">
        <f>MAX(0,ROUNDDOWN(H791-E791-430000-G791,-3))</f>
        <v/>
      </c>
      <c r="O791" s="19">
        <f>MAX(0,ROUNDDOWN(H791-E791-430000-G791-D791,-3))</f>
        <v/>
      </c>
      <c r="P791" s="19">
        <f>IF(H791&lt;=450000,0,MAX(0,ROUNDDOWN(N791*0.06-MIN(50000,N791)*0.03,-2))+MAX(0,ROUNDDOWN(N791*0.04-MIN(50000,N791)*0.02,-2)))</f>
        <v/>
      </c>
      <c r="Q791" s="19">
        <f>IF(H791&lt;=450000,0,MAX(0,ROUNDDOWN(O791*0.06-MIN(50000,O791)*0.03,-2))+MAX(0,ROUNDDOWN(O791*0.04-MIN(50000,O791)*0.02,-2)))</f>
        <v/>
      </c>
      <c r="R791" s="19">
        <f>L791-M791</f>
        <v/>
      </c>
      <c r="S791" s="19">
        <f>P791-Q791</f>
        <v/>
      </c>
      <c r="T791" s="19">
        <f>R791+S791</f>
        <v/>
      </c>
      <c r="U791" s="21">
        <f>IF(J791&lt;=0,0,LOOKUP(J791,{0,1950001,3300001,6950001,9000001,18000001,40000001},{0.05,0.1,0.2,0.23,0.33,0.4,0.45}))</f>
        <v/>
      </c>
    </row>
    <row r="792">
      <c r="A792" t="inlineStr">
        <is>
          <t>1万円刻み</t>
        </is>
      </c>
      <c r="B792" s="19">
        <f>'3_1万円刻み'!$A$327</f>
        <v/>
      </c>
      <c r="C792" s="20" t="n">
        <v>2026</v>
      </c>
      <c r="D792" s="19" t="n">
        <v>276000</v>
      </c>
      <c r="E792" s="19">
        <f>ROUND(MIN(B792/12,650000)*12*0.0915+MIN(B792/12,1390000)*12*(0.0504+0)+B792*0.005,0)</f>
        <v/>
      </c>
      <c r="F792" s="19" t="n">
        <v>0</v>
      </c>
      <c r="G792" s="19" t="n">
        <v>0</v>
      </c>
      <c r="H792" s="19">
        <f>IF(C792&gt;=2026,IF(B792&lt;741000,0,IF(B792&lt;2191000,B792-740000,IF(B792&lt;2193000,1451000,IF(B792&lt;2196000,1453000,IF(B792&lt;2200000,1456000,IF(B792&lt;3600000,ROUNDDOWN(B792/4,-3)*2.8-80000,IF(B792&lt;6600000,ROUNDDOWN(B792/4,-3)*3.2-440000,IF(B792&lt;8500000,ROUNDDOWN(B792*0.9,0)-1100000,B792-1950000)))))))),IF(B792&lt;651000,0,IF(B792&lt;1900000,B792-650000,IF(B792&lt;3600000,ROUNDDOWN(B792/4,-3)*2.8-80000,IF(B792&lt;6600000,ROUNDDOWN(B792/4,-3)*3.2-440000,IF(B792&lt;8500000,ROUNDDOWN(B792*0.9,0)-1100000,B792-1950000))))))</f>
        <v/>
      </c>
      <c r="I792" s="19">
        <f>IF(H792&gt;23500000,NA(),IF(C792&gt;=2026,IF(H792&lt;=4890000,1040000,IF(H792&lt;=6550000,670000,620000)),IF(H792&lt;=1320000,950000,IF(H792&lt;=3360000,880000,IF(H792&lt;=4890000,680000,IF(H792&lt;=6550000,630000,580000))))))</f>
        <v/>
      </c>
      <c r="J792" s="19">
        <f>MAX(0,ROUNDDOWN(H792-E792-I792-F792,-3))</f>
        <v/>
      </c>
      <c r="K792" s="19">
        <f>MAX(0,ROUNDDOWN(H792-E792-I792-F792-D792,-3))</f>
        <v/>
      </c>
      <c r="L792" s="19">
        <f>IF(J792&lt;=0,0,ROUNDDOWN((J792*LOOKUP(J792,{0,1950001,3300001,6950001,9000001,18000001,40000001},{0.05,0.1,0.2,0.23,0.33,0.4,0.45})-LOOKUP(J792,{0,1950001,3300001,6950001,9000001,18000001,40000001},{0,97500,427500,636000,1536000,2796000,4796000}))*1.021,-2))</f>
        <v/>
      </c>
      <c r="M792" s="19">
        <f>IF(K792&lt;=0,0,ROUNDDOWN((K792*LOOKUP(K792,{0,1950001,3300001,6950001,9000001,18000001,40000001},{0.05,0.1,0.2,0.23,0.33,0.4,0.45})-LOOKUP(K792,{0,1950001,3300001,6950001,9000001,18000001,40000001},{0,97500,427500,636000,1536000,2796000,4796000}))*1.021,-2))</f>
        <v/>
      </c>
      <c r="N792" s="19">
        <f>MAX(0,ROUNDDOWN(H792-E792-430000-G792,-3))</f>
        <v/>
      </c>
      <c r="O792" s="19">
        <f>MAX(0,ROUNDDOWN(H792-E792-430000-G792-D792,-3))</f>
        <v/>
      </c>
      <c r="P792" s="19">
        <f>IF(H792&lt;=450000,0,MAX(0,ROUNDDOWN(N792*0.06-MIN(50000,N792)*0.03,-2))+MAX(0,ROUNDDOWN(N792*0.04-MIN(50000,N792)*0.02,-2)))</f>
        <v/>
      </c>
      <c r="Q792" s="19">
        <f>IF(H792&lt;=450000,0,MAX(0,ROUNDDOWN(O792*0.06-MIN(50000,O792)*0.03,-2))+MAX(0,ROUNDDOWN(O792*0.04-MIN(50000,O792)*0.02,-2)))</f>
        <v/>
      </c>
      <c r="R792" s="19">
        <f>L792-M792</f>
        <v/>
      </c>
      <c r="S792" s="19">
        <f>P792-Q792</f>
        <v/>
      </c>
      <c r="T792" s="19">
        <f>R792+S792</f>
        <v/>
      </c>
      <c r="U792" s="21">
        <f>IF(J792&lt;=0,0,LOOKUP(J792,{0,1950001,3300001,6950001,9000001,18000001,40000001},{0.05,0.1,0.2,0.23,0.33,0.4,0.45}))</f>
        <v/>
      </c>
    </row>
    <row r="793">
      <c r="A793" t="inlineStr">
        <is>
          <t>1万円刻み</t>
        </is>
      </c>
      <c r="B793" s="19">
        <f>'3_1万円刻み'!$A$328</f>
        <v/>
      </c>
      <c r="C793" s="20" t="n">
        <v>2025</v>
      </c>
      <c r="D793" s="19" t="n">
        <v>276000</v>
      </c>
      <c r="E793" s="19">
        <f>ROUND(MIN(B793/12,650000)*12*0.0915+MIN(B793/12,1390000)*12*(0.0504+0)+B793*0.005,0)</f>
        <v/>
      </c>
      <c r="F793" s="19" t="n">
        <v>0</v>
      </c>
      <c r="G793" s="19" t="n">
        <v>0</v>
      </c>
      <c r="H793" s="19">
        <f>IF(C793&gt;=2026,IF(B793&lt;741000,0,IF(B793&lt;2191000,B793-740000,IF(B793&lt;2193000,1451000,IF(B793&lt;2196000,1453000,IF(B793&lt;2200000,1456000,IF(B793&lt;3600000,ROUNDDOWN(B793/4,-3)*2.8-80000,IF(B793&lt;6600000,ROUNDDOWN(B793/4,-3)*3.2-440000,IF(B793&lt;8500000,ROUNDDOWN(B793*0.9,0)-1100000,B793-1950000)))))))),IF(B793&lt;651000,0,IF(B793&lt;1900000,B793-650000,IF(B793&lt;3600000,ROUNDDOWN(B793/4,-3)*2.8-80000,IF(B793&lt;6600000,ROUNDDOWN(B793/4,-3)*3.2-440000,IF(B793&lt;8500000,ROUNDDOWN(B793*0.9,0)-1100000,B793-1950000))))))</f>
        <v/>
      </c>
      <c r="I793" s="19">
        <f>IF(H793&gt;23500000,NA(),IF(C793&gt;=2026,IF(H793&lt;=4890000,1040000,IF(H793&lt;=6550000,670000,620000)),IF(H793&lt;=1320000,950000,IF(H793&lt;=3360000,880000,IF(H793&lt;=4890000,680000,IF(H793&lt;=6550000,630000,580000))))))</f>
        <v/>
      </c>
      <c r="J793" s="19">
        <f>MAX(0,ROUNDDOWN(H793-E793-I793-F793,-3))</f>
        <v/>
      </c>
      <c r="K793" s="19">
        <f>MAX(0,ROUNDDOWN(H793-E793-I793-F793-D793,-3))</f>
        <v/>
      </c>
      <c r="L793" s="19">
        <f>IF(J793&lt;=0,0,ROUNDDOWN((J793*LOOKUP(J793,{0,1950001,3300001,6950001,9000001,18000001,40000001},{0.05,0.1,0.2,0.23,0.33,0.4,0.45})-LOOKUP(J793,{0,1950001,3300001,6950001,9000001,18000001,40000001},{0,97500,427500,636000,1536000,2796000,4796000}))*1.021,-2))</f>
        <v/>
      </c>
      <c r="M793" s="19">
        <f>IF(K793&lt;=0,0,ROUNDDOWN((K793*LOOKUP(K793,{0,1950001,3300001,6950001,9000001,18000001,40000001},{0.05,0.1,0.2,0.23,0.33,0.4,0.45})-LOOKUP(K793,{0,1950001,3300001,6950001,9000001,18000001,40000001},{0,97500,427500,636000,1536000,2796000,4796000}))*1.021,-2))</f>
        <v/>
      </c>
      <c r="N793" s="19">
        <f>MAX(0,ROUNDDOWN(H793-E793-430000-G793,-3))</f>
        <v/>
      </c>
      <c r="O793" s="19">
        <f>MAX(0,ROUNDDOWN(H793-E793-430000-G793-D793,-3))</f>
        <v/>
      </c>
      <c r="P793" s="19">
        <f>IF(H793&lt;=450000,0,MAX(0,ROUNDDOWN(N793*0.06-MIN(50000,N793)*0.03,-2))+MAX(0,ROUNDDOWN(N793*0.04-MIN(50000,N793)*0.02,-2)))</f>
        <v/>
      </c>
      <c r="Q793" s="19">
        <f>IF(H793&lt;=450000,0,MAX(0,ROUNDDOWN(O793*0.06-MIN(50000,O793)*0.03,-2))+MAX(0,ROUNDDOWN(O793*0.04-MIN(50000,O793)*0.02,-2)))</f>
        <v/>
      </c>
      <c r="R793" s="19">
        <f>L793-M793</f>
        <v/>
      </c>
      <c r="S793" s="19">
        <f>P793-Q793</f>
        <v/>
      </c>
      <c r="T793" s="19">
        <f>R793+S793</f>
        <v/>
      </c>
      <c r="U793" s="21">
        <f>IF(J793&lt;=0,0,LOOKUP(J793,{0,1950001,3300001,6950001,9000001,18000001,40000001},{0.05,0.1,0.2,0.23,0.33,0.4,0.45}))</f>
        <v/>
      </c>
    </row>
    <row r="794">
      <c r="A794" t="inlineStr">
        <is>
          <t>1万円刻み</t>
        </is>
      </c>
      <c r="B794" s="19">
        <f>'3_1万円刻み'!$A$328</f>
        <v/>
      </c>
      <c r="C794" s="20" t="n">
        <v>2026</v>
      </c>
      <c r="D794" s="19" t="n">
        <v>276000</v>
      </c>
      <c r="E794" s="19">
        <f>ROUND(MIN(B794/12,650000)*12*0.0915+MIN(B794/12,1390000)*12*(0.0504+0)+B794*0.005,0)</f>
        <v/>
      </c>
      <c r="F794" s="19" t="n">
        <v>0</v>
      </c>
      <c r="G794" s="19" t="n">
        <v>0</v>
      </c>
      <c r="H794" s="19">
        <f>IF(C794&gt;=2026,IF(B794&lt;741000,0,IF(B794&lt;2191000,B794-740000,IF(B794&lt;2193000,1451000,IF(B794&lt;2196000,1453000,IF(B794&lt;2200000,1456000,IF(B794&lt;3600000,ROUNDDOWN(B794/4,-3)*2.8-80000,IF(B794&lt;6600000,ROUNDDOWN(B794/4,-3)*3.2-440000,IF(B794&lt;8500000,ROUNDDOWN(B794*0.9,0)-1100000,B794-1950000)))))))),IF(B794&lt;651000,0,IF(B794&lt;1900000,B794-650000,IF(B794&lt;3600000,ROUNDDOWN(B794/4,-3)*2.8-80000,IF(B794&lt;6600000,ROUNDDOWN(B794/4,-3)*3.2-440000,IF(B794&lt;8500000,ROUNDDOWN(B794*0.9,0)-1100000,B794-1950000))))))</f>
        <v/>
      </c>
      <c r="I794" s="19">
        <f>IF(H794&gt;23500000,NA(),IF(C794&gt;=2026,IF(H794&lt;=4890000,1040000,IF(H794&lt;=6550000,670000,620000)),IF(H794&lt;=1320000,950000,IF(H794&lt;=3360000,880000,IF(H794&lt;=4890000,680000,IF(H794&lt;=6550000,630000,580000))))))</f>
        <v/>
      </c>
      <c r="J794" s="19">
        <f>MAX(0,ROUNDDOWN(H794-E794-I794-F794,-3))</f>
        <v/>
      </c>
      <c r="K794" s="19">
        <f>MAX(0,ROUNDDOWN(H794-E794-I794-F794-D794,-3))</f>
        <v/>
      </c>
      <c r="L794" s="19">
        <f>IF(J794&lt;=0,0,ROUNDDOWN((J794*LOOKUP(J794,{0,1950001,3300001,6950001,9000001,18000001,40000001},{0.05,0.1,0.2,0.23,0.33,0.4,0.45})-LOOKUP(J794,{0,1950001,3300001,6950001,9000001,18000001,40000001},{0,97500,427500,636000,1536000,2796000,4796000}))*1.021,-2))</f>
        <v/>
      </c>
      <c r="M794" s="19">
        <f>IF(K794&lt;=0,0,ROUNDDOWN((K794*LOOKUP(K794,{0,1950001,3300001,6950001,9000001,18000001,40000001},{0.05,0.1,0.2,0.23,0.33,0.4,0.45})-LOOKUP(K794,{0,1950001,3300001,6950001,9000001,18000001,40000001},{0,97500,427500,636000,1536000,2796000,4796000}))*1.021,-2))</f>
        <v/>
      </c>
      <c r="N794" s="19">
        <f>MAX(0,ROUNDDOWN(H794-E794-430000-G794,-3))</f>
        <v/>
      </c>
      <c r="O794" s="19">
        <f>MAX(0,ROUNDDOWN(H794-E794-430000-G794-D794,-3))</f>
        <v/>
      </c>
      <c r="P794" s="19">
        <f>IF(H794&lt;=450000,0,MAX(0,ROUNDDOWN(N794*0.06-MIN(50000,N794)*0.03,-2))+MAX(0,ROUNDDOWN(N794*0.04-MIN(50000,N794)*0.02,-2)))</f>
        <v/>
      </c>
      <c r="Q794" s="19">
        <f>IF(H794&lt;=450000,0,MAX(0,ROUNDDOWN(O794*0.06-MIN(50000,O794)*0.03,-2))+MAX(0,ROUNDDOWN(O794*0.04-MIN(50000,O794)*0.02,-2)))</f>
        <v/>
      </c>
      <c r="R794" s="19">
        <f>L794-M794</f>
        <v/>
      </c>
      <c r="S794" s="19">
        <f>P794-Q794</f>
        <v/>
      </c>
      <c r="T794" s="19">
        <f>R794+S794</f>
        <v/>
      </c>
      <c r="U794" s="21">
        <f>IF(J794&lt;=0,0,LOOKUP(J794,{0,1950001,3300001,6950001,9000001,18000001,40000001},{0.05,0.1,0.2,0.23,0.33,0.4,0.45}))</f>
        <v/>
      </c>
    </row>
    <row r="795">
      <c r="A795" t="inlineStr">
        <is>
          <t>1万円刻み</t>
        </is>
      </c>
      <c r="B795" s="19">
        <f>'3_1万円刻み'!$A$329</f>
        <v/>
      </c>
      <c r="C795" s="20" t="n">
        <v>2025</v>
      </c>
      <c r="D795" s="19" t="n">
        <v>276000</v>
      </c>
      <c r="E795" s="19">
        <f>ROUND(MIN(B795/12,650000)*12*0.0915+MIN(B795/12,1390000)*12*(0.0504+0)+B795*0.005,0)</f>
        <v/>
      </c>
      <c r="F795" s="19" t="n">
        <v>0</v>
      </c>
      <c r="G795" s="19" t="n">
        <v>0</v>
      </c>
      <c r="H795" s="19">
        <f>IF(C795&gt;=2026,IF(B795&lt;741000,0,IF(B795&lt;2191000,B795-740000,IF(B795&lt;2193000,1451000,IF(B795&lt;2196000,1453000,IF(B795&lt;2200000,1456000,IF(B795&lt;3600000,ROUNDDOWN(B795/4,-3)*2.8-80000,IF(B795&lt;6600000,ROUNDDOWN(B795/4,-3)*3.2-440000,IF(B795&lt;8500000,ROUNDDOWN(B795*0.9,0)-1100000,B795-1950000)))))))),IF(B795&lt;651000,0,IF(B795&lt;1900000,B795-650000,IF(B795&lt;3600000,ROUNDDOWN(B795/4,-3)*2.8-80000,IF(B795&lt;6600000,ROUNDDOWN(B795/4,-3)*3.2-440000,IF(B795&lt;8500000,ROUNDDOWN(B795*0.9,0)-1100000,B795-1950000))))))</f>
        <v/>
      </c>
      <c r="I795" s="19">
        <f>IF(H795&gt;23500000,NA(),IF(C795&gt;=2026,IF(H795&lt;=4890000,1040000,IF(H795&lt;=6550000,670000,620000)),IF(H795&lt;=1320000,950000,IF(H795&lt;=3360000,880000,IF(H795&lt;=4890000,680000,IF(H795&lt;=6550000,630000,580000))))))</f>
        <v/>
      </c>
      <c r="J795" s="19">
        <f>MAX(0,ROUNDDOWN(H795-E795-I795-F795,-3))</f>
        <v/>
      </c>
      <c r="K795" s="19">
        <f>MAX(0,ROUNDDOWN(H795-E795-I795-F795-D795,-3))</f>
        <v/>
      </c>
      <c r="L795" s="19">
        <f>IF(J795&lt;=0,0,ROUNDDOWN((J795*LOOKUP(J795,{0,1950001,3300001,6950001,9000001,18000001,40000001},{0.05,0.1,0.2,0.23,0.33,0.4,0.45})-LOOKUP(J795,{0,1950001,3300001,6950001,9000001,18000001,40000001},{0,97500,427500,636000,1536000,2796000,4796000}))*1.021,-2))</f>
        <v/>
      </c>
      <c r="M795" s="19">
        <f>IF(K795&lt;=0,0,ROUNDDOWN((K795*LOOKUP(K795,{0,1950001,3300001,6950001,9000001,18000001,40000001},{0.05,0.1,0.2,0.23,0.33,0.4,0.45})-LOOKUP(K795,{0,1950001,3300001,6950001,9000001,18000001,40000001},{0,97500,427500,636000,1536000,2796000,4796000}))*1.021,-2))</f>
        <v/>
      </c>
      <c r="N795" s="19">
        <f>MAX(0,ROUNDDOWN(H795-E795-430000-G795,-3))</f>
        <v/>
      </c>
      <c r="O795" s="19">
        <f>MAX(0,ROUNDDOWN(H795-E795-430000-G795-D795,-3))</f>
        <v/>
      </c>
      <c r="P795" s="19">
        <f>IF(H795&lt;=450000,0,MAX(0,ROUNDDOWN(N795*0.06-MIN(50000,N795)*0.03,-2))+MAX(0,ROUNDDOWN(N795*0.04-MIN(50000,N795)*0.02,-2)))</f>
        <v/>
      </c>
      <c r="Q795" s="19">
        <f>IF(H795&lt;=450000,0,MAX(0,ROUNDDOWN(O795*0.06-MIN(50000,O795)*0.03,-2))+MAX(0,ROUNDDOWN(O795*0.04-MIN(50000,O795)*0.02,-2)))</f>
        <v/>
      </c>
      <c r="R795" s="19">
        <f>L795-M795</f>
        <v/>
      </c>
      <c r="S795" s="19">
        <f>P795-Q795</f>
        <v/>
      </c>
      <c r="T795" s="19">
        <f>R795+S795</f>
        <v/>
      </c>
      <c r="U795" s="21">
        <f>IF(J795&lt;=0,0,LOOKUP(J795,{0,1950001,3300001,6950001,9000001,18000001,40000001},{0.05,0.1,0.2,0.23,0.33,0.4,0.45}))</f>
        <v/>
      </c>
    </row>
    <row r="796">
      <c r="A796" t="inlineStr">
        <is>
          <t>1万円刻み</t>
        </is>
      </c>
      <c r="B796" s="19">
        <f>'3_1万円刻み'!$A$329</f>
        <v/>
      </c>
      <c r="C796" s="20" t="n">
        <v>2026</v>
      </c>
      <c r="D796" s="19" t="n">
        <v>276000</v>
      </c>
      <c r="E796" s="19">
        <f>ROUND(MIN(B796/12,650000)*12*0.0915+MIN(B796/12,1390000)*12*(0.0504+0)+B796*0.005,0)</f>
        <v/>
      </c>
      <c r="F796" s="19" t="n">
        <v>0</v>
      </c>
      <c r="G796" s="19" t="n">
        <v>0</v>
      </c>
      <c r="H796" s="19">
        <f>IF(C796&gt;=2026,IF(B796&lt;741000,0,IF(B796&lt;2191000,B796-740000,IF(B796&lt;2193000,1451000,IF(B796&lt;2196000,1453000,IF(B796&lt;2200000,1456000,IF(B796&lt;3600000,ROUNDDOWN(B796/4,-3)*2.8-80000,IF(B796&lt;6600000,ROUNDDOWN(B796/4,-3)*3.2-440000,IF(B796&lt;8500000,ROUNDDOWN(B796*0.9,0)-1100000,B796-1950000)))))))),IF(B796&lt;651000,0,IF(B796&lt;1900000,B796-650000,IF(B796&lt;3600000,ROUNDDOWN(B796/4,-3)*2.8-80000,IF(B796&lt;6600000,ROUNDDOWN(B796/4,-3)*3.2-440000,IF(B796&lt;8500000,ROUNDDOWN(B796*0.9,0)-1100000,B796-1950000))))))</f>
        <v/>
      </c>
      <c r="I796" s="19">
        <f>IF(H796&gt;23500000,NA(),IF(C796&gt;=2026,IF(H796&lt;=4890000,1040000,IF(H796&lt;=6550000,670000,620000)),IF(H796&lt;=1320000,950000,IF(H796&lt;=3360000,880000,IF(H796&lt;=4890000,680000,IF(H796&lt;=6550000,630000,580000))))))</f>
        <v/>
      </c>
      <c r="J796" s="19">
        <f>MAX(0,ROUNDDOWN(H796-E796-I796-F796,-3))</f>
        <v/>
      </c>
      <c r="K796" s="19">
        <f>MAX(0,ROUNDDOWN(H796-E796-I796-F796-D796,-3))</f>
        <v/>
      </c>
      <c r="L796" s="19">
        <f>IF(J796&lt;=0,0,ROUNDDOWN((J796*LOOKUP(J796,{0,1950001,3300001,6950001,9000001,18000001,40000001},{0.05,0.1,0.2,0.23,0.33,0.4,0.45})-LOOKUP(J796,{0,1950001,3300001,6950001,9000001,18000001,40000001},{0,97500,427500,636000,1536000,2796000,4796000}))*1.021,-2))</f>
        <v/>
      </c>
      <c r="M796" s="19">
        <f>IF(K796&lt;=0,0,ROUNDDOWN((K796*LOOKUP(K796,{0,1950001,3300001,6950001,9000001,18000001,40000001},{0.05,0.1,0.2,0.23,0.33,0.4,0.45})-LOOKUP(K796,{0,1950001,3300001,6950001,9000001,18000001,40000001},{0,97500,427500,636000,1536000,2796000,4796000}))*1.021,-2))</f>
        <v/>
      </c>
      <c r="N796" s="19">
        <f>MAX(0,ROUNDDOWN(H796-E796-430000-G796,-3))</f>
        <v/>
      </c>
      <c r="O796" s="19">
        <f>MAX(0,ROUNDDOWN(H796-E796-430000-G796-D796,-3))</f>
        <v/>
      </c>
      <c r="P796" s="19">
        <f>IF(H796&lt;=450000,0,MAX(0,ROUNDDOWN(N796*0.06-MIN(50000,N796)*0.03,-2))+MAX(0,ROUNDDOWN(N796*0.04-MIN(50000,N796)*0.02,-2)))</f>
        <v/>
      </c>
      <c r="Q796" s="19">
        <f>IF(H796&lt;=450000,0,MAX(0,ROUNDDOWN(O796*0.06-MIN(50000,O796)*0.03,-2))+MAX(0,ROUNDDOWN(O796*0.04-MIN(50000,O796)*0.02,-2)))</f>
        <v/>
      </c>
      <c r="R796" s="19">
        <f>L796-M796</f>
        <v/>
      </c>
      <c r="S796" s="19">
        <f>P796-Q796</f>
        <v/>
      </c>
      <c r="T796" s="19">
        <f>R796+S796</f>
        <v/>
      </c>
      <c r="U796" s="21">
        <f>IF(J796&lt;=0,0,LOOKUP(J796,{0,1950001,3300001,6950001,9000001,18000001,40000001},{0.05,0.1,0.2,0.23,0.33,0.4,0.45}))</f>
        <v/>
      </c>
    </row>
    <row r="797">
      <c r="A797" t="inlineStr">
        <is>
          <t>1万円刻み</t>
        </is>
      </c>
      <c r="B797" s="19">
        <f>'3_1万円刻み'!$A$330</f>
        <v/>
      </c>
      <c r="C797" s="20" t="n">
        <v>2025</v>
      </c>
      <c r="D797" s="19" t="n">
        <v>276000</v>
      </c>
      <c r="E797" s="19">
        <f>ROUND(MIN(B797/12,650000)*12*0.0915+MIN(B797/12,1390000)*12*(0.0504+0)+B797*0.005,0)</f>
        <v/>
      </c>
      <c r="F797" s="19" t="n">
        <v>0</v>
      </c>
      <c r="G797" s="19" t="n">
        <v>0</v>
      </c>
      <c r="H797" s="19">
        <f>IF(C797&gt;=2026,IF(B797&lt;741000,0,IF(B797&lt;2191000,B797-740000,IF(B797&lt;2193000,1451000,IF(B797&lt;2196000,1453000,IF(B797&lt;2200000,1456000,IF(B797&lt;3600000,ROUNDDOWN(B797/4,-3)*2.8-80000,IF(B797&lt;6600000,ROUNDDOWN(B797/4,-3)*3.2-440000,IF(B797&lt;8500000,ROUNDDOWN(B797*0.9,0)-1100000,B797-1950000)))))))),IF(B797&lt;651000,0,IF(B797&lt;1900000,B797-650000,IF(B797&lt;3600000,ROUNDDOWN(B797/4,-3)*2.8-80000,IF(B797&lt;6600000,ROUNDDOWN(B797/4,-3)*3.2-440000,IF(B797&lt;8500000,ROUNDDOWN(B797*0.9,0)-1100000,B797-1950000))))))</f>
        <v/>
      </c>
      <c r="I797" s="19">
        <f>IF(H797&gt;23500000,NA(),IF(C797&gt;=2026,IF(H797&lt;=4890000,1040000,IF(H797&lt;=6550000,670000,620000)),IF(H797&lt;=1320000,950000,IF(H797&lt;=3360000,880000,IF(H797&lt;=4890000,680000,IF(H797&lt;=6550000,630000,580000))))))</f>
        <v/>
      </c>
      <c r="J797" s="19">
        <f>MAX(0,ROUNDDOWN(H797-E797-I797-F797,-3))</f>
        <v/>
      </c>
      <c r="K797" s="19">
        <f>MAX(0,ROUNDDOWN(H797-E797-I797-F797-D797,-3))</f>
        <v/>
      </c>
      <c r="L797" s="19">
        <f>IF(J797&lt;=0,0,ROUNDDOWN((J797*LOOKUP(J797,{0,1950001,3300001,6950001,9000001,18000001,40000001},{0.05,0.1,0.2,0.23,0.33,0.4,0.45})-LOOKUP(J797,{0,1950001,3300001,6950001,9000001,18000001,40000001},{0,97500,427500,636000,1536000,2796000,4796000}))*1.021,-2))</f>
        <v/>
      </c>
      <c r="M797" s="19">
        <f>IF(K797&lt;=0,0,ROUNDDOWN((K797*LOOKUP(K797,{0,1950001,3300001,6950001,9000001,18000001,40000001},{0.05,0.1,0.2,0.23,0.33,0.4,0.45})-LOOKUP(K797,{0,1950001,3300001,6950001,9000001,18000001,40000001},{0,97500,427500,636000,1536000,2796000,4796000}))*1.021,-2))</f>
        <v/>
      </c>
      <c r="N797" s="19">
        <f>MAX(0,ROUNDDOWN(H797-E797-430000-G797,-3))</f>
        <v/>
      </c>
      <c r="O797" s="19">
        <f>MAX(0,ROUNDDOWN(H797-E797-430000-G797-D797,-3))</f>
        <v/>
      </c>
      <c r="P797" s="19">
        <f>IF(H797&lt;=450000,0,MAX(0,ROUNDDOWN(N797*0.06-MIN(50000,N797)*0.03,-2))+MAX(0,ROUNDDOWN(N797*0.04-MIN(50000,N797)*0.02,-2)))</f>
        <v/>
      </c>
      <c r="Q797" s="19">
        <f>IF(H797&lt;=450000,0,MAX(0,ROUNDDOWN(O797*0.06-MIN(50000,O797)*0.03,-2))+MAX(0,ROUNDDOWN(O797*0.04-MIN(50000,O797)*0.02,-2)))</f>
        <v/>
      </c>
      <c r="R797" s="19">
        <f>L797-M797</f>
        <v/>
      </c>
      <c r="S797" s="19">
        <f>P797-Q797</f>
        <v/>
      </c>
      <c r="T797" s="19">
        <f>R797+S797</f>
        <v/>
      </c>
      <c r="U797" s="21">
        <f>IF(J797&lt;=0,0,LOOKUP(J797,{0,1950001,3300001,6950001,9000001,18000001,40000001},{0.05,0.1,0.2,0.23,0.33,0.4,0.45}))</f>
        <v/>
      </c>
    </row>
    <row r="798">
      <c r="A798" t="inlineStr">
        <is>
          <t>1万円刻み</t>
        </is>
      </c>
      <c r="B798" s="19">
        <f>'3_1万円刻み'!$A$330</f>
        <v/>
      </c>
      <c r="C798" s="20" t="n">
        <v>2026</v>
      </c>
      <c r="D798" s="19" t="n">
        <v>276000</v>
      </c>
      <c r="E798" s="19">
        <f>ROUND(MIN(B798/12,650000)*12*0.0915+MIN(B798/12,1390000)*12*(0.0504+0)+B798*0.005,0)</f>
        <v/>
      </c>
      <c r="F798" s="19" t="n">
        <v>0</v>
      </c>
      <c r="G798" s="19" t="n">
        <v>0</v>
      </c>
      <c r="H798" s="19">
        <f>IF(C798&gt;=2026,IF(B798&lt;741000,0,IF(B798&lt;2191000,B798-740000,IF(B798&lt;2193000,1451000,IF(B798&lt;2196000,1453000,IF(B798&lt;2200000,1456000,IF(B798&lt;3600000,ROUNDDOWN(B798/4,-3)*2.8-80000,IF(B798&lt;6600000,ROUNDDOWN(B798/4,-3)*3.2-440000,IF(B798&lt;8500000,ROUNDDOWN(B798*0.9,0)-1100000,B798-1950000)))))))),IF(B798&lt;651000,0,IF(B798&lt;1900000,B798-650000,IF(B798&lt;3600000,ROUNDDOWN(B798/4,-3)*2.8-80000,IF(B798&lt;6600000,ROUNDDOWN(B798/4,-3)*3.2-440000,IF(B798&lt;8500000,ROUNDDOWN(B798*0.9,0)-1100000,B798-1950000))))))</f>
        <v/>
      </c>
      <c r="I798" s="19">
        <f>IF(H798&gt;23500000,NA(),IF(C798&gt;=2026,IF(H798&lt;=4890000,1040000,IF(H798&lt;=6550000,670000,620000)),IF(H798&lt;=1320000,950000,IF(H798&lt;=3360000,880000,IF(H798&lt;=4890000,680000,IF(H798&lt;=6550000,630000,580000))))))</f>
        <v/>
      </c>
      <c r="J798" s="19">
        <f>MAX(0,ROUNDDOWN(H798-E798-I798-F798,-3))</f>
        <v/>
      </c>
      <c r="K798" s="19">
        <f>MAX(0,ROUNDDOWN(H798-E798-I798-F798-D798,-3))</f>
        <v/>
      </c>
      <c r="L798" s="19">
        <f>IF(J798&lt;=0,0,ROUNDDOWN((J798*LOOKUP(J798,{0,1950001,3300001,6950001,9000001,18000001,40000001},{0.05,0.1,0.2,0.23,0.33,0.4,0.45})-LOOKUP(J798,{0,1950001,3300001,6950001,9000001,18000001,40000001},{0,97500,427500,636000,1536000,2796000,4796000}))*1.021,-2))</f>
        <v/>
      </c>
      <c r="M798" s="19">
        <f>IF(K798&lt;=0,0,ROUNDDOWN((K798*LOOKUP(K798,{0,1950001,3300001,6950001,9000001,18000001,40000001},{0.05,0.1,0.2,0.23,0.33,0.4,0.45})-LOOKUP(K798,{0,1950001,3300001,6950001,9000001,18000001,40000001},{0,97500,427500,636000,1536000,2796000,4796000}))*1.021,-2))</f>
        <v/>
      </c>
      <c r="N798" s="19">
        <f>MAX(0,ROUNDDOWN(H798-E798-430000-G798,-3))</f>
        <v/>
      </c>
      <c r="O798" s="19">
        <f>MAX(0,ROUNDDOWN(H798-E798-430000-G798-D798,-3))</f>
        <v/>
      </c>
      <c r="P798" s="19">
        <f>IF(H798&lt;=450000,0,MAX(0,ROUNDDOWN(N798*0.06-MIN(50000,N798)*0.03,-2))+MAX(0,ROUNDDOWN(N798*0.04-MIN(50000,N798)*0.02,-2)))</f>
        <v/>
      </c>
      <c r="Q798" s="19">
        <f>IF(H798&lt;=450000,0,MAX(0,ROUNDDOWN(O798*0.06-MIN(50000,O798)*0.03,-2))+MAX(0,ROUNDDOWN(O798*0.04-MIN(50000,O798)*0.02,-2)))</f>
        <v/>
      </c>
      <c r="R798" s="19">
        <f>L798-M798</f>
        <v/>
      </c>
      <c r="S798" s="19">
        <f>P798-Q798</f>
        <v/>
      </c>
      <c r="T798" s="19">
        <f>R798+S798</f>
        <v/>
      </c>
      <c r="U798" s="21">
        <f>IF(J798&lt;=0,0,LOOKUP(J798,{0,1950001,3300001,6950001,9000001,18000001,40000001},{0.05,0.1,0.2,0.23,0.33,0.4,0.45}))</f>
        <v/>
      </c>
    </row>
    <row r="799">
      <c r="A799" t="inlineStr">
        <is>
          <t>1万円刻み</t>
        </is>
      </c>
      <c r="B799" s="19">
        <f>'3_1万円刻み'!$A$331</f>
        <v/>
      </c>
      <c r="C799" s="20" t="n">
        <v>2025</v>
      </c>
      <c r="D799" s="19" t="n">
        <v>276000</v>
      </c>
      <c r="E799" s="19">
        <f>ROUND(MIN(B799/12,650000)*12*0.0915+MIN(B799/12,1390000)*12*(0.0504+0)+B799*0.005,0)</f>
        <v/>
      </c>
      <c r="F799" s="19" t="n">
        <v>0</v>
      </c>
      <c r="G799" s="19" t="n">
        <v>0</v>
      </c>
      <c r="H799" s="19">
        <f>IF(C799&gt;=2026,IF(B799&lt;741000,0,IF(B799&lt;2191000,B799-740000,IF(B799&lt;2193000,1451000,IF(B799&lt;2196000,1453000,IF(B799&lt;2200000,1456000,IF(B799&lt;3600000,ROUNDDOWN(B799/4,-3)*2.8-80000,IF(B799&lt;6600000,ROUNDDOWN(B799/4,-3)*3.2-440000,IF(B799&lt;8500000,ROUNDDOWN(B799*0.9,0)-1100000,B799-1950000)))))))),IF(B799&lt;651000,0,IF(B799&lt;1900000,B799-650000,IF(B799&lt;3600000,ROUNDDOWN(B799/4,-3)*2.8-80000,IF(B799&lt;6600000,ROUNDDOWN(B799/4,-3)*3.2-440000,IF(B799&lt;8500000,ROUNDDOWN(B799*0.9,0)-1100000,B799-1950000))))))</f>
        <v/>
      </c>
      <c r="I799" s="19">
        <f>IF(H799&gt;23500000,NA(),IF(C799&gt;=2026,IF(H799&lt;=4890000,1040000,IF(H799&lt;=6550000,670000,620000)),IF(H799&lt;=1320000,950000,IF(H799&lt;=3360000,880000,IF(H799&lt;=4890000,680000,IF(H799&lt;=6550000,630000,580000))))))</f>
        <v/>
      </c>
      <c r="J799" s="19">
        <f>MAX(0,ROUNDDOWN(H799-E799-I799-F799,-3))</f>
        <v/>
      </c>
      <c r="K799" s="19">
        <f>MAX(0,ROUNDDOWN(H799-E799-I799-F799-D799,-3))</f>
        <v/>
      </c>
      <c r="L799" s="19">
        <f>IF(J799&lt;=0,0,ROUNDDOWN((J799*LOOKUP(J799,{0,1950001,3300001,6950001,9000001,18000001,40000001},{0.05,0.1,0.2,0.23,0.33,0.4,0.45})-LOOKUP(J799,{0,1950001,3300001,6950001,9000001,18000001,40000001},{0,97500,427500,636000,1536000,2796000,4796000}))*1.021,-2))</f>
        <v/>
      </c>
      <c r="M799" s="19">
        <f>IF(K799&lt;=0,0,ROUNDDOWN((K799*LOOKUP(K799,{0,1950001,3300001,6950001,9000001,18000001,40000001},{0.05,0.1,0.2,0.23,0.33,0.4,0.45})-LOOKUP(K799,{0,1950001,3300001,6950001,9000001,18000001,40000001},{0,97500,427500,636000,1536000,2796000,4796000}))*1.021,-2))</f>
        <v/>
      </c>
      <c r="N799" s="19">
        <f>MAX(0,ROUNDDOWN(H799-E799-430000-G799,-3))</f>
        <v/>
      </c>
      <c r="O799" s="19">
        <f>MAX(0,ROUNDDOWN(H799-E799-430000-G799-D799,-3))</f>
        <v/>
      </c>
      <c r="P799" s="19">
        <f>IF(H799&lt;=450000,0,MAX(0,ROUNDDOWN(N799*0.06-MIN(50000,N799)*0.03,-2))+MAX(0,ROUNDDOWN(N799*0.04-MIN(50000,N799)*0.02,-2)))</f>
        <v/>
      </c>
      <c r="Q799" s="19">
        <f>IF(H799&lt;=450000,0,MAX(0,ROUNDDOWN(O799*0.06-MIN(50000,O799)*0.03,-2))+MAX(0,ROUNDDOWN(O799*0.04-MIN(50000,O799)*0.02,-2)))</f>
        <v/>
      </c>
      <c r="R799" s="19">
        <f>L799-M799</f>
        <v/>
      </c>
      <c r="S799" s="19">
        <f>P799-Q799</f>
        <v/>
      </c>
      <c r="T799" s="19">
        <f>R799+S799</f>
        <v/>
      </c>
      <c r="U799" s="21">
        <f>IF(J799&lt;=0,0,LOOKUP(J799,{0,1950001,3300001,6950001,9000001,18000001,40000001},{0.05,0.1,0.2,0.23,0.33,0.4,0.45}))</f>
        <v/>
      </c>
    </row>
    <row r="800">
      <c r="A800" t="inlineStr">
        <is>
          <t>1万円刻み</t>
        </is>
      </c>
      <c r="B800" s="19">
        <f>'3_1万円刻み'!$A$331</f>
        <v/>
      </c>
      <c r="C800" s="20" t="n">
        <v>2026</v>
      </c>
      <c r="D800" s="19" t="n">
        <v>276000</v>
      </c>
      <c r="E800" s="19">
        <f>ROUND(MIN(B800/12,650000)*12*0.0915+MIN(B800/12,1390000)*12*(0.0504+0)+B800*0.005,0)</f>
        <v/>
      </c>
      <c r="F800" s="19" t="n">
        <v>0</v>
      </c>
      <c r="G800" s="19" t="n">
        <v>0</v>
      </c>
      <c r="H800" s="19">
        <f>IF(C800&gt;=2026,IF(B800&lt;741000,0,IF(B800&lt;2191000,B800-740000,IF(B800&lt;2193000,1451000,IF(B800&lt;2196000,1453000,IF(B800&lt;2200000,1456000,IF(B800&lt;3600000,ROUNDDOWN(B800/4,-3)*2.8-80000,IF(B800&lt;6600000,ROUNDDOWN(B800/4,-3)*3.2-440000,IF(B800&lt;8500000,ROUNDDOWN(B800*0.9,0)-1100000,B800-1950000)))))))),IF(B800&lt;651000,0,IF(B800&lt;1900000,B800-650000,IF(B800&lt;3600000,ROUNDDOWN(B800/4,-3)*2.8-80000,IF(B800&lt;6600000,ROUNDDOWN(B800/4,-3)*3.2-440000,IF(B800&lt;8500000,ROUNDDOWN(B800*0.9,0)-1100000,B800-1950000))))))</f>
        <v/>
      </c>
      <c r="I800" s="19">
        <f>IF(H800&gt;23500000,NA(),IF(C800&gt;=2026,IF(H800&lt;=4890000,1040000,IF(H800&lt;=6550000,670000,620000)),IF(H800&lt;=1320000,950000,IF(H800&lt;=3360000,880000,IF(H800&lt;=4890000,680000,IF(H800&lt;=6550000,630000,580000))))))</f>
        <v/>
      </c>
      <c r="J800" s="19">
        <f>MAX(0,ROUNDDOWN(H800-E800-I800-F800,-3))</f>
        <v/>
      </c>
      <c r="K800" s="19">
        <f>MAX(0,ROUNDDOWN(H800-E800-I800-F800-D800,-3))</f>
        <v/>
      </c>
      <c r="L800" s="19">
        <f>IF(J800&lt;=0,0,ROUNDDOWN((J800*LOOKUP(J800,{0,1950001,3300001,6950001,9000001,18000001,40000001},{0.05,0.1,0.2,0.23,0.33,0.4,0.45})-LOOKUP(J800,{0,1950001,3300001,6950001,9000001,18000001,40000001},{0,97500,427500,636000,1536000,2796000,4796000}))*1.021,-2))</f>
        <v/>
      </c>
      <c r="M800" s="19">
        <f>IF(K800&lt;=0,0,ROUNDDOWN((K800*LOOKUP(K800,{0,1950001,3300001,6950001,9000001,18000001,40000001},{0.05,0.1,0.2,0.23,0.33,0.4,0.45})-LOOKUP(K800,{0,1950001,3300001,6950001,9000001,18000001,40000001},{0,97500,427500,636000,1536000,2796000,4796000}))*1.021,-2))</f>
        <v/>
      </c>
      <c r="N800" s="19">
        <f>MAX(0,ROUNDDOWN(H800-E800-430000-G800,-3))</f>
        <v/>
      </c>
      <c r="O800" s="19">
        <f>MAX(0,ROUNDDOWN(H800-E800-430000-G800-D800,-3))</f>
        <v/>
      </c>
      <c r="P800" s="19">
        <f>IF(H800&lt;=450000,0,MAX(0,ROUNDDOWN(N800*0.06-MIN(50000,N800)*0.03,-2))+MAX(0,ROUNDDOWN(N800*0.04-MIN(50000,N800)*0.02,-2)))</f>
        <v/>
      </c>
      <c r="Q800" s="19">
        <f>IF(H800&lt;=450000,0,MAX(0,ROUNDDOWN(O800*0.06-MIN(50000,O800)*0.03,-2))+MAX(0,ROUNDDOWN(O800*0.04-MIN(50000,O800)*0.02,-2)))</f>
        <v/>
      </c>
      <c r="R800" s="19">
        <f>L800-M800</f>
        <v/>
      </c>
      <c r="S800" s="19">
        <f>P800-Q800</f>
        <v/>
      </c>
      <c r="T800" s="19">
        <f>R800+S800</f>
        <v/>
      </c>
      <c r="U800" s="21">
        <f>IF(J800&lt;=0,0,LOOKUP(J800,{0,1950001,3300001,6950001,9000001,18000001,40000001},{0.05,0.1,0.2,0.23,0.33,0.4,0.45}))</f>
        <v/>
      </c>
    </row>
    <row r="801">
      <c r="A801" t="inlineStr">
        <is>
          <t>1万円刻み</t>
        </is>
      </c>
      <c r="B801" s="19">
        <f>'3_1万円刻み'!$A$332</f>
        <v/>
      </c>
      <c r="C801" s="20" t="n">
        <v>2025</v>
      </c>
      <c r="D801" s="19" t="n">
        <v>276000</v>
      </c>
      <c r="E801" s="19">
        <f>ROUND(MIN(B801/12,650000)*12*0.0915+MIN(B801/12,1390000)*12*(0.0504+0)+B801*0.005,0)</f>
        <v/>
      </c>
      <c r="F801" s="19" t="n">
        <v>0</v>
      </c>
      <c r="G801" s="19" t="n">
        <v>0</v>
      </c>
      <c r="H801" s="19">
        <f>IF(C801&gt;=2026,IF(B801&lt;741000,0,IF(B801&lt;2191000,B801-740000,IF(B801&lt;2193000,1451000,IF(B801&lt;2196000,1453000,IF(B801&lt;2200000,1456000,IF(B801&lt;3600000,ROUNDDOWN(B801/4,-3)*2.8-80000,IF(B801&lt;6600000,ROUNDDOWN(B801/4,-3)*3.2-440000,IF(B801&lt;8500000,ROUNDDOWN(B801*0.9,0)-1100000,B801-1950000)))))))),IF(B801&lt;651000,0,IF(B801&lt;1900000,B801-650000,IF(B801&lt;3600000,ROUNDDOWN(B801/4,-3)*2.8-80000,IF(B801&lt;6600000,ROUNDDOWN(B801/4,-3)*3.2-440000,IF(B801&lt;8500000,ROUNDDOWN(B801*0.9,0)-1100000,B801-1950000))))))</f>
        <v/>
      </c>
      <c r="I801" s="19">
        <f>IF(H801&gt;23500000,NA(),IF(C801&gt;=2026,IF(H801&lt;=4890000,1040000,IF(H801&lt;=6550000,670000,620000)),IF(H801&lt;=1320000,950000,IF(H801&lt;=3360000,880000,IF(H801&lt;=4890000,680000,IF(H801&lt;=6550000,630000,580000))))))</f>
        <v/>
      </c>
      <c r="J801" s="19">
        <f>MAX(0,ROUNDDOWN(H801-E801-I801-F801,-3))</f>
        <v/>
      </c>
      <c r="K801" s="19">
        <f>MAX(0,ROUNDDOWN(H801-E801-I801-F801-D801,-3))</f>
        <v/>
      </c>
      <c r="L801" s="19">
        <f>IF(J801&lt;=0,0,ROUNDDOWN((J801*LOOKUP(J801,{0,1950001,3300001,6950001,9000001,18000001,40000001},{0.05,0.1,0.2,0.23,0.33,0.4,0.45})-LOOKUP(J801,{0,1950001,3300001,6950001,9000001,18000001,40000001},{0,97500,427500,636000,1536000,2796000,4796000}))*1.021,-2))</f>
        <v/>
      </c>
      <c r="M801" s="19">
        <f>IF(K801&lt;=0,0,ROUNDDOWN((K801*LOOKUP(K801,{0,1950001,3300001,6950001,9000001,18000001,40000001},{0.05,0.1,0.2,0.23,0.33,0.4,0.45})-LOOKUP(K801,{0,1950001,3300001,6950001,9000001,18000001,40000001},{0,97500,427500,636000,1536000,2796000,4796000}))*1.021,-2))</f>
        <v/>
      </c>
      <c r="N801" s="19">
        <f>MAX(0,ROUNDDOWN(H801-E801-430000-G801,-3))</f>
        <v/>
      </c>
      <c r="O801" s="19">
        <f>MAX(0,ROUNDDOWN(H801-E801-430000-G801-D801,-3))</f>
        <v/>
      </c>
      <c r="P801" s="19">
        <f>IF(H801&lt;=450000,0,MAX(0,ROUNDDOWN(N801*0.06-MIN(50000,N801)*0.03,-2))+MAX(0,ROUNDDOWN(N801*0.04-MIN(50000,N801)*0.02,-2)))</f>
        <v/>
      </c>
      <c r="Q801" s="19">
        <f>IF(H801&lt;=450000,0,MAX(0,ROUNDDOWN(O801*0.06-MIN(50000,O801)*0.03,-2))+MAX(0,ROUNDDOWN(O801*0.04-MIN(50000,O801)*0.02,-2)))</f>
        <v/>
      </c>
      <c r="R801" s="19">
        <f>L801-M801</f>
        <v/>
      </c>
      <c r="S801" s="19">
        <f>P801-Q801</f>
        <v/>
      </c>
      <c r="T801" s="19">
        <f>R801+S801</f>
        <v/>
      </c>
      <c r="U801" s="21">
        <f>IF(J801&lt;=0,0,LOOKUP(J801,{0,1950001,3300001,6950001,9000001,18000001,40000001},{0.05,0.1,0.2,0.23,0.33,0.4,0.45}))</f>
        <v/>
      </c>
    </row>
    <row r="802">
      <c r="A802" t="inlineStr">
        <is>
          <t>1万円刻み</t>
        </is>
      </c>
      <c r="B802" s="19">
        <f>'3_1万円刻み'!$A$332</f>
        <v/>
      </c>
      <c r="C802" s="20" t="n">
        <v>2026</v>
      </c>
      <c r="D802" s="19" t="n">
        <v>276000</v>
      </c>
      <c r="E802" s="19">
        <f>ROUND(MIN(B802/12,650000)*12*0.0915+MIN(B802/12,1390000)*12*(0.0504+0)+B802*0.005,0)</f>
        <v/>
      </c>
      <c r="F802" s="19" t="n">
        <v>0</v>
      </c>
      <c r="G802" s="19" t="n">
        <v>0</v>
      </c>
      <c r="H802" s="19">
        <f>IF(C802&gt;=2026,IF(B802&lt;741000,0,IF(B802&lt;2191000,B802-740000,IF(B802&lt;2193000,1451000,IF(B802&lt;2196000,1453000,IF(B802&lt;2200000,1456000,IF(B802&lt;3600000,ROUNDDOWN(B802/4,-3)*2.8-80000,IF(B802&lt;6600000,ROUNDDOWN(B802/4,-3)*3.2-440000,IF(B802&lt;8500000,ROUNDDOWN(B802*0.9,0)-1100000,B802-1950000)))))))),IF(B802&lt;651000,0,IF(B802&lt;1900000,B802-650000,IF(B802&lt;3600000,ROUNDDOWN(B802/4,-3)*2.8-80000,IF(B802&lt;6600000,ROUNDDOWN(B802/4,-3)*3.2-440000,IF(B802&lt;8500000,ROUNDDOWN(B802*0.9,0)-1100000,B802-1950000))))))</f>
        <v/>
      </c>
      <c r="I802" s="19">
        <f>IF(H802&gt;23500000,NA(),IF(C802&gt;=2026,IF(H802&lt;=4890000,1040000,IF(H802&lt;=6550000,670000,620000)),IF(H802&lt;=1320000,950000,IF(H802&lt;=3360000,880000,IF(H802&lt;=4890000,680000,IF(H802&lt;=6550000,630000,580000))))))</f>
        <v/>
      </c>
      <c r="J802" s="19">
        <f>MAX(0,ROUNDDOWN(H802-E802-I802-F802,-3))</f>
        <v/>
      </c>
      <c r="K802" s="19">
        <f>MAX(0,ROUNDDOWN(H802-E802-I802-F802-D802,-3))</f>
        <v/>
      </c>
      <c r="L802" s="19">
        <f>IF(J802&lt;=0,0,ROUNDDOWN((J802*LOOKUP(J802,{0,1950001,3300001,6950001,9000001,18000001,40000001},{0.05,0.1,0.2,0.23,0.33,0.4,0.45})-LOOKUP(J802,{0,1950001,3300001,6950001,9000001,18000001,40000001},{0,97500,427500,636000,1536000,2796000,4796000}))*1.021,-2))</f>
        <v/>
      </c>
      <c r="M802" s="19">
        <f>IF(K802&lt;=0,0,ROUNDDOWN((K802*LOOKUP(K802,{0,1950001,3300001,6950001,9000001,18000001,40000001},{0.05,0.1,0.2,0.23,0.33,0.4,0.45})-LOOKUP(K802,{0,1950001,3300001,6950001,9000001,18000001,40000001},{0,97500,427500,636000,1536000,2796000,4796000}))*1.021,-2))</f>
        <v/>
      </c>
      <c r="N802" s="19">
        <f>MAX(0,ROUNDDOWN(H802-E802-430000-G802,-3))</f>
        <v/>
      </c>
      <c r="O802" s="19">
        <f>MAX(0,ROUNDDOWN(H802-E802-430000-G802-D802,-3))</f>
        <v/>
      </c>
      <c r="P802" s="19">
        <f>IF(H802&lt;=450000,0,MAX(0,ROUNDDOWN(N802*0.06-MIN(50000,N802)*0.03,-2))+MAX(0,ROUNDDOWN(N802*0.04-MIN(50000,N802)*0.02,-2)))</f>
        <v/>
      </c>
      <c r="Q802" s="19">
        <f>IF(H802&lt;=450000,0,MAX(0,ROUNDDOWN(O802*0.06-MIN(50000,O802)*0.03,-2))+MAX(0,ROUNDDOWN(O802*0.04-MIN(50000,O802)*0.02,-2)))</f>
        <v/>
      </c>
      <c r="R802" s="19">
        <f>L802-M802</f>
        <v/>
      </c>
      <c r="S802" s="19">
        <f>P802-Q802</f>
        <v/>
      </c>
      <c r="T802" s="19">
        <f>R802+S802</f>
        <v/>
      </c>
      <c r="U802" s="21">
        <f>IF(J802&lt;=0,0,LOOKUP(J802,{0,1950001,3300001,6950001,9000001,18000001,40000001},{0.05,0.1,0.2,0.23,0.33,0.4,0.45}))</f>
        <v/>
      </c>
    </row>
    <row r="803">
      <c r="A803" t="inlineStr">
        <is>
          <t>1万円刻み</t>
        </is>
      </c>
      <c r="B803" s="19">
        <f>'3_1万円刻み'!$A$333</f>
        <v/>
      </c>
      <c r="C803" s="20" t="n">
        <v>2025</v>
      </c>
      <c r="D803" s="19" t="n">
        <v>276000</v>
      </c>
      <c r="E803" s="19">
        <f>ROUND(MIN(B803/12,650000)*12*0.0915+MIN(B803/12,1390000)*12*(0.0504+0)+B803*0.005,0)</f>
        <v/>
      </c>
      <c r="F803" s="19" t="n">
        <v>0</v>
      </c>
      <c r="G803" s="19" t="n">
        <v>0</v>
      </c>
      <c r="H803" s="19">
        <f>IF(C803&gt;=2026,IF(B803&lt;741000,0,IF(B803&lt;2191000,B803-740000,IF(B803&lt;2193000,1451000,IF(B803&lt;2196000,1453000,IF(B803&lt;2200000,1456000,IF(B803&lt;3600000,ROUNDDOWN(B803/4,-3)*2.8-80000,IF(B803&lt;6600000,ROUNDDOWN(B803/4,-3)*3.2-440000,IF(B803&lt;8500000,ROUNDDOWN(B803*0.9,0)-1100000,B803-1950000)))))))),IF(B803&lt;651000,0,IF(B803&lt;1900000,B803-650000,IF(B803&lt;3600000,ROUNDDOWN(B803/4,-3)*2.8-80000,IF(B803&lt;6600000,ROUNDDOWN(B803/4,-3)*3.2-440000,IF(B803&lt;8500000,ROUNDDOWN(B803*0.9,0)-1100000,B803-1950000))))))</f>
        <v/>
      </c>
      <c r="I803" s="19">
        <f>IF(H803&gt;23500000,NA(),IF(C803&gt;=2026,IF(H803&lt;=4890000,1040000,IF(H803&lt;=6550000,670000,620000)),IF(H803&lt;=1320000,950000,IF(H803&lt;=3360000,880000,IF(H803&lt;=4890000,680000,IF(H803&lt;=6550000,630000,580000))))))</f>
        <v/>
      </c>
      <c r="J803" s="19">
        <f>MAX(0,ROUNDDOWN(H803-E803-I803-F803,-3))</f>
        <v/>
      </c>
      <c r="K803" s="19">
        <f>MAX(0,ROUNDDOWN(H803-E803-I803-F803-D803,-3))</f>
        <v/>
      </c>
      <c r="L803" s="19">
        <f>IF(J803&lt;=0,0,ROUNDDOWN((J803*LOOKUP(J803,{0,1950001,3300001,6950001,9000001,18000001,40000001},{0.05,0.1,0.2,0.23,0.33,0.4,0.45})-LOOKUP(J803,{0,1950001,3300001,6950001,9000001,18000001,40000001},{0,97500,427500,636000,1536000,2796000,4796000}))*1.021,-2))</f>
        <v/>
      </c>
      <c r="M803" s="19">
        <f>IF(K803&lt;=0,0,ROUNDDOWN((K803*LOOKUP(K803,{0,1950001,3300001,6950001,9000001,18000001,40000001},{0.05,0.1,0.2,0.23,0.33,0.4,0.45})-LOOKUP(K803,{0,1950001,3300001,6950001,9000001,18000001,40000001},{0,97500,427500,636000,1536000,2796000,4796000}))*1.021,-2))</f>
        <v/>
      </c>
      <c r="N803" s="19">
        <f>MAX(0,ROUNDDOWN(H803-E803-430000-G803,-3))</f>
        <v/>
      </c>
      <c r="O803" s="19">
        <f>MAX(0,ROUNDDOWN(H803-E803-430000-G803-D803,-3))</f>
        <v/>
      </c>
      <c r="P803" s="19">
        <f>IF(H803&lt;=450000,0,MAX(0,ROUNDDOWN(N803*0.06-MIN(50000,N803)*0.03,-2))+MAX(0,ROUNDDOWN(N803*0.04-MIN(50000,N803)*0.02,-2)))</f>
        <v/>
      </c>
      <c r="Q803" s="19">
        <f>IF(H803&lt;=450000,0,MAX(0,ROUNDDOWN(O803*0.06-MIN(50000,O803)*0.03,-2))+MAX(0,ROUNDDOWN(O803*0.04-MIN(50000,O803)*0.02,-2)))</f>
        <v/>
      </c>
      <c r="R803" s="19">
        <f>L803-M803</f>
        <v/>
      </c>
      <c r="S803" s="19">
        <f>P803-Q803</f>
        <v/>
      </c>
      <c r="T803" s="19">
        <f>R803+S803</f>
        <v/>
      </c>
      <c r="U803" s="21">
        <f>IF(J803&lt;=0,0,LOOKUP(J803,{0,1950001,3300001,6950001,9000001,18000001,40000001},{0.05,0.1,0.2,0.23,0.33,0.4,0.45}))</f>
        <v/>
      </c>
    </row>
    <row r="804">
      <c r="A804" t="inlineStr">
        <is>
          <t>1万円刻み</t>
        </is>
      </c>
      <c r="B804" s="19">
        <f>'3_1万円刻み'!$A$333</f>
        <v/>
      </c>
      <c r="C804" s="20" t="n">
        <v>2026</v>
      </c>
      <c r="D804" s="19" t="n">
        <v>276000</v>
      </c>
      <c r="E804" s="19">
        <f>ROUND(MIN(B804/12,650000)*12*0.0915+MIN(B804/12,1390000)*12*(0.0504+0)+B804*0.005,0)</f>
        <v/>
      </c>
      <c r="F804" s="19" t="n">
        <v>0</v>
      </c>
      <c r="G804" s="19" t="n">
        <v>0</v>
      </c>
      <c r="H804" s="19">
        <f>IF(C804&gt;=2026,IF(B804&lt;741000,0,IF(B804&lt;2191000,B804-740000,IF(B804&lt;2193000,1451000,IF(B804&lt;2196000,1453000,IF(B804&lt;2200000,1456000,IF(B804&lt;3600000,ROUNDDOWN(B804/4,-3)*2.8-80000,IF(B804&lt;6600000,ROUNDDOWN(B804/4,-3)*3.2-440000,IF(B804&lt;8500000,ROUNDDOWN(B804*0.9,0)-1100000,B804-1950000)))))))),IF(B804&lt;651000,0,IF(B804&lt;1900000,B804-650000,IF(B804&lt;3600000,ROUNDDOWN(B804/4,-3)*2.8-80000,IF(B804&lt;6600000,ROUNDDOWN(B804/4,-3)*3.2-440000,IF(B804&lt;8500000,ROUNDDOWN(B804*0.9,0)-1100000,B804-1950000))))))</f>
        <v/>
      </c>
      <c r="I804" s="19">
        <f>IF(H804&gt;23500000,NA(),IF(C804&gt;=2026,IF(H804&lt;=4890000,1040000,IF(H804&lt;=6550000,670000,620000)),IF(H804&lt;=1320000,950000,IF(H804&lt;=3360000,880000,IF(H804&lt;=4890000,680000,IF(H804&lt;=6550000,630000,580000))))))</f>
        <v/>
      </c>
      <c r="J804" s="19">
        <f>MAX(0,ROUNDDOWN(H804-E804-I804-F804,-3))</f>
        <v/>
      </c>
      <c r="K804" s="19">
        <f>MAX(0,ROUNDDOWN(H804-E804-I804-F804-D804,-3))</f>
        <v/>
      </c>
      <c r="L804" s="19">
        <f>IF(J804&lt;=0,0,ROUNDDOWN((J804*LOOKUP(J804,{0,1950001,3300001,6950001,9000001,18000001,40000001},{0.05,0.1,0.2,0.23,0.33,0.4,0.45})-LOOKUP(J804,{0,1950001,3300001,6950001,9000001,18000001,40000001},{0,97500,427500,636000,1536000,2796000,4796000}))*1.021,-2))</f>
        <v/>
      </c>
      <c r="M804" s="19">
        <f>IF(K804&lt;=0,0,ROUNDDOWN((K804*LOOKUP(K804,{0,1950001,3300001,6950001,9000001,18000001,40000001},{0.05,0.1,0.2,0.23,0.33,0.4,0.45})-LOOKUP(K804,{0,1950001,3300001,6950001,9000001,18000001,40000001},{0,97500,427500,636000,1536000,2796000,4796000}))*1.021,-2))</f>
        <v/>
      </c>
      <c r="N804" s="19">
        <f>MAX(0,ROUNDDOWN(H804-E804-430000-G804,-3))</f>
        <v/>
      </c>
      <c r="O804" s="19">
        <f>MAX(0,ROUNDDOWN(H804-E804-430000-G804-D804,-3))</f>
        <v/>
      </c>
      <c r="P804" s="19">
        <f>IF(H804&lt;=450000,0,MAX(0,ROUNDDOWN(N804*0.06-MIN(50000,N804)*0.03,-2))+MAX(0,ROUNDDOWN(N804*0.04-MIN(50000,N804)*0.02,-2)))</f>
        <v/>
      </c>
      <c r="Q804" s="19">
        <f>IF(H804&lt;=450000,0,MAX(0,ROUNDDOWN(O804*0.06-MIN(50000,O804)*0.03,-2))+MAX(0,ROUNDDOWN(O804*0.04-MIN(50000,O804)*0.02,-2)))</f>
        <v/>
      </c>
      <c r="R804" s="19">
        <f>L804-M804</f>
        <v/>
      </c>
      <c r="S804" s="19">
        <f>P804-Q804</f>
        <v/>
      </c>
      <c r="T804" s="19">
        <f>R804+S804</f>
        <v/>
      </c>
      <c r="U804" s="21">
        <f>IF(J804&lt;=0,0,LOOKUP(J804,{0,1950001,3300001,6950001,9000001,18000001,40000001},{0.05,0.1,0.2,0.23,0.33,0.4,0.45}))</f>
        <v/>
      </c>
    </row>
    <row r="805">
      <c r="A805" t="inlineStr">
        <is>
          <t>1万円刻み</t>
        </is>
      </c>
      <c r="B805" s="19">
        <f>'3_1万円刻み'!$A$334</f>
        <v/>
      </c>
      <c r="C805" s="20" t="n">
        <v>2025</v>
      </c>
      <c r="D805" s="19" t="n">
        <v>276000</v>
      </c>
      <c r="E805" s="19">
        <f>ROUND(MIN(B805/12,650000)*12*0.0915+MIN(B805/12,1390000)*12*(0.0504+0)+B805*0.005,0)</f>
        <v/>
      </c>
      <c r="F805" s="19" t="n">
        <v>0</v>
      </c>
      <c r="G805" s="19" t="n">
        <v>0</v>
      </c>
      <c r="H805" s="19">
        <f>IF(C805&gt;=2026,IF(B805&lt;741000,0,IF(B805&lt;2191000,B805-740000,IF(B805&lt;2193000,1451000,IF(B805&lt;2196000,1453000,IF(B805&lt;2200000,1456000,IF(B805&lt;3600000,ROUNDDOWN(B805/4,-3)*2.8-80000,IF(B805&lt;6600000,ROUNDDOWN(B805/4,-3)*3.2-440000,IF(B805&lt;8500000,ROUNDDOWN(B805*0.9,0)-1100000,B805-1950000)))))))),IF(B805&lt;651000,0,IF(B805&lt;1900000,B805-650000,IF(B805&lt;3600000,ROUNDDOWN(B805/4,-3)*2.8-80000,IF(B805&lt;6600000,ROUNDDOWN(B805/4,-3)*3.2-440000,IF(B805&lt;8500000,ROUNDDOWN(B805*0.9,0)-1100000,B805-1950000))))))</f>
        <v/>
      </c>
      <c r="I805" s="19">
        <f>IF(H805&gt;23500000,NA(),IF(C805&gt;=2026,IF(H805&lt;=4890000,1040000,IF(H805&lt;=6550000,670000,620000)),IF(H805&lt;=1320000,950000,IF(H805&lt;=3360000,880000,IF(H805&lt;=4890000,680000,IF(H805&lt;=6550000,630000,580000))))))</f>
        <v/>
      </c>
      <c r="J805" s="19">
        <f>MAX(0,ROUNDDOWN(H805-E805-I805-F805,-3))</f>
        <v/>
      </c>
      <c r="K805" s="19">
        <f>MAX(0,ROUNDDOWN(H805-E805-I805-F805-D805,-3))</f>
        <v/>
      </c>
      <c r="L805" s="19">
        <f>IF(J805&lt;=0,0,ROUNDDOWN((J805*LOOKUP(J805,{0,1950001,3300001,6950001,9000001,18000001,40000001},{0.05,0.1,0.2,0.23,0.33,0.4,0.45})-LOOKUP(J805,{0,1950001,3300001,6950001,9000001,18000001,40000001},{0,97500,427500,636000,1536000,2796000,4796000}))*1.021,-2))</f>
        <v/>
      </c>
      <c r="M805" s="19">
        <f>IF(K805&lt;=0,0,ROUNDDOWN((K805*LOOKUP(K805,{0,1950001,3300001,6950001,9000001,18000001,40000001},{0.05,0.1,0.2,0.23,0.33,0.4,0.45})-LOOKUP(K805,{0,1950001,3300001,6950001,9000001,18000001,40000001},{0,97500,427500,636000,1536000,2796000,4796000}))*1.021,-2))</f>
        <v/>
      </c>
      <c r="N805" s="19">
        <f>MAX(0,ROUNDDOWN(H805-E805-430000-G805,-3))</f>
        <v/>
      </c>
      <c r="O805" s="19">
        <f>MAX(0,ROUNDDOWN(H805-E805-430000-G805-D805,-3))</f>
        <v/>
      </c>
      <c r="P805" s="19">
        <f>IF(H805&lt;=450000,0,MAX(0,ROUNDDOWN(N805*0.06-MIN(50000,N805)*0.03,-2))+MAX(0,ROUNDDOWN(N805*0.04-MIN(50000,N805)*0.02,-2)))</f>
        <v/>
      </c>
      <c r="Q805" s="19">
        <f>IF(H805&lt;=450000,0,MAX(0,ROUNDDOWN(O805*0.06-MIN(50000,O805)*0.03,-2))+MAX(0,ROUNDDOWN(O805*0.04-MIN(50000,O805)*0.02,-2)))</f>
        <v/>
      </c>
      <c r="R805" s="19">
        <f>L805-M805</f>
        <v/>
      </c>
      <c r="S805" s="19">
        <f>P805-Q805</f>
        <v/>
      </c>
      <c r="T805" s="19">
        <f>R805+S805</f>
        <v/>
      </c>
      <c r="U805" s="21">
        <f>IF(J805&lt;=0,0,LOOKUP(J805,{0,1950001,3300001,6950001,9000001,18000001,40000001},{0.05,0.1,0.2,0.23,0.33,0.4,0.45}))</f>
        <v/>
      </c>
    </row>
    <row r="806">
      <c r="A806" t="inlineStr">
        <is>
          <t>1万円刻み</t>
        </is>
      </c>
      <c r="B806" s="19">
        <f>'3_1万円刻み'!$A$334</f>
        <v/>
      </c>
      <c r="C806" s="20" t="n">
        <v>2026</v>
      </c>
      <c r="D806" s="19" t="n">
        <v>276000</v>
      </c>
      <c r="E806" s="19">
        <f>ROUND(MIN(B806/12,650000)*12*0.0915+MIN(B806/12,1390000)*12*(0.0504+0)+B806*0.005,0)</f>
        <v/>
      </c>
      <c r="F806" s="19" t="n">
        <v>0</v>
      </c>
      <c r="G806" s="19" t="n">
        <v>0</v>
      </c>
      <c r="H806" s="19">
        <f>IF(C806&gt;=2026,IF(B806&lt;741000,0,IF(B806&lt;2191000,B806-740000,IF(B806&lt;2193000,1451000,IF(B806&lt;2196000,1453000,IF(B806&lt;2200000,1456000,IF(B806&lt;3600000,ROUNDDOWN(B806/4,-3)*2.8-80000,IF(B806&lt;6600000,ROUNDDOWN(B806/4,-3)*3.2-440000,IF(B806&lt;8500000,ROUNDDOWN(B806*0.9,0)-1100000,B806-1950000)))))))),IF(B806&lt;651000,0,IF(B806&lt;1900000,B806-650000,IF(B806&lt;3600000,ROUNDDOWN(B806/4,-3)*2.8-80000,IF(B806&lt;6600000,ROUNDDOWN(B806/4,-3)*3.2-440000,IF(B806&lt;8500000,ROUNDDOWN(B806*0.9,0)-1100000,B806-1950000))))))</f>
        <v/>
      </c>
      <c r="I806" s="19">
        <f>IF(H806&gt;23500000,NA(),IF(C806&gt;=2026,IF(H806&lt;=4890000,1040000,IF(H806&lt;=6550000,670000,620000)),IF(H806&lt;=1320000,950000,IF(H806&lt;=3360000,880000,IF(H806&lt;=4890000,680000,IF(H806&lt;=6550000,630000,580000))))))</f>
        <v/>
      </c>
      <c r="J806" s="19">
        <f>MAX(0,ROUNDDOWN(H806-E806-I806-F806,-3))</f>
        <v/>
      </c>
      <c r="K806" s="19">
        <f>MAX(0,ROUNDDOWN(H806-E806-I806-F806-D806,-3))</f>
        <v/>
      </c>
      <c r="L806" s="19">
        <f>IF(J806&lt;=0,0,ROUNDDOWN((J806*LOOKUP(J806,{0,1950001,3300001,6950001,9000001,18000001,40000001},{0.05,0.1,0.2,0.23,0.33,0.4,0.45})-LOOKUP(J806,{0,1950001,3300001,6950001,9000001,18000001,40000001},{0,97500,427500,636000,1536000,2796000,4796000}))*1.021,-2))</f>
        <v/>
      </c>
      <c r="M806" s="19">
        <f>IF(K806&lt;=0,0,ROUNDDOWN((K806*LOOKUP(K806,{0,1950001,3300001,6950001,9000001,18000001,40000001},{0.05,0.1,0.2,0.23,0.33,0.4,0.45})-LOOKUP(K806,{0,1950001,3300001,6950001,9000001,18000001,40000001},{0,97500,427500,636000,1536000,2796000,4796000}))*1.021,-2))</f>
        <v/>
      </c>
      <c r="N806" s="19">
        <f>MAX(0,ROUNDDOWN(H806-E806-430000-G806,-3))</f>
        <v/>
      </c>
      <c r="O806" s="19">
        <f>MAX(0,ROUNDDOWN(H806-E806-430000-G806-D806,-3))</f>
        <v/>
      </c>
      <c r="P806" s="19">
        <f>IF(H806&lt;=450000,0,MAX(0,ROUNDDOWN(N806*0.06-MIN(50000,N806)*0.03,-2))+MAX(0,ROUNDDOWN(N806*0.04-MIN(50000,N806)*0.02,-2)))</f>
        <v/>
      </c>
      <c r="Q806" s="19">
        <f>IF(H806&lt;=450000,0,MAX(0,ROUNDDOWN(O806*0.06-MIN(50000,O806)*0.03,-2))+MAX(0,ROUNDDOWN(O806*0.04-MIN(50000,O806)*0.02,-2)))</f>
        <v/>
      </c>
      <c r="R806" s="19">
        <f>L806-M806</f>
        <v/>
      </c>
      <c r="S806" s="19">
        <f>P806-Q806</f>
        <v/>
      </c>
      <c r="T806" s="19">
        <f>R806+S806</f>
        <v/>
      </c>
      <c r="U806" s="21">
        <f>IF(J806&lt;=0,0,LOOKUP(J806,{0,1950001,3300001,6950001,9000001,18000001,40000001},{0.05,0.1,0.2,0.23,0.33,0.4,0.45}))</f>
        <v/>
      </c>
    </row>
    <row r="807">
      <c r="A807" t="inlineStr">
        <is>
          <t>1万円刻み</t>
        </is>
      </c>
      <c r="B807" s="19">
        <f>'3_1万円刻み'!$A$335</f>
        <v/>
      </c>
      <c r="C807" s="20" t="n">
        <v>2025</v>
      </c>
      <c r="D807" s="19" t="n">
        <v>276000</v>
      </c>
      <c r="E807" s="19">
        <f>ROUND(MIN(B807/12,650000)*12*0.0915+MIN(B807/12,1390000)*12*(0.0504+0)+B807*0.005,0)</f>
        <v/>
      </c>
      <c r="F807" s="19" t="n">
        <v>0</v>
      </c>
      <c r="G807" s="19" t="n">
        <v>0</v>
      </c>
      <c r="H807" s="19">
        <f>IF(C807&gt;=2026,IF(B807&lt;741000,0,IF(B807&lt;2191000,B807-740000,IF(B807&lt;2193000,1451000,IF(B807&lt;2196000,1453000,IF(B807&lt;2200000,1456000,IF(B807&lt;3600000,ROUNDDOWN(B807/4,-3)*2.8-80000,IF(B807&lt;6600000,ROUNDDOWN(B807/4,-3)*3.2-440000,IF(B807&lt;8500000,ROUNDDOWN(B807*0.9,0)-1100000,B807-1950000)))))))),IF(B807&lt;651000,0,IF(B807&lt;1900000,B807-650000,IF(B807&lt;3600000,ROUNDDOWN(B807/4,-3)*2.8-80000,IF(B807&lt;6600000,ROUNDDOWN(B807/4,-3)*3.2-440000,IF(B807&lt;8500000,ROUNDDOWN(B807*0.9,0)-1100000,B807-1950000))))))</f>
        <v/>
      </c>
      <c r="I807" s="19">
        <f>IF(H807&gt;23500000,NA(),IF(C807&gt;=2026,IF(H807&lt;=4890000,1040000,IF(H807&lt;=6550000,670000,620000)),IF(H807&lt;=1320000,950000,IF(H807&lt;=3360000,880000,IF(H807&lt;=4890000,680000,IF(H807&lt;=6550000,630000,580000))))))</f>
        <v/>
      </c>
      <c r="J807" s="19">
        <f>MAX(0,ROUNDDOWN(H807-E807-I807-F807,-3))</f>
        <v/>
      </c>
      <c r="K807" s="19">
        <f>MAX(0,ROUNDDOWN(H807-E807-I807-F807-D807,-3))</f>
        <v/>
      </c>
      <c r="L807" s="19">
        <f>IF(J807&lt;=0,0,ROUNDDOWN((J807*LOOKUP(J807,{0,1950001,3300001,6950001,9000001,18000001,40000001},{0.05,0.1,0.2,0.23,0.33,0.4,0.45})-LOOKUP(J807,{0,1950001,3300001,6950001,9000001,18000001,40000001},{0,97500,427500,636000,1536000,2796000,4796000}))*1.021,-2))</f>
        <v/>
      </c>
      <c r="M807" s="19">
        <f>IF(K807&lt;=0,0,ROUNDDOWN((K807*LOOKUP(K807,{0,1950001,3300001,6950001,9000001,18000001,40000001},{0.05,0.1,0.2,0.23,0.33,0.4,0.45})-LOOKUP(K807,{0,1950001,3300001,6950001,9000001,18000001,40000001},{0,97500,427500,636000,1536000,2796000,4796000}))*1.021,-2))</f>
        <v/>
      </c>
      <c r="N807" s="19">
        <f>MAX(0,ROUNDDOWN(H807-E807-430000-G807,-3))</f>
        <v/>
      </c>
      <c r="O807" s="19">
        <f>MAX(0,ROUNDDOWN(H807-E807-430000-G807-D807,-3))</f>
        <v/>
      </c>
      <c r="P807" s="19">
        <f>IF(H807&lt;=450000,0,MAX(0,ROUNDDOWN(N807*0.06-MIN(50000,N807)*0.03,-2))+MAX(0,ROUNDDOWN(N807*0.04-MIN(50000,N807)*0.02,-2)))</f>
        <v/>
      </c>
      <c r="Q807" s="19">
        <f>IF(H807&lt;=450000,0,MAX(0,ROUNDDOWN(O807*0.06-MIN(50000,O807)*0.03,-2))+MAX(0,ROUNDDOWN(O807*0.04-MIN(50000,O807)*0.02,-2)))</f>
        <v/>
      </c>
      <c r="R807" s="19">
        <f>L807-M807</f>
        <v/>
      </c>
      <c r="S807" s="19">
        <f>P807-Q807</f>
        <v/>
      </c>
      <c r="T807" s="19">
        <f>R807+S807</f>
        <v/>
      </c>
      <c r="U807" s="21">
        <f>IF(J807&lt;=0,0,LOOKUP(J807,{0,1950001,3300001,6950001,9000001,18000001,40000001},{0.05,0.1,0.2,0.23,0.33,0.4,0.45}))</f>
        <v/>
      </c>
    </row>
    <row r="808">
      <c r="A808" t="inlineStr">
        <is>
          <t>1万円刻み</t>
        </is>
      </c>
      <c r="B808" s="19">
        <f>'3_1万円刻み'!$A$335</f>
        <v/>
      </c>
      <c r="C808" s="20" t="n">
        <v>2026</v>
      </c>
      <c r="D808" s="19" t="n">
        <v>276000</v>
      </c>
      <c r="E808" s="19">
        <f>ROUND(MIN(B808/12,650000)*12*0.0915+MIN(B808/12,1390000)*12*(0.0504+0)+B808*0.005,0)</f>
        <v/>
      </c>
      <c r="F808" s="19" t="n">
        <v>0</v>
      </c>
      <c r="G808" s="19" t="n">
        <v>0</v>
      </c>
      <c r="H808" s="19">
        <f>IF(C808&gt;=2026,IF(B808&lt;741000,0,IF(B808&lt;2191000,B808-740000,IF(B808&lt;2193000,1451000,IF(B808&lt;2196000,1453000,IF(B808&lt;2200000,1456000,IF(B808&lt;3600000,ROUNDDOWN(B808/4,-3)*2.8-80000,IF(B808&lt;6600000,ROUNDDOWN(B808/4,-3)*3.2-440000,IF(B808&lt;8500000,ROUNDDOWN(B808*0.9,0)-1100000,B808-1950000)))))))),IF(B808&lt;651000,0,IF(B808&lt;1900000,B808-650000,IF(B808&lt;3600000,ROUNDDOWN(B808/4,-3)*2.8-80000,IF(B808&lt;6600000,ROUNDDOWN(B808/4,-3)*3.2-440000,IF(B808&lt;8500000,ROUNDDOWN(B808*0.9,0)-1100000,B808-1950000))))))</f>
        <v/>
      </c>
      <c r="I808" s="19">
        <f>IF(H808&gt;23500000,NA(),IF(C808&gt;=2026,IF(H808&lt;=4890000,1040000,IF(H808&lt;=6550000,670000,620000)),IF(H808&lt;=1320000,950000,IF(H808&lt;=3360000,880000,IF(H808&lt;=4890000,680000,IF(H808&lt;=6550000,630000,580000))))))</f>
        <v/>
      </c>
      <c r="J808" s="19">
        <f>MAX(0,ROUNDDOWN(H808-E808-I808-F808,-3))</f>
        <v/>
      </c>
      <c r="K808" s="19">
        <f>MAX(0,ROUNDDOWN(H808-E808-I808-F808-D808,-3))</f>
        <v/>
      </c>
      <c r="L808" s="19">
        <f>IF(J808&lt;=0,0,ROUNDDOWN((J808*LOOKUP(J808,{0,1950001,3300001,6950001,9000001,18000001,40000001},{0.05,0.1,0.2,0.23,0.33,0.4,0.45})-LOOKUP(J808,{0,1950001,3300001,6950001,9000001,18000001,40000001},{0,97500,427500,636000,1536000,2796000,4796000}))*1.021,-2))</f>
        <v/>
      </c>
      <c r="M808" s="19">
        <f>IF(K808&lt;=0,0,ROUNDDOWN((K808*LOOKUP(K808,{0,1950001,3300001,6950001,9000001,18000001,40000001},{0.05,0.1,0.2,0.23,0.33,0.4,0.45})-LOOKUP(K808,{0,1950001,3300001,6950001,9000001,18000001,40000001},{0,97500,427500,636000,1536000,2796000,4796000}))*1.021,-2))</f>
        <v/>
      </c>
      <c r="N808" s="19">
        <f>MAX(0,ROUNDDOWN(H808-E808-430000-G808,-3))</f>
        <v/>
      </c>
      <c r="O808" s="19">
        <f>MAX(0,ROUNDDOWN(H808-E808-430000-G808-D808,-3))</f>
        <v/>
      </c>
      <c r="P808" s="19">
        <f>IF(H808&lt;=450000,0,MAX(0,ROUNDDOWN(N808*0.06-MIN(50000,N808)*0.03,-2))+MAX(0,ROUNDDOWN(N808*0.04-MIN(50000,N808)*0.02,-2)))</f>
        <v/>
      </c>
      <c r="Q808" s="19">
        <f>IF(H808&lt;=450000,0,MAX(0,ROUNDDOWN(O808*0.06-MIN(50000,O808)*0.03,-2))+MAX(0,ROUNDDOWN(O808*0.04-MIN(50000,O808)*0.02,-2)))</f>
        <v/>
      </c>
      <c r="R808" s="19">
        <f>L808-M808</f>
        <v/>
      </c>
      <c r="S808" s="19">
        <f>P808-Q808</f>
        <v/>
      </c>
      <c r="T808" s="19">
        <f>R808+S808</f>
        <v/>
      </c>
      <c r="U808" s="21">
        <f>IF(J808&lt;=0,0,LOOKUP(J808,{0,1950001,3300001,6950001,9000001,18000001,40000001},{0.05,0.1,0.2,0.23,0.33,0.4,0.45}))</f>
        <v/>
      </c>
    </row>
    <row r="809">
      <c r="A809" t="inlineStr">
        <is>
          <t>1万円刻み</t>
        </is>
      </c>
      <c r="B809" s="19">
        <f>'3_1万円刻み'!$A$336</f>
        <v/>
      </c>
      <c r="C809" s="20" t="n">
        <v>2025</v>
      </c>
      <c r="D809" s="19" t="n">
        <v>276000</v>
      </c>
      <c r="E809" s="19">
        <f>ROUND(MIN(B809/12,650000)*12*0.0915+MIN(B809/12,1390000)*12*(0.0504+0)+B809*0.005,0)</f>
        <v/>
      </c>
      <c r="F809" s="19" t="n">
        <v>0</v>
      </c>
      <c r="G809" s="19" t="n">
        <v>0</v>
      </c>
      <c r="H809" s="19">
        <f>IF(C809&gt;=2026,IF(B809&lt;741000,0,IF(B809&lt;2191000,B809-740000,IF(B809&lt;2193000,1451000,IF(B809&lt;2196000,1453000,IF(B809&lt;2200000,1456000,IF(B809&lt;3600000,ROUNDDOWN(B809/4,-3)*2.8-80000,IF(B809&lt;6600000,ROUNDDOWN(B809/4,-3)*3.2-440000,IF(B809&lt;8500000,ROUNDDOWN(B809*0.9,0)-1100000,B809-1950000)))))))),IF(B809&lt;651000,0,IF(B809&lt;1900000,B809-650000,IF(B809&lt;3600000,ROUNDDOWN(B809/4,-3)*2.8-80000,IF(B809&lt;6600000,ROUNDDOWN(B809/4,-3)*3.2-440000,IF(B809&lt;8500000,ROUNDDOWN(B809*0.9,0)-1100000,B809-1950000))))))</f>
        <v/>
      </c>
      <c r="I809" s="19">
        <f>IF(H809&gt;23500000,NA(),IF(C809&gt;=2026,IF(H809&lt;=4890000,1040000,IF(H809&lt;=6550000,670000,620000)),IF(H809&lt;=1320000,950000,IF(H809&lt;=3360000,880000,IF(H809&lt;=4890000,680000,IF(H809&lt;=6550000,630000,580000))))))</f>
        <v/>
      </c>
      <c r="J809" s="19">
        <f>MAX(0,ROUNDDOWN(H809-E809-I809-F809,-3))</f>
        <v/>
      </c>
      <c r="K809" s="19">
        <f>MAX(0,ROUNDDOWN(H809-E809-I809-F809-D809,-3))</f>
        <v/>
      </c>
      <c r="L809" s="19">
        <f>IF(J809&lt;=0,0,ROUNDDOWN((J809*LOOKUP(J809,{0,1950001,3300001,6950001,9000001,18000001,40000001},{0.05,0.1,0.2,0.23,0.33,0.4,0.45})-LOOKUP(J809,{0,1950001,3300001,6950001,9000001,18000001,40000001},{0,97500,427500,636000,1536000,2796000,4796000}))*1.021,-2))</f>
        <v/>
      </c>
      <c r="M809" s="19">
        <f>IF(K809&lt;=0,0,ROUNDDOWN((K809*LOOKUP(K809,{0,1950001,3300001,6950001,9000001,18000001,40000001},{0.05,0.1,0.2,0.23,0.33,0.4,0.45})-LOOKUP(K809,{0,1950001,3300001,6950001,9000001,18000001,40000001},{0,97500,427500,636000,1536000,2796000,4796000}))*1.021,-2))</f>
        <v/>
      </c>
      <c r="N809" s="19">
        <f>MAX(0,ROUNDDOWN(H809-E809-430000-G809,-3))</f>
        <v/>
      </c>
      <c r="O809" s="19">
        <f>MAX(0,ROUNDDOWN(H809-E809-430000-G809-D809,-3))</f>
        <v/>
      </c>
      <c r="P809" s="19">
        <f>IF(H809&lt;=450000,0,MAX(0,ROUNDDOWN(N809*0.06-MIN(50000,N809)*0.03,-2))+MAX(0,ROUNDDOWN(N809*0.04-MIN(50000,N809)*0.02,-2)))</f>
        <v/>
      </c>
      <c r="Q809" s="19">
        <f>IF(H809&lt;=450000,0,MAX(0,ROUNDDOWN(O809*0.06-MIN(50000,O809)*0.03,-2))+MAX(0,ROUNDDOWN(O809*0.04-MIN(50000,O809)*0.02,-2)))</f>
        <v/>
      </c>
      <c r="R809" s="19">
        <f>L809-M809</f>
        <v/>
      </c>
      <c r="S809" s="19">
        <f>P809-Q809</f>
        <v/>
      </c>
      <c r="T809" s="19">
        <f>R809+S809</f>
        <v/>
      </c>
      <c r="U809" s="21">
        <f>IF(J809&lt;=0,0,LOOKUP(J809,{0,1950001,3300001,6950001,9000001,18000001,40000001},{0.05,0.1,0.2,0.23,0.33,0.4,0.45}))</f>
        <v/>
      </c>
    </row>
    <row r="810">
      <c r="A810" t="inlineStr">
        <is>
          <t>1万円刻み</t>
        </is>
      </c>
      <c r="B810" s="19">
        <f>'3_1万円刻み'!$A$336</f>
        <v/>
      </c>
      <c r="C810" s="20" t="n">
        <v>2026</v>
      </c>
      <c r="D810" s="19" t="n">
        <v>276000</v>
      </c>
      <c r="E810" s="19">
        <f>ROUND(MIN(B810/12,650000)*12*0.0915+MIN(B810/12,1390000)*12*(0.0504+0)+B810*0.005,0)</f>
        <v/>
      </c>
      <c r="F810" s="19" t="n">
        <v>0</v>
      </c>
      <c r="G810" s="19" t="n">
        <v>0</v>
      </c>
      <c r="H810" s="19">
        <f>IF(C810&gt;=2026,IF(B810&lt;741000,0,IF(B810&lt;2191000,B810-740000,IF(B810&lt;2193000,1451000,IF(B810&lt;2196000,1453000,IF(B810&lt;2200000,1456000,IF(B810&lt;3600000,ROUNDDOWN(B810/4,-3)*2.8-80000,IF(B810&lt;6600000,ROUNDDOWN(B810/4,-3)*3.2-440000,IF(B810&lt;8500000,ROUNDDOWN(B810*0.9,0)-1100000,B810-1950000)))))))),IF(B810&lt;651000,0,IF(B810&lt;1900000,B810-650000,IF(B810&lt;3600000,ROUNDDOWN(B810/4,-3)*2.8-80000,IF(B810&lt;6600000,ROUNDDOWN(B810/4,-3)*3.2-440000,IF(B810&lt;8500000,ROUNDDOWN(B810*0.9,0)-1100000,B810-1950000))))))</f>
        <v/>
      </c>
      <c r="I810" s="19">
        <f>IF(H810&gt;23500000,NA(),IF(C810&gt;=2026,IF(H810&lt;=4890000,1040000,IF(H810&lt;=6550000,670000,620000)),IF(H810&lt;=1320000,950000,IF(H810&lt;=3360000,880000,IF(H810&lt;=4890000,680000,IF(H810&lt;=6550000,630000,580000))))))</f>
        <v/>
      </c>
      <c r="J810" s="19">
        <f>MAX(0,ROUNDDOWN(H810-E810-I810-F810,-3))</f>
        <v/>
      </c>
      <c r="K810" s="19">
        <f>MAX(0,ROUNDDOWN(H810-E810-I810-F810-D810,-3))</f>
        <v/>
      </c>
      <c r="L810" s="19">
        <f>IF(J810&lt;=0,0,ROUNDDOWN((J810*LOOKUP(J810,{0,1950001,3300001,6950001,9000001,18000001,40000001},{0.05,0.1,0.2,0.23,0.33,0.4,0.45})-LOOKUP(J810,{0,1950001,3300001,6950001,9000001,18000001,40000001},{0,97500,427500,636000,1536000,2796000,4796000}))*1.021,-2))</f>
        <v/>
      </c>
      <c r="M810" s="19">
        <f>IF(K810&lt;=0,0,ROUNDDOWN((K810*LOOKUP(K810,{0,1950001,3300001,6950001,9000001,18000001,40000001},{0.05,0.1,0.2,0.23,0.33,0.4,0.45})-LOOKUP(K810,{0,1950001,3300001,6950001,9000001,18000001,40000001},{0,97500,427500,636000,1536000,2796000,4796000}))*1.021,-2))</f>
        <v/>
      </c>
      <c r="N810" s="19">
        <f>MAX(0,ROUNDDOWN(H810-E810-430000-G810,-3))</f>
        <v/>
      </c>
      <c r="O810" s="19">
        <f>MAX(0,ROUNDDOWN(H810-E810-430000-G810-D810,-3))</f>
        <v/>
      </c>
      <c r="P810" s="19">
        <f>IF(H810&lt;=450000,0,MAX(0,ROUNDDOWN(N810*0.06-MIN(50000,N810)*0.03,-2))+MAX(0,ROUNDDOWN(N810*0.04-MIN(50000,N810)*0.02,-2)))</f>
        <v/>
      </c>
      <c r="Q810" s="19">
        <f>IF(H810&lt;=450000,0,MAX(0,ROUNDDOWN(O810*0.06-MIN(50000,O810)*0.03,-2))+MAX(0,ROUNDDOWN(O810*0.04-MIN(50000,O810)*0.02,-2)))</f>
        <v/>
      </c>
      <c r="R810" s="19">
        <f>L810-M810</f>
        <v/>
      </c>
      <c r="S810" s="19">
        <f>P810-Q810</f>
        <v/>
      </c>
      <c r="T810" s="19">
        <f>R810+S810</f>
        <v/>
      </c>
      <c r="U810" s="21">
        <f>IF(J810&lt;=0,0,LOOKUP(J810,{0,1950001,3300001,6950001,9000001,18000001,40000001},{0.05,0.1,0.2,0.23,0.33,0.4,0.45}))</f>
        <v/>
      </c>
    </row>
    <row r="811">
      <c r="A811" t="inlineStr">
        <is>
          <t>1万円刻み</t>
        </is>
      </c>
      <c r="B811" s="19">
        <f>'3_1万円刻み'!$A$337</f>
        <v/>
      </c>
      <c r="C811" s="20" t="n">
        <v>2025</v>
      </c>
      <c r="D811" s="19" t="n">
        <v>276000</v>
      </c>
      <c r="E811" s="19">
        <f>ROUND(MIN(B811/12,650000)*12*0.0915+MIN(B811/12,1390000)*12*(0.0504+0)+B811*0.005,0)</f>
        <v/>
      </c>
      <c r="F811" s="19" t="n">
        <v>0</v>
      </c>
      <c r="G811" s="19" t="n">
        <v>0</v>
      </c>
      <c r="H811" s="19">
        <f>IF(C811&gt;=2026,IF(B811&lt;741000,0,IF(B811&lt;2191000,B811-740000,IF(B811&lt;2193000,1451000,IF(B811&lt;2196000,1453000,IF(B811&lt;2200000,1456000,IF(B811&lt;3600000,ROUNDDOWN(B811/4,-3)*2.8-80000,IF(B811&lt;6600000,ROUNDDOWN(B811/4,-3)*3.2-440000,IF(B811&lt;8500000,ROUNDDOWN(B811*0.9,0)-1100000,B811-1950000)))))))),IF(B811&lt;651000,0,IF(B811&lt;1900000,B811-650000,IF(B811&lt;3600000,ROUNDDOWN(B811/4,-3)*2.8-80000,IF(B811&lt;6600000,ROUNDDOWN(B811/4,-3)*3.2-440000,IF(B811&lt;8500000,ROUNDDOWN(B811*0.9,0)-1100000,B811-1950000))))))</f>
        <v/>
      </c>
      <c r="I811" s="19">
        <f>IF(H811&gt;23500000,NA(),IF(C811&gt;=2026,IF(H811&lt;=4890000,1040000,IF(H811&lt;=6550000,670000,620000)),IF(H811&lt;=1320000,950000,IF(H811&lt;=3360000,880000,IF(H811&lt;=4890000,680000,IF(H811&lt;=6550000,630000,580000))))))</f>
        <v/>
      </c>
      <c r="J811" s="19">
        <f>MAX(0,ROUNDDOWN(H811-E811-I811-F811,-3))</f>
        <v/>
      </c>
      <c r="K811" s="19">
        <f>MAX(0,ROUNDDOWN(H811-E811-I811-F811-D811,-3))</f>
        <v/>
      </c>
      <c r="L811" s="19">
        <f>IF(J811&lt;=0,0,ROUNDDOWN((J811*LOOKUP(J811,{0,1950001,3300001,6950001,9000001,18000001,40000001},{0.05,0.1,0.2,0.23,0.33,0.4,0.45})-LOOKUP(J811,{0,1950001,3300001,6950001,9000001,18000001,40000001},{0,97500,427500,636000,1536000,2796000,4796000}))*1.021,-2))</f>
        <v/>
      </c>
      <c r="M811" s="19">
        <f>IF(K811&lt;=0,0,ROUNDDOWN((K811*LOOKUP(K811,{0,1950001,3300001,6950001,9000001,18000001,40000001},{0.05,0.1,0.2,0.23,0.33,0.4,0.45})-LOOKUP(K811,{0,1950001,3300001,6950001,9000001,18000001,40000001},{0,97500,427500,636000,1536000,2796000,4796000}))*1.021,-2))</f>
        <v/>
      </c>
      <c r="N811" s="19">
        <f>MAX(0,ROUNDDOWN(H811-E811-430000-G811,-3))</f>
        <v/>
      </c>
      <c r="O811" s="19">
        <f>MAX(0,ROUNDDOWN(H811-E811-430000-G811-D811,-3))</f>
        <v/>
      </c>
      <c r="P811" s="19">
        <f>IF(H811&lt;=450000,0,MAX(0,ROUNDDOWN(N811*0.06-MIN(50000,N811)*0.03,-2))+MAX(0,ROUNDDOWN(N811*0.04-MIN(50000,N811)*0.02,-2)))</f>
        <v/>
      </c>
      <c r="Q811" s="19">
        <f>IF(H811&lt;=450000,0,MAX(0,ROUNDDOWN(O811*0.06-MIN(50000,O811)*0.03,-2))+MAX(0,ROUNDDOWN(O811*0.04-MIN(50000,O811)*0.02,-2)))</f>
        <v/>
      </c>
      <c r="R811" s="19">
        <f>L811-M811</f>
        <v/>
      </c>
      <c r="S811" s="19">
        <f>P811-Q811</f>
        <v/>
      </c>
      <c r="T811" s="19">
        <f>R811+S811</f>
        <v/>
      </c>
      <c r="U811" s="21">
        <f>IF(J811&lt;=0,0,LOOKUP(J811,{0,1950001,3300001,6950001,9000001,18000001,40000001},{0.05,0.1,0.2,0.23,0.33,0.4,0.45}))</f>
        <v/>
      </c>
    </row>
    <row r="812">
      <c r="A812" t="inlineStr">
        <is>
          <t>1万円刻み</t>
        </is>
      </c>
      <c r="B812" s="19">
        <f>'3_1万円刻み'!$A$337</f>
        <v/>
      </c>
      <c r="C812" s="20" t="n">
        <v>2026</v>
      </c>
      <c r="D812" s="19" t="n">
        <v>276000</v>
      </c>
      <c r="E812" s="19">
        <f>ROUND(MIN(B812/12,650000)*12*0.0915+MIN(B812/12,1390000)*12*(0.0504+0)+B812*0.005,0)</f>
        <v/>
      </c>
      <c r="F812" s="19" t="n">
        <v>0</v>
      </c>
      <c r="G812" s="19" t="n">
        <v>0</v>
      </c>
      <c r="H812" s="19">
        <f>IF(C812&gt;=2026,IF(B812&lt;741000,0,IF(B812&lt;2191000,B812-740000,IF(B812&lt;2193000,1451000,IF(B812&lt;2196000,1453000,IF(B812&lt;2200000,1456000,IF(B812&lt;3600000,ROUNDDOWN(B812/4,-3)*2.8-80000,IF(B812&lt;6600000,ROUNDDOWN(B812/4,-3)*3.2-440000,IF(B812&lt;8500000,ROUNDDOWN(B812*0.9,0)-1100000,B812-1950000)))))))),IF(B812&lt;651000,0,IF(B812&lt;1900000,B812-650000,IF(B812&lt;3600000,ROUNDDOWN(B812/4,-3)*2.8-80000,IF(B812&lt;6600000,ROUNDDOWN(B812/4,-3)*3.2-440000,IF(B812&lt;8500000,ROUNDDOWN(B812*0.9,0)-1100000,B812-1950000))))))</f>
        <v/>
      </c>
      <c r="I812" s="19">
        <f>IF(H812&gt;23500000,NA(),IF(C812&gt;=2026,IF(H812&lt;=4890000,1040000,IF(H812&lt;=6550000,670000,620000)),IF(H812&lt;=1320000,950000,IF(H812&lt;=3360000,880000,IF(H812&lt;=4890000,680000,IF(H812&lt;=6550000,630000,580000))))))</f>
        <v/>
      </c>
      <c r="J812" s="19">
        <f>MAX(0,ROUNDDOWN(H812-E812-I812-F812,-3))</f>
        <v/>
      </c>
      <c r="K812" s="19">
        <f>MAX(0,ROUNDDOWN(H812-E812-I812-F812-D812,-3))</f>
        <v/>
      </c>
      <c r="L812" s="19">
        <f>IF(J812&lt;=0,0,ROUNDDOWN((J812*LOOKUP(J812,{0,1950001,3300001,6950001,9000001,18000001,40000001},{0.05,0.1,0.2,0.23,0.33,0.4,0.45})-LOOKUP(J812,{0,1950001,3300001,6950001,9000001,18000001,40000001},{0,97500,427500,636000,1536000,2796000,4796000}))*1.021,-2))</f>
        <v/>
      </c>
      <c r="M812" s="19">
        <f>IF(K812&lt;=0,0,ROUNDDOWN((K812*LOOKUP(K812,{0,1950001,3300001,6950001,9000001,18000001,40000001},{0.05,0.1,0.2,0.23,0.33,0.4,0.45})-LOOKUP(K812,{0,1950001,3300001,6950001,9000001,18000001,40000001},{0,97500,427500,636000,1536000,2796000,4796000}))*1.021,-2))</f>
        <v/>
      </c>
      <c r="N812" s="19">
        <f>MAX(0,ROUNDDOWN(H812-E812-430000-G812,-3))</f>
        <v/>
      </c>
      <c r="O812" s="19">
        <f>MAX(0,ROUNDDOWN(H812-E812-430000-G812-D812,-3))</f>
        <v/>
      </c>
      <c r="P812" s="19">
        <f>IF(H812&lt;=450000,0,MAX(0,ROUNDDOWN(N812*0.06-MIN(50000,N812)*0.03,-2))+MAX(0,ROUNDDOWN(N812*0.04-MIN(50000,N812)*0.02,-2)))</f>
        <v/>
      </c>
      <c r="Q812" s="19">
        <f>IF(H812&lt;=450000,0,MAX(0,ROUNDDOWN(O812*0.06-MIN(50000,O812)*0.03,-2))+MAX(0,ROUNDDOWN(O812*0.04-MIN(50000,O812)*0.02,-2)))</f>
        <v/>
      </c>
      <c r="R812" s="19">
        <f>L812-M812</f>
        <v/>
      </c>
      <c r="S812" s="19">
        <f>P812-Q812</f>
        <v/>
      </c>
      <c r="T812" s="19">
        <f>R812+S812</f>
        <v/>
      </c>
      <c r="U812" s="21">
        <f>IF(J812&lt;=0,0,LOOKUP(J812,{0,1950001,3300001,6950001,9000001,18000001,40000001},{0.05,0.1,0.2,0.23,0.33,0.4,0.45}))</f>
        <v/>
      </c>
    </row>
    <row r="813">
      <c r="A813" t="inlineStr">
        <is>
          <t>1万円刻み</t>
        </is>
      </c>
      <c r="B813" s="19">
        <f>'3_1万円刻み'!$A$338</f>
        <v/>
      </c>
      <c r="C813" s="20" t="n">
        <v>2025</v>
      </c>
      <c r="D813" s="19" t="n">
        <v>276000</v>
      </c>
      <c r="E813" s="19">
        <f>ROUND(MIN(B813/12,650000)*12*0.0915+MIN(B813/12,1390000)*12*(0.0504+0)+B813*0.005,0)</f>
        <v/>
      </c>
      <c r="F813" s="19" t="n">
        <v>0</v>
      </c>
      <c r="G813" s="19" t="n">
        <v>0</v>
      </c>
      <c r="H813" s="19">
        <f>IF(C813&gt;=2026,IF(B813&lt;741000,0,IF(B813&lt;2191000,B813-740000,IF(B813&lt;2193000,1451000,IF(B813&lt;2196000,1453000,IF(B813&lt;2200000,1456000,IF(B813&lt;3600000,ROUNDDOWN(B813/4,-3)*2.8-80000,IF(B813&lt;6600000,ROUNDDOWN(B813/4,-3)*3.2-440000,IF(B813&lt;8500000,ROUNDDOWN(B813*0.9,0)-1100000,B813-1950000)))))))),IF(B813&lt;651000,0,IF(B813&lt;1900000,B813-650000,IF(B813&lt;3600000,ROUNDDOWN(B813/4,-3)*2.8-80000,IF(B813&lt;6600000,ROUNDDOWN(B813/4,-3)*3.2-440000,IF(B813&lt;8500000,ROUNDDOWN(B813*0.9,0)-1100000,B813-1950000))))))</f>
        <v/>
      </c>
      <c r="I813" s="19">
        <f>IF(H813&gt;23500000,NA(),IF(C813&gt;=2026,IF(H813&lt;=4890000,1040000,IF(H813&lt;=6550000,670000,620000)),IF(H813&lt;=1320000,950000,IF(H813&lt;=3360000,880000,IF(H813&lt;=4890000,680000,IF(H813&lt;=6550000,630000,580000))))))</f>
        <v/>
      </c>
      <c r="J813" s="19">
        <f>MAX(0,ROUNDDOWN(H813-E813-I813-F813,-3))</f>
        <v/>
      </c>
      <c r="K813" s="19">
        <f>MAX(0,ROUNDDOWN(H813-E813-I813-F813-D813,-3))</f>
        <v/>
      </c>
      <c r="L813" s="19">
        <f>IF(J813&lt;=0,0,ROUNDDOWN((J813*LOOKUP(J813,{0,1950001,3300001,6950001,9000001,18000001,40000001},{0.05,0.1,0.2,0.23,0.33,0.4,0.45})-LOOKUP(J813,{0,1950001,3300001,6950001,9000001,18000001,40000001},{0,97500,427500,636000,1536000,2796000,4796000}))*1.021,-2))</f>
        <v/>
      </c>
      <c r="M813" s="19">
        <f>IF(K813&lt;=0,0,ROUNDDOWN((K813*LOOKUP(K813,{0,1950001,3300001,6950001,9000001,18000001,40000001},{0.05,0.1,0.2,0.23,0.33,0.4,0.45})-LOOKUP(K813,{0,1950001,3300001,6950001,9000001,18000001,40000001},{0,97500,427500,636000,1536000,2796000,4796000}))*1.021,-2))</f>
        <v/>
      </c>
      <c r="N813" s="19">
        <f>MAX(0,ROUNDDOWN(H813-E813-430000-G813,-3))</f>
        <v/>
      </c>
      <c r="O813" s="19">
        <f>MAX(0,ROUNDDOWN(H813-E813-430000-G813-D813,-3))</f>
        <v/>
      </c>
      <c r="P813" s="19">
        <f>IF(H813&lt;=450000,0,MAX(0,ROUNDDOWN(N813*0.06-MIN(50000,N813)*0.03,-2))+MAX(0,ROUNDDOWN(N813*0.04-MIN(50000,N813)*0.02,-2)))</f>
        <v/>
      </c>
      <c r="Q813" s="19">
        <f>IF(H813&lt;=450000,0,MAX(0,ROUNDDOWN(O813*0.06-MIN(50000,O813)*0.03,-2))+MAX(0,ROUNDDOWN(O813*0.04-MIN(50000,O813)*0.02,-2)))</f>
        <v/>
      </c>
      <c r="R813" s="19">
        <f>L813-M813</f>
        <v/>
      </c>
      <c r="S813" s="19">
        <f>P813-Q813</f>
        <v/>
      </c>
      <c r="T813" s="19">
        <f>R813+S813</f>
        <v/>
      </c>
      <c r="U813" s="21">
        <f>IF(J813&lt;=0,0,LOOKUP(J813,{0,1950001,3300001,6950001,9000001,18000001,40000001},{0.05,0.1,0.2,0.23,0.33,0.4,0.45}))</f>
        <v/>
      </c>
    </row>
    <row r="814">
      <c r="A814" t="inlineStr">
        <is>
          <t>1万円刻み</t>
        </is>
      </c>
      <c r="B814" s="19">
        <f>'3_1万円刻み'!$A$338</f>
        <v/>
      </c>
      <c r="C814" s="20" t="n">
        <v>2026</v>
      </c>
      <c r="D814" s="19" t="n">
        <v>276000</v>
      </c>
      <c r="E814" s="19">
        <f>ROUND(MIN(B814/12,650000)*12*0.0915+MIN(B814/12,1390000)*12*(0.0504+0)+B814*0.005,0)</f>
        <v/>
      </c>
      <c r="F814" s="19" t="n">
        <v>0</v>
      </c>
      <c r="G814" s="19" t="n">
        <v>0</v>
      </c>
      <c r="H814" s="19">
        <f>IF(C814&gt;=2026,IF(B814&lt;741000,0,IF(B814&lt;2191000,B814-740000,IF(B814&lt;2193000,1451000,IF(B814&lt;2196000,1453000,IF(B814&lt;2200000,1456000,IF(B814&lt;3600000,ROUNDDOWN(B814/4,-3)*2.8-80000,IF(B814&lt;6600000,ROUNDDOWN(B814/4,-3)*3.2-440000,IF(B814&lt;8500000,ROUNDDOWN(B814*0.9,0)-1100000,B814-1950000)))))))),IF(B814&lt;651000,0,IF(B814&lt;1900000,B814-650000,IF(B814&lt;3600000,ROUNDDOWN(B814/4,-3)*2.8-80000,IF(B814&lt;6600000,ROUNDDOWN(B814/4,-3)*3.2-440000,IF(B814&lt;8500000,ROUNDDOWN(B814*0.9,0)-1100000,B814-1950000))))))</f>
        <v/>
      </c>
      <c r="I814" s="19">
        <f>IF(H814&gt;23500000,NA(),IF(C814&gt;=2026,IF(H814&lt;=4890000,1040000,IF(H814&lt;=6550000,670000,620000)),IF(H814&lt;=1320000,950000,IF(H814&lt;=3360000,880000,IF(H814&lt;=4890000,680000,IF(H814&lt;=6550000,630000,580000))))))</f>
        <v/>
      </c>
      <c r="J814" s="19">
        <f>MAX(0,ROUNDDOWN(H814-E814-I814-F814,-3))</f>
        <v/>
      </c>
      <c r="K814" s="19">
        <f>MAX(0,ROUNDDOWN(H814-E814-I814-F814-D814,-3))</f>
        <v/>
      </c>
      <c r="L814" s="19">
        <f>IF(J814&lt;=0,0,ROUNDDOWN((J814*LOOKUP(J814,{0,1950001,3300001,6950001,9000001,18000001,40000001},{0.05,0.1,0.2,0.23,0.33,0.4,0.45})-LOOKUP(J814,{0,1950001,3300001,6950001,9000001,18000001,40000001},{0,97500,427500,636000,1536000,2796000,4796000}))*1.021,-2))</f>
        <v/>
      </c>
      <c r="M814" s="19">
        <f>IF(K814&lt;=0,0,ROUNDDOWN((K814*LOOKUP(K814,{0,1950001,3300001,6950001,9000001,18000001,40000001},{0.05,0.1,0.2,0.23,0.33,0.4,0.45})-LOOKUP(K814,{0,1950001,3300001,6950001,9000001,18000001,40000001},{0,97500,427500,636000,1536000,2796000,4796000}))*1.021,-2))</f>
        <v/>
      </c>
      <c r="N814" s="19">
        <f>MAX(0,ROUNDDOWN(H814-E814-430000-G814,-3))</f>
        <v/>
      </c>
      <c r="O814" s="19">
        <f>MAX(0,ROUNDDOWN(H814-E814-430000-G814-D814,-3))</f>
        <v/>
      </c>
      <c r="P814" s="19">
        <f>IF(H814&lt;=450000,0,MAX(0,ROUNDDOWN(N814*0.06-MIN(50000,N814)*0.03,-2))+MAX(0,ROUNDDOWN(N814*0.04-MIN(50000,N814)*0.02,-2)))</f>
        <v/>
      </c>
      <c r="Q814" s="19">
        <f>IF(H814&lt;=450000,0,MAX(0,ROUNDDOWN(O814*0.06-MIN(50000,O814)*0.03,-2))+MAX(0,ROUNDDOWN(O814*0.04-MIN(50000,O814)*0.02,-2)))</f>
        <v/>
      </c>
      <c r="R814" s="19">
        <f>L814-M814</f>
        <v/>
      </c>
      <c r="S814" s="19">
        <f>P814-Q814</f>
        <v/>
      </c>
      <c r="T814" s="19">
        <f>R814+S814</f>
        <v/>
      </c>
      <c r="U814" s="21">
        <f>IF(J814&lt;=0,0,LOOKUP(J814,{0,1950001,3300001,6950001,9000001,18000001,40000001},{0.05,0.1,0.2,0.23,0.33,0.4,0.45}))</f>
        <v/>
      </c>
    </row>
    <row r="815">
      <c r="A815" t="inlineStr">
        <is>
          <t>1万円刻み</t>
        </is>
      </c>
      <c r="B815" s="19">
        <f>'3_1万円刻み'!$A$339</f>
        <v/>
      </c>
      <c r="C815" s="20" t="n">
        <v>2025</v>
      </c>
      <c r="D815" s="19" t="n">
        <v>276000</v>
      </c>
      <c r="E815" s="19">
        <f>ROUND(MIN(B815/12,650000)*12*0.0915+MIN(B815/12,1390000)*12*(0.0504+0)+B815*0.005,0)</f>
        <v/>
      </c>
      <c r="F815" s="19" t="n">
        <v>0</v>
      </c>
      <c r="G815" s="19" t="n">
        <v>0</v>
      </c>
      <c r="H815" s="19">
        <f>IF(C815&gt;=2026,IF(B815&lt;741000,0,IF(B815&lt;2191000,B815-740000,IF(B815&lt;2193000,1451000,IF(B815&lt;2196000,1453000,IF(B815&lt;2200000,1456000,IF(B815&lt;3600000,ROUNDDOWN(B815/4,-3)*2.8-80000,IF(B815&lt;6600000,ROUNDDOWN(B815/4,-3)*3.2-440000,IF(B815&lt;8500000,ROUNDDOWN(B815*0.9,0)-1100000,B815-1950000)))))))),IF(B815&lt;651000,0,IF(B815&lt;1900000,B815-650000,IF(B815&lt;3600000,ROUNDDOWN(B815/4,-3)*2.8-80000,IF(B815&lt;6600000,ROUNDDOWN(B815/4,-3)*3.2-440000,IF(B815&lt;8500000,ROUNDDOWN(B815*0.9,0)-1100000,B815-1950000))))))</f>
        <v/>
      </c>
      <c r="I815" s="19">
        <f>IF(H815&gt;23500000,NA(),IF(C815&gt;=2026,IF(H815&lt;=4890000,1040000,IF(H815&lt;=6550000,670000,620000)),IF(H815&lt;=1320000,950000,IF(H815&lt;=3360000,880000,IF(H815&lt;=4890000,680000,IF(H815&lt;=6550000,630000,580000))))))</f>
        <v/>
      </c>
      <c r="J815" s="19">
        <f>MAX(0,ROUNDDOWN(H815-E815-I815-F815,-3))</f>
        <v/>
      </c>
      <c r="K815" s="19">
        <f>MAX(0,ROUNDDOWN(H815-E815-I815-F815-D815,-3))</f>
        <v/>
      </c>
      <c r="L815" s="19">
        <f>IF(J815&lt;=0,0,ROUNDDOWN((J815*LOOKUP(J815,{0,1950001,3300001,6950001,9000001,18000001,40000001},{0.05,0.1,0.2,0.23,0.33,0.4,0.45})-LOOKUP(J815,{0,1950001,3300001,6950001,9000001,18000001,40000001},{0,97500,427500,636000,1536000,2796000,4796000}))*1.021,-2))</f>
        <v/>
      </c>
      <c r="M815" s="19">
        <f>IF(K815&lt;=0,0,ROUNDDOWN((K815*LOOKUP(K815,{0,1950001,3300001,6950001,9000001,18000001,40000001},{0.05,0.1,0.2,0.23,0.33,0.4,0.45})-LOOKUP(K815,{0,1950001,3300001,6950001,9000001,18000001,40000001},{0,97500,427500,636000,1536000,2796000,4796000}))*1.021,-2))</f>
        <v/>
      </c>
      <c r="N815" s="19">
        <f>MAX(0,ROUNDDOWN(H815-E815-430000-G815,-3))</f>
        <v/>
      </c>
      <c r="O815" s="19">
        <f>MAX(0,ROUNDDOWN(H815-E815-430000-G815-D815,-3))</f>
        <v/>
      </c>
      <c r="P815" s="19">
        <f>IF(H815&lt;=450000,0,MAX(0,ROUNDDOWN(N815*0.06-MIN(50000,N815)*0.03,-2))+MAX(0,ROUNDDOWN(N815*0.04-MIN(50000,N815)*0.02,-2)))</f>
        <v/>
      </c>
      <c r="Q815" s="19">
        <f>IF(H815&lt;=450000,0,MAX(0,ROUNDDOWN(O815*0.06-MIN(50000,O815)*0.03,-2))+MAX(0,ROUNDDOWN(O815*0.04-MIN(50000,O815)*0.02,-2)))</f>
        <v/>
      </c>
      <c r="R815" s="19">
        <f>L815-M815</f>
        <v/>
      </c>
      <c r="S815" s="19">
        <f>P815-Q815</f>
        <v/>
      </c>
      <c r="T815" s="19">
        <f>R815+S815</f>
        <v/>
      </c>
      <c r="U815" s="21">
        <f>IF(J815&lt;=0,0,LOOKUP(J815,{0,1950001,3300001,6950001,9000001,18000001,40000001},{0.05,0.1,0.2,0.23,0.33,0.4,0.45}))</f>
        <v/>
      </c>
    </row>
    <row r="816">
      <c r="A816" t="inlineStr">
        <is>
          <t>1万円刻み</t>
        </is>
      </c>
      <c r="B816" s="19">
        <f>'3_1万円刻み'!$A$339</f>
        <v/>
      </c>
      <c r="C816" s="20" t="n">
        <v>2026</v>
      </c>
      <c r="D816" s="19" t="n">
        <v>276000</v>
      </c>
      <c r="E816" s="19">
        <f>ROUND(MIN(B816/12,650000)*12*0.0915+MIN(B816/12,1390000)*12*(0.0504+0)+B816*0.005,0)</f>
        <v/>
      </c>
      <c r="F816" s="19" t="n">
        <v>0</v>
      </c>
      <c r="G816" s="19" t="n">
        <v>0</v>
      </c>
      <c r="H816" s="19">
        <f>IF(C816&gt;=2026,IF(B816&lt;741000,0,IF(B816&lt;2191000,B816-740000,IF(B816&lt;2193000,1451000,IF(B816&lt;2196000,1453000,IF(B816&lt;2200000,1456000,IF(B816&lt;3600000,ROUNDDOWN(B816/4,-3)*2.8-80000,IF(B816&lt;6600000,ROUNDDOWN(B816/4,-3)*3.2-440000,IF(B816&lt;8500000,ROUNDDOWN(B816*0.9,0)-1100000,B816-1950000)))))))),IF(B816&lt;651000,0,IF(B816&lt;1900000,B816-650000,IF(B816&lt;3600000,ROUNDDOWN(B816/4,-3)*2.8-80000,IF(B816&lt;6600000,ROUNDDOWN(B816/4,-3)*3.2-440000,IF(B816&lt;8500000,ROUNDDOWN(B816*0.9,0)-1100000,B816-1950000))))))</f>
        <v/>
      </c>
      <c r="I816" s="19">
        <f>IF(H816&gt;23500000,NA(),IF(C816&gt;=2026,IF(H816&lt;=4890000,1040000,IF(H816&lt;=6550000,670000,620000)),IF(H816&lt;=1320000,950000,IF(H816&lt;=3360000,880000,IF(H816&lt;=4890000,680000,IF(H816&lt;=6550000,630000,580000))))))</f>
        <v/>
      </c>
      <c r="J816" s="19">
        <f>MAX(0,ROUNDDOWN(H816-E816-I816-F816,-3))</f>
        <v/>
      </c>
      <c r="K816" s="19">
        <f>MAX(0,ROUNDDOWN(H816-E816-I816-F816-D816,-3))</f>
        <v/>
      </c>
      <c r="L816" s="19">
        <f>IF(J816&lt;=0,0,ROUNDDOWN((J816*LOOKUP(J816,{0,1950001,3300001,6950001,9000001,18000001,40000001},{0.05,0.1,0.2,0.23,0.33,0.4,0.45})-LOOKUP(J816,{0,1950001,3300001,6950001,9000001,18000001,40000001},{0,97500,427500,636000,1536000,2796000,4796000}))*1.021,-2))</f>
        <v/>
      </c>
      <c r="M816" s="19">
        <f>IF(K816&lt;=0,0,ROUNDDOWN((K816*LOOKUP(K816,{0,1950001,3300001,6950001,9000001,18000001,40000001},{0.05,0.1,0.2,0.23,0.33,0.4,0.45})-LOOKUP(K816,{0,1950001,3300001,6950001,9000001,18000001,40000001},{0,97500,427500,636000,1536000,2796000,4796000}))*1.021,-2))</f>
        <v/>
      </c>
      <c r="N816" s="19">
        <f>MAX(0,ROUNDDOWN(H816-E816-430000-G816,-3))</f>
        <v/>
      </c>
      <c r="O816" s="19">
        <f>MAX(0,ROUNDDOWN(H816-E816-430000-G816-D816,-3))</f>
        <v/>
      </c>
      <c r="P816" s="19">
        <f>IF(H816&lt;=450000,0,MAX(0,ROUNDDOWN(N816*0.06-MIN(50000,N816)*0.03,-2))+MAX(0,ROUNDDOWN(N816*0.04-MIN(50000,N816)*0.02,-2)))</f>
        <v/>
      </c>
      <c r="Q816" s="19">
        <f>IF(H816&lt;=450000,0,MAX(0,ROUNDDOWN(O816*0.06-MIN(50000,O816)*0.03,-2))+MAX(0,ROUNDDOWN(O816*0.04-MIN(50000,O816)*0.02,-2)))</f>
        <v/>
      </c>
      <c r="R816" s="19">
        <f>L816-M816</f>
        <v/>
      </c>
      <c r="S816" s="19">
        <f>P816-Q816</f>
        <v/>
      </c>
      <c r="T816" s="19">
        <f>R816+S816</f>
        <v/>
      </c>
      <c r="U816" s="21">
        <f>IF(J816&lt;=0,0,LOOKUP(J816,{0,1950001,3300001,6950001,9000001,18000001,40000001},{0.05,0.1,0.2,0.23,0.33,0.4,0.45}))</f>
        <v/>
      </c>
    </row>
    <row r="817">
      <c r="A817" t="inlineStr">
        <is>
          <t>1万円刻み</t>
        </is>
      </c>
      <c r="B817" s="19">
        <f>'3_1万円刻み'!$A$340</f>
        <v/>
      </c>
      <c r="C817" s="20" t="n">
        <v>2025</v>
      </c>
      <c r="D817" s="19" t="n">
        <v>276000</v>
      </c>
      <c r="E817" s="19">
        <f>ROUND(MIN(B817/12,650000)*12*0.0915+MIN(B817/12,1390000)*12*(0.0504+0)+B817*0.005,0)</f>
        <v/>
      </c>
      <c r="F817" s="19" t="n">
        <v>0</v>
      </c>
      <c r="G817" s="19" t="n">
        <v>0</v>
      </c>
      <c r="H817" s="19">
        <f>IF(C817&gt;=2026,IF(B817&lt;741000,0,IF(B817&lt;2191000,B817-740000,IF(B817&lt;2193000,1451000,IF(B817&lt;2196000,1453000,IF(B817&lt;2200000,1456000,IF(B817&lt;3600000,ROUNDDOWN(B817/4,-3)*2.8-80000,IF(B817&lt;6600000,ROUNDDOWN(B817/4,-3)*3.2-440000,IF(B817&lt;8500000,ROUNDDOWN(B817*0.9,0)-1100000,B817-1950000)))))))),IF(B817&lt;651000,0,IF(B817&lt;1900000,B817-650000,IF(B817&lt;3600000,ROUNDDOWN(B817/4,-3)*2.8-80000,IF(B817&lt;6600000,ROUNDDOWN(B817/4,-3)*3.2-440000,IF(B817&lt;8500000,ROUNDDOWN(B817*0.9,0)-1100000,B817-1950000))))))</f>
        <v/>
      </c>
      <c r="I817" s="19">
        <f>IF(H817&gt;23500000,NA(),IF(C817&gt;=2026,IF(H817&lt;=4890000,1040000,IF(H817&lt;=6550000,670000,620000)),IF(H817&lt;=1320000,950000,IF(H817&lt;=3360000,880000,IF(H817&lt;=4890000,680000,IF(H817&lt;=6550000,630000,580000))))))</f>
        <v/>
      </c>
      <c r="J817" s="19">
        <f>MAX(0,ROUNDDOWN(H817-E817-I817-F817,-3))</f>
        <v/>
      </c>
      <c r="K817" s="19">
        <f>MAX(0,ROUNDDOWN(H817-E817-I817-F817-D817,-3))</f>
        <v/>
      </c>
      <c r="L817" s="19">
        <f>IF(J817&lt;=0,0,ROUNDDOWN((J817*LOOKUP(J817,{0,1950001,3300001,6950001,9000001,18000001,40000001},{0.05,0.1,0.2,0.23,0.33,0.4,0.45})-LOOKUP(J817,{0,1950001,3300001,6950001,9000001,18000001,40000001},{0,97500,427500,636000,1536000,2796000,4796000}))*1.021,-2))</f>
        <v/>
      </c>
      <c r="M817" s="19">
        <f>IF(K817&lt;=0,0,ROUNDDOWN((K817*LOOKUP(K817,{0,1950001,3300001,6950001,9000001,18000001,40000001},{0.05,0.1,0.2,0.23,0.33,0.4,0.45})-LOOKUP(K817,{0,1950001,3300001,6950001,9000001,18000001,40000001},{0,97500,427500,636000,1536000,2796000,4796000}))*1.021,-2))</f>
        <v/>
      </c>
      <c r="N817" s="19">
        <f>MAX(0,ROUNDDOWN(H817-E817-430000-G817,-3))</f>
        <v/>
      </c>
      <c r="O817" s="19">
        <f>MAX(0,ROUNDDOWN(H817-E817-430000-G817-D817,-3))</f>
        <v/>
      </c>
      <c r="P817" s="19">
        <f>IF(H817&lt;=450000,0,MAX(0,ROUNDDOWN(N817*0.06-MIN(50000,N817)*0.03,-2))+MAX(0,ROUNDDOWN(N817*0.04-MIN(50000,N817)*0.02,-2)))</f>
        <v/>
      </c>
      <c r="Q817" s="19">
        <f>IF(H817&lt;=450000,0,MAX(0,ROUNDDOWN(O817*0.06-MIN(50000,O817)*0.03,-2))+MAX(0,ROUNDDOWN(O817*0.04-MIN(50000,O817)*0.02,-2)))</f>
        <v/>
      </c>
      <c r="R817" s="19">
        <f>L817-M817</f>
        <v/>
      </c>
      <c r="S817" s="19">
        <f>P817-Q817</f>
        <v/>
      </c>
      <c r="T817" s="19">
        <f>R817+S817</f>
        <v/>
      </c>
      <c r="U817" s="21">
        <f>IF(J817&lt;=0,0,LOOKUP(J817,{0,1950001,3300001,6950001,9000001,18000001,40000001},{0.05,0.1,0.2,0.23,0.33,0.4,0.45}))</f>
        <v/>
      </c>
    </row>
    <row r="818">
      <c r="A818" t="inlineStr">
        <is>
          <t>1万円刻み</t>
        </is>
      </c>
      <c r="B818" s="19">
        <f>'3_1万円刻み'!$A$340</f>
        <v/>
      </c>
      <c r="C818" s="20" t="n">
        <v>2026</v>
      </c>
      <c r="D818" s="19" t="n">
        <v>276000</v>
      </c>
      <c r="E818" s="19">
        <f>ROUND(MIN(B818/12,650000)*12*0.0915+MIN(B818/12,1390000)*12*(0.0504+0)+B818*0.005,0)</f>
        <v/>
      </c>
      <c r="F818" s="19" t="n">
        <v>0</v>
      </c>
      <c r="G818" s="19" t="n">
        <v>0</v>
      </c>
      <c r="H818" s="19">
        <f>IF(C818&gt;=2026,IF(B818&lt;741000,0,IF(B818&lt;2191000,B818-740000,IF(B818&lt;2193000,1451000,IF(B818&lt;2196000,1453000,IF(B818&lt;2200000,1456000,IF(B818&lt;3600000,ROUNDDOWN(B818/4,-3)*2.8-80000,IF(B818&lt;6600000,ROUNDDOWN(B818/4,-3)*3.2-440000,IF(B818&lt;8500000,ROUNDDOWN(B818*0.9,0)-1100000,B818-1950000)))))))),IF(B818&lt;651000,0,IF(B818&lt;1900000,B818-650000,IF(B818&lt;3600000,ROUNDDOWN(B818/4,-3)*2.8-80000,IF(B818&lt;6600000,ROUNDDOWN(B818/4,-3)*3.2-440000,IF(B818&lt;8500000,ROUNDDOWN(B818*0.9,0)-1100000,B818-1950000))))))</f>
        <v/>
      </c>
      <c r="I818" s="19">
        <f>IF(H818&gt;23500000,NA(),IF(C818&gt;=2026,IF(H818&lt;=4890000,1040000,IF(H818&lt;=6550000,670000,620000)),IF(H818&lt;=1320000,950000,IF(H818&lt;=3360000,880000,IF(H818&lt;=4890000,680000,IF(H818&lt;=6550000,630000,580000))))))</f>
        <v/>
      </c>
      <c r="J818" s="19">
        <f>MAX(0,ROUNDDOWN(H818-E818-I818-F818,-3))</f>
        <v/>
      </c>
      <c r="K818" s="19">
        <f>MAX(0,ROUNDDOWN(H818-E818-I818-F818-D818,-3))</f>
        <v/>
      </c>
      <c r="L818" s="19">
        <f>IF(J818&lt;=0,0,ROUNDDOWN((J818*LOOKUP(J818,{0,1950001,3300001,6950001,9000001,18000001,40000001},{0.05,0.1,0.2,0.23,0.33,0.4,0.45})-LOOKUP(J818,{0,1950001,3300001,6950001,9000001,18000001,40000001},{0,97500,427500,636000,1536000,2796000,4796000}))*1.021,-2))</f>
        <v/>
      </c>
      <c r="M818" s="19">
        <f>IF(K818&lt;=0,0,ROUNDDOWN((K818*LOOKUP(K818,{0,1950001,3300001,6950001,9000001,18000001,40000001},{0.05,0.1,0.2,0.23,0.33,0.4,0.45})-LOOKUP(K818,{0,1950001,3300001,6950001,9000001,18000001,40000001},{0,97500,427500,636000,1536000,2796000,4796000}))*1.021,-2))</f>
        <v/>
      </c>
      <c r="N818" s="19">
        <f>MAX(0,ROUNDDOWN(H818-E818-430000-G818,-3))</f>
        <v/>
      </c>
      <c r="O818" s="19">
        <f>MAX(0,ROUNDDOWN(H818-E818-430000-G818-D818,-3))</f>
        <v/>
      </c>
      <c r="P818" s="19">
        <f>IF(H818&lt;=450000,0,MAX(0,ROUNDDOWN(N818*0.06-MIN(50000,N818)*0.03,-2))+MAX(0,ROUNDDOWN(N818*0.04-MIN(50000,N818)*0.02,-2)))</f>
        <v/>
      </c>
      <c r="Q818" s="19">
        <f>IF(H818&lt;=450000,0,MAX(0,ROUNDDOWN(O818*0.06-MIN(50000,O818)*0.03,-2))+MAX(0,ROUNDDOWN(O818*0.04-MIN(50000,O818)*0.02,-2)))</f>
        <v/>
      </c>
      <c r="R818" s="19">
        <f>L818-M818</f>
        <v/>
      </c>
      <c r="S818" s="19">
        <f>P818-Q818</f>
        <v/>
      </c>
      <c r="T818" s="19">
        <f>R818+S818</f>
        <v/>
      </c>
      <c r="U818" s="21">
        <f>IF(J818&lt;=0,0,LOOKUP(J818,{0,1950001,3300001,6950001,9000001,18000001,40000001},{0.05,0.1,0.2,0.23,0.33,0.4,0.45}))</f>
        <v/>
      </c>
    </row>
    <row r="819">
      <c r="A819" t="inlineStr">
        <is>
          <t>1万円刻み</t>
        </is>
      </c>
      <c r="B819" s="19">
        <f>'3_1万円刻み'!$A$341</f>
        <v/>
      </c>
      <c r="C819" s="20" t="n">
        <v>2025</v>
      </c>
      <c r="D819" s="19" t="n">
        <v>276000</v>
      </c>
      <c r="E819" s="19">
        <f>ROUND(MIN(B819/12,650000)*12*0.0915+MIN(B819/12,1390000)*12*(0.0504+0)+B819*0.005,0)</f>
        <v/>
      </c>
      <c r="F819" s="19" t="n">
        <v>0</v>
      </c>
      <c r="G819" s="19" t="n">
        <v>0</v>
      </c>
      <c r="H819" s="19">
        <f>IF(C819&gt;=2026,IF(B819&lt;741000,0,IF(B819&lt;2191000,B819-740000,IF(B819&lt;2193000,1451000,IF(B819&lt;2196000,1453000,IF(B819&lt;2200000,1456000,IF(B819&lt;3600000,ROUNDDOWN(B819/4,-3)*2.8-80000,IF(B819&lt;6600000,ROUNDDOWN(B819/4,-3)*3.2-440000,IF(B819&lt;8500000,ROUNDDOWN(B819*0.9,0)-1100000,B819-1950000)))))))),IF(B819&lt;651000,0,IF(B819&lt;1900000,B819-650000,IF(B819&lt;3600000,ROUNDDOWN(B819/4,-3)*2.8-80000,IF(B819&lt;6600000,ROUNDDOWN(B819/4,-3)*3.2-440000,IF(B819&lt;8500000,ROUNDDOWN(B819*0.9,0)-1100000,B819-1950000))))))</f>
        <v/>
      </c>
      <c r="I819" s="19">
        <f>IF(H819&gt;23500000,NA(),IF(C819&gt;=2026,IF(H819&lt;=4890000,1040000,IF(H819&lt;=6550000,670000,620000)),IF(H819&lt;=1320000,950000,IF(H819&lt;=3360000,880000,IF(H819&lt;=4890000,680000,IF(H819&lt;=6550000,630000,580000))))))</f>
        <v/>
      </c>
      <c r="J819" s="19">
        <f>MAX(0,ROUNDDOWN(H819-E819-I819-F819,-3))</f>
        <v/>
      </c>
      <c r="K819" s="19">
        <f>MAX(0,ROUNDDOWN(H819-E819-I819-F819-D819,-3))</f>
        <v/>
      </c>
      <c r="L819" s="19">
        <f>IF(J819&lt;=0,0,ROUNDDOWN((J819*LOOKUP(J819,{0,1950001,3300001,6950001,9000001,18000001,40000001},{0.05,0.1,0.2,0.23,0.33,0.4,0.45})-LOOKUP(J819,{0,1950001,3300001,6950001,9000001,18000001,40000001},{0,97500,427500,636000,1536000,2796000,4796000}))*1.021,-2))</f>
        <v/>
      </c>
      <c r="M819" s="19">
        <f>IF(K819&lt;=0,0,ROUNDDOWN((K819*LOOKUP(K819,{0,1950001,3300001,6950001,9000001,18000001,40000001},{0.05,0.1,0.2,0.23,0.33,0.4,0.45})-LOOKUP(K819,{0,1950001,3300001,6950001,9000001,18000001,40000001},{0,97500,427500,636000,1536000,2796000,4796000}))*1.021,-2))</f>
        <v/>
      </c>
      <c r="N819" s="19">
        <f>MAX(0,ROUNDDOWN(H819-E819-430000-G819,-3))</f>
        <v/>
      </c>
      <c r="O819" s="19">
        <f>MAX(0,ROUNDDOWN(H819-E819-430000-G819-D819,-3))</f>
        <v/>
      </c>
      <c r="P819" s="19">
        <f>IF(H819&lt;=450000,0,MAX(0,ROUNDDOWN(N819*0.06-MIN(50000,N819)*0.03,-2))+MAX(0,ROUNDDOWN(N819*0.04-MIN(50000,N819)*0.02,-2)))</f>
        <v/>
      </c>
      <c r="Q819" s="19">
        <f>IF(H819&lt;=450000,0,MAX(0,ROUNDDOWN(O819*0.06-MIN(50000,O819)*0.03,-2))+MAX(0,ROUNDDOWN(O819*0.04-MIN(50000,O819)*0.02,-2)))</f>
        <v/>
      </c>
      <c r="R819" s="19">
        <f>L819-M819</f>
        <v/>
      </c>
      <c r="S819" s="19">
        <f>P819-Q819</f>
        <v/>
      </c>
      <c r="T819" s="19">
        <f>R819+S819</f>
        <v/>
      </c>
      <c r="U819" s="21">
        <f>IF(J819&lt;=0,0,LOOKUP(J819,{0,1950001,3300001,6950001,9000001,18000001,40000001},{0.05,0.1,0.2,0.23,0.33,0.4,0.45}))</f>
        <v/>
      </c>
    </row>
    <row r="820">
      <c r="A820" t="inlineStr">
        <is>
          <t>1万円刻み</t>
        </is>
      </c>
      <c r="B820" s="19">
        <f>'3_1万円刻み'!$A$341</f>
        <v/>
      </c>
      <c r="C820" s="20" t="n">
        <v>2026</v>
      </c>
      <c r="D820" s="19" t="n">
        <v>276000</v>
      </c>
      <c r="E820" s="19">
        <f>ROUND(MIN(B820/12,650000)*12*0.0915+MIN(B820/12,1390000)*12*(0.0504+0)+B820*0.005,0)</f>
        <v/>
      </c>
      <c r="F820" s="19" t="n">
        <v>0</v>
      </c>
      <c r="G820" s="19" t="n">
        <v>0</v>
      </c>
      <c r="H820" s="19">
        <f>IF(C820&gt;=2026,IF(B820&lt;741000,0,IF(B820&lt;2191000,B820-740000,IF(B820&lt;2193000,1451000,IF(B820&lt;2196000,1453000,IF(B820&lt;2200000,1456000,IF(B820&lt;3600000,ROUNDDOWN(B820/4,-3)*2.8-80000,IF(B820&lt;6600000,ROUNDDOWN(B820/4,-3)*3.2-440000,IF(B820&lt;8500000,ROUNDDOWN(B820*0.9,0)-1100000,B820-1950000)))))))),IF(B820&lt;651000,0,IF(B820&lt;1900000,B820-650000,IF(B820&lt;3600000,ROUNDDOWN(B820/4,-3)*2.8-80000,IF(B820&lt;6600000,ROUNDDOWN(B820/4,-3)*3.2-440000,IF(B820&lt;8500000,ROUNDDOWN(B820*0.9,0)-1100000,B820-1950000))))))</f>
        <v/>
      </c>
      <c r="I820" s="19">
        <f>IF(H820&gt;23500000,NA(),IF(C820&gt;=2026,IF(H820&lt;=4890000,1040000,IF(H820&lt;=6550000,670000,620000)),IF(H820&lt;=1320000,950000,IF(H820&lt;=3360000,880000,IF(H820&lt;=4890000,680000,IF(H820&lt;=6550000,630000,580000))))))</f>
        <v/>
      </c>
      <c r="J820" s="19">
        <f>MAX(0,ROUNDDOWN(H820-E820-I820-F820,-3))</f>
        <v/>
      </c>
      <c r="K820" s="19">
        <f>MAX(0,ROUNDDOWN(H820-E820-I820-F820-D820,-3))</f>
        <v/>
      </c>
      <c r="L820" s="19">
        <f>IF(J820&lt;=0,0,ROUNDDOWN((J820*LOOKUP(J820,{0,1950001,3300001,6950001,9000001,18000001,40000001},{0.05,0.1,0.2,0.23,0.33,0.4,0.45})-LOOKUP(J820,{0,1950001,3300001,6950001,9000001,18000001,40000001},{0,97500,427500,636000,1536000,2796000,4796000}))*1.021,-2))</f>
        <v/>
      </c>
      <c r="M820" s="19">
        <f>IF(K820&lt;=0,0,ROUNDDOWN((K820*LOOKUP(K820,{0,1950001,3300001,6950001,9000001,18000001,40000001},{0.05,0.1,0.2,0.23,0.33,0.4,0.45})-LOOKUP(K820,{0,1950001,3300001,6950001,9000001,18000001,40000001},{0,97500,427500,636000,1536000,2796000,4796000}))*1.021,-2))</f>
        <v/>
      </c>
      <c r="N820" s="19">
        <f>MAX(0,ROUNDDOWN(H820-E820-430000-G820,-3))</f>
        <v/>
      </c>
      <c r="O820" s="19">
        <f>MAX(0,ROUNDDOWN(H820-E820-430000-G820-D820,-3))</f>
        <v/>
      </c>
      <c r="P820" s="19">
        <f>IF(H820&lt;=450000,0,MAX(0,ROUNDDOWN(N820*0.06-MIN(50000,N820)*0.03,-2))+MAX(0,ROUNDDOWN(N820*0.04-MIN(50000,N820)*0.02,-2)))</f>
        <v/>
      </c>
      <c r="Q820" s="19">
        <f>IF(H820&lt;=450000,0,MAX(0,ROUNDDOWN(O820*0.06-MIN(50000,O820)*0.03,-2))+MAX(0,ROUNDDOWN(O820*0.04-MIN(50000,O820)*0.02,-2)))</f>
        <v/>
      </c>
      <c r="R820" s="19">
        <f>L820-M820</f>
        <v/>
      </c>
      <c r="S820" s="19">
        <f>P820-Q820</f>
        <v/>
      </c>
      <c r="T820" s="19">
        <f>R820+S820</f>
        <v/>
      </c>
      <c r="U820" s="21">
        <f>IF(J820&lt;=0,0,LOOKUP(J820,{0,1950001,3300001,6950001,9000001,18000001,40000001},{0.05,0.1,0.2,0.23,0.33,0.4,0.45}))</f>
        <v/>
      </c>
    </row>
    <row r="821">
      <c r="A821" t="inlineStr">
        <is>
          <t>1万円刻み</t>
        </is>
      </c>
      <c r="B821" s="19">
        <f>'3_1万円刻み'!$A$342</f>
        <v/>
      </c>
      <c r="C821" s="20" t="n">
        <v>2025</v>
      </c>
      <c r="D821" s="19" t="n">
        <v>276000</v>
      </c>
      <c r="E821" s="19">
        <f>ROUND(MIN(B821/12,650000)*12*0.0915+MIN(B821/12,1390000)*12*(0.0504+0)+B821*0.005,0)</f>
        <v/>
      </c>
      <c r="F821" s="19" t="n">
        <v>0</v>
      </c>
      <c r="G821" s="19" t="n">
        <v>0</v>
      </c>
      <c r="H821" s="19">
        <f>IF(C821&gt;=2026,IF(B821&lt;741000,0,IF(B821&lt;2191000,B821-740000,IF(B821&lt;2193000,1451000,IF(B821&lt;2196000,1453000,IF(B821&lt;2200000,1456000,IF(B821&lt;3600000,ROUNDDOWN(B821/4,-3)*2.8-80000,IF(B821&lt;6600000,ROUNDDOWN(B821/4,-3)*3.2-440000,IF(B821&lt;8500000,ROUNDDOWN(B821*0.9,0)-1100000,B821-1950000)))))))),IF(B821&lt;651000,0,IF(B821&lt;1900000,B821-650000,IF(B821&lt;3600000,ROUNDDOWN(B821/4,-3)*2.8-80000,IF(B821&lt;6600000,ROUNDDOWN(B821/4,-3)*3.2-440000,IF(B821&lt;8500000,ROUNDDOWN(B821*0.9,0)-1100000,B821-1950000))))))</f>
        <v/>
      </c>
      <c r="I821" s="19">
        <f>IF(H821&gt;23500000,NA(),IF(C821&gt;=2026,IF(H821&lt;=4890000,1040000,IF(H821&lt;=6550000,670000,620000)),IF(H821&lt;=1320000,950000,IF(H821&lt;=3360000,880000,IF(H821&lt;=4890000,680000,IF(H821&lt;=6550000,630000,580000))))))</f>
        <v/>
      </c>
      <c r="J821" s="19">
        <f>MAX(0,ROUNDDOWN(H821-E821-I821-F821,-3))</f>
        <v/>
      </c>
      <c r="K821" s="19">
        <f>MAX(0,ROUNDDOWN(H821-E821-I821-F821-D821,-3))</f>
        <v/>
      </c>
      <c r="L821" s="19">
        <f>IF(J821&lt;=0,0,ROUNDDOWN((J821*LOOKUP(J821,{0,1950001,3300001,6950001,9000001,18000001,40000001},{0.05,0.1,0.2,0.23,0.33,0.4,0.45})-LOOKUP(J821,{0,1950001,3300001,6950001,9000001,18000001,40000001},{0,97500,427500,636000,1536000,2796000,4796000}))*1.021,-2))</f>
        <v/>
      </c>
      <c r="M821" s="19">
        <f>IF(K821&lt;=0,0,ROUNDDOWN((K821*LOOKUP(K821,{0,1950001,3300001,6950001,9000001,18000001,40000001},{0.05,0.1,0.2,0.23,0.33,0.4,0.45})-LOOKUP(K821,{0,1950001,3300001,6950001,9000001,18000001,40000001},{0,97500,427500,636000,1536000,2796000,4796000}))*1.021,-2))</f>
        <v/>
      </c>
      <c r="N821" s="19">
        <f>MAX(0,ROUNDDOWN(H821-E821-430000-G821,-3))</f>
        <v/>
      </c>
      <c r="O821" s="19">
        <f>MAX(0,ROUNDDOWN(H821-E821-430000-G821-D821,-3))</f>
        <v/>
      </c>
      <c r="P821" s="19">
        <f>IF(H821&lt;=450000,0,MAX(0,ROUNDDOWN(N821*0.06-MIN(50000,N821)*0.03,-2))+MAX(0,ROUNDDOWN(N821*0.04-MIN(50000,N821)*0.02,-2)))</f>
        <v/>
      </c>
      <c r="Q821" s="19">
        <f>IF(H821&lt;=450000,0,MAX(0,ROUNDDOWN(O821*0.06-MIN(50000,O821)*0.03,-2))+MAX(0,ROUNDDOWN(O821*0.04-MIN(50000,O821)*0.02,-2)))</f>
        <v/>
      </c>
      <c r="R821" s="19">
        <f>L821-M821</f>
        <v/>
      </c>
      <c r="S821" s="19">
        <f>P821-Q821</f>
        <v/>
      </c>
      <c r="T821" s="19">
        <f>R821+S821</f>
        <v/>
      </c>
      <c r="U821" s="21">
        <f>IF(J821&lt;=0,0,LOOKUP(J821,{0,1950001,3300001,6950001,9000001,18000001,40000001},{0.05,0.1,0.2,0.23,0.33,0.4,0.45}))</f>
        <v/>
      </c>
    </row>
    <row r="822">
      <c r="A822" t="inlineStr">
        <is>
          <t>1万円刻み</t>
        </is>
      </c>
      <c r="B822" s="19">
        <f>'3_1万円刻み'!$A$342</f>
        <v/>
      </c>
      <c r="C822" s="20" t="n">
        <v>2026</v>
      </c>
      <c r="D822" s="19" t="n">
        <v>276000</v>
      </c>
      <c r="E822" s="19">
        <f>ROUND(MIN(B822/12,650000)*12*0.0915+MIN(B822/12,1390000)*12*(0.0504+0)+B822*0.005,0)</f>
        <v/>
      </c>
      <c r="F822" s="19" t="n">
        <v>0</v>
      </c>
      <c r="G822" s="19" t="n">
        <v>0</v>
      </c>
      <c r="H822" s="19">
        <f>IF(C822&gt;=2026,IF(B822&lt;741000,0,IF(B822&lt;2191000,B822-740000,IF(B822&lt;2193000,1451000,IF(B822&lt;2196000,1453000,IF(B822&lt;2200000,1456000,IF(B822&lt;3600000,ROUNDDOWN(B822/4,-3)*2.8-80000,IF(B822&lt;6600000,ROUNDDOWN(B822/4,-3)*3.2-440000,IF(B822&lt;8500000,ROUNDDOWN(B822*0.9,0)-1100000,B822-1950000)))))))),IF(B822&lt;651000,0,IF(B822&lt;1900000,B822-650000,IF(B822&lt;3600000,ROUNDDOWN(B822/4,-3)*2.8-80000,IF(B822&lt;6600000,ROUNDDOWN(B822/4,-3)*3.2-440000,IF(B822&lt;8500000,ROUNDDOWN(B822*0.9,0)-1100000,B822-1950000))))))</f>
        <v/>
      </c>
      <c r="I822" s="19">
        <f>IF(H822&gt;23500000,NA(),IF(C822&gt;=2026,IF(H822&lt;=4890000,1040000,IF(H822&lt;=6550000,670000,620000)),IF(H822&lt;=1320000,950000,IF(H822&lt;=3360000,880000,IF(H822&lt;=4890000,680000,IF(H822&lt;=6550000,630000,580000))))))</f>
        <v/>
      </c>
      <c r="J822" s="19">
        <f>MAX(0,ROUNDDOWN(H822-E822-I822-F822,-3))</f>
        <v/>
      </c>
      <c r="K822" s="19">
        <f>MAX(0,ROUNDDOWN(H822-E822-I822-F822-D822,-3))</f>
        <v/>
      </c>
      <c r="L822" s="19">
        <f>IF(J822&lt;=0,0,ROUNDDOWN((J822*LOOKUP(J822,{0,1950001,3300001,6950001,9000001,18000001,40000001},{0.05,0.1,0.2,0.23,0.33,0.4,0.45})-LOOKUP(J822,{0,1950001,3300001,6950001,9000001,18000001,40000001},{0,97500,427500,636000,1536000,2796000,4796000}))*1.021,-2))</f>
        <v/>
      </c>
      <c r="M822" s="19">
        <f>IF(K822&lt;=0,0,ROUNDDOWN((K822*LOOKUP(K822,{0,1950001,3300001,6950001,9000001,18000001,40000001},{0.05,0.1,0.2,0.23,0.33,0.4,0.45})-LOOKUP(K822,{0,1950001,3300001,6950001,9000001,18000001,40000001},{0,97500,427500,636000,1536000,2796000,4796000}))*1.021,-2))</f>
        <v/>
      </c>
      <c r="N822" s="19">
        <f>MAX(0,ROUNDDOWN(H822-E822-430000-G822,-3))</f>
        <v/>
      </c>
      <c r="O822" s="19">
        <f>MAX(0,ROUNDDOWN(H822-E822-430000-G822-D822,-3))</f>
        <v/>
      </c>
      <c r="P822" s="19">
        <f>IF(H822&lt;=450000,0,MAX(0,ROUNDDOWN(N822*0.06-MIN(50000,N822)*0.03,-2))+MAX(0,ROUNDDOWN(N822*0.04-MIN(50000,N822)*0.02,-2)))</f>
        <v/>
      </c>
      <c r="Q822" s="19">
        <f>IF(H822&lt;=450000,0,MAX(0,ROUNDDOWN(O822*0.06-MIN(50000,O822)*0.03,-2))+MAX(0,ROUNDDOWN(O822*0.04-MIN(50000,O822)*0.02,-2)))</f>
        <v/>
      </c>
      <c r="R822" s="19">
        <f>L822-M822</f>
        <v/>
      </c>
      <c r="S822" s="19">
        <f>P822-Q822</f>
        <v/>
      </c>
      <c r="T822" s="19">
        <f>R822+S822</f>
        <v/>
      </c>
      <c r="U822" s="21">
        <f>IF(J822&lt;=0,0,LOOKUP(J822,{0,1950001,3300001,6950001,9000001,18000001,40000001},{0.05,0.1,0.2,0.23,0.33,0.4,0.45}))</f>
        <v/>
      </c>
    </row>
    <row r="823">
      <c r="A823" t="inlineStr">
        <is>
          <t>1万円刻み</t>
        </is>
      </c>
      <c r="B823" s="19">
        <f>'3_1万円刻み'!$A$343</f>
        <v/>
      </c>
      <c r="C823" s="20" t="n">
        <v>2025</v>
      </c>
      <c r="D823" s="19" t="n">
        <v>276000</v>
      </c>
      <c r="E823" s="19">
        <f>ROUND(MIN(B823/12,650000)*12*0.0915+MIN(B823/12,1390000)*12*(0.0504+0)+B823*0.005,0)</f>
        <v/>
      </c>
      <c r="F823" s="19" t="n">
        <v>0</v>
      </c>
      <c r="G823" s="19" t="n">
        <v>0</v>
      </c>
      <c r="H823" s="19">
        <f>IF(C823&gt;=2026,IF(B823&lt;741000,0,IF(B823&lt;2191000,B823-740000,IF(B823&lt;2193000,1451000,IF(B823&lt;2196000,1453000,IF(B823&lt;2200000,1456000,IF(B823&lt;3600000,ROUNDDOWN(B823/4,-3)*2.8-80000,IF(B823&lt;6600000,ROUNDDOWN(B823/4,-3)*3.2-440000,IF(B823&lt;8500000,ROUNDDOWN(B823*0.9,0)-1100000,B823-1950000)))))))),IF(B823&lt;651000,0,IF(B823&lt;1900000,B823-650000,IF(B823&lt;3600000,ROUNDDOWN(B823/4,-3)*2.8-80000,IF(B823&lt;6600000,ROUNDDOWN(B823/4,-3)*3.2-440000,IF(B823&lt;8500000,ROUNDDOWN(B823*0.9,0)-1100000,B823-1950000))))))</f>
        <v/>
      </c>
      <c r="I823" s="19">
        <f>IF(H823&gt;23500000,NA(),IF(C823&gt;=2026,IF(H823&lt;=4890000,1040000,IF(H823&lt;=6550000,670000,620000)),IF(H823&lt;=1320000,950000,IF(H823&lt;=3360000,880000,IF(H823&lt;=4890000,680000,IF(H823&lt;=6550000,630000,580000))))))</f>
        <v/>
      </c>
      <c r="J823" s="19">
        <f>MAX(0,ROUNDDOWN(H823-E823-I823-F823,-3))</f>
        <v/>
      </c>
      <c r="K823" s="19">
        <f>MAX(0,ROUNDDOWN(H823-E823-I823-F823-D823,-3))</f>
        <v/>
      </c>
      <c r="L823" s="19">
        <f>IF(J823&lt;=0,0,ROUNDDOWN((J823*LOOKUP(J823,{0,1950001,3300001,6950001,9000001,18000001,40000001},{0.05,0.1,0.2,0.23,0.33,0.4,0.45})-LOOKUP(J823,{0,1950001,3300001,6950001,9000001,18000001,40000001},{0,97500,427500,636000,1536000,2796000,4796000}))*1.021,-2))</f>
        <v/>
      </c>
      <c r="M823" s="19">
        <f>IF(K823&lt;=0,0,ROUNDDOWN((K823*LOOKUP(K823,{0,1950001,3300001,6950001,9000001,18000001,40000001},{0.05,0.1,0.2,0.23,0.33,0.4,0.45})-LOOKUP(K823,{0,1950001,3300001,6950001,9000001,18000001,40000001},{0,97500,427500,636000,1536000,2796000,4796000}))*1.021,-2))</f>
        <v/>
      </c>
      <c r="N823" s="19">
        <f>MAX(0,ROUNDDOWN(H823-E823-430000-G823,-3))</f>
        <v/>
      </c>
      <c r="O823" s="19">
        <f>MAX(0,ROUNDDOWN(H823-E823-430000-G823-D823,-3))</f>
        <v/>
      </c>
      <c r="P823" s="19">
        <f>IF(H823&lt;=450000,0,MAX(0,ROUNDDOWN(N823*0.06-MIN(50000,N823)*0.03,-2))+MAX(0,ROUNDDOWN(N823*0.04-MIN(50000,N823)*0.02,-2)))</f>
        <v/>
      </c>
      <c r="Q823" s="19">
        <f>IF(H823&lt;=450000,0,MAX(0,ROUNDDOWN(O823*0.06-MIN(50000,O823)*0.03,-2))+MAX(0,ROUNDDOWN(O823*0.04-MIN(50000,O823)*0.02,-2)))</f>
        <v/>
      </c>
      <c r="R823" s="19">
        <f>L823-M823</f>
        <v/>
      </c>
      <c r="S823" s="19">
        <f>P823-Q823</f>
        <v/>
      </c>
      <c r="T823" s="19">
        <f>R823+S823</f>
        <v/>
      </c>
      <c r="U823" s="21">
        <f>IF(J823&lt;=0,0,LOOKUP(J823,{0,1950001,3300001,6950001,9000001,18000001,40000001},{0.05,0.1,0.2,0.23,0.33,0.4,0.45}))</f>
        <v/>
      </c>
    </row>
    <row r="824">
      <c r="A824" t="inlineStr">
        <is>
          <t>1万円刻み</t>
        </is>
      </c>
      <c r="B824" s="19">
        <f>'3_1万円刻み'!$A$343</f>
        <v/>
      </c>
      <c r="C824" s="20" t="n">
        <v>2026</v>
      </c>
      <c r="D824" s="19" t="n">
        <v>276000</v>
      </c>
      <c r="E824" s="19">
        <f>ROUND(MIN(B824/12,650000)*12*0.0915+MIN(B824/12,1390000)*12*(0.0504+0)+B824*0.005,0)</f>
        <v/>
      </c>
      <c r="F824" s="19" t="n">
        <v>0</v>
      </c>
      <c r="G824" s="19" t="n">
        <v>0</v>
      </c>
      <c r="H824" s="19">
        <f>IF(C824&gt;=2026,IF(B824&lt;741000,0,IF(B824&lt;2191000,B824-740000,IF(B824&lt;2193000,1451000,IF(B824&lt;2196000,1453000,IF(B824&lt;2200000,1456000,IF(B824&lt;3600000,ROUNDDOWN(B824/4,-3)*2.8-80000,IF(B824&lt;6600000,ROUNDDOWN(B824/4,-3)*3.2-440000,IF(B824&lt;8500000,ROUNDDOWN(B824*0.9,0)-1100000,B824-1950000)))))))),IF(B824&lt;651000,0,IF(B824&lt;1900000,B824-650000,IF(B824&lt;3600000,ROUNDDOWN(B824/4,-3)*2.8-80000,IF(B824&lt;6600000,ROUNDDOWN(B824/4,-3)*3.2-440000,IF(B824&lt;8500000,ROUNDDOWN(B824*0.9,0)-1100000,B824-1950000))))))</f>
        <v/>
      </c>
      <c r="I824" s="19">
        <f>IF(H824&gt;23500000,NA(),IF(C824&gt;=2026,IF(H824&lt;=4890000,1040000,IF(H824&lt;=6550000,670000,620000)),IF(H824&lt;=1320000,950000,IF(H824&lt;=3360000,880000,IF(H824&lt;=4890000,680000,IF(H824&lt;=6550000,630000,580000))))))</f>
        <v/>
      </c>
      <c r="J824" s="19">
        <f>MAX(0,ROUNDDOWN(H824-E824-I824-F824,-3))</f>
        <v/>
      </c>
      <c r="K824" s="19">
        <f>MAX(0,ROUNDDOWN(H824-E824-I824-F824-D824,-3))</f>
        <v/>
      </c>
      <c r="L824" s="19">
        <f>IF(J824&lt;=0,0,ROUNDDOWN((J824*LOOKUP(J824,{0,1950001,3300001,6950001,9000001,18000001,40000001},{0.05,0.1,0.2,0.23,0.33,0.4,0.45})-LOOKUP(J824,{0,1950001,3300001,6950001,9000001,18000001,40000001},{0,97500,427500,636000,1536000,2796000,4796000}))*1.021,-2))</f>
        <v/>
      </c>
      <c r="M824" s="19">
        <f>IF(K824&lt;=0,0,ROUNDDOWN((K824*LOOKUP(K824,{0,1950001,3300001,6950001,9000001,18000001,40000001},{0.05,0.1,0.2,0.23,0.33,0.4,0.45})-LOOKUP(K824,{0,1950001,3300001,6950001,9000001,18000001,40000001},{0,97500,427500,636000,1536000,2796000,4796000}))*1.021,-2))</f>
        <v/>
      </c>
      <c r="N824" s="19">
        <f>MAX(0,ROUNDDOWN(H824-E824-430000-G824,-3))</f>
        <v/>
      </c>
      <c r="O824" s="19">
        <f>MAX(0,ROUNDDOWN(H824-E824-430000-G824-D824,-3))</f>
        <v/>
      </c>
      <c r="P824" s="19">
        <f>IF(H824&lt;=450000,0,MAX(0,ROUNDDOWN(N824*0.06-MIN(50000,N824)*0.03,-2))+MAX(0,ROUNDDOWN(N824*0.04-MIN(50000,N824)*0.02,-2)))</f>
        <v/>
      </c>
      <c r="Q824" s="19">
        <f>IF(H824&lt;=450000,0,MAX(0,ROUNDDOWN(O824*0.06-MIN(50000,O824)*0.03,-2))+MAX(0,ROUNDDOWN(O824*0.04-MIN(50000,O824)*0.02,-2)))</f>
        <v/>
      </c>
      <c r="R824" s="19">
        <f>L824-M824</f>
        <v/>
      </c>
      <c r="S824" s="19">
        <f>P824-Q824</f>
        <v/>
      </c>
      <c r="T824" s="19">
        <f>R824+S824</f>
        <v/>
      </c>
      <c r="U824" s="21">
        <f>IF(J824&lt;=0,0,LOOKUP(J824,{0,1950001,3300001,6950001,9000001,18000001,40000001},{0.05,0.1,0.2,0.23,0.33,0.4,0.45}))</f>
        <v/>
      </c>
    </row>
    <row r="825">
      <c r="A825" t="inlineStr">
        <is>
          <t>1万円刻み</t>
        </is>
      </c>
      <c r="B825" s="19">
        <f>'3_1万円刻み'!$A$344</f>
        <v/>
      </c>
      <c r="C825" s="20" t="n">
        <v>2025</v>
      </c>
      <c r="D825" s="19" t="n">
        <v>276000</v>
      </c>
      <c r="E825" s="19">
        <f>ROUND(MIN(B825/12,650000)*12*0.0915+MIN(B825/12,1390000)*12*(0.0504+0)+B825*0.005,0)</f>
        <v/>
      </c>
      <c r="F825" s="19" t="n">
        <v>0</v>
      </c>
      <c r="G825" s="19" t="n">
        <v>0</v>
      </c>
      <c r="H825" s="19">
        <f>IF(C825&gt;=2026,IF(B825&lt;741000,0,IF(B825&lt;2191000,B825-740000,IF(B825&lt;2193000,1451000,IF(B825&lt;2196000,1453000,IF(B825&lt;2200000,1456000,IF(B825&lt;3600000,ROUNDDOWN(B825/4,-3)*2.8-80000,IF(B825&lt;6600000,ROUNDDOWN(B825/4,-3)*3.2-440000,IF(B825&lt;8500000,ROUNDDOWN(B825*0.9,0)-1100000,B825-1950000)))))))),IF(B825&lt;651000,0,IF(B825&lt;1900000,B825-650000,IF(B825&lt;3600000,ROUNDDOWN(B825/4,-3)*2.8-80000,IF(B825&lt;6600000,ROUNDDOWN(B825/4,-3)*3.2-440000,IF(B825&lt;8500000,ROUNDDOWN(B825*0.9,0)-1100000,B825-1950000))))))</f>
        <v/>
      </c>
      <c r="I825" s="19">
        <f>IF(H825&gt;23500000,NA(),IF(C825&gt;=2026,IF(H825&lt;=4890000,1040000,IF(H825&lt;=6550000,670000,620000)),IF(H825&lt;=1320000,950000,IF(H825&lt;=3360000,880000,IF(H825&lt;=4890000,680000,IF(H825&lt;=6550000,630000,580000))))))</f>
        <v/>
      </c>
      <c r="J825" s="19">
        <f>MAX(0,ROUNDDOWN(H825-E825-I825-F825,-3))</f>
        <v/>
      </c>
      <c r="K825" s="19">
        <f>MAX(0,ROUNDDOWN(H825-E825-I825-F825-D825,-3))</f>
        <v/>
      </c>
      <c r="L825" s="19">
        <f>IF(J825&lt;=0,0,ROUNDDOWN((J825*LOOKUP(J825,{0,1950001,3300001,6950001,9000001,18000001,40000001},{0.05,0.1,0.2,0.23,0.33,0.4,0.45})-LOOKUP(J825,{0,1950001,3300001,6950001,9000001,18000001,40000001},{0,97500,427500,636000,1536000,2796000,4796000}))*1.021,-2))</f>
        <v/>
      </c>
      <c r="M825" s="19">
        <f>IF(K825&lt;=0,0,ROUNDDOWN((K825*LOOKUP(K825,{0,1950001,3300001,6950001,9000001,18000001,40000001},{0.05,0.1,0.2,0.23,0.33,0.4,0.45})-LOOKUP(K825,{0,1950001,3300001,6950001,9000001,18000001,40000001},{0,97500,427500,636000,1536000,2796000,4796000}))*1.021,-2))</f>
        <v/>
      </c>
      <c r="N825" s="19">
        <f>MAX(0,ROUNDDOWN(H825-E825-430000-G825,-3))</f>
        <v/>
      </c>
      <c r="O825" s="19">
        <f>MAX(0,ROUNDDOWN(H825-E825-430000-G825-D825,-3))</f>
        <v/>
      </c>
      <c r="P825" s="19">
        <f>IF(H825&lt;=450000,0,MAX(0,ROUNDDOWN(N825*0.06-MIN(50000,N825)*0.03,-2))+MAX(0,ROUNDDOWN(N825*0.04-MIN(50000,N825)*0.02,-2)))</f>
        <v/>
      </c>
      <c r="Q825" s="19">
        <f>IF(H825&lt;=450000,0,MAX(0,ROUNDDOWN(O825*0.06-MIN(50000,O825)*0.03,-2))+MAX(0,ROUNDDOWN(O825*0.04-MIN(50000,O825)*0.02,-2)))</f>
        <v/>
      </c>
      <c r="R825" s="19">
        <f>L825-M825</f>
        <v/>
      </c>
      <c r="S825" s="19">
        <f>P825-Q825</f>
        <v/>
      </c>
      <c r="T825" s="19">
        <f>R825+S825</f>
        <v/>
      </c>
      <c r="U825" s="21">
        <f>IF(J825&lt;=0,0,LOOKUP(J825,{0,1950001,3300001,6950001,9000001,18000001,40000001},{0.05,0.1,0.2,0.23,0.33,0.4,0.45}))</f>
        <v/>
      </c>
    </row>
    <row r="826">
      <c r="A826" t="inlineStr">
        <is>
          <t>1万円刻み</t>
        </is>
      </c>
      <c r="B826" s="19">
        <f>'3_1万円刻み'!$A$344</f>
        <v/>
      </c>
      <c r="C826" s="20" t="n">
        <v>2026</v>
      </c>
      <c r="D826" s="19" t="n">
        <v>276000</v>
      </c>
      <c r="E826" s="19">
        <f>ROUND(MIN(B826/12,650000)*12*0.0915+MIN(B826/12,1390000)*12*(0.0504+0)+B826*0.005,0)</f>
        <v/>
      </c>
      <c r="F826" s="19" t="n">
        <v>0</v>
      </c>
      <c r="G826" s="19" t="n">
        <v>0</v>
      </c>
      <c r="H826" s="19">
        <f>IF(C826&gt;=2026,IF(B826&lt;741000,0,IF(B826&lt;2191000,B826-740000,IF(B826&lt;2193000,1451000,IF(B826&lt;2196000,1453000,IF(B826&lt;2200000,1456000,IF(B826&lt;3600000,ROUNDDOWN(B826/4,-3)*2.8-80000,IF(B826&lt;6600000,ROUNDDOWN(B826/4,-3)*3.2-440000,IF(B826&lt;8500000,ROUNDDOWN(B826*0.9,0)-1100000,B826-1950000)))))))),IF(B826&lt;651000,0,IF(B826&lt;1900000,B826-650000,IF(B826&lt;3600000,ROUNDDOWN(B826/4,-3)*2.8-80000,IF(B826&lt;6600000,ROUNDDOWN(B826/4,-3)*3.2-440000,IF(B826&lt;8500000,ROUNDDOWN(B826*0.9,0)-1100000,B826-1950000))))))</f>
        <v/>
      </c>
      <c r="I826" s="19">
        <f>IF(H826&gt;23500000,NA(),IF(C826&gt;=2026,IF(H826&lt;=4890000,1040000,IF(H826&lt;=6550000,670000,620000)),IF(H826&lt;=1320000,950000,IF(H826&lt;=3360000,880000,IF(H826&lt;=4890000,680000,IF(H826&lt;=6550000,630000,580000))))))</f>
        <v/>
      </c>
      <c r="J826" s="19">
        <f>MAX(0,ROUNDDOWN(H826-E826-I826-F826,-3))</f>
        <v/>
      </c>
      <c r="K826" s="19">
        <f>MAX(0,ROUNDDOWN(H826-E826-I826-F826-D826,-3))</f>
        <v/>
      </c>
      <c r="L826" s="19">
        <f>IF(J826&lt;=0,0,ROUNDDOWN((J826*LOOKUP(J826,{0,1950001,3300001,6950001,9000001,18000001,40000001},{0.05,0.1,0.2,0.23,0.33,0.4,0.45})-LOOKUP(J826,{0,1950001,3300001,6950001,9000001,18000001,40000001},{0,97500,427500,636000,1536000,2796000,4796000}))*1.021,-2))</f>
        <v/>
      </c>
      <c r="M826" s="19">
        <f>IF(K826&lt;=0,0,ROUNDDOWN((K826*LOOKUP(K826,{0,1950001,3300001,6950001,9000001,18000001,40000001},{0.05,0.1,0.2,0.23,0.33,0.4,0.45})-LOOKUP(K826,{0,1950001,3300001,6950001,9000001,18000001,40000001},{0,97500,427500,636000,1536000,2796000,4796000}))*1.021,-2))</f>
        <v/>
      </c>
      <c r="N826" s="19">
        <f>MAX(0,ROUNDDOWN(H826-E826-430000-G826,-3))</f>
        <v/>
      </c>
      <c r="O826" s="19">
        <f>MAX(0,ROUNDDOWN(H826-E826-430000-G826-D826,-3))</f>
        <v/>
      </c>
      <c r="P826" s="19">
        <f>IF(H826&lt;=450000,0,MAX(0,ROUNDDOWN(N826*0.06-MIN(50000,N826)*0.03,-2))+MAX(0,ROUNDDOWN(N826*0.04-MIN(50000,N826)*0.02,-2)))</f>
        <v/>
      </c>
      <c r="Q826" s="19">
        <f>IF(H826&lt;=450000,0,MAX(0,ROUNDDOWN(O826*0.06-MIN(50000,O826)*0.03,-2))+MAX(0,ROUNDDOWN(O826*0.04-MIN(50000,O826)*0.02,-2)))</f>
        <v/>
      </c>
      <c r="R826" s="19">
        <f>L826-M826</f>
        <v/>
      </c>
      <c r="S826" s="19">
        <f>P826-Q826</f>
        <v/>
      </c>
      <c r="T826" s="19">
        <f>R826+S826</f>
        <v/>
      </c>
      <c r="U826" s="21">
        <f>IF(J826&lt;=0,0,LOOKUP(J826,{0,1950001,3300001,6950001,9000001,18000001,40000001},{0.05,0.1,0.2,0.23,0.33,0.4,0.45}))</f>
        <v/>
      </c>
    </row>
    <row r="827">
      <c r="A827" t="inlineStr">
        <is>
          <t>1万円刻み</t>
        </is>
      </c>
      <c r="B827" s="19">
        <f>'3_1万円刻み'!$A$345</f>
        <v/>
      </c>
      <c r="C827" s="20" t="n">
        <v>2025</v>
      </c>
      <c r="D827" s="19" t="n">
        <v>276000</v>
      </c>
      <c r="E827" s="19">
        <f>ROUND(MIN(B827/12,650000)*12*0.0915+MIN(B827/12,1390000)*12*(0.0504+0)+B827*0.005,0)</f>
        <v/>
      </c>
      <c r="F827" s="19" t="n">
        <v>0</v>
      </c>
      <c r="G827" s="19" t="n">
        <v>0</v>
      </c>
      <c r="H827" s="19">
        <f>IF(C827&gt;=2026,IF(B827&lt;741000,0,IF(B827&lt;2191000,B827-740000,IF(B827&lt;2193000,1451000,IF(B827&lt;2196000,1453000,IF(B827&lt;2200000,1456000,IF(B827&lt;3600000,ROUNDDOWN(B827/4,-3)*2.8-80000,IF(B827&lt;6600000,ROUNDDOWN(B827/4,-3)*3.2-440000,IF(B827&lt;8500000,ROUNDDOWN(B827*0.9,0)-1100000,B827-1950000)))))))),IF(B827&lt;651000,0,IF(B827&lt;1900000,B827-650000,IF(B827&lt;3600000,ROUNDDOWN(B827/4,-3)*2.8-80000,IF(B827&lt;6600000,ROUNDDOWN(B827/4,-3)*3.2-440000,IF(B827&lt;8500000,ROUNDDOWN(B827*0.9,0)-1100000,B827-1950000))))))</f>
        <v/>
      </c>
      <c r="I827" s="19">
        <f>IF(H827&gt;23500000,NA(),IF(C827&gt;=2026,IF(H827&lt;=4890000,1040000,IF(H827&lt;=6550000,670000,620000)),IF(H827&lt;=1320000,950000,IF(H827&lt;=3360000,880000,IF(H827&lt;=4890000,680000,IF(H827&lt;=6550000,630000,580000))))))</f>
        <v/>
      </c>
      <c r="J827" s="19">
        <f>MAX(0,ROUNDDOWN(H827-E827-I827-F827,-3))</f>
        <v/>
      </c>
      <c r="K827" s="19">
        <f>MAX(0,ROUNDDOWN(H827-E827-I827-F827-D827,-3))</f>
        <v/>
      </c>
      <c r="L827" s="19">
        <f>IF(J827&lt;=0,0,ROUNDDOWN((J827*LOOKUP(J827,{0,1950001,3300001,6950001,9000001,18000001,40000001},{0.05,0.1,0.2,0.23,0.33,0.4,0.45})-LOOKUP(J827,{0,1950001,3300001,6950001,9000001,18000001,40000001},{0,97500,427500,636000,1536000,2796000,4796000}))*1.021,-2))</f>
        <v/>
      </c>
      <c r="M827" s="19">
        <f>IF(K827&lt;=0,0,ROUNDDOWN((K827*LOOKUP(K827,{0,1950001,3300001,6950001,9000001,18000001,40000001},{0.05,0.1,0.2,0.23,0.33,0.4,0.45})-LOOKUP(K827,{0,1950001,3300001,6950001,9000001,18000001,40000001},{0,97500,427500,636000,1536000,2796000,4796000}))*1.021,-2))</f>
        <v/>
      </c>
      <c r="N827" s="19">
        <f>MAX(0,ROUNDDOWN(H827-E827-430000-G827,-3))</f>
        <v/>
      </c>
      <c r="O827" s="19">
        <f>MAX(0,ROUNDDOWN(H827-E827-430000-G827-D827,-3))</f>
        <v/>
      </c>
      <c r="P827" s="19">
        <f>IF(H827&lt;=450000,0,MAX(0,ROUNDDOWN(N827*0.06-MIN(50000,N827)*0.03,-2))+MAX(0,ROUNDDOWN(N827*0.04-MIN(50000,N827)*0.02,-2)))</f>
        <v/>
      </c>
      <c r="Q827" s="19">
        <f>IF(H827&lt;=450000,0,MAX(0,ROUNDDOWN(O827*0.06-MIN(50000,O827)*0.03,-2))+MAX(0,ROUNDDOWN(O827*0.04-MIN(50000,O827)*0.02,-2)))</f>
        <v/>
      </c>
      <c r="R827" s="19">
        <f>L827-M827</f>
        <v/>
      </c>
      <c r="S827" s="19">
        <f>P827-Q827</f>
        <v/>
      </c>
      <c r="T827" s="19">
        <f>R827+S827</f>
        <v/>
      </c>
      <c r="U827" s="21">
        <f>IF(J827&lt;=0,0,LOOKUP(J827,{0,1950001,3300001,6950001,9000001,18000001,40000001},{0.05,0.1,0.2,0.23,0.33,0.4,0.45}))</f>
        <v/>
      </c>
    </row>
    <row r="828">
      <c r="A828" t="inlineStr">
        <is>
          <t>1万円刻み</t>
        </is>
      </c>
      <c r="B828" s="19">
        <f>'3_1万円刻み'!$A$345</f>
        <v/>
      </c>
      <c r="C828" s="20" t="n">
        <v>2026</v>
      </c>
      <c r="D828" s="19" t="n">
        <v>276000</v>
      </c>
      <c r="E828" s="19">
        <f>ROUND(MIN(B828/12,650000)*12*0.0915+MIN(B828/12,1390000)*12*(0.0504+0)+B828*0.005,0)</f>
        <v/>
      </c>
      <c r="F828" s="19" t="n">
        <v>0</v>
      </c>
      <c r="G828" s="19" t="n">
        <v>0</v>
      </c>
      <c r="H828" s="19">
        <f>IF(C828&gt;=2026,IF(B828&lt;741000,0,IF(B828&lt;2191000,B828-740000,IF(B828&lt;2193000,1451000,IF(B828&lt;2196000,1453000,IF(B828&lt;2200000,1456000,IF(B828&lt;3600000,ROUNDDOWN(B828/4,-3)*2.8-80000,IF(B828&lt;6600000,ROUNDDOWN(B828/4,-3)*3.2-440000,IF(B828&lt;8500000,ROUNDDOWN(B828*0.9,0)-1100000,B828-1950000)))))))),IF(B828&lt;651000,0,IF(B828&lt;1900000,B828-650000,IF(B828&lt;3600000,ROUNDDOWN(B828/4,-3)*2.8-80000,IF(B828&lt;6600000,ROUNDDOWN(B828/4,-3)*3.2-440000,IF(B828&lt;8500000,ROUNDDOWN(B828*0.9,0)-1100000,B828-1950000))))))</f>
        <v/>
      </c>
      <c r="I828" s="19">
        <f>IF(H828&gt;23500000,NA(),IF(C828&gt;=2026,IF(H828&lt;=4890000,1040000,IF(H828&lt;=6550000,670000,620000)),IF(H828&lt;=1320000,950000,IF(H828&lt;=3360000,880000,IF(H828&lt;=4890000,680000,IF(H828&lt;=6550000,630000,580000))))))</f>
        <v/>
      </c>
      <c r="J828" s="19">
        <f>MAX(0,ROUNDDOWN(H828-E828-I828-F828,-3))</f>
        <v/>
      </c>
      <c r="K828" s="19">
        <f>MAX(0,ROUNDDOWN(H828-E828-I828-F828-D828,-3))</f>
        <v/>
      </c>
      <c r="L828" s="19">
        <f>IF(J828&lt;=0,0,ROUNDDOWN((J828*LOOKUP(J828,{0,1950001,3300001,6950001,9000001,18000001,40000001},{0.05,0.1,0.2,0.23,0.33,0.4,0.45})-LOOKUP(J828,{0,1950001,3300001,6950001,9000001,18000001,40000001},{0,97500,427500,636000,1536000,2796000,4796000}))*1.021,-2))</f>
        <v/>
      </c>
      <c r="M828" s="19">
        <f>IF(K828&lt;=0,0,ROUNDDOWN((K828*LOOKUP(K828,{0,1950001,3300001,6950001,9000001,18000001,40000001},{0.05,0.1,0.2,0.23,0.33,0.4,0.45})-LOOKUP(K828,{0,1950001,3300001,6950001,9000001,18000001,40000001},{0,97500,427500,636000,1536000,2796000,4796000}))*1.021,-2))</f>
        <v/>
      </c>
      <c r="N828" s="19">
        <f>MAX(0,ROUNDDOWN(H828-E828-430000-G828,-3))</f>
        <v/>
      </c>
      <c r="O828" s="19">
        <f>MAX(0,ROUNDDOWN(H828-E828-430000-G828-D828,-3))</f>
        <v/>
      </c>
      <c r="P828" s="19">
        <f>IF(H828&lt;=450000,0,MAX(0,ROUNDDOWN(N828*0.06-MIN(50000,N828)*0.03,-2))+MAX(0,ROUNDDOWN(N828*0.04-MIN(50000,N828)*0.02,-2)))</f>
        <v/>
      </c>
      <c r="Q828" s="19">
        <f>IF(H828&lt;=450000,0,MAX(0,ROUNDDOWN(O828*0.06-MIN(50000,O828)*0.03,-2))+MAX(0,ROUNDDOWN(O828*0.04-MIN(50000,O828)*0.02,-2)))</f>
        <v/>
      </c>
      <c r="R828" s="19">
        <f>L828-M828</f>
        <v/>
      </c>
      <c r="S828" s="19">
        <f>P828-Q828</f>
        <v/>
      </c>
      <c r="T828" s="19">
        <f>R828+S828</f>
        <v/>
      </c>
      <c r="U828" s="21">
        <f>IF(J828&lt;=0,0,LOOKUP(J828,{0,1950001,3300001,6950001,9000001,18000001,40000001},{0.05,0.1,0.2,0.23,0.33,0.4,0.45}))</f>
        <v/>
      </c>
    </row>
    <row r="829">
      <c r="A829" t="inlineStr">
        <is>
          <t>1万円刻み</t>
        </is>
      </c>
      <c r="B829" s="19">
        <f>'3_1万円刻み'!$A$346</f>
        <v/>
      </c>
      <c r="C829" s="20" t="n">
        <v>2025</v>
      </c>
      <c r="D829" s="19" t="n">
        <v>276000</v>
      </c>
      <c r="E829" s="19">
        <f>ROUND(MIN(B829/12,650000)*12*0.0915+MIN(B829/12,1390000)*12*(0.0504+0)+B829*0.005,0)</f>
        <v/>
      </c>
      <c r="F829" s="19" t="n">
        <v>0</v>
      </c>
      <c r="G829" s="19" t="n">
        <v>0</v>
      </c>
      <c r="H829" s="19">
        <f>IF(C829&gt;=2026,IF(B829&lt;741000,0,IF(B829&lt;2191000,B829-740000,IF(B829&lt;2193000,1451000,IF(B829&lt;2196000,1453000,IF(B829&lt;2200000,1456000,IF(B829&lt;3600000,ROUNDDOWN(B829/4,-3)*2.8-80000,IF(B829&lt;6600000,ROUNDDOWN(B829/4,-3)*3.2-440000,IF(B829&lt;8500000,ROUNDDOWN(B829*0.9,0)-1100000,B829-1950000)))))))),IF(B829&lt;651000,0,IF(B829&lt;1900000,B829-650000,IF(B829&lt;3600000,ROUNDDOWN(B829/4,-3)*2.8-80000,IF(B829&lt;6600000,ROUNDDOWN(B829/4,-3)*3.2-440000,IF(B829&lt;8500000,ROUNDDOWN(B829*0.9,0)-1100000,B829-1950000))))))</f>
        <v/>
      </c>
      <c r="I829" s="19">
        <f>IF(H829&gt;23500000,NA(),IF(C829&gt;=2026,IF(H829&lt;=4890000,1040000,IF(H829&lt;=6550000,670000,620000)),IF(H829&lt;=1320000,950000,IF(H829&lt;=3360000,880000,IF(H829&lt;=4890000,680000,IF(H829&lt;=6550000,630000,580000))))))</f>
        <v/>
      </c>
      <c r="J829" s="19">
        <f>MAX(0,ROUNDDOWN(H829-E829-I829-F829,-3))</f>
        <v/>
      </c>
      <c r="K829" s="19">
        <f>MAX(0,ROUNDDOWN(H829-E829-I829-F829-D829,-3))</f>
        <v/>
      </c>
      <c r="L829" s="19">
        <f>IF(J829&lt;=0,0,ROUNDDOWN((J829*LOOKUP(J829,{0,1950001,3300001,6950001,9000001,18000001,40000001},{0.05,0.1,0.2,0.23,0.33,0.4,0.45})-LOOKUP(J829,{0,1950001,3300001,6950001,9000001,18000001,40000001},{0,97500,427500,636000,1536000,2796000,4796000}))*1.021,-2))</f>
        <v/>
      </c>
      <c r="M829" s="19">
        <f>IF(K829&lt;=0,0,ROUNDDOWN((K829*LOOKUP(K829,{0,1950001,3300001,6950001,9000001,18000001,40000001},{0.05,0.1,0.2,0.23,0.33,0.4,0.45})-LOOKUP(K829,{0,1950001,3300001,6950001,9000001,18000001,40000001},{0,97500,427500,636000,1536000,2796000,4796000}))*1.021,-2))</f>
        <v/>
      </c>
      <c r="N829" s="19">
        <f>MAX(0,ROUNDDOWN(H829-E829-430000-G829,-3))</f>
        <v/>
      </c>
      <c r="O829" s="19">
        <f>MAX(0,ROUNDDOWN(H829-E829-430000-G829-D829,-3))</f>
        <v/>
      </c>
      <c r="P829" s="19">
        <f>IF(H829&lt;=450000,0,MAX(0,ROUNDDOWN(N829*0.06-MIN(50000,N829)*0.03,-2))+MAX(0,ROUNDDOWN(N829*0.04-MIN(50000,N829)*0.02,-2)))</f>
        <v/>
      </c>
      <c r="Q829" s="19">
        <f>IF(H829&lt;=450000,0,MAX(0,ROUNDDOWN(O829*0.06-MIN(50000,O829)*0.03,-2))+MAX(0,ROUNDDOWN(O829*0.04-MIN(50000,O829)*0.02,-2)))</f>
        <v/>
      </c>
      <c r="R829" s="19">
        <f>L829-M829</f>
        <v/>
      </c>
      <c r="S829" s="19">
        <f>P829-Q829</f>
        <v/>
      </c>
      <c r="T829" s="19">
        <f>R829+S829</f>
        <v/>
      </c>
      <c r="U829" s="21">
        <f>IF(J829&lt;=0,0,LOOKUP(J829,{0,1950001,3300001,6950001,9000001,18000001,40000001},{0.05,0.1,0.2,0.23,0.33,0.4,0.45}))</f>
        <v/>
      </c>
    </row>
    <row r="830">
      <c r="A830" t="inlineStr">
        <is>
          <t>1万円刻み</t>
        </is>
      </c>
      <c r="B830" s="19">
        <f>'3_1万円刻み'!$A$346</f>
        <v/>
      </c>
      <c r="C830" s="20" t="n">
        <v>2026</v>
      </c>
      <c r="D830" s="19" t="n">
        <v>276000</v>
      </c>
      <c r="E830" s="19">
        <f>ROUND(MIN(B830/12,650000)*12*0.0915+MIN(B830/12,1390000)*12*(0.0504+0)+B830*0.005,0)</f>
        <v/>
      </c>
      <c r="F830" s="19" t="n">
        <v>0</v>
      </c>
      <c r="G830" s="19" t="n">
        <v>0</v>
      </c>
      <c r="H830" s="19">
        <f>IF(C830&gt;=2026,IF(B830&lt;741000,0,IF(B830&lt;2191000,B830-740000,IF(B830&lt;2193000,1451000,IF(B830&lt;2196000,1453000,IF(B830&lt;2200000,1456000,IF(B830&lt;3600000,ROUNDDOWN(B830/4,-3)*2.8-80000,IF(B830&lt;6600000,ROUNDDOWN(B830/4,-3)*3.2-440000,IF(B830&lt;8500000,ROUNDDOWN(B830*0.9,0)-1100000,B830-1950000)))))))),IF(B830&lt;651000,0,IF(B830&lt;1900000,B830-650000,IF(B830&lt;3600000,ROUNDDOWN(B830/4,-3)*2.8-80000,IF(B830&lt;6600000,ROUNDDOWN(B830/4,-3)*3.2-440000,IF(B830&lt;8500000,ROUNDDOWN(B830*0.9,0)-1100000,B830-1950000))))))</f>
        <v/>
      </c>
      <c r="I830" s="19">
        <f>IF(H830&gt;23500000,NA(),IF(C830&gt;=2026,IF(H830&lt;=4890000,1040000,IF(H830&lt;=6550000,670000,620000)),IF(H830&lt;=1320000,950000,IF(H830&lt;=3360000,880000,IF(H830&lt;=4890000,680000,IF(H830&lt;=6550000,630000,580000))))))</f>
        <v/>
      </c>
      <c r="J830" s="19">
        <f>MAX(0,ROUNDDOWN(H830-E830-I830-F830,-3))</f>
        <v/>
      </c>
      <c r="K830" s="19">
        <f>MAX(0,ROUNDDOWN(H830-E830-I830-F830-D830,-3))</f>
        <v/>
      </c>
      <c r="L830" s="19">
        <f>IF(J830&lt;=0,0,ROUNDDOWN((J830*LOOKUP(J830,{0,1950001,3300001,6950001,9000001,18000001,40000001},{0.05,0.1,0.2,0.23,0.33,0.4,0.45})-LOOKUP(J830,{0,1950001,3300001,6950001,9000001,18000001,40000001},{0,97500,427500,636000,1536000,2796000,4796000}))*1.021,-2))</f>
        <v/>
      </c>
      <c r="M830" s="19">
        <f>IF(K830&lt;=0,0,ROUNDDOWN((K830*LOOKUP(K830,{0,1950001,3300001,6950001,9000001,18000001,40000001},{0.05,0.1,0.2,0.23,0.33,0.4,0.45})-LOOKUP(K830,{0,1950001,3300001,6950001,9000001,18000001,40000001},{0,97500,427500,636000,1536000,2796000,4796000}))*1.021,-2))</f>
        <v/>
      </c>
      <c r="N830" s="19">
        <f>MAX(0,ROUNDDOWN(H830-E830-430000-G830,-3))</f>
        <v/>
      </c>
      <c r="O830" s="19">
        <f>MAX(0,ROUNDDOWN(H830-E830-430000-G830-D830,-3))</f>
        <v/>
      </c>
      <c r="P830" s="19">
        <f>IF(H830&lt;=450000,0,MAX(0,ROUNDDOWN(N830*0.06-MIN(50000,N830)*0.03,-2))+MAX(0,ROUNDDOWN(N830*0.04-MIN(50000,N830)*0.02,-2)))</f>
        <v/>
      </c>
      <c r="Q830" s="19">
        <f>IF(H830&lt;=450000,0,MAX(0,ROUNDDOWN(O830*0.06-MIN(50000,O830)*0.03,-2))+MAX(0,ROUNDDOWN(O830*0.04-MIN(50000,O830)*0.02,-2)))</f>
        <v/>
      </c>
      <c r="R830" s="19">
        <f>L830-M830</f>
        <v/>
      </c>
      <c r="S830" s="19">
        <f>P830-Q830</f>
        <v/>
      </c>
      <c r="T830" s="19">
        <f>R830+S830</f>
        <v/>
      </c>
      <c r="U830" s="21">
        <f>IF(J830&lt;=0,0,LOOKUP(J830,{0,1950001,3300001,6950001,9000001,18000001,40000001},{0.05,0.1,0.2,0.23,0.33,0.4,0.45}))</f>
        <v/>
      </c>
    </row>
    <row r="831">
      <c r="A831" t="inlineStr">
        <is>
          <t>1万円刻み</t>
        </is>
      </c>
      <c r="B831" s="19">
        <f>'3_1万円刻み'!$A$347</f>
        <v/>
      </c>
      <c r="C831" s="20" t="n">
        <v>2025</v>
      </c>
      <c r="D831" s="19" t="n">
        <v>276000</v>
      </c>
      <c r="E831" s="19">
        <f>ROUND(MIN(B831/12,650000)*12*0.0915+MIN(B831/12,1390000)*12*(0.0504+0)+B831*0.005,0)</f>
        <v/>
      </c>
      <c r="F831" s="19" t="n">
        <v>0</v>
      </c>
      <c r="G831" s="19" t="n">
        <v>0</v>
      </c>
      <c r="H831" s="19">
        <f>IF(C831&gt;=2026,IF(B831&lt;741000,0,IF(B831&lt;2191000,B831-740000,IF(B831&lt;2193000,1451000,IF(B831&lt;2196000,1453000,IF(B831&lt;2200000,1456000,IF(B831&lt;3600000,ROUNDDOWN(B831/4,-3)*2.8-80000,IF(B831&lt;6600000,ROUNDDOWN(B831/4,-3)*3.2-440000,IF(B831&lt;8500000,ROUNDDOWN(B831*0.9,0)-1100000,B831-1950000)))))))),IF(B831&lt;651000,0,IF(B831&lt;1900000,B831-650000,IF(B831&lt;3600000,ROUNDDOWN(B831/4,-3)*2.8-80000,IF(B831&lt;6600000,ROUNDDOWN(B831/4,-3)*3.2-440000,IF(B831&lt;8500000,ROUNDDOWN(B831*0.9,0)-1100000,B831-1950000))))))</f>
        <v/>
      </c>
      <c r="I831" s="19">
        <f>IF(H831&gt;23500000,NA(),IF(C831&gt;=2026,IF(H831&lt;=4890000,1040000,IF(H831&lt;=6550000,670000,620000)),IF(H831&lt;=1320000,950000,IF(H831&lt;=3360000,880000,IF(H831&lt;=4890000,680000,IF(H831&lt;=6550000,630000,580000))))))</f>
        <v/>
      </c>
      <c r="J831" s="19">
        <f>MAX(0,ROUNDDOWN(H831-E831-I831-F831,-3))</f>
        <v/>
      </c>
      <c r="K831" s="19">
        <f>MAX(0,ROUNDDOWN(H831-E831-I831-F831-D831,-3))</f>
        <v/>
      </c>
      <c r="L831" s="19">
        <f>IF(J831&lt;=0,0,ROUNDDOWN((J831*LOOKUP(J831,{0,1950001,3300001,6950001,9000001,18000001,40000001},{0.05,0.1,0.2,0.23,0.33,0.4,0.45})-LOOKUP(J831,{0,1950001,3300001,6950001,9000001,18000001,40000001},{0,97500,427500,636000,1536000,2796000,4796000}))*1.021,-2))</f>
        <v/>
      </c>
      <c r="M831" s="19">
        <f>IF(K831&lt;=0,0,ROUNDDOWN((K831*LOOKUP(K831,{0,1950001,3300001,6950001,9000001,18000001,40000001},{0.05,0.1,0.2,0.23,0.33,0.4,0.45})-LOOKUP(K831,{0,1950001,3300001,6950001,9000001,18000001,40000001},{0,97500,427500,636000,1536000,2796000,4796000}))*1.021,-2))</f>
        <v/>
      </c>
      <c r="N831" s="19">
        <f>MAX(0,ROUNDDOWN(H831-E831-430000-G831,-3))</f>
        <v/>
      </c>
      <c r="O831" s="19">
        <f>MAX(0,ROUNDDOWN(H831-E831-430000-G831-D831,-3))</f>
        <v/>
      </c>
      <c r="P831" s="19">
        <f>IF(H831&lt;=450000,0,MAX(0,ROUNDDOWN(N831*0.06-MIN(50000,N831)*0.03,-2))+MAX(0,ROUNDDOWN(N831*0.04-MIN(50000,N831)*0.02,-2)))</f>
        <v/>
      </c>
      <c r="Q831" s="19">
        <f>IF(H831&lt;=450000,0,MAX(0,ROUNDDOWN(O831*0.06-MIN(50000,O831)*0.03,-2))+MAX(0,ROUNDDOWN(O831*0.04-MIN(50000,O831)*0.02,-2)))</f>
        <v/>
      </c>
      <c r="R831" s="19">
        <f>L831-M831</f>
        <v/>
      </c>
      <c r="S831" s="19">
        <f>P831-Q831</f>
        <v/>
      </c>
      <c r="T831" s="19">
        <f>R831+S831</f>
        <v/>
      </c>
      <c r="U831" s="21">
        <f>IF(J831&lt;=0,0,LOOKUP(J831,{0,1950001,3300001,6950001,9000001,18000001,40000001},{0.05,0.1,0.2,0.23,0.33,0.4,0.45}))</f>
        <v/>
      </c>
    </row>
    <row r="832">
      <c r="A832" t="inlineStr">
        <is>
          <t>1万円刻み</t>
        </is>
      </c>
      <c r="B832" s="19">
        <f>'3_1万円刻み'!$A$347</f>
        <v/>
      </c>
      <c r="C832" s="20" t="n">
        <v>2026</v>
      </c>
      <c r="D832" s="19" t="n">
        <v>276000</v>
      </c>
      <c r="E832" s="19">
        <f>ROUND(MIN(B832/12,650000)*12*0.0915+MIN(B832/12,1390000)*12*(0.0504+0)+B832*0.005,0)</f>
        <v/>
      </c>
      <c r="F832" s="19" t="n">
        <v>0</v>
      </c>
      <c r="G832" s="19" t="n">
        <v>0</v>
      </c>
      <c r="H832" s="19">
        <f>IF(C832&gt;=2026,IF(B832&lt;741000,0,IF(B832&lt;2191000,B832-740000,IF(B832&lt;2193000,1451000,IF(B832&lt;2196000,1453000,IF(B832&lt;2200000,1456000,IF(B832&lt;3600000,ROUNDDOWN(B832/4,-3)*2.8-80000,IF(B832&lt;6600000,ROUNDDOWN(B832/4,-3)*3.2-440000,IF(B832&lt;8500000,ROUNDDOWN(B832*0.9,0)-1100000,B832-1950000)))))))),IF(B832&lt;651000,0,IF(B832&lt;1900000,B832-650000,IF(B832&lt;3600000,ROUNDDOWN(B832/4,-3)*2.8-80000,IF(B832&lt;6600000,ROUNDDOWN(B832/4,-3)*3.2-440000,IF(B832&lt;8500000,ROUNDDOWN(B832*0.9,0)-1100000,B832-1950000))))))</f>
        <v/>
      </c>
      <c r="I832" s="19">
        <f>IF(H832&gt;23500000,NA(),IF(C832&gt;=2026,IF(H832&lt;=4890000,1040000,IF(H832&lt;=6550000,670000,620000)),IF(H832&lt;=1320000,950000,IF(H832&lt;=3360000,880000,IF(H832&lt;=4890000,680000,IF(H832&lt;=6550000,630000,580000))))))</f>
        <v/>
      </c>
      <c r="J832" s="19">
        <f>MAX(0,ROUNDDOWN(H832-E832-I832-F832,-3))</f>
        <v/>
      </c>
      <c r="K832" s="19">
        <f>MAX(0,ROUNDDOWN(H832-E832-I832-F832-D832,-3))</f>
        <v/>
      </c>
      <c r="L832" s="19">
        <f>IF(J832&lt;=0,0,ROUNDDOWN((J832*LOOKUP(J832,{0,1950001,3300001,6950001,9000001,18000001,40000001},{0.05,0.1,0.2,0.23,0.33,0.4,0.45})-LOOKUP(J832,{0,1950001,3300001,6950001,9000001,18000001,40000001},{0,97500,427500,636000,1536000,2796000,4796000}))*1.021,-2))</f>
        <v/>
      </c>
      <c r="M832" s="19">
        <f>IF(K832&lt;=0,0,ROUNDDOWN((K832*LOOKUP(K832,{0,1950001,3300001,6950001,9000001,18000001,40000001},{0.05,0.1,0.2,0.23,0.33,0.4,0.45})-LOOKUP(K832,{0,1950001,3300001,6950001,9000001,18000001,40000001},{0,97500,427500,636000,1536000,2796000,4796000}))*1.021,-2))</f>
        <v/>
      </c>
      <c r="N832" s="19">
        <f>MAX(0,ROUNDDOWN(H832-E832-430000-G832,-3))</f>
        <v/>
      </c>
      <c r="O832" s="19">
        <f>MAX(0,ROUNDDOWN(H832-E832-430000-G832-D832,-3))</f>
        <v/>
      </c>
      <c r="P832" s="19">
        <f>IF(H832&lt;=450000,0,MAX(0,ROUNDDOWN(N832*0.06-MIN(50000,N832)*0.03,-2))+MAX(0,ROUNDDOWN(N832*0.04-MIN(50000,N832)*0.02,-2)))</f>
        <v/>
      </c>
      <c r="Q832" s="19">
        <f>IF(H832&lt;=450000,0,MAX(0,ROUNDDOWN(O832*0.06-MIN(50000,O832)*0.03,-2))+MAX(0,ROUNDDOWN(O832*0.04-MIN(50000,O832)*0.02,-2)))</f>
        <v/>
      </c>
      <c r="R832" s="19">
        <f>L832-M832</f>
        <v/>
      </c>
      <c r="S832" s="19">
        <f>P832-Q832</f>
        <v/>
      </c>
      <c r="T832" s="19">
        <f>R832+S832</f>
        <v/>
      </c>
      <c r="U832" s="21">
        <f>IF(J832&lt;=0,0,LOOKUP(J832,{0,1950001,3300001,6950001,9000001,18000001,40000001},{0.05,0.1,0.2,0.23,0.33,0.4,0.45}))</f>
        <v/>
      </c>
    </row>
    <row r="833">
      <c r="A833" t="inlineStr">
        <is>
          <t>1万円刻み</t>
        </is>
      </c>
      <c r="B833" s="19">
        <f>'3_1万円刻み'!$A$348</f>
        <v/>
      </c>
      <c r="C833" s="20" t="n">
        <v>2025</v>
      </c>
      <c r="D833" s="19" t="n">
        <v>276000</v>
      </c>
      <c r="E833" s="19">
        <f>ROUND(MIN(B833/12,650000)*12*0.0915+MIN(B833/12,1390000)*12*(0.0504+0)+B833*0.005,0)</f>
        <v/>
      </c>
      <c r="F833" s="19" t="n">
        <v>0</v>
      </c>
      <c r="G833" s="19" t="n">
        <v>0</v>
      </c>
      <c r="H833" s="19">
        <f>IF(C833&gt;=2026,IF(B833&lt;741000,0,IF(B833&lt;2191000,B833-740000,IF(B833&lt;2193000,1451000,IF(B833&lt;2196000,1453000,IF(B833&lt;2200000,1456000,IF(B833&lt;3600000,ROUNDDOWN(B833/4,-3)*2.8-80000,IF(B833&lt;6600000,ROUNDDOWN(B833/4,-3)*3.2-440000,IF(B833&lt;8500000,ROUNDDOWN(B833*0.9,0)-1100000,B833-1950000)))))))),IF(B833&lt;651000,0,IF(B833&lt;1900000,B833-650000,IF(B833&lt;3600000,ROUNDDOWN(B833/4,-3)*2.8-80000,IF(B833&lt;6600000,ROUNDDOWN(B833/4,-3)*3.2-440000,IF(B833&lt;8500000,ROUNDDOWN(B833*0.9,0)-1100000,B833-1950000))))))</f>
        <v/>
      </c>
      <c r="I833" s="19">
        <f>IF(H833&gt;23500000,NA(),IF(C833&gt;=2026,IF(H833&lt;=4890000,1040000,IF(H833&lt;=6550000,670000,620000)),IF(H833&lt;=1320000,950000,IF(H833&lt;=3360000,880000,IF(H833&lt;=4890000,680000,IF(H833&lt;=6550000,630000,580000))))))</f>
        <v/>
      </c>
      <c r="J833" s="19">
        <f>MAX(0,ROUNDDOWN(H833-E833-I833-F833,-3))</f>
        <v/>
      </c>
      <c r="K833" s="19">
        <f>MAX(0,ROUNDDOWN(H833-E833-I833-F833-D833,-3))</f>
        <v/>
      </c>
      <c r="L833" s="19">
        <f>IF(J833&lt;=0,0,ROUNDDOWN((J833*LOOKUP(J833,{0,1950001,3300001,6950001,9000001,18000001,40000001},{0.05,0.1,0.2,0.23,0.33,0.4,0.45})-LOOKUP(J833,{0,1950001,3300001,6950001,9000001,18000001,40000001},{0,97500,427500,636000,1536000,2796000,4796000}))*1.021,-2))</f>
        <v/>
      </c>
      <c r="M833" s="19">
        <f>IF(K833&lt;=0,0,ROUNDDOWN((K833*LOOKUP(K833,{0,1950001,3300001,6950001,9000001,18000001,40000001},{0.05,0.1,0.2,0.23,0.33,0.4,0.45})-LOOKUP(K833,{0,1950001,3300001,6950001,9000001,18000001,40000001},{0,97500,427500,636000,1536000,2796000,4796000}))*1.021,-2))</f>
        <v/>
      </c>
      <c r="N833" s="19">
        <f>MAX(0,ROUNDDOWN(H833-E833-430000-G833,-3))</f>
        <v/>
      </c>
      <c r="O833" s="19">
        <f>MAX(0,ROUNDDOWN(H833-E833-430000-G833-D833,-3))</f>
        <v/>
      </c>
      <c r="P833" s="19">
        <f>IF(H833&lt;=450000,0,MAX(0,ROUNDDOWN(N833*0.06-MIN(50000,N833)*0.03,-2))+MAX(0,ROUNDDOWN(N833*0.04-MIN(50000,N833)*0.02,-2)))</f>
        <v/>
      </c>
      <c r="Q833" s="19">
        <f>IF(H833&lt;=450000,0,MAX(0,ROUNDDOWN(O833*0.06-MIN(50000,O833)*0.03,-2))+MAX(0,ROUNDDOWN(O833*0.04-MIN(50000,O833)*0.02,-2)))</f>
        <v/>
      </c>
      <c r="R833" s="19">
        <f>L833-M833</f>
        <v/>
      </c>
      <c r="S833" s="19">
        <f>P833-Q833</f>
        <v/>
      </c>
      <c r="T833" s="19">
        <f>R833+S833</f>
        <v/>
      </c>
      <c r="U833" s="21">
        <f>IF(J833&lt;=0,0,LOOKUP(J833,{0,1950001,3300001,6950001,9000001,18000001,40000001},{0.05,0.1,0.2,0.23,0.33,0.4,0.45}))</f>
        <v/>
      </c>
    </row>
    <row r="834">
      <c r="A834" t="inlineStr">
        <is>
          <t>1万円刻み</t>
        </is>
      </c>
      <c r="B834" s="19">
        <f>'3_1万円刻み'!$A$348</f>
        <v/>
      </c>
      <c r="C834" s="20" t="n">
        <v>2026</v>
      </c>
      <c r="D834" s="19" t="n">
        <v>276000</v>
      </c>
      <c r="E834" s="19">
        <f>ROUND(MIN(B834/12,650000)*12*0.0915+MIN(B834/12,1390000)*12*(0.0504+0)+B834*0.005,0)</f>
        <v/>
      </c>
      <c r="F834" s="19" t="n">
        <v>0</v>
      </c>
      <c r="G834" s="19" t="n">
        <v>0</v>
      </c>
      <c r="H834" s="19">
        <f>IF(C834&gt;=2026,IF(B834&lt;741000,0,IF(B834&lt;2191000,B834-740000,IF(B834&lt;2193000,1451000,IF(B834&lt;2196000,1453000,IF(B834&lt;2200000,1456000,IF(B834&lt;3600000,ROUNDDOWN(B834/4,-3)*2.8-80000,IF(B834&lt;6600000,ROUNDDOWN(B834/4,-3)*3.2-440000,IF(B834&lt;8500000,ROUNDDOWN(B834*0.9,0)-1100000,B834-1950000)))))))),IF(B834&lt;651000,0,IF(B834&lt;1900000,B834-650000,IF(B834&lt;3600000,ROUNDDOWN(B834/4,-3)*2.8-80000,IF(B834&lt;6600000,ROUNDDOWN(B834/4,-3)*3.2-440000,IF(B834&lt;8500000,ROUNDDOWN(B834*0.9,0)-1100000,B834-1950000))))))</f>
        <v/>
      </c>
      <c r="I834" s="19">
        <f>IF(H834&gt;23500000,NA(),IF(C834&gt;=2026,IF(H834&lt;=4890000,1040000,IF(H834&lt;=6550000,670000,620000)),IF(H834&lt;=1320000,950000,IF(H834&lt;=3360000,880000,IF(H834&lt;=4890000,680000,IF(H834&lt;=6550000,630000,580000))))))</f>
        <v/>
      </c>
      <c r="J834" s="19">
        <f>MAX(0,ROUNDDOWN(H834-E834-I834-F834,-3))</f>
        <v/>
      </c>
      <c r="K834" s="19">
        <f>MAX(0,ROUNDDOWN(H834-E834-I834-F834-D834,-3))</f>
        <v/>
      </c>
      <c r="L834" s="19">
        <f>IF(J834&lt;=0,0,ROUNDDOWN((J834*LOOKUP(J834,{0,1950001,3300001,6950001,9000001,18000001,40000001},{0.05,0.1,0.2,0.23,0.33,0.4,0.45})-LOOKUP(J834,{0,1950001,3300001,6950001,9000001,18000001,40000001},{0,97500,427500,636000,1536000,2796000,4796000}))*1.021,-2))</f>
        <v/>
      </c>
      <c r="M834" s="19">
        <f>IF(K834&lt;=0,0,ROUNDDOWN((K834*LOOKUP(K834,{0,1950001,3300001,6950001,9000001,18000001,40000001},{0.05,0.1,0.2,0.23,0.33,0.4,0.45})-LOOKUP(K834,{0,1950001,3300001,6950001,9000001,18000001,40000001},{0,97500,427500,636000,1536000,2796000,4796000}))*1.021,-2))</f>
        <v/>
      </c>
      <c r="N834" s="19">
        <f>MAX(0,ROUNDDOWN(H834-E834-430000-G834,-3))</f>
        <v/>
      </c>
      <c r="O834" s="19">
        <f>MAX(0,ROUNDDOWN(H834-E834-430000-G834-D834,-3))</f>
        <v/>
      </c>
      <c r="P834" s="19">
        <f>IF(H834&lt;=450000,0,MAX(0,ROUNDDOWN(N834*0.06-MIN(50000,N834)*0.03,-2))+MAX(0,ROUNDDOWN(N834*0.04-MIN(50000,N834)*0.02,-2)))</f>
        <v/>
      </c>
      <c r="Q834" s="19">
        <f>IF(H834&lt;=450000,0,MAX(0,ROUNDDOWN(O834*0.06-MIN(50000,O834)*0.03,-2))+MAX(0,ROUNDDOWN(O834*0.04-MIN(50000,O834)*0.02,-2)))</f>
        <v/>
      </c>
      <c r="R834" s="19">
        <f>L834-M834</f>
        <v/>
      </c>
      <c r="S834" s="19">
        <f>P834-Q834</f>
        <v/>
      </c>
      <c r="T834" s="19">
        <f>R834+S834</f>
        <v/>
      </c>
      <c r="U834" s="21">
        <f>IF(J834&lt;=0,0,LOOKUP(J834,{0,1950001,3300001,6950001,9000001,18000001,40000001},{0.05,0.1,0.2,0.23,0.33,0.4,0.45}))</f>
        <v/>
      </c>
    </row>
    <row r="835">
      <c r="A835" t="inlineStr">
        <is>
          <t>1万円刻み</t>
        </is>
      </c>
      <c r="B835" s="19">
        <f>'3_1万円刻み'!$A$349</f>
        <v/>
      </c>
      <c r="C835" s="20" t="n">
        <v>2025</v>
      </c>
      <c r="D835" s="19" t="n">
        <v>276000</v>
      </c>
      <c r="E835" s="19">
        <f>ROUND(MIN(B835/12,650000)*12*0.0915+MIN(B835/12,1390000)*12*(0.0504+0)+B835*0.005,0)</f>
        <v/>
      </c>
      <c r="F835" s="19" t="n">
        <v>0</v>
      </c>
      <c r="G835" s="19" t="n">
        <v>0</v>
      </c>
      <c r="H835" s="19">
        <f>IF(C835&gt;=2026,IF(B835&lt;741000,0,IF(B835&lt;2191000,B835-740000,IF(B835&lt;2193000,1451000,IF(B835&lt;2196000,1453000,IF(B835&lt;2200000,1456000,IF(B835&lt;3600000,ROUNDDOWN(B835/4,-3)*2.8-80000,IF(B835&lt;6600000,ROUNDDOWN(B835/4,-3)*3.2-440000,IF(B835&lt;8500000,ROUNDDOWN(B835*0.9,0)-1100000,B835-1950000)))))))),IF(B835&lt;651000,0,IF(B835&lt;1900000,B835-650000,IF(B835&lt;3600000,ROUNDDOWN(B835/4,-3)*2.8-80000,IF(B835&lt;6600000,ROUNDDOWN(B835/4,-3)*3.2-440000,IF(B835&lt;8500000,ROUNDDOWN(B835*0.9,0)-1100000,B835-1950000))))))</f>
        <v/>
      </c>
      <c r="I835" s="19">
        <f>IF(H835&gt;23500000,NA(),IF(C835&gt;=2026,IF(H835&lt;=4890000,1040000,IF(H835&lt;=6550000,670000,620000)),IF(H835&lt;=1320000,950000,IF(H835&lt;=3360000,880000,IF(H835&lt;=4890000,680000,IF(H835&lt;=6550000,630000,580000))))))</f>
        <v/>
      </c>
      <c r="J835" s="19">
        <f>MAX(0,ROUNDDOWN(H835-E835-I835-F835,-3))</f>
        <v/>
      </c>
      <c r="K835" s="19">
        <f>MAX(0,ROUNDDOWN(H835-E835-I835-F835-D835,-3))</f>
        <v/>
      </c>
      <c r="L835" s="19">
        <f>IF(J835&lt;=0,0,ROUNDDOWN((J835*LOOKUP(J835,{0,1950001,3300001,6950001,9000001,18000001,40000001},{0.05,0.1,0.2,0.23,0.33,0.4,0.45})-LOOKUP(J835,{0,1950001,3300001,6950001,9000001,18000001,40000001},{0,97500,427500,636000,1536000,2796000,4796000}))*1.021,-2))</f>
        <v/>
      </c>
      <c r="M835" s="19">
        <f>IF(K835&lt;=0,0,ROUNDDOWN((K835*LOOKUP(K835,{0,1950001,3300001,6950001,9000001,18000001,40000001},{0.05,0.1,0.2,0.23,0.33,0.4,0.45})-LOOKUP(K835,{0,1950001,3300001,6950001,9000001,18000001,40000001},{0,97500,427500,636000,1536000,2796000,4796000}))*1.021,-2))</f>
        <v/>
      </c>
      <c r="N835" s="19">
        <f>MAX(0,ROUNDDOWN(H835-E835-430000-G835,-3))</f>
        <v/>
      </c>
      <c r="O835" s="19">
        <f>MAX(0,ROUNDDOWN(H835-E835-430000-G835-D835,-3))</f>
        <v/>
      </c>
      <c r="P835" s="19">
        <f>IF(H835&lt;=450000,0,MAX(0,ROUNDDOWN(N835*0.06-MIN(50000,N835)*0.03,-2))+MAX(0,ROUNDDOWN(N835*0.04-MIN(50000,N835)*0.02,-2)))</f>
        <v/>
      </c>
      <c r="Q835" s="19">
        <f>IF(H835&lt;=450000,0,MAX(0,ROUNDDOWN(O835*0.06-MIN(50000,O835)*0.03,-2))+MAX(0,ROUNDDOWN(O835*0.04-MIN(50000,O835)*0.02,-2)))</f>
        <v/>
      </c>
      <c r="R835" s="19">
        <f>L835-M835</f>
        <v/>
      </c>
      <c r="S835" s="19">
        <f>P835-Q835</f>
        <v/>
      </c>
      <c r="T835" s="19">
        <f>R835+S835</f>
        <v/>
      </c>
      <c r="U835" s="21">
        <f>IF(J835&lt;=0,0,LOOKUP(J835,{0,1950001,3300001,6950001,9000001,18000001,40000001},{0.05,0.1,0.2,0.23,0.33,0.4,0.45}))</f>
        <v/>
      </c>
    </row>
    <row r="836">
      <c r="A836" t="inlineStr">
        <is>
          <t>1万円刻み</t>
        </is>
      </c>
      <c r="B836" s="19">
        <f>'3_1万円刻み'!$A$349</f>
        <v/>
      </c>
      <c r="C836" s="20" t="n">
        <v>2026</v>
      </c>
      <c r="D836" s="19" t="n">
        <v>276000</v>
      </c>
      <c r="E836" s="19">
        <f>ROUND(MIN(B836/12,650000)*12*0.0915+MIN(B836/12,1390000)*12*(0.0504+0)+B836*0.005,0)</f>
        <v/>
      </c>
      <c r="F836" s="19" t="n">
        <v>0</v>
      </c>
      <c r="G836" s="19" t="n">
        <v>0</v>
      </c>
      <c r="H836" s="19">
        <f>IF(C836&gt;=2026,IF(B836&lt;741000,0,IF(B836&lt;2191000,B836-740000,IF(B836&lt;2193000,1451000,IF(B836&lt;2196000,1453000,IF(B836&lt;2200000,1456000,IF(B836&lt;3600000,ROUNDDOWN(B836/4,-3)*2.8-80000,IF(B836&lt;6600000,ROUNDDOWN(B836/4,-3)*3.2-440000,IF(B836&lt;8500000,ROUNDDOWN(B836*0.9,0)-1100000,B836-1950000)))))))),IF(B836&lt;651000,0,IF(B836&lt;1900000,B836-650000,IF(B836&lt;3600000,ROUNDDOWN(B836/4,-3)*2.8-80000,IF(B836&lt;6600000,ROUNDDOWN(B836/4,-3)*3.2-440000,IF(B836&lt;8500000,ROUNDDOWN(B836*0.9,0)-1100000,B836-1950000))))))</f>
        <v/>
      </c>
      <c r="I836" s="19">
        <f>IF(H836&gt;23500000,NA(),IF(C836&gt;=2026,IF(H836&lt;=4890000,1040000,IF(H836&lt;=6550000,670000,620000)),IF(H836&lt;=1320000,950000,IF(H836&lt;=3360000,880000,IF(H836&lt;=4890000,680000,IF(H836&lt;=6550000,630000,580000))))))</f>
        <v/>
      </c>
      <c r="J836" s="19">
        <f>MAX(0,ROUNDDOWN(H836-E836-I836-F836,-3))</f>
        <v/>
      </c>
      <c r="K836" s="19">
        <f>MAX(0,ROUNDDOWN(H836-E836-I836-F836-D836,-3))</f>
        <v/>
      </c>
      <c r="L836" s="19">
        <f>IF(J836&lt;=0,0,ROUNDDOWN((J836*LOOKUP(J836,{0,1950001,3300001,6950001,9000001,18000001,40000001},{0.05,0.1,0.2,0.23,0.33,0.4,0.45})-LOOKUP(J836,{0,1950001,3300001,6950001,9000001,18000001,40000001},{0,97500,427500,636000,1536000,2796000,4796000}))*1.021,-2))</f>
        <v/>
      </c>
      <c r="M836" s="19">
        <f>IF(K836&lt;=0,0,ROUNDDOWN((K836*LOOKUP(K836,{0,1950001,3300001,6950001,9000001,18000001,40000001},{0.05,0.1,0.2,0.23,0.33,0.4,0.45})-LOOKUP(K836,{0,1950001,3300001,6950001,9000001,18000001,40000001},{0,97500,427500,636000,1536000,2796000,4796000}))*1.021,-2))</f>
        <v/>
      </c>
      <c r="N836" s="19">
        <f>MAX(0,ROUNDDOWN(H836-E836-430000-G836,-3))</f>
        <v/>
      </c>
      <c r="O836" s="19">
        <f>MAX(0,ROUNDDOWN(H836-E836-430000-G836-D836,-3))</f>
        <v/>
      </c>
      <c r="P836" s="19">
        <f>IF(H836&lt;=450000,0,MAX(0,ROUNDDOWN(N836*0.06-MIN(50000,N836)*0.03,-2))+MAX(0,ROUNDDOWN(N836*0.04-MIN(50000,N836)*0.02,-2)))</f>
        <v/>
      </c>
      <c r="Q836" s="19">
        <f>IF(H836&lt;=450000,0,MAX(0,ROUNDDOWN(O836*0.06-MIN(50000,O836)*0.03,-2))+MAX(0,ROUNDDOWN(O836*0.04-MIN(50000,O836)*0.02,-2)))</f>
        <v/>
      </c>
      <c r="R836" s="19">
        <f>L836-M836</f>
        <v/>
      </c>
      <c r="S836" s="19">
        <f>P836-Q836</f>
        <v/>
      </c>
      <c r="T836" s="19">
        <f>R836+S836</f>
        <v/>
      </c>
      <c r="U836" s="21">
        <f>IF(J836&lt;=0,0,LOOKUP(J836,{0,1950001,3300001,6950001,9000001,18000001,40000001},{0.05,0.1,0.2,0.23,0.33,0.4,0.45}))</f>
        <v/>
      </c>
    </row>
    <row r="837">
      <c r="A837" t="inlineStr">
        <is>
          <t>1万円刻み</t>
        </is>
      </c>
      <c r="B837" s="19">
        <f>'3_1万円刻み'!$A$350</f>
        <v/>
      </c>
      <c r="C837" s="20" t="n">
        <v>2025</v>
      </c>
      <c r="D837" s="19" t="n">
        <v>276000</v>
      </c>
      <c r="E837" s="19">
        <f>ROUND(MIN(B837/12,650000)*12*0.0915+MIN(B837/12,1390000)*12*(0.0504+0)+B837*0.005,0)</f>
        <v/>
      </c>
      <c r="F837" s="19" t="n">
        <v>0</v>
      </c>
      <c r="G837" s="19" t="n">
        <v>0</v>
      </c>
      <c r="H837" s="19">
        <f>IF(C837&gt;=2026,IF(B837&lt;741000,0,IF(B837&lt;2191000,B837-740000,IF(B837&lt;2193000,1451000,IF(B837&lt;2196000,1453000,IF(B837&lt;2200000,1456000,IF(B837&lt;3600000,ROUNDDOWN(B837/4,-3)*2.8-80000,IF(B837&lt;6600000,ROUNDDOWN(B837/4,-3)*3.2-440000,IF(B837&lt;8500000,ROUNDDOWN(B837*0.9,0)-1100000,B837-1950000)))))))),IF(B837&lt;651000,0,IF(B837&lt;1900000,B837-650000,IF(B837&lt;3600000,ROUNDDOWN(B837/4,-3)*2.8-80000,IF(B837&lt;6600000,ROUNDDOWN(B837/4,-3)*3.2-440000,IF(B837&lt;8500000,ROUNDDOWN(B837*0.9,0)-1100000,B837-1950000))))))</f>
        <v/>
      </c>
      <c r="I837" s="19">
        <f>IF(H837&gt;23500000,NA(),IF(C837&gt;=2026,IF(H837&lt;=4890000,1040000,IF(H837&lt;=6550000,670000,620000)),IF(H837&lt;=1320000,950000,IF(H837&lt;=3360000,880000,IF(H837&lt;=4890000,680000,IF(H837&lt;=6550000,630000,580000))))))</f>
        <v/>
      </c>
      <c r="J837" s="19">
        <f>MAX(0,ROUNDDOWN(H837-E837-I837-F837,-3))</f>
        <v/>
      </c>
      <c r="K837" s="19">
        <f>MAX(0,ROUNDDOWN(H837-E837-I837-F837-D837,-3))</f>
        <v/>
      </c>
      <c r="L837" s="19">
        <f>IF(J837&lt;=0,0,ROUNDDOWN((J837*LOOKUP(J837,{0,1950001,3300001,6950001,9000001,18000001,40000001},{0.05,0.1,0.2,0.23,0.33,0.4,0.45})-LOOKUP(J837,{0,1950001,3300001,6950001,9000001,18000001,40000001},{0,97500,427500,636000,1536000,2796000,4796000}))*1.021,-2))</f>
        <v/>
      </c>
      <c r="M837" s="19">
        <f>IF(K837&lt;=0,0,ROUNDDOWN((K837*LOOKUP(K837,{0,1950001,3300001,6950001,9000001,18000001,40000001},{0.05,0.1,0.2,0.23,0.33,0.4,0.45})-LOOKUP(K837,{0,1950001,3300001,6950001,9000001,18000001,40000001},{0,97500,427500,636000,1536000,2796000,4796000}))*1.021,-2))</f>
        <v/>
      </c>
      <c r="N837" s="19">
        <f>MAX(0,ROUNDDOWN(H837-E837-430000-G837,-3))</f>
        <v/>
      </c>
      <c r="O837" s="19">
        <f>MAX(0,ROUNDDOWN(H837-E837-430000-G837-D837,-3))</f>
        <v/>
      </c>
      <c r="P837" s="19">
        <f>IF(H837&lt;=450000,0,MAX(0,ROUNDDOWN(N837*0.06-MIN(50000,N837)*0.03,-2))+MAX(0,ROUNDDOWN(N837*0.04-MIN(50000,N837)*0.02,-2)))</f>
        <v/>
      </c>
      <c r="Q837" s="19">
        <f>IF(H837&lt;=450000,0,MAX(0,ROUNDDOWN(O837*0.06-MIN(50000,O837)*0.03,-2))+MAX(0,ROUNDDOWN(O837*0.04-MIN(50000,O837)*0.02,-2)))</f>
        <v/>
      </c>
      <c r="R837" s="19">
        <f>L837-M837</f>
        <v/>
      </c>
      <c r="S837" s="19">
        <f>P837-Q837</f>
        <v/>
      </c>
      <c r="T837" s="19">
        <f>R837+S837</f>
        <v/>
      </c>
      <c r="U837" s="21">
        <f>IF(J837&lt;=0,0,LOOKUP(J837,{0,1950001,3300001,6950001,9000001,18000001,40000001},{0.05,0.1,0.2,0.23,0.33,0.4,0.45}))</f>
        <v/>
      </c>
    </row>
    <row r="838">
      <c r="A838" t="inlineStr">
        <is>
          <t>1万円刻み</t>
        </is>
      </c>
      <c r="B838" s="19">
        <f>'3_1万円刻み'!$A$350</f>
        <v/>
      </c>
      <c r="C838" s="20" t="n">
        <v>2026</v>
      </c>
      <c r="D838" s="19" t="n">
        <v>276000</v>
      </c>
      <c r="E838" s="19">
        <f>ROUND(MIN(B838/12,650000)*12*0.0915+MIN(B838/12,1390000)*12*(0.0504+0)+B838*0.005,0)</f>
        <v/>
      </c>
      <c r="F838" s="19" t="n">
        <v>0</v>
      </c>
      <c r="G838" s="19" t="n">
        <v>0</v>
      </c>
      <c r="H838" s="19">
        <f>IF(C838&gt;=2026,IF(B838&lt;741000,0,IF(B838&lt;2191000,B838-740000,IF(B838&lt;2193000,1451000,IF(B838&lt;2196000,1453000,IF(B838&lt;2200000,1456000,IF(B838&lt;3600000,ROUNDDOWN(B838/4,-3)*2.8-80000,IF(B838&lt;6600000,ROUNDDOWN(B838/4,-3)*3.2-440000,IF(B838&lt;8500000,ROUNDDOWN(B838*0.9,0)-1100000,B838-1950000)))))))),IF(B838&lt;651000,0,IF(B838&lt;1900000,B838-650000,IF(B838&lt;3600000,ROUNDDOWN(B838/4,-3)*2.8-80000,IF(B838&lt;6600000,ROUNDDOWN(B838/4,-3)*3.2-440000,IF(B838&lt;8500000,ROUNDDOWN(B838*0.9,0)-1100000,B838-1950000))))))</f>
        <v/>
      </c>
      <c r="I838" s="19">
        <f>IF(H838&gt;23500000,NA(),IF(C838&gt;=2026,IF(H838&lt;=4890000,1040000,IF(H838&lt;=6550000,670000,620000)),IF(H838&lt;=1320000,950000,IF(H838&lt;=3360000,880000,IF(H838&lt;=4890000,680000,IF(H838&lt;=6550000,630000,580000))))))</f>
        <v/>
      </c>
      <c r="J838" s="19">
        <f>MAX(0,ROUNDDOWN(H838-E838-I838-F838,-3))</f>
        <v/>
      </c>
      <c r="K838" s="19">
        <f>MAX(0,ROUNDDOWN(H838-E838-I838-F838-D838,-3))</f>
        <v/>
      </c>
      <c r="L838" s="19">
        <f>IF(J838&lt;=0,0,ROUNDDOWN((J838*LOOKUP(J838,{0,1950001,3300001,6950001,9000001,18000001,40000001},{0.05,0.1,0.2,0.23,0.33,0.4,0.45})-LOOKUP(J838,{0,1950001,3300001,6950001,9000001,18000001,40000001},{0,97500,427500,636000,1536000,2796000,4796000}))*1.021,-2))</f>
        <v/>
      </c>
      <c r="M838" s="19">
        <f>IF(K838&lt;=0,0,ROUNDDOWN((K838*LOOKUP(K838,{0,1950001,3300001,6950001,9000001,18000001,40000001},{0.05,0.1,0.2,0.23,0.33,0.4,0.45})-LOOKUP(K838,{0,1950001,3300001,6950001,9000001,18000001,40000001},{0,97500,427500,636000,1536000,2796000,4796000}))*1.021,-2))</f>
        <v/>
      </c>
      <c r="N838" s="19">
        <f>MAX(0,ROUNDDOWN(H838-E838-430000-G838,-3))</f>
        <v/>
      </c>
      <c r="O838" s="19">
        <f>MAX(0,ROUNDDOWN(H838-E838-430000-G838-D838,-3))</f>
        <v/>
      </c>
      <c r="P838" s="19">
        <f>IF(H838&lt;=450000,0,MAX(0,ROUNDDOWN(N838*0.06-MIN(50000,N838)*0.03,-2))+MAX(0,ROUNDDOWN(N838*0.04-MIN(50000,N838)*0.02,-2)))</f>
        <v/>
      </c>
      <c r="Q838" s="19">
        <f>IF(H838&lt;=450000,0,MAX(0,ROUNDDOWN(O838*0.06-MIN(50000,O838)*0.03,-2))+MAX(0,ROUNDDOWN(O838*0.04-MIN(50000,O838)*0.02,-2)))</f>
        <v/>
      </c>
      <c r="R838" s="19">
        <f>L838-M838</f>
        <v/>
      </c>
      <c r="S838" s="19">
        <f>P838-Q838</f>
        <v/>
      </c>
      <c r="T838" s="19">
        <f>R838+S838</f>
        <v/>
      </c>
      <c r="U838" s="21">
        <f>IF(J838&lt;=0,0,LOOKUP(J838,{0,1950001,3300001,6950001,9000001,18000001,40000001},{0.05,0.1,0.2,0.23,0.33,0.4,0.45}))</f>
        <v/>
      </c>
    </row>
    <row r="839">
      <c r="A839" t="inlineStr">
        <is>
          <t>1万円刻み</t>
        </is>
      </c>
      <c r="B839" s="19">
        <f>'3_1万円刻み'!$A$351</f>
        <v/>
      </c>
      <c r="C839" s="20" t="n">
        <v>2025</v>
      </c>
      <c r="D839" s="19" t="n">
        <v>276000</v>
      </c>
      <c r="E839" s="19">
        <f>ROUND(MIN(B839/12,650000)*12*0.0915+MIN(B839/12,1390000)*12*(0.0504+0)+B839*0.005,0)</f>
        <v/>
      </c>
      <c r="F839" s="19" t="n">
        <v>0</v>
      </c>
      <c r="G839" s="19" t="n">
        <v>0</v>
      </c>
      <c r="H839" s="19">
        <f>IF(C839&gt;=2026,IF(B839&lt;741000,0,IF(B839&lt;2191000,B839-740000,IF(B839&lt;2193000,1451000,IF(B839&lt;2196000,1453000,IF(B839&lt;2200000,1456000,IF(B839&lt;3600000,ROUNDDOWN(B839/4,-3)*2.8-80000,IF(B839&lt;6600000,ROUNDDOWN(B839/4,-3)*3.2-440000,IF(B839&lt;8500000,ROUNDDOWN(B839*0.9,0)-1100000,B839-1950000)))))))),IF(B839&lt;651000,0,IF(B839&lt;1900000,B839-650000,IF(B839&lt;3600000,ROUNDDOWN(B839/4,-3)*2.8-80000,IF(B839&lt;6600000,ROUNDDOWN(B839/4,-3)*3.2-440000,IF(B839&lt;8500000,ROUNDDOWN(B839*0.9,0)-1100000,B839-1950000))))))</f>
        <v/>
      </c>
      <c r="I839" s="19">
        <f>IF(H839&gt;23500000,NA(),IF(C839&gt;=2026,IF(H839&lt;=4890000,1040000,IF(H839&lt;=6550000,670000,620000)),IF(H839&lt;=1320000,950000,IF(H839&lt;=3360000,880000,IF(H839&lt;=4890000,680000,IF(H839&lt;=6550000,630000,580000))))))</f>
        <v/>
      </c>
      <c r="J839" s="19">
        <f>MAX(0,ROUNDDOWN(H839-E839-I839-F839,-3))</f>
        <v/>
      </c>
      <c r="K839" s="19">
        <f>MAX(0,ROUNDDOWN(H839-E839-I839-F839-D839,-3))</f>
        <v/>
      </c>
      <c r="L839" s="19">
        <f>IF(J839&lt;=0,0,ROUNDDOWN((J839*LOOKUP(J839,{0,1950001,3300001,6950001,9000001,18000001,40000001},{0.05,0.1,0.2,0.23,0.33,0.4,0.45})-LOOKUP(J839,{0,1950001,3300001,6950001,9000001,18000001,40000001},{0,97500,427500,636000,1536000,2796000,4796000}))*1.021,-2))</f>
        <v/>
      </c>
      <c r="M839" s="19">
        <f>IF(K839&lt;=0,0,ROUNDDOWN((K839*LOOKUP(K839,{0,1950001,3300001,6950001,9000001,18000001,40000001},{0.05,0.1,0.2,0.23,0.33,0.4,0.45})-LOOKUP(K839,{0,1950001,3300001,6950001,9000001,18000001,40000001},{0,97500,427500,636000,1536000,2796000,4796000}))*1.021,-2))</f>
        <v/>
      </c>
      <c r="N839" s="19">
        <f>MAX(0,ROUNDDOWN(H839-E839-430000-G839,-3))</f>
        <v/>
      </c>
      <c r="O839" s="19">
        <f>MAX(0,ROUNDDOWN(H839-E839-430000-G839-D839,-3))</f>
        <v/>
      </c>
      <c r="P839" s="19">
        <f>IF(H839&lt;=450000,0,MAX(0,ROUNDDOWN(N839*0.06-MIN(50000,N839)*0.03,-2))+MAX(0,ROUNDDOWN(N839*0.04-MIN(50000,N839)*0.02,-2)))</f>
        <v/>
      </c>
      <c r="Q839" s="19">
        <f>IF(H839&lt;=450000,0,MAX(0,ROUNDDOWN(O839*0.06-MIN(50000,O839)*0.03,-2))+MAX(0,ROUNDDOWN(O839*0.04-MIN(50000,O839)*0.02,-2)))</f>
        <v/>
      </c>
      <c r="R839" s="19">
        <f>L839-M839</f>
        <v/>
      </c>
      <c r="S839" s="19">
        <f>P839-Q839</f>
        <v/>
      </c>
      <c r="T839" s="19">
        <f>R839+S839</f>
        <v/>
      </c>
      <c r="U839" s="21">
        <f>IF(J839&lt;=0,0,LOOKUP(J839,{0,1950001,3300001,6950001,9000001,18000001,40000001},{0.05,0.1,0.2,0.23,0.33,0.4,0.45}))</f>
        <v/>
      </c>
    </row>
    <row r="840">
      <c r="A840" t="inlineStr">
        <is>
          <t>1万円刻み</t>
        </is>
      </c>
      <c r="B840" s="19">
        <f>'3_1万円刻み'!$A$351</f>
        <v/>
      </c>
      <c r="C840" s="20" t="n">
        <v>2026</v>
      </c>
      <c r="D840" s="19" t="n">
        <v>276000</v>
      </c>
      <c r="E840" s="19">
        <f>ROUND(MIN(B840/12,650000)*12*0.0915+MIN(B840/12,1390000)*12*(0.0504+0)+B840*0.005,0)</f>
        <v/>
      </c>
      <c r="F840" s="19" t="n">
        <v>0</v>
      </c>
      <c r="G840" s="19" t="n">
        <v>0</v>
      </c>
      <c r="H840" s="19">
        <f>IF(C840&gt;=2026,IF(B840&lt;741000,0,IF(B840&lt;2191000,B840-740000,IF(B840&lt;2193000,1451000,IF(B840&lt;2196000,1453000,IF(B840&lt;2200000,1456000,IF(B840&lt;3600000,ROUNDDOWN(B840/4,-3)*2.8-80000,IF(B840&lt;6600000,ROUNDDOWN(B840/4,-3)*3.2-440000,IF(B840&lt;8500000,ROUNDDOWN(B840*0.9,0)-1100000,B840-1950000)))))))),IF(B840&lt;651000,0,IF(B840&lt;1900000,B840-650000,IF(B840&lt;3600000,ROUNDDOWN(B840/4,-3)*2.8-80000,IF(B840&lt;6600000,ROUNDDOWN(B840/4,-3)*3.2-440000,IF(B840&lt;8500000,ROUNDDOWN(B840*0.9,0)-1100000,B840-1950000))))))</f>
        <v/>
      </c>
      <c r="I840" s="19">
        <f>IF(H840&gt;23500000,NA(),IF(C840&gt;=2026,IF(H840&lt;=4890000,1040000,IF(H840&lt;=6550000,670000,620000)),IF(H840&lt;=1320000,950000,IF(H840&lt;=3360000,880000,IF(H840&lt;=4890000,680000,IF(H840&lt;=6550000,630000,580000))))))</f>
        <v/>
      </c>
      <c r="J840" s="19">
        <f>MAX(0,ROUNDDOWN(H840-E840-I840-F840,-3))</f>
        <v/>
      </c>
      <c r="K840" s="19">
        <f>MAX(0,ROUNDDOWN(H840-E840-I840-F840-D840,-3))</f>
        <v/>
      </c>
      <c r="L840" s="19">
        <f>IF(J840&lt;=0,0,ROUNDDOWN((J840*LOOKUP(J840,{0,1950001,3300001,6950001,9000001,18000001,40000001},{0.05,0.1,0.2,0.23,0.33,0.4,0.45})-LOOKUP(J840,{0,1950001,3300001,6950001,9000001,18000001,40000001},{0,97500,427500,636000,1536000,2796000,4796000}))*1.021,-2))</f>
        <v/>
      </c>
      <c r="M840" s="19">
        <f>IF(K840&lt;=0,0,ROUNDDOWN((K840*LOOKUP(K840,{0,1950001,3300001,6950001,9000001,18000001,40000001},{0.05,0.1,0.2,0.23,0.33,0.4,0.45})-LOOKUP(K840,{0,1950001,3300001,6950001,9000001,18000001,40000001},{0,97500,427500,636000,1536000,2796000,4796000}))*1.021,-2))</f>
        <v/>
      </c>
      <c r="N840" s="19">
        <f>MAX(0,ROUNDDOWN(H840-E840-430000-G840,-3))</f>
        <v/>
      </c>
      <c r="O840" s="19">
        <f>MAX(0,ROUNDDOWN(H840-E840-430000-G840-D840,-3))</f>
        <v/>
      </c>
      <c r="P840" s="19">
        <f>IF(H840&lt;=450000,0,MAX(0,ROUNDDOWN(N840*0.06-MIN(50000,N840)*0.03,-2))+MAX(0,ROUNDDOWN(N840*0.04-MIN(50000,N840)*0.02,-2)))</f>
        <v/>
      </c>
      <c r="Q840" s="19">
        <f>IF(H840&lt;=450000,0,MAX(0,ROUNDDOWN(O840*0.06-MIN(50000,O840)*0.03,-2))+MAX(0,ROUNDDOWN(O840*0.04-MIN(50000,O840)*0.02,-2)))</f>
        <v/>
      </c>
      <c r="R840" s="19">
        <f>L840-M840</f>
        <v/>
      </c>
      <c r="S840" s="19">
        <f>P840-Q840</f>
        <v/>
      </c>
      <c r="T840" s="19">
        <f>R840+S840</f>
        <v/>
      </c>
      <c r="U840" s="21">
        <f>IF(J840&lt;=0,0,LOOKUP(J840,{0,1950001,3300001,6950001,9000001,18000001,40000001},{0.05,0.1,0.2,0.23,0.33,0.4,0.45}))</f>
        <v/>
      </c>
    </row>
    <row r="841">
      <c r="A841" t="inlineStr">
        <is>
          <t>1万円刻み</t>
        </is>
      </c>
      <c r="B841" s="19">
        <f>'3_1万円刻み'!$A$352</f>
        <v/>
      </c>
      <c r="C841" s="20" t="n">
        <v>2025</v>
      </c>
      <c r="D841" s="19" t="n">
        <v>276000</v>
      </c>
      <c r="E841" s="19">
        <f>ROUND(MIN(B841/12,650000)*12*0.0915+MIN(B841/12,1390000)*12*(0.0504+0)+B841*0.005,0)</f>
        <v/>
      </c>
      <c r="F841" s="19" t="n">
        <v>0</v>
      </c>
      <c r="G841" s="19" t="n">
        <v>0</v>
      </c>
      <c r="H841" s="19">
        <f>IF(C841&gt;=2026,IF(B841&lt;741000,0,IF(B841&lt;2191000,B841-740000,IF(B841&lt;2193000,1451000,IF(B841&lt;2196000,1453000,IF(B841&lt;2200000,1456000,IF(B841&lt;3600000,ROUNDDOWN(B841/4,-3)*2.8-80000,IF(B841&lt;6600000,ROUNDDOWN(B841/4,-3)*3.2-440000,IF(B841&lt;8500000,ROUNDDOWN(B841*0.9,0)-1100000,B841-1950000)))))))),IF(B841&lt;651000,0,IF(B841&lt;1900000,B841-650000,IF(B841&lt;3600000,ROUNDDOWN(B841/4,-3)*2.8-80000,IF(B841&lt;6600000,ROUNDDOWN(B841/4,-3)*3.2-440000,IF(B841&lt;8500000,ROUNDDOWN(B841*0.9,0)-1100000,B841-1950000))))))</f>
        <v/>
      </c>
      <c r="I841" s="19">
        <f>IF(H841&gt;23500000,NA(),IF(C841&gt;=2026,IF(H841&lt;=4890000,1040000,IF(H841&lt;=6550000,670000,620000)),IF(H841&lt;=1320000,950000,IF(H841&lt;=3360000,880000,IF(H841&lt;=4890000,680000,IF(H841&lt;=6550000,630000,580000))))))</f>
        <v/>
      </c>
      <c r="J841" s="19">
        <f>MAX(0,ROUNDDOWN(H841-E841-I841-F841,-3))</f>
        <v/>
      </c>
      <c r="K841" s="19">
        <f>MAX(0,ROUNDDOWN(H841-E841-I841-F841-D841,-3))</f>
        <v/>
      </c>
      <c r="L841" s="19">
        <f>IF(J841&lt;=0,0,ROUNDDOWN((J841*LOOKUP(J841,{0,1950001,3300001,6950001,9000001,18000001,40000001},{0.05,0.1,0.2,0.23,0.33,0.4,0.45})-LOOKUP(J841,{0,1950001,3300001,6950001,9000001,18000001,40000001},{0,97500,427500,636000,1536000,2796000,4796000}))*1.021,-2))</f>
        <v/>
      </c>
      <c r="M841" s="19">
        <f>IF(K841&lt;=0,0,ROUNDDOWN((K841*LOOKUP(K841,{0,1950001,3300001,6950001,9000001,18000001,40000001},{0.05,0.1,0.2,0.23,0.33,0.4,0.45})-LOOKUP(K841,{0,1950001,3300001,6950001,9000001,18000001,40000001},{0,97500,427500,636000,1536000,2796000,4796000}))*1.021,-2))</f>
        <v/>
      </c>
      <c r="N841" s="19">
        <f>MAX(0,ROUNDDOWN(H841-E841-430000-G841,-3))</f>
        <v/>
      </c>
      <c r="O841" s="19">
        <f>MAX(0,ROUNDDOWN(H841-E841-430000-G841-D841,-3))</f>
        <v/>
      </c>
      <c r="P841" s="19">
        <f>IF(H841&lt;=450000,0,MAX(0,ROUNDDOWN(N841*0.06-MIN(50000,N841)*0.03,-2))+MAX(0,ROUNDDOWN(N841*0.04-MIN(50000,N841)*0.02,-2)))</f>
        <v/>
      </c>
      <c r="Q841" s="19">
        <f>IF(H841&lt;=450000,0,MAX(0,ROUNDDOWN(O841*0.06-MIN(50000,O841)*0.03,-2))+MAX(0,ROUNDDOWN(O841*0.04-MIN(50000,O841)*0.02,-2)))</f>
        <v/>
      </c>
      <c r="R841" s="19">
        <f>L841-M841</f>
        <v/>
      </c>
      <c r="S841" s="19">
        <f>P841-Q841</f>
        <v/>
      </c>
      <c r="T841" s="19">
        <f>R841+S841</f>
        <v/>
      </c>
      <c r="U841" s="21">
        <f>IF(J841&lt;=0,0,LOOKUP(J841,{0,1950001,3300001,6950001,9000001,18000001,40000001},{0.05,0.1,0.2,0.23,0.33,0.4,0.45}))</f>
        <v/>
      </c>
    </row>
    <row r="842">
      <c r="A842" t="inlineStr">
        <is>
          <t>1万円刻み</t>
        </is>
      </c>
      <c r="B842" s="19">
        <f>'3_1万円刻み'!$A$352</f>
        <v/>
      </c>
      <c r="C842" s="20" t="n">
        <v>2026</v>
      </c>
      <c r="D842" s="19" t="n">
        <v>276000</v>
      </c>
      <c r="E842" s="19">
        <f>ROUND(MIN(B842/12,650000)*12*0.0915+MIN(B842/12,1390000)*12*(0.0504+0)+B842*0.005,0)</f>
        <v/>
      </c>
      <c r="F842" s="19" t="n">
        <v>0</v>
      </c>
      <c r="G842" s="19" t="n">
        <v>0</v>
      </c>
      <c r="H842" s="19">
        <f>IF(C842&gt;=2026,IF(B842&lt;741000,0,IF(B842&lt;2191000,B842-740000,IF(B842&lt;2193000,1451000,IF(B842&lt;2196000,1453000,IF(B842&lt;2200000,1456000,IF(B842&lt;3600000,ROUNDDOWN(B842/4,-3)*2.8-80000,IF(B842&lt;6600000,ROUNDDOWN(B842/4,-3)*3.2-440000,IF(B842&lt;8500000,ROUNDDOWN(B842*0.9,0)-1100000,B842-1950000)))))))),IF(B842&lt;651000,0,IF(B842&lt;1900000,B842-650000,IF(B842&lt;3600000,ROUNDDOWN(B842/4,-3)*2.8-80000,IF(B842&lt;6600000,ROUNDDOWN(B842/4,-3)*3.2-440000,IF(B842&lt;8500000,ROUNDDOWN(B842*0.9,0)-1100000,B842-1950000))))))</f>
        <v/>
      </c>
      <c r="I842" s="19">
        <f>IF(H842&gt;23500000,NA(),IF(C842&gt;=2026,IF(H842&lt;=4890000,1040000,IF(H842&lt;=6550000,670000,620000)),IF(H842&lt;=1320000,950000,IF(H842&lt;=3360000,880000,IF(H842&lt;=4890000,680000,IF(H842&lt;=6550000,630000,580000))))))</f>
        <v/>
      </c>
      <c r="J842" s="19">
        <f>MAX(0,ROUNDDOWN(H842-E842-I842-F842,-3))</f>
        <v/>
      </c>
      <c r="K842" s="19">
        <f>MAX(0,ROUNDDOWN(H842-E842-I842-F842-D842,-3))</f>
        <v/>
      </c>
      <c r="L842" s="19">
        <f>IF(J842&lt;=0,0,ROUNDDOWN((J842*LOOKUP(J842,{0,1950001,3300001,6950001,9000001,18000001,40000001},{0.05,0.1,0.2,0.23,0.33,0.4,0.45})-LOOKUP(J842,{0,1950001,3300001,6950001,9000001,18000001,40000001},{0,97500,427500,636000,1536000,2796000,4796000}))*1.021,-2))</f>
        <v/>
      </c>
      <c r="M842" s="19">
        <f>IF(K842&lt;=0,0,ROUNDDOWN((K842*LOOKUP(K842,{0,1950001,3300001,6950001,9000001,18000001,40000001},{0.05,0.1,0.2,0.23,0.33,0.4,0.45})-LOOKUP(K842,{0,1950001,3300001,6950001,9000001,18000001,40000001},{0,97500,427500,636000,1536000,2796000,4796000}))*1.021,-2))</f>
        <v/>
      </c>
      <c r="N842" s="19">
        <f>MAX(0,ROUNDDOWN(H842-E842-430000-G842,-3))</f>
        <v/>
      </c>
      <c r="O842" s="19">
        <f>MAX(0,ROUNDDOWN(H842-E842-430000-G842-D842,-3))</f>
        <v/>
      </c>
      <c r="P842" s="19">
        <f>IF(H842&lt;=450000,0,MAX(0,ROUNDDOWN(N842*0.06-MIN(50000,N842)*0.03,-2))+MAX(0,ROUNDDOWN(N842*0.04-MIN(50000,N842)*0.02,-2)))</f>
        <v/>
      </c>
      <c r="Q842" s="19">
        <f>IF(H842&lt;=450000,0,MAX(0,ROUNDDOWN(O842*0.06-MIN(50000,O842)*0.03,-2))+MAX(0,ROUNDDOWN(O842*0.04-MIN(50000,O842)*0.02,-2)))</f>
        <v/>
      </c>
      <c r="R842" s="19">
        <f>L842-M842</f>
        <v/>
      </c>
      <c r="S842" s="19">
        <f>P842-Q842</f>
        <v/>
      </c>
      <c r="T842" s="19">
        <f>R842+S842</f>
        <v/>
      </c>
      <c r="U842" s="21">
        <f>IF(J842&lt;=0,0,LOOKUP(J842,{0,1950001,3300001,6950001,9000001,18000001,40000001},{0.05,0.1,0.2,0.23,0.33,0.4,0.45}))</f>
        <v/>
      </c>
    </row>
    <row r="843">
      <c r="A843" t="inlineStr">
        <is>
          <t>1万円刻み</t>
        </is>
      </c>
      <c r="B843" s="19">
        <f>'3_1万円刻み'!$A$353</f>
        <v/>
      </c>
      <c r="C843" s="20" t="n">
        <v>2025</v>
      </c>
      <c r="D843" s="19" t="n">
        <v>276000</v>
      </c>
      <c r="E843" s="19">
        <f>ROUND(MIN(B843/12,650000)*12*0.0915+MIN(B843/12,1390000)*12*(0.0504+0)+B843*0.005,0)</f>
        <v/>
      </c>
      <c r="F843" s="19" t="n">
        <v>0</v>
      </c>
      <c r="G843" s="19" t="n">
        <v>0</v>
      </c>
      <c r="H843" s="19">
        <f>IF(C843&gt;=2026,IF(B843&lt;741000,0,IF(B843&lt;2191000,B843-740000,IF(B843&lt;2193000,1451000,IF(B843&lt;2196000,1453000,IF(B843&lt;2200000,1456000,IF(B843&lt;3600000,ROUNDDOWN(B843/4,-3)*2.8-80000,IF(B843&lt;6600000,ROUNDDOWN(B843/4,-3)*3.2-440000,IF(B843&lt;8500000,ROUNDDOWN(B843*0.9,0)-1100000,B843-1950000)))))))),IF(B843&lt;651000,0,IF(B843&lt;1900000,B843-650000,IF(B843&lt;3600000,ROUNDDOWN(B843/4,-3)*2.8-80000,IF(B843&lt;6600000,ROUNDDOWN(B843/4,-3)*3.2-440000,IF(B843&lt;8500000,ROUNDDOWN(B843*0.9,0)-1100000,B843-1950000))))))</f>
        <v/>
      </c>
      <c r="I843" s="19">
        <f>IF(H843&gt;23500000,NA(),IF(C843&gt;=2026,IF(H843&lt;=4890000,1040000,IF(H843&lt;=6550000,670000,620000)),IF(H843&lt;=1320000,950000,IF(H843&lt;=3360000,880000,IF(H843&lt;=4890000,680000,IF(H843&lt;=6550000,630000,580000))))))</f>
        <v/>
      </c>
      <c r="J843" s="19">
        <f>MAX(0,ROUNDDOWN(H843-E843-I843-F843,-3))</f>
        <v/>
      </c>
      <c r="K843" s="19">
        <f>MAX(0,ROUNDDOWN(H843-E843-I843-F843-D843,-3))</f>
        <v/>
      </c>
      <c r="L843" s="19">
        <f>IF(J843&lt;=0,0,ROUNDDOWN((J843*LOOKUP(J843,{0,1950001,3300001,6950001,9000001,18000001,40000001},{0.05,0.1,0.2,0.23,0.33,0.4,0.45})-LOOKUP(J843,{0,1950001,3300001,6950001,9000001,18000001,40000001},{0,97500,427500,636000,1536000,2796000,4796000}))*1.021,-2))</f>
        <v/>
      </c>
      <c r="M843" s="19">
        <f>IF(K843&lt;=0,0,ROUNDDOWN((K843*LOOKUP(K843,{0,1950001,3300001,6950001,9000001,18000001,40000001},{0.05,0.1,0.2,0.23,0.33,0.4,0.45})-LOOKUP(K843,{0,1950001,3300001,6950001,9000001,18000001,40000001},{0,97500,427500,636000,1536000,2796000,4796000}))*1.021,-2))</f>
        <v/>
      </c>
      <c r="N843" s="19">
        <f>MAX(0,ROUNDDOWN(H843-E843-430000-G843,-3))</f>
        <v/>
      </c>
      <c r="O843" s="19">
        <f>MAX(0,ROUNDDOWN(H843-E843-430000-G843-D843,-3))</f>
        <v/>
      </c>
      <c r="P843" s="19">
        <f>IF(H843&lt;=450000,0,MAX(0,ROUNDDOWN(N843*0.06-MIN(50000,N843)*0.03,-2))+MAX(0,ROUNDDOWN(N843*0.04-MIN(50000,N843)*0.02,-2)))</f>
        <v/>
      </c>
      <c r="Q843" s="19">
        <f>IF(H843&lt;=450000,0,MAX(0,ROUNDDOWN(O843*0.06-MIN(50000,O843)*0.03,-2))+MAX(0,ROUNDDOWN(O843*0.04-MIN(50000,O843)*0.02,-2)))</f>
        <v/>
      </c>
      <c r="R843" s="19">
        <f>L843-M843</f>
        <v/>
      </c>
      <c r="S843" s="19">
        <f>P843-Q843</f>
        <v/>
      </c>
      <c r="T843" s="19">
        <f>R843+S843</f>
        <v/>
      </c>
      <c r="U843" s="21">
        <f>IF(J843&lt;=0,0,LOOKUP(J843,{0,1950001,3300001,6950001,9000001,18000001,40000001},{0.05,0.1,0.2,0.23,0.33,0.4,0.45}))</f>
        <v/>
      </c>
    </row>
    <row r="844">
      <c r="A844" t="inlineStr">
        <is>
          <t>1万円刻み</t>
        </is>
      </c>
      <c r="B844" s="19">
        <f>'3_1万円刻み'!$A$353</f>
        <v/>
      </c>
      <c r="C844" s="20" t="n">
        <v>2026</v>
      </c>
      <c r="D844" s="19" t="n">
        <v>276000</v>
      </c>
      <c r="E844" s="19">
        <f>ROUND(MIN(B844/12,650000)*12*0.0915+MIN(B844/12,1390000)*12*(0.0504+0)+B844*0.005,0)</f>
        <v/>
      </c>
      <c r="F844" s="19" t="n">
        <v>0</v>
      </c>
      <c r="G844" s="19" t="n">
        <v>0</v>
      </c>
      <c r="H844" s="19">
        <f>IF(C844&gt;=2026,IF(B844&lt;741000,0,IF(B844&lt;2191000,B844-740000,IF(B844&lt;2193000,1451000,IF(B844&lt;2196000,1453000,IF(B844&lt;2200000,1456000,IF(B844&lt;3600000,ROUNDDOWN(B844/4,-3)*2.8-80000,IF(B844&lt;6600000,ROUNDDOWN(B844/4,-3)*3.2-440000,IF(B844&lt;8500000,ROUNDDOWN(B844*0.9,0)-1100000,B844-1950000)))))))),IF(B844&lt;651000,0,IF(B844&lt;1900000,B844-650000,IF(B844&lt;3600000,ROUNDDOWN(B844/4,-3)*2.8-80000,IF(B844&lt;6600000,ROUNDDOWN(B844/4,-3)*3.2-440000,IF(B844&lt;8500000,ROUNDDOWN(B844*0.9,0)-1100000,B844-1950000))))))</f>
        <v/>
      </c>
      <c r="I844" s="19">
        <f>IF(H844&gt;23500000,NA(),IF(C844&gt;=2026,IF(H844&lt;=4890000,1040000,IF(H844&lt;=6550000,670000,620000)),IF(H844&lt;=1320000,950000,IF(H844&lt;=3360000,880000,IF(H844&lt;=4890000,680000,IF(H844&lt;=6550000,630000,580000))))))</f>
        <v/>
      </c>
      <c r="J844" s="19">
        <f>MAX(0,ROUNDDOWN(H844-E844-I844-F844,-3))</f>
        <v/>
      </c>
      <c r="K844" s="19">
        <f>MAX(0,ROUNDDOWN(H844-E844-I844-F844-D844,-3))</f>
        <v/>
      </c>
      <c r="L844" s="19">
        <f>IF(J844&lt;=0,0,ROUNDDOWN((J844*LOOKUP(J844,{0,1950001,3300001,6950001,9000001,18000001,40000001},{0.05,0.1,0.2,0.23,0.33,0.4,0.45})-LOOKUP(J844,{0,1950001,3300001,6950001,9000001,18000001,40000001},{0,97500,427500,636000,1536000,2796000,4796000}))*1.021,-2))</f>
        <v/>
      </c>
      <c r="M844" s="19">
        <f>IF(K844&lt;=0,0,ROUNDDOWN((K844*LOOKUP(K844,{0,1950001,3300001,6950001,9000001,18000001,40000001},{0.05,0.1,0.2,0.23,0.33,0.4,0.45})-LOOKUP(K844,{0,1950001,3300001,6950001,9000001,18000001,40000001},{0,97500,427500,636000,1536000,2796000,4796000}))*1.021,-2))</f>
        <v/>
      </c>
      <c r="N844" s="19">
        <f>MAX(0,ROUNDDOWN(H844-E844-430000-G844,-3))</f>
        <v/>
      </c>
      <c r="O844" s="19">
        <f>MAX(0,ROUNDDOWN(H844-E844-430000-G844-D844,-3))</f>
        <v/>
      </c>
      <c r="P844" s="19">
        <f>IF(H844&lt;=450000,0,MAX(0,ROUNDDOWN(N844*0.06-MIN(50000,N844)*0.03,-2))+MAX(0,ROUNDDOWN(N844*0.04-MIN(50000,N844)*0.02,-2)))</f>
        <v/>
      </c>
      <c r="Q844" s="19">
        <f>IF(H844&lt;=450000,0,MAX(0,ROUNDDOWN(O844*0.06-MIN(50000,O844)*0.03,-2))+MAX(0,ROUNDDOWN(O844*0.04-MIN(50000,O844)*0.02,-2)))</f>
        <v/>
      </c>
      <c r="R844" s="19">
        <f>L844-M844</f>
        <v/>
      </c>
      <c r="S844" s="19">
        <f>P844-Q844</f>
        <v/>
      </c>
      <c r="T844" s="19">
        <f>R844+S844</f>
        <v/>
      </c>
      <c r="U844" s="21">
        <f>IF(J844&lt;=0,0,LOOKUP(J844,{0,1950001,3300001,6950001,9000001,18000001,40000001},{0.05,0.1,0.2,0.23,0.33,0.4,0.45}))</f>
        <v/>
      </c>
    </row>
    <row r="845">
      <c r="A845" t="inlineStr">
        <is>
          <t>1万円刻み</t>
        </is>
      </c>
      <c r="B845" s="19">
        <f>'3_1万円刻み'!$A$354</f>
        <v/>
      </c>
      <c r="C845" s="20" t="n">
        <v>2025</v>
      </c>
      <c r="D845" s="19" t="n">
        <v>276000</v>
      </c>
      <c r="E845" s="19">
        <f>ROUND(MIN(B845/12,650000)*12*0.0915+MIN(B845/12,1390000)*12*(0.0504+0)+B845*0.005,0)</f>
        <v/>
      </c>
      <c r="F845" s="19" t="n">
        <v>0</v>
      </c>
      <c r="G845" s="19" t="n">
        <v>0</v>
      </c>
      <c r="H845" s="19">
        <f>IF(C845&gt;=2026,IF(B845&lt;741000,0,IF(B845&lt;2191000,B845-740000,IF(B845&lt;2193000,1451000,IF(B845&lt;2196000,1453000,IF(B845&lt;2200000,1456000,IF(B845&lt;3600000,ROUNDDOWN(B845/4,-3)*2.8-80000,IF(B845&lt;6600000,ROUNDDOWN(B845/4,-3)*3.2-440000,IF(B845&lt;8500000,ROUNDDOWN(B845*0.9,0)-1100000,B845-1950000)))))))),IF(B845&lt;651000,0,IF(B845&lt;1900000,B845-650000,IF(B845&lt;3600000,ROUNDDOWN(B845/4,-3)*2.8-80000,IF(B845&lt;6600000,ROUNDDOWN(B845/4,-3)*3.2-440000,IF(B845&lt;8500000,ROUNDDOWN(B845*0.9,0)-1100000,B845-1950000))))))</f>
        <v/>
      </c>
      <c r="I845" s="19">
        <f>IF(H845&gt;23500000,NA(),IF(C845&gt;=2026,IF(H845&lt;=4890000,1040000,IF(H845&lt;=6550000,670000,620000)),IF(H845&lt;=1320000,950000,IF(H845&lt;=3360000,880000,IF(H845&lt;=4890000,680000,IF(H845&lt;=6550000,630000,580000))))))</f>
        <v/>
      </c>
      <c r="J845" s="19">
        <f>MAX(0,ROUNDDOWN(H845-E845-I845-F845,-3))</f>
        <v/>
      </c>
      <c r="K845" s="19">
        <f>MAX(0,ROUNDDOWN(H845-E845-I845-F845-D845,-3))</f>
        <v/>
      </c>
      <c r="L845" s="19">
        <f>IF(J845&lt;=0,0,ROUNDDOWN((J845*LOOKUP(J845,{0,1950001,3300001,6950001,9000001,18000001,40000001},{0.05,0.1,0.2,0.23,0.33,0.4,0.45})-LOOKUP(J845,{0,1950001,3300001,6950001,9000001,18000001,40000001},{0,97500,427500,636000,1536000,2796000,4796000}))*1.021,-2))</f>
        <v/>
      </c>
      <c r="M845" s="19">
        <f>IF(K845&lt;=0,0,ROUNDDOWN((K845*LOOKUP(K845,{0,1950001,3300001,6950001,9000001,18000001,40000001},{0.05,0.1,0.2,0.23,0.33,0.4,0.45})-LOOKUP(K845,{0,1950001,3300001,6950001,9000001,18000001,40000001},{0,97500,427500,636000,1536000,2796000,4796000}))*1.021,-2))</f>
        <v/>
      </c>
      <c r="N845" s="19">
        <f>MAX(0,ROUNDDOWN(H845-E845-430000-G845,-3))</f>
        <v/>
      </c>
      <c r="O845" s="19">
        <f>MAX(0,ROUNDDOWN(H845-E845-430000-G845-D845,-3))</f>
        <v/>
      </c>
      <c r="P845" s="19">
        <f>IF(H845&lt;=450000,0,MAX(0,ROUNDDOWN(N845*0.06-MIN(50000,N845)*0.03,-2))+MAX(0,ROUNDDOWN(N845*0.04-MIN(50000,N845)*0.02,-2)))</f>
        <v/>
      </c>
      <c r="Q845" s="19">
        <f>IF(H845&lt;=450000,0,MAX(0,ROUNDDOWN(O845*0.06-MIN(50000,O845)*0.03,-2))+MAX(0,ROUNDDOWN(O845*0.04-MIN(50000,O845)*0.02,-2)))</f>
        <v/>
      </c>
      <c r="R845" s="19">
        <f>L845-M845</f>
        <v/>
      </c>
      <c r="S845" s="19">
        <f>P845-Q845</f>
        <v/>
      </c>
      <c r="T845" s="19">
        <f>R845+S845</f>
        <v/>
      </c>
      <c r="U845" s="21">
        <f>IF(J845&lt;=0,0,LOOKUP(J845,{0,1950001,3300001,6950001,9000001,18000001,40000001},{0.05,0.1,0.2,0.23,0.33,0.4,0.45}))</f>
        <v/>
      </c>
    </row>
    <row r="846">
      <c r="A846" t="inlineStr">
        <is>
          <t>1万円刻み</t>
        </is>
      </c>
      <c r="B846" s="19">
        <f>'3_1万円刻み'!$A$354</f>
        <v/>
      </c>
      <c r="C846" s="20" t="n">
        <v>2026</v>
      </c>
      <c r="D846" s="19" t="n">
        <v>276000</v>
      </c>
      <c r="E846" s="19">
        <f>ROUND(MIN(B846/12,650000)*12*0.0915+MIN(B846/12,1390000)*12*(0.0504+0)+B846*0.005,0)</f>
        <v/>
      </c>
      <c r="F846" s="19" t="n">
        <v>0</v>
      </c>
      <c r="G846" s="19" t="n">
        <v>0</v>
      </c>
      <c r="H846" s="19">
        <f>IF(C846&gt;=2026,IF(B846&lt;741000,0,IF(B846&lt;2191000,B846-740000,IF(B846&lt;2193000,1451000,IF(B846&lt;2196000,1453000,IF(B846&lt;2200000,1456000,IF(B846&lt;3600000,ROUNDDOWN(B846/4,-3)*2.8-80000,IF(B846&lt;6600000,ROUNDDOWN(B846/4,-3)*3.2-440000,IF(B846&lt;8500000,ROUNDDOWN(B846*0.9,0)-1100000,B846-1950000)))))))),IF(B846&lt;651000,0,IF(B846&lt;1900000,B846-650000,IF(B846&lt;3600000,ROUNDDOWN(B846/4,-3)*2.8-80000,IF(B846&lt;6600000,ROUNDDOWN(B846/4,-3)*3.2-440000,IF(B846&lt;8500000,ROUNDDOWN(B846*0.9,0)-1100000,B846-1950000))))))</f>
        <v/>
      </c>
      <c r="I846" s="19">
        <f>IF(H846&gt;23500000,NA(),IF(C846&gt;=2026,IF(H846&lt;=4890000,1040000,IF(H846&lt;=6550000,670000,620000)),IF(H846&lt;=1320000,950000,IF(H846&lt;=3360000,880000,IF(H846&lt;=4890000,680000,IF(H846&lt;=6550000,630000,580000))))))</f>
        <v/>
      </c>
      <c r="J846" s="19">
        <f>MAX(0,ROUNDDOWN(H846-E846-I846-F846,-3))</f>
        <v/>
      </c>
      <c r="K846" s="19">
        <f>MAX(0,ROUNDDOWN(H846-E846-I846-F846-D846,-3))</f>
        <v/>
      </c>
      <c r="L846" s="19">
        <f>IF(J846&lt;=0,0,ROUNDDOWN((J846*LOOKUP(J846,{0,1950001,3300001,6950001,9000001,18000001,40000001},{0.05,0.1,0.2,0.23,0.33,0.4,0.45})-LOOKUP(J846,{0,1950001,3300001,6950001,9000001,18000001,40000001},{0,97500,427500,636000,1536000,2796000,4796000}))*1.021,-2))</f>
        <v/>
      </c>
      <c r="M846" s="19">
        <f>IF(K846&lt;=0,0,ROUNDDOWN((K846*LOOKUP(K846,{0,1950001,3300001,6950001,9000001,18000001,40000001},{0.05,0.1,0.2,0.23,0.33,0.4,0.45})-LOOKUP(K846,{0,1950001,3300001,6950001,9000001,18000001,40000001},{0,97500,427500,636000,1536000,2796000,4796000}))*1.021,-2))</f>
        <v/>
      </c>
      <c r="N846" s="19">
        <f>MAX(0,ROUNDDOWN(H846-E846-430000-G846,-3))</f>
        <v/>
      </c>
      <c r="O846" s="19">
        <f>MAX(0,ROUNDDOWN(H846-E846-430000-G846-D846,-3))</f>
        <v/>
      </c>
      <c r="P846" s="19">
        <f>IF(H846&lt;=450000,0,MAX(0,ROUNDDOWN(N846*0.06-MIN(50000,N846)*0.03,-2))+MAX(0,ROUNDDOWN(N846*0.04-MIN(50000,N846)*0.02,-2)))</f>
        <v/>
      </c>
      <c r="Q846" s="19">
        <f>IF(H846&lt;=450000,0,MAX(0,ROUNDDOWN(O846*0.06-MIN(50000,O846)*0.03,-2))+MAX(0,ROUNDDOWN(O846*0.04-MIN(50000,O846)*0.02,-2)))</f>
        <v/>
      </c>
      <c r="R846" s="19">
        <f>L846-M846</f>
        <v/>
      </c>
      <c r="S846" s="19">
        <f>P846-Q846</f>
        <v/>
      </c>
      <c r="T846" s="19">
        <f>R846+S846</f>
        <v/>
      </c>
      <c r="U846" s="21">
        <f>IF(J846&lt;=0,0,LOOKUP(J846,{0,1950001,3300001,6950001,9000001,18000001,40000001},{0.05,0.1,0.2,0.23,0.33,0.4,0.45}))</f>
        <v/>
      </c>
    </row>
    <row r="847">
      <c r="A847" t="inlineStr">
        <is>
          <t>1万円刻み</t>
        </is>
      </c>
      <c r="B847" s="19">
        <f>'3_1万円刻み'!$A$355</f>
        <v/>
      </c>
      <c r="C847" s="20" t="n">
        <v>2025</v>
      </c>
      <c r="D847" s="19" t="n">
        <v>276000</v>
      </c>
      <c r="E847" s="19">
        <f>ROUND(MIN(B847/12,650000)*12*0.0915+MIN(B847/12,1390000)*12*(0.0504+0)+B847*0.005,0)</f>
        <v/>
      </c>
      <c r="F847" s="19" t="n">
        <v>0</v>
      </c>
      <c r="G847" s="19" t="n">
        <v>0</v>
      </c>
      <c r="H847" s="19">
        <f>IF(C847&gt;=2026,IF(B847&lt;741000,0,IF(B847&lt;2191000,B847-740000,IF(B847&lt;2193000,1451000,IF(B847&lt;2196000,1453000,IF(B847&lt;2200000,1456000,IF(B847&lt;3600000,ROUNDDOWN(B847/4,-3)*2.8-80000,IF(B847&lt;6600000,ROUNDDOWN(B847/4,-3)*3.2-440000,IF(B847&lt;8500000,ROUNDDOWN(B847*0.9,0)-1100000,B847-1950000)))))))),IF(B847&lt;651000,0,IF(B847&lt;1900000,B847-650000,IF(B847&lt;3600000,ROUNDDOWN(B847/4,-3)*2.8-80000,IF(B847&lt;6600000,ROUNDDOWN(B847/4,-3)*3.2-440000,IF(B847&lt;8500000,ROUNDDOWN(B847*0.9,0)-1100000,B847-1950000))))))</f>
        <v/>
      </c>
      <c r="I847" s="19">
        <f>IF(H847&gt;23500000,NA(),IF(C847&gt;=2026,IF(H847&lt;=4890000,1040000,IF(H847&lt;=6550000,670000,620000)),IF(H847&lt;=1320000,950000,IF(H847&lt;=3360000,880000,IF(H847&lt;=4890000,680000,IF(H847&lt;=6550000,630000,580000))))))</f>
        <v/>
      </c>
      <c r="J847" s="19">
        <f>MAX(0,ROUNDDOWN(H847-E847-I847-F847,-3))</f>
        <v/>
      </c>
      <c r="K847" s="19">
        <f>MAX(0,ROUNDDOWN(H847-E847-I847-F847-D847,-3))</f>
        <v/>
      </c>
      <c r="L847" s="19">
        <f>IF(J847&lt;=0,0,ROUNDDOWN((J847*LOOKUP(J847,{0,1950001,3300001,6950001,9000001,18000001,40000001},{0.05,0.1,0.2,0.23,0.33,0.4,0.45})-LOOKUP(J847,{0,1950001,3300001,6950001,9000001,18000001,40000001},{0,97500,427500,636000,1536000,2796000,4796000}))*1.021,-2))</f>
        <v/>
      </c>
      <c r="M847" s="19">
        <f>IF(K847&lt;=0,0,ROUNDDOWN((K847*LOOKUP(K847,{0,1950001,3300001,6950001,9000001,18000001,40000001},{0.05,0.1,0.2,0.23,0.33,0.4,0.45})-LOOKUP(K847,{0,1950001,3300001,6950001,9000001,18000001,40000001},{0,97500,427500,636000,1536000,2796000,4796000}))*1.021,-2))</f>
        <v/>
      </c>
      <c r="N847" s="19">
        <f>MAX(0,ROUNDDOWN(H847-E847-430000-G847,-3))</f>
        <v/>
      </c>
      <c r="O847" s="19">
        <f>MAX(0,ROUNDDOWN(H847-E847-430000-G847-D847,-3))</f>
        <v/>
      </c>
      <c r="P847" s="19">
        <f>IF(H847&lt;=450000,0,MAX(0,ROUNDDOWN(N847*0.06-MIN(50000,N847)*0.03,-2))+MAX(0,ROUNDDOWN(N847*0.04-MIN(50000,N847)*0.02,-2)))</f>
        <v/>
      </c>
      <c r="Q847" s="19">
        <f>IF(H847&lt;=450000,0,MAX(0,ROUNDDOWN(O847*0.06-MIN(50000,O847)*0.03,-2))+MAX(0,ROUNDDOWN(O847*0.04-MIN(50000,O847)*0.02,-2)))</f>
        <v/>
      </c>
      <c r="R847" s="19">
        <f>L847-M847</f>
        <v/>
      </c>
      <c r="S847" s="19">
        <f>P847-Q847</f>
        <v/>
      </c>
      <c r="T847" s="19">
        <f>R847+S847</f>
        <v/>
      </c>
      <c r="U847" s="21">
        <f>IF(J847&lt;=0,0,LOOKUP(J847,{0,1950001,3300001,6950001,9000001,18000001,40000001},{0.05,0.1,0.2,0.23,0.33,0.4,0.45}))</f>
        <v/>
      </c>
    </row>
    <row r="848">
      <c r="A848" t="inlineStr">
        <is>
          <t>1万円刻み</t>
        </is>
      </c>
      <c r="B848" s="19">
        <f>'3_1万円刻み'!$A$355</f>
        <v/>
      </c>
      <c r="C848" s="20" t="n">
        <v>2026</v>
      </c>
      <c r="D848" s="19" t="n">
        <v>276000</v>
      </c>
      <c r="E848" s="19">
        <f>ROUND(MIN(B848/12,650000)*12*0.0915+MIN(B848/12,1390000)*12*(0.0504+0)+B848*0.005,0)</f>
        <v/>
      </c>
      <c r="F848" s="19" t="n">
        <v>0</v>
      </c>
      <c r="G848" s="19" t="n">
        <v>0</v>
      </c>
      <c r="H848" s="19">
        <f>IF(C848&gt;=2026,IF(B848&lt;741000,0,IF(B848&lt;2191000,B848-740000,IF(B848&lt;2193000,1451000,IF(B848&lt;2196000,1453000,IF(B848&lt;2200000,1456000,IF(B848&lt;3600000,ROUNDDOWN(B848/4,-3)*2.8-80000,IF(B848&lt;6600000,ROUNDDOWN(B848/4,-3)*3.2-440000,IF(B848&lt;8500000,ROUNDDOWN(B848*0.9,0)-1100000,B848-1950000)))))))),IF(B848&lt;651000,0,IF(B848&lt;1900000,B848-650000,IF(B848&lt;3600000,ROUNDDOWN(B848/4,-3)*2.8-80000,IF(B848&lt;6600000,ROUNDDOWN(B848/4,-3)*3.2-440000,IF(B848&lt;8500000,ROUNDDOWN(B848*0.9,0)-1100000,B848-1950000))))))</f>
        <v/>
      </c>
      <c r="I848" s="19">
        <f>IF(H848&gt;23500000,NA(),IF(C848&gt;=2026,IF(H848&lt;=4890000,1040000,IF(H848&lt;=6550000,670000,620000)),IF(H848&lt;=1320000,950000,IF(H848&lt;=3360000,880000,IF(H848&lt;=4890000,680000,IF(H848&lt;=6550000,630000,580000))))))</f>
        <v/>
      </c>
      <c r="J848" s="19">
        <f>MAX(0,ROUNDDOWN(H848-E848-I848-F848,-3))</f>
        <v/>
      </c>
      <c r="K848" s="19">
        <f>MAX(0,ROUNDDOWN(H848-E848-I848-F848-D848,-3))</f>
        <v/>
      </c>
      <c r="L848" s="19">
        <f>IF(J848&lt;=0,0,ROUNDDOWN((J848*LOOKUP(J848,{0,1950001,3300001,6950001,9000001,18000001,40000001},{0.05,0.1,0.2,0.23,0.33,0.4,0.45})-LOOKUP(J848,{0,1950001,3300001,6950001,9000001,18000001,40000001},{0,97500,427500,636000,1536000,2796000,4796000}))*1.021,-2))</f>
        <v/>
      </c>
      <c r="M848" s="19">
        <f>IF(K848&lt;=0,0,ROUNDDOWN((K848*LOOKUP(K848,{0,1950001,3300001,6950001,9000001,18000001,40000001},{0.05,0.1,0.2,0.23,0.33,0.4,0.45})-LOOKUP(K848,{0,1950001,3300001,6950001,9000001,18000001,40000001},{0,97500,427500,636000,1536000,2796000,4796000}))*1.021,-2))</f>
        <v/>
      </c>
      <c r="N848" s="19">
        <f>MAX(0,ROUNDDOWN(H848-E848-430000-G848,-3))</f>
        <v/>
      </c>
      <c r="O848" s="19">
        <f>MAX(0,ROUNDDOWN(H848-E848-430000-G848-D848,-3))</f>
        <v/>
      </c>
      <c r="P848" s="19">
        <f>IF(H848&lt;=450000,0,MAX(0,ROUNDDOWN(N848*0.06-MIN(50000,N848)*0.03,-2))+MAX(0,ROUNDDOWN(N848*0.04-MIN(50000,N848)*0.02,-2)))</f>
        <v/>
      </c>
      <c r="Q848" s="19">
        <f>IF(H848&lt;=450000,0,MAX(0,ROUNDDOWN(O848*0.06-MIN(50000,O848)*0.03,-2))+MAX(0,ROUNDDOWN(O848*0.04-MIN(50000,O848)*0.02,-2)))</f>
        <v/>
      </c>
      <c r="R848" s="19">
        <f>L848-M848</f>
        <v/>
      </c>
      <c r="S848" s="19">
        <f>P848-Q848</f>
        <v/>
      </c>
      <c r="T848" s="19">
        <f>R848+S848</f>
        <v/>
      </c>
      <c r="U848" s="21">
        <f>IF(J848&lt;=0,0,LOOKUP(J848,{0,1950001,3300001,6950001,9000001,18000001,40000001},{0.05,0.1,0.2,0.23,0.33,0.4,0.45}))</f>
        <v/>
      </c>
    </row>
    <row r="849">
      <c r="A849" t="inlineStr">
        <is>
          <t>1万円刻み</t>
        </is>
      </c>
      <c r="B849" s="19">
        <f>'3_1万円刻み'!$A$356</f>
        <v/>
      </c>
      <c r="C849" s="20" t="n">
        <v>2025</v>
      </c>
      <c r="D849" s="19" t="n">
        <v>276000</v>
      </c>
      <c r="E849" s="19">
        <f>ROUND(MIN(B849/12,650000)*12*0.0915+MIN(B849/12,1390000)*12*(0.0504+0)+B849*0.005,0)</f>
        <v/>
      </c>
      <c r="F849" s="19" t="n">
        <v>0</v>
      </c>
      <c r="G849" s="19" t="n">
        <v>0</v>
      </c>
      <c r="H849" s="19">
        <f>IF(C849&gt;=2026,IF(B849&lt;741000,0,IF(B849&lt;2191000,B849-740000,IF(B849&lt;2193000,1451000,IF(B849&lt;2196000,1453000,IF(B849&lt;2200000,1456000,IF(B849&lt;3600000,ROUNDDOWN(B849/4,-3)*2.8-80000,IF(B849&lt;6600000,ROUNDDOWN(B849/4,-3)*3.2-440000,IF(B849&lt;8500000,ROUNDDOWN(B849*0.9,0)-1100000,B849-1950000)))))))),IF(B849&lt;651000,0,IF(B849&lt;1900000,B849-650000,IF(B849&lt;3600000,ROUNDDOWN(B849/4,-3)*2.8-80000,IF(B849&lt;6600000,ROUNDDOWN(B849/4,-3)*3.2-440000,IF(B849&lt;8500000,ROUNDDOWN(B849*0.9,0)-1100000,B849-1950000))))))</f>
        <v/>
      </c>
      <c r="I849" s="19">
        <f>IF(H849&gt;23500000,NA(),IF(C849&gt;=2026,IF(H849&lt;=4890000,1040000,IF(H849&lt;=6550000,670000,620000)),IF(H849&lt;=1320000,950000,IF(H849&lt;=3360000,880000,IF(H849&lt;=4890000,680000,IF(H849&lt;=6550000,630000,580000))))))</f>
        <v/>
      </c>
      <c r="J849" s="19">
        <f>MAX(0,ROUNDDOWN(H849-E849-I849-F849,-3))</f>
        <v/>
      </c>
      <c r="K849" s="19">
        <f>MAX(0,ROUNDDOWN(H849-E849-I849-F849-D849,-3))</f>
        <v/>
      </c>
      <c r="L849" s="19">
        <f>IF(J849&lt;=0,0,ROUNDDOWN((J849*LOOKUP(J849,{0,1950001,3300001,6950001,9000001,18000001,40000001},{0.05,0.1,0.2,0.23,0.33,0.4,0.45})-LOOKUP(J849,{0,1950001,3300001,6950001,9000001,18000001,40000001},{0,97500,427500,636000,1536000,2796000,4796000}))*1.021,-2))</f>
        <v/>
      </c>
      <c r="M849" s="19">
        <f>IF(K849&lt;=0,0,ROUNDDOWN((K849*LOOKUP(K849,{0,1950001,3300001,6950001,9000001,18000001,40000001},{0.05,0.1,0.2,0.23,0.33,0.4,0.45})-LOOKUP(K849,{0,1950001,3300001,6950001,9000001,18000001,40000001},{0,97500,427500,636000,1536000,2796000,4796000}))*1.021,-2))</f>
        <v/>
      </c>
      <c r="N849" s="19">
        <f>MAX(0,ROUNDDOWN(H849-E849-430000-G849,-3))</f>
        <v/>
      </c>
      <c r="O849" s="19">
        <f>MAX(0,ROUNDDOWN(H849-E849-430000-G849-D849,-3))</f>
        <v/>
      </c>
      <c r="P849" s="19">
        <f>IF(H849&lt;=450000,0,MAX(0,ROUNDDOWN(N849*0.06-MIN(50000,N849)*0.03,-2))+MAX(0,ROUNDDOWN(N849*0.04-MIN(50000,N849)*0.02,-2)))</f>
        <v/>
      </c>
      <c r="Q849" s="19">
        <f>IF(H849&lt;=450000,0,MAX(0,ROUNDDOWN(O849*0.06-MIN(50000,O849)*0.03,-2))+MAX(0,ROUNDDOWN(O849*0.04-MIN(50000,O849)*0.02,-2)))</f>
        <v/>
      </c>
      <c r="R849" s="19">
        <f>L849-M849</f>
        <v/>
      </c>
      <c r="S849" s="19">
        <f>P849-Q849</f>
        <v/>
      </c>
      <c r="T849" s="19">
        <f>R849+S849</f>
        <v/>
      </c>
      <c r="U849" s="21">
        <f>IF(J849&lt;=0,0,LOOKUP(J849,{0,1950001,3300001,6950001,9000001,18000001,40000001},{0.05,0.1,0.2,0.23,0.33,0.4,0.45}))</f>
        <v/>
      </c>
    </row>
    <row r="850">
      <c r="A850" t="inlineStr">
        <is>
          <t>1万円刻み</t>
        </is>
      </c>
      <c r="B850" s="19">
        <f>'3_1万円刻み'!$A$356</f>
        <v/>
      </c>
      <c r="C850" s="20" t="n">
        <v>2026</v>
      </c>
      <c r="D850" s="19" t="n">
        <v>276000</v>
      </c>
      <c r="E850" s="19">
        <f>ROUND(MIN(B850/12,650000)*12*0.0915+MIN(B850/12,1390000)*12*(0.0504+0)+B850*0.005,0)</f>
        <v/>
      </c>
      <c r="F850" s="19" t="n">
        <v>0</v>
      </c>
      <c r="G850" s="19" t="n">
        <v>0</v>
      </c>
      <c r="H850" s="19">
        <f>IF(C850&gt;=2026,IF(B850&lt;741000,0,IF(B850&lt;2191000,B850-740000,IF(B850&lt;2193000,1451000,IF(B850&lt;2196000,1453000,IF(B850&lt;2200000,1456000,IF(B850&lt;3600000,ROUNDDOWN(B850/4,-3)*2.8-80000,IF(B850&lt;6600000,ROUNDDOWN(B850/4,-3)*3.2-440000,IF(B850&lt;8500000,ROUNDDOWN(B850*0.9,0)-1100000,B850-1950000)))))))),IF(B850&lt;651000,0,IF(B850&lt;1900000,B850-650000,IF(B850&lt;3600000,ROUNDDOWN(B850/4,-3)*2.8-80000,IF(B850&lt;6600000,ROUNDDOWN(B850/4,-3)*3.2-440000,IF(B850&lt;8500000,ROUNDDOWN(B850*0.9,0)-1100000,B850-1950000))))))</f>
        <v/>
      </c>
      <c r="I850" s="19">
        <f>IF(H850&gt;23500000,NA(),IF(C850&gt;=2026,IF(H850&lt;=4890000,1040000,IF(H850&lt;=6550000,670000,620000)),IF(H850&lt;=1320000,950000,IF(H850&lt;=3360000,880000,IF(H850&lt;=4890000,680000,IF(H850&lt;=6550000,630000,580000))))))</f>
        <v/>
      </c>
      <c r="J850" s="19">
        <f>MAX(0,ROUNDDOWN(H850-E850-I850-F850,-3))</f>
        <v/>
      </c>
      <c r="K850" s="19">
        <f>MAX(0,ROUNDDOWN(H850-E850-I850-F850-D850,-3))</f>
        <v/>
      </c>
      <c r="L850" s="19">
        <f>IF(J850&lt;=0,0,ROUNDDOWN((J850*LOOKUP(J850,{0,1950001,3300001,6950001,9000001,18000001,40000001},{0.05,0.1,0.2,0.23,0.33,0.4,0.45})-LOOKUP(J850,{0,1950001,3300001,6950001,9000001,18000001,40000001},{0,97500,427500,636000,1536000,2796000,4796000}))*1.021,-2))</f>
        <v/>
      </c>
      <c r="M850" s="19">
        <f>IF(K850&lt;=0,0,ROUNDDOWN((K850*LOOKUP(K850,{0,1950001,3300001,6950001,9000001,18000001,40000001},{0.05,0.1,0.2,0.23,0.33,0.4,0.45})-LOOKUP(K850,{0,1950001,3300001,6950001,9000001,18000001,40000001},{0,97500,427500,636000,1536000,2796000,4796000}))*1.021,-2))</f>
        <v/>
      </c>
      <c r="N850" s="19">
        <f>MAX(0,ROUNDDOWN(H850-E850-430000-G850,-3))</f>
        <v/>
      </c>
      <c r="O850" s="19">
        <f>MAX(0,ROUNDDOWN(H850-E850-430000-G850-D850,-3))</f>
        <v/>
      </c>
      <c r="P850" s="19">
        <f>IF(H850&lt;=450000,0,MAX(0,ROUNDDOWN(N850*0.06-MIN(50000,N850)*0.03,-2))+MAX(0,ROUNDDOWN(N850*0.04-MIN(50000,N850)*0.02,-2)))</f>
        <v/>
      </c>
      <c r="Q850" s="19">
        <f>IF(H850&lt;=450000,0,MAX(0,ROUNDDOWN(O850*0.06-MIN(50000,O850)*0.03,-2))+MAX(0,ROUNDDOWN(O850*0.04-MIN(50000,O850)*0.02,-2)))</f>
        <v/>
      </c>
      <c r="R850" s="19">
        <f>L850-M850</f>
        <v/>
      </c>
      <c r="S850" s="19">
        <f>P850-Q850</f>
        <v/>
      </c>
      <c r="T850" s="19">
        <f>R850+S850</f>
        <v/>
      </c>
      <c r="U850" s="21">
        <f>IF(J850&lt;=0,0,LOOKUP(J850,{0,1950001,3300001,6950001,9000001,18000001,40000001},{0.05,0.1,0.2,0.23,0.33,0.4,0.45}))</f>
        <v/>
      </c>
    </row>
    <row r="851">
      <c r="A851" t="inlineStr">
        <is>
          <t>1万円刻み</t>
        </is>
      </c>
      <c r="B851" s="19">
        <f>'3_1万円刻み'!$A$357</f>
        <v/>
      </c>
      <c r="C851" s="20" t="n">
        <v>2025</v>
      </c>
      <c r="D851" s="19" t="n">
        <v>276000</v>
      </c>
      <c r="E851" s="19">
        <f>ROUND(MIN(B851/12,650000)*12*0.0915+MIN(B851/12,1390000)*12*(0.0504+0)+B851*0.005,0)</f>
        <v/>
      </c>
      <c r="F851" s="19" t="n">
        <v>0</v>
      </c>
      <c r="G851" s="19" t="n">
        <v>0</v>
      </c>
      <c r="H851" s="19">
        <f>IF(C851&gt;=2026,IF(B851&lt;741000,0,IF(B851&lt;2191000,B851-740000,IF(B851&lt;2193000,1451000,IF(B851&lt;2196000,1453000,IF(B851&lt;2200000,1456000,IF(B851&lt;3600000,ROUNDDOWN(B851/4,-3)*2.8-80000,IF(B851&lt;6600000,ROUNDDOWN(B851/4,-3)*3.2-440000,IF(B851&lt;8500000,ROUNDDOWN(B851*0.9,0)-1100000,B851-1950000)))))))),IF(B851&lt;651000,0,IF(B851&lt;1900000,B851-650000,IF(B851&lt;3600000,ROUNDDOWN(B851/4,-3)*2.8-80000,IF(B851&lt;6600000,ROUNDDOWN(B851/4,-3)*3.2-440000,IF(B851&lt;8500000,ROUNDDOWN(B851*0.9,0)-1100000,B851-1950000))))))</f>
        <v/>
      </c>
      <c r="I851" s="19">
        <f>IF(H851&gt;23500000,NA(),IF(C851&gt;=2026,IF(H851&lt;=4890000,1040000,IF(H851&lt;=6550000,670000,620000)),IF(H851&lt;=1320000,950000,IF(H851&lt;=3360000,880000,IF(H851&lt;=4890000,680000,IF(H851&lt;=6550000,630000,580000))))))</f>
        <v/>
      </c>
      <c r="J851" s="19">
        <f>MAX(0,ROUNDDOWN(H851-E851-I851-F851,-3))</f>
        <v/>
      </c>
      <c r="K851" s="19">
        <f>MAX(0,ROUNDDOWN(H851-E851-I851-F851-D851,-3))</f>
        <v/>
      </c>
      <c r="L851" s="19">
        <f>IF(J851&lt;=0,0,ROUNDDOWN((J851*LOOKUP(J851,{0,1950001,3300001,6950001,9000001,18000001,40000001},{0.05,0.1,0.2,0.23,0.33,0.4,0.45})-LOOKUP(J851,{0,1950001,3300001,6950001,9000001,18000001,40000001},{0,97500,427500,636000,1536000,2796000,4796000}))*1.021,-2))</f>
        <v/>
      </c>
      <c r="M851" s="19">
        <f>IF(K851&lt;=0,0,ROUNDDOWN((K851*LOOKUP(K851,{0,1950001,3300001,6950001,9000001,18000001,40000001},{0.05,0.1,0.2,0.23,0.33,0.4,0.45})-LOOKUP(K851,{0,1950001,3300001,6950001,9000001,18000001,40000001},{0,97500,427500,636000,1536000,2796000,4796000}))*1.021,-2))</f>
        <v/>
      </c>
      <c r="N851" s="19">
        <f>MAX(0,ROUNDDOWN(H851-E851-430000-G851,-3))</f>
        <v/>
      </c>
      <c r="O851" s="19">
        <f>MAX(0,ROUNDDOWN(H851-E851-430000-G851-D851,-3))</f>
        <v/>
      </c>
      <c r="P851" s="19">
        <f>IF(H851&lt;=450000,0,MAX(0,ROUNDDOWN(N851*0.06-MIN(50000,N851)*0.03,-2))+MAX(0,ROUNDDOWN(N851*0.04-MIN(50000,N851)*0.02,-2)))</f>
        <v/>
      </c>
      <c r="Q851" s="19">
        <f>IF(H851&lt;=450000,0,MAX(0,ROUNDDOWN(O851*0.06-MIN(50000,O851)*0.03,-2))+MAX(0,ROUNDDOWN(O851*0.04-MIN(50000,O851)*0.02,-2)))</f>
        <v/>
      </c>
      <c r="R851" s="19">
        <f>L851-M851</f>
        <v/>
      </c>
      <c r="S851" s="19">
        <f>P851-Q851</f>
        <v/>
      </c>
      <c r="T851" s="19">
        <f>R851+S851</f>
        <v/>
      </c>
      <c r="U851" s="21">
        <f>IF(J851&lt;=0,0,LOOKUP(J851,{0,1950001,3300001,6950001,9000001,18000001,40000001},{0.05,0.1,0.2,0.23,0.33,0.4,0.45}))</f>
        <v/>
      </c>
    </row>
    <row r="852">
      <c r="A852" t="inlineStr">
        <is>
          <t>1万円刻み</t>
        </is>
      </c>
      <c r="B852" s="19">
        <f>'3_1万円刻み'!$A$357</f>
        <v/>
      </c>
      <c r="C852" s="20" t="n">
        <v>2026</v>
      </c>
      <c r="D852" s="19" t="n">
        <v>276000</v>
      </c>
      <c r="E852" s="19">
        <f>ROUND(MIN(B852/12,650000)*12*0.0915+MIN(B852/12,1390000)*12*(0.0504+0)+B852*0.005,0)</f>
        <v/>
      </c>
      <c r="F852" s="19" t="n">
        <v>0</v>
      </c>
      <c r="G852" s="19" t="n">
        <v>0</v>
      </c>
      <c r="H852" s="19">
        <f>IF(C852&gt;=2026,IF(B852&lt;741000,0,IF(B852&lt;2191000,B852-740000,IF(B852&lt;2193000,1451000,IF(B852&lt;2196000,1453000,IF(B852&lt;2200000,1456000,IF(B852&lt;3600000,ROUNDDOWN(B852/4,-3)*2.8-80000,IF(B852&lt;6600000,ROUNDDOWN(B852/4,-3)*3.2-440000,IF(B852&lt;8500000,ROUNDDOWN(B852*0.9,0)-1100000,B852-1950000)))))))),IF(B852&lt;651000,0,IF(B852&lt;1900000,B852-650000,IF(B852&lt;3600000,ROUNDDOWN(B852/4,-3)*2.8-80000,IF(B852&lt;6600000,ROUNDDOWN(B852/4,-3)*3.2-440000,IF(B852&lt;8500000,ROUNDDOWN(B852*0.9,0)-1100000,B852-1950000))))))</f>
        <v/>
      </c>
      <c r="I852" s="19">
        <f>IF(H852&gt;23500000,NA(),IF(C852&gt;=2026,IF(H852&lt;=4890000,1040000,IF(H852&lt;=6550000,670000,620000)),IF(H852&lt;=1320000,950000,IF(H852&lt;=3360000,880000,IF(H852&lt;=4890000,680000,IF(H852&lt;=6550000,630000,580000))))))</f>
        <v/>
      </c>
      <c r="J852" s="19">
        <f>MAX(0,ROUNDDOWN(H852-E852-I852-F852,-3))</f>
        <v/>
      </c>
      <c r="K852" s="19">
        <f>MAX(0,ROUNDDOWN(H852-E852-I852-F852-D852,-3))</f>
        <v/>
      </c>
      <c r="L852" s="19">
        <f>IF(J852&lt;=0,0,ROUNDDOWN((J852*LOOKUP(J852,{0,1950001,3300001,6950001,9000001,18000001,40000001},{0.05,0.1,0.2,0.23,0.33,0.4,0.45})-LOOKUP(J852,{0,1950001,3300001,6950001,9000001,18000001,40000001},{0,97500,427500,636000,1536000,2796000,4796000}))*1.021,-2))</f>
        <v/>
      </c>
      <c r="M852" s="19">
        <f>IF(K852&lt;=0,0,ROUNDDOWN((K852*LOOKUP(K852,{0,1950001,3300001,6950001,9000001,18000001,40000001},{0.05,0.1,0.2,0.23,0.33,0.4,0.45})-LOOKUP(K852,{0,1950001,3300001,6950001,9000001,18000001,40000001},{0,97500,427500,636000,1536000,2796000,4796000}))*1.021,-2))</f>
        <v/>
      </c>
      <c r="N852" s="19">
        <f>MAX(0,ROUNDDOWN(H852-E852-430000-G852,-3))</f>
        <v/>
      </c>
      <c r="O852" s="19">
        <f>MAX(0,ROUNDDOWN(H852-E852-430000-G852-D852,-3))</f>
        <v/>
      </c>
      <c r="P852" s="19">
        <f>IF(H852&lt;=450000,0,MAX(0,ROUNDDOWN(N852*0.06-MIN(50000,N852)*0.03,-2))+MAX(0,ROUNDDOWN(N852*0.04-MIN(50000,N852)*0.02,-2)))</f>
        <v/>
      </c>
      <c r="Q852" s="19">
        <f>IF(H852&lt;=450000,0,MAX(0,ROUNDDOWN(O852*0.06-MIN(50000,O852)*0.03,-2))+MAX(0,ROUNDDOWN(O852*0.04-MIN(50000,O852)*0.02,-2)))</f>
        <v/>
      </c>
      <c r="R852" s="19">
        <f>L852-M852</f>
        <v/>
      </c>
      <c r="S852" s="19">
        <f>P852-Q852</f>
        <v/>
      </c>
      <c r="T852" s="19">
        <f>R852+S852</f>
        <v/>
      </c>
      <c r="U852" s="21">
        <f>IF(J852&lt;=0,0,LOOKUP(J852,{0,1950001,3300001,6950001,9000001,18000001,40000001},{0.05,0.1,0.2,0.23,0.33,0.4,0.45}))</f>
        <v/>
      </c>
    </row>
    <row r="853">
      <c r="A853" t="inlineStr">
        <is>
          <t>1万円刻み</t>
        </is>
      </c>
      <c r="B853" s="19">
        <f>'3_1万円刻み'!$A$358</f>
        <v/>
      </c>
      <c r="C853" s="20" t="n">
        <v>2025</v>
      </c>
      <c r="D853" s="19" t="n">
        <v>276000</v>
      </c>
      <c r="E853" s="19">
        <f>ROUND(MIN(B853/12,650000)*12*0.0915+MIN(B853/12,1390000)*12*(0.0504+0)+B853*0.005,0)</f>
        <v/>
      </c>
      <c r="F853" s="19" t="n">
        <v>0</v>
      </c>
      <c r="G853" s="19" t="n">
        <v>0</v>
      </c>
      <c r="H853" s="19">
        <f>IF(C853&gt;=2026,IF(B853&lt;741000,0,IF(B853&lt;2191000,B853-740000,IF(B853&lt;2193000,1451000,IF(B853&lt;2196000,1453000,IF(B853&lt;2200000,1456000,IF(B853&lt;3600000,ROUNDDOWN(B853/4,-3)*2.8-80000,IF(B853&lt;6600000,ROUNDDOWN(B853/4,-3)*3.2-440000,IF(B853&lt;8500000,ROUNDDOWN(B853*0.9,0)-1100000,B853-1950000)))))))),IF(B853&lt;651000,0,IF(B853&lt;1900000,B853-650000,IF(B853&lt;3600000,ROUNDDOWN(B853/4,-3)*2.8-80000,IF(B853&lt;6600000,ROUNDDOWN(B853/4,-3)*3.2-440000,IF(B853&lt;8500000,ROUNDDOWN(B853*0.9,0)-1100000,B853-1950000))))))</f>
        <v/>
      </c>
      <c r="I853" s="19">
        <f>IF(H853&gt;23500000,NA(),IF(C853&gt;=2026,IF(H853&lt;=4890000,1040000,IF(H853&lt;=6550000,670000,620000)),IF(H853&lt;=1320000,950000,IF(H853&lt;=3360000,880000,IF(H853&lt;=4890000,680000,IF(H853&lt;=6550000,630000,580000))))))</f>
        <v/>
      </c>
      <c r="J853" s="19">
        <f>MAX(0,ROUNDDOWN(H853-E853-I853-F853,-3))</f>
        <v/>
      </c>
      <c r="K853" s="19">
        <f>MAX(0,ROUNDDOWN(H853-E853-I853-F853-D853,-3))</f>
        <v/>
      </c>
      <c r="L853" s="19">
        <f>IF(J853&lt;=0,0,ROUNDDOWN((J853*LOOKUP(J853,{0,1950001,3300001,6950001,9000001,18000001,40000001},{0.05,0.1,0.2,0.23,0.33,0.4,0.45})-LOOKUP(J853,{0,1950001,3300001,6950001,9000001,18000001,40000001},{0,97500,427500,636000,1536000,2796000,4796000}))*1.021,-2))</f>
        <v/>
      </c>
      <c r="M853" s="19">
        <f>IF(K853&lt;=0,0,ROUNDDOWN((K853*LOOKUP(K853,{0,1950001,3300001,6950001,9000001,18000001,40000001},{0.05,0.1,0.2,0.23,0.33,0.4,0.45})-LOOKUP(K853,{0,1950001,3300001,6950001,9000001,18000001,40000001},{0,97500,427500,636000,1536000,2796000,4796000}))*1.021,-2))</f>
        <v/>
      </c>
      <c r="N853" s="19">
        <f>MAX(0,ROUNDDOWN(H853-E853-430000-G853,-3))</f>
        <v/>
      </c>
      <c r="O853" s="19">
        <f>MAX(0,ROUNDDOWN(H853-E853-430000-G853-D853,-3))</f>
        <v/>
      </c>
      <c r="P853" s="19">
        <f>IF(H853&lt;=450000,0,MAX(0,ROUNDDOWN(N853*0.06-MIN(50000,N853)*0.03,-2))+MAX(0,ROUNDDOWN(N853*0.04-MIN(50000,N853)*0.02,-2)))</f>
        <v/>
      </c>
      <c r="Q853" s="19">
        <f>IF(H853&lt;=450000,0,MAX(0,ROUNDDOWN(O853*0.06-MIN(50000,O853)*0.03,-2))+MAX(0,ROUNDDOWN(O853*0.04-MIN(50000,O853)*0.02,-2)))</f>
        <v/>
      </c>
      <c r="R853" s="19">
        <f>L853-M853</f>
        <v/>
      </c>
      <c r="S853" s="19">
        <f>P853-Q853</f>
        <v/>
      </c>
      <c r="T853" s="19">
        <f>R853+S853</f>
        <v/>
      </c>
      <c r="U853" s="21">
        <f>IF(J853&lt;=0,0,LOOKUP(J853,{0,1950001,3300001,6950001,9000001,18000001,40000001},{0.05,0.1,0.2,0.23,0.33,0.4,0.45}))</f>
        <v/>
      </c>
    </row>
    <row r="854">
      <c r="A854" t="inlineStr">
        <is>
          <t>1万円刻み</t>
        </is>
      </c>
      <c r="B854" s="19">
        <f>'3_1万円刻み'!$A$358</f>
        <v/>
      </c>
      <c r="C854" s="20" t="n">
        <v>2026</v>
      </c>
      <c r="D854" s="19" t="n">
        <v>276000</v>
      </c>
      <c r="E854" s="19">
        <f>ROUND(MIN(B854/12,650000)*12*0.0915+MIN(B854/12,1390000)*12*(0.0504+0)+B854*0.005,0)</f>
        <v/>
      </c>
      <c r="F854" s="19" t="n">
        <v>0</v>
      </c>
      <c r="G854" s="19" t="n">
        <v>0</v>
      </c>
      <c r="H854" s="19">
        <f>IF(C854&gt;=2026,IF(B854&lt;741000,0,IF(B854&lt;2191000,B854-740000,IF(B854&lt;2193000,1451000,IF(B854&lt;2196000,1453000,IF(B854&lt;2200000,1456000,IF(B854&lt;3600000,ROUNDDOWN(B854/4,-3)*2.8-80000,IF(B854&lt;6600000,ROUNDDOWN(B854/4,-3)*3.2-440000,IF(B854&lt;8500000,ROUNDDOWN(B854*0.9,0)-1100000,B854-1950000)))))))),IF(B854&lt;651000,0,IF(B854&lt;1900000,B854-650000,IF(B854&lt;3600000,ROUNDDOWN(B854/4,-3)*2.8-80000,IF(B854&lt;6600000,ROUNDDOWN(B854/4,-3)*3.2-440000,IF(B854&lt;8500000,ROUNDDOWN(B854*0.9,0)-1100000,B854-1950000))))))</f>
        <v/>
      </c>
      <c r="I854" s="19">
        <f>IF(H854&gt;23500000,NA(),IF(C854&gt;=2026,IF(H854&lt;=4890000,1040000,IF(H854&lt;=6550000,670000,620000)),IF(H854&lt;=1320000,950000,IF(H854&lt;=3360000,880000,IF(H854&lt;=4890000,680000,IF(H854&lt;=6550000,630000,580000))))))</f>
        <v/>
      </c>
      <c r="J854" s="19">
        <f>MAX(0,ROUNDDOWN(H854-E854-I854-F854,-3))</f>
        <v/>
      </c>
      <c r="K854" s="19">
        <f>MAX(0,ROUNDDOWN(H854-E854-I854-F854-D854,-3))</f>
        <v/>
      </c>
      <c r="L854" s="19">
        <f>IF(J854&lt;=0,0,ROUNDDOWN((J854*LOOKUP(J854,{0,1950001,3300001,6950001,9000001,18000001,40000001},{0.05,0.1,0.2,0.23,0.33,0.4,0.45})-LOOKUP(J854,{0,1950001,3300001,6950001,9000001,18000001,40000001},{0,97500,427500,636000,1536000,2796000,4796000}))*1.021,-2))</f>
        <v/>
      </c>
      <c r="M854" s="19">
        <f>IF(K854&lt;=0,0,ROUNDDOWN((K854*LOOKUP(K854,{0,1950001,3300001,6950001,9000001,18000001,40000001},{0.05,0.1,0.2,0.23,0.33,0.4,0.45})-LOOKUP(K854,{0,1950001,3300001,6950001,9000001,18000001,40000001},{0,97500,427500,636000,1536000,2796000,4796000}))*1.021,-2))</f>
        <v/>
      </c>
      <c r="N854" s="19">
        <f>MAX(0,ROUNDDOWN(H854-E854-430000-G854,-3))</f>
        <v/>
      </c>
      <c r="O854" s="19">
        <f>MAX(0,ROUNDDOWN(H854-E854-430000-G854-D854,-3))</f>
        <v/>
      </c>
      <c r="P854" s="19">
        <f>IF(H854&lt;=450000,0,MAX(0,ROUNDDOWN(N854*0.06-MIN(50000,N854)*0.03,-2))+MAX(0,ROUNDDOWN(N854*0.04-MIN(50000,N854)*0.02,-2)))</f>
        <v/>
      </c>
      <c r="Q854" s="19">
        <f>IF(H854&lt;=450000,0,MAX(0,ROUNDDOWN(O854*0.06-MIN(50000,O854)*0.03,-2))+MAX(0,ROUNDDOWN(O854*0.04-MIN(50000,O854)*0.02,-2)))</f>
        <v/>
      </c>
      <c r="R854" s="19">
        <f>L854-M854</f>
        <v/>
      </c>
      <c r="S854" s="19">
        <f>P854-Q854</f>
        <v/>
      </c>
      <c r="T854" s="19">
        <f>R854+S854</f>
        <v/>
      </c>
      <c r="U854" s="21">
        <f>IF(J854&lt;=0,0,LOOKUP(J854,{0,1950001,3300001,6950001,9000001,18000001,40000001},{0.05,0.1,0.2,0.23,0.33,0.4,0.45}))</f>
        <v/>
      </c>
    </row>
    <row r="855">
      <c r="A855" t="inlineStr">
        <is>
          <t>1万円刻み</t>
        </is>
      </c>
      <c r="B855" s="19">
        <f>'3_1万円刻み'!$A$359</f>
        <v/>
      </c>
      <c r="C855" s="20" t="n">
        <v>2025</v>
      </c>
      <c r="D855" s="19" t="n">
        <v>276000</v>
      </c>
      <c r="E855" s="19">
        <f>ROUND(MIN(B855/12,650000)*12*0.0915+MIN(B855/12,1390000)*12*(0.0504+0)+B855*0.005,0)</f>
        <v/>
      </c>
      <c r="F855" s="19" t="n">
        <v>0</v>
      </c>
      <c r="G855" s="19" t="n">
        <v>0</v>
      </c>
      <c r="H855" s="19">
        <f>IF(C855&gt;=2026,IF(B855&lt;741000,0,IF(B855&lt;2191000,B855-740000,IF(B855&lt;2193000,1451000,IF(B855&lt;2196000,1453000,IF(B855&lt;2200000,1456000,IF(B855&lt;3600000,ROUNDDOWN(B855/4,-3)*2.8-80000,IF(B855&lt;6600000,ROUNDDOWN(B855/4,-3)*3.2-440000,IF(B855&lt;8500000,ROUNDDOWN(B855*0.9,0)-1100000,B855-1950000)))))))),IF(B855&lt;651000,0,IF(B855&lt;1900000,B855-650000,IF(B855&lt;3600000,ROUNDDOWN(B855/4,-3)*2.8-80000,IF(B855&lt;6600000,ROUNDDOWN(B855/4,-3)*3.2-440000,IF(B855&lt;8500000,ROUNDDOWN(B855*0.9,0)-1100000,B855-1950000))))))</f>
        <v/>
      </c>
      <c r="I855" s="19">
        <f>IF(H855&gt;23500000,NA(),IF(C855&gt;=2026,IF(H855&lt;=4890000,1040000,IF(H855&lt;=6550000,670000,620000)),IF(H855&lt;=1320000,950000,IF(H855&lt;=3360000,880000,IF(H855&lt;=4890000,680000,IF(H855&lt;=6550000,630000,580000))))))</f>
        <v/>
      </c>
      <c r="J855" s="19">
        <f>MAX(0,ROUNDDOWN(H855-E855-I855-F855,-3))</f>
        <v/>
      </c>
      <c r="K855" s="19">
        <f>MAX(0,ROUNDDOWN(H855-E855-I855-F855-D855,-3))</f>
        <v/>
      </c>
      <c r="L855" s="19">
        <f>IF(J855&lt;=0,0,ROUNDDOWN((J855*LOOKUP(J855,{0,1950001,3300001,6950001,9000001,18000001,40000001},{0.05,0.1,0.2,0.23,0.33,0.4,0.45})-LOOKUP(J855,{0,1950001,3300001,6950001,9000001,18000001,40000001},{0,97500,427500,636000,1536000,2796000,4796000}))*1.021,-2))</f>
        <v/>
      </c>
      <c r="M855" s="19">
        <f>IF(K855&lt;=0,0,ROUNDDOWN((K855*LOOKUP(K855,{0,1950001,3300001,6950001,9000001,18000001,40000001},{0.05,0.1,0.2,0.23,0.33,0.4,0.45})-LOOKUP(K855,{0,1950001,3300001,6950001,9000001,18000001,40000001},{0,97500,427500,636000,1536000,2796000,4796000}))*1.021,-2))</f>
        <v/>
      </c>
      <c r="N855" s="19">
        <f>MAX(0,ROUNDDOWN(H855-E855-430000-G855,-3))</f>
        <v/>
      </c>
      <c r="O855" s="19">
        <f>MAX(0,ROUNDDOWN(H855-E855-430000-G855-D855,-3))</f>
        <v/>
      </c>
      <c r="P855" s="19">
        <f>IF(H855&lt;=450000,0,MAX(0,ROUNDDOWN(N855*0.06-MIN(50000,N855)*0.03,-2))+MAX(0,ROUNDDOWN(N855*0.04-MIN(50000,N855)*0.02,-2)))</f>
        <v/>
      </c>
      <c r="Q855" s="19">
        <f>IF(H855&lt;=450000,0,MAX(0,ROUNDDOWN(O855*0.06-MIN(50000,O855)*0.03,-2))+MAX(0,ROUNDDOWN(O855*0.04-MIN(50000,O855)*0.02,-2)))</f>
        <v/>
      </c>
      <c r="R855" s="19">
        <f>L855-M855</f>
        <v/>
      </c>
      <c r="S855" s="19">
        <f>P855-Q855</f>
        <v/>
      </c>
      <c r="T855" s="19">
        <f>R855+S855</f>
        <v/>
      </c>
      <c r="U855" s="21">
        <f>IF(J855&lt;=0,0,LOOKUP(J855,{0,1950001,3300001,6950001,9000001,18000001,40000001},{0.05,0.1,0.2,0.23,0.33,0.4,0.45}))</f>
        <v/>
      </c>
    </row>
    <row r="856">
      <c r="A856" t="inlineStr">
        <is>
          <t>1万円刻み</t>
        </is>
      </c>
      <c r="B856" s="19">
        <f>'3_1万円刻み'!$A$359</f>
        <v/>
      </c>
      <c r="C856" s="20" t="n">
        <v>2026</v>
      </c>
      <c r="D856" s="19" t="n">
        <v>276000</v>
      </c>
      <c r="E856" s="19">
        <f>ROUND(MIN(B856/12,650000)*12*0.0915+MIN(B856/12,1390000)*12*(0.0504+0)+B856*0.005,0)</f>
        <v/>
      </c>
      <c r="F856" s="19" t="n">
        <v>0</v>
      </c>
      <c r="G856" s="19" t="n">
        <v>0</v>
      </c>
      <c r="H856" s="19">
        <f>IF(C856&gt;=2026,IF(B856&lt;741000,0,IF(B856&lt;2191000,B856-740000,IF(B856&lt;2193000,1451000,IF(B856&lt;2196000,1453000,IF(B856&lt;2200000,1456000,IF(B856&lt;3600000,ROUNDDOWN(B856/4,-3)*2.8-80000,IF(B856&lt;6600000,ROUNDDOWN(B856/4,-3)*3.2-440000,IF(B856&lt;8500000,ROUNDDOWN(B856*0.9,0)-1100000,B856-1950000)))))))),IF(B856&lt;651000,0,IF(B856&lt;1900000,B856-650000,IF(B856&lt;3600000,ROUNDDOWN(B856/4,-3)*2.8-80000,IF(B856&lt;6600000,ROUNDDOWN(B856/4,-3)*3.2-440000,IF(B856&lt;8500000,ROUNDDOWN(B856*0.9,0)-1100000,B856-1950000))))))</f>
        <v/>
      </c>
      <c r="I856" s="19">
        <f>IF(H856&gt;23500000,NA(),IF(C856&gt;=2026,IF(H856&lt;=4890000,1040000,IF(H856&lt;=6550000,670000,620000)),IF(H856&lt;=1320000,950000,IF(H856&lt;=3360000,880000,IF(H856&lt;=4890000,680000,IF(H856&lt;=6550000,630000,580000))))))</f>
        <v/>
      </c>
      <c r="J856" s="19">
        <f>MAX(0,ROUNDDOWN(H856-E856-I856-F856,-3))</f>
        <v/>
      </c>
      <c r="K856" s="19">
        <f>MAX(0,ROUNDDOWN(H856-E856-I856-F856-D856,-3))</f>
        <v/>
      </c>
      <c r="L856" s="19">
        <f>IF(J856&lt;=0,0,ROUNDDOWN((J856*LOOKUP(J856,{0,1950001,3300001,6950001,9000001,18000001,40000001},{0.05,0.1,0.2,0.23,0.33,0.4,0.45})-LOOKUP(J856,{0,1950001,3300001,6950001,9000001,18000001,40000001},{0,97500,427500,636000,1536000,2796000,4796000}))*1.021,-2))</f>
        <v/>
      </c>
      <c r="M856" s="19">
        <f>IF(K856&lt;=0,0,ROUNDDOWN((K856*LOOKUP(K856,{0,1950001,3300001,6950001,9000001,18000001,40000001},{0.05,0.1,0.2,0.23,0.33,0.4,0.45})-LOOKUP(K856,{0,1950001,3300001,6950001,9000001,18000001,40000001},{0,97500,427500,636000,1536000,2796000,4796000}))*1.021,-2))</f>
        <v/>
      </c>
      <c r="N856" s="19">
        <f>MAX(0,ROUNDDOWN(H856-E856-430000-G856,-3))</f>
        <v/>
      </c>
      <c r="O856" s="19">
        <f>MAX(0,ROUNDDOWN(H856-E856-430000-G856-D856,-3))</f>
        <v/>
      </c>
      <c r="P856" s="19">
        <f>IF(H856&lt;=450000,0,MAX(0,ROUNDDOWN(N856*0.06-MIN(50000,N856)*0.03,-2))+MAX(0,ROUNDDOWN(N856*0.04-MIN(50000,N856)*0.02,-2)))</f>
        <v/>
      </c>
      <c r="Q856" s="19">
        <f>IF(H856&lt;=450000,0,MAX(0,ROUNDDOWN(O856*0.06-MIN(50000,O856)*0.03,-2))+MAX(0,ROUNDDOWN(O856*0.04-MIN(50000,O856)*0.02,-2)))</f>
        <v/>
      </c>
      <c r="R856" s="19">
        <f>L856-M856</f>
        <v/>
      </c>
      <c r="S856" s="19">
        <f>P856-Q856</f>
        <v/>
      </c>
      <c r="T856" s="19">
        <f>R856+S856</f>
        <v/>
      </c>
      <c r="U856" s="21">
        <f>IF(J856&lt;=0,0,LOOKUP(J856,{0,1950001,3300001,6950001,9000001,18000001,40000001},{0.05,0.1,0.2,0.23,0.33,0.4,0.45}))</f>
        <v/>
      </c>
    </row>
    <row r="857">
      <c r="A857" t="inlineStr">
        <is>
          <t>1万円刻み</t>
        </is>
      </c>
      <c r="B857" s="19">
        <f>'3_1万円刻み'!$A$360</f>
        <v/>
      </c>
      <c r="C857" s="20" t="n">
        <v>2025</v>
      </c>
      <c r="D857" s="19" t="n">
        <v>276000</v>
      </c>
      <c r="E857" s="19">
        <f>ROUND(MIN(B857/12,650000)*12*0.0915+MIN(B857/12,1390000)*12*(0.0504+0)+B857*0.005,0)</f>
        <v/>
      </c>
      <c r="F857" s="19" t="n">
        <v>0</v>
      </c>
      <c r="G857" s="19" t="n">
        <v>0</v>
      </c>
      <c r="H857" s="19">
        <f>IF(C857&gt;=2026,IF(B857&lt;741000,0,IF(B857&lt;2191000,B857-740000,IF(B857&lt;2193000,1451000,IF(B857&lt;2196000,1453000,IF(B857&lt;2200000,1456000,IF(B857&lt;3600000,ROUNDDOWN(B857/4,-3)*2.8-80000,IF(B857&lt;6600000,ROUNDDOWN(B857/4,-3)*3.2-440000,IF(B857&lt;8500000,ROUNDDOWN(B857*0.9,0)-1100000,B857-1950000)))))))),IF(B857&lt;651000,0,IF(B857&lt;1900000,B857-650000,IF(B857&lt;3600000,ROUNDDOWN(B857/4,-3)*2.8-80000,IF(B857&lt;6600000,ROUNDDOWN(B857/4,-3)*3.2-440000,IF(B857&lt;8500000,ROUNDDOWN(B857*0.9,0)-1100000,B857-1950000))))))</f>
        <v/>
      </c>
      <c r="I857" s="19">
        <f>IF(H857&gt;23500000,NA(),IF(C857&gt;=2026,IF(H857&lt;=4890000,1040000,IF(H857&lt;=6550000,670000,620000)),IF(H857&lt;=1320000,950000,IF(H857&lt;=3360000,880000,IF(H857&lt;=4890000,680000,IF(H857&lt;=6550000,630000,580000))))))</f>
        <v/>
      </c>
      <c r="J857" s="19">
        <f>MAX(0,ROUNDDOWN(H857-E857-I857-F857,-3))</f>
        <v/>
      </c>
      <c r="K857" s="19">
        <f>MAX(0,ROUNDDOWN(H857-E857-I857-F857-D857,-3))</f>
        <v/>
      </c>
      <c r="L857" s="19">
        <f>IF(J857&lt;=0,0,ROUNDDOWN((J857*LOOKUP(J857,{0,1950001,3300001,6950001,9000001,18000001,40000001},{0.05,0.1,0.2,0.23,0.33,0.4,0.45})-LOOKUP(J857,{0,1950001,3300001,6950001,9000001,18000001,40000001},{0,97500,427500,636000,1536000,2796000,4796000}))*1.021,-2))</f>
        <v/>
      </c>
      <c r="M857" s="19">
        <f>IF(K857&lt;=0,0,ROUNDDOWN((K857*LOOKUP(K857,{0,1950001,3300001,6950001,9000001,18000001,40000001},{0.05,0.1,0.2,0.23,0.33,0.4,0.45})-LOOKUP(K857,{0,1950001,3300001,6950001,9000001,18000001,40000001},{0,97500,427500,636000,1536000,2796000,4796000}))*1.021,-2))</f>
        <v/>
      </c>
      <c r="N857" s="19">
        <f>MAX(0,ROUNDDOWN(H857-E857-430000-G857,-3))</f>
        <v/>
      </c>
      <c r="O857" s="19">
        <f>MAX(0,ROUNDDOWN(H857-E857-430000-G857-D857,-3))</f>
        <v/>
      </c>
      <c r="P857" s="19">
        <f>IF(H857&lt;=450000,0,MAX(0,ROUNDDOWN(N857*0.06-MIN(50000,N857)*0.03,-2))+MAX(0,ROUNDDOWN(N857*0.04-MIN(50000,N857)*0.02,-2)))</f>
        <v/>
      </c>
      <c r="Q857" s="19">
        <f>IF(H857&lt;=450000,0,MAX(0,ROUNDDOWN(O857*0.06-MIN(50000,O857)*0.03,-2))+MAX(0,ROUNDDOWN(O857*0.04-MIN(50000,O857)*0.02,-2)))</f>
        <v/>
      </c>
      <c r="R857" s="19">
        <f>L857-M857</f>
        <v/>
      </c>
      <c r="S857" s="19">
        <f>P857-Q857</f>
        <v/>
      </c>
      <c r="T857" s="19">
        <f>R857+S857</f>
        <v/>
      </c>
      <c r="U857" s="21">
        <f>IF(J857&lt;=0,0,LOOKUP(J857,{0,1950001,3300001,6950001,9000001,18000001,40000001},{0.05,0.1,0.2,0.23,0.33,0.4,0.45}))</f>
        <v/>
      </c>
    </row>
    <row r="858">
      <c r="A858" t="inlineStr">
        <is>
          <t>1万円刻み</t>
        </is>
      </c>
      <c r="B858" s="19">
        <f>'3_1万円刻み'!$A$360</f>
        <v/>
      </c>
      <c r="C858" s="20" t="n">
        <v>2026</v>
      </c>
      <c r="D858" s="19" t="n">
        <v>276000</v>
      </c>
      <c r="E858" s="19">
        <f>ROUND(MIN(B858/12,650000)*12*0.0915+MIN(B858/12,1390000)*12*(0.0504+0)+B858*0.005,0)</f>
        <v/>
      </c>
      <c r="F858" s="19" t="n">
        <v>0</v>
      </c>
      <c r="G858" s="19" t="n">
        <v>0</v>
      </c>
      <c r="H858" s="19">
        <f>IF(C858&gt;=2026,IF(B858&lt;741000,0,IF(B858&lt;2191000,B858-740000,IF(B858&lt;2193000,1451000,IF(B858&lt;2196000,1453000,IF(B858&lt;2200000,1456000,IF(B858&lt;3600000,ROUNDDOWN(B858/4,-3)*2.8-80000,IF(B858&lt;6600000,ROUNDDOWN(B858/4,-3)*3.2-440000,IF(B858&lt;8500000,ROUNDDOWN(B858*0.9,0)-1100000,B858-1950000)))))))),IF(B858&lt;651000,0,IF(B858&lt;1900000,B858-650000,IF(B858&lt;3600000,ROUNDDOWN(B858/4,-3)*2.8-80000,IF(B858&lt;6600000,ROUNDDOWN(B858/4,-3)*3.2-440000,IF(B858&lt;8500000,ROUNDDOWN(B858*0.9,0)-1100000,B858-1950000))))))</f>
        <v/>
      </c>
      <c r="I858" s="19">
        <f>IF(H858&gt;23500000,NA(),IF(C858&gt;=2026,IF(H858&lt;=4890000,1040000,IF(H858&lt;=6550000,670000,620000)),IF(H858&lt;=1320000,950000,IF(H858&lt;=3360000,880000,IF(H858&lt;=4890000,680000,IF(H858&lt;=6550000,630000,580000))))))</f>
        <v/>
      </c>
      <c r="J858" s="19">
        <f>MAX(0,ROUNDDOWN(H858-E858-I858-F858,-3))</f>
        <v/>
      </c>
      <c r="K858" s="19">
        <f>MAX(0,ROUNDDOWN(H858-E858-I858-F858-D858,-3))</f>
        <v/>
      </c>
      <c r="L858" s="19">
        <f>IF(J858&lt;=0,0,ROUNDDOWN((J858*LOOKUP(J858,{0,1950001,3300001,6950001,9000001,18000001,40000001},{0.05,0.1,0.2,0.23,0.33,0.4,0.45})-LOOKUP(J858,{0,1950001,3300001,6950001,9000001,18000001,40000001},{0,97500,427500,636000,1536000,2796000,4796000}))*1.021,-2))</f>
        <v/>
      </c>
      <c r="M858" s="19">
        <f>IF(K858&lt;=0,0,ROUNDDOWN((K858*LOOKUP(K858,{0,1950001,3300001,6950001,9000001,18000001,40000001},{0.05,0.1,0.2,0.23,0.33,0.4,0.45})-LOOKUP(K858,{0,1950001,3300001,6950001,9000001,18000001,40000001},{0,97500,427500,636000,1536000,2796000,4796000}))*1.021,-2))</f>
        <v/>
      </c>
      <c r="N858" s="19">
        <f>MAX(0,ROUNDDOWN(H858-E858-430000-G858,-3))</f>
        <v/>
      </c>
      <c r="O858" s="19">
        <f>MAX(0,ROUNDDOWN(H858-E858-430000-G858-D858,-3))</f>
        <v/>
      </c>
      <c r="P858" s="19">
        <f>IF(H858&lt;=450000,0,MAX(0,ROUNDDOWN(N858*0.06-MIN(50000,N858)*0.03,-2))+MAX(0,ROUNDDOWN(N858*0.04-MIN(50000,N858)*0.02,-2)))</f>
        <v/>
      </c>
      <c r="Q858" s="19">
        <f>IF(H858&lt;=450000,0,MAX(0,ROUNDDOWN(O858*0.06-MIN(50000,O858)*0.03,-2))+MAX(0,ROUNDDOWN(O858*0.04-MIN(50000,O858)*0.02,-2)))</f>
        <v/>
      </c>
      <c r="R858" s="19">
        <f>L858-M858</f>
        <v/>
      </c>
      <c r="S858" s="19">
        <f>P858-Q858</f>
        <v/>
      </c>
      <c r="T858" s="19">
        <f>R858+S858</f>
        <v/>
      </c>
      <c r="U858" s="21">
        <f>IF(J858&lt;=0,0,LOOKUP(J858,{0,1950001,3300001,6950001,9000001,18000001,40000001},{0.05,0.1,0.2,0.23,0.33,0.4,0.45}))</f>
        <v/>
      </c>
    </row>
    <row r="859">
      <c r="A859" t="inlineStr">
        <is>
          <t>1万円刻み</t>
        </is>
      </c>
      <c r="B859" s="19">
        <f>'3_1万円刻み'!$A$361</f>
        <v/>
      </c>
      <c r="C859" s="20" t="n">
        <v>2025</v>
      </c>
      <c r="D859" s="19" t="n">
        <v>276000</v>
      </c>
      <c r="E859" s="19">
        <f>ROUND(MIN(B859/12,650000)*12*0.0915+MIN(B859/12,1390000)*12*(0.0504+0)+B859*0.005,0)</f>
        <v/>
      </c>
      <c r="F859" s="19" t="n">
        <v>0</v>
      </c>
      <c r="G859" s="19" t="n">
        <v>0</v>
      </c>
      <c r="H859" s="19">
        <f>IF(C859&gt;=2026,IF(B859&lt;741000,0,IF(B859&lt;2191000,B859-740000,IF(B859&lt;2193000,1451000,IF(B859&lt;2196000,1453000,IF(B859&lt;2200000,1456000,IF(B859&lt;3600000,ROUNDDOWN(B859/4,-3)*2.8-80000,IF(B859&lt;6600000,ROUNDDOWN(B859/4,-3)*3.2-440000,IF(B859&lt;8500000,ROUNDDOWN(B859*0.9,0)-1100000,B859-1950000)))))))),IF(B859&lt;651000,0,IF(B859&lt;1900000,B859-650000,IF(B859&lt;3600000,ROUNDDOWN(B859/4,-3)*2.8-80000,IF(B859&lt;6600000,ROUNDDOWN(B859/4,-3)*3.2-440000,IF(B859&lt;8500000,ROUNDDOWN(B859*0.9,0)-1100000,B859-1950000))))))</f>
        <v/>
      </c>
      <c r="I859" s="19">
        <f>IF(H859&gt;23500000,NA(),IF(C859&gt;=2026,IF(H859&lt;=4890000,1040000,IF(H859&lt;=6550000,670000,620000)),IF(H859&lt;=1320000,950000,IF(H859&lt;=3360000,880000,IF(H859&lt;=4890000,680000,IF(H859&lt;=6550000,630000,580000))))))</f>
        <v/>
      </c>
      <c r="J859" s="19">
        <f>MAX(0,ROUNDDOWN(H859-E859-I859-F859,-3))</f>
        <v/>
      </c>
      <c r="K859" s="19">
        <f>MAX(0,ROUNDDOWN(H859-E859-I859-F859-D859,-3))</f>
        <v/>
      </c>
      <c r="L859" s="19">
        <f>IF(J859&lt;=0,0,ROUNDDOWN((J859*LOOKUP(J859,{0,1950001,3300001,6950001,9000001,18000001,40000001},{0.05,0.1,0.2,0.23,0.33,0.4,0.45})-LOOKUP(J859,{0,1950001,3300001,6950001,9000001,18000001,40000001},{0,97500,427500,636000,1536000,2796000,4796000}))*1.021,-2))</f>
        <v/>
      </c>
      <c r="M859" s="19">
        <f>IF(K859&lt;=0,0,ROUNDDOWN((K859*LOOKUP(K859,{0,1950001,3300001,6950001,9000001,18000001,40000001},{0.05,0.1,0.2,0.23,0.33,0.4,0.45})-LOOKUP(K859,{0,1950001,3300001,6950001,9000001,18000001,40000001},{0,97500,427500,636000,1536000,2796000,4796000}))*1.021,-2))</f>
        <v/>
      </c>
      <c r="N859" s="19">
        <f>MAX(0,ROUNDDOWN(H859-E859-430000-G859,-3))</f>
        <v/>
      </c>
      <c r="O859" s="19">
        <f>MAX(0,ROUNDDOWN(H859-E859-430000-G859-D859,-3))</f>
        <v/>
      </c>
      <c r="P859" s="19">
        <f>IF(H859&lt;=450000,0,MAX(0,ROUNDDOWN(N859*0.06-MIN(50000,N859)*0.03,-2))+MAX(0,ROUNDDOWN(N859*0.04-MIN(50000,N859)*0.02,-2)))</f>
        <v/>
      </c>
      <c r="Q859" s="19">
        <f>IF(H859&lt;=450000,0,MAX(0,ROUNDDOWN(O859*0.06-MIN(50000,O859)*0.03,-2))+MAX(0,ROUNDDOWN(O859*0.04-MIN(50000,O859)*0.02,-2)))</f>
        <v/>
      </c>
      <c r="R859" s="19">
        <f>L859-M859</f>
        <v/>
      </c>
      <c r="S859" s="19">
        <f>P859-Q859</f>
        <v/>
      </c>
      <c r="T859" s="19">
        <f>R859+S859</f>
        <v/>
      </c>
      <c r="U859" s="21">
        <f>IF(J859&lt;=0,0,LOOKUP(J859,{0,1950001,3300001,6950001,9000001,18000001,40000001},{0.05,0.1,0.2,0.23,0.33,0.4,0.45}))</f>
        <v/>
      </c>
    </row>
    <row r="860">
      <c r="A860" t="inlineStr">
        <is>
          <t>1万円刻み</t>
        </is>
      </c>
      <c r="B860" s="19">
        <f>'3_1万円刻み'!$A$361</f>
        <v/>
      </c>
      <c r="C860" s="20" t="n">
        <v>2026</v>
      </c>
      <c r="D860" s="19" t="n">
        <v>276000</v>
      </c>
      <c r="E860" s="19">
        <f>ROUND(MIN(B860/12,650000)*12*0.0915+MIN(B860/12,1390000)*12*(0.0504+0)+B860*0.005,0)</f>
        <v/>
      </c>
      <c r="F860" s="19" t="n">
        <v>0</v>
      </c>
      <c r="G860" s="19" t="n">
        <v>0</v>
      </c>
      <c r="H860" s="19">
        <f>IF(C860&gt;=2026,IF(B860&lt;741000,0,IF(B860&lt;2191000,B860-740000,IF(B860&lt;2193000,1451000,IF(B860&lt;2196000,1453000,IF(B860&lt;2200000,1456000,IF(B860&lt;3600000,ROUNDDOWN(B860/4,-3)*2.8-80000,IF(B860&lt;6600000,ROUNDDOWN(B860/4,-3)*3.2-440000,IF(B860&lt;8500000,ROUNDDOWN(B860*0.9,0)-1100000,B860-1950000)))))))),IF(B860&lt;651000,0,IF(B860&lt;1900000,B860-650000,IF(B860&lt;3600000,ROUNDDOWN(B860/4,-3)*2.8-80000,IF(B860&lt;6600000,ROUNDDOWN(B860/4,-3)*3.2-440000,IF(B860&lt;8500000,ROUNDDOWN(B860*0.9,0)-1100000,B860-1950000))))))</f>
        <v/>
      </c>
      <c r="I860" s="19">
        <f>IF(H860&gt;23500000,NA(),IF(C860&gt;=2026,IF(H860&lt;=4890000,1040000,IF(H860&lt;=6550000,670000,620000)),IF(H860&lt;=1320000,950000,IF(H860&lt;=3360000,880000,IF(H860&lt;=4890000,680000,IF(H860&lt;=6550000,630000,580000))))))</f>
        <v/>
      </c>
      <c r="J860" s="19">
        <f>MAX(0,ROUNDDOWN(H860-E860-I860-F860,-3))</f>
        <v/>
      </c>
      <c r="K860" s="19">
        <f>MAX(0,ROUNDDOWN(H860-E860-I860-F860-D860,-3))</f>
        <v/>
      </c>
      <c r="L860" s="19">
        <f>IF(J860&lt;=0,0,ROUNDDOWN((J860*LOOKUP(J860,{0,1950001,3300001,6950001,9000001,18000001,40000001},{0.05,0.1,0.2,0.23,0.33,0.4,0.45})-LOOKUP(J860,{0,1950001,3300001,6950001,9000001,18000001,40000001},{0,97500,427500,636000,1536000,2796000,4796000}))*1.021,-2))</f>
        <v/>
      </c>
      <c r="M860" s="19">
        <f>IF(K860&lt;=0,0,ROUNDDOWN((K860*LOOKUP(K860,{0,1950001,3300001,6950001,9000001,18000001,40000001},{0.05,0.1,0.2,0.23,0.33,0.4,0.45})-LOOKUP(K860,{0,1950001,3300001,6950001,9000001,18000001,40000001},{0,97500,427500,636000,1536000,2796000,4796000}))*1.021,-2))</f>
        <v/>
      </c>
      <c r="N860" s="19">
        <f>MAX(0,ROUNDDOWN(H860-E860-430000-G860,-3))</f>
        <v/>
      </c>
      <c r="O860" s="19">
        <f>MAX(0,ROUNDDOWN(H860-E860-430000-G860-D860,-3))</f>
        <v/>
      </c>
      <c r="P860" s="19">
        <f>IF(H860&lt;=450000,0,MAX(0,ROUNDDOWN(N860*0.06-MIN(50000,N860)*0.03,-2))+MAX(0,ROUNDDOWN(N860*0.04-MIN(50000,N860)*0.02,-2)))</f>
        <v/>
      </c>
      <c r="Q860" s="19">
        <f>IF(H860&lt;=450000,0,MAX(0,ROUNDDOWN(O860*0.06-MIN(50000,O860)*0.03,-2))+MAX(0,ROUNDDOWN(O860*0.04-MIN(50000,O860)*0.02,-2)))</f>
        <v/>
      </c>
      <c r="R860" s="19">
        <f>L860-M860</f>
        <v/>
      </c>
      <c r="S860" s="19">
        <f>P860-Q860</f>
        <v/>
      </c>
      <c r="T860" s="19">
        <f>R860+S860</f>
        <v/>
      </c>
      <c r="U860" s="21">
        <f>IF(J860&lt;=0,0,LOOKUP(J860,{0,1950001,3300001,6950001,9000001,18000001,40000001},{0.05,0.1,0.2,0.23,0.33,0.4,0.45}))</f>
        <v/>
      </c>
    </row>
    <row r="861">
      <c r="A861" t="inlineStr">
        <is>
          <t>1万円刻み</t>
        </is>
      </c>
      <c r="B861" s="19">
        <f>'3_1万円刻み'!$A$362</f>
        <v/>
      </c>
      <c r="C861" s="20" t="n">
        <v>2025</v>
      </c>
      <c r="D861" s="19" t="n">
        <v>276000</v>
      </c>
      <c r="E861" s="19">
        <f>ROUND(MIN(B861/12,650000)*12*0.0915+MIN(B861/12,1390000)*12*(0.0504+0)+B861*0.005,0)</f>
        <v/>
      </c>
      <c r="F861" s="19" t="n">
        <v>0</v>
      </c>
      <c r="G861" s="19" t="n">
        <v>0</v>
      </c>
      <c r="H861" s="19">
        <f>IF(C861&gt;=2026,IF(B861&lt;741000,0,IF(B861&lt;2191000,B861-740000,IF(B861&lt;2193000,1451000,IF(B861&lt;2196000,1453000,IF(B861&lt;2200000,1456000,IF(B861&lt;3600000,ROUNDDOWN(B861/4,-3)*2.8-80000,IF(B861&lt;6600000,ROUNDDOWN(B861/4,-3)*3.2-440000,IF(B861&lt;8500000,ROUNDDOWN(B861*0.9,0)-1100000,B861-1950000)))))))),IF(B861&lt;651000,0,IF(B861&lt;1900000,B861-650000,IF(B861&lt;3600000,ROUNDDOWN(B861/4,-3)*2.8-80000,IF(B861&lt;6600000,ROUNDDOWN(B861/4,-3)*3.2-440000,IF(B861&lt;8500000,ROUNDDOWN(B861*0.9,0)-1100000,B861-1950000))))))</f>
        <v/>
      </c>
      <c r="I861" s="19">
        <f>IF(H861&gt;23500000,NA(),IF(C861&gt;=2026,IF(H861&lt;=4890000,1040000,IF(H861&lt;=6550000,670000,620000)),IF(H861&lt;=1320000,950000,IF(H861&lt;=3360000,880000,IF(H861&lt;=4890000,680000,IF(H861&lt;=6550000,630000,580000))))))</f>
        <v/>
      </c>
      <c r="J861" s="19">
        <f>MAX(0,ROUNDDOWN(H861-E861-I861-F861,-3))</f>
        <v/>
      </c>
      <c r="K861" s="19">
        <f>MAX(0,ROUNDDOWN(H861-E861-I861-F861-D861,-3))</f>
        <v/>
      </c>
      <c r="L861" s="19">
        <f>IF(J861&lt;=0,0,ROUNDDOWN((J861*LOOKUP(J861,{0,1950001,3300001,6950001,9000001,18000001,40000001},{0.05,0.1,0.2,0.23,0.33,0.4,0.45})-LOOKUP(J861,{0,1950001,3300001,6950001,9000001,18000001,40000001},{0,97500,427500,636000,1536000,2796000,4796000}))*1.021,-2))</f>
        <v/>
      </c>
      <c r="M861" s="19">
        <f>IF(K861&lt;=0,0,ROUNDDOWN((K861*LOOKUP(K861,{0,1950001,3300001,6950001,9000001,18000001,40000001},{0.05,0.1,0.2,0.23,0.33,0.4,0.45})-LOOKUP(K861,{0,1950001,3300001,6950001,9000001,18000001,40000001},{0,97500,427500,636000,1536000,2796000,4796000}))*1.021,-2))</f>
        <v/>
      </c>
      <c r="N861" s="19">
        <f>MAX(0,ROUNDDOWN(H861-E861-430000-G861,-3))</f>
        <v/>
      </c>
      <c r="O861" s="19">
        <f>MAX(0,ROUNDDOWN(H861-E861-430000-G861-D861,-3))</f>
        <v/>
      </c>
      <c r="P861" s="19">
        <f>IF(H861&lt;=450000,0,MAX(0,ROUNDDOWN(N861*0.06-MIN(50000,N861)*0.03,-2))+MAX(0,ROUNDDOWN(N861*0.04-MIN(50000,N861)*0.02,-2)))</f>
        <v/>
      </c>
      <c r="Q861" s="19">
        <f>IF(H861&lt;=450000,0,MAX(0,ROUNDDOWN(O861*0.06-MIN(50000,O861)*0.03,-2))+MAX(0,ROUNDDOWN(O861*0.04-MIN(50000,O861)*0.02,-2)))</f>
        <v/>
      </c>
      <c r="R861" s="19">
        <f>L861-M861</f>
        <v/>
      </c>
      <c r="S861" s="19">
        <f>P861-Q861</f>
        <v/>
      </c>
      <c r="T861" s="19">
        <f>R861+S861</f>
        <v/>
      </c>
      <c r="U861" s="21">
        <f>IF(J861&lt;=0,0,LOOKUP(J861,{0,1950001,3300001,6950001,9000001,18000001,40000001},{0.05,0.1,0.2,0.23,0.33,0.4,0.45}))</f>
        <v/>
      </c>
    </row>
    <row r="862">
      <c r="A862" t="inlineStr">
        <is>
          <t>1万円刻み</t>
        </is>
      </c>
      <c r="B862" s="19">
        <f>'3_1万円刻み'!$A$362</f>
        <v/>
      </c>
      <c r="C862" s="20" t="n">
        <v>2026</v>
      </c>
      <c r="D862" s="19" t="n">
        <v>276000</v>
      </c>
      <c r="E862" s="19">
        <f>ROUND(MIN(B862/12,650000)*12*0.0915+MIN(B862/12,1390000)*12*(0.0504+0)+B862*0.005,0)</f>
        <v/>
      </c>
      <c r="F862" s="19" t="n">
        <v>0</v>
      </c>
      <c r="G862" s="19" t="n">
        <v>0</v>
      </c>
      <c r="H862" s="19">
        <f>IF(C862&gt;=2026,IF(B862&lt;741000,0,IF(B862&lt;2191000,B862-740000,IF(B862&lt;2193000,1451000,IF(B862&lt;2196000,1453000,IF(B862&lt;2200000,1456000,IF(B862&lt;3600000,ROUNDDOWN(B862/4,-3)*2.8-80000,IF(B862&lt;6600000,ROUNDDOWN(B862/4,-3)*3.2-440000,IF(B862&lt;8500000,ROUNDDOWN(B862*0.9,0)-1100000,B862-1950000)))))))),IF(B862&lt;651000,0,IF(B862&lt;1900000,B862-650000,IF(B862&lt;3600000,ROUNDDOWN(B862/4,-3)*2.8-80000,IF(B862&lt;6600000,ROUNDDOWN(B862/4,-3)*3.2-440000,IF(B862&lt;8500000,ROUNDDOWN(B862*0.9,0)-1100000,B862-1950000))))))</f>
        <v/>
      </c>
      <c r="I862" s="19">
        <f>IF(H862&gt;23500000,NA(),IF(C862&gt;=2026,IF(H862&lt;=4890000,1040000,IF(H862&lt;=6550000,670000,620000)),IF(H862&lt;=1320000,950000,IF(H862&lt;=3360000,880000,IF(H862&lt;=4890000,680000,IF(H862&lt;=6550000,630000,580000))))))</f>
        <v/>
      </c>
      <c r="J862" s="19">
        <f>MAX(0,ROUNDDOWN(H862-E862-I862-F862,-3))</f>
        <v/>
      </c>
      <c r="K862" s="19">
        <f>MAX(0,ROUNDDOWN(H862-E862-I862-F862-D862,-3))</f>
        <v/>
      </c>
      <c r="L862" s="19">
        <f>IF(J862&lt;=0,0,ROUNDDOWN((J862*LOOKUP(J862,{0,1950001,3300001,6950001,9000001,18000001,40000001},{0.05,0.1,0.2,0.23,0.33,0.4,0.45})-LOOKUP(J862,{0,1950001,3300001,6950001,9000001,18000001,40000001},{0,97500,427500,636000,1536000,2796000,4796000}))*1.021,-2))</f>
        <v/>
      </c>
      <c r="M862" s="19">
        <f>IF(K862&lt;=0,0,ROUNDDOWN((K862*LOOKUP(K862,{0,1950001,3300001,6950001,9000001,18000001,40000001},{0.05,0.1,0.2,0.23,0.33,0.4,0.45})-LOOKUP(K862,{0,1950001,3300001,6950001,9000001,18000001,40000001},{0,97500,427500,636000,1536000,2796000,4796000}))*1.021,-2))</f>
        <v/>
      </c>
      <c r="N862" s="19">
        <f>MAX(0,ROUNDDOWN(H862-E862-430000-G862,-3))</f>
        <v/>
      </c>
      <c r="O862" s="19">
        <f>MAX(0,ROUNDDOWN(H862-E862-430000-G862-D862,-3))</f>
        <v/>
      </c>
      <c r="P862" s="19">
        <f>IF(H862&lt;=450000,0,MAX(0,ROUNDDOWN(N862*0.06-MIN(50000,N862)*0.03,-2))+MAX(0,ROUNDDOWN(N862*0.04-MIN(50000,N862)*0.02,-2)))</f>
        <v/>
      </c>
      <c r="Q862" s="19">
        <f>IF(H862&lt;=450000,0,MAX(0,ROUNDDOWN(O862*0.06-MIN(50000,O862)*0.03,-2))+MAX(0,ROUNDDOWN(O862*0.04-MIN(50000,O862)*0.02,-2)))</f>
        <v/>
      </c>
      <c r="R862" s="19">
        <f>L862-M862</f>
        <v/>
      </c>
      <c r="S862" s="19">
        <f>P862-Q862</f>
        <v/>
      </c>
      <c r="T862" s="19">
        <f>R862+S862</f>
        <v/>
      </c>
      <c r="U862" s="21">
        <f>IF(J862&lt;=0,0,LOOKUP(J862,{0,1950001,3300001,6950001,9000001,18000001,40000001},{0.05,0.1,0.2,0.23,0.33,0.4,0.45}))</f>
        <v/>
      </c>
    </row>
    <row r="863">
      <c r="A863" t="inlineStr">
        <is>
          <t>1万円刻み</t>
        </is>
      </c>
      <c r="B863" s="19">
        <f>'3_1万円刻み'!$A$363</f>
        <v/>
      </c>
      <c r="C863" s="20" t="n">
        <v>2025</v>
      </c>
      <c r="D863" s="19" t="n">
        <v>276000</v>
      </c>
      <c r="E863" s="19">
        <f>ROUND(MIN(B863/12,650000)*12*0.0915+MIN(B863/12,1390000)*12*(0.0504+0)+B863*0.005,0)</f>
        <v/>
      </c>
      <c r="F863" s="19" t="n">
        <v>0</v>
      </c>
      <c r="G863" s="19" t="n">
        <v>0</v>
      </c>
      <c r="H863" s="19">
        <f>IF(C863&gt;=2026,IF(B863&lt;741000,0,IF(B863&lt;2191000,B863-740000,IF(B863&lt;2193000,1451000,IF(B863&lt;2196000,1453000,IF(B863&lt;2200000,1456000,IF(B863&lt;3600000,ROUNDDOWN(B863/4,-3)*2.8-80000,IF(B863&lt;6600000,ROUNDDOWN(B863/4,-3)*3.2-440000,IF(B863&lt;8500000,ROUNDDOWN(B863*0.9,0)-1100000,B863-1950000)))))))),IF(B863&lt;651000,0,IF(B863&lt;1900000,B863-650000,IF(B863&lt;3600000,ROUNDDOWN(B863/4,-3)*2.8-80000,IF(B863&lt;6600000,ROUNDDOWN(B863/4,-3)*3.2-440000,IF(B863&lt;8500000,ROUNDDOWN(B863*0.9,0)-1100000,B863-1950000))))))</f>
        <v/>
      </c>
      <c r="I863" s="19">
        <f>IF(H863&gt;23500000,NA(),IF(C863&gt;=2026,IF(H863&lt;=4890000,1040000,IF(H863&lt;=6550000,670000,620000)),IF(H863&lt;=1320000,950000,IF(H863&lt;=3360000,880000,IF(H863&lt;=4890000,680000,IF(H863&lt;=6550000,630000,580000))))))</f>
        <v/>
      </c>
      <c r="J863" s="19">
        <f>MAX(0,ROUNDDOWN(H863-E863-I863-F863,-3))</f>
        <v/>
      </c>
      <c r="K863" s="19">
        <f>MAX(0,ROUNDDOWN(H863-E863-I863-F863-D863,-3))</f>
        <v/>
      </c>
      <c r="L863" s="19">
        <f>IF(J863&lt;=0,0,ROUNDDOWN((J863*LOOKUP(J863,{0,1950001,3300001,6950001,9000001,18000001,40000001},{0.05,0.1,0.2,0.23,0.33,0.4,0.45})-LOOKUP(J863,{0,1950001,3300001,6950001,9000001,18000001,40000001},{0,97500,427500,636000,1536000,2796000,4796000}))*1.021,-2))</f>
        <v/>
      </c>
      <c r="M863" s="19">
        <f>IF(K863&lt;=0,0,ROUNDDOWN((K863*LOOKUP(K863,{0,1950001,3300001,6950001,9000001,18000001,40000001},{0.05,0.1,0.2,0.23,0.33,0.4,0.45})-LOOKUP(K863,{0,1950001,3300001,6950001,9000001,18000001,40000001},{0,97500,427500,636000,1536000,2796000,4796000}))*1.021,-2))</f>
        <v/>
      </c>
      <c r="N863" s="19">
        <f>MAX(0,ROUNDDOWN(H863-E863-430000-G863,-3))</f>
        <v/>
      </c>
      <c r="O863" s="19">
        <f>MAX(0,ROUNDDOWN(H863-E863-430000-G863-D863,-3))</f>
        <v/>
      </c>
      <c r="P863" s="19">
        <f>IF(H863&lt;=450000,0,MAX(0,ROUNDDOWN(N863*0.06-MIN(50000,N863)*0.03,-2))+MAX(0,ROUNDDOWN(N863*0.04-MIN(50000,N863)*0.02,-2)))</f>
        <v/>
      </c>
      <c r="Q863" s="19">
        <f>IF(H863&lt;=450000,0,MAX(0,ROUNDDOWN(O863*0.06-MIN(50000,O863)*0.03,-2))+MAX(0,ROUNDDOWN(O863*0.04-MIN(50000,O863)*0.02,-2)))</f>
        <v/>
      </c>
      <c r="R863" s="19">
        <f>L863-M863</f>
        <v/>
      </c>
      <c r="S863" s="19">
        <f>P863-Q863</f>
        <v/>
      </c>
      <c r="T863" s="19">
        <f>R863+S863</f>
        <v/>
      </c>
      <c r="U863" s="21">
        <f>IF(J863&lt;=0,0,LOOKUP(J863,{0,1950001,3300001,6950001,9000001,18000001,40000001},{0.05,0.1,0.2,0.23,0.33,0.4,0.45}))</f>
        <v/>
      </c>
    </row>
    <row r="864">
      <c r="A864" t="inlineStr">
        <is>
          <t>1万円刻み</t>
        </is>
      </c>
      <c r="B864" s="19">
        <f>'3_1万円刻み'!$A$363</f>
        <v/>
      </c>
      <c r="C864" s="20" t="n">
        <v>2026</v>
      </c>
      <c r="D864" s="19" t="n">
        <v>276000</v>
      </c>
      <c r="E864" s="19">
        <f>ROUND(MIN(B864/12,650000)*12*0.0915+MIN(B864/12,1390000)*12*(0.0504+0)+B864*0.005,0)</f>
        <v/>
      </c>
      <c r="F864" s="19" t="n">
        <v>0</v>
      </c>
      <c r="G864" s="19" t="n">
        <v>0</v>
      </c>
      <c r="H864" s="19">
        <f>IF(C864&gt;=2026,IF(B864&lt;741000,0,IF(B864&lt;2191000,B864-740000,IF(B864&lt;2193000,1451000,IF(B864&lt;2196000,1453000,IF(B864&lt;2200000,1456000,IF(B864&lt;3600000,ROUNDDOWN(B864/4,-3)*2.8-80000,IF(B864&lt;6600000,ROUNDDOWN(B864/4,-3)*3.2-440000,IF(B864&lt;8500000,ROUNDDOWN(B864*0.9,0)-1100000,B864-1950000)))))))),IF(B864&lt;651000,0,IF(B864&lt;1900000,B864-650000,IF(B864&lt;3600000,ROUNDDOWN(B864/4,-3)*2.8-80000,IF(B864&lt;6600000,ROUNDDOWN(B864/4,-3)*3.2-440000,IF(B864&lt;8500000,ROUNDDOWN(B864*0.9,0)-1100000,B864-1950000))))))</f>
        <v/>
      </c>
      <c r="I864" s="19">
        <f>IF(H864&gt;23500000,NA(),IF(C864&gt;=2026,IF(H864&lt;=4890000,1040000,IF(H864&lt;=6550000,670000,620000)),IF(H864&lt;=1320000,950000,IF(H864&lt;=3360000,880000,IF(H864&lt;=4890000,680000,IF(H864&lt;=6550000,630000,580000))))))</f>
        <v/>
      </c>
      <c r="J864" s="19">
        <f>MAX(0,ROUNDDOWN(H864-E864-I864-F864,-3))</f>
        <v/>
      </c>
      <c r="K864" s="19">
        <f>MAX(0,ROUNDDOWN(H864-E864-I864-F864-D864,-3))</f>
        <v/>
      </c>
      <c r="L864" s="19">
        <f>IF(J864&lt;=0,0,ROUNDDOWN((J864*LOOKUP(J864,{0,1950001,3300001,6950001,9000001,18000001,40000001},{0.05,0.1,0.2,0.23,0.33,0.4,0.45})-LOOKUP(J864,{0,1950001,3300001,6950001,9000001,18000001,40000001},{0,97500,427500,636000,1536000,2796000,4796000}))*1.021,-2))</f>
        <v/>
      </c>
      <c r="M864" s="19">
        <f>IF(K864&lt;=0,0,ROUNDDOWN((K864*LOOKUP(K864,{0,1950001,3300001,6950001,9000001,18000001,40000001},{0.05,0.1,0.2,0.23,0.33,0.4,0.45})-LOOKUP(K864,{0,1950001,3300001,6950001,9000001,18000001,40000001},{0,97500,427500,636000,1536000,2796000,4796000}))*1.021,-2))</f>
        <v/>
      </c>
      <c r="N864" s="19">
        <f>MAX(0,ROUNDDOWN(H864-E864-430000-G864,-3))</f>
        <v/>
      </c>
      <c r="O864" s="19">
        <f>MAX(0,ROUNDDOWN(H864-E864-430000-G864-D864,-3))</f>
        <v/>
      </c>
      <c r="P864" s="19">
        <f>IF(H864&lt;=450000,0,MAX(0,ROUNDDOWN(N864*0.06-MIN(50000,N864)*0.03,-2))+MAX(0,ROUNDDOWN(N864*0.04-MIN(50000,N864)*0.02,-2)))</f>
        <v/>
      </c>
      <c r="Q864" s="19">
        <f>IF(H864&lt;=450000,0,MAX(0,ROUNDDOWN(O864*0.06-MIN(50000,O864)*0.03,-2))+MAX(0,ROUNDDOWN(O864*0.04-MIN(50000,O864)*0.02,-2)))</f>
        <v/>
      </c>
      <c r="R864" s="19">
        <f>L864-M864</f>
        <v/>
      </c>
      <c r="S864" s="19">
        <f>P864-Q864</f>
        <v/>
      </c>
      <c r="T864" s="19">
        <f>R864+S864</f>
        <v/>
      </c>
      <c r="U864" s="21">
        <f>IF(J864&lt;=0,0,LOOKUP(J864,{0,1950001,3300001,6950001,9000001,18000001,40000001},{0.05,0.1,0.2,0.23,0.33,0.4,0.45}))</f>
        <v/>
      </c>
    </row>
    <row r="865">
      <c r="A865" t="inlineStr">
        <is>
          <t>1万円刻み</t>
        </is>
      </c>
      <c r="B865" s="19">
        <f>'3_1万円刻み'!$A$364</f>
        <v/>
      </c>
      <c r="C865" s="20" t="n">
        <v>2025</v>
      </c>
      <c r="D865" s="19" t="n">
        <v>276000</v>
      </c>
      <c r="E865" s="19">
        <f>ROUND(MIN(B865/12,650000)*12*0.0915+MIN(B865/12,1390000)*12*(0.0504+0)+B865*0.005,0)</f>
        <v/>
      </c>
      <c r="F865" s="19" t="n">
        <v>0</v>
      </c>
      <c r="G865" s="19" t="n">
        <v>0</v>
      </c>
      <c r="H865" s="19">
        <f>IF(C865&gt;=2026,IF(B865&lt;741000,0,IF(B865&lt;2191000,B865-740000,IF(B865&lt;2193000,1451000,IF(B865&lt;2196000,1453000,IF(B865&lt;2200000,1456000,IF(B865&lt;3600000,ROUNDDOWN(B865/4,-3)*2.8-80000,IF(B865&lt;6600000,ROUNDDOWN(B865/4,-3)*3.2-440000,IF(B865&lt;8500000,ROUNDDOWN(B865*0.9,0)-1100000,B865-1950000)))))))),IF(B865&lt;651000,0,IF(B865&lt;1900000,B865-650000,IF(B865&lt;3600000,ROUNDDOWN(B865/4,-3)*2.8-80000,IF(B865&lt;6600000,ROUNDDOWN(B865/4,-3)*3.2-440000,IF(B865&lt;8500000,ROUNDDOWN(B865*0.9,0)-1100000,B865-1950000))))))</f>
        <v/>
      </c>
      <c r="I865" s="19">
        <f>IF(H865&gt;23500000,NA(),IF(C865&gt;=2026,IF(H865&lt;=4890000,1040000,IF(H865&lt;=6550000,670000,620000)),IF(H865&lt;=1320000,950000,IF(H865&lt;=3360000,880000,IF(H865&lt;=4890000,680000,IF(H865&lt;=6550000,630000,580000))))))</f>
        <v/>
      </c>
      <c r="J865" s="19">
        <f>MAX(0,ROUNDDOWN(H865-E865-I865-F865,-3))</f>
        <v/>
      </c>
      <c r="K865" s="19">
        <f>MAX(0,ROUNDDOWN(H865-E865-I865-F865-D865,-3))</f>
        <v/>
      </c>
      <c r="L865" s="19">
        <f>IF(J865&lt;=0,0,ROUNDDOWN((J865*LOOKUP(J865,{0,1950001,3300001,6950001,9000001,18000001,40000001},{0.05,0.1,0.2,0.23,0.33,0.4,0.45})-LOOKUP(J865,{0,1950001,3300001,6950001,9000001,18000001,40000001},{0,97500,427500,636000,1536000,2796000,4796000}))*1.021,-2))</f>
        <v/>
      </c>
      <c r="M865" s="19">
        <f>IF(K865&lt;=0,0,ROUNDDOWN((K865*LOOKUP(K865,{0,1950001,3300001,6950001,9000001,18000001,40000001},{0.05,0.1,0.2,0.23,0.33,0.4,0.45})-LOOKUP(K865,{0,1950001,3300001,6950001,9000001,18000001,40000001},{0,97500,427500,636000,1536000,2796000,4796000}))*1.021,-2))</f>
        <v/>
      </c>
      <c r="N865" s="19">
        <f>MAX(0,ROUNDDOWN(H865-E865-430000-G865,-3))</f>
        <v/>
      </c>
      <c r="O865" s="19">
        <f>MAX(0,ROUNDDOWN(H865-E865-430000-G865-D865,-3))</f>
        <v/>
      </c>
      <c r="P865" s="19">
        <f>IF(H865&lt;=450000,0,MAX(0,ROUNDDOWN(N865*0.06-MIN(50000,N865)*0.03,-2))+MAX(0,ROUNDDOWN(N865*0.04-MIN(50000,N865)*0.02,-2)))</f>
        <v/>
      </c>
      <c r="Q865" s="19">
        <f>IF(H865&lt;=450000,0,MAX(0,ROUNDDOWN(O865*0.06-MIN(50000,O865)*0.03,-2))+MAX(0,ROUNDDOWN(O865*0.04-MIN(50000,O865)*0.02,-2)))</f>
        <v/>
      </c>
      <c r="R865" s="19">
        <f>L865-M865</f>
        <v/>
      </c>
      <c r="S865" s="19">
        <f>P865-Q865</f>
        <v/>
      </c>
      <c r="T865" s="19">
        <f>R865+S865</f>
        <v/>
      </c>
      <c r="U865" s="21">
        <f>IF(J865&lt;=0,0,LOOKUP(J865,{0,1950001,3300001,6950001,9000001,18000001,40000001},{0.05,0.1,0.2,0.23,0.33,0.4,0.45}))</f>
        <v/>
      </c>
    </row>
    <row r="866">
      <c r="A866" t="inlineStr">
        <is>
          <t>1万円刻み</t>
        </is>
      </c>
      <c r="B866" s="19">
        <f>'3_1万円刻み'!$A$364</f>
        <v/>
      </c>
      <c r="C866" s="20" t="n">
        <v>2026</v>
      </c>
      <c r="D866" s="19" t="n">
        <v>276000</v>
      </c>
      <c r="E866" s="19">
        <f>ROUND(MIN(B866/12,650000)*12*0.0915+MIN(B866/12,1390000)*12*(0.0504+0)+B866*0.005,0)</f>
        <v/>
      </c>
      <c r="F866" s="19" t="n">
        <v>0</v>
      </c>
      <c r="G866" s="19" t="n">
        <v>0</v>
      </c>
      <c r="H866" s="19">
        <f>IF(C866&gt;=2026,IF(B866&lt;741000,0,IF(B866&lt;2191000,B866-740000,IF(B866&lt;2193000,1451000,IF(B866&lt;2196000,1453000,IF(B866&lt;2200000,1456000,IF(B866&lt;3600000,ROUNDDOWN(B866/4,-3)*2.8-80000,IF(B866&lt;6600000,ROUNDDOWN(B866/4,-3)*3.2-440000,IF(B866&lt;8500000,ROUNDDOWN(B866*0.9,0)-1100000,B866-1950000)))))))),IF(B866&lt;651000,0,IF(B866&lt;1900000,B866-650000,IF(B866&lt;3600000,ROUNDDOWN(B866/4,-3)*2.8-80000,IF(B866&lt;6600000,ROUNDDOWN(B866/4,-3)*3.2-440000,IF(B866&lt;8500000,ROUNDDOWN(B866*0.9,0)-1100000,B866-1950000))))))</f>
        <v/>
      </c>
      <c r="I866" s="19">
        <f>IF(H866&gt;23500000,NA(),IF(C866&gt;=2026,IF(H866&lt;=4890000,1040000,IF(H866&lt;=6550000,670000,620000)),IF(H866&lt;=1320000,950000,IF(H866&lt;=3360000,880000,IF(H866&lt;=4890000,680000,IF(H866&lt;=6550000,630000,580000))))))</f>
        <v/>
      </c>
      <c r="J866" s="19">
        <f>MAX(0,ROUNDDOWN(H866-E866-I866-F866,-3))</f>
        <v/>
      </c>
      <c r="K866" s="19">
        <f>MAX(0,ROUNDDOWN(H866-E866-I866-F866-D866,-3))</f>
        <v/>
      </c>
      <c r="L866" s="19">
        <f>IF(J866&lt;=0,0,ROUNDDOWN((J866*LOOKUP(J866,{0,1950001,3300001,6950001,9000001,18000001,40000001},{0.05,0.1,0.2,0.23,0.33,0.4,0.45})-LOOKUP(J866,{0,1950001,3300001,6950001,9000001,18000001,40000001},{0,97500,427500,636000,1536000,2796000,4796000}))*1.021,-2))</f>
        <v/>
      </c>
      <c r="M866" s="19">
        <f>IF(K866&lt;=0,0,ROUNDDOWN((K866*LOOKUP(K866,{0,1950001,3300001,6950001,9000001,18000001,40000001},{0.05,0.1,0.2,0.23,0.33,0.4,0.45})-LOOKUP(K866,{0,1950001,3300001,6950001,9000001,18000001,40000001},{0,97500,427500,636000,1536000,2796000,4796000}))*1.021,-2))</f>
        <v/>
      </c>
      <c r="N866" s="19">
        <f>MAX(0,ROUNDDOWN(H866-E866-430000-G866,-3))</f>
        <v/>
      </c>
      <c r="O866" s="19">
        <f>MAX(0,ROUNDDOWN(H866-E866-430000-G866-D866,-3))</f>
        <v/>
      </c>
      <c r="P866" s="19">
        <f>IF(H866&lt;=450000,0,MAX(0,ROUNDDOWN(N866*0.06-MIN(50000,N866)*0.03,-2))+MAX(0,ROUNDDOWN(N866*0.04-MIN(50000,N866)*0.02,-2)))</f>
        <v/>
      </c>
      <c r="Q866" s="19">
        <f>IF(H866&lt;=450000,0,MAX(0,ROUNDDOWN(O866*0.06-MIN(50000,O866)*0.03,-2))+MAX(0,ROUNDDOWN(O866*0.04-MIN(50000,O866)*0.02,-2)))</f>
        <v/>
      </c>
      <c r="R866" s="19">
        <f>L866-M866</f>
        <v/>
      </c>
      <c r="S866" s="19">
        <f>P866-Q866</f>
        <v/>
      </c>
      <c r="T866" s="19">
        <f>R866+S866</f>
        <v/>
      </c>
      <c r="U866" s="21">
        <f>IF(J866&lt;=0,0,LOOKUP(J866,{0,1950001,3300001,6950001,9000001,18000001,40000001},{0.05,0.1,0.2,0.23,0.33,0.4,0.45}))</f>
        <v/>
      </c>
    </row>
    <row r="867">
      <c r="A867" t="inlineStr">
        <is>
          <t>1万円刻み</t>
        </is>
      </c>
      <c r="B867" s="19">
        <f>'3_1万円刻み'!$A$365</f>
        <v/>
      </c>
      <c r="C867" s="20" t="n">
        <v>2025</v>
      </c>
      <c r="D867" s="19" t="n">
        <v>276000</v>
      </c>
      <c r="E867" s="19">
        <f>ROUND(MIN(B867/12,650000)*12*0.0915+MIN(B867/12,1390000)*12*(0.0504+0)+B867*0.005,0)</f>
        <v/>
      </c>
      <c r="F867" s="19" t="n">
        <v>0</v>
      </c>
      <c r="G867" s="19" t="n">
        <v>0</v>
      </c>
      <c r="H867" s="19">
        <f>IF(C867&gt;=2026,IF(B867&lt;741000,0,IF(B867&lt;2191000,B867-740000,IF(B867&lt;2193000,1451000,IF(B867&lt;2196000,1453000,IF(B867&lt;2200000,1456000,IF(B867&lt;3600000,ROUNDDOWN(B867/4,-3)*2.8-80000,IF(B867&lt;6600000,ROUNDDOWN(B867/4,-3)*3.2-440000,IF(B867&lt;8500000,ROUNDDOWN(B867*0.9,0)-1100000,B867-1950000)))))))),IF(B867&lt;651000,0,IF(B867&lt;1900000,B867-650000,IF(B867&lt;3600000,ROUNDDOWN(B867/4,-3)*2.8-80000,IF(B867&lt;6600000,ROUNDDOWN(B867/4,-3)*3.2-440000,IF(B867&lt;8500000,ROUNDDOWN(B867*0.9,0)-1100000,B867-1950000))))))</f>
        <v/>
      </c>
      <c r="I867" s="19">
        <f>IF(H867&gt;23500000,NA(),IF(C867&gt;=2026,IF(H867&lt;=4890000,1040000,IF(H867&lt;=6550000,670000,620000)),IF(H867&lt;=1320000,950000,IF(H867&lt;=3360000,880000,IF(H867&lt;=4890000,680000,IF(H867&lt;=6550000,630000,580000))))))</f>
        <v/>
      </c>
      <c r="J867" s="19">
        <f>MAX(0,ROUNDDOWN(H867-E867-I867-F867,-3))</f>
        <v/>
      </c>
      <c r="K867" s="19">
        <f>MAX(0,ROUNDDOWN(H867-E867-I867-F867-D867,-3))</f>
        <v/>
      </c>
      <c r="L867" s="19">
        <f>IF(J867&lt;=0,0,ROUNDDOWN((J867*LOOKUP(J867,{0,1950001,3300001,6950001,9000001,18000001,40000001},{0.05,0.1,0.2,0.23,0.33,0.4,0.45})-LOOKUP(J867,{0,1950001,3300001,6950001,9000001,18000001,40000001},{0,97500,427500,636000,1536000,2796000,4796000}))*1.021,-2))</f>
        <v/>
      </c>
      <c r="M867" s="19">
        <f>IF(K867&lt;=0,0,ROUNDDOWN((K867*LOOKUP(K867,{0,1950001,3300001,6950001,9000001,18000001,40000001},{0.05,0.1,0.2,0.23,0.33,0.4,0.45})-LOOKUP(K867,{0,1950001,3300001,6950001,9000001,18000001,40000001},{0,97500,427500,636000,1536000,2796000,4796000}))*1.021,-2))</f>
        <v/>
      </c>
      <c r="N867" s="19">
        <f>MAX(0,ROUNDDOWN(H867-E867-430000-G867,-3))</f>
        <v/>
      </c>
      <c r="O867" s="19">
        <f>MAX(0,ROUNDDOWN(H867-E867-430000-G867-D867,-3))</f>
        <v/>
      </c>
      <c r="P867" s="19">
        <f>IF(H867&lt;=450000,0,MAX(0,ROUNDDOWN(N867*0.06-MIN(50000,N867)*0.03,-2))+MAX(0,ROUNDDOWN(N867*0.04-MIN(50000,N867)*0.02,-2)))</f>
        <v/>
      </c>
      <c r="Q867" s="19">
        <f>IF(H867&lt;=450000,0,MAX(0,ROUNDDOWN(O867*0.06-MIN(50000,O867)*0.03,-2))+MAX(0,ROUNDDOWN(O867*0.04-MIN(50000,O867)*0.02,-2)))</f>
        <v/>
      </c>
      <c r="R867" s="19">
        <f>L867-M867</f>
        <v/>
      </c>
      <c r="S867" s="19">
        <f>P867-Q867</f>
        <v/>
      </c>
      <c r="T867" s="19">
        <f>R867+S867</f>
        <v/>
      </c>
      <c r="U867" s="21">
        <f>IF(J867&lt;=0,0,LOOKUP(J867,{0,1950001,3300001,6950001,9000001,18000001,40000001},{0.05,0.1,0.2,0.23,0.33,0.4,0.45}))</f>
        <v/>
      </c>
    </row>
    <row r="868">
      <c r="A868" t="inlineStr">
        <is>
          <t>1万円刻み</t>
        </is>
      </c>
      <c r="B868" s="19">
        <f>'3_1万円刻み'!$A$365</f>
        <v/>
      </c>
      <c r="C868" s="20" t="n">
        <v>2026</v>
      </c>
      <c r="D868" s="19" t="n">
        <v>276000</v>
      </c>
      <c r="E868" s="19">
        <f>ROUND(MIN(B868/12,650000)*12*0.0915+MIN(B868/12,1390000)*12*(0.0504+0)+B868*0.005,0)</f>
        <v/>
      </c>
      <c r="F868" s="19" t="n">
        <v>0</v>
      </c>
      <c r="G868" s="19" t="n">
        <v>0</v>
      </c>
      <c r="H868" s="19">
        <f>IF(C868&gt;=2026,IF(B868&lt;741000,0,IF(B868&lt;2191000,B868-740000,IF(B868&lt;2193000,1451000,IF(B868&lt;2196000,1453000,IF(B868&lt;2200000,1456000,IF(B868&lt;3600000,ROUNDDOWN(B868/4,-3)*2.8-80000,IF(B868&lt;6600000,ROUNDDOWN(B868/4,-3)*3.2-440000,IF(B868&lt;8500000,ROUNDDOWN(B868*0.9,0)-1100000,B868-1950000)))))))),IF(B868&lt;651000,0,IF(B868&lt;1900000,B868-650000,IF(B868&lt;3600000,ROUNDDOWN(B868/4,-3)*2.8-80000,IF(B868&lt;6600000,ROUNDDOWN(B868/4,-3)*3.2-440000,IF(B868&lt;8500000,ROUNDDOWN(B868*0.9,0)-1100000,B868-1950000))))))</f>
        <v/>
      </c>
      <c r="I868" s="19">
        <f>IF(H868&gt;23500000,NA(),IF(C868&gt;=2026,IF(H868&lt;=4890000,1040000,IF(H868&lt;=6550000,670000,620000)),IF(H868&lt;=1320000,950000,IF(H868&lt;=3360000,880000,IF(H868&lt;=4890000,680000,IF(H868&lt;=6550000,630000,580000))))))</f>
        <v/>
      </c>
      <c r="J868" s="19">
        <f>MAX(0,ROUNDDOWN(H868-E868-I868-F868,-3))</f>
        <v/>
      </c>
      <c r="K868" s="19">
        <f>MAX(0,ROUNDDOWN(H868-E868-I868-F868-D868,-3))</f>
        <v/>
      </c>
      <c r="L868" s="19">
        <f>IF(J868&lt;=0,0,ROUNDDOWN((J868*LOOKUP(J868,{0,1950001,3300001,6950001,9000001,18000001,40000001},{0.05,0.1,0.2,0.23,0.33,0.4,0.45})-LOOKUP(J868,{0,1950001,3300001,6950001,9000001,18000001,40000001},{0,97500,427500,636000,1536000,2796000,4796000}))*1.021,-2))</f>
        <v/>
      </c>
      <c r="M868" s="19">
        <f>IF(K868&lt;=0,0,ROUNDDOWN((K868*LOOKUP(K868,{0,1950001,3300001,6950001,9000001,18000001,40000001},{0.05,0.1,0.2,0.23,0.33,0.4,0.45})-LOOKUP(K868,{0,1950001,3300001,6950001,9000001,18000001,40000001},{0,97500,427500,636000,1536000,2796000,4796000}))*1.021,-2))</f>
        <v/>
      </c>
      <c r="N868" s="19">
        <f>MAX(0,ROUNDDOWN(H868-E868-430000-G868,-3))</f>
        <v/>
      </c>
      <c r="O868" s="19">
        <f>MAX(0,ROUNDDOWN(H868-E868-430000-G868-D868,-3))</f>
        <v/>
      </c>
      <c r="P868" s="19">
        <f>IF(H868&lt;=450000,0,MAX(0,ROUNDDOWN(N868*0.06-MIN(50000,N868)*0.03,-2))+MAX(0,ROUNDDOWN(N868*0.04-MIN(50000,N868)*0.02,-2)))</f>
        <v/>
      </c>
      <c r="Q868" s="19">
        <f>IF(H868&lt;=450000,0,MAX(0,ROUNDDOWN(O868*0.06-MIN(50000,O868)*0.03,-2))+MAX(0,ROUNDDOWN(O868*0.04-MIN(50000,O868)*0.02,-2)))</f>
        <v/>
      </c>
      <c r="R868" s="19">
        <f>L868-M868</f>
        <v/>
      </c>
      <c r="S868" s="19">
        <f>P868-Q868</f>
        <v/>
      </c>
      <c r="T868" s="19">
        <f>R868+S868</f>
        <v/>
      </c>
      <c r="U868" s="21">
        <f>IF(J868&lt;=0,0,LOOKUP(J868,{0,1950001,3300001,6950001,9000001,18000001,40000001},{0.05,0.1,0.2,0.23,0.33,0.4,0.45}))</f>
        <v/>
      </c>
    </row>
    <row r="869">
      <c r="A869" t="inlineStr">
        <is>
          <t>1万円刻み</t>
        </is>
      </c>
      <c r="B869" s="19">
        <f>'3_1万円刻み'!$A$366</f>
        <v/>
      </c>
      <c r="C869" s="20" t="n">
        <v>2025</v>
      </c>
      <c r="D869" s="19" t="n">
        <v>276000</v>
      </c>
      <c r="E869" s="19">
        <f>ROUND(MIN(B869/12,650000)*12*0.0915+MIN(B869/12,1390000)*12*(0.0504+0)+B869*0.005,0)</f>
        <v/>
      </c>
      <c r="F869" s="19" t="n">
        <v>0</v>
      </c>
      <c r="G869" s="19" t="n">
        <v>0</v>
      </c>
      <c r="H869" s="19">
        <f>IF(C869&gt;=2026,IF(B869&lt;741000,0,IF(B869&lt;2191000,B869-740000,IF(B869&lt;2193000,1451000,IF(B869&lt;2196000,1453000,IF(B869&lt;2200000,1456000,IF(B869&lt;3600000,ROUNDDOWN(B869/4,-3)*2.8-80000,IF(B869&lt;6600000,ROUNDDOWN(B869/4,-3)*3.2-440000,IF(B869&lt;8500000,ROUNDDOWN(B869*0.9,0)-1100000,B869-1950000)))))))),IF(B869&lt;651000,0,IF(B869&lt;1900000,B869-650000,IF(B869&lt;3600000,ROUNDDOWN(B869/4,-3)*2.8-80000,IF(B869&lt;6600000,ROUNDDOWN(B869/4,-3)*3.2-440000,IF(B869&lt;8500000,ROUNDDOWN(B869*0.9,0)-1100000,B869-1950000))))))</f>
        <v/>
      </c>
      <c r="I869" s="19">
        <f>IF(H869&gt;23500000,NA(),IF(C869&gt;=2026,IF(H869&lt;=4890000,1040000,IF(H869&lt;=6550000,670000,620000)),IF(H869&lt;=1320000,950000,IF(H869&lt;=3360000,880000,IF(H869&lt;=4890000,680000,IF(H869&lt;=6550000,630000,580000))))))</f>
        <v/>
      </c>
      <c r="J869" s="19">
        <f>MAX(0,ROUNDDOWN(H869-E869-I869-F869,-3))</f>
        <v/>
      </c>
      <c r="K869" s="19">
        <f>MAX(0,ROUNDDOWN(H869-E869-I869-F869-D869,-3))</f>
        <v/>
      </c>
      <c r="L869" s="19">
        <f>IF(J869&lt;=0,0,ROUNDDOWN((J869*LOOKUP(J869,{0,1950001,3300001,6950001,9000001,18000001,40000001},{0.05,0.1,0.2,0.23,0.33,0.4,0.45})-LOOKUP(J869,{0,1950001,3300001,6950001,9000001,18000001,40000001},{0,97500,427500,636000,1536000,2796000,4796000}))*1.021,-2))</f>
        <v/>
      </c>
      <c r="M869" s="19">
        <f>IF(K869&lt;=0,0,ROUNDDOWN((K869*LOOKUP(K869,{0,1950001,3300001,6950001,9000001,18000001,40000001},{0.05,0.1,0.2,0.23,0.33,0.4,0.45})-LOOKUP(K869,{0,1950001,3300001,6950001,9000001,18000001,40000001},{0,97500,427500,636000,1536000,2796000,4796000}))*1.021,-2))</f>
        <v/>
      </c>
      <c r="N869" s="19">
        <f>MAX(0,ROUNDDOWN(H869-E869-430000-G869,-3))</f>
        <v/>
      </c>
      <c r="O869" s="19">
        <f>MAX(0,ROUNDDOWN(H869-E869-430000-G869-D869,-3))</f>
        <v/>
      </c>
      <c r="P869" s="19">
        <f>IF(H869&lt;=450000,0,MAX(0,ROUNDDOWN(N869*0.06-MIN(50000,N869)*0.03,-2))+MAX(0,ROUNDDOWN(N869*0.04-MIN(50000,N869)*0.02,-2)))</f>
        <v/>
      </c>
      <c r="Q869" s="19">
        <f>IF(H869&lt;=450000,0,MAX(0,ROUNDDOWN(O869*0.06-MIN(50000,O869)*0.03,-2))+MAX(0,ROUNDDOWN(O869*0.04-MIN(50000,O869)*0.02,-2)))</f>
        <v/>
      </c>
      <c r="R869" s="19">
        <f>L869-M869</f>
        <v/>
      </c>
      <c r="S869" s="19">
        <f>P869-Q869</f>
        <v/>
      </c>
      <c r="T869" s="19">
        <f>R869+S869</f>
        <v/>
      </c>
      <c r="U869" s="21">
        <f>IF(J869&lt;=0,0,LOOKUP(J869,{0,1950001,3300001,6950001,9000001,18000001,40000001},{0.05,0.1,0.2,0.23,0.33,0.4,0.45}))</f>
        <v/>
      </c>
    </row>
    <row r="870">
      <c r="A870" t="inlineStr">
        <is>
          <t>1万円刻み</t>
        </is>
      </c>
      <c r="B870" s="19">
        <f>'3_1万円刻み'!$A$366</f>
        <v/>
      </c>
      <c r="C870" s="20" t="n">
        <v>2026</v>
      </c>
      <c r="D870" s="19" t="n">
        <v>276000</v>
      </c>
      <c r="E870" s="19">
        <f>ROUND(MIN(B870/12,650000)*12*0.0915+MIN(B870/12,1390000)*12*(0.0504+0)+B870*0.005,0)</f>
        <v/>
      </c>
      <c r="F870" s="19" t="n">
        <v>0</v>
      </c>
      <c r="G870" s="19" t="n">
        <v>0</v>
      </c>
      <c r="H870" s="19">
        <f>IF(C870&gt;=2026,IF(B870&lt;741000,0,IF(B870&lt;2191000,B870-740000,IF(B870&lt;2193000,1451000,IF(B870&lt;2196000,1453000,IF(B870&lt;2200000,1456000,IF(B870&lt;3600000,ROUNDDOWN(B870/4,-3)*2.8-80000,IF(B870&lt;6600000,ROUNDDOWN(B870/4,-3)*3.2-440000,IF(B870&lt;8500000,ROUNDDOWN(B870*0.9,0)-1100000,B870-1950000)))))))),IF(B870&lt;651000,0,IF(B870&lt;1900000,B870-650000,IF(B870&lt;3600000,ROUNDDOWN(B870/4,-3)*2.8-80000,IF(B870&lt;6600000,ROUNDDOWN(B870/4,-3)*3.2-440000,IF(B870&lt;8500000,ROUNDDOWN(B870*0.9,0)-1100000,B870-1950000))))))</f>
        <v/>
      </c>
      <c r="I870" s="19">
        <f>IF(H870&gt;23500000,NA(),IF(C870&gt;=2026,IF(H870&lt;=4890000,1040000,IF(H870&lt;=6550000,670000,620000)),IF(H870&lt;=1320000,950000,IF(H870&lt;=3360000,880000,IF(H870&lt;=4890000,680000,IF(H870&lt;=6550000,630000,580000))))))</f>
        <v/>
      </c>
      <c r="J870" s="19">
        <f>MAX(0,ROUNDDOWN(H870-E870-I870-F870,-3))</f>
        <v/>
      </c>
      <c r="K870" s="19">
        <f>MAX(0,ROUNDDOWN(H870-E870-I870-F870-D870,-3))</f>
        <v/>
      </c>
      <c r="L870" s="19">
        <f>IF(J870&lt;=0,0,ROUNDDOWN((J870*LOOKUP(J870,{0,1950001,3300001,6950001,9000001,18000001,40000001},{0.05,0.1,0.2,0.23,0.33,0.4,0.45})-LOOKUP(J870,{0,1950001,3300001,6950001,9000001,18000001,40000001},{0,97500,427500,636000,1536000,2796000,4796000}))*1.021,-2))</f>
        <v/>
      </c>
      <c r="M870" s="19">
        <f>IF(K870&lt;=0,0,ROUNDDOWN((K870*LOOKUP(K870,{0,1950001,3300001,6950001,9000001,18000001,40000001},{0.05,0.1,0.2,0.23,0.33,0.4,0.45})-LOOKUP(K870,{0,1950001,3300001,6950001,9000001,18000001,40000001},{0,97500,427500,636000,1536000,2796000,4796000}))*1.021,-2))</f>
        <v/>
      </c>
      <c r="N870" s="19">
        <f>MAX(0,ROUNDDOWN(H870-E870-430000-G870,-3))</f>
        <v/>
      </c>
      <c r="O870" s="19">
        <f>MAX(0,ROUNDDOWN(H870-E870-430000-G870-D870,-3))</f>
        <v/>
      </c>
      <c r="P870" s="19">
        <f>IF(H870&lt;=450000,0,MAX(0,ROUNDDOWN(N870*0.06-MIN(50000,N870)*0.03,-2))+MAX(0,ROUNDDOWN(N870*0.04-MIN(50000,N870)*0.02,-2)))</f>
        <v/>
      </c>
      <c r="Q870" s="19">
        <f>IF(H870&lt;=450000,0,MAX(0,ROUNDDOWN(O870*0.06-MIN(50000,O870)*0.03,-2))+MAX(0,ROUNDDOWN(O870*0.04-MIN(50000,O870)*0.02,-2)))</f>
        <v/>
      </c>
      <c r="R870" s="19">
        <f>L870-M870</f>
        <v/>
      </c>
      <c r="S870" s="19">
        <f>P870-Q870</f>
        <v/>
      </c>
      <c r="T870" s="19">
        <f>R870+S870</f>
        <v/>
      </c>
      <c r="U870" s="21">
        <f>IF(J870&lt;=0,0,LOOKUP(J870,{0,1950001,3300001,6950001,9000001,18000001,40000001},{0.05,0.1,0.2,0.23,0.33,0.4,0.45}))</f>
        <v/>
      </c>
    </row>
    <row r="871">
      <c r="A871" t="inlineStr">
        <is>
          <t>1万円刻み</t>
        </is>
      </c>
      <c r="B871" s="19">
        <f>'3_1万円刻み'!$A$367</f>
        <v/>
      </c>
      <c r="C871" s="20" t="n">
        <v>2025</v>
      </c>
      <c r="D871" s="19" t="n">
        <v>276000</v>
      </c>
      <c r="E871" s="19">
        <f>ROUND(MIN(B871/12,650000)*12*0.0915+MIN(B871/12,1390000)*12*(0.0504+0)+B871*0.005,0)</f>
        <v/>
      </c>
      <c r="F871" s="19" t="n">
        <v>0</v>
      </c>
      <c r="G871" s="19" t="n">
        <v>0</v>
      </c>
      <c r="H871" s="19">
        <f>IF(C871&gt;=2026,IF(B871&lt;741000,0,IF(B871&lt;2191000,B871-740000,IF(B871&lt;2193000,1451000,IF(B871&lt;2196000,1453000,IF(B871&lt;2200000,1456000,IF(B871&lt;3600000,ROUNDDOWN(B871/4,-3)*2.8-80000,IF(B871&lt;6600000,ROUNDDOWN(B871/4,-3)*3.2-440000,IF(B871&lt;8500000,ROUNDDOWN(B871*0.9,0)-1100000,B871-1950000)))))))),IF(B871&lt;651000,0,IF(B871&lt;1900000,B871-650000,IF(B871&lt;3600000,ROUNDDOWN(B871/4,-3)*2.8-80000,IF(B871&lt;6600000,ROUNDDOWN(B871/4,-3)*3.2-440000,IF(B871&lt;8500000,ROUNDDOWN(B871*0.9,0)-1100000,B871-1950000))))))</f>
        <v/>
      </c>
      <c r="I871" s="19">
        <f>IF(H871&gt;23500000,NA(),IF(C871&gt;=2026,IF(H871&lt;=4890000,1040000,IF(H871&lt;=6550000,670000,620000)),IF(H871&lt;=1320000,950000,IF(H871&lt;=3360000,880000,IF(H871&lt;=4890000,680000,IF(H871&lt;=6550000,630000,580000))))))</f>
        <v/>
      </c>
      <c r="J871" s="19">
        <f>MAX(0,ROUNDDOWN(H871-E871-I871-F871,-3))</f>
        <v/>
      </c>
      <c r="K871" s="19">
        <f>MAX(0,ROUNDDOWN(H871-E871-I871-F871-D871,-3))</f>
        <v/>
      </c>
      <c r="L871" s="19">
        <f>IF(J871&lt;=0,0,ROUNDDOWN((J871*LOOKUP(J871,{0,1950001,3300001,6950001,9000001,18000001,40000001},{0.05,0.1,0.2,0.23,0.33,0.4,0.45})-LOOKUP(J871,{0,1950001,3300001,6950001,9000001,18000001,40000001},{0,97500,427500,636000,1536000,2796000,4796000}))*1.021,-2))</f>
        <v/>
      </c>
      <c r="M871" s="19">
        <f>IF(K871&lt;=0,0,ROUNDDOWN((K871*LOOKUP(K871,{0,1950001,3300001,6950001,9000001,18000001,40000001},{0.05,0.1,0.2,0.23,0.33,0.4,0.45})-LOOKUP(K871,{0,1950001,3300001,6950001,9000001,18000001,40000001},{0,97500,427500,636000,1536000,2796000,4796000}))*1.021,-2))</f>
        <v/>
      </c>
      <c r="N871" s="19">
        <f>MAX(0,ROUNDDOWN(H871-E871-430000-G871,-3))</f>
        <v/>
      </c>
      <c r="O871" s="19">
        <f>MAX(0,ROUNDDOWN(H871-E871-430000-G871-D871,-3))</f>
        <v/>
      </c>
      <c r="P871" s="19">
        <f>IF(H871&lt;=450000,0,MAX(0,ROUNDDOWN(N871*0.06-MIN(50000,N871)*0.03,-2))+MAX(0,ROUNDDOWN(N871*0.04-MIN(50000,N871)*0.02,-2)))</f>
        <v/>
      </c>
      <c r="Q871" s="19">
        <f>IF(H871&lt;=450000,0,MAX(0,ROUNDDOWN(O871*0.06-MIN(50000,O871)*0.03,-2))+MAX(0,ROUNDDOWN(O871*0.04-MIN(50000,O871)*0.02,-2)))</f>
        <v/>
      </c>
      <c r="R871" s="19">
        <f>L871-M871</f>
        <v/>
      </c>
      <c r="S871" s="19">
        <f>P871-Q871</f>
        <v/>
      </c>
      <c r="T871" s="19">
        <f>R871+S871</f>
        <v/>
      </c>
      <c r="U871" s="21">
        <f>IF(J871&lt;=0,0,LOOKUP(J871,{0,1950001,3300001,6950001,9000001,18000001,40000001},{0.05,0.1,0.2,0.23,0.33,0.4,0.45}))</f>
        <v/>
      </c>
    </row>
    <row r="872">
      <c r="A872" t="inlineStr">
        <is>
          <t>1万円刻み</t>
        </is>
      </c>
      <c r="B872" s="19">
        <f>'3_1万円刻み'!$A$367</f>
        <v/>
      </c>
      <c r="C872" s="20" t="n">
        <v>2026</v>
      </c>
      <c r="D872" s="19" t="n">
        <v>276000</v>
      </c>
      <c r="E872" s="19">
        <f>ROUND(MIN(B872/12,650000)*12*0.0915+MIN(B872/12,1390000)*12*(0.0504+0)+B872*0.005,0)</f>
        <v/>
      </c>
      <c r="F872" s="19" t="n">
        <v>0</v>
      </c>
      <c r="G872" s="19" t="n">
        <v>0</v>
      </c>
      <c r="H872" s="19">
        <f>IF(C872&gt;=2026,IF(B872&lt;741000,0,IF(B872&lt;2191000,B872-740000,IF(B872&lt;2193000,1451000,IF(B872&lt;2196000,1453000,IF(B872&lt;2200000,1456000,IF(B872&lt;3600000,ROUNDDOWN(B872/4,-3)*2.8-80000,IF(B872&lt;6600000,ROUNDDOWN(B872/4,-3)*3.2-440000,IF(B872&lt;8500000,ROUNDDOWN(B872*0.9,0)-1100000,B872-1950000)))))))),IF(B872&lt;651000,0,IF(B872&lt;1900000,B872-650000,IF(B872&lt;3600000,ROUNDDOWN(B872/4,-3)*2.8-80000,IF(B872&lt;6600000,ROUNDDOWN(B872/4,-3)*3.2-440000,IF(B872&lt;8500000,ROUNDDOWN(B872*0.9,0)-1100000,B872-1950000))))))</f>
        <v/>
      </c>
      <c r="I872" s="19">
        <f>IF(H872&gt;23500000,NA(),IF(C872&gt;=2026,IF(H872&lt;=4890000,1040000,IF(H872&lt;=6550000,670000,620000)),IF(H872&lt;=1320000,950000,IF(H872&lt;=3360000,880000,IF(H872&lt;=4890000,680000,IF(H872&lt;=6550000,630000,580000))))))</f>
        <v/>
      </c>
      <c r="J872" s="19">
        <f>MAX(0,ROUNDDOWN(H872-E872-I872-F872,-3))</f>
        <v/>
      </c>
      <c r="K872" s="19">
        <f>MAX(0,ROUNDDOWN(H872-E872-I872-F872-D872,-3))</f>
        <v/>
      </c>
      <c r="L872" s="19">
        <f>IF(J872&lt;=0,0,ROUNDDOWN((J872*LOOKUP(J872,{0,1950001,3300001,6950001,9000001,18000001,40000001},{0.05,0.1,0.2,0.23,0.33,0.4,0.45})-LOOKUP(J872,{0,1950001,3300001,6950001,9000001,18000001,40000001},{0,97500,427500,636000,1536000,2796000,4796000}))*1.021,-2))</f>
        <v/>
      </c>
      <c r="M872" s="19">
        <f>IF(K872&lt;=0,0,ROUNDDOWN((K872*LOOKUP(K872,{0,1950001,3300001,6950001,9000001,18000001,40000001},{0.05,0.1,0.2,0.23,0.33,0.4,0.45})-LOOKUP(K872,{0,1950001,3300001,6950001,9000001,18000001,40000001},{0,97500,427500,636000,1536000,2796000,4796000}))*1.021,-2))</f>
        <v/>
      </c>
      <c r="N872" s="19">
        <f>MAX(0,ROUNDDOWN(H872-E872-430000-G872,-3))</f>
        <v/>
      </c>
      <c r="O872" s="19">
        <f>MAX(0,ROUNDDOWN(H872-E872-430000-G872-D872,-3))</f>
        <v/>
      </c>
      <c r="P872" s="19">
        <f>IF(H872&lt;=450000,0,MAX(0,ROUNDDOWN(N872*0.06-MIN(50000,N872)*0.03,-2))+MAX(0,ROUNDDOWN(N872*0.04-MIN(50000,N872)*0.02,-2)))</f>
        <v/>
      </c>
      <c r="Q872" s="19">
        <f>IF(H872&lt;=450000,0,MAX(0,ROUNDDOWN(O872*0.06-MIN(50000,O872)*0.03,-2))+MAX(0,ROUNDDOWN(O872*0.04-MIN(50000,O872)*0.02,-2)))</f>
        <v/>
      </c>
      <c r="R872" s="19">
        <f>L872-M872</f>
        <v/>
      </c>
      <c r="S872" s="19">
        <f>P872-Q872</f>
        <v/>
      </c>
      <c r="T872" s="19">
        <f>R872+S872</f>
        <v/>
      </c>
      <c r="U872" s="21">
        <f>IF(J872&lt;=0,0,LOOKUP(J872,{0,1950001,3300001,6950001,9000001,18000001,40000001},{0.05,0.1,0.2,0.23,0.33,0.4,0.45}))</f>
        <v/>
      </c>
    </row>
    <row r="873">
      <c r="A873" t="inlineStr">
        <is>
          <t>1万円刻み</t>
        </is>
      </c>
      <c r="B873" s="19">
        <f>'3_1万円刻み'!$A$368</f>
        <v/>
      </c>
      <c r="C873" s="20" t="n">
        <v>2025</v>
      </c>
      <c r="D873" s="19" t="n">
        <v>276000</v>
      </c>
      <c r="E873" s="19">
        <f>ROUND(MIN(B873/12,650000)*12*0.0915+MIN(B873/12,1390000)*12*(0.0504+0)+B873*0.005,0)</f>
        <v/>
      </c>
      <c r="F873" s="19" t="n">
        <v>0</v>
      </c>
      <c r="G873" s="19" t="n">
        <v>0</v>
      </c>
      <c r="H873" s="19">
        <f>IF(C873&gt;=2026,IF(B873&lt;741000,0,IF(B873&lt;2191000,B873-740000,IF(B873&lt;2193000,1451000,IF(B873&lt;2196000,1453000,IF(B873&lt;2200000,1456000,IF(B873&lt;3600000,ROUNDDOWN(B873/4,-3)*2.8-80000,IF(B873&lt;6600000,ROUNDDOWN(B873/4,-3)*3.2-440000,IF(B873&lt;8500000,ROUNDDOWN(B873*0.9,0)-1100000,B873-1950000)))))))),IF(B873&lt;651000,0,IF(B873&lt;1900000,B873-650000,IF(B873&lt;3600000,ROUNDDOWN(B873/4,-3)*2.8-80000,IF(B873&lt;6600000,ROUNDDOWN(B873/4,-3)*3.2-440000,IF(B873&lt;8500000,ROUNDDOWN(B873*0.9,0)-1100000,B873-1950000))))))</f>
        <v/>
      </c>
      <c r="I873" s="19">
        <f>IF(H873&gt;23500000,NA(),IF(C873&gt;=2026,IF(H873&lt;=4890000,1040000,IF(H873&lt;=6550000,670000,620000)),IF(H873&lt;=1320000,950000,IF(H873&lt;=3360000,880000,IF(H873&lt;=4890000,680000,IF(H873&lt;=6550000,630000,580000))))))</f>
        <v/>
      </c>
      <c r="J873" s="19">
        <f>MAX(0,ROUNDDOWN(H873-E873-I873-F873,-3))</f>
        <v/>
      </c>
      <c r="K873" s="19">
        <f>MAX(0,ROUNDDOWN(H873-E873-I873-F873-D873,-3))</f>
        <v/>
      </c>
      <c r="L873" s="19">
        <f>IF(J873&lt;=0,0,ROUNDDOWN((J873*LOOKUP(J873,{0,1950001,3300001,6950001,9000001,18000001,40000001},{0.05,0.1,0.2,0.23,0.33,0.4,0.45})-LOOKUP(J873,{0,1950001,3300001,6950001,9000001,18000001,40000001},{0,97500,427500,636000,1536000,2796000,4796000}))*1.021,-2))</f>
        <v/>
      </c>
      <c r="M873" s="19">
        <f>IF(K873&lt;=0,0,ROUNDDOWN((K873*LOOKUP(K873,{0,1950001,3300001,6950001,9000001,18000001,40000001},{0.05,0.1,0.2,0.23,0.33,0.4,0.45})-LOOKUP(K873,{0,1950001,3300001,6950001,9000001,18000001,40000001},{0,97500,427500,636000,1536000,2796000,4796000}))*1.021,-2))</f>
        <v/>
      </c>
      <c r="N873" s="19">
        <f>MAX(0,ROUNDDOWN(H873-E873-430000-G873,-3))</f>
        <v/>
      </c>
      <c r="O873" s="19">
        <f>MAX(0,ROUNDDOWN(H873-E873-430000-G873-D873,-3))</f>
        <v/>
      </c>
      <c r="P873" s="19">
        <f>IF(H873&lt;=450000,0,MAX(0,ROUNDDOWN(N873*0.06-MIN(50000,N873)*0.03,-2))+MAX(0,ROUNDDOWN(N873*0.04-MIN(50000,N873)*0.02,-2)))</f>
        <v/>
      </c>
      <c r="Q873" s="19">
        <f>IF(H873&lt;=450000,0,MAX(0,ROUNDDOWN(O873*0.06-MIN(50000,O873)*0.03,-2))+MAX(0,ROUNDDOWN(O873*0.04-MIN(50000,O873)*0.02,-2)))</f>
        <v/>
      </c>
      <c r="R873" s="19">
        <f>L873-M873</f>
        <v/>
      </c>
      <c r="S873" s="19">
        <f>P873-Q873</f>
        <v/>
      </c>
      <c r="T873" s="19">
        <f>R873+S873</f>
        <v/>
      </c>
      <c r="U873" s="21">
        <f>IF(J873&lt;=0,0,LOOKUP(J873,{0,1950001,3300001,6950001,9000001,18000001,40000001},{0.05,0.1,0.2,0.23,0.33,0.4,0.45}))</f>
        <v/>
      </c>
    </row>
    <row r="874">
      <c r="A874" t="inlineStr">
        <is>
          <t>1万円刻み</t>
        </is>
      </c>
      <c r="B874" s="19">
        <f>'3_1万円刻み'!$A$368</f>
        <v/>
      </c>
      <c r="C874" s="20" t="n">
        <v>2026</v>
      </c>
      <c r="D874" s="19" t="n">
        <v>276000</v>
      </c>
      <c r="E874" s="19">
        <f>ROUND(MIN(B874/12,650000)*12*0.0915+MIN(B874/12,1390000)*12*(0.0504+0)+B874*0.005,0)</f>
        <v/>
      </c>
      <c r="F874" s="19" t="n">
        <v>0</v>
      </c>
      <c r="G874" s="19" t="n">
        <v>0</v>
      </c>
      <c r="H874" s="19">
        <f>IF(C874&gt;=2026,IF(B874&lt;741000,0,IF(B874&lt;2191000,B874-740000,IF(B874&lt;2193000,1451000,IF(B874&lt;2196000,1453000,IF(B874&lt;2200000,1456000,IF(B874&lt;3600000,ROUNDDOWN(B874/4,-3)*2.8-80000,IF(B874&lt;6600000,ROUNDDOWN(B874/4,-3)*3.2-440000,IF(B874&lt;8500000,ROUNDDOWN(B874*0.9,0)-1100000,B874-1950000)))))))),IF(B874&lt;651000,0,IF(B874&lt;1900000,B874-650000,IF(B874&lt;3600000,ROUNDDOWN(B874/4,-3)*2.8-80000,IF(B874&lt;6600000,ROUNDDOWN(B874/4,-3)*3.2-440000,IF(B874&lt;8500000,ROUNDDOWN(B874*0.9,0)-1100000,B874-1950000))))))</f>
        <v/>
      </c>
      <c r="I874" s="19">
        <f>IF(H874&gt;23500000,NA(),IF(C874&gt;=2026,IF(H874&lt;=4890000,1040000,IF(H874&lt;=6550000,670000,620000)),IF(H874&lt;=1320000,950000,IF(H874&lt;=3360000,880000,IF(H874&lt;=4890000,680000,IF(H874&lt;=6550000,630000,580000))))))</f>
        <v/>
      </c>
      <c r="J874" s="19">
        <f>MAX(0,ROUNDDOWN(H874-E874-I874-F874,-3))</f>
        <v/>
      </c>
      <c r="K874" s="19">
        <f>MAX(0,ROUNDDOWN(H874-E874-I874-F874-D874,-3))</f>
        <v/>
      </c>
      <c r="L874" s="19">
        <f>IF(J874&lt;=0,0,ROUNDDOWN((J874*LOOKUP(J874,{0,1950001,3300001,6950001,9000001,18000001,40000001},{0.05,0.1,0.2,0.23,0.33,0.4,0.45})-LOOKUP(J874,{0,1950001,3300001,6950001,9000001,18000001,40000001},{0,97500,427500,636000,1536000,2796000,4796000}))*1.021,-2))</f>
        <v/>
      </c>
      <c r="M874" s="19">
        <f>IF(K874&lt;=0,0,ROUNDDOWN((K874*LOOKUP(K874,{0,1950001,3300001,6950001,9000001,18000001,40000001},{0.05,0.1,0.2,0.23,0.33,0.4,0.45})-LOOKUP(K874,{0,1950001,3300001,6950001,9000001,18000001,40000001},{0,97500,427500,636000,1536000,2796000,4796000}))*1.021,-2))</f>
        <v/>
      </c>
      <c r="N874" s="19">
        <f>MAX(0,ROUNDDOWN(H874-E874-430000-G874,-3))</f>
        <v/>
      </c>
      <c r="O874" s="19">
        <f>MAX(0,ROUNDDOWN(H874-E874-430000-G874-D874,-3))</f>
        <v/>
      </c>
      <c r="P874" s="19">
        <f>IF(H874&lt;=450000,0,MAX(0,ROUNDDOWN(N874*0.06-MIN(50000,N874)*0.03,-2))+MAX(0,ROUNDDOWN(N874*0.04-MIN(50000,N874)*0.02,-2)))</f>
        <v/>
      </c>
      <c r="Q874" s="19">
        <f>IF(H874&lt;=450000,0,MAX(0,ROUNDDOWN(O874*0.06-MIN(50000,O874)*0.03,-2))+MAX(0,ROUNDDOWN(O874*0.04-MIN(50000,O874)*0.02,-2)))</f>
        <v/>
      </c>
      <c r="R874" s="19">
        <f>L874-M874</f>
        <v/>
      </c>
      <c r="S874" s="19">
        <f>P874-Q874</f>
        <v/>
      </c>
      <c r="T874" s="19">
        <f>R874+S874</f>
        <v/>
      </c>
      <c r="U874" s="21">
        <f>IF(J874&lt;=0,0,LOOKUP(J874,{0,1950001,3300001,6950001,9000001,18000001,40000001},{0.05,0.1,0.2,0.23,0.33,0.4,0.45}))</f>
        <v/>
      </c>
    </row>
    <row r="875">
      <c r="A875" t="inlineStr">
        <is>
          <t>1万円刻み</t>
        </is>
      </c>
      <c r="B875" s="19">
        <f>'3_1万円刻み'!$A$369</f>
        <v/>
      </c>
      <c r="C875" s="20" t="n">
        <v>2025</v>
      </c>
      <c r="D875" s="19" t="n">
        <v>276000</v>
      </c>
      <c r="E875" s="19">
        <f>ROUND(MIN(B875/12,650000)*12*0.0915+MIN(B875/12,1390000)*12*(0.0504+0)+B875*0.005,0)</f>
        <v/>
      </c>
      <c r="F875" s="19" t="n">
        <v>0</v>
      </c>
      <c r="G875" s="19" t="n">
        <v>0</v>
      </c>
      <c r="H875" s="19">
        <f>IF(C875&gt;=2026,IF(B875&lt;741000,0,IF(B875&lt;2191000,B875-740000,IF(B875&lt;2193000,1451000,IF(B875&lt;2196000,1453000,IF(B875&lt;2200000,1456000,IF(B875&lt;3600000,ROUNDDOWN(B875/4,-3)*2.8-80000,IF(B875&lt;6600000,ROUNDDOWN(B875/4,-3)*3.2-440000,IF(B875&lt;8500000,ROUNDDOWN(B875*0.9,0)-1100000,B875-1950000)))))))),IF(B875&lt;651000,0,IF(B875&lt;1900000,B875-650000,IF(B875&lt;3600000,ROUNDDOWN(B875/4,-3)*2.8-80000,IF(B875&lt;6600000,ROUNDDOWN(B875/4,-3)*3.2-440000,IF(B875&lt;8500000,ROUNDDOWN(B875*0.9,0)-1100000,B875-1950000))))))</f>
        <v/>
      </c>
      <c r="I875" s="19">
        <f>IF(H875&gt;23500000,NA(),IF(C875&gt;=2026,IF(H875&lt;=4890000,1040000,IF(H875&lt;=6550000,670000,620000)),IF(H875&lt;=1320000,950000,IF(H875&lt;=3360000,880000,IF(H875&lt;=4890000,680000,IF(H875&lt;=6550000,630000,580000))))))</f>
        <v/>
      </c>
      <c r="J875" s="19">
        <f>MAX(0,ROUNDDOWN(H875-E875-I875-F875,-3))</f>
        <v/>
      </c>
      <c r="K875" s="19">
        <f>MAX(0,ROUNDDOWN(H875-E875-I875-F875-D875,-3))</f>
        <v/>
      </c>
      <c r="L875" s="19">
        <f>IF(J875&lt;=0,0,ROUNDDOWN((J875*LOOKUP(J875,{0,1950001,3300001,6950001,9000001,18000001,40000001},{0.05,0.1,0.2,0.23,0.33,0.4,0.45})-LOOKUP(J875,{0,1950001,3300001,6950001,9000001,18000001,40000001},{0,97500,427500,636000,1536000,2796000,4796000}))*1.021,-2))</f>
        <v/>
      </c>
      <c r="M875" s="19">
        <f>IF(K875&lt;=0,0,ROUNDDOWN((K875*LOOKUP(K875,{0,1950001,3300001,6950001,9000001,18000001,40000001},{0.05,0.1,0.2,0.23,0.33,0.4,0.45})-LOOKUP(K875,{0,1950001,3300001,6950001,9000001,18000001,40000001},{0,97500,427500,636000,1536000,2796000,4796000}))*1.021,-2))</f>
        <v/>
      </c>
      <c r="N875" s="19">
        <f>MAX(0,ROUNDDOWN(H875-E875-430000-G875,-3))</f>
        <v/>
      </c>
      <c r="O875" s="19">
        <f>MAX(0,ROUNDDOWN(H875-E875-430000-G875-D875,-3))</f>
        <v/>
      </c>
      <c r="P875" s="19">
        <f>IF(H875&lt;=450000,0,MAX(0,ROUNDDOWN(N875*0.06-MIN(50000,N875)*0.03,-2))+MAX(0,ROUNDDOWN(N875*0.04-MIN(50000,N875)*0.02,-2)))</f>
        <v/>
      </c>
      <c r="Q875" s="19">
        <f>IF(H875&lt;=450000,0,MAX(0,ROUNDDOWN(O875*0.06-MIN(50000,O875)*0.03,-2))+MAX(0,ROUNDDOWN(O875*0.04-MIN(50000,O875)*0.02,-2)))</f>
        <v/>
      </c>
      <c r="R875" s="19">
        <f>L875-M875</f>
        <v/>
      </c>
      <c r="S875" s="19">
        <f>P875-Q875</f>
        <v/>
      </c>
      <c r="T875" s="19">
        <f>R875+S875</f>
        <v/>
      </c>
      <c r="U875" s="21">
        <f>IF(J875&lt;=0,0,LOOKUP(J875,{0,1950001,3300001,6950001,9000001,18000001,40000001},{0.05,0.1,0.2,0.23,0.33,0.4,0.45}))</f>
        <v/>
      </c>
    </row>
    <row r="876">
      <c r="A876" t="inlineStr">
        <is>
          <t>1万円刻み</t>
        </is>
      </c>
      <c r="B876" s="19">
        <f>'3_1万円刻み'!$A$369</f>
        <v/>
      </c>
      <c r="C876" s="20" t="n">
        <v>2026</v>
      </c>
      <c r="D876" s="19" t="n">
        <v>276000</v>
      </c>
      <c r="E876" s="19">
        <f>ROUND(MIN(B876/12,650000)*12*0.0915+MIN(B876/12,1390000)*12*(0.0504+0)+B876*0.005,0)</f>
        <v/>
      </c>
      <c r="F876" s="19" t="n">
        <v>0</v>
      </c>
      <c r="G876" s="19" t="n">
        <v>0</v>
      </c>
      <c r="H876" s="19">
        <f>IF(C876&gt;=2026,IF(B876&lt;741000,0,IF(B876&lt;2191000,B876-740000,IF(B876&lt;2193000,1451000,IF(B876&lt;2196000,1453000,IF(B876&lt;2200000,1456000,IF(B876&lt;3600000,ROUNDDOWN(B876/4,-3)*2.8-80000,IF(B876&lt;6600000,ROUNDDOWN(B876/4,-3)*3.2-440000,IF(B876&lt;8500000,ROUNDDOWN(B876*0.9,0)-1100000,B876-1950000)))))))),IF(B876&lt;651000,0,IF(B876&lt;1900000,B876-650000,IF(B876&lt;3600000,ROUNDDOWN(B876/4,-3)*2.8-80000,IF(B876&lt;6600000,ROUNDDOWN(B876/4,-3)*3.2-440000,IF(B876&lt;8500000,ROUNDDOWN(B876*0.9,0)-1100000,B876-1950000))))))</f>
        <v/>
      </c>
      <c r="I876" s="19">
        <f>IF(H876&gt;23500000,NA(),IF(C876&gt;=2026,IF(H876&lt;=4890000,1040000,IF(H876&lt;=6550000,670000,620000)),IF(H876&lt;=1320000,950000,IF(H876&lt;=3360000,880000,IF(H876&lt;=4890000,680000,IF(H876&lt;=6550000,630000,580000))))))</f>
        <v/>
      </c>
      <c r="J876" s="19">
        <f>MAX(0,ROUNDDOWN(H876-E876-I876-F876,-3))</f>
        <v/>
      </c>
      <c r="K876" s="19">
        <f>MAX(0,ROUNDDOWN(H876-E876-I876-F876-D876,-3))</f>
        <v/>
      </c>
      <c r="L876" s="19">
        <f>IF(J876&lt;=0,0,ROUNDDOWN((J876*LOOKUP(J876,{0,1950001,3300001,6950001,9000001,18000001,40000001},{0.05,0.1,0.2,0.23,0.33,0.4,0.45})-LOOKUP(J876,{0,1950001,3300001,6950001,9000001,18000001,40000001},{0,97500,427500,636000,1536000,2796000,4796000}))*1.021,-2))</f>
        <v/>
      </c>
      <c r="M876" s="19">
        <f>IF(K876&lt;=0,0,ROUNDDOWN((K876*LOOKUP(K876,{0,1950001,3300001,6950001,9000001,18000001,40000001},{0.05,0.1,0.2,0.23,0.33,0.4,0.45})-LOOKUP(K876,{0,1950001,3300001,6950001,9000001,18000001,40000001},{0,97500,427500,636000,1536000,2796000,4796000}))*1.021,-2))</f>
        <v/>
      </c>
      <c r="N876" s="19">
        <f>MAX(0,ROUNDDOWN(H876-E876-430000-G876,-3))</f>
        <v/>
      </c>
      <c r="O876" s="19">
        <f>MAX(0,ROUNDDOWN(H876-E876-430000-G876-D876,-3))</f>
        <v/>
      </c>
      <c r="P876" s="19">
        <f>IF(H876&lt;=450000,0,MAX(0,ROUNDDOWN(N876*0.06-MIN(50000,N876)*0.03,-2))+MAX(0,ROUNDDOWN(N876*0.04-MIN(50000,N876)*0.02,-2)))</f>
        <v/>
      </c>
      <c r="Q876" s="19">
        <f>IF(H876&lt;=450000,0,MAX(0,ROUNDDOWN(O876*0.06-MIN(50000,O876)*0.03,-2))+MAX(0,ROUNDDOWN(O876*0.04-MIN(50000,O876)*0.02,-2)))</f>
        <v/>
      </c>
      <c r="R876" s="19">
        <f>L876-M876</f>
        <v/>
      </c>
      <c r="S876" s="19">
        <f>P876-Q876</f>
        <v/>
      </c>
      <c r="T876" s="19">
        <f>R876+S876</f>
        <v/>
      </c>
      <c r="U876" s="21">
        <f>IF(J876&lt;=0,0,LOOKUP(J876,{0,1950001,3300001,6950001,9000001,18000001,40000001},{0.05,0.1,0.2,0.23,0.33,0.4,0.45}))</f>
        <v/>
      </c>
    </row>
    <row r="877">
      <c r="A877" t="inlineStr">
        <is>
          <t>1万円刻み</t>
        </is>
      </c>
      <c r="B877" s="19">
        <f>'3_1万円刻み'!$A$370</f>
        <v/>
      </c>
      <c r="C877" s="20" t="n">
        <v>2025</v>
      </c>
      <c r="D877" s="19" t="n">
        <v>276000</v>
      </c>
      <c r="E877" s="19">
        <f>ROUND(MIN(B877/12,650000)*12*0.0915+MIN(B877/12,1390000)*12*(0.0504+0)+B877*0.005,0)</f>
        <v/>
      </c>
      <c r="F877" s="19" t="n">
        <v>0</v>
      </c>
      <c r="G877" s="19" t="n">
        <v>0</v>
      </c>
      <c r="H877" s="19">
        <f>IF(C877&gt;=2026,IF(B877&lt;741000,0,IF(B877&lt;2191000,B877-740000,IF(B877&lt;2193000,1451000,IF(B877&lt;2196000,1453000,IF(B877&lt;2200000,1456000,IF(B877&lt;3600000,ROUNDDOWN(B877/4,-3)*2.8-80000,IF(B877&lt;6600000,ROUNDDOWN(B877/4,-3)*3.2-440000,IF(B877&lt;8500000,ROUNDDOWN(B877*0.9,0)-1100000,B877-1950000)))))))),IF(B877&lt;651000,0,IF(B877&lt;1900000,B877-650000,IF(B877&lt;3600000,ROUNDDOWN(B877/4,-3)*2.8-80000,IF(B877&lt;6600000,ROUNDDOWN(B877/4,-3)*3.2-440000,IF(B877&lt;8500000,ROUNDDOWN(B877*0.9,0)-1100000,B877-1950000))))))</f>
        <v/>
      </c>
      <c r="I877" s="19">
        <f>IF(H877&gt;23500000,NA(),IF(C877&gt;=2026,IF(H877&lt;=4890000,1040000,IF(H877&lt;=6550000,670000,620000)),IF(H877&lt;=1320000,950000,IF(H877&lt;=3360000,880000,IF(H877&lt;=4890000,680000,IF(H877&lt;=6550000,630000,580000))))))</f>
        <v/>
      </c>
      <c r="J877" s="19">
        <f>MAX(0,ROUNDDOWN(H877-E877-I877-F877,-3))</f>
        <v/>
      </c>
      <c r="K877" s="19">
        <f>MAX(0,ROUNDDOWN(H877-E877-I877-F877-D877,-3))</f>
        <v/>
      </c>
      <c r="L877" s="19">
        <f>IF(J877&lt;=0,0,ROUNDDOWN((J877*LOOKUP(J877,{0,1950001,3300001,6950001,9000001,18000001,40000001},{0.05,0.1,0.2,0.23,0.33,0.4,0.45})-LOOKUP(J877,{0,1950001,3300001,6950001,9000001,18000001,40000001},{0,97500,427500,636000,1536000,2796000,4796000}))*1.021,-2))</f>
        <v/>
      </c>
      <c r="M877" s="19">
        <f>IF(K877&lt;=0,0,ROUNDDOWN((K877*LOOKUP(K877,{0,1950001,3300001,6950001,9000001,18000001,40000001},{0.05,0.1,0.2,0.23,0.33,0.4,0.45})-LOOKUP(K877,{0,1950001,3300001,6950001,9000001,18000001,40000001},{0,97500,427500,636000,1536000,2796000,4796000}))*1.021,-2))</f>
        <v/>
      </c>
      <c r="N877" s="19">
        <f>MAX(0,ROUNDDOWN(H877-E877-430000-G877,-3))</f>
        <v/>
      </c>
      <c r="O877" s="19">
        <f>MAX(0,ROUNDDOWN(H877-E877-430000-G877-D877,-3))</f>
        <v/>
      </c>
      <c r="P877" s="19">
        <f>IF(H877&lt;=450000,0,MAX(0,ROUNDDOWN(N877*0.06-MIN(50000,N877)*0.03,-2))+MAX(0,ROUNDDOWN(N877*0.04-MIN(50000,N877)*0.02,-2)))</f>
        <v/>
      </c>
      <c r="Q877" s="19">
        <f>IF(H877&lt;=450000,0,MAX(0,ROUNDDOWN(O877*0.06-MIN(50000,O877)*0.03,-2))+MAX(0,ROUNDDOWN(O877*0.04-MIN(50000,O877)*0.02,-2)))</f>
        <v/>
      </c>
      <c r="R877" s="19">
        <f>L877-M877</f>
        <v/>
      </c>
      <c r="S877" s="19">
        <f>P877-Q877</f>
        <v/>
      </c>
      <c r="T877" s="19">
        <f>R877+S877</f>
        <v/>
      </c>
      <c r="U877" s="21">
        <f>IF(J877&lt;=0,0,LOOKUP(J877,{0,1950001,3300001,6950001,9000001,18000001,40000001},{0.05,0.1,0.2,0.23,0.33,0.4,0.45}))</f>
        <v/>
      </c>
    </row>
    <row r="878">
      <c r="A878" t="inlineStr">
        <is>
          <t>1万円刻み</t>
        </is>
      </c>
      <c r="B878" s="19">
        <f>'3_1万円刻み'!$A$370</f>
        <v/>
      </c>
      <c r="C878" s="20" t="n">
        <v>2026</v>
      </c>
      <c r="D878" s="19" t="n">
        <v>276000</v>
      </c>
      <c r="E878" s="19">
        <f>ROUND(MIN(B878/12,650000)*12*0.0915+MIN(B878/12,1390000)*12*(0.0504+0)+B878*0.005,0)</f>
        <v/>
      </c>
      <c r="F878" s="19" t="n">
        <v>0</v>
      </c>
      <c r="G878" s="19" t="n">
        <v>0</v>
      </c>
      <c r="H878" s="19">
        <f>IF(C878&gt;=2026,IF(B878&lt;741000,0,IF(B878&lt;2191000,B878-740000,IF(B878&lt;2193000,1451000,IF(B878&lt;2196000,1453000,IF(B878&lt;2200000,1456000,IF(B878&lt;3600000,ROUNDDOWN(B878/4,-3)*2.8-80000,IF(B878&lt;6600000,ROUNDDOWN(B878/4,-3)*3.2-440000,IF(B878&lt;8500000,ROUNDDOWN(B878*0.9,0)-1100000,B878-1950000)))))))),IF(B878&lt;651000,0,IF(B878&lt;1900000,B878-650000,IF(B878&lt;3600000,ROUNDDOWN(B878/4,-3)*2.8-80000,IF(B878&lt;6600000,ROUNDDOWN(B878/4,-3)*3.2-440000,IF(B878&lt;8500000,ROUNDDOWN(B878*0.9,0)-1100000,B878-1950000))))))</f>
        <v/>
      </c>
      <c r="I878" s="19">
        <f>IF(H878&gt;23500000,NA(),IF(C878&gt;=2026,IF(H878&lt;=4890000,1040000,IF(H878&lt;=6550000,670000,620000)),IF(H878&lt;=1320000,950000,IF(H878&lt;=3360000,880000,IF(H878&lt;=4890000,680000,IF(H878&lt;=6550000,630000,580000))))))</f>
        <v/>
      </c>
      <c r="J878" s="19">
        <f>MAX(0,ROUNDDOWN(H878-E878-I878-F878,-3))</f>
        <v/>
      </c>
      <c r="K878" s="19">
        <f>MAX(0,ROUNDDOWN(H878-E878-I878-F878-D878,-3))</f>
        <v/>
      </c>
      <c r="L878" s="19">
        <f>IF(J878&lt;=0,0,ROUNDDOWN((J878*LOOKUP(J878,{0,1950001,3300001,6950001,9000001,18000001,40000001},{0.05,0.1,0.2,0.23,0.33,0.4,0.45})-LOOKUP(J878,{0,1950001,3300001,6950001,9000001,18000001,40000001},{0,97500,427500,636000,1536000,2796000,4796000}))*1.021,-2))</f>
        <v/>
      </c>
      <c r="M878" s="19">
        <f>IF(K878&lt;=0,0,ROUNDDOWN((K878*LOOKUP(K878,{0,1950001,3300001,6950001,9000001,18000001,40000001},{0.05,0.1,0.2,0.23,0.33,0.4,0.45})-LOOKUP(K878,{0,1950001,3300001,6950001,9000001,18000001,40000001},{0,97500,427500,636000,1536000,2796000,4796000}))*1.021,-2))</f>
        <v/>
      </c>
      <c r="N878" s="19">
        <f>MAX(0,ROUNDDOWN(H878-E878-430000-G878,-3))</f>
        <v/>
      </c>
      <c r="O878" s="19">
        <f>MAX(0,ROUNDDOWN(H878-E878-430000-G878-D878,-3))</f>
        <v/>
      </c>
      <c r="P878" s="19">
        <f>IF(H878&lt;=450000,0,MAX(0,ROUNDDOWN(N878*0.06-MIN(50000,N878)*0.03,-2))+MAX(0,ROUNDDOWN(N878*0.04-MIN(50000,N878)*0.02,-2)))</f>
        <v/>
      </c>
      <c r="Q878" s="19">
        <f>IF(H878&lt;=450000,0,MAX(0,ROUNDDOWN(O878*0.06-MIN(50000,O878)*0.03,-2))+MAX(0,ROUNDDOWN(O878*0.04-MIN(50000,O878)*0.02,-2)))</f>
        <v/>
      </c>
      <c r="R878" s="19">
        <f>L878-M878</f>
        <v/>
      </c>
      <c r="S878" s="19">
        <f>P878-Q878</f>
        <v/>
      </c>
      <c r="T878" s="19">
        <f>R878+S878</f>
        <v/>
      </c>
      <c r="U878" s="21">
        <f>IF(J878&lt;=0,0,LOOKUP(J878,{0,1950001,3300001,6950001,9000001,18000001,40000001},{0.05,0.1,0.2,0.23,0.33,0.4,0.45}))</f>
        <v/>
      </c>
    </row>
    <row r="879">
      <c r="A879" t="inlineStr">
        <is>
          <t>1万円刻み</t>
        </is>
      </c>
      <c r="B879" s="19">
        <f>'3_1万円刻み'!$A$371</f>
        <v/>
      </c>
      <c r="C879" s="20" t="n">
        <v>2025</v>
      </c>
      <c r="D879" s="19" t="n">
        <v>276000</v>
      </c>
      <c r="E879" s="19">
        <f>ROUND(MIN(B879/12,650000)*12*0.0915+MIN(B879/12,1390000)*12*(0.0504+0)+B879*0.005,0)</f>
        <v/>
      </c>
      <c r="F879" s="19" t="n">
        <v>0</v>
      </c>
      <c r="G879" s="19" t="n">
        <v>0</v>
      </c>
      <c r="H879" s="19">
        <f>IF(C879&gt;=2026,IF(B879&lt;741000,0,IF(B879&lt;2191000,B879-740000,IF(B879&lt;2193000,1451000,IF(B879&lt;2196000,1453000,IF(B879&lt;2200000,1456000,IF(B879&lt;3600000,ROUNDDOWN(B879/4,-3)*2.8-80000,IF(B879&lt;6600000,ROUNDDOWN(B879/4,-3)*3.2-440000,IF(B879&lt;8500000,ROUNDDOWN(B879*0.9,0)-1100000,B879-1950000)))))))),IF(B879&lt;651000,0,IF(B879&lt;1900000,B879-650000,IF(B879&lt;3600000,ROUNDDOWN(B879/4,-3)*2.8-80000,IF(B879&lt;6600000,ROUNDDOWN(B879/4,-3)*3.2-440000,IF(B879&lt;8500000,ROUNDDOWN(B879*0.9,0)-1100000,B879-1950000))))))</f>
        <v/>
      </c>
      <c r="I879" s="19">
        <f>IF(H879&gt;23500000,NA(),IF(C879&gt;=2026,IF(H879&lt;=4890000,1040000,IF(H879&lt;=6550000,670000,620000)),IF(H879&lt;=1320000,950000,IF(H879&lt;=3360000,880000,IF(H879&lt;=4890000,680000,IF(H879&lt;=6550000,630000,580000))))))</f>
        <v/>
      </c>
      <c r="J879" s="19">
        <f>MAX(0,ROUNDDOWN(H879-E879-I879-F879,-3))</f>
        <v/>
      </c>
      <c r="K879" s="19">
        <f>MAX(0,ROUNDDOWN(H879-E879-I879-F879-D879,-3))</f>
        <v/>
      </c>
      <c r="L879" s="19">
        <f>IF(J879&lt;=0,0,ROUNDDOWN((J879*LOOKUP(J879,{0,1950001,3300001,6950001,9000001,18000001,40000001},{0.05,0.1,0.2,0.23,0.33,0.4,0.45})-LOOKUP(J879,{0,1950001,3300001,6950001,9000001,18000001,40000001},{0,97500,427500,636000,1536000,2796000,4796000}))*1.021,-2))</f>
        <v/>
      </c>
      <c r="M879" s="19">
        <f>IF(K879&lt;=0,0,ROUNDDOWN((K879*LOOKUP(K879,{0,1950001,3300001,6950001,9000001,18000001,40000001},{0.05,0.1,0.2,0.23,0.33,0.4,0.45})-LOOKUP(K879,{0,1950001,3300001,6950001,9000001,18000001,40000001},{0,97500,427500,636000,1536000,2796000,4796000}))*1.021,-2))</f>
        <v/>
      </c>
      <c r="N879" s="19">
        <f>MAX(0,ROUNDDOWN(H879-E879-430000-G879,-3))</f>
        <v/>
      </c>
      <c r="O879" s="19">
        <f>MAX(0,ROUNDDOWN(H879-E879-430000-G879-D879,-3))</f>
        <v/>
      </c>
      <c r="P879" s="19">
        <f>IF(H879&lt;=450000,0,MAX(0,ROUNDDOWN(N879*0.06-MIN(50000,N879)*0.03,-2))+MAX(0,ROUNDDOWN(N879*0.04-MIN(50000,N879)*0.02,-2)))</f>
        <v/>
      </c>
      <c r="Q879" s="19">
        <f>IF(H879&lt;=450000,0,MAX(0,ROUNDDOWN(O879*0.06-MIN(50000,O879)*0.03,-2))+MAX(0,ROUNDDOWN(O879*0.04-MIN(50000,O879)*0.02,-2)))</f>
        <v/>
      </c>
      <c r="R879" s="19">
        <f>L879-M879</f>
        <v/>
      </c>
      <c r="S879" s="19">
        <f>P879-Q879</f>
        <v/>
      </c>
      <c r="T879" s="19">
        <f>R879+S879</f>
        <v/>
      </c>
      <c r="U879" s="21">
        <f>IF(J879&lt;=0,0,LOOKUP(J879,{0,1950001,3300001,6950001,9000001,18000001,40000001},{0.05,0.1,0.2,0.23,0.33,0.4,0.45}))</f>
        <v/>
      </c>
    </row>
    <row r="880">
      <c r="A880" t="inlineStr">
        <is>
          <t>1万円刻み</t>
        </is>
      </c>
      <c r="B880" s="19">
        <f>'3_1万円刻み'!$A$371</f>
        <v/>
      </c>
      <c r="C880" s="20" t="n">
        <v>2026</v>
      </c>
      <c r="D880" s="19" t="n">
        <v>276000</v>
      </c>
      <c r="E880" s="19">
        <f>ROUND(MIN(B880/12,650000)*12*0.0915+MIN(B880/12,1390000)*12*(0.0504+0)+B880*0.005,0)</f>
        <v/>
      </c>
      <c r="F880" s="19" t="n">
        <v>0</v>
      </c>
      <c r="G880" s="19" t="n">
        <v>0</v>
      </c>
      <c r="H880" s="19">
        <f>IF(C880&gt;=2026,IF(B880&lt;741000,0,IF(B880&lt;2191000,B880-740000,IF(B880&lt;2193000,1451000,IF(B880&lt;2196000,1453000,IF(B880&lt;2200000,1456000,IF(B880&lt;3600000,ROUNDDOWN(B880/4,-3)*2.8-80000,IF(B880&lt;6600000,ROUNDDOWN(B880/4,-3)*3.2-440000,IF(B880&lt;8500000,ROUNDDOWN(B880*0.9,0)-1100000,B880-1950000)))))))),IF(B880&lt;651000,0,IF(B880&lt;1900000,B880-650000,IF(B880&lt;3600000,ROUNDDOWN(B880/4,-3)*2.8-80000,IF(B880&lt;6600000,ROUNDDOWN(B880/4,-3)*3.2-440000,IF(B880&lt;8500000,ROUNDDOWN(B880*0.9,0)-1100000,B880-1950000))))))</f>
        <v/>
      </c>
      <c r="I880" s="19">
        <f>IF(H880&gt;23500000,NA(),IF(C880&gt;=2026,IF(H880&lt;=4890000,1040000,IF(H880&lt;=6550000,670000,620000)),IF(H880&lt;=1320000,950000,IF(H880&lt;=3360000,880000,IF(H880&lt;=4890000,680000,IF(H880&lt;=6550000,630000,580000))))))</f>
        <v/>
      </c>
      <c r="J880" s="19">
        <f>MAX(0,ROUNDDOWN(H880-E880-I880-F880,-3))</f>
        <v/>
      </c>
      <c r="K880" s="19">
        <f>MAX(0,ROUNDDOWN(H880-E880-I880-F880-D880,-3))</f>
        <v/>
      </c>
      <c r="L880" s="19">
        <f>IF(J880&lt;=0,0,ROUNDDOWN((J880*LOOKUP(J880,{0,1950001,3300001,6950001,9000001,18000001,40000001},{0.05,0.1,0.2,0.23,0.33,0.4,0.45})-LOOKUP(J880,{0,1950001,3300001,6950001,9000001,18000001,40000001},{0,97500,427500,636000,1536000,2796000,4796000}))*1.021,-2))</f>
        <v/>
      </c>
      <c r="M880" s="19">
        <f>IF(K880&lt;=0,0,ROUNDDOWN((K880*LOOKUP(K880,{0,1950001,3300001,6950001,9000001,18000001,40000001},{0.05,0.1,0.2,0.23,0.33,0.4,0.45})-LOOKUP(K880,{0,1950001,3300001,6950001,9000001,18000001,40000001},{0,97500,427500,636000,1536000,2796000,4796000}))*1.021,-2))</f>
        <v/>
      </c>
      <c r="N880" s="19">
        <f>MAX(0,ROUNDDOWN(H880-E880-430000-G880,-3))</f>
        <v/>
      </c>
      <c r="O880" s="19">
        <f>MAX(0,ROUNDDOWN(H880-E880-430000-G880-D880,-3))</f>
        <v/>
      </c>
      <c r="P880" s="19">
        <f>IF(H880&lt;=450000,0,MAX(0,ROUNDDOWN(N880*0.06-MIN(50000,N880)*0.03,-2))+MAX(0,ROUNDDOWN(N880*0.04-MIN(50000,N880)*0.02,-2)))</f>
        <v/>
      </c>
      <c r="Q880" s="19">
        <f>IF(H880&lt;=450000,0,MAX(0,ROUNDDOWN(O880*0.06-MIN(50000,O880)*0.03,-2))+MAX(0,ROUNDDOWN(O880*0.04-MIN(50000,O880)*0.02,-2)))</f>
        <v/>
      </c>
      <c r="R880" s="19">
        <f>L880-M880</f>
        <v/>
      </c>
      <c r="S880" s="19">
        <f>P880-Q880</f>
        <v/>
      </c>
      <c r="T880" s="19">
        <f>R880+S880</f>
        <v/>
      </c>
      <c r="U880" s="21">
        <f>IF(J880&lt;=0,0,LOOKUP(J880,{0,1950001,3300001,6950001,9000001,18000001,40000001},{0.05,0.1,0.2,0.23,0.33,0.4,0.45}))</f>
        <v/>
      </c>
    </row>
    <row r="881">
      <c r="A881" t="inlineStr">
        <is>
          <t>1万円刻み</t>
        </is>
      </c>
      <c r="B881" s="19">
        <f>'3_1万円刻み'!$A$372</f>
        <v/>
      </c>
      <c r="C881" s="20" t="n">
        <v>2025</v>
      </c>
      <c r="D881" s="19" t="n">
        <v>276000</v>
      </c>
      <c r="E881" s="19">
        <f>ROUND(MIN(B881/12,650000)*12*0.0915+MIN(B881/12,1390000)*12*(0.0504+0)+B881*0.005,0)</f>
        <v/>
      </c>
      <c r="F881" s="19" t="n">
        <v>0</v>
      </c>
      <c r="G881" s="19" t="n">
        <v>0</v>
      </c>
      <c r="H881" s="19">
        <f>IF(C881&gt;=2026,IF(B881&lt;741000,0,IF(B881&lt;2191000,B881-740000,IF(B881&lt;2193000,1451000,IF(B881&lt;2196000,1453000,IF(B881&lt;2200000,1456000,IF(B881&lt;3600000,ROUNDDOWN(B881/4,-3)*2.8-80000,IF(B881&lt;6600000,ROUNDDOWN(B881/4,-3)*3.2-440000,IF(B881&lt;8500000,ROUNDDOWN(B881*0.9,0)-1100000,B881-1950000)))))))),IF(B881&lt;651000,0,IF(B881&lt;1900000,B881-650000,IF(B881&lt;3600000,ROUNDDOWN(B881/4,-3)*2.8-80000,IF(B881&lt;6600000,ROUNDDOWN(B881/4,-3)*3.2-440000,IF(B881&lt;8500000,ROUNDDOWN(B881*0.9,0)-1100000,B881-1950000))))))</f>
        <v/>
      </c>
      <c r="I881" s="19">
        <f>IF(H881&gt;23500000,NA(),IF(C881&gt;=2026,IF(H881&lt;=4890000,1040000,IF(H881&lt;=6550000,670000,620000)),IF(H881&lt;=1320000,950000,IF(H881&lt;=3360000,880000,IF(H881&lt;=4890000,680000,IF(H881&lt;=6550000,630000,580000))))))</f>
        <v/>
      </c>
      <c r="J881" s="19">
        <f>MAX(0,ROUNDDOWN(H881-E881-I881-F881,-3))</f>
        <v/>
      </c>
      <c r="K881" s="19">
        <f>MAX(0,ROUNDDOWN(H881-E881-I881-F881-D881,-3))</f>
        <v/>
      </c>
      <c r="L881" s="19">
        <f>IF(J881&lt;=0,0,ROUNDDOWN((J881*LOOKUP(J881,{0,1950001,3300001,6950001,9000001,18000001,40000001},{0.05,0.1,0.2,0.23,0.33,0.4,0.45})-LOOKUP(J881,{0,1950001,3300001,6950001,9000001,18000001,40000001},{0,97500,427500,636000,1536000,2796000,4796000}))*1.021,-2))</f>
        <v/>
      </c>
      <c r="M881" s="19">
        <f>IF(K881&lt;=0,0,ROUNDDOWN((K881*LOOKUP(K881,{0,1950001,3300001,6950001,9000001,18000001,40000001},{0.05,0.1,0.2,0.23,0.33,0.4,0.45})-LOOKUP(K881,{0,1950001,3300001,6950001,9000001,18000001,40000001},{0,97500,427500,636000,1536000,2796000,4796000}))*1.021,-2))</f>
        <v/>
      </c>
      <c r="N881" s="19">
        <f>MAX(0,ROUNDDOWN(H881-E881-430000-G881,-3))</f>
        <v/>
      </c>
      <c r="O881" s="19">
        <f>MAX(0,ROUNDDOWN(H881-E881-430000-G881-D881,-3))</f>
        <v/>
      </c>
      <c r="P881" s="19">
        <f>IF(H881&lt;=450000,0,MAX(0,ROUNDDOWN(N881*0.06-MIN(50000,N881)*0.03,-2))+MAX(0,ROUNDDOWN(N881*0.04-MIN(50000,N881)*0.02,-2)))</f>
        <v/>
      </c>
      <c r="Q881" s="19">
        <f>IF(H881&lt;=450000,0,MAX(0,ROUNDDOWN(O881*0.06-MIN(50000,O881)*0.03,-2))+MAX(0,ROUNDDOWN(O881*0.04-MIN(50000,O881)*0.02,-2)))</f>
        <v/>
      </c>
      <c r="R881" s="19">
        <f>L881-M881</f>
        <v/>
      </c>
      <c r="S881" s="19">
        <f>P881-Q881</f>
        <v/>
      </c>
      <c r="T881" s="19">
        <f>R881+S881</f>
        <v/>
      </c>
      <c r="U881" s="21">
        <f>IF(J881&lt;=0,0,LOOKUP(J881,{0,1950001,3300001,6950001,9000001,18000001,40000001},{0.05,0.1,0.2,0.23,0.33,0.4,0.45}))</f>
        <v/>
      </c>
    </row>
    <row r="882">
      <c r="A882" t="inlineStr">
        <is>
          <t>1万円刻み</t>
        </is>
      </c>
      <c r="B882" s="19">
        <f>'3_1万円刻み'!$A$372</f>
        <v/>
      </c>
      <c r="C882" s="20" t="n">
        <v>2026</v>
      </c>
      <c r="D882" s="19" t="n">
        <v>276000</v>
      </c>
      <c r="E882" s="19">
        <f>ROUND(MIN(B882/12,650000)*12*0.0915+MIN(B882/12,1390000)*12*(0.0504+0)+B882*0.005,0)</f>
        <v/>
      </c>
      <c r="F882" s="19" t="n">
        <v>0</v>
      </c>
      <c r="G882" s="19" t="n">
        <v>0</v>
      </c>
      <c r="H882" s="19">
        <f>IF(C882&gt;=2026,IF(B882&lt;741000,0,IF(B882&lt;2191000,B882-740000,IF(B882&lt;2193000,1451000,IF(B882&lt;2196000,1453000,IF(B882&lt;2200000,1456000,IF(B882&lt;3600000,ROUNDDOWN(B882/4,-3)*2.8-80000,IF(B882&lt;6600000,ROUNDDOWN(B882/4,-3)*3.2-440000,IF(B882&lt;8500000,ROUNDDOWN(B882*0.9,0)-1100000,B882-1950000)))))))),IF(B882&lt;651000,0,IF(B882&lt;1900000,B882-650000,IF(B882&lt;3600000,ROUNDDOWN(B882/4,-3)*2.8-80000,IF(B882&lt;6600000,ROUNDDOWN(B882/4,-3)*3.2-440000,IF(B882&lt;8500000,ROUNDDOWN(B882*0.9,0)-1100000,B882-1950000))))))</f>
        <v/>
      </c>
      <c r="I882" s="19">
        <f>IF(H882&gt;23500000,NA(),IF(C882&gt;=2026,IF(H882&lt;=4890000,1040000,IF(H882&lt;=6550000,670000,620000)),IF(H882&lt;=1320000,950000,IF(H882&lt;=3360000,880000,IF(H882&lt;=4890000,680000,IF(H882&lt;=6550000,630000,580000))))))</f>
        <v/>
      </c>
      <c r="J882" s="19">
        <f>MAX(0,ROUNDDOWN(H882-E882-I882-F882,-3))</f>
        <v/>
      </c>
      <c r="K882" s="19">
        <f>MAX(0,ROUNDDOWN(H882-E882-I882-F882-D882,-3))</f>
        <v/>
      </c>
      <c r="L882" s="19">
        <f>IF(J882&lt;=0,0,ROUNDDOWN((J882*LOOKUP(J882,{0,1950001,3300001,6950001,9000001,18000001,40000001},{0.05,0.1,0.2,0.23,0.33,0.4,0.45})-LOOKUP(J882,{0,1950001,3300001,6950001,9000001,18000001,40000001},{0,97500,427500,636000,1536000,2796000,4796000}))*1.021,-2))</f>
        <v/>
      </c>
      <c r="M882" s="19">
        <f>IF(K882&lt;=0,0,ROUNDDOWN((K882*LOOKUP(K882,{0,1950001,3300001,6950001,9000001,18000001,40000001},{0.05,0.1,0.2,0.23,0.33,0.4,0.45})-LOOKUP(K882,{0,1950001,3300001,6950001,9000001,18000001,40000001},{0,97500,427500,636000,1536000,2796000,4796000}))*1.021,-2))</f>
        <v/>
      </c>
      <c r="N882" s="19">
        <f>MAX(0,ROUNDDOWN(H882-E882-430000-G882,-3))</f>
        <v/>
      </c>
      <c r="O882" s="19">
        <f>MAX(0,ROUNDDOWN(H882-E882-430000-G882-D882,-3))</f>
        <v/>
      </c>
      <c r="P882" s="19">
        <f>IF(H882&lt;=450000,0,MAX(0,ROUNDDOWN(N882*0.06-MIN(50000,N882)*0.03,-2))+MAX(0,ROUNDDOWN(N882*0.04-MIN(50000,N882)*0.02,-2)))</f>
        <v/>
      </c>
      <c r="Q882" s="19">
        <f>IF(H882&lt;=450000,0,MAX(0,ROUNDDOWN(O882*0.06-MIN(50000,O882)*0.03,-2))+MAX(0,ROUNDDOWN(O882*0.04-MIN(50000,O882)*0.02,-2)))</f>
        <v/>
      </c>
      <c r="R882" s="19">
        <f>L882-M882</f>
        <v/>
      </c>
      <c r="S882" s="19">
        <f>P882-Q882</f>
        <v/>
      </c>
      <c r="T882" s="19">
        <f>R882+S882</f>
        <v/>
      </c>
      <c r="U882" s="21">
        <f>IF(J882&lt;=0,0,LOOKUP(J882,{0,1950001,3300001,6950001,9000001,18000001,40000001},{0.05,0.1,0.2,0.23,0.33,0.4,0.45}))</f>
        <v/>
      </c>
    </row>
    <row r="883">
      <c r="A883" t="inlineStr">
        <is>
          <t>1万円刻み</t>
        </is>
      </c>
      <c r="B883" s="19">
        <f>'3_1万円刻み'!$A$373</f>
        <v/>
      </c>
      <c r="C883" s="20" t="n">
        <v>2025</v>
      </c>
      <c r="D883" s="19" t="n">
        <v>276000</v>
      </c>
      <c r="E883" s="19">
        <f>ROUND(MIN(B883/12,650000)*12*0.0915+MIN(B883/12,1390000)*12*(0.0504+0)+B883*0.005,0)</f>
        <v/>
      </c>
      <c r="F883" s="19" t="n">
        <v>0</v>
      </c>
      <c r="G883" s="19" t="n">
        <v>0</v>
      </c>
      <c r="H883" s="19">
        <f>IF(C883&gt;=2026,IF(B883&lt;741000,0,IF(B883&lt;2191000,B883-740000,IF(B883&lt;2193000,1451000,IF(B883&lt;2196000,1453000,IF(B883&lt;2200000,1456000,IF(B883&lt;3600000,ROUNDDOWN(B883/4,-3)*2.8-80000,IF(B883&lt;6600000,ROUNDDOWN(B883/4,-3)*3.2-440000,IF(B883&lt;8500000,ROUNDDOWN(B883*0.9,0)-1100000,B883-1950000)))))))),IF(B883&lt;651000,0,IF(B883&lt;1900000,B883-650000,IF(B883&lt;3600000,ROUNDDOWN(B883/4,-3)*2.8-80000,IF(B883&lt;6600000,ROUNDDOWN(B883/4,-3)*3.2-440000,IF(B883&lt;8500000,ROUNDDOWN(B883*0.9,0)-1100000,B883-1950000))))))</f>
        <v/>
      </c>
      <c r="I883" s="19">
        <f>IF(H883&gt;23500000,NA(),IF(C883&gt;=2026,IF(H883&lt;=4890000,1040000,IF(H883&lt;=6550000,670000,620000)),IF(H883&lt;=1320000,950000,IF(H883&lt;=3360000,880000,IF(H883&lt;=4890000,680000,IF(H883&lt;=6550000,630000,580000))))))</f>
        <v/>
      </c>
      <c r="J883" s="19">
        <f>MAX(0,ROUNDDOWN(H883-E883-I883-F883,-3))</f>
        <v/>
      </c>
      <c r="K883" s="19">
        <f>MAX(0,ROUNDDOWN(H883-E883-I883-F883-D883,-3))</f>
        <v/>
      </c>
      <c r="L883" s="19">
        <f>IF(J883&lt;=0,0,ROUNDDOWN((J883*LOOKUP(J883,{0,1950001,3300001,6950001,9000001,18000001,40000001},{0.05,0.1,0.2,0.23,0.33,0.4,0.45})-LOOKUP(J883,{0,1950001,3300001,6950001,9000001,18000001,40000001},{0,97500,427500,636000,1536000,2796000,4796000}))*1.021,-2))</f>
        <v/>
      </c>
      <c r="M883" s="19">
        <f>IF(K883&lt;=0,0,ROUNDDOWN((K883*LOOKUP(K883,{0,1950001,3300001,6950001,9000001,18000001,40000001},{0.05,0.1,0.2,0.23,0.33,0.4,0.45})-LOOKUP(K883,{0,1950001,3300001,6950001,9000001,18000001,40000001},{0,97500,427500,636000,1536000,2796000,4796000}))*1.021,-2))</f>
        <v/>
      </c>
      <c r="N883" s="19">
        <f>MAX(0,ROUNDDOWN(H883-E883-430000-G883,-3))</f>
        <v/>
      </c>
      <c r="O883" s="19">
        <f>MAX(0,ROUNDDOWN(H883-E883-430000-G883-D883,-3))</f>
        <v/>
      </c>
      <c r="P883" s="19">
        <f>IF(H883&lt;=450000,0,MAX(0,ROUNDDOWN(N883*0.06-MIN(50000,N883)*0.03,-2))+MAX(0,ROUNDDOWN(N883*0.04-MIN(50000,N883)*0.02,-2)))</f>
        <v/>
      </c>
      <c r="Q883" s="19">
        <f>IF(H883&lt;=450000,0,MAX(0,ROUNDDOWN(O883*0.06-MIN(50000,O883)*0.03,-2))+MAX(0,ROUNDDOWN(O883*0.04-MIN(50000,O883)*0.02,-2)))</f>
        <v/>
      </c>
      <c r="R883" s="19">
        <f>L883-M883</f>
        <v/>
      </c>
      <c r="S883" s="19">
        <f>P883-Q883</f>
        <v/>
      </c>
      <c r="T883" s="19">
        <f>R883+S883</f>
        <v/>
      </c>
      <c r="U883" s="21">
        <f>IF(J883&lt;=0,0,LOOKUP(J883,{0,1950001,3300001,6950001,9000001,18000001,40000001},{0.05,0.1,0.2,0.23,0.33,0.4,0.45}))</f>
        <v/>
      </c>
    </row>
    <row r="884">
      <c r="A884" t="inlineStr">
        <is>
          <t>1万円刻み</t>
        </is>
      </c>
      <c r="B884" s="19">
        <f>'3_1万円刻み'!$A$373</f>
        <v/>
      </c>
      <c r="C884" s="20" t="n">
        <v>2026</v>
      </c>
      <c r="D884" s="19" t="n">
        <v>276000</v>
      </c>
      <c r="E884" s="19">
        <f>ROUND(MIN(B884/12,650000)*12*0.0915+MIN(B884/12,1390000)*12*(0.0504+0)+B884*0.005,0)</f>
        <v/>
      </c>
      <c r="F884" s="19" t="n">
        <v>0</v>
      </c>
      <c r="G884" s="19" t="n">
        <v>0</v>
      </c>
      <c r="H884" s="19">
        <f>IF(C884&gt;=2026,IF(B884&lt;741000,0,IF(B884&lt;2191000,B884-740000,IF(B884&lt;2193000,1451000,IF(B884&lt;2196000,1453000,IF(B884&lt;2200000,1456000,IF(B884&lt;3600000,ROUNDDOWN(B884/4,-3)*2.8-80000,IF(B884&lt;6600000,ROUNDDOWN(B884/4,-3)*3.2-440000,IF(B884&lt;8500000,ROUNDDOWN(B884*0.9,0)-1100000,B884-1950000)))))))),IF(B884&lt;651000,0,IF(B884&lt;1900000,B884-650000,IF(B884&lt;3600000,ROUNDDOWN(B884/4,-3)*2.8-80000,IF(B884&lt;6600000,ROUNDDOWN(B884/4,-3)*3.2-440000,IF(B884&lt;8500000,ROUNDDOWN(B884*0.9,0)-1100000,B884-1950000))))))</f>
        <v/>
      </c>
      <c r="I884" s="19">
        <f>IF(H884&gt;23500000,NA(),IF(C884&gt;=2026,IF(H884&lt;=4890000,1040000,IF(H884&lt;=6550000,670000,620000)),IF(H884&lt;=1320000,950000,IF(H884&lt;=3360000,880000,IF(H884&lt;=4890000,680000,IF(H884&lt;=6550000,630000,580000))))))</f>
        <v/>
      </c>
      <c r="J884" s="19">
        <f>MAX(0,ROUNDDOWN(H884-E884-I884-F884,-3))</f>
        <v/>
      </c>
      <c r="K884" s="19">
        <f>MAX(0,ROUNDDOWN(H884-E884-I884-F884-D884,-3))</f>
        <v/>
      </c>
      <c r="L884" s="19">
        <f>IF(J884&lt;=0,0,ROUNDDOWN((J884*LOOKUP(J884,{0,1950001,3300001,6950001,9000001,18000001,40000001},{0.05,0.1,0.2,0.23,0.33,0.4,0.45})-LOOKUP(J884,{0,1950001,3300001,6950001,9000001,18000001,40000001},{0,97500,427500,636000,1536000,2796000,4796000}))*1.021,-2))</f>
        <v/>
      </c>
      <c r="M884" s="19">
        <f>IF(K884&lt;=0,0,ROUNDDOWN((K884*LOOKUP(K884,{0,1950001,3300001,6950001,9000001,18000001,40000001},{0.05,0.1,0.2,0.23,0.33,0.4,0.45})-LOOKUP(K884,{0,1950001,3300001,6950001,9000001,18000001,40000001},{0,97500,427500,636000,1536000,2796000,4796000}))*1.021,-2))</f>
        <v/>
      </c>
      <c r="N884" s="19">
        <f>MAX(0,ROUNDDOWN(H884-E884-430000-G884,-3))</f>
        <v/>
      </c>
      <c r="O884" s="19">
        <f>MAX(0,ROUNDDOWN(H884-E884-430000-G884-D884,-3))</f>
        <v/>
      </c>
      <c r="P884" s="19">
        <f>IF(H884&lt;=450000,0,MAX(0,ROUNDDOWN(N884*0.06-MIN(50000,N884)*0.03,-2))+MAX(0,ROUNDDOWN(N884*0.04-MIN(50000,N884)*0.02,-2)))</f>
        <v/>
      </c>
      <c r="Q884" s="19">
        <f>IF(H884&lt;=450000,0,MAX(0,ROUNDDOWN(O884*0.06-MIN(50000,O884)*0.03,-2))+MAX(0,ROUNDDOWN(O884*0.04-MIN(50000,O884)*0.02,-2)))</f>
        <v/>
      </c>
      <c r="R884" s="19">
        <f>L884-M884</f>
        <v/>
      </c>
      <c r="S884" s="19">
        <f>P884-Q884</f>
        <v/>
      </c>
      <c r="T884" s="19">
        <f>R884+S884</f>
        <v/>
      </c>
      <c r="U884" s="21">
        <f>IF(J884&lt;=0,0,LOOKUP(J884,{0,1950001,3300001,6950001,9000001,18000001,40000001},{0.05,0.1,0.2,0.23,0.33,0.4,0.45}))</f>
        <v/>
      </c>
    </row>
    <row r="885">
      <c r="A885" t="inlineStr">
        <is>
          <t>1万円刻み</t>
        </is>
      </c>
      <c r="B885" s="19">
        <f>'3_1万円刻み'!$A$374</f>
        <v/>
      </c>
      <c r="C885" s="20" t="n">
        <v>2025</v>
      </c>
      <c r="D885" s="19" t="n">
        <v>276000</v>
      </c>
      <c r="E885" s="19">
        <f>ROUND(MIN(B885/12,650000)*12*0.0915+MIN(B885/12,1390000)*12*(0.0504+0)+B885*0.005,0)</f>
        <v/>
      </c>
      <c r="F885" s="19" t="n">
        <v>0</v>
      </c>
      <c r="G885" s="19" t="n">
        <v>0</v>
      </c>
      <c r="H885" s="19">
        <f>IF(C885&gt;=2026,IF(B885&lt;741000,0,IF(B885&lt;2191000,B885-740000,IF(B885&lt;2193000,1451000,IF(B885&lt;2196000,1453000,IF(B885&lt;2200000,1456000,IF(B885&lt;3600000,ROUNDDOWN(B885/4,-3)*2.8-80000,IF(B885&lt;6600000,ROUNDDOWN(B885/4,-3)*3.2-440000,IF(B885&lt;8500000,ROUNDDOWN(B885*0.9,0)-1100000,B885-1950000)))))))),IF(B885&lt;651000,0,IF(B885&lt;1900000,B885-650000,IF(B885&lt;3600000,ROUNDDOWN(B885/4,-3)*2.8-80000,IF(B885&lt;6600000,ROUNDDOWN(B885/4,-3)*3.2-440000,IF(B885&lt;8500000,ROUNDDOWN(B885*0.9,0)-1100000,B885-1950000))))))</f>
        <v/>
      </c>
      <c r="I885" s="19">
        <f>IF(H885&gt;23500000,NA(),IF(C885&gt;=2026,IF(H885&lt;=4890000,1040000,IF(H885&lt;=6550000,670000,620000)),IF(H885&lt;=1320000,950000,IF(H885&lt;=3360000,880000,IF(H885&lt;=4890000,680000,IF(H885&lt;=6550000,630000,580000))))))</f>
        <v/>
      </c>
      <c r="J885" s="19">
        <f>MAX(0,ROUNDDOWN(H885-E885-I885-F885,-3))</f>
        <v/>
      </c>
      <c r="K885" s="19">
        <f>MAX(0,ROUNDDOWN(H885-E885-I885-F885-D885,-3))</f>
        <v/>
      </c>
      <c r="L885" s="19">
        <f>IF(J885&lt;=0,0,ROUNDDOWN((J885*LOOKUP(J885,{0,1950001,3300001,6950001,9000001,18000001,40000001},{0.05,0.1,0.2,0.23,0.33,0.4,0.45})-LOOKUP(J885,{0,1950001,3300001,6950001,9000001,18000001,40000001},{0,97500,427500,636000,1536000,2796000,4796000}))*1.021,-2))</f>
        <v/>
      </c>
      <c r="M885" s="19">
        <f>IF(K885&lt;=0,0,ROUNDDOWN((K885*LOOKUP(K885,{0,1950001,3300001,6950001,9000001,18000001,40000001},{0.05,0.1,0.2,0.23,0.33,0.4,0.45})-LOOKUP(K885,{0,1950001,3300001,6950001,9000001,18000001,40000001},{0,97500,427500,636000,1536000,2796000,4796000}))*1.021,-2))</f>
        <v/>
      </c>
      <c r="N885" s="19">
        <f>MAX(0,ROUNDDOWN(H885-E885-430000-G885,-3))</f>
        <v/>
      </c>
      <c r="O885" s="19">
        <f>MAX(0,ROUNDDOWN(H885-E885-430000-G885-D885,-3))</f>
        <v/>
      </c>
      <c r="P885" s="19">
        <f>IF(H885&lt;=450000,0,MAX(0,ROUNDDOWN(N885*0.06-MIN(50000,N885)*0.03,-2))+MAX(0,ROUNDDOWN(N885*0.04-MIN(50000,N885)*0.02,-2)))</f>
        <v/>
      </c>
      <c r="Q885" s="19">
        <f>IF(H885&lt;=450000,0,MAX(0,ROUNDDOWN(O885*0.06-MIN(50000,O885)*0.03,-2))+MAX(0,ROUNDDOWN(O885*0.04-MIN(50000,O885)*0.02,-2)))</f>
        <v/>
      </c>
      <c r="R885" s="19">
        <f>L885-M885</f>
        <v/>
      </c>
      <c r="S885" s="19">
        <f>P885-Q885</f>
        <v/>
      </c>
      <c r="T885" s="19">
        <f>R885+S885</f>
        <v/>
      </c>
      <c r="U885" s="21">
        <f>IF(J885&lt;=0,0,LOOKUP(J885,{0,1950001,3300001,6950001,9000001,18000001,40000001},{0.05,0.1,0.2,0.23,0.33,0.4,0.45}))</f>
        <v/>
      </c>
    </row>
    <row r="886">
      <c r="A886" t="inlineStr">
        <is>
          <t>1万円刻み</t>
        </is>
      </c>
      <c r="B886" s="19">
        <f>'3_1万円刻み'!$A$374</f>
        <v/>
      </c>
      <c r="C886" s="20" t="n">
        <v>2026</v>
      </c>
      <c r="D886" s="19" t="n">
        <v>276000</v>
      </c>
      <c r="E886" s="19">
        <f>ROUND(MIN(B886/12,650000)*12*0.0915+MIN(B886/12,1390000)*12*(0.0504+0)+B886*0.005,0)</f>
        <v/>
      </c>
      <c r="F886" s="19" t="n">
        <v>0</v>
      </c>
      <c r="G886" s="19" t="n">
        <v>0</v>
      </c>
      <c r="H886" s="19">
        <f>IF(C886&gt;=2026,IF(B886&lt;741000,0,IF(B886&lt;2191000,B886-740000,IF(B886&lt;2193000,1451000,IF(B886&lt;2196000,1453000,IF(B886&lt;2200000,1456000,IF(B886&lt;3600000,ROUNDDOWN(B886/4,-3)*2.8-80000,IF(B886&lt;6600000,ROUNDDOWN(B886/4,-3)*3.2-440000,IF(B886&lt;8500000,ROUNDDOWN(B886*0.9,0)-1100000,B886-1950000)))))))),IF(B886&lt;651000,0,IF(B886&lt;1900000,B886-650000,IF(B886&lt;3600000,ROUNDDOWN(B886/4,-3)*2.8-80000,IF(B886&lt;6600000,ROUNDDOWN(B886/4,-3)*3.2-440000,IF(B886&lt;8500000,ROUNDDOWN(B886*0.9,0)-1100000,B886-1950000))))))</f>
        <v/>
      </c>
      <c r="I886" s="19">
        <f>IF(H886&gt;23500000,NA(),IF(C886&gt;=2026,IF(H886&lt;=4890000,1040000,IF(H886&lt;=6550000,670000,620000)),IF(H886&lt;=1320000,950000,IF(H886&lt;=3360000,880000,IF(H886&lt;=4890000,680000,IF(H886&lt;=6550000,630000,580000))))))</f>
        <v/>
      </c>
      <c r="J886" s="19">
        <f>MAX(0,ROUNDDOWN(H886-E886-I886-F886,-3))</f>
        <v/>
      </c>
      <c r="K886" s="19">
        <f>MAX(0,ROUNDDOWN(H886-E886-I886-F886-D886,-3))</f>
        <v/>
      </c>
      <c r="L886" s="19">
        <f>IF(J886&lt;=0,0,ROUNDDOWN((J886*LOOKUP(J886,{0,1950001,3300001,6950001,9000001,18000001,40000001},{0.05,0.1,0.2,0.23,0.33,0.4,0.45})-LOOKUP(J886,{0,1950001,3300001,6950001,9000001,18000001,40000001},{0,97500,427500,636000,1536000,2796000,4796000}))*1.021,-2))</f>
        <v/>
      </c>
      <c r="M886" s="19">
        <f>IF(K886&lt;=0,0,ROUNDDOWN((K886*LOOKUP(K886,{0,1950001,3300001,6950001,9000001,18000001,40000001},{0.05,0.1,0.2,0.23,0.33,0.4,0.45})-LOOKUP(K886,{0,1950001,3300001,6950001,9000001,18000001,40000001},{0,97500,427500,636000,1536000,2796000,4796000}))*1.021,-2))</f>
        <v/>
      </c>
      <c r="N886" s="19">
        <f>MAX(0,ROUNDDOWN(H886-E886-430000-G886,-3))</f>
        <v/>
      </c>
      <c r="O886" s="19">
        <f>MAX(0,ROUNDDOWN(H886-E886-430000-G886-D886,-3))</f>
        <v/>
      </c>
      <c r="P886" s="19">
        <f>IF(H886&lt;=450000,0,MAX(0,ROUNDDOWN(N886*0.06-MIN(50000,N886)*0.03,-2))+MAX(0,ROUNDDOWN(N886*0.04-MIN(50000,N886)*0.02,-2)))</f>
        <v/>
      </c>
      <c r="Q886" s="19">
        <f>IF(H886&lt;=450000,0,MAX(0,ROUNDDOWN(O886*0.06-MIN(50000,O886)*0.03,-2))+MAX(0,ROUNDDOWN(O886*0.04-MIN(50000,O886)*0.02,-2)))</f>
        <v/>
      </c>
      <c r="R886" s="19">
        <f>L886-M886</f>
        <v/>
      </c>
      <c r="S886" s="19">
        <f>P886-Q886</f>
        <v/>
      </c>
      <c r="T886" s="19">
        <f>R886+S886</f>
        <v/>
      </c>
      <c r="U886" s="21">
        <f>IF(J886&lt;=0,0,LOOKUP(J886,{0,1950001,3300001,6950001,9000001,18000001,40000001},{0.05,0.1,0.2,0.23,0.33,0.4,0.45}))</f>
        <v/>
      </c>
    </row>
    <row r="887">
      <c r="A887" t="inlineStr">
        <is>
          <t>1万円刻み</t>
        </is>
      </c>
      <c r="B887" s="19">
        <f>'3_1万円刻み'!$A$375</f>
        <v/>
      </c>
      <c r="C887" s="20" t="n">
        <v>2025</v>
      </c>
      <c r="D887" s="19" t="n">
        <v>276000</v>
      </c>
      <c r="E887" s="19">
        <f>ROUND(MIN(B887/12,650000)*12*0.0915+MIN(B887/12,1390000)*12*(0.0504+0)+B887*0.005,0)</f>
        <v/>
      </c>
      <c r="F887" s="19" t="n">
        <v>0</v>
      </c>
      <c r="G887" s="19" t="n">
        <v>0</v>
      </c>
      <c r="H887" s="19">
        <f>IF(C887&gt;=2026,IF(B887&lt;741000,0,IF(B887&lt;2191000,B887-740000,IF(B887&lt;2193000,1451000,IF(B887&lt;2196000,1453000,IF(B887&lt;2200000,1456000,IF(B887&lt;3600000,ROUNDDOWN(B887/4,-3)*2.8-80000,IF(B887&lt;6600000,ROUNDDOWN(B887/4,-3)*3.2-440000,IF(B887&lt;8500000,ROUNDDOWN(B887*0.9,0)-1100000,B887-1950000)))))))),IF(B887&lt;651000,0,IF(B887&lt;1900000,B887-650000,IF(B887&lt;3600000,ROUNDDOWN(B887/4,-3)*2.8-80000,IF(B887&lt;6600000,ROUNDDOWN(B887/4,-3)*3.2-440000,IF(B887&lt;8500000,ROUNDDOWN(B887*0.9,0)-1100000,B887-1950000))))))</f>
        <v/>
      </c>
      <c r="I887" s="19">
        <f>IF(H887&gt;23500000,NA(),IF(C887&gt;=2026,IF(H887&lt;=4890000,1040000,IF(H887&lt;=6550000,670000,620000)),IF(H887&lt;=1320000,950000,IF(H887&lt;=3360000,880000,IF(H887&lt;=4890000,680000,IF(H887&lt;=6550000,630000,580000))))))</f>
        <v/>
      </c>
      <c r="J887" s="19">
        <f>MAX(0,ROUNDDOWN(H887-E887-I887-F887,-3))</f>
        <v/>
      </c>
      <c r="K887" s="19">
        <f>MAX(0,ROUNDDOWN(H887-E887-I887-F887-D887,-3))</f>
        <v/>
      </c>
      <c r="L887" s="19">
        <f>IF(J887&lt;=0,0,ROUNDDOWN((J887*LOOKUP(J887,{0,1950001,3300001,6950001,9000001,18000001,40000001},{0.05,0.1,0.2,0.23,0.33,0.4,0.45})-LOOKUP(J887,{0,1950001,3300001,6950001,9000001,18000001,40000001},{0,97500,427500,636000,1536000,2796000,4796000}))*1.021,-2))</f>
        <v/>
      </c>
      <c r="M887" s="19">
        <f>IF(K887&lt;=0,0,ROUNDDOWN((K887*LOOKUP(K887,{0,1950001,3300001,6950001,9000001,18000001,40000001},{0.05,0.1,0.2,0.23,0.33,0.4,0.45})-LOOKUP(K887,{0,1950001,3300001,6950001,9000001,18000001,40000001},{0,97500,427500,636000,1536000,2796000,4796000}))*1.021,-2))</f>
        <v/>
      </c>
      <c r="N887" s="19">
        <f>MAX(0,ROUNDDOWN(H887-E887-430000-G887,-3))</f>
        <v/>
      </c>
      <c r="O887" s="19">
        <f>MAX(0,ROUNDDOWN(H887-E887-430000-G887-D887,-3))</f>
        <v/>
      </c>
      <c r="P887" s="19">
        <f>IF(H887&lt;=450000,0,MAX(0,ROUNDDOWN(N887*0.06-MIN(50000,N887)*0.03,-2))+MAX(0,ROUNDDOWN(N887*0.04-MIN(50000,N887)*0.02,-2)))</f>
        <v/>
      </c>
      <c r="Q887" s="19">
        <f>IF(H887&lt;=450000,0,MAX(0,ROUNDDOWN(O887*0.06-MIN(50000,O887)*0.03,-2))+MAX(0,ROUNDDOWN(O887*0.04-MIN(50000,O887)*0.02,-2)))</f>
        <v/>
      </c>
      <c r="R887" s="19">
        <f>L887-M887</f>
        <v/>
      </c>
      <c r="S887" s="19">
        <f>P887-Q887</f>
        <v/>
      </c>
      <c r="T887" s="19">
        <f>R887+S887</f>
        <v/>
      </c>
      <c r="U887" s="21">
        <f>IF(J887&lt;=0,0,LOOKUP(J887,{0,1950001,3300001,6950001,9000001,18000001,40000001},{0.05,0.1,0.2,0.23,0.33,0.4,0.45}))</f>
        <v/>
      </c>
    </row>
    <row r="888">
      <c r="A888" t="inlineStr">
        <is>
          <t>1万円刻み</t>
        </is>
      </c>
      <c r="B888" s="19">
        <f>'3_1万円刻み'!$A$375</f>
        <v/>
      </c>
      <c r="C888" s="20" t="n">
        <v>2026</v>
      </c>
      <c r="D888" s="19" t="n">
        <v>276000</v>
      </c>
      <c r="E888" s="19">
        <f>ROUND(MIN(B888/12,650000)*12*0.0915+MIN(B888/12,1390000)*12*(0.0504+0)+B888*0.005,0)</f>
        <v/>
      </c>
      <c r="F888" s="19" t="n">
        <v>0</v>
      </c>
      <c r="G888" s="19" t="n">
        <v>0</v>
      </c>
      <c r="H888" s="19">
        <f>IF(C888&gt;=2026,IF(B888&lt;741000,0,IF(B888&lt;2191000,B888-740000,IF(B888&lt;2193000,1451000,IF(B888&lt;2196000,1453000,IF(B888&lt;2200000,1456000,IF(B888&lt;3600000,ROUNDDOWN(B888/4,-3)*2.8-80000,IF(B888&lt;6600000,ROUNDDOWN(B888/4,-3)*3.2-440000,IF(B888&lt;8500000,ROUNDDOWN(B888*0.9,0)-1100000,B888-1950000)))))))),IF(B888&lt;651000,0,IF(B888&lt;1900000,B888-650000,IF(B888&lt;3600000,ROUNDDOWN(B888/4,-3)*2.8-80000,IF(B888&lt;6600000,ROUNDDOWN(B888/4,-3)*3.2-440000,IF(B888&lt;8500000,ROUNDDOWN(B888*0.9,0)-1100000,B888-1950000))))))</f>
        <v/>
      </c>
      <c r="I888" s="19">
        <f>IF(H888&gt;23500000,NA(),IF(C888&gt;=2026,IF(H888&lt;=4890000,1040000,IF(H888&lt;=6550000,670000,620000)),IF(H888&lt;=1320000,950000,IF(H888&lt;=3360000,880000,IF(H888&lt;=4890000,680000,IF(H888&lt;=6550000,630000,580000))))))</f>
        <v/>
      </c>
      <c r="J888" s="19">
        <f>MAX(0,ROUNDDOWN(H888-E888-I888-F888,-3))</f>
        <v/>
      </c>
      <c r="K888" s="19">
        <f>MAX(0,ROUNDDOWN(H888-E888-I888-F888-D888,-3))</f>
        <v/>
      </c>
      <c r="L888" s="19">
        <f>IF(J888&lt;=0,0,ROUNDDOWN((J888*LOOKUP(J888,{0,1950001,3300001,6950001,9000001,18000001,40000001},{0.05,0.1,0.2,0.23,0.33,0.4,0.45})-LOOKUP(J888,{0,1950001,3300001,6950001,9000001,18000001,40000001},{0,97500,427500,636000,1536000,2796000,4796000}))*1.021,-2))</f>
        <v/>
      </c>
      <c r="M888" s="19">
        <f>IF(K888&lt;=0,0,ROUNDDOWN((K888*LOOKUP(K888,{0,1950001,3300001,6950001,9000001,18000001,40000001},{0.05,0.1,0.2,0.23,0.33,0.4,0.45})-LOOKUP(K888,{0,1950001,3300001,6950001,9000001,18000001,40000001},{0,97500,427500,636000,1536000,2796000,4796000}))*1.021,-2))</f>
        <v/>
      </c>
      <c r="N888" s="19">
        <f>MAX(0,ROUNDDOWN(H888-E888-430000-G888,-3))</f>
        <v/>
      </c>
      <c r="O888" s="19">
        <f>MAX(0,ROUNDDOWN(H888-E888-430000-G888-D888,-3))</f>
        <v/>
      </c>
      <c r="P888" s="19">
        <f>IF(H888&lt;=450000,0,MAX(0,ROUNDDOWN(N888*0.06-MIN(50000,N888)*0.03,-2))+MAX(0,ROUNDDOWN(N888*0.04-MIN(50000,N888)*0.02,-2)))</f>
        <v/>
      </c>
      <c r="Q888" s="19">
        <f>IF(H888&lt;=450000,0,MAX(0,ROUNDDOWN(O888*0.06-MIN(50000,O888)*0.03,-2))+MAX(0,ROUNDDOWN(O888*0.04-MIN(50000,O888)*0.02,-2)))</f>
        <v/>
      </c>
      <c r="R888" s="19">
        <f>L888-M888</f>
        <v/>
      </c>
      <c r="S888" s="19">
        <f>P888-Q888</f>
        <v/>
      </c>
      <c r="T888" s="19">
        <f>R888+S888</f>
        <v/>
      </c>
      <c r="U888" s="21">
        <f>IF(J888&lt;=0,0,LOOKUP(J888,{0,1950001,3300001,6950001,9000001,18000001,40000001},{0.05,0.1,0.2,0.23,0.33,0.4,0.45}))</f>
        <v/>
      </c>
    </row>
    <row r="889">
      <c r="A889" t="inlineStr">
        <is>
          <t>1万円刻み</t>
        </is>
      </c>
      <c r="B889" s="19">
        <f>'3_1万円刻み'!$A$376</f>
        <v/>
      </c>
      <c r="C889" s="20" t="n">
        <v>2025</v>
      </c>
      <c r="D889" s="19" t="n">
        <v>276000</v>
      </c>
      <c r="E889" s="19">
        <f>ROUND(MIN(B889/12,650000)*12*0.0915+MIN(B889/12,1390000)*12*(0.0504+0)+B889*0.005,0)</f>
        <v/>
      </c>
      <c r="F889" s="19" t="n">
        <v>0</v>
      </c>
      <c r="G889" s="19" t="n">
        <v>0</v>
      </c>
      <c r="H889" s="19">
        <f>IF(C889&gt;=2026,IF(B889&lt;741000,0,IF(B889&lt;2191000,B889-740000,IF(B889&lt;2193000,1451000,IF(B889&lt;2196000,1453000,IF(B889&lt;2200000,1456000,IF(B889&lt;3600000,ROUNDDOWN(B889/4,-3)*2.8-80000,IF(B889&lt;6600000,ROUNDDOWN(B889/4,-3)*3.2-440000,IF(B889&lt;8500000,ROUNDDOWN(B889*0.9,0)-1100000,B889-1950000)))))))),IF(B889&lt;651000,0,IF(B889&lt;1900000,B889-650000,IF(B889&lt;3600000,ROUNDDOWN(B889/4,-3)*2.8-80000,IF(B889&lt;6600000,ROUNDDOWN(B889/4,-3)*3.2-440000,IF(B889&lt;8500000,ROUNDDOWN(B889*0.9,0)-1100000,B889-1950000))))))</f>
        <v/>
      </c>
      <c r="I889" s="19">
        <f>IF(H889&gt;23500000,NA(),IF(C889&gt;=2026,IF(H889&lt;=4890000,1040000,IF(H889&lt;=6550000,670000,620000)),IF(H889&lt;=1320000,950000,IF(H889&lt;=3360000,880000,IF(H889&lt;=4890000,680000,IF(H889&lt;=6550000,630000,580000))))))</f>
        <v/>
      </c>
      <c r="J889" s="19">
        <f>MAX(0,ROUNDDOWN(H889-E889-I889-F889,-3))</f>
        <v/>
      </c>
      <c r="K889" s="19">
        <f>MAX(0,ROUNDDOWN(H889-E889-I889-F889-D889,-3))</f>
        <v/>
      </c>
      <c r="L889" s="19">
        <f>IF(J889&lt;=0,0,ROUNDDOWN((J889*LOOKUP(J889,{0,1950001,3300001,6950001,9000001,18000001,40000001},{0.05,0.1,0.2,0.23,0.33,0.4,0.45})-LOOKUP(J889,{0,1950001,3300001,6950001,9000001,18000001,40000001},{0,97500,427500,636000,1536000,2796000,4796000}))*1.021,-2))</f>
        <v/>
      </c>
      <c r="M889" s="19">
        <f>IF(K889&lt;=0,0,ROUNDDOWN((K889*LOOKUP(K889,{0,1950001,3300001,6950001,9000001,18000001,40000001},{0.05,0.1,0.2,0.23,0.33,0.4,0.45})-LOOKUP(K889,{0,1950001,3300001,6950001,9000001,18000001,40000001},{0,97500,427500,636000,1536000,2796000,4796000}))*1.021,-2))</f>
        <v/>
      </c>
      <c r="N889" s="19">
        <f>MAX(0,ROUNDDOWN(H889-E889-430000-G889,-3))</f>
        <v/>
      </c>
      <c r="O889" s="19">
        <f>MAX(0,ROUNDDOWN(H889-E889-430000-G889-D889,-3))</f>
        <v/>
      </c>
      <c r="P889" s="19">
        <f>IF(H889&lt;=450000,0,MAX(0,ROUNDDOWN(N889*0.06-MIN(50000,N889)*0.03,-2))+MAX(0,ROUNDDOWN(N889*0.04-MIN(50000,N889)*0.02,-2)))</f>
        <v/>
      </c>
      <c r="Q889" s="19">
        <f>IF(H889&lt;=450000,0,MAX(0,ROUNDDOWN(O889*0.06-MIN(50000,O889)*0.03,-2))+MAX(0,ROUNDDOWN(O889*0.04-MIN(50000,O889)*0.02,-2)))</f>
        <v/>
      </c>
      <c r="R889" s="19">
        <f>L889-M889</f>
        <v/>
      </c>
      <c r="S889" s="19">
        <f>P889-Q889</f>
        <v/>
      </c>
      <c r="T889" s="19">
        <f>R889+S889</f>
        <v/>
      </c>
      <c r="U889" s="21">
        <f>IF(J889&lt;=0,0,LOOKUP(J889,{0,1950001,3300001,6950001,9000001,18000001,40000001},{0.05,0.1,0.2,0.23,0.33,0.4,0.45}))</f>
        <v/>
      </c>
    </row>
    <row r="890">
      <c r="A890" t="inlineStr">
        <is>
          <t>1万円刻み</t>
        </is>
      </c>
      <c r="B890" s="19">
        <f>'3_1万円刻み'!$A$376</f>
        <v/>
      </c>
      <c r="C890" s="20" t="n">
        <v>2026</v>
      </c>
      <c r="D890" s="19" t="n">
        <v>276000</v>
      </c>
      <c r="E890" s="19">
        <f>ROUND(MIN(B890/12,650000)*12*0.0915+MIN(B890/12,1390000)*12*(0.0504+0)+B890*0.005,0)</f>
        <v/>
      </c>
      <c r="F890" s="19" t="n">
        <v>0</v>
      </c>
      <c r="G890" s="19" t="n">
        <v>0</v>
      </c>
      <c r="H890" s="19">
        <f>IF(C890&gt;=2026,IF(B890&lt;741000,0,IF(B890&lt;2191000,B890-740000,IF(B890&lt;2193000,1451000,IF(B890&lt;2196000,1453000,IF(B890&lt;2200000,1456000,IF(B890&lt;3600000,ROUNDDOWN(B890/4,-3)*2.8-80000,IF(B890&lt;6600000,ROUNDDOWN(B890/4,-3)*3.2-440000,IF(B890&lt;8500000,ROUNDDOWN(B890*0.9,0)-1100000,B890-1950000)))))))),IF(B890&lt;651000,0,IF(B890&lt;1900000,B890-650000,IF(B890&lt;3600000,ROUNDDOWN(B890/4,-3)*2.8-80000,IF(B890&lt;6600000,ROUNDDOWN(B890/4,-3)*3.2-440000,IF(B890&lt;8500000,ROUNDDOWN(B890*0.9,0)-1100000,B890-1950000))))))</f>
        <v/>
      </c>
      <c r="I890" s="19">
        <f>IF(H890&gt;23500000,NA(),IF(C890&gt;=2026,IF(H890&lt;=4890000,1040000,IF(H890&lt;=6550000,670000,620000)),IF(H890&lt;=1320000,950000,IF(H890&lt;=3360000,880000,IF(H890&lt;=4890000,680000,IF(H890&lt;=6550000,630000,580000))))))</f>
        <v/>
      </c>
      <c r="J890" s="19">
        <f>MAX(0,ROUNDDOWN(H890-E890-I890-F890,-3))</f>
        <v/>
      </c>
      <c r="K890" s="19">
        <f>MAX(0,ROUNDDOWN(H890-E890-I890-F890-D890,-3))</f>
        <v/>
      </c>
      <c r="L890" s="19">
        <f>IF(J890&lt;=0,0,ROUNDDOWN((J890*LOOKUP(J890,{0,1950001,3300001,6950001,9000001,18000001,40000001},{0.05,0.1,0.2,0.23,0.33,0.4,0.45})-LOOKUP(J890,{0,1950001,3300001,6950001,9000001,18000001,40000001},{0,97500,427500,636000,1536000,2796000,4796000}))*1.021,-2))</f>
        <v/>
      </c>
      <c r="M890" s="19">
        <f>IF(K890&lt;=0,0,ROUNDDOWN((K890*LOOKUP(K890,{0,1950001,3300001,6950001,9000001,18000001,40000001},{0.05,0.1,0.2,0.23,0.33,0.4,0.45})-LOOKUP(K890,{0,1950001,3300001,6950001,9000001,18000001,40000001},{0,97500,427500,636000,1536000,2796000,4796000}))*1.021,-2))</f>
        <v/>
      </c>
      <c r="N890" s="19">
        <f>MAX(0,ROUNDDOWN(H890-E890-430000-G890,-3))</f>
        <v/>
      </c>
      <c r="O890" s="19">
        <f>MAX(0,ROUNDDOWN(H890-E890-430000-G890-D890,-3))</f>
        <v/>
      </c>
      <c r="P890" s="19">
        <f>IF(H890&lt;=450000,0,MAX(0,ROUNDDOWN(N890*0.06-MIN(50000,N890)*0.03,-2))+MAX(0,ROUNDDOWN(N890*0.04-MIN(50000,N890)*0.02,-2)))</f>
        <v/>
      </c>
      <c r="Q890" s="19">
        <f>IF(H890&lt;=450000,0,MAX(0,ROUNDDOWN(O890*0.06-MIN(50000,O890)*0.03,-2))+MAX(0,ROUNDDOWN(O890*0.04-MIN(50000,O890)*0.02,-2)))</f>
        <v/>
      </c>
      <c r="R890" s="19">
        <f>L890-M890</f>
        <v/>
      </c>
      <c r="S890" s="19">
        <f>P890-Q890</f>
        <v/>
      </c>
      <c r="T890" s="19">
        <f>R890+S890</f>
        <v/>
      </c>
      <c r="U890" s="21">
        <f>IF(J890&lt;=0,0,LOOKUP(J890,{0,1950001,3300001,6950001,9000001,18000001,40000001},{0.05,0.1,0.2,0.23,0.33,0.4,0.45}))</f>
        <v/>
      </c>
    </row>
    <row r="891">
      <c r="A891" t="inlineStr">
        <is>
          <t>1万円刻み</t>
        </is>
      </c>
      <c r="B891" s="19">
        <f>'3_1万円刻み'!$A$377</f>
        <v/>
      </c>
      <c r="C891" s="20" t="n">
        <v>2025</v>
      </c>
      <c r="D891" s="19" t="n">
        <v>276000</v>
      </c>
      <c r="E891" s="19">
        <f>ROUND(MIN(B891/12,650000)*12*0.0915+MIN(B891/12,1390000)*12*(0.0504+0)+B891*0.005,0)</f>
        <v/>
      </c>
      <c r="F891" s="19" t="n">
        <v>0</v>
      </c>
      <c r="G891" s="19" t="n">
        <v>0</v>
      </c>
      <c r="H891" s="19">
        <f>IF(C891&gt;=2026,IF(B891&lt;741000,0,IF(B891&lt;2191000,B891-740000,IF(B891&lt;2193000,1451000,IF(B891&lt;2196000,1453000,IF(B891&lt;2200000,1456000,IF(B891&lt;3600000,ROUNDDOWN(B891/4,-3)*2.8-80000,IF(B891&lt;6600000,ROUNDDOWN(B891/4,-3)*3.2-440000,IF(B891&lt;8500000,ROUNDDOWN(B891*0.9,0)-1100000,B891-1950000)))))))),IF(B891&lt;651000,0,IF(B891&lt;1900000,B891-650000,IF(B891&lt;3600000,ROUNDDOWN(B891/4,-3)*2.8-80000,IF(B891&lt;6600000,ROUNDDOWN(B891/4,-3)*3.2-440000,IF(B891&lt;8500000,ROUNDDOWN(B891*0.9,0)-1100000,B891-1950000))))))</f>
        <v/>
      </c>
      <c r="I891" s="19">
        <f>IF(H891&gt;23500000,NA(),IF(C891&gt;=2026,IF(H891&lt;=4890000,1040000,IF(H891&lt;=6550000,670000,620000)),IF(H891&lt;=1320000,950000,IF(H891&lt;=3360000,880000,IF(H891&lt;=4890000,680000,IF(H891&lt;=6550000,630000,580000))))))</f>
        <v/>
      </c>
      <c r="J891" s="19">
        <f>MAX(0,ROUNDDOWN(H891-E891-I891-F891,-3))</f>
        <v/>
      </c>
      <c r="K891" s="19">
        <f>MAX(0,ROUNDDOWN(H891-E891-I891-F891-D891,-3))</f>
        <v/>
      </c>
      <c r="L891" s="19">
        <f>IF(J891&lt;=0,0,ROUNDDOWN((J891*LOOKUP(J891,{0,1950001,3300001,6950001,9000001,18000001,40000001},{0.05,0.1,0.2,0.23,0.33,0.4,0.45})-LOOKUP(J891,{0,1950001,3300001,6950001,9000001,18000001,40000001},{0,97500,427500,636000,1536000,2796000,4796000}))*1.021,-2))</f>
        <v/>
      </c>
      <c r="M891" s="19">
        <f>IF(K891&lt;=0,0,ROUNDDOWN((K891*LOOKUP(K891,{0,1950001,3300001,6950001,9000001,18000001,40000001},{0.05,0.1,0.2,0.23,0.33,0.4,0.45})-LOOKUP(K891,{0,1950001,3300001,6950001,9000001,18000001,40000001},{0,97500,427500,636000,1536000,2796000,4796000}))*1.021,-2))</f>
        <v/>
      </c>
      <c r="N891" s="19">
        <f>MAX(0,ROUNDDOWN(H891-E891-430000-G891,-3))</f>
        <v/>
      </c>
      <c r="O891" s="19">
        <f>MAX(0,ROUNDDOWN(H891-E891-430000-G891-D891,-3))</f>
        <v/>
      </c>
      <c r="P891" s="19">
        <f>IF(H891&lt;=450000,0,MAX(0,ROUNDDOWN(N891*0.06-MIN(50000,N891)*0.03,-2))+MAX(0,ROUNDDOWN(N891*0.04-MIN(50000,N891)*0.02,-2)))</f>
        <v/>
      </c>
      <c r="Q891" s="19">
        <f>IF(H891&lt;=450000,0,MAX(0,ROUNDDOWN(O891*0.06-MIN(50000,O891)*0.03,-2))+MAX(0,ROUNDDOWN(O891*0.04-MIN(50000,O891)*0.02,-2)))</f>
        <v/>
      </c>
      <c r="R891" s="19">
        <f>L891-M891</f>
        <v/>
      </c>
      <c r="S891" s="19">
        <f>P891-Q891</f>
        <v/>
      </c>
      <c r="T891" s="19">
        <f>R891+S891</f>
        <v/>
      </c>
      <c r="U891" s="21">
        <f>IF(J891&lt;=0,0,LOOKUP(J891,{0,1950001,3300001,6950001,9000001,18000001,40000001},{0.05,0.1,0.2,0.23,0.33,0.4,0.45}))</f>
        <v/>
      </c>
    </row>
    <row r="892">
      <c r="A892" t="inlineStr">
        <is>
          <t>1万円刻み</t>
        </is>
      </c>
      <c r="B892" s="19">
        <f>'3_1万円刻み'!$A$377</f>
        <v/>
      </c>
      <c r="C892" s="20" t="n">
        <v>2026</v>
      </c>
      <c r="D892" s="19" t="n">
        <v>276000</v>
      </c>
      <c r="E892" s="19">
        <f>ROUND(MIN(B892/12,650000)*12*0.0915+MIN(B892/12,1390000)*12*(0.0504+0)+B892*0.005,0)</f>
        <v/>
      </c>
      <c r="F892" s="19" t="n">
        <v>0</v>
      </c>
      <c r="G892" s="19" t="n">
        <v>0</v>
      </c>
      <c r="H892" s="19">
        <f>IF(C892&gt;=2026,IF(B892&lt;741000,0,IF(B892&lt;2191000,B892-740000,IF(B892&lt;2193000,1451000,IF(B892&lt;2196000,1453000,IF(B892&lt;2200000,1456000,IF(B892&lt;3600000,ROUNDDOWN(B892/4,-3)*2.8-80000,IF(B892&lt;6600000,ROUNDDOWN(B892/4,-3)*3.2-440000,IF(B892&lt;8500000,ROUNDDOWN(B892*0.9,0)-1100000,B892-1950000)))))))),IF(B892&lt;651000,0,IF(B892&lt;1900000,B892-650000,IF(B892&lt;3600000,ROUNDDOWN(B892/4,-3)*2.8-80000,IF(B892&lt;6600000,ROUNDDOWN(B892/4,-3)*3.2-440000,IF(B892&lt;8500000,ROUNDDOWN(B892*0.9,0)-1100000,B892-1950000))))))</f>
        <v/>
      </c>
      <c r="I892" s="19">
        <f>IF(H892&gt;23500000,NA(),IF(C892&gt;=2026,IF(H892&lt;=4890000,1040000,IF(H892&lt;=6550000,670000,620000)),IF(H892&lt;=1320000,950000,IF(H892&lt;=3360000,880000,IF(H892&lt;=4890000,680000,IF(H892&lt;=6550000,630000,580000))))))</f>
        <v/>
      </c>
      <c r="J892" s="19">
        <f>MAX(0,ROUNDDOWN(H892-E892-I892-F892,-3))</f>
        <v/>
      </c>
      <c r="K892" s="19">
        <f>MAX(0,ROUNDDOWN(H892-E892-I892-F892-D892,-3))</f>
        <v/>
      </c>
      <c r="L892" s="19">
        <f>IF(J892&lt;=0,0,ROUNDDOWN((J892*LOOKUP(J892,{0,1950001,3300001,6950001,9000001,18000001,40000001},{0.05,0.1,0.2,0.23,0.33,0.4,0.45})-LOOKUP(J892,{0,1950001,3300001,6950001,9000001,18000001,40000001},{0,97500,427500,636000,1536000,2796000,4796000}))*1.021,-2))</f>
        <v/>
      </c>
      <c r="M892" s="19">
        <f>IF(K892&lt;=0,0,ROUNDDOWN((K892*LOOKUP(K892,{0,1950001,3300001,6950001,9000001,18000001,40000001},{0.05,0.1,0.2,0.23,0.33,0.4,0.45})-LOOKUP(K892,{0,1950001,3300001,6950001,9000001,18000001,40000001},{0,97500,427500,636000,1536000,2796000,4796000}))*1.021,-2))</f>
        <v/>
      </c>
      <c r="N892" s="19">
        <f>MAX(0,ROUNDDOWN(H892-E892-430000-G892,-3))</f>
        <v/>
      </c>
      <c r="O892" s="19">
        <f>MAX(0,ROUNDDOWN(H892-E892-430000-G892-D892,-3))</f>
        <v/>
      </c>
      <c r="P892" s="19">
        <f>IF(H892&lt;=450000,0,MAX(0,ROUNDDOWN(N892*0.06-MIN(50000,N892)*0.03,-2))+MAX(0,ROUNDDOWN(N892*0.04-MIN(50000,N892)*0.02,-2)))</f>
        <v/>
      </c>
      <c r="Q892" s="19">
        <f>IF(H892&lt;=450000,0,MAX(0,ROUNDDOWN(O892*0.06-MIN(50000,O892)*0.03,-2))+MAX(0,ROUNDDOWN(O892*0.04-MIN(50000,O892)*0.02,-2)))</f>
        <v/>
      </c>
      <c r="R892" s="19">
        <f>L892-M892</f>
        <v/>
      </c>
      <c r="S892" s="19">
        <f>P892-Q892</f>
        <v/>
      </c>
      <c r="T892" s="19">
        <f>R892+S892</f>
        <v/>
      </c>
      <c r="U892" s="21">
        <f>IF(J892&lt;=0,0,LOOKUP(J892,{0,1950001,3300001,6950001,9000001,18000001,40000001},{0.05,0.1,0.2,0.23,0.33,0.4,0.45}))</f>
        <v/>
      </c>
    </row>
    <row r="893">
      <c r="A893" t="inlineStr">
        <is>
          <t>1万円刻み</t>
        </is>
      </c>
      <c r="B893" s="19">
        <f>'3_1万円刻み'!$A$378</f>
        <v/>
      </c>
      <c r="C893" s="20" t="n">
        <v>2025</v>
      </c>
      <c r="D893" s="19" t="n">
        <v>276000</v>
      </c>
      <c r="E893" s="19">
        <f>ROUND(MIN(B893/12,650000)*12*0.0915+MIN(B893/12,1390000)*12*(0.0504+0)+B893*0.005,0)</f>
        <v/>
      </c>
      <c r="F893" s="19" t="n">
        <v>0</v>
      </c>
      <c r="G893" s="19" t="n">
        <v>0</v>
      </c>
      <c r="H893" s="19">
        <f>IF(C893&gt;=2026,IF(B893&lt;741000,0,IF(B893&lt;2191000,B893-740000,IF(B893&lt;2193000,1451000,IF(B893&lt;2196000,1453000,IF(B893&lt;2200000,1456000,IF(B893&lt;3600000,ROUNDDOWN(B893/4,-3)*2.8-80000,IF(B893&lt;6600000,ROUNDDOWN(B893/4,-3)*3.2-440000,IF(B893&lt;8500000,ROUNDDOWN(B893*0.9,0)-1100000,B893-1950000)))))))),IF(B893&lt;651000,0,IF(B893&lt;1900000,B893-650000,IF(B893&lt;3600000,ROUNDDOWN(B893/4,-3)*2.8-80000,IF(B893&lt;6600000,ROUNDDOWN(B893/4,-3)*3.2-440000,IF(B893&lt;8500000,ROUNDDOWN(B893*0.9,0)-1100000,B893-1950000))))))</f>
        <v/>
      </c>
      <c r="I893" s="19">
        <f>IF(H893&gt;23500000,NA(),IF(C893&gt;=2026,IF(H893&lt;=4890000,1040000,IF(H893&lt;=6550000,670000,620000)),IF(H893&lt;=1320000,950000,IF(H893&lt;=3360000,880000,IF(H893&lt;=4890000,680000,IF(H893&lt;=6550000,630000,580000))))))</f>
        <v/>
      </c>
      <c r="J893" s="19">
        <f>MAX(0,ROUNDDOWN(H893-E893-I893-F893,-3))</f>
        <v/>
      </c>
      <c r="K893" s="19">
        <f>MAX(0,ROUNDDOWN(H893-E893-I893-F893-D893,-3))</f>
        <v/>
      </c>
      <c r="L893" s="19">
        <f>IF(J893&lt;=0,0,ROUNDDOWN((J893*LOOKUP(J893,{0,1950001,3300001,6950001,9000001,18000001,40000001},{0.05,0.1,0.2,0.23,0.33,0.4,0.45})-LOOKUP(J893,{0,1950001,3300001,6950001,9000001,18000001,40000001},{0,97500,427500,636000,1536000,2796000,4796000}))*1.021,-2))</f>
        <v/>
      </c>
      <c r="M893" s="19">
        <f>IF(K893&lt;=0,0,ROUNDDOWN((K893*LOOKUP(K893,{0,1950001,3300001,6950001,9000001,18000001,40000001},{0.05,0.1,0.2,0.23,0.33,0.4,0.45})-LOOKUP(K893,{0,1950001,3300001,6950001,9000001,18000001,40000001},{0,97500,427500,636000,1536000,2796000,4796000}))*1.021,-2))</f>
        <v/>
      </c>
      <c r="N893" s="19">
        <f>MAX(0,ROUNDDOWN(H893-E893-430000-G893,-3))</f>
        <v/>
      </c>
      <c r="O893" s="19">
        <f>MAX(0,ROUNDDOWN(H893-E893-430000-G893-D893,-3))</f>
        <v/>
      </c>
      <c r="P893" s="19">
        <f>IF(H893&lt;=450000,0,MAX(0,ROUNDDOWN(N893*0.06-MIN(50000,N893)*0.03,-2))+MAX(0,ROUNDDOWN(N893*0.04-MIN(50000,N893)*0.02,-2)))</f>
        <v/>
      </c>
      <c r="Q893" s="19">
        <f>IF(H893&lt;=450000,0,MAX(0,ROUNDDOWN(O893*0.06-MIN(50000,O893)*0.03,-2))+MAX(0,ROUNDDOWN(O893*0.04-MIN(50000,O893)*0.02,-2)))</f>
        <v/>
      </c>
      <c r="R893" s="19">
        <f>L893-M893</f>
        <v/>
      </c>
      <c r="S893" s="19">
        <f>P893-Q893</f>
        <v/>
      </c>
      <c r="T893" s="19">
        <f>R893+S893</f>
        <v/>
      </c>
      <c r="U893" s="21">
        <f>IF(J893&lt;=0,0,LOOKUP(J893,{0,1950001,3300001,6950001,9000001,18000001,40000001},{0.05,0.1,0.2,0.23,0.33,0.4,0.45}))</f>
        <v/>
      </c>
    </row>
    <row r="894">
      <c r="A894" t="inlineStr">
        <is>
          <t>1万円刻み</t>
        </is>
      </c>
      <c r="B894" s="19">
        <f>'3_1万円刻み'!$A$378</f>
        <v/>
      </c>
      <c r="C894" s="20" t="n">
        <v>2026</v>
      </c>
      <c r="D894" s="19" t="n">
        <v>276000</v>
      </c>
      <c r="E894" s="19">
        <f>ROUND(MIN(B894/12,650000)*12*0.0915+MIN(B894/12,1390000)*12*(0.0504+0)+B894*0.005,0)</f>
        <v/>
      </c>
      <c r="F894" s="19" t="n">
        <v>0</v>
      </c>
      <c r="G894" s="19" t="n">
        <v>0</v>
      </c>
      <c r="H894" s="19">
        <f>IF(C894&gt;=2026,IF(B894&lt;741000,0,IF(B894&lt;2191000,B894-740000,IF(B894&lt;2193000,1451000,IF(B894&lt;2196000,1453000,IF(B894&lt;2200000,1456000,IF(B894&lt;3600000,ROUNDDOWN(B894/4,-3)*2.8-80000,IF(B894&lt;6600000,ROUNDDOWN(B894/4,-3)*3.2-440000,IF(B894&lt;8500000,ROUNDDOWN(B894*0.9,0)-1100000,B894-1950000)))))))),IF(B894&lt;651000,0,IF(B894&lt;1900000,B894-650000,IF(B894&lt;3600000,ROUNDDOWN(B894/4,-3)*2.8-80000,IF(B894&lt;6600000,ROUNDDOWN(B894/4,-3)*3.2-440000,IF(B894&lt;8500000,ROUNDDOWN(B894*0.9,0)-1100000,B894-1950000))))))</f>
        <v/>
      </c>
      <c r="I894" s="19">
        <f>IF(H894&gt;23500000,NA(),IF(C894&gt;=2026,IF(H894&lt;=4890000,1040000,IF(H894&lt;=6550000,670000,620000)),IF(H894&lt;=1320000,950000,IF(H894&lt;=3360000,880000,IF(H894&lt;=4890000,680000,IF(H894&lt;=6550000,630000,580000))))))</f>
        <v/>
      </c>
      <c r="J894" s="19">
        <f>MAX(0,ROUNDDOWN(H894-E894-I894-F894,-3))</f>
        <v/>
      </c>
      <c r="K894" s="19">
        <f>MAX(0,ROUNDDOWN(H894-E894-I894-F894-D894,-3))</f>
        <v/>
      </c>
      <c r="L894" s="19">
        <f>IF(J894&lt;=0,0,ROUNDDOWN((J894*LOOKUP(J894,{0,1950001,3300001,6950001,9000001,18000001,40000001},{0.05,0.1,0.2,0.23,0.33,0.4,0.45})-LOOKUP(J894,{0,1950001,3300001,6950001,9000001,18000001,40000001},{0,97500,427500,636000,1536000,2796000,4796000}))*1.021,-2))</f>
        <v/>
      </c>
      <c r="M894" s="19">
        <f>IF(K894&lt;=0,0,ROUNDDOWN((K894*LOOKUP(K894,{0,1950001,3300001,6950001,9000001,18000001,40000001},{0.05,0.1,0.2,0.23,0.33,0.4,0.45})-LOOKUP(K894,{0,1950001,3300001,6950001,9000001,18000001,40000001},{0,97500,427500,636000,1536000,2796000,4796000}))*1.021,-2))</f>
        <v/>
      </c>
      <c r="N894" s="19">
        <f>MAX(0,ROUNDDOWN(H894-E894-430000-G894,-3))</f>
        <v/>
      </c>
      <c r="O894" s="19">
        <f>MAX(0,ROUNDDOWN(H894-E894-430000-G894-D894,-3))</f>
        <v/>
      </c>
      <c r="P894" s="19">
        <f>IF(H894&lt;=450000,0,MAX(0,ROUNDDOWN(N894*0.06-MIN(50000,N894)*0.03,-2))+MAX(0,ROUNDDOWN(N894*0.04-MIN(50000,N894)*0.02,-2)))</f>
        <v/>
      </c>
      <c r="Q894" s="19">
        <f>IF(H894&lt;=450000,0,MAX(0,ROUNDDOWN(O894*0.06-MIN(50000,O894)*0.03,-2))+MAX(0,ROUNDDOWN(O894*0.04-MIN(50000,O894)*0.02,-2)))</f>
        <v/>
      </c>
      <c r="R894" s="19">
        <f>L894-M894</f>
        <v/>
      </c>
      <c r="S894" s="19">
        <f>P894-Q894</f>
        <v/>
      </c>
      <c r="T894" s="19">
        <f>R894+S894</f>
        <v/>
      </c>
      <c r="U894" s="21">
        <f>IF(J894&lt;=0,0,LOOKUP(J894,{0,1950001,3300001,6950001,9000001,18000001,40000001},{0.05,0.1,0.2,0.23,0.33,0.4,0.45}))</f>
        <v/>
      </c>
    </row>
    <row r="895">
      <c r="A895" t="inlineStr">
        <is>
          <t>1万円刻み</t>
        </is>
      </c>
      <c r="B895" s="19">
        <f>'3_1万円刻み'!$A$379</f>
        <v/>
      </c>
      <c r="C895" s="20" t="n">
        <v>2025</v>
      </c>
      <c r="D895" s="19" t="n">
        <v>276000</v>
      </c>
      <c r="E895" s="19">
        <f>ROUND(MIN(B895/12,650000)*12*0.0915+MIN(B895/12,1390000)*12*(0.0504+0)+B895*0.005,0)</f>
        <v/>
      </c>
      <c r="F895" s="19" t="n">
        <v>0</v>
      </c>
      <c r="G895" s="19" t="n">
        <v>0</v>
      </c>
      <c r="H895" s="19">
        <f>IF(C895&gt;=2026,IF(B895&lt;741000,0,IF(B895&lt;2191000,B895-740000,IF(B895&lt;2193000,1451000,IF(B895&lt;2196000,1453000,IF(B895&lt;2200000,1456000,IF(B895&lt;3600000,ROUNDDOWN(B895/4,-3)*2.8-80000,IF(B895&lt;6600000,ROUNDDOWN(B895/4,-3)*3.2-440000,IF(B895&lt;8500000,ROUNDDOWN(B895*0.9,0)-1100000,B895-1950000)))))))),IF(B895&lt;651000,0,IF(B895&lt;1900000,B895-650000,IF(B895&lt;3600000,ROUNDDOWN(B895/4,-3)*2.8-80000,IF(B895&lt;6600000,ROUNDDOWN(B895/4,-3)*3.2-440000,IF(B895&lt;8500000,ROUNDDOWN(B895*0.9,0)-1100000,B895-1950000))))))</f>
        <v/>
      </c>
      <c r="I895" s="19">
        <f>IF(H895&gt;23500000,NA(),IF(C895&gt;=2026,IF(H895&lt;=4890000,1040000,IF(H895&lt;=6550000,670000,620000)),IF(H895&lt;=1320000,950000,IF(H895&lt;=3360000,880000,IF(H895&lt;=4890000,680000,IF(H895&lt;=6550000,630000,580000))))))</f>
        <v/>
      </c>
      <c r="J895" s="19">
        <f>MAX(0,ROUNDDOWN(H895-E895-I895-F895,-3))</f>
        <v/>
      </c>
      <c r="K895" s="19">
        <f>MAX(0,ROUNDDOWN(H895-E895-I895-F895-D895,-3))</f>
        <v/>
      </c>
      <c r="L895" s="19">
        <f>IF(J895&lt;=0,0,ROUNDDOWN((J895*LOOKUP(J895,{0,1950001,3300001,6950001,9000001,18000001,40000001},{0.05,0.1,0.2,0.23,0.33,0.4,0.45})-LOOKUP(J895,{0,1950001,3300001,6950001,9000001,18000001,40000001},{0,97500,427500,636000,1536000,2796000,4796000}))*1.021,-2))</f>
        <v/>
      </c>
      <c r="M895" s="19">
        <f>IF(K895&lt;=0,0,ROUNDDOWN((K895*LOOKUP(K895,{0,1950001,3300001,6950001,9000001,18000001,40000001},{0.05,0.1,0.2,0.23,0.33,0.4,0.45})-LOOKUP(K895,{0,1950001,3300001,6950001,9000001,18000001,40000001},{0,97500,427500,636000,1536000,2796000,4796000}))*1.021,-2))</f>
        <v/>
      </c>
      <c r="N895" s="19">
        <f>MAX(0,ROUNDDOWN(H895-E895-430000-G895,-3))</f>
        <v/>
      </c>
      <c r="O895" s="19">
        <f>MAX(0,ROUNDDOWN(H895-E895-430000-G895-D895,-3))</f>
        <v/>
      </c>
      <c r="P895" s="19">
        <f>IF(H895&lt;=450000,0,MAX(0,ROUNDDOWN(N895*0.06-MIN(50000,N895)*0.03,-2))+MAX(0,ROUNDDOWN(N895*0.04-MIN(50000,N895)*0.02,-2)))</f>
        <v/>
      </c>
      <c r="Q895" s="19">
        <f>IF(H895&lt;=450000,0,MAX(0,ROUNDDOWN(O895*0.06-MIN(50000,O895)*0.03,-2))+MAX(0,ROUNDDOWN(O895*0.04-MIN(50000,O895)*0.02,-2)))</f>
        <v/>
      </c>
      <c r="R895" s="19">
        <f>L895-M895</f>
        <v/>
      </c>
      <c r="S895" s="19">
        <f>P895-Q895</f>
        <v/>
      </c>
      <c r="T895" s="19">
        <f>R895+S895</f>
        <v/>
      </c>
      <c r="U895" s="21">
        <f>IF(J895&lt;=0,0,LOOKUP(J895,{0,1950001,3300001,6950001,9000001,18000001,40000001},{0.05,0.1,0.2,0.23,0.33,0.4,0.45}))</f>
        <v/>
      </c>
    </row>
    <row r="896">
      <c r="A896" t="inlineStr">
        <is>
          <t>1万円刻み</t>
        </is>
      </c>
      <c r="B896" s="19">
        <f>'3_1万円刻み'!$A$379</f>
        <v/>
      </c>
      <c r="C896" s="20" t="n">
        <v>2026</v>
      </c>
      <c r="D896" s="19" t="n">
        <v>276000</v>
      </c>
      <c r="E896" s="19">
        <f>ROUND(MIN(B896/12,650000)*12*0.0915+MIN(B896/12,1390000)*12*(0.0504+0)+B896*0.005,0)</f>
        <v/>
      </c>
      <c r="F896" s="19" t="n">
        <v>0</v>
      </c>
      <c r="G896" s="19" t="n">
        <v>0</v>
      </c>
      <c r="H896" s="19">
        <f>IF(C896&gt;=2026,IF(B896&lt;741000,0,IF(B896&lt;2191000,B896-740000,IF(B896&lt;2193000,1451000,IF(B896&lt;2196000,1453000,IF(B896&lt;2200000,1456000,IF(B896&lt;3600000,ROUNDDOWN(B896/4,-3)*2.8-80000,IF(B896&lt;6600000,ROUNDDOWN(B896/4,-3)*3.2-440000,IF(B896&lt;8500000,ROUNDDOWN(B896*0.9,0)-1100000,B896-1950000)))))))),IF(B896&lt;651000,0,IF(B896&lt;1900000,B896-650000,IF(B896&lt;3600000,ROUNDDOWN(B896/4,-3)*2.8-80000,IF(B896&lt;6600000,ROUNDDOWN(B896/4,-3)*3.2-440000,IF(B896&lt;8500000,ROUNDDOWN(B896*0.9,0)-1100000,B896-1950000))))))</f>
        <v/>
      </c>
      <c r="I896" s="19">
        <f>IF(H896&gt;23500000,NA(),IF(C896&gt;=2026,IF(H896&lt;=4890000,1040000,IF(H896&lt;=6550000,670000,620000)),IF(H896&lt;=1320000,950000,IF(H896&lt;=3360000,880000,IF(H896&lt;=4890000,680000,IF(H896&lt;=6550000,630000,580000))))))</f>
        <v/>
      </c>
      <c r="J896" s="19">
        <f>MAX(0,ROUNDDOWN(H896-E896-I896-F896,-3))</f>
        <v/>
      </c>
      <c r="K896" s="19">
        <f>MAX(0,ROUNDDOWN(H896-E896-I896-F896-D896,-3))</f>
        <v/>
      </c>
      <c r="L896" s="19">
        <f>IF(J896&lt;=0,0,ROUNDDOWN((J896*LOOKUP(J896,{0,1950001,3300001,6950001,9000001,18000001,40000001},{0.05,0.1,0.2,0.23,0.33,0.4,0.45})-LOOKUP(J896,{0,1950001,3300001,6950001,9000001,18000001,40000001},{0,97500,427500,636000,1536000,2796000,4796000}))*1.021,-2))</f>
        <v/>
      </c>
      <c r="M896" s="19">
        <f>IF(K896&lt;=0,0,ROUNDDOWN((K896*LOOKUP(K896,{0,1950001,3300001,6950001,9000001,18000001,40000001},{0.05,0.1,0.2,0.23,0.33,0.4,0.45})-LOOKUP(K896,{0,1950001,3300001,6950001,9000001,18000001,40000001},{0,97500,427500,636000,1536000,2796000,4796000}))*1.021,-2))</f>
        <v/>
      </c>
      <c r="N896" s="19">
        <f>MAX(0,ROUNDDOWN(H896-E896-430000-G896,-3))</f>
        <v/>
      </c>
      <c r="O896" s="19">
        <f>MAX(0,ROUNDDOWN(H896-E896-430000-G896-D896,-3))</f>
        <v/>
      </c>
      <c r="P896" s="19">
        <f>IF(H896&lt;=450000,0,MAX(0,ROUNDDOWN(N896*0.06-MIN(50000,N896)*0.03,-2))+MAX(0,ROUNDDOWN(N896*0.04-MIN(50000,N896)*0.02,-2)))</f>
        <v/>
      </c>
      <c r="Q896" s="19">
        <f>IF(H896&lt;=450000,0,MAX(0,ROUNDDOWN(O896*0.06-MIN(50000,O896)*0.03,-2))+MAX(0,ROUNDDOWN(O896*0.04-MIN(50000,O896)*0.02,-2)))</f>
        <v/>
      </c>
      <c r="R896" s="19">
        <f>L896-M896</f>
        <v/>
      </c>
      <c r="S896" s="19">
        <f>P896-Q896</f>
        <v/>
      </c>
      <c r="T896" s="19">
        <f>R896+S896</f>
        <v/>
      </c>
      <c r="U896" s="21">
        <f>IF(J896&lt;=0,0,LOOKUP(J896,{0,1950001,3300001,6950001,9000001,18000001,40000001},{0.05,0.1,0.2,0.23,0.33,0.4,0.45}))</f>
        <v/>
      </c>
    </row>
    <row r="897">
      <c r="A897" t="inlineStr">
        <is>
          <t>1万円刻み</t>
        </is>
      </c>
      <c r="B897" s="19">
        <f>'3_1万円刻み'!$A$380</f>
        <v/>
      </c>
      <c r="C897" s="20" t="n">
        <v>2025</v>
      </c>
      <c r="D897" s="19" t="n">
        <v>276000</v>
      </c>
      <c r="E897" s="19">
        <f>ROUND(MIN(B897/12,650000)*12*0.0915+MIN(B897/12,1390000)*12*(0.0504+0)+B897*0.005,0)</f>
        <v/>
      </c>
      <c r="F897" s="19" t="n">
        <v>0</v>
      </c>
      <c r="G897" s="19" t="n">
        <v>0</v>
      </c>
      <c r="H897" s="19">
        <f>IF(C897&gt;=2026,IF(B897&lt;741000,0,IF(B897&lt;2191000,B897-740000,IF(B897&lt;2193000,1451000,IF(B897&lt;2196000,1453000,IF(B897&lt;2200000,1456000,IF(B897&lt;3600000,ROUNDDOWN(B897/4,-3)*2.8-80000,IF(B897&lt;6600000,ROUNDDOWN(B897/4,-3)*3.2-440000,IF(B897&lt;8500000,ROUNDDOWN(B897*0.9,0)-1100000,B897-1950000)))))))),IF(B897&lt;651000,0,IF(B897&lt;1900000,B897-650000,IF(B897&lt;3600000,ROUNDDOWN(B897/4,-3)*2.8-80000,IF(B897&lt;6600000,ROUNDDOWN(B897/4,-3)*3.2-440000,IF(B897&lt;8500000,ROUNDDOWN(B897*0.9,0)-1100000,B897-1950000))))))</f>
        <v/>
      </c>
      <c r="I897" s="19">
        <f>IF(H897&gt;23500000,NA(),IF(C897&gt;=2026,IF(H897&lt;=4890000,1040000,IF(H897&lt;=6550000,670000,620000)),IF(H897&lt;=1320000,950000,IF(H897&lt;=3360000,880000,IF(H897&lt;=4890000,680000,IF(H897&lt;=6550000,630000,580000))))))</f>
        <v/>
      </c>
      <c r="J897" s="19">
        <f>MAX(0,ROUNDDOWN(H897-E897-I897-F897,-3))</f>
        <v/>
      </c>
      <c r="K897" s="19">
        <f>MAX(0,ROUNDDOWN(H897-E897-I897-F897-D897,-3))</f>
        <v/>
      </c>
      <c r="L897" s="19">
        <f>IF(J897&lt;=0,0,ROUNDDOWN((J897*LOOKUP(J897,{0,1950001,3300001,6950001,9000001,18000001,40000001},{0.05,0.1,0.2,0.23,0.33,0.4,0.45})-LOOKUP(J897,{0,1950001,3300001,6950001,9000001,18000001,40000001},{0,97500,427500,636000,1536000,2796000,4796000}))*1.021,-2))</f>
        <v/>
      </c>
      <c r="M897" s="19">
        <f>IF(K897&lt;=0,0,ROUNDDOWN((K897*LOOKUP(K897,{0,1950001,3300001,6950001,9000001,18000001,40000001},{0.05,0.1,0.2,0.23,0.33,0.4,0.45})-LOOKUP(K897,{0,1950001,3300001,6950001,9000001,18000001,40000001},{0,97500,427500,636000,1536000,2796000,4796000}))*1.021,-2))</f>
        <v/>
      </c>
      <c r="N897" s="19">
        <f>MAX(0,ROUNDDOWN(H897-E897-430000-G897,-3))</f>
        <v/>
      </c>
      <c r="O897" s="19">
        <f>MAX(0,ROUNDDOWN(H897-E897-430000-G897-D897,-3))</f>
        <v/>
      </c>
      <c r="P897" s="19">
        <f>IF(H897&lt;=450000,0,MAX(0,ROUNDDOWN(N897*0.06-MIN(50000,N897)*0.03,-2))+MAX(0,ROUNDDOWN(N897*0.04-MIN(50000,N897)*0.02,-2)))</f>
        <v/>
      </c>
      <c r="Q897" s="19">
        <f>IF(H897&lt;=450000,0,MAX(0,ROUNDDOWN(O897*0.06-MIN(50000,O897)*0.03,-2))+MAX(0,ROUNDDOWN(O897*0.04-MIN(50000,O897)*0.02,-2)))</f>
        <v/>
      </c>
      <c r="R897" s="19">
        <f>L897-M897</f>
        <v/>
      </c>
      <c r="S897" s="19">
        <f>P897-Q897</f>
        <v/>
      </c>
      <c r="T897" s="19">
        <f>R897+S897</f>
        <v/>
      </c>
      <c r="U897" s="21">
        <f>IF(J897&lt;=0,0,LOOKUP(J897,{0,1950001,3300001,6950001,9000001,18000001,40000001},{0.05,0.1,0.2,0.23,0.33,0.4,0.45}))</f>
        <v/>
      </c>
    </row>
    <row r="898">
      <c r="A898" t="inlineStr">
        <is>
          <t>1万円刻み</t>
        </is>
      </c>
      <c r="B898" s="19">
        <f>'3_1万円刻み'!$A$380</f>
        <v/>
      </c>
      <c r="C898" s="20" t="n">
        <v>2026</v>
      </c>
      <c r="D898" s="19" t="n">
        <v>276000</v>
      </c>
      <c r="E898" s="19">
        <f>ROUND(MIN(B898/12,650000)*12*0.0915+MIN(B898/12,1390000)*12*(0.0504+0)+B898*0.005,0)</f>
        <v/>
      </c>
      <c r="F898" s="19" t="n">
        <v>0</v>
      </c>
      <c r="G898" s="19" t="n">
        <v>0</v>
      </c>
      <c r="H898" s="19">
        <f>IF(C898&gt;=2026,IF(B898&lt;741000,0,IF(B898&lt;2191000,B898-740000,IF(B898&lt;2193000,1451000,IF(B898&lt;2196000,1453000,IF(B898&lt;2200000,1456000,IF(B898&lt;3600000,ROUNDDOWN(B898/4,-3)*2.8-80000,IF(B898&lt;6600000,ROUNDDOWN(B898/4,-3)*3.2-440000,IF(B898&lt;8500000,ROUNDDOWN(B898*0.9,0)-1100000,B898-1950000)))))))),IF(B898&lt;651000,0,IF(B898&lt;1900000,B898-650000,IF(B898&lt;3600000,ROUNDDOWN(B898/4,-3)*2.8-80000,IF(B898&lt;6600000,ROUNDDOWN(B898/4,-3)*3.2-440000,IF(B898&lt;8500000,ROUNDDOWN(B898*0.9,0)-1100000,B898-1950000))))))</f>
        <v/>
      </c>
      <c r="I898" s="19">
        <f>IF(H898&gt;23500000,NA(),IF(C898&gt;=2026,IF(H898&lt;=4890000,1040000,IF(H898&lt;=6550000,670000,620000)),IF(H898&lt;=1320000,950000,IF(H898&lt;=3360000,880000,IF(H898&lt;=4890000,680000,IF(H898&lt;=6550000,630000,580000))))))</f>
        <v/>
      </c>
      <c r="J898" s="19">
        <f>MAX(0,ROUNDDOWN(H898-E898-I898-F898,-3))</f>
        <v/>
      </c>
      <c r="K898" s="19">
        <f>MAX(0,ROUNDDOWN(H898-E898-I898-F898-D898,-3))</f>
        <v/>
      </c>
      <c r="L898" s="19">
        <f>IF(J898&lt;=0,0,ROUNDDOWN((J898*LOOKUP(J898,{0,1950001,3300001,6950001,9000001,18000001,40000001},{0.05,0.1,0.2,0.23,0.33,0.4,0.45})-LOOKUP(J898,{0,1950001,3300001,6950001,9000001,18000001,40000001},{0,97500,427500,636000,1536000,2796000,4796000}))*1.021,-2))</f>
        <v/>
      </c>
      <c r="M898" s="19">
        <f>IF(K898&lt;=0,0,ROUNDDOWN((K898*LOOKUP(K898,{0,1950001,3300001,6950001,9000001,18000001,40000001},{0.05,0.1,0.2,0.23,0.33,0.4,0.45})-LOOKUP(K898,{0,1950001,3300001,6950001,9000001,18000001,40000001},{0,97500,427500,636000,1536000,2796000,4796000}))*1.021,-2))</f>
        <v/>
      </c>
      <c r="N898" s="19">
        <f>MAX(0,ROUNDDOWN(H898-E898-430000-G898,-3))</f>
        <v/>
      </c>
      <c r="O898" s="19">
        <f>MAX(0,ROUNDDOWN(H898-E898-430000-G898-D898,-3))</f>
        <v/>
      </c>
      <c r="P898" s="19">
        <f>IF(H898&lt;=450000,0,MAX(0,ROUNDDOWN(N898*0.06-MIN(50000,N898)*0.03,-2))+MAX(0,ROUNDDOWN(N898*0.04-MIN(50000,N898)*0.02,-2)))</f>
        <v/>
      </c>
      <c r="Q898" s="19">
        <f>IF(H898&lt;=450000,0,MAX(0,ROUNDDOWN(O898*0.06-MIN(50000,O898)*0.03,-2))+MAX(0,ROUNDDOWN(O898*0.04-MIN(50000,O898)*0.02,-2)))</f>
        <v/>
      </c>
      <c r="R898" s="19">
        <f>L898-M898</f>
        <v/>
      </c>
      <c r="S898" s="19">
        <f>P898-Q898</f>
        <v/>
      </c>
      <c r="T898" s="19">
        <f>R898+S898</f>
        <v/>
      </c>
      <c r="U898" s="21">
        <f>IF(J898&lt;=0,0,LOOKUP(J898,{0,1950001,3300001,6950001,9000001,18000001,40000001},{0.05,0.1,0.2,0.23,0.33,0.4,0.45}))</f>
        <v/>
      </c>
    </row>
    <row r="899">
      <c r="A899" t="inlineStr">
        <is>
          <t>1万円刻み</t>
        </is>
      </c>
      <c r="B899" s="19">
        <f>'3_1万円刻み'!$A$381</f>
        <v/>
      </c>
      <c r="C899" s="20" t="n">
        <v>2025</v>
      </c>
      <c r="D899" s="19" t="n">
        <v>276000</v>
      </c>
      <c r="E899" s="19">
        <f>ROUND(MIN(B899/12,650000)*12*0.0915+MIN(B899/12,1390000)*12*(0.0504+0)+B899*0.005,0)</f>
        <v/>
      </c>
      <c r="F899" s="19" t="n">
        <v>0</v>
      </c>
      <c r="G899" s="19" t="n">
        <v>0</v>
      </c>
      <c r="H899" s="19">
        <f>IF(C899&gt;=2026,IF(B899&lt;741000,0,IF(B899&lt;2191000,B899-740000,IF(B899&lt;2193000,1451000,IF(B899&lt;2196000,1453000,IF(B899&lt;2200000,1456000,IF(B899&lt;3600000,ROUNDDOWN(B899/4,-3)*2.8-80000,IF(B899&lt;6600000,ROUNDDOWN(B899/4,-3)*3.2-440000,IF(B899&lt;8500000,ROUNDDOWN(B899*0.9,0)-1100000,B899-1950000)))))))),IF(B899&lt;651000,0,IF(B899&lt;1900000,B899-650000,IF(B899&lt;3600000,ROUNDDOWN(B899/4,-3)*2.8-80000,IF(B899&lt;6600000,ROUNDDOWN(B899/4,-3)*3.2-440000,IF(B899&lt;8500000,ROUNDDOWN(B899*0.9,0)-1100000,B899-1950000))))))</f>
        <v/>
      </c>
      <c r="I899" s="19">
        <f>IF(H899&gt;23500000,NA(),IF(C899&gt;=2026,IF(H899&lt;=4890000,1040000,IF(H899&lt;=6550000,670000,620000)),IF(H899&lt;=1320000,950000,IF(H899&lt;=3360000,880000,IF(H899&lt;=4890000,680000,IF(H899&lt;=6550000,630000,580000))))))</f>
        <v/>
      </c>
      <c r="J899" s="19">
        <f>MAX(0,ROUNDDOWN(H899-E899-I899-F899,-3))</f>
        <v/>
      </c>
      <c r="K899" s="19">
        <f>MAX(0,ROUNDDOWN(H899-E899-I899-F899-D899,-3))</f>
        <v/>
      </c>
      <c r="L899" s="19">
        <f>IF(J899&lt;=0,0,ROUNDDOWN((J899*LOOKUP(J899,{0,1950001,3300001,6950001,9000001,18000001,40000001},{0.05,0.1,0.2,0.23,0.33,0.4,0.45})-LOOKUP(J899,{0,1950001,3300001,6950001,9000001,18000001,40000001},{0,97500,427500,636000,1536000,2796000,4796000}))*1.021,-2))</f>
        <v/>
      </c>
      <c r="M899" s="19">
        <f>IF(K899&lt;=0,0,ROUNDDOWN((K899*LOOKUP(K899,{0,1950001,3300001,6950001,9000001,18000001,40000001},{0.05,0.1,0.2,0.23,0.33,0.4,0.45})-LOOKUP(K899,{0,1950001,3300001,6950001,9000001,18000001,40000001},{0,97500,427500,636000,1536000,2796000,4796000}))*1.021,-2))</f>
        <v/>
      </c>
      <c r="N899" s="19">
        <f>MAX(0,ROUNDDOWN(H899-E899-430000-G899,-3))</f>
        <v/>
      </c>
      <c r="O899" s="19">
        <f>MAX(0,ROUNDDOWN(H899-E899-430000-G899-D899,-3))</f>
        <v/>
      </c>
      <c r="P899" s="19">
        <f>IF(H899&lt;=450000,0,MAX(0,ROUNDDOWN(N899*0.06-MIN(50000,N899)*0.03,-2))+MAX(0,ROUNDDOWN(N899*0.04-MIN(50000,N899)*0.02,-2)))</f>
        <v/>
      </c>
      <c r="Q899" s="19">
        <f>IF(H899&lt;=450000,0,MAX(0,ROUNDDOWN(O899*0.06-MIN(50000,O899)*0.03,-2))+MAX(0,ROUNDDOWN(O899*0.04-MIN(50000,O899)*0.02,-2)))</f>
        <v/>
      </c>
      <c r="R899" s="19">
        <f>L899-M899</f>
        <v/>
      </c>
      <c r="S899" s="19">
        <f>P899-Q899</f>
        <v/>
      </c>
      <c r="T899" s="19">
        <f>R899+S899</f>
        <v/>
      </c>
      <c r="U899" s="21">
        <f>IF(J899&lt;=0,0,LOOKUP(J899,{0,1950001,3300001,6950001,9000001,18000001,40000001},{0.05,0.1,0.2,0.23,0.33,0.4,0.45}))</f>
        <v/>
      </c>
    </row>
    <row r="900">
      <c r="A900" t="inlineStr">
        <is>
          <t>1万円刻み</t>
        </is>
      </c>
      <c r="B900" s="19">
        <f>'3_1万円刻み'!$A$381</f>
        <v/>
      </c>
      <c r="C900" s="20" t="n">
        <v>2026</v>
      </c>
      <c r="D900" s="19" t="n">
        <v>276000</v>
      </c>
      <c r="E900" s="19">
        <f>ROUND(MIN(B900/12,650000)*12*0.0915+MIN(B900/12,1390000)*12*(0.0504+0)+B900*0.005,0)</f>
        <v/>
      </c>
      <c r="F900" s="19" t="n">
        <v>0</v>
      </c>
      <c r="G900" s="19" t="n">
        <v>0</v>
      </c>
      <c r="H900" s="19">
        <f>IF(C900&gt;=2026,IF(B900&lt;741000,0,IF(B900&lt;2191000,B900-740000,IF(B900&lt;2193000,1451000,IF(B900&lt;2196000,1453000,IF(B900&lt;2200000,1456000,IF(B900&lt;3600000,ROUNDDOWN(B900/4,-3)*2.8-80000,IF(B900&lt;6600000,ROUNDDOWN(B900/4,-3)*3.2-440000,IF(B900&lt;8500000,ROUNDDOWN(B900*0.9,0)-1100000,B900-1950000)))))))),IF(B900&lt;651000,0,IF(B900&lt;1900000,B900-650000,IF(B900&lt;3600000,ROUNDDOWN(B900/4,-3)*2.8-80000,IF(B900&lt;6600000,ROUNDDOWN(B900/4,-3)*3.2-440000,IF(B900&lt;8500000,ROUNDDOWN(B900*0.9,0)-1100000,B900-1950000))))))</f>
        <v/>
      </c>
      <c r="I900" s="19">
        <f>IF(H900&gt;23500000,NA(),IF(C900&gt;=2026,IF(H900&lt;=4890000,1040000,IF(H900&lt;=6550000,670000,620000)),IF(H900&lt;=1320000,950000,IF(H900&lt;=3360000,880000,IF(H900&lt;=4890000,680000,IF(H900&lt;=6550000,630000,580000))))))</f>
        <v/>
      </c>
      <c r="J900" s="19">
        <f>MAX(0,ROUNDDOWN(H900-E900-I900-F900,-3))</f>
        <v/>
      </c>
      <c r="K900" s="19">
        <f>MAX(0,ROUNDDOWN(H900-E900-I900-F900-D900,-3))</f>
        <v/>
      </c>
      <c r="L900" s="19">
        <f>IF(J900&lt;=0,0,ROUNDDOWN((J900*LOOKUP(J900,{0,1950001,3300001,6950001,9000001,18000001,40000001},{0.05,0.1,0.2,0.23,0.33,0.4,0.45})-LOOKUP(J900,{0,1950001,3300001,6950001,9000001,18000001,40000001},{0,97500,427500,636000,1536000,2796000,4796000}))*1.021,-2))</f>
        <v/>
      </c>
      <c r="M900" s="19">
        <f>IF(K900&lt;=0,0,ROUNDDOWN((K900*LOOKUP(K900,{0,1950001,3300001,6950001,9000001,18000001,40000001},{0.05,0.1,0.2,0.23,0.33,0.4,0.45})-LOOKUP(K900,{0,1950001,3300001,6950001,9000001,18000001,40000001},{0,97500,427500,636000,1536000,2796000,4796000}))*1.021,-2))</f>
        <v/>
      </c>
      <c r="N900" s="19">
        <f>MAX(0,ROUNDDOWN(H900-E900-430000-G900,-3))</f>
        <v/>
      </c>
      <c r="O900" s="19">
        <f>MAX(0,ROUNDDOWN(H900-E900-430000-G900-D900,-3))</f>
        <v/>
      </c>
      <c r="P900" s="19">
        <f>IF(H900&lt;=450000,0,MAX(0,ROUNDDOWN(N900*0.06-MIN(50000,N900)*0.03,-2))+MAX(0,ROUNDDOWN(N900*0.04-MIN(50000,N900)*0.02,-2)))</f>
        <v/>
      </c>
      <c r="Q900" s="19">
        <f>IF(H900&lt;=450000,0,MAX(0,ROUNDDOWN(O900*0.06-MIN(50000,O900)*0.03,-2))+MAX(0,ROUNDDOWN(O900*0.04-MIN(50000,O900)*0.02,-2)))</f>
        <v/>
      </c>
      <c r="R900" s="19">
        <f>L900-M900</f>
        <v/>
      </c>
      <c r="S900" s="19">
        <f>P900-Q900</f>
        <v/>
      </c>
      <c r="T900" s="19">
        <f>R900+S900</f>
        <v/>
      </c>
      <c r="U900" s="21">
        <f>IF(J900&lt;=0,0,LOOKUP(J900,{0,1950001,3300001,6950001,9000001,18000001,40000001},{0.05,0.1,0.2,0.23,0.33,0.4,0.45}))</f>
        <v/>
      </c>
    </row>
    <row r="901">
      <c r="A901" t="inlineStr">
        <is>
          <t>1万円刻み</t>
        </is>
      </c>
      <c r="B901" s="19">
        <f>'3_1万円刻み'!$A$382</f>
        <v/>
      </c>
      <c r="C901" s="20" t="n">
        <v>2025</v>
      </c>
      <c r="D901" s="19" t="n">
        <v>276000</v>
      </c>
      <c r="E901" s="19">
        <f>ROUND(MIN(B901/12,650000)*12*0.0915+MIN(B901/12,1390000)*12*(0.0504+0)+B901*0.005,0)</f>
        <v/>
      </c>
      <c r="F901" s="19" t="n">
        <v>0</v>
      </c>
      <c r="G901" s="19" t="n">
        <v>0</v>
      </c>
      <c r="H901" s="19">
        <f>IF(C901&gt;=2026,IF(B901&lt;741000,0,IF(B901&lt;2191000,B901-740000,IF(B901&lt;2193000,1451000,IF(B901&lt;2196000,1453000,IF(B901&lt;2200000,1456000,IF(B901&lt;3600000,ROUNDDOWN(B901/4,-3)*2.8-80000,IF(B901&lt;6600000,ROUNDDOWN(B901/4,-3)*3.2-440000,IF(B901&lt;8500000,ROUNDDOWN(B901*0.9,0)-1100000,B901-1950000)))))))),IF(B901&lt;651000,0,IF(B901&lt;1900000,B901-650000,IF(B901&lt;3600000,ROUNDDOWN(B901/4,-3)*2.8-80000,IF(B901&lt;6600000,ROUNDDOWN(B901/4,-3)*3.2-440000,IF(B901&lt;8500000,ROUNDDOWN(B901*0.9,0)-1100000,B901-1950000))))))</f>
        <v/>
      </c>
      <c r="I901" s="19">
        <f>IF(H901&gt;23500000,NA(),IF(C901&gt;=2026,IF(H901&lt;=4890000,1040000,IF(H901&lt;=6550000,670000,620000)),IF(H901&lt;=1320000,950000,IF(H901&lt;=3360000,880000,IF(H901&lt;=4890000,680000,IF(H901&lt;=6550000,630000,580000))))))</f>
        <v/>
      </c>
      <c r="J901" s="19">
        <f>MAX(0,ROUNDDOWN(H901-E901-I901-F901,-3))</f>
        <v/>
      </c>
      <c r="K901" s="19">
        <f>MAX(0,ROUNDDOWN(H901-E901-I901-F901-D901,-3))</f>
        <v/>
      </c>
      <c r="L901" s="19">
        <f>IF(J901&lt;=0,0,ROUNDDOWN((J901*LOOKUP(J901,{0,1950001,3300001,6950001,9000001,18000001,40000001},{0.05,0.1,0.2,0.23,0.33,0.4,0.45})-LOOKUP(J901,{0,1950001,3300001,6950001,9000001,18000001,40000001},{0,97500,427500,636000,1536000,2796000,4796000}))*1.021,-2))</f>
        <v/>
      </c>
      <c r="M901" s="19">
        <f>IF(K901&lt;=0,0,ROUNDDOWN((K901*LOOKUP(K901,{0,1950001,3300001,6950001,9000001,18000001,40000001},{0.05,0.1,0.2,0.23,0.33,0.4,0.45})-LOOKUP(K901,{0,1950001,3300001,6950001,9000001,18000001,40000001},{0,97500,427500,636000,1536000,2796000,4796000}))*1.021,-2))</f>
        <v/>
      </c>
      <c r="N901" s="19">
        <f>MAX(0,ROUNDDOWN(H901-E901-430000-G901,-3))</f>
        <v/>
      </c>
      <c r="O901" s="19">
        <f>MAX(0,ROUNDDOWN(H901-E901-430000-G901-D901,-3))</f>
        <v/>
      </c>
      <c r="P901" s="19">
        <f>IF(H901&lt;=450000,0,MAX(0,ROUNDDOWN(N901*0.06-MIN(50000,N901)*0.03,-2))+MAX(0,ROUNDDOWN(N901*0.04-MIN(50000,N901)*0.02,-2)))</f>
        <v/>
      </c>
      <c r="Q901" s="19">
        <f>IF(H901&lt;=450000,0,MAX(0,ROUNDDOWN(O901*0.06-MIN(50000,O901)*0.03,-2))+MAX(0,ROUNDDOWN(O901*0.04-MIN(50000,O901)*0.02,-2)))</f>
        <v/>
      </c>
      <c r="R901" s="19">
        <f>L901-M901</f>
        <v/>
      </c>
      <c r="S901" s="19">
        <f>P901-Q901</f>
        <v/>
      </c>
      <c r="T901" s="19">
        <f>R901+S901</f>
        <v/>
      </c>
      <c r="U901" s="21">
        <f>IF(J901&lt;=0,0,LOOKUP(J901,{0,1950001,3300001,6950001,9000001,18000001,40000001},{0.05,0.1,0.2,0.23,0.33,0.4,0.45}))</f>
        <v/>
      </c>
    </row>
    <row r="902">
      <c r="A902" t="inlineStr">
        <is>
          <t>1万円刻み</t>
        </is>
      </c>
      <c r="B902" s="19">
        <f>'3_1万円刻み'!$A$382</f>
        <v/>
      </c>
      <c r="C902" s="20" t="n">
        <v>2026</v>
      </c>
      <c r="D902" s="19" t="n">
        <v>276000</v>
      </c>
      <c r="E902" s="19">
        <f>ROUND(MIN(B902/12,650000)*12*0.0915+MIN(B902/12,1390000)*12*(0.0504+0)+B902*0.005,0)</f>
        <v/>
      </c>
      <c r="F902" s="19" t="n">
        <v>0</v>
      </c>
      <c r="G902" s="19" t="n">
        <v>0</v>
      </c>
      <c r="H902" s="19">
        <f>IF(C902&gt;=2026,IF(B902&lt;741000,0,IF(B902&lt;2191000,B902-740000,IF(B902&lt;2193000,1451000,IF(B902&lt;2196000,1453000,IF(B902&lt;2200000,1456000,IF(B902&lt;3600000,ROUNDDOWN(B902/4,-3)*2.8-80000,IF(B902&lt;6600000,ROUNDDOWN(B902/4,-3)*3.2-440000,IF(B902&lt;8500000,ROUNDDOWN(B902*0.9,0)-1100000,B902-1950000)))))))),IF(B902&lt;651000,0,IF(B902&lt;1900000,B902-650000,IF(B902&lt;3600000,ROUNDDOWN(B902/4,-3)*2.8-80000,IF(B902&lt;6600000,ROUNDDOWN(B902/4,-3)*3.2-440000,IF(B902&lt;8500000,ROUNDDOWN(B902*0.9,0)-1100000,B902-1950000))))))</f>
        <v/>
      </c>
      <c r="I902" s="19">
        <f>IF(H902&gt;23500000,NA(),IF(C902&gt;=2026,IF(H902&lt;=4890000,1040000,IF(H902&lt;=6550000,670000,620000)),IF(H902&lt;=1320000,950000,IF(H902&lt;=3360000,880000,IF(H902&lt;=4890000,680000,IF(H902&lt;=6550000,630000,580000))))))</f>
        <v/>
      </c>
      <c r="J902" s="19">
        <f>MAX(0,ROUNDDOWN(H902-E902-I902-F902,-3))</f>
        <v/>
      </c>
      <c r="K902" s="19">
        <f>MAX(0,ROUNDDOWN(H902-E902-I902-F902-D902,-3))</f>
        <v/>
      </c>
      <c r="L902" s="19">
        <f>IF(J902&lt;=0,0,ROUNDDOWN((J902*LOOKUP(J902,{0,1950001,3300001,6950001,9000001,18000001,40000001},{0.05,0.1,0.2,0.23,0.33,0.4,0.45})-LOOKUP(J902,{0,1950001,3300001,6950001,9000001,18000001,40000001},{0,97500,427500,636000,1536000,2796000,4796000}))*1.021,-2))</f>
        <v/>
      </c>
      <c r="M902" s="19">
        <f>IF(K902&lt;=0,0,ROUNDDOWN((K902*LOOKUP(K902,{0,1950001,3300001,6950001,9000001,18000001,40000001},{0.05,0.1,0.2,0.23,0.33,0.4,0.45})-LOOKUP(K902,{0,1950001,3300001,6950001,9000001,18000001,40000001},{0,97500,427500,636000,1536000,2796000,4796000}))*1.021,-2))</f>
        <v/>
      </c>
      <c r="N902" s="19">
        <f>MAX(0,ROUNDDOWN(H902-E902-430000-G902,-3))</f>
        <v/>
      </c>
      <c r="O902" s="19">
        <f>MAX(0,ROUNDDOWN(H902-E902-430000-G902-D902,-3))</f>
        <v/>
      </c>
      <c r="P902" s="19">
        <f>IF(H902&lt;=450000,0,MAX(0,ROUNDDOWN(N902*0.06-MIN(50000,N902)*0.03,-2))+MAX(0,ROUNDDOWN(N902*0.04-MIN(50000,N902)*0.02,-2)))</f>
        <v/>
      </c>
      <c r="Q902" s="19">
        <f>IF(H902&lt;=450000,0,MAX(0,ROUNDDOWN(O902*0.06-MIN(50000,O902)*0.03,-2))+MAX(0,ROUNDDOWN(O902*0.04-MIN(50000,O902)*0.02,-2)))</f>
        <v/>
      </c>
      <c r="R902" s="19">
        <f>L902-M902</f>
        <v/>
      </c>
      <c r="S902" s="19">
        <f>P902-Q902</f>
        <v/>
      </c>
      <c r="T902" s="19">
        <f>R902+S902</f>
        <v/>
      </c>
      <c r="U902" s="21">
        <f>IF(J902&lt;=0,0,LOOKUP(J902,{0,1950001,3300001,6950001,9000001,18000001,40000001},{0.05,0.1,0.2,0.23,0.33,0.4,0.45}))</f>
        <v/>
      </c>
    </row>
    <row r="903">
      <c r="A903" t="inlineStr">
        <is>
          <t>1万円刻み</t>
        </is>
      </c>
      <c r="B903" s="19">
        <f>'3_1万円刻み'!$A$383</f>
        <v/>
      </c>
      <c r="C903" s="20" t="n">
        <v>2025</v>
      </c>
      <c r="D903" s="19" t="n">
        <v>276000</v>
      </c>
      <c r="E903" s="19">
        <f>ROUND(MIN(B903/12,650000)*12*0.0915+MIN(B903/12,1390000)*12*(0.0504+0)+B903*0.005,0)</f>
        <v/>
      </c>
      <c r="F903" s="19" t="n">
        <v>0</v>
      </c>
      <c r="G903" s="19" t="n">
        <v>0</v>
      </c>
      <c r="H903" s="19">
        <f>IF(C903&gt;=2026,IF(B903&lt;741000,0,IF(B903&lt;2191000,B903-740000,IF(B903&lt;2193000,1451000,IF(B903&lt;2196000,1453000,IF(B903&lt;2200000,1456000,IF(B903&lt;3600000,ROUNDDOWN(B903/4,-3)*2.8-80000,IF(B903&lt;6600000,ROUNDDOWN(B903/4,-3)*3.2-440000,IF(B903&lt;8500000,ROUNDDOWN(B903*0.9,0)-1100000,B903-1950000)))))))),IF(B903&lt;651000,0,IF(B903&lt;1900000,B903-650000,IF(B903&lt;3600000,ROUNDDOWN(B903/4,-3)*2.8-80000,IF(B903&lt;6600000,ROUNDDOWN(B903/4,-3)*3.2-440000,IF(B903&lt;8500000,ROUNDDOWN(B903*0.9,0)-1100000,B903-1950000))))))</f>
        <v/>
      </c>
      <c r="I903" s="19">
        <f>IF(H903&gt;23500000,NA(),IF(C903&gt;=2026,IF(H903&lt;=4890000,1040000,IF(H903&lt;=6550000,670000,620000)),IF(H903&lt;=1320000,950000,IF(H903&lt;=3360000,880000,IF(H903&lt;=4890000,680000,IF(H903&lt;=6550000,630000,580000))))))</f>
        <v/>
      </c>
      <c r="J903" s="19">
        <f>MAX(0,ROUNDDOWN(H903-E903-I903-F903,-3))</f>
        <v/>
      </c>
      <c r="K903" s="19">
        <f>MAX(0,ROUNDDOWN(H903-E903-I903-F903-D903,-3))</f>
        <v/>
      </c>
      <c r="L903" s="19">
        <f>IF(J903&lt;=0,0,ROUNDDOWN((J903*LOOKUP(J903,{0,1950001,3300001,6950001,9000001,18000001,40000001},{0.05,0.1,0.2,0.23,0.33,0.4,0.45})-LOOKUP(J903,{0,1950001,3300001,6950001,9000001,18000001,40000001},{0,97500,427500,636000,1536000,2796000,4796000}))*1.021,-2))</f>
        <v/>
      </c>
      <c r="M903" s="19">
        <f>IF(K903&lt;=0,0,ROUNDDOWN((K903*LOOKUP(K903,{0,1950001,3300001,6950001,9000001,18000001,40000001},{0.05,0.1,0.2,0.23,0.33,0.4,0.45})-LOOKUP(K903,{0,1950001,3300001,6950001,9000001,18000001,40000001},{0,97500,427500,636000,1536000,2796000,4796000}))*1.021,-2))</f>
        <v/>
      </c>
      <c r="N903" s="19">
        <f>MAX(0,ROUNDDOWN(H903-E903-430000-G903,-3))</f>
        <v/>
      </c>
      <c r="O903" s="19">
        <f>MAX(0,ROUNDDOWN(H903-E903-430000-G903-D903,-3))</f>
        <v/>
      </c>
      <c r="P903" s="19">
        <f>IF(H903&lt;=450000,0,MAX(0,ROUNDDOWN(N903*0.06-MIN(50000,N903)*0.03,-2))+MAX(0,ROUNDDOWN(N903*0.04-MIN(50000,N903)*0.02,-2)))</f>
        <v/>
      </c>
      <c r="Q903" s="19">
        <f>IF(H903&lt;=450000,0,MAX(0,ROUNDDOWN(O903*0.06-MIN(50000,O903)*0.03,-2))+MAX(0,ROUNDDOWN(O903*0.04-MIN(50000,O903)*0.02,-2)))</f>
        <v/>
      </c>
      <c r="R903" s="19">
        <f>L903-M903</f>
        <v/>
      </c>
      <c r="S903" s="19">
        <f>P903-Q903</f>
        <v/>
      </c>
      <c r="T903" s="19">
        <f>R903+S903</f>
        <v/>
      </c>
      <c r="U903" s="21">
        <f>IF(J903&lt;=0,0,LOOKUP(J903,{0,1950001,3300001,6950001,9000001,18000001,40000001},{0.05,0.1,0.2,0.23,0.33,0.4,0.45}))</f>
        <v/>
      </c>
    </row>
    <row r="904">
      <c r="A904" t="inlineStr">
        <is>
          <t>1万円刻み</t>
        </is>
      </c>
      <c r="B904" s="19">
        <f>'3_1万円刻み'!$A$383</f>
        <v/>
      </c>
      <c r="C904" s="20" t="n">
        <v>2026</v>
      </c>
      <c r="D904" s="19" t="n">
        <v>276000</v>
      </c>
      <c r="E904" s="19">
        <f>ROUND(MIN(B904/12,650000)*12*0.0915+MIN(B904/12,1390000)*12*(0.0504+0)+B904*0.005,0)</f>
        <v/>
      </c>
      <c r="F904" s="19" t="n">
        <v>0</v>
      </c>
      <c r="G904" s="19" t="n">
        <v>0</v>
      </c>
      <c r="H904" s="19">
        <f>IF(C904&gt;=2026,IF(B904&lt;741000,0,IF(B904&lt;2191000,B904-740000,IF(B904&lt;2193000,1451000,IF(B904&lt;2196000,1453000,IF(B904&lt;2200000,1456000,IF(B904&lt;3600000,ROUNDDOWN(B904/4,-3)*2.8-80000,IF(B904&lt;6600000,ROUNDDOWN(B904/4,-3)*3.2-440000,IF(B904&lt;8500000,ROUNDDOWN(B904*0.9,0)-1100000,B904-1950000)))))))),IF(B904&lt;651000,0,IF(B904&lt;1900000,B904-650000,IF(B904&lt;3600000,ROUNDDOWN(B904/4,-3)*2.8-80000,IF(B904&lt;6600000,ROUNDDOWN(B904/4,-3)*3.2-440000,IF(B904&lt;8500000,ROUNDDOWN(B904*0.9,0)-1100000,B904-1950000))))))</f>
        <v/>
      </c>
      <c r="I904" s="19">
        <f>IF(H904&gt;23500000,NA(),IF(C904&gt;=2026,IF(H904&lt;=4890000,1040000,IF(H904&lt;=6550000,670000,620000)),IF(H904&lt;=1320000,950000,IF(H904&lt;=3360000,880000,IF(H904&lt;=4890000,680000,IF(H904&lt;=6550000,630000,580000))))))</f>
        <v/>
      </c>
      <c r="J904" s="19">
        <f>MAX(0,ROUNDDOWN(H904-E904-I904-F904,-3))</f>
        <v/>
      </c>
      <c r="K904" s="19">
        <f>MAX(0,ROUNDDOWN(H904-E904-I904-F904-D904,-3))</f>
        <v/>
      </c>
      <c r="L904" s="19">
        <f>IF(J904&lt;=0,0,ROUNDDOWN((J904*LOOKUP(J904,{0,1950001,3300001,6950001,9000001,18000001,40000001},{0.05,0.1,0.2,0.23,0.33,0.4,0.45})-LOOKUP(J904,{0,1950001,3300001,6950001,9000001,18000001,40000001},{0,97500,427500,636000,1536000,2796000,4796000}))*1.021,-2))</f>
        <v/>
      </c>
      <c r="M904" s="19">
        <f>IF(K904&lt;=0,0,ROUNDDOWN((K904*LOOKUP(K904,{0,1950001,3300001,6950001,9000001,18000001,40000001},{0.05,0.1,0.2,0.23,0.33,0.4,0.45})-LOOKUP(K904,{0,1950001,3300001,6950001,9000001,18000001,40000001},{0,97500,427500,636000,1536000,2796000,4796000}))*1.021,-2))</f>
        <v/>
      </c>
      <c r="N904" s="19">
        <f>MAX(0,ROUNDDOWN(H904-E904-430000-G904,-3))</f>
        <v/>
      </c>
      <c r="O904" s="19">
        <f>MAX(0,ROUNDDOWN(H904-E904-430000-G904-D904,-3))</f>
        <v/>
      </c>
      <c r="P904" s="19">
        <f>IF(H904&lt;=450000,0,MAX(0,ROUNDDOWN(N904*0.06-MIN(50000,N904)*0.03,-2))+MAX(0,ROUNDDOWN(N904*0.04-MIN(50000,N904)*0.02,-2)))</f>
        <v/>
      </c>
      <c r="Q904" s="19">
        <f>IF(H904&lt;=450000,0,MAX(0,ROUNDDOWN(O904*0.06-MIN(50000,O904)*0.03,-2))+MAX(0,ROUNDDOWN(O904*0.04-MIN(50000,O904)*0.02,-2)))</f>
        <v/>
      </c>
      <c r="R904" s="19">
        <f>L904-M904</f>
        <v/>
      </c>
      <c r="S904" s="19">
        <f>P904-Q904</f>
        <v/>
      </c>
      <c r="T904" s="19">
        <f>R904+S904</f>
        <v/>
      </c>
      <c r="U904" s="21">
        <f>IF(J904&lt;=0,0,LOOKUP(J904,{0,1950001,3300001,6950001,9000001,18000001,40000001},{0.05,0.1,0.2,0.23,0.33,0.4,0.45}))</f>
        <v/>
      </c>
    </row>
    <row r="905">
      <c r="A905" t="inlineStr">
        <is>
          <t>1万円刻み</t>
        </is>
      </c>
      <c r="B905" s="19">
        <f>'3_1万円刻み'!$A$384</f>
        <v/>
      </c>
      <c r="C905" s="20" t="n">
        <v>2025</v>
      </c>
      <c r="D905" s="19" t="n">
        <v>276000</v>
      </c>
      <c r="E905" s="19">
        <f>ROUND(MIN(B905/12,650000)*12*0.0915+MIN(B905/12,1390000)*12*(0.0504+0)+B905*0.005,0)</f>
        <v/>
      </c>
      <c r="F905" s="19" t="n">
        <v>0</v>
      </c>
      <c r="G905" s="19" t="n">
        <v>0</v>
      </c>
      <c r="H905" s="19">
        <f>IF(C905&gt;=2026,IF(B905&lt;741000,0,IF(B905&lt;2191000,B905-740000,IF(B905&lt;2193000,1451000,IF(B905&lt;2196000,1453000,IF(B905&lt;2200000,1456000,IF(B905&lt;3600000,ROUNDDOWN(B905/4,-3)*2.8-80000,IF(B905&lt;6600000,ROUNDDOWN(B905/4,-3)*3.2-440000,IF(B905&lt;8500000,ROUNDDOWN(B905*0.9,0)-1100000,B905-1950000)))))))),IF(B905&lt;651000,0,IF(B905&lt;1900000,B905-650000,IF(B905&lt;3600000,ROUNDDOWN(B905/4,-3)*2.8-80000,IF(B905&lt;6600000,ROUNDDOWN(B905/4,-3)*3.2-440000,IF(B905&lt;8500000,ROUNDDOWN(B905*0.9,0)-1100000,B905-1950000))))))</f>
        <v/>
      </c>
      <c r="I905" s="19">
        <f>IF(H905&gt;23500000,NA(),IF(C905&gt;=2026,IF(H905&lt;=4890000,1040000,IF(H905&lt;=6550000,670000,620000)),IF(H905&lt;=1320000,950000,IF(H905&lt;=3360000,880000,IF(H905&lt;=4890000,680000,IF(H905&lt;=6550000,630000,580000))))))</f>
        <v/>
      </c>
      <c r="J905" s="19">
        <f>MAX(0,ROUNDDOWN(H905-E905-I905-F905,-3))</f>
        <v/>
      </c>
      <c r="K905" s="19">
        <f>MAX(0,ROUNDDOWN(H905-E905-I905-F905-D905,-3))</f>
        <v/>
      </c>
      <c r="L905" s="19">
        <f>IF(J905&lt;=0,0,ROUNDDOWN((J905*LOOKUP(J905,{0,1950001,3300001,6950001,9000001,18000001,40000001},{0.05,0.1,0.2,0.23,0.33,0.4,0.45})-LOOKUP(J905,{0,1950001,3300001,6950001,9000001,18000001,40000001},{0,97500,427500,636000,1536000,2796000,4796000}))*1.021,-2))</f>
        <v/>
      </c>
      <c r="M905" s="19">
        <f>IF(K905&lt;=0,0,ROUNDDOWN((K905*LOOKUP(K905,{0,1950001,3300001,6950001,9000001,18000001,40000001},{0.05,0.1,0.2,0.23,0.33,0.4,0.45})-LOOKUP(K905,{0,1950001,3300001,6950001,9000001,18000001,40000001},{0,97500,427500,636000,1536000,2796000,4796000}))*1.021,-2))</f>
        <v/>
      </c>
      <c r="N905" s="19">
        <f>MAX(0,ROUNDDOWN(H905-E905-430000-G905,-3))</f>
        <v/>
      </c>
      <c r="O905" s="19">
        <f>MAX(0,ROUNDDOWN(H905-E905-430000-G905-D905,-3))</f>
        <v/>
      </c>
      <c r="P905" s="19">
        <f>IF(H905&lt;=450000,0,MAX(0,ROUNDDOWN(N905*0.06-MIN(50000,N905)*0.03,-2))+MAX(0,ROUNDDOWN(N905*0.04-MIN(50000,N905)*0.02,-2)))</f>
        <v/>
      </c>
      <c r="Q905" s="19">
        <f>IF(H905&lt;=450000,0,MAX(0,ROUNDDOWN(O905*0.06-MIN(50000,O905)*0.03,-2))+MAX(0,ROUNDDOWN(O905*0.04-MIN(50000,O905)*0.02,-2)))</f>
        <v/>
      </c>
      <c r="R905" s="19">
        <f>L905-M905</f>
        <v/>
      </c>
      <c r="S905" s="19">
        <f>P905-Q905</f>
        <v/>
      </c>
      <c r="T905" s="19">
        <f>R905+S905</f>
        <v/>
      </c>
      <c r="U905" s="21">
        <f>IF(J905&lt;=0,0,LOOKUP(J905,{0,1950001,3300001,6950001,9000001,18000001,40000001},{0.05,0.1,0.2,0.23,0.33,0.4,0.45}))</f>
        <v/>
      </c>
    </row>
    <row r="906">
      <c r="A906" t="inlineStr">
        <is>
          <t>1万円刻み</t>
        </is>
      </c>
      <c r="B906" s="19">
        <f>'3_1万円刻み'!$A$384</f>
        <v/>
      </c>
      <c r="C906" s="20" t="n">
        <v>2026</v>
      </c>
      <c r="D906" s="19" t="n">
        <v>276000</v>
      </c>
      <c r="E906" s="19">
        <f>ROUND(MIN(B906/12,650000)*12*0.0915+MIN(B906/12,1390000)*12*(0.0504+0)+B906*0.005,0)</f>
        <v/>
      </c>
      <c r="F906" s="19" t="n">
        <v>0</v>
      </c>
      <c r="G906" s="19" t="n">
        <v>0</v>
      </c>
      <c r="H906" s="19">
        <f>IF(C906&gt;=2026,IF(B906&lt;741000,0,IF(B906&lt;2191000,B906-740000,IF(B906&lt;2193000,1451000,IF(B906&lt;2196000,1453000,IF(B906&lt;2200000,1456000,IF(B906&lt;3600000,ROUNDDOWN(B906/4,-3)*2.8-80000,IF(B906&lt;6600000,ROUNDDOWN(B906/4,-3)*3.2-440000,IF(B906&lt;8500000,ROUNDDOWN(B906*0.9,0)-1100000,B906-1950000)))))))),IF(B906&lt;651000,0,IF(B906&lt;1900000,B906-650000,IF(B906&lt;3600000,ROUNDDOWN(B906/4,-3)*2.8-80000,IF(B906&lt;6600000,ROUNDDOWN(B906/4,-3)*3.2-440000,IF(B906&lt;8500000,ROUNDDOWN(B906*0.9,0)-1100000,B906-1950000))))))</f>
        <v/>
      </c>
      <c r="I906" s="19">
        <f>IF(H906&gt;23500000,NA(),IF(C906&gt;=2026,IF(H906&lt;=4890000,1040000,IF(H906&lt;=6550000,670000,620000)),IF(H906&lt;=1320000,950000,IF(H906&lt;=3360000,880000,IF(H906&lt;=4890000,680000,IF(H906&lt;=6550000,630000,580000))))))</f>
        <v/>
      </c>
      <c r="J906" s="19">
        <f>MAX(0,ROUNDDOWN(H906-E906-I906-F906,-3))</f>
        <v/>
      </c>
      <c r="K906" s="19">
        <f>MAX(0,ROUNDDOWN(H906-E906-I906-F906-D906,-3))</f>
        <v/>
      </c>
      <c r="L906" s="19">
        <f>IF(J906&lt;=0,0,ROUNDDOWN((J906*LOOKUP(J906,{0,1950001,3300001,6950001,9000001,18000001,40000001},{0.05,0.1,0.2,0.23,0.33,0.4,0.45})-LOOKUP(J906,{0,1950001,3300001,6950001,9000001,18000001,40000001},{0,97500,427500,636000,1536000,2796000,4796000}))*1.021,-2))</f>
        <v/>
      </c>
      <c r="M906" s="19">
        <f>IF(K906&lt;=0,0,ROUNDDOWN((K906*LOOKUP(K906,{0,1950001,3300001,6950001,9000001,18000001,40000001},{0.05,0.1,0.2,0.23,0.33,0.4,0.45})-LOOKUP(K906,{0,1950001,3300001,6950001,9000001,18000001,40000001},{0,97500,427500,636000,1536000,2796000,4796000}))*1.021,-2))</f>
        <v/>
      </c>
      <c r="N906" s="19">
        <f>MAX(0,ROUNDDOWN(H906-E906-430000-G906,-3))</f>
        <v/>
      </c>
      <c r="O906" s="19">
        <f>MAX(0,ROUNDDOWN(H906-E906-430000-G906-D906,-3))</f>
        <v/>
      </c>
      <c r="P906" s="19">
        <f>IF(H906&lt;=450000,0,MAX(0,ROUNDDOWN(N906*0.06-MIN(50000,N906)*0.03,-2))+MAX(0,ROUNDDOWN(N906*0.04-MIN(50000,N906)*0.02,-2)))</f>
        <v/>
      </c>
      <c r="Q906" s="19">
        <f>IF(H906&lt;=450000,0,MAX(0,ROUNDDOWN(O906*0.06-MIN(50000,O906)*0.03,-2))+MAX(0,ROUNDDOWN(O906*0.04-MIN(50000,O906)*0.02,-2)))</f>
        <v/>
      </c>
      <c r="R906" s="19">
        <f>L906-M906</f>
        <v/>
      </c>
      <c r="S906" s="19">
        <f>P906-Q906</f>
        <v/>
      </c>
      <c r="T906" s="19">
        <f>R906+S906</f>
        <v/>
      </c>
      <c r="U906" s="21">
        <f>IF(J906&lt;=0,0,LOOKUP(J906,{0,1950001,3300001,6950001,9000001,18000001,40000001},{0.05,0.1,0.2,0.23,0.33,0.4,0.45}))</f>
        <v/>
      </c>
    </row>
    <row r="907">
      <c r="A907" t="inlineStr">
        <is>
          <t>1万円刻み</t>
        </is>
      </c>
      <c r="B907" s="19">
        <f>'3_1万円刻み'!$A$385</f>
        <v/>
      </c>
      <c r="C907" s="20" t="n">
        <v>2025</v>
      </c>
      <c r="D907" s="19" t="n">
        <v>276000</v>
      </c>
      <c r="E907" s="19">
        <f>ROUND(MIN(B907/12,650000)*12*0.0915+MIN(B907/12,1390000)*12*(0.0504+0)+B907*0.005,0)</f>
        <v/>
      </c>
      <c r="F907" s="19" t="n">
        <v>0</v>
      </c>
      <c r="G907" s="19" t="n">
        <v>0</v>
      </c>
      <c r="H907" s="19">
        <f>IF(C907&gt;=2026,IF(B907&lt;741000,0,IF(B907&lt;2191000,B907-740000,IF(B907&lt;2193000,1451000,IF(B907&lt;2196000,1453000,IF(B907&lt;2200000,1456000,IF(B907&lt;3600000,ROUNDDOWN(B907/4,-3)*2.8-80000,IF(B907&lt;6600000,ROUNDDOWN(B907/4,-3)*3.2-440000,IF(B907&lt;8500000,ROUNDDOWN(B907*0.9,0)-1100000,B907-1950000)))))))),IF(B907&lt;651000,0,IF(B907&lt;1900000,B907-650000,IF(B907&lt;3600000,ROUNDDOWN(B907/4,-3)*2.8-80000,IF(B907&lt;6600000,ROUNDDOWN(B907/4,-3)*3.2-440000,IF(B907&lt;8500000,ROUNDDOWN(B907*0.9,0)-1100000,B907-1950000))))))</f>
        <v/>
      </c>
      <c r="I907" s="19">
        <f>IF(H907&gt;23500000,NA(),IF(C907&gt;=2026,IF(H907&lt;=4890000,1040000,IF(H907&lt;=6550000,670000,620000)),IF(H907&lt;=1320000,950000,IF(H907&lt;=3360000,880000,IF(H907&lt;=4890000,680000,IF(H907&lt;=6550000,630000,580000))))))</f>
        <v/>
      </c>
      <c r="J907" s="19">
        <f>MAX(0,ROUNDDOWN(H907-E907-I907-F907,-3))</f>
        <v/>
      </c>
      <c r="K907" s="19">
        <f>MAX(0,ROUNDDOWN(H907-E907-I907-F907-D907,-3))</f>
        <v/>
      </c>
      <c r="L907" s="19">
        <f>IF(J907&lt;=0,0,ROUNDDOWN((J907*LOOKUP(J907,{0,1950001,3300001,6950001,9000001,18000001,40000001},{0.05,0.1,0.2,0.23,0.33,0.4,0.45})-LOOKUP(J907,{0,1950001,3300001,6950001,9000001,18000001,40000001},{0,97500,427500,636000,1536000,2796000,4796000}))*1.021,-2))</f>
        <v/>
      </c>
      <c r="M907" s="19">
        <f>IF(K907&lt;=0,0,ROUNDDOWN((K907*LOOKUP(K907,{0,1950001,3300001,6950001,9000001,18000001,40000001},{0.05,0.1,0.2,0.23,0.33,0.4,0.45})-LOOKUP(K907,{0,1950001,3300001,6950001,9000001,18000001,40000001},{0,97500,427500,636000,1536000,2796000,4796000}))*1.021,-2))</f>
        <v/>
      </c>
      <c r="N907" s="19">
        <f>MAX(0,ROUNDDOWN(H907-E907-430000-G907,-3))</f>
        <v/>
      </c>
      <c r="O907" s="19">
        <f>MAX(0,ROUNDDOWN(H907-E907-430000-G907-D907,-3))</f>
        <v/>
      </c>
      <c r="P907" s="19">
        <f>IF(H907&lt;=450000,0,MAX(0,ROUNDDOWN(N907*0.06-MIN(50000,N907)*0.03,-2))+MAX(0,ROUNDDOWN(N907*0.04-MIN(50000,N907)*0.02,-2)))</f>
        <v/>
      </c>
      <c r="Q907" s="19">
        <f>IF(H907&lt;=450000,0,MAX(0,ROUNDDOWN(O907*0.06-MIN(50000,O907)*0.03,-2))+MAX(0,ROUNDDOWN(O907*0.04-MIN(50000,O907)*0.02,-2)))</f>
        <v/>
      </c>
      <c r="R907" s="19">
        <f>L907-M907</f>
        <v/>
      </c>
      <c r="S907" s="19">
        <f>P907-Q907</f>
        <v/>
      </c>
      <c r="T907" s="19">
        <f>R907+S907</f>
        <v/>
      </c>
      <c r="U907" s="21">
        <f>IF(J907&lt;=0,0,LOOKUP(J907,{0,1950001,3300001,6950001,9000001,18000001,40000001},{0.05,0.1,0.2,0.23,0.33,0.4,0.45}))</f>
        <v/>
      </c>
    </row>
    <row r="908">
      <c r="A908" t="inlineStr">
        <is>
          <t>1万円刻み</t>
        </is>
      </c>
      <c r="B908" s="19">
        <f>'3_1万円刻み'!$A$385</f>
        <v/>
      </c>
      <c r="C908" s="20" t="n">
        <v>2026</v>
      </c>
      <c r="D908" s="19" t="n">
        <v>276000</v>
      </c>
      <c r="E908" s="19">
        <f>ROUND(MIN(B908/12,650000)*12*0.0915+MIN(B908/12,1390000)*12*(0.0504+0)+B908*0.005,0)</f>
        <v/>
      </c>
      <c r="F908" s="19" t="n">
        <v>0</v>
      </c>
      <c r="G908" s="19" t="n">
        <v>0</v>
      </c>
      <c r="H908" s="19">
        <f>IF(C908&gt;=2026,IF(B908&lt;741000,0,IF(B908&lt;2191000,B908-740000,IF(B908&lt;2193000,1451000,IF(B908&lt;2196000,1453000,IF(B908&lt;2200000,1456000,IF(B908&lt;3600000,ROUNDDOWN(B908/4,-3)*2.8-80000,IF(B908&lt;6600000,ROUNDDOWN(B908/4,-3)*3.2-440000,IF(B908&lt;8500000,ROUNDDOWN(B908*0.9,0)-1100000,B908-1950000)))))))),IF(B908&lt;651000,0,IF(B908&lt;1900000,B908-650000,IF(B908&lt;3600000,ROUNDDOWN(B908/4,-3)*2.8-80000,IF(B908&lt;6600000,ROUNDDOWN(B908/4,-3)*3.2-440000,IF(B908&lt;8500000,ROUNDDOWN(B908*0.9,0)-1100000,B908-1950000))))))</f>
        <v/>
      </c>
      <c r="I908" s="19">
        <f>IF(H908&gt;23500000,NA(),IF(C908&gt;=2026,IF(H908&lt;=4890000,1040000,IF(H908&lt;=6550000,670000,620000)),IF(H908&lt;=1320000,950000,IF(H908&lt;=3360000,880000,IF(H908&lt;=4890000,680000,IF(H908&lt;=6550000,630000,580000))))))</f>
        <v/>
      </c>
      <c r="J908" s="19">
        <f>MAX(0,ROUNDDOWN(H908-E908-I908-F908,-3))</f>
        <v/>
      </c>
      <c r="K908" s="19">
        <f>MAX(0,ROUNDDOWN(H908-E908-I908-F908-D908,-3))</f>
        <v/>
      </c>
      <c r="L908" s="19">
        <f>IF(J908&lt;=0,0,ROUNDDOWN((J908*LOOKUP(J908,{0,1950001,3300001,6950001,9000001,18000001,40000001},{0.05,0.1,0.2,0.23,0.33,0.4,0.45})-LOOKUP(J908,{0,1950001,3300001,6950001,9000001,18000001,40000001},{0,97500,427500,636000,1536000,2796000,4796000}))*1.021,-2))</f>
        <v/>
      </c>
      <c r="M908" s="19">
        <f>IF(K908&lt;=0,0,ROUNDDOWN((K908*LOOKUP(K908,{0,1950001,3300001,6950001,9000001,18000001,40000001},{0.05,0.1,0.2,0.23,0.33,0.4,0.45})-LOOKUP(K908,{0,1950001,3300001,6950001,9000001,18000001,40000001},{0,97500,427500,636000,1536000,2796000,4796000}))*1.021,-2))</f>
        <v/>
      </c>
      <c r="N908" s="19">
        <f>MAX(0,ROUNDDOWN(H908-E908-430000-G908,-3))</f>
        <v/>
      </c>
      <c r="O908" s="19">
        <f>MAX(0,ROUNDDOWN(H908-E908-430000-G908-D908,-3))</f>
        <v/>
      </c>
      <c r="P908" s="19">
        <f>IF(H908&lt;=450000,0,MAX(0,ROUNDDOWN(N908*0.06-MIN(50000,N908)*0.03,-2))+MAX(0,ROUNDDOWN(N908*0.04-MIN(50000,N908)*0.02,-2)))</f>
        <v/>
      </c>
      <c r="Q908" s="19">
        <f>IF(H908&lt;=450000,0,MAX(0,ROUNDDOWN(O908*0.06-MIN(50000,O908)*0.03,-2))+MAX(0,ROUNDDOWN(O908*0.04-MIN(50000,O908)*0.02,-2)))</f>
        <v/>
      </c>
      <c r="R908" s="19">
        <f>L908-M908</f>
        <v/>
      </c>
      <c r="S908" s="19">
        <f>P908-Q908</f>
        <v/>
      </c>
      <c r="T908" s="19">
        <f>R908+S908</f>
        <v/>
      </c>
      <c r="U908" s="21">
        <f>IF(J908&lt;=0,0,LOOKUP(J908,{0,1950001,3300001,6950001,9000001,18000001,40000001},{0.05,0.1,0.2,0.23,0.33,0.4,0.45}))</f>
        <v/>
      </c>
    </row>
    <row r="909">
      <c r="A909" t="inlineStr">
        <is>
          <t>1万円刻み</t>
        </is>
      </c>
      <c r="B909" s="19">
        <f>'3_1万円刻み'!$A$386</f>
        <v/>
      </c>
      <c r="C909" s="20" t="n">
        <v>2025</v>
      </c>
      <c r="D909" s="19" t="n">
        <v>276000</v>
      </c>
      <c r="E909" s="19">
        <f>ROUND(MIN(B909/12,650000)*12*0.0915+MIN(B909/12,1390000)*12*(0.0504+0)+B909*0.005,0)</f>
        <v/>
      </c>
      <c r="F909" s="19" t="n">
        <v>0</v>
      </c>
      <c r="G909" s="19" t="n">
        <v>0</v>
      </c>
      <c r="H909" s="19">
        <f>IF(C909&gt;=2026,IF(B909&lt;741000,0,IF(B909&lt;2191000,B909-740000,IF(B909&lt;2193000,1451000,IF(B909&lt;2196000,1453000,IF(B909&lt;2200000,1456000,IF(B909&lt;3600000,ROUNDDOWN(B909/4,-3)*2.8-80000,IF(B909&lt;6600000,ROUNDDOWN(B909/4,-3)*3.2-440000,IF(B909&lt;8500000,ROUNDDOWN(B909*0.9,0)-1100000,B909-1950000)))))))),IF(B909&lt;651000,0,IF(B909&lt;1900000,B909-650000,IF(B909&lt;3600000,ROUNDDOWN(B909/4,-3)*2.8-80000,IF(B909&lt;6600000,ROUNDDOWN(B909/4,-3)*3.2-440000,IF(B909&lt;8500000,ROUNDDOWN(B909*0.9,0)-1100000,B909-1950000))))))</f>
        <v/>
      </c>
      <c r="I909" s="19">
        <f>IF(H909&gt;23500000,NA(),IF(C909&gt;=2026,IF(H909&lt;=4890000,1040000,IF(H909&lt;=6550000,670000,620000)),IF(H909&lt;=1320000,950000,IF(H909&lt;=3360000,880000,IF(H909&lt;=4890000,680000,IF(H909&lt;=6550000,630000,580000))))))</f>
        <v/>
      </c>
      <c r="J909" s="19">
        <f>MAX(0,ROUNDDOWN(H909-E909-I909-F909,-3))</f>
        <v/>
      </c>
      <c r="K909" s="19">
        <f>MAX(0,ROUNDDOWN(H909-E909-I909-F909-D909,-3))</f>
        <v/>
      </c>
      <c r="L909" s="19">
        <f>IF(J909&lt;=0,0,ROUNDDOWN((J909*LOOKUP(J909,{0,1950001,3300001,6950001,9000001,18000001,40000001},{0.05,0.1,0.2,0.23,0.33,0.4,0.45})-LOOKUP(J909,{0,1950001,3300001,6950001,9000001,18000001,40000001},{0,97500,427500,636000,1536000,2796000,4796000}))*1.021,-2))</f>
        <v/>
      </c>
      <c r="M909" s="19">
        <f>IF(K909&lt;=0,0,ROUNDDOWN((K909*LOOKUP(K909,{0,1950001,3300001,6950001,9000001,18000001,40000001},{0.05,0.1,0.2,0.23,0.33,0.4,0.45})-LOOKUP(K909,{0,1950001,3300001,6950001,9000001,18000001,40000001},{0,97500,427500,636000,1536000,2796000,4796000}))*1.021,-2))</f>
        <v/>
      </c>
      <c r="N909" s="19">
        <f>MAX(0,ROUNDDOWN(H909-E909-430000-G909,-3))</f>
        <v/>
      </c>
      <c r="O909" s="19">
        <f>MAX(0,ROUNDDOWN(H909-E909-430000-G909-D909,-3))</f>
        <v/>
      </c>
      <c r="P909" s="19">
        <f>IF(H909&lt;=450000,0,MAX(0,ROUNDDOWN(N909*0.06-MIN(50000,N909)*0.03,-2))+MAX(0,ROUNDDOWN(N909*0.04-MIN(50000,N909)*0.02,-2)))</f>
        <v/>
      </c>
      <c r="Q909" s="19">
        <f>IF(H909&lt;=450000,0,MAX(0,ROUNDDOWN(O909*0.06-MIN(50000,O909)*0.03,-2))+MAX(0,ROUNDDOWN(O909*0.04-MIN(50000,O909)*0.02,-2)))</f>
        <v/>
      </c>
      <c r="R909" s="19">
        <f>L909-M909</f>
        <v/>
      </c>
      <c r="S909" s="19">
        <f>P909-Q909</f>
        <v/>
      </c>
      <c r="T909" s="19">
        <f>R909+S909</f>
        <v/>
      </c>
      <c r="U909" s="21">
        <f>IF(J909&lt;=0,0,LOOKUP(J909,{0,1950001,3300001,6950001,9000001,18000001,40000001},{0.05,0.1,0.2,0.23,0.33,0.4,0.45}))</f>
        <v/>
      </c>
    </row>
    <row r="910">
      <c r="A910" t="inlineStr">
        <is>
          <t>1万円刻み</t>
        </is>
      </c>
      <c r="B910" s="19">
        <f>'3_1万円刻み'!$A$386</f>
        <v/>
      </c>
      <c r="C910" s="20" t="n">
        <v>2026</v>
      </c>
      <c r="D910" s="19" t="n">
        <v>276000</v>
      </c>
      <c r="E910" s="19">
        <f>ROUND(MIN(B910/12,650000)*12*0.0915+MIN(B910/12,1390000)*12*(0.0504+0)+B910*0.005,0)</f>
        <v/>
      </c>
      <c r="F910" s="19" t="n">
        <v>0</v>
      </c>
      <c r="G910" s="19" t="n">
        <v>0</v>
      </c>
      <c r="H910" s="19">
        <f>IF(C910&gt;=2026,IF(B910&lt;741000,0,IF(B910&lt;2191000,B910-740000,IF(B910&lt;2193000,1451000,IF(B910&lt;2196000,1453000,IF(B910&lt;2200000,1456000,IF(B910&lt;3600000,ROUNDDOWN(B910/4,-3)*2.8-80000,IF(B910&lt;6600000,ROUNDDOWN(B910/4,-3)*3.2-440000,IF(B910&lt;8500000,ROUNDDOWN(B910*0.9,0)-1100000,B910-1950000)))))))),IF(B910&lt;651000,0,IF(B910&lt;1900000,B910-650000,IF(B910&lt;3600000,ROUNDDOWN(B910/4,-3)*2.8-80000,IF(B910&lt;6600000,ROUNDDOWN(B910/4,-3)*3.2-440000,IF(B910&lt;8500000,ROUNDDOWN(B910*0.9,0)-1100000,B910-1950000))))))</f>
        <v/>
      </c>
      <c r="I910" s="19">
        <f>IF(H910&gt;23500000,NA(),IF(C910&gt;=2026,IF(H910&lt;=4890000,1040000,IF(H910&lt;=6550000,670000,620000)),IF(H910&lt;=1320000,950000,IF(H910&lt;=3360000,880000,IF(H910&lt;=4890000,680000,IF(H910&lt;=6550000,630000,580000))))))</f>
        <v/>
      </c>
      <c r="J910" s="19">
        <f>MAX(0,ROUNDDOWN(H910-E910-I910-F910,-3))</f>
        <v/>
      </c>
      <c r="K910" s="19">
        <f>MAX(0,ROUNDDOWN(H910-E910-I910-F910-D910,-3))</f>
        <v/>
      </c>
      <c r="L910" s="19">
        <f>IF(J910&lt;=0,0,ROUNDDOWN((J910*LOOKUP(J910,{0,1950001,3300001,6950001,9000001,18000001,40000001},{0.05,0.1,0.2,0.23,0.33,0.4,0.45})-LOOKUP(J910,{0,1950001,3300001,6950001,9000001,18000001,40000001},{0,97500,427500,636000,1536000,2796000,4796000}))*1.021,-2))</f>
        <v/>
      </c>
      <c r="M910" s="19">
        <f>IF(K910&lt;=0,0,ROUNDDOWN((K910*LOOKUP(K910,{0,1950001,3300001,6950001,9000001,18000001,40000001},{0.05,0.1,0.2,0.23,0.33,0.4,0.45})-LOOKUP(K910,{0,1950001,3300001,6950001,9000001,18000001,40000001},{0,97500,427500,636000,1536000,2796000,4796000}))*1.021,-2))</f>
        <v/>
      </c>
      <c r="N910" s="19">
        <f>MAX(0,ROUNDDOWN(H910-E910-430000-G910,-3))</f>
        <v/>
      </c>
      <c r="O910" s="19">
        <f>MAX(0,ROUNDDOWN(H910-E910-430000-G910-D910,-3))</f>
        <v/>
      </c>
      <c r="P910" s="19">
        <f>IF(H910&lt;=450000,0,MAX(0,ROUNDDOWN(N910*0.06-MIN(50000,N910)*0.03,-2))+MAX(0,ROUNDDOWN(N910*0.04-MIN(50000,N910)*0.02,-2)))</f>
        <v/>
      </c>
      <c r="Q910" s="19">
        <f>IF(H910&lt;=450000,0,MAX(0,ROUNDDOWN(O910*0.06-MIN(50000,O910)*0.03,-2))+MAX(0,ROUNDDOWN(O910*0.04-MIN(50000,O910)*0.02,-2)))</f>
        <v/>
      </c>
      <c r="R910" s="19">
        <f>L910-M910</f>
        <v/>
      </c>
      <c r="S910" s="19">
        <f>P910-Q910</f>
        <v/>
      </c>
      <c r="T910" s="19">
        <f>R910+S910</f>
        <v/>
      </c>
      <c r="U910" s="21">
        <f>IF(J910&lt;=0,0,LOOKUP(J910,{0,1950001,3300001,6950001,9000001,18000001,40000001},{0.05,0.1,0.2,0.23,0.33,0.4,0.45}))</f>
        <v/>
      </c>
    </row>
    <row r="911">
      <c r="A911" t="inlineStr">
        <is>
          <t>1万円刻み</t>
        </is>
      </c>
      <c r="B911" s="19">
        <f>'3_1万円刻み'!$A$387</f>
        <v/>
      </c>
      <c r="C911" s="20" t="n">
        <v>2025</v>
      </c>
      <c r="D911" s="19" t="n">
        <v>276000</v>
      </c>
      <c r="E911" s="19">
        <f>ROUND(MIN(B911/12,650000)*12*0.0915+MIN(B911/12,1390000)*12*(0.0504+0)+B911*0.005,0)</f>
        <v/>
      </c>
      <c r="F911" s="19" t="n">
        <v>0</v>
      </c>
      <c r="G911" s="19" t="n">
        <v>0</v>
      </c>
      <c r="H911" s="19">
        <f>IF(C911&gt;=2026,IF(B911&lt;741000,0,IF(B911&lt;2191000,B911-740000,IF(B911&lt;2193000,1451000,IF(B911&lt;2196000,1453000,IF(B911&lt;2200000,1456000,IF(B911&lt;3600000,ROUNDDOWN(B911/4,-3)*2.8-80000,IF(B911&lt;6600000,ROUNDDOWN(B911/4,-3)*3.2-440000,IF(B911&lt;8500000,ROUNDDOWN(B911*0.9,0)-1100000,B911-1950000)))))))),IF(B911&lt;651000,0,IF(B911&lt;1900000,B911-650000,IF(B911&lt;3600000,ROUNDDOWN(B911/4,-3)*2.8-80000,IF(B911&lt;6600000,ROUNDDOWN(B911/4,-3)*3.2-440000,IF(B911&lt;8500000,ROUNDDOWN(B911*0.9,0)-1100000,B911-1950000))))))</f>
        <v/>
      </c>
      <c r="I911" s="19">
        <f>IF(H911&gt;23500000,NA(),IF(C911&gt;=2026,IF(H911&lt;=4890000,1040000,IF(H911&lt;=6550000,670000,620000)),IF(H911&lt;=1320000,950000,IF(H911&lt;=3360000,880000,IF(H911&lt;=4890000,680000,IF(H911&lt;=6550000,630000,580000))))))</f>
        <v/>
      </c>
      <c r="J911" s="19">
        <f>MAX(0,ROUNDDOWN(H911-E911-I911-F911,-3))</f>
        <v/>
      </c>
      <c r="K911" s="19">
        <f>MAX(0,ROUNDDOWN(H911-E911-I911-F911-D911,-3))</f>
        <v/>
      </c>
      <c r="L911" s="19">
        <f>IF(J911&lt;=0,0,ROUNDDOWN((J911*LOOKUP(J911,{0,1950001,3300001,6950001,9000001,18000001,40000001},{0.05,0.1,0.2,0.23,0.33,0.4,0.45})-LOOKUP(J911,{0,1950001,3300001,6950001,9000001,18000001,40000001},{0,97500,427500,636000,1536000,2796000,4796000}))*1.021,-2))</f>
        <v/>
      </c>
      <c r="M911" s="19">
        <f>IF(K911&lt;=0,0,ROUNDDOWN((K911*LOOKUP(K911,{0,1950001,3300001,6950001,9000001,18000001,40000001},{0.05,0.1,0.2,0.23,0.33,0.4,0.45})-LOOKUP(K911,{0,1950001,3300001,6950001,9000001,18000001,40000001},{0,97500,427500,636000,1536000,2796000,4796000}))*1.021,-2))</f>
        <v/>
      </c>
      <c r="N911" s="19">
        <f>MAX(0,ROUNDDOWN(H911-E911-430000-G911,-3))</f>
        <v/>
      </c>
      <c r="O911" s="19">
        <f>MAX(0,ROUNDDOWN(H911-E911-430000-G911-D911,-3))</f>
        <v/>
      </c>
      <c r="P911" s="19">
        <f>IF(H911&lt;=450000,0,MAX(0,ROUNDDOWN(N911*0.06-MIN(50000,N911)*0.03,-2))+MAX(0,ROUNDDOWN(N911*0.04-MIN(50000,N911)*0.02,-2)))</f>
        <v/>
      </c>
      <c r="Q911" s="19">
        <f>IF(H911&lt;=450000,0,MAX(0,ROUNDDOWN(O911*0.06-MIN(50000,O911)*0.03,-2))+MAX(0,ROUNDDOWN(O911*0.04-MIN(50000,O911)*0.02,-2)))</f>
        <v/>
      </c>
      <c r="R911" s="19">
        <f>L911-M911</f>
        <v/>
      </c>
      <c r="S911" s="19">
        <f>P911-Q911</f>
        <v/>
      </c>
      <c r="T911" s="19">
        <f>R911+S911</f>
        <v/>
      </c>
      <c r="U911" s="21">
        <f>IF(J911&lt;=0,0,LOOKUP(J911,{0,1950001,3300001,6950001,9000001,18000001,40000001},{0.05,0.1,0.2,0.23,0.33,0.4,0.45}))</f>
        <v/>
      </c>
    </row>
    <row r="912">
      <c r="A912" t="inlineStr">
        <is>
          <t>1万円刻み</t>
        </is>
      </c>
      <c r="B912" s="19">
        <f>'3_1万円刻み'!$A$387</f>
        <v/>
      </c>
      <c r="C912" s="20" t="n">
        <v>2026</v>
      </c>
      <c r="D912" s="19" t="n">
        <v>276000</v>
      </c>
      <c r="E912" s="19">
        <f>ROUND(MIN(B912/12,650000)*12*0.0915+MIN(B912/12,1390000)*12*(0.0504+0)+B912*0.005,0)</f>
        <v/>
      </c>
      <c r="F912" s="19" t="n">
        <v>0</v>
      </c>
      <c r="G912" s="19" t="n">
        <v>0</v>
      </c>
      <c r="H912" s="19">
        <f>IF(C912&gt;=2026,IF(B912&lt;741000,0,IF(B912&lt;2191000,B912-740000,IF(B912&lt;2193000,1451000,IF(B912&lt;2196000,1453000,IF(B912&lt;2200000,1456000,IF(B912&lt;3600000,ROUNDDOWN(B912/4,-3)*2.8-80000,IF(B912&lt;6600000,ROUNDDOWN(B912/4,-3)*3.2-440000,IF(B912&lt;8500000,ROUNDDOWN(B912*0.9,0)-1100000,B912-1950000)))))))),IF(B912&lt;651000,0,IF(B912&lt;1900000,B912-650000,IF(B912&lt;3600000,ROUNDDOWN(B912/4,-3)*2.8-80000,IF(B912&lt;6600000,ROUNDDOWN(B912/4,-3)*3.2-440000,IF(B912&lt;8500000,ROUNDDOWN(B912*0.9,0)-1100000,B912-1950000))))))</f>
        <v/>
      </c>
      <c r="I912" s="19">
        <f>IF(H912&gt;23500000,NA(),IF(C912&gt;=2026,IF(H912&lt;=4890000,1040000,IF(H912&lt;=6550000,670000,620000)),IF(H912&lt;=1320000,950000,IF(H912&lt;=3360000,880000,IF(H912&lt;=4890000,680000,IF(H912&lt;=6550000,630000,580000))))))</f>
        <v/>
      </c>
      <c r="J912" s="19">
        <f>MAX(0,ROUNDDOWN(H912-E912-I912-F912,-3))</f>
        <v/>
      </c>
      <c r="K912" s="19">
        <f>MAX(0,ROUNDDOWN(H912-E912-I912-F912-D912,-3))</f>
        <v/>
      </c>
      <c r="L912" s="19">
        <f>IF(J912&lt;=0,0,ROUNDDOWN((J912*LOOKUP(J912,{0,1950001,3300001,6950001,9000001,18000001,40000001},{0.05,0.1,0.2,0.23,0.33,0.4,0.45})-LOOKUP(J912,{0,1950001,3300001,6950001,9000001,18000001,40000001},{0,97500,427500,636000,1536000,2796000,4796000}))*1.021,-2))</f>
        <v/>
      </c>
      <c r="M912" s="19">
        <f>IF(K912&lt;=0,0,ROUNDDOWN((K912*LOOKUP(K912,{0,1950001,3300001,6950001,9000001,18000001,40000001},{0.05,0.1,0.2,0.23,0.33,0.4,0.45})-LOOKUP(K912,{0,1950001,3300001,6950001,9000001,18000001,40000001},{0,97500,427500,636000,1536000,2796000,4796000}))*1.021,-2))</f>
        <v/>
      </c>
      <c r="N912" s="19">
        <f>MAX(0,ROUNDDOWN(H912-E912-430000-G912,-3))</f>
        <v/>
      </c>
      <c r="O912" s="19">
        <f>MAX(0,ROUNDDOWN(H912-E912-430000-G912-D912,-3))</f>
        <v/>
      </c>
      <c r="P912" s="19">
        <f>IF(H912&lt;=450000,0,MAX(0,ROUNDDOWN(N912*0.06-MIN(50000,N912)*0.03,-2))+MAX(0,ROUNDDOWN(N912*0.04-MIN(50000,N912)*0.02,-2)))</f>
        <v/>
      </c>
      <c r="Q912" s="19">
        <f>IF(H912&lt;=450000,0,MAX(0,ROUNDDOWN(O912*0.06-MIN(50000,O912)*0.03,-2))+MAX(0,ROUNDDOWN(O912*0.04-MIN(50000,O912)*0.02,-2)))</f>
        <v/>
      </c>
      <c r="R912" s="19">
        <f>L912-M912</f>
        <v/>
      </c>
      <c r="S912" s="19">
        <f>P912-Q912</f>
        <v/>
      </c>
      <c r="T912" s="19">
        <f>R912+S912</f>
        <v/>
      </c>
      <c r="U912" s="21">
        <f>IF(J912&lt;=0,0,LOOKUP(J912,{0,1950001,3300001,6950001,9000001,18000001,40000001},{0.05,0.1,0.2,0.23,0.33,0.4,0.45}))</f>
        <v/>
      </c>
    </row>
    <row r="913">
      <c r="A913" t="inlineStr">
        <is>
          <t>1万円刻み</t>
        </is>
      </c>
      <c r="B913" s="19">
        <f>'3_1万円刻み'!$A$388</f>
        <v/>
      </c>
      <c r="C913" s="20" t="n">
        <v>2025</v>
      </c>
      <c r="D913" s="19" t="n">
        <v>276000</v>
      </c>
      <c r="E913" s="19">
        <f>ROUND(MIN(B913/12,650000)*12*0.0915+MIN(B913/12,1390000)*12*(0.0504+0)+B913*0.005,0)</f>
        <v/>
      </c>
      <c r="F913" s="19" t="n">
        <v>0</v>
      </c>
      <c r="G913" s="19" t="n">
        <v>0</v>
      </c>
      <c r="H913" s="19">
        <f>IF(C913&gt;=2026,IF(B913&lt;741000,0,IF(B913&lt;2191000,B913-740000,IF(B913&lt;2193000,1451000,IF(B913&lt;2196000,1453000,IF(B913&lt;2200000,1456000,IF(B913&lt;3600000,ROUNDDOWN(B913/4,-3)*2.8-80000,IF(B913&lt;6600000,ROUNDDOWN(B913/4,-3)*3.2-440000,IF(B913&lt;8500000,ROUNDDOWN(B913*0.9,0)-1100000,B913-1950000)))))))),IF(B913&lt;651000,0,IF(B913&lt;1900000,B913-650000,IF(B913&lt;3600000,ROUNDDOWN(B913/4,-3)*2.8-80000,IF(B913&lt;6600000,ROUNDDOWN(B913/4,-3)*3.2-440000,IF(B913&lt;8500000,ROUNDDOWN(B913*0.9,0)-1100000,B913-1950000))))))</f>
        <v/>
      </c>
      <c r="I913" s="19">
        <f>IF(H913&gt;23500000,NA(),IF(C913&gt;=2026,IF(H913&lt;=4890000,1040000,IF(H913&lt;=6550000,670000,620000)),IF(H913&lt;=1320000,950000,IF(H913&lt;=3360000,880000,IF(H913&lt;=4890000,680000,IF(H913&lt;=6550000,630000,580000))))))</f>
        <v/>
      </c>
      <c r="J913" s="19">
        <f>MAX(0,ROUNDDOWN(H913-E913-I913-F913,-3))</f>
        <v/>
      </c>
      <c r="K913" s="19">
        <f>MAX(0,ROUNDDOWN(H913-E913-I913-F913-D913,-3))</f>
        <v/>
      </c>
      <c r="L913" s="19">
        <f>IF(J913&lt;=0,0,ROUNDDOWN((J913*LOOKUP(J913,{0,1950001,3300001,6950001,9000001,18000001,40000001},{0.05,0.1,0.2,0.23,0.33,0.4,0.45})-LOOKUP(J913,{0,1950001,3300001,6950001,9000001,18000001,40000001},{0,97500,427500,636000,1536000,2796000,4796000}))*1.021,-2))</f>
        <v/>
      </c>
      <c r="M913" s="19">
        <f>IF(K913&lt;=0,0,ROUNDDOWN((K913*LOOKUP(K913,{0,1950001,3300001,6950001,9000001,18000001,40000001},{0.05,0.1,0.2,0.23,0.33,0.4,0.45})-LOOKUP(K913,{0,1950001,3300001,6950001,9000001,18000001,40000001},{0,97500,427500,636000,1536000,2796000,4796000}))*1.021,-2))</f>
        <v/>
      </c>
      <c r="N913" s="19">
        <f>MAX(0,ROUNDDOWN(H913-E913-430000-G913,-3))</f>
        <v/>
      </c>
      <c r="O913" s="19">
        <f>MAX(0,ROUNDDOWN(H913-E913-430000-G913-D913,-3))</f>
        <v/>
      </c>
      <c r="P913" s="19">
        <f>IF(H913&lt;=450000,0,MAX(0,ROUNDDOWN(N913*0.06-MIN(50000,N913)*0.03,-2))+MAX(0,ROUNDDOWN(N913*0.04-MIN(50000,N913)*0.02,-2)))</f>
        <v/>
      </c>
      <c r="Q913" s="19">
        <f>IF(H913&lt;=450000,0,MAX(0,ROUNDDOWN(O913*0.06-MIN(50000,O913)*0.03,-2))+MAX(0,ROUNDDOWN(O913*0.04-MIN(50000,O913)*0.02,-2)))</f>
        <v/>
      </c>
      <c r="R913" s="19">
        <f>L913-M913</f>
        <v/>
      </c>
      <c r="S913" s="19">
        <f>P913-Q913</f>
        <v/>
      </c>
      <c r="T913" s="19">
        <f>R913+S913</f>
        <v/>
      </c>
      <c r="U913" s="21">
        <f>IF(J913&lt;=0,0,LOOKUP(J913,{0,1950001,3300001,6950001,9000001,18000001,40000001},{0.05,0.1,0.2,0.23,0.33,0.4,0.45}))</f>
        <v/>
      </c>
    </row>
    <row r="914">
      <c r="A914" t="inlineStr">
        <is>
          <t>1万円刻み</t>
        </is>
      </c>
      <c r="B914" s="19">
        <f>'3_1万円刻み'!$A$388</f>
        <v/>
      </c>
      <c r="C914" s="20" t="n">
        <v>2026</v>
      </c>
      <c r="D914" s="19" t="n">
        <v>276000</v>
      </c>
      <c r="E914" s="19">
        <f>ROUND(MIN(B914/12,650000)*12*0.0915+MIN(B914/12,1390000)*12*(0.0504+0)+B914*0.005,0)</f>
        <v/>
      </c>
      <c r="F914" s="19" t="n">
        <v>0</v>
      </c>
      <c r="G914" s="19" t="n">
        <v>0</v>
      </c>
      <c r="H914" s="19">
        <f>IF(C914&gt;=2026,IF(B914&lt;741000,0,IF(B914&lt;2191000,B914-740000,IF(B914&lt;2193000,1451000,IF(B914&lt;2196000,1453000,IF(B914&lt;2200000,1456000,IF(B914&lt;3600000,ROUNDDOWN(B914/4,-3)*2.8-80000,IF(B914&lt;6600000,ROUNDDOWN(B914/4,-3)*3.2-440000,IF(B914&lt;8500000,ROUNDDOWN(B914*0.9,0)-1100000,B914-1950000)))))))),IF(B914&lt;651000,0,IF(B914&lt;1900000,B914-650000,IF(B914&lt;3600000,ROUNDDOWN(B914/4,-3)*2.8-80000,IF(B914&lt;6600000,ROUNDDOWN(B914/4,-3)*3.2-440000,IF(B914&lt;8500000,ROUNDDOWN(B914*0.9,0)-1100000,B914-1950000))))))</f>
        <v/>
      </c>
      <c r="I914" s="19">
        <f>IF(H914&gt;23500000,NA(),IF(C914&gt;=2026,IF(H914&lt;=4890000,1040000,IF(H914&lt;=6550000,670000,620000)),IF(H914&lt;=1320000,950000,IF(H914&lt;=3360000,880000,IF(H914&lt;=4890000,680000,IF(H914&lt;=6550000,630000,580000))))))</f>
        <v/>
      </c>
      <c r="J914" s="19">
        <f>MAX(0,ROUNDDOWN(H914-E914-I914-F914,-3))</f>
        <v/>
      </c>
      <c r="K914" s="19">
        <f>MAX(0,ROUNDDOWN(H914-E914-I914-F914-D914,-3))</f>
        <v/>
      </c>
      <c r="L914" s="19">
        <f>IF(J914&lt;=0,0,ROUNDDOWN((J914*LOOKUP(J914,{0,1950001,3300001,6950001,9000001,18000001,40000001},{0.05,0.1,0.2,0.23,0.33,0.4,0.45})-LOOKUP(J914,{0,1950001,3300001,6950001,9000001,18000001,40000001},{0,97500,427500,636000,1536000,2796000,4796000}))*1.021,-2))</f>
        <v/>
      </c>
      <c r="M914" s="19">
        <f>IF(K914&lt;=0,0,ROUNDDOWN((K914*LOOKUP(K914,{0,1950001,3300001,6950001,9000001,18000001,40000001},{0.05,0.1,0.2,0.23,0.33,0.4,0.45})-LOOKUP(K914,{0,1950001,3300001,6950001,9000001,18000001,40000001},{0,97500,427500,636000,1536000,2796000,4796000}))*1.021,-2))</f>
        <v/>
      </c>
      <c r="N914" s="19">
        <f>MAX(0,ROUNDDOWN(H914-E914-430000-G914,-3))</f>
        <v/>
      </c>
      <c r="O914" s="19">
        <f>MAX(0,ROUNDDOWN(H914-E914-430000-G914-D914,-3))</f>
        <v/>
      </c>
      <c r="P914" s="19">
        <f>IF(H914&lt;=450000,0,MAX(0,ROUNDDOWN(N914*0.06-MIN(50000,N914)*0.03,-2))+MAX(0,ROUNDDOWN(N914*0.04-MIN(50000,N914)*0.02,-2)))</f>
        <v/>
      </c>
      <c r="Q914" s="19">
        <f>IF(H914&lt;=450000,0,MAX(0,ROUNDDOWN(O914*0.06-MIN(50000,O914)*0.03,-2))+MAX(0,ROUNDDOWN(O914*0.04-MIN(50000,O914)*0.02,-2)))</f>
        <v/>
      </c>
      <c r="R914" s="19">
        <f>L914-M914</f>
        <v/>
      </c>
      <c r="S914" s="19">
        <f>P914-Q914</f>
        <v/>
      </c>
      <c r="T914" s="19">
        <f>R914+S914</f>
        <v/>
      </c>
      <c r="U914" s="21">
        <f>IF(J914&lt;=0,0,LOOKUP(J914,{0,1950001,3300001,6950001,9000001,18000001,40000001},{0.05,0.1,0.2,0.23,0.33,0.4,0.45}))</f>
        <v/>
      </c>
    </row>
    <row r="915">
      <c r="A915" t="inlineStr">
        <is>
          <t>1万円刻み</t>
        </is>
      </c>
      <c r="B915" s="19">
        <f>'3_1万円刻み'!$A$389</f>
        <v/>
      </c>
      <c r="C915" s="20" t="n">
        <v>2025</v>
      </c>
      <c r="D915" s="19" t="n">
        <v>276000</v>
      </c>
      <c r="E915" s="19">
        <f>ROUND(MIN(B915/12,650000)*12*0.0915+MIN(B915/12,1390000)*12*(0.0504+0)+B915*0.005,0)</f>
        <v/>
      </c>
      <c r="F915" s="19" t="n">
        <v>0</v>
      </c>
      <c r="G915" s="19" t="n">
        <v>0</v>
      </c>
      <c r="H915" s="19">
        <f>IF(C915&gt;=2026,IF(B915&lt;741000,0,IF(B915&lt;2191000,B915-740000,IF(B915&lt;2193000,1451000,IF(B915&lt;2196000,1453000,IF(B915&lt;2200000,1456000,IF(B915&lt;3600000,ROUNDDOWN(B915/4,-3)*2.8-80000,IF(B915&lt;6600000,ROUNDDOWN(B915/4,-3)*3.2-440000,IF(B915&lt;8500000,ROUNDDOWN(B915*0.9,0)-1100000,B915-1950000)))))))),IF(B915&lt;651000,0,IF(B915&lt;1900000,B915-650000,IF(B915&lt;3600000,ROUNDDOWN(B915/4,-3)*2.8-80000,IF(B915&lt;6600000,ROUNDDOWN(B915/4,-3)*3.2-440000,IF(B915&lt;8500000,ROUNDDOWN(B915*0.9,0)-1100000,B915-1950000))))))</f>
        <v/>
      </c>
      <c r="I915" s="19">
        <f>IF(H915&gt;23500000,NA(),IF(C915&gt;=2026,IF(H915&lt;=4890000,1040000,IF(H915&lt;=6550000,670000,620000)),IF(H915&lt;=1320000,950000,IF(H915&lt;=3360000,880000,IF(H915&lt;=4890000,680000,IF(H915&lt;=6550000,630000,580000))))))</f>
        <v/>
      </c>
      <c r="J915" s="19">
        <f>MAX(0,ROUNDDOWN(H915-E915-I915-F915,-3))</f>
        <v/>
      </c>
      <c r="K915" s="19">
        <f>MAX(0,ROUNDDOWN(H915-E915-I915-F915-D915,-3))</f>
        <v/>
      </c>
      <c r="L915" s="19">
        <f>IF(J915&lt;=0,0,ROUNDDOWN((J915*LOOKUP(J915,{0,1950001,3300001,6950001,9000001,18000001,40000001},{0.05,0.1,0.2,0.23,0.33,0.4,0.45})-LOOKUP(J915,{0,1950001,3300001,6950001,9000001,18000001,40000001},{0,97500,427500,636000,1536000,2796000,4796000}))*1.021,-2))</f>
        <v/>
      </c>
      <c r="M915" s="19">
        <f>IF(K915&lt;=0,0,ROUNDDOWN((K915*LOOKUP(K915,{0,1950001,3300001,6950001,9000001,18000001,40000001},{0.05,0.1,0.2,0.23,0.33,0.4,0.45})-LOOKUP(K915,{0,1950001,3300001,6950001,9000001,18000001,40000001},{0,97500,427500,636000,1536000,2796000,4796000}))*1.021,-2))</f>
        <v/>
      </c>
      <c r="N915" s="19">
        <f>MAX(0,ROUNDDOWN(H915-E915-430000-G915,-3))</f>
        <v/>
      </c>
      <c r="O915" s="19">
        <f>MAX(0,ROUNDDOWN(H915-E915-430000-G915-D915,-3))</f>
        <v/>
      </c>
      <c r="P915" s="19">
        <f>IF(H915&lt;=450000,0,MAX(0,ROUNDDOWN(N915*0.06-MIN(50000,N915)*0.03,-2))+MAX(0,ROUNDDOWN(N915*0.04-MIN(50000,N915)*0.02,-2)))</f>
        <v/>
      </c>
      <c r="Q915" s="19">
        <f>IF(H915&lt;=450000,0,MAX(0,ROUNDDOWN(O915*0.06-MIN(50000,O915)*0.03,-2))+MAX(0,ROUNDDOWN(O915*0.04-MIN(50000,O915)*0.02,-2)))</f>
        <v/>
      </c>
      <c r="R915" s="19">
        <f>L915-M915</f>
        <v/>
      </c>
      <c r="S915" s="19">
        <f>P915-Q915</f>
        <v/>
      </c>
      <c r="T915" s="19">
        <f>R915+S915</f>
        <v/>
      </c>
      <c r="U915" s="21">
        <f>IF(J915&lt;=0,0,LOOKUP(J915,{0,1950001,3300001,6950001,9000001,18000001,40000001},{0.05,0.1,0.2,0.23,0.33,0.4,0.45}))</f>
        <v/>
      </c>
    </row>
    <row r="916">
      <c r="A916" t="inlineStr">
        <is>
          <t>1万円刻み</t>
        </is>
      </c>
      <c r="B916" s="19">
        <f>'3_1万円刻み'!$A$389</f>
        <v/>
      </c>
      <c r="C916" s="20" t="n">
        <v>2026</v>
      </c>
      <c r="D916" s="19" t="n">
        <v>276000</v>
      </c>
      <c r="E916" s="19">
        <f>ROUND(MIN(B916/12,650000)*12*0.0915+MIN(B916/12,1390000)*12*(0.0504+0)+B916*0.005,0)</f>
        <v/>
      </c>
      <c r="F916" s="19" t="n">
        <v>0</v>
      </c>
      <c r="G916" s="19" t="n">
        <v>0</v>
      </c>
      <c r="H916" s="19">
        <f>IF(C916&gt;=2026,IF(B916&lt;741000,0,IF(B916&lt;2191000,B916-740000,IF(B916&lt;2193000,1451000,IF(B916&lt;2196000,1453000,IF(B916&lt;2200000,1456000,IF(B916&lt;3600000,ROUNDDOWN(B916/4,-3)*2.8-80000,IF(B916&lt;6600000,ROUNDDOWN(B916/4,-3)*3.2-440000,IF(B916&lt;8500000,ROUNDDOWN(B916*0.9,0)-1100000,B916-1950000)))))))),IF(B916&lt;651000,0,IF(B916&lt;1900000,B916-650000,IF(B916&lt;3600000,ROUNDDOWN(B916/4,-3)*2.8-80000,IF(B916&lt;6600000,ROUNDDOWN(B916/4,-3)*3.2-440000,IF(B916&lt;8500000,ROUNDDOWN(B916*0.9,0)-1100000,B916-1950000))))))</f>
        <v/>
      </c>
      <c r="I916" s="19">
        <f>IF(H916&gt;23500000,NA(),IF(C916&gt;=2026,IF(H916&lt;=4890000,1040000,IF(H916&lt;=6550000,670000,620000)),IF(H916&lt;=1320000,950000,IF(H916&lt;=3360000,880000,IF(H916&lt;=4890000,680000,IF(H916&lt;=6550000,630000,580000))))))</f>
        <v/>
      </c>
      <c r="J916" s="19">
        <f>MAX(0,ROUNDDOWN(H916-E916-I916-F916,-3))</f>
        <v/>
      </c>
      <c r="K916" s="19">
        <f>MAX(0,ROUNDDOWN(H916-E916-I916-F916-D916,-3))</f>
        <v/>
      </c>
      <c r="L916" s="19">
        <f>IF(J916&lt;=0,0,ROUNDDOWN((J916*LOOKUP(J916,{0,1950001,3300001,6950001,9000001,18000001,40000001},{0.05,0.1,0.2,0.23,0.33,0.4,0.45})-LOOKUP(J916,{0,1950001,3300001,6950001,9000001,18000001,40000001},{0,97500,427500,636000,1536000,2796000,4796000}))*1.021,-2))</f>
        <v/>
      </c>
      <c r="M916" s="19">
        <f>IF(K916&lt;=0,0,ROUNDDOWN((K916*LOOKUP(K916,{0,1950001,3300001,6950001,9000001,18000001,40000001},{0.05,0.1,0.2,0.23,0.33,0.4,0.45})-LOOKUP(K916,{0,1950001,3300001,6950001,9000001,18000001,40000001},{0,97500,427500,636000,1536000,2796000,4796000}))*1.021,-2))</f>
        <v/>
      </c>
      <c r="N916" s="19">
        <f>MAX(0,ROUNDDOWN(H916-E916-430000-G916,-3))</f>
        <v/>
      </c>
      <c r="O916" s="19">
        <f>MAX(0,ROUNDDOWN(H916-E916-430000-G916-D916,-3))</f>
        <v/>
      </c>
      <c r="P916" s="19">
        <f>IF(H916&lt;=450000,0,MAX(0,ROUNDDOWN(N916*0.06-MIN(50000,N916)*0.03,-2))+MAX(0,ROUNDDOWN(N916*0.04-MIN(50000,N916)*0.02,-2)))</f>
        <v/>
      </c>
      <c r="Q916" s="19">
        <f>IF(H916&lt;=450000,0,MAX(0,ROUNDDOWN(O916*0.06-MIN(50000,O916)*0.03,-2))+MAX(0,ROUNDDOWN(O916*0.04-MIN(50000,O916)*0.02,-2)))</f>
        <v/>
      </c>
      <c r="R916" s="19">
        <f>L916-M916</f>
        <v/>
      </c>
      <c r="S916" s="19">
        <f>P916-Q916</f>
        <v/>
      </c>
      <c r="T916" s="19">
        <f>R916+S916</f>
        <v/>
      </c>
      <c r="U916" s="21">
        <f>IF(J916&lt;=0,0,LOOKUP(J916,{0,1950001,3300001,6950001,9000001,18000001,40000001},{0.05,0.1,0.2,0.23,0.33,0.4,0.45}))</f>
        <v/>
      </c>
    </row>
    <row r="917">
      <c r="A917" t="inlineStr">
        <is>
          <t>1万円刻み</t>
        </is>
      </c>
      <c r="B917" s="19">
        <f>'3_1万円刻み'!$A$390</f>
        <v/>
      </c>
      <c r="C917" s="20" t="n">
        <v>2025</v>
      </c>
      <c r="D917" s="19" t="n">
        <v>276000</v>
      </c>
      <c r="E917" s="19">
        <f>ROUND(MIN(B917/12,650000)*12*0.0915+MIN(B917/12,1390000)*12*(0.0504+0)+B917*0.005,0)</f>
        <v/>
      </c>
      <c r="F917" s="19" t="n">
        <v>0</v>
      </c>
      <c r="G917" s="19" t="n">
        <v>0</v>
      </c>
      <c r="H917" s="19">
        <f>IF(C917&gt;=2026,IF(B917&lt;741000,0,IF(B917&lt;2191000,B917-740000,IF(B917&lt;2193000,1451000,IF(B917&lt;2196000,1453000,IF(B917&lt;2200000,1456000,IF(B917&lt;3600000,ROUNDDOWN(B917/4,-3)*2.8-80000,IF(B917&lt;6600000,ROUNDDOWN(B917/4,-3)*3.2-440000,IF(B917&lt;8500000,ROUNDDOWN(B917*0.9,0)-1100000,B917-1950000)))))))),IF(B917&lt;651000,0,IF(B917&lt;1900000,B917-650000,IF(B917&lt;3600000,ROUNDDOWN(B917/4,-3)*2.8-80000,IF(B917&lt;6600000,ROUNDDOWN(B917/4,-3)*3.2-440000,IF(B917&lt;8500000,ROUNDDOWN(B917*0.9,0)-1100000,B917-1950000))))))</f>
        <v/>
      </c>
      <c r="I917" s="19">
        <f>IF(H917&gt;23500000,NA(),IF(C917&gt;=2026,IF(H917&lt;=4890000,1040000,IF(H917&lt;=6550000,670000,620000)),IF(H917&lt;=1320000,950000,IF(H917&lt;=3360000,880000,IF(H917&lt;=4890000,680000,IF(H917&lt;=6550000,630000,580000))))))</f>
        <v/>
      </c>
      <c r="J917" s="19">
        <f>MAX(0,ROUNDDOWN(H917-E917-I917-F917,-3))</f>
        <v/>
      </c>
      <c r="K917" s="19">
        <f>MAX(0,ROUNDDOWN(H917-E917-I917-F917-D917,-3))</f>
        <v/>
      </c>
      <c r="L917" s="19">
        <f>IF(J917&lt;=0,0,ROUNDDOWN((J917*LOOKUP(J917,{0,1950001,3300001,6950001,9000001,18000001,40000001},{0.05,0.1,0.2,0.23,0.33,0.4,0.45})-LOOKUP(J917,{0,1950001,3300001,6950001,9000001,18000001,40000001},{0,97500,427500,636000,1536000,2796000,4796000}))*1.021,-2))</f>
        <v/>
      </c>
      <c r="M917" s="19">
        <f>IF(K917&lt;=0,0,ROUNDDOWN((K917*LOOKUP(K917,{0,1950001,3300001,6950001,9000001,18000001,40000001},{0.05,0.1,0.2,0.23,0.33,0.4,0.45})-LOOKUP(K917,{0,1950001,3300001,6950001,9000001,18000001,40000001},{0,97500,427500,636000,1536000,2796000,4796000}))*1.021,-2))</f>
        <v/>
      </c>
      <c r="N917" s="19">
        <f>MAX(0,ROUNDDOWN(H917-E917-430000-G917,-3))</f>
        <v/>
      </c>
      <c r="O917" s="19">
        <f>MAX(0,ROUNDDOWN(H917-E917-430000-G917-D917,-3))</f>
        <v/>
      </c>
      <c r="P917" s="19">
        <f>IF(H917&lt;=450000,0,MAX(0,ROUNDDOWN(N917*0.06-MIN(50000,N917)*0.03,-2))+MAX(0,ROUNDDOWN(N917*0.04-MIN(50000,N917)*0.02,-2)))</f>
        <v/>
      </c>
      <c r="Q917" s="19">
        <f>IF(H917&lt;=450000,0,MAX(0,ROUNDDOWN(O917*0.06-MIN(50000,O917)*0.03,-2))+MAX(0,ROUNDDOWN(O917*0.04-MIN(50000,O917)*0.02,-2)))</f>
        <v/>
      </c>
      <c r="R917" s="19">
        <f>L917-M917</f>
        <v/>
      </c>
      <c r="S917" s="19">
        <f>P917-Q917</f>
        <v/>
      </c>
      <c r="T917" s="19">
        <f>R917+S917</f>
        <v/>
      </c>
      <c r="U917" s="21">
        <f>IF(J917&lt;=0,0,LOOKUP(J917,{0,1950001,3300001,6950001,9000001,18000001,40000001},{0.05,0.1,0.2,0.23,0.33,0.4,0.45}))</f>
        <v/>
      </c>
    </row>
    <row r="918">
      <c r="A918" t="inlineStr">
        <is>
          <t>1万円刻み</t>
        </is>
      </c>
      <c r="B918" s="19">
        <f>'3_1万円刻み'!$A$390</f>
        <v/>
      </c>
      <c r="C918" s="20" t="n">
        <v>2026</v>
      </c>
      <c r="D918" s="19" t="n">
        <v>276000</v>
      </c>
      <c r="E918" s="19">
        <f>ROUND(MIN(B918/12,650000)*12*0.0915+MIN(B918/12,1390000)*12*(0.0504+0)+B918*0.005,0)</f>
        <v/>
      </c>
      <c r="F918" s="19" t="n">
        <v>0</v>
      </c>
      <c r="G918" s="19" t="n">
        <v>0</v>
      </c>
      <c r="H918" s="19">
        <f>IF(C918&gt;=2026,IF(B918&lt;741000,0,IF(B918&lt;2191000,B918-740000,IF(B918&lt;2193000,1451000,IF(B918&lt;2196000,1453000,IF(B918&lt;2200000,1456000,IF(B918&lt;3600000,ROUNDDOWN(B918/4,-3)*2.8-80000,IF(B918&lt;6600000,ROUNDDOWN(B918/4,-3)*3.2-440000,IF(B918&lt;8500000,ROUNDDOWN(B918*0.9,0)-1100000,B918-1950000)))))))),IF(B918&lt;651000,0,IF(B918&lt;1900000,B918-650000,IF(B918&lt;3600000,ROUNDDOWN(B918/4,-3)*2.8-80000,IF(B918&lt;6600000,ROUNDDOWN(B918/4,-3)*3.2-440000,IF(B918&lt;8500000,ROUNDDOWN(B918*0.9,0)-1100000,B918-1950000))))))</f>
        <v/>
      </c>
      <c r="I918" s="19">
        <f>IF(H918&gt;23500000,NA(),IF(C918&gt;=2026,IF(H918&lt;=4890000,1040000,IF(H918&lt;=6550000,670000,620000)),IF(H918&lt;=1320000,950000,IF(H918&lt;=3360000,880000,IF(H918&lt;=4890000,680000,IF(H918&lt;=6550000,630000,580000))))))</f>
        <v/>
      </c>
      <c r="J918" s="19">
        <f>MAX(0,ROUNDDOWN(H918-E918-I918-F918,-3))</f>
        <v/>
      </c>
      <c r="K918" s="19">
        <f>MAX(0,ROUNDDOWN(H918-E918-I918-F918-D918,-3))</f>
        <v/>
      </c>
      <c r="L918" s="19">
        <f>IF(J918&lt;=0,0,ROUNDDOWN((J918*LOOKUP(J918,{0,1950001,3300001,6950001,9000001,18000001,40000001},{0.05,0.1,0.2,0.23,0.33,0.4,0.45})-LOOKUP(J918,{0,1950001,3300001,6950001,9000001,18000001,40000001},{0,97500,427500,636000,1536000,2796000,4796000}))*1.021,-2))</f>
        <v/>
      </c>
      <c r="M918" s="19">
        <f>IF(K918&lt;=0,0,ROUNDDOWN((K918*LOOKUP(K918,{0,1950001,3300001,6950001,9000001,18000001,40000001},{0.05,0.1,0.2,0.23,0.33,0.4,0.45})-LOOKUP(K918,{0,1950001,3300001,6950001,9000001,18000001,40000001},{0,97500,427500,636000,1536000,2796000,4796000}))*1.021,-2))</f>
        <v/>
      </c>
      <c r="N918" s="19">
        <f>MAX(0,ROUNDDOWN(H918-E918-430000-G918,-3))</f>
        <v/>
      </c>
      <c r="O918" s="19">
        <f>MAX(0,ROUNDDOWN(H918-E918-430000-G918-D918,-3))</f>
        <v/>
      </c>
      <c r="P918" s="19">
        <f>IF(H918&lt;=450000,0,MAX(0,ROUNDDOWN(N918*0.06-MIN(50000,N918)*0.03,-2))+MAX(0,ROUNDDOWN(N918*0.04-MIN(50000,N918)*0.02,-2)))</f>
        <v/>
      </c>
      <c r="Q918" s="19">
        <f>IF(H918&lt;=450000,0,MAX(0,ROUNDDOWN(O918*0.06-MIN(50000,O918)*0.03,-2))+MAX(0,ROUNDDOWN(O918*0.04-MIN(50000,O918)*0.02,-2)))</f>
        <v/>
      </c>
      <c r="R918" s="19">
        <f>L918-M918</f>
        <v/>
      </c>
      <c r="S918" s="19">
        <f>P918-Q918</f>
        <v/>
      </c>
      <c r="T918" s="19">
        <f>R918+S918</f>
        <v/>
      </c>
      <c r="U918" s="21">
        <f>IF(J918&lt;=0,0,LOOKUP(J918,{0,1950001,3300001,6950001,9000001,18000001,40000001},{0.05,0.1,0.2,0.23,0.33,0.4,0.45}))</f>
        <v/>
      </c>
    </row>
    <row r="919">
      <c r="A919" t="inlineStr">
        <is>
          <t>1万円刻み</t>
        </is>
      </c>
      <c r="B919" s="19">
        <f>'3_1万円刻み'!$A$391</f>
        <v/>
      </c>
      <c r="C919" s="20" t="n">
        <v>2025</v>
      </c>
      <c r="D919" s="19" t="n">
        <v>276000</v>
      </c>
      <c r="E919" s="19">
        <f>ROUND(MIN(B919/12,650000)*12*0.0915+MIN(B919/12,1390000)*12*(0.0504+0)+B919*0.005,0)</f>
        <v/>
      </c>
      <c r="F919" s="19" t="n">
        <v>0</v>
      </c>
      <c r="G919" s="19" t="n">
        <v>0</v>
      </c>
      <c r="H919" s="19">
        <f>IF(C919&gt;=2026,IF(B919&lt;741000,0,IF(B919&lt;2191000,B919-740000,IF(B919&lt;2193000,1451000,IF(B919&lt;2196000,1453000,IF(B919&lt;2200000,1456000,IF(B919&lt;3600000,ROUNDDOWN(B919/4,-3)*2.8-80000,IF(B919&lt;6600000,ROUNDDOWN(B919/4,-3)*3.2-440000,IF(B919&lt;8500000,ROUNDDOWN(B919*0.9,0)-1100000,B919-1950000)))))))),IF(B919&lt;651000,0,IF(B919&lt;1900000,B919-650000,IF(B919&lt;3600000,ROUNDDOWN(B919/4,-3)*2.8-80000,IF(B919&lt;6600000,ROUNDDOWN(B919/4,-3)*3.2-440000,IF(B919&lt;8500000,ROUNDDOWN(B919*0.9,0)-1100000,B919-1950000))))))</f>
        <v/>
      </c>
      <c r="I919" s="19">
        <f>IF(H919&gt;23500000,NA(),IF(C919&gt;=2026,IF(H919&lt;=4890000,1040000,IF(H919&lt;=6550000,670000,620000)),IF(H919&lt;=1320000,950000,IF(H919&lt;=3360000,880000,IF(H919&lt;=4890000,680000,IF(H919&lt;=6550000,630000,580000))))))</f>
        <v/>
      </c>
      <c r="J919" s="19">
        <f>MAX(0,ROUNDDOWN(H919-E919-I919-F919,-3))</f>
        <v/>
      </c>
      <c r="K919" s="19">
        <f>MAX(0,ROUNDDOWN(H919-E919-I919-F919-D919,-3))</f>
        <v/>
      </c>
      <c r="L919" s="19">
        <f>IF(J919&lt;=0,0,ROUNDDOWN((J919*LOOKUP(J919,{0,1950001,3300001,6950001,9000001,18000001,40000001},{0.05,0.1,0.2,0.23,0.33,0.4,0.45})-LOOKUP(J919,{0,1950001,3300001,6950001,9000001,18000001,40000001},{0,97500,427500,636000,1536000,2796000,4796000}))*1.021,-2))</f>
        <v/>
      </c>
      <c r="M919" s="19">
        <f>IF(K919&lt;=0,0,ROUNDDOWN((K919*LOOKUP(K919,{0,1950001,3300001,6950001,9000001,18000001,40000001},{0.05,0.1,0.2,0.23,0.33,0.4,0.45})-LOOKUP(K919,{0,1950001,3300001,6950001,9000001,18000001,40000001},{0,97500,427500,636000,1536000,2796000,4796000}))*1.021,-2))</f>
        <v/>
      </c>
      <c r="N919" s="19">
        <f>MAX(0,ROUNDDOWN(H919-E919-430000-G919,-3))</f>
        <v/>
      </c>
      <c r="O919" s="19">
        <f>MAX(0,ROUNDDOWN(H919-E919-430000-G919-D919,-3))</f>
        <v/>
      </c>
      <c r="P919" s="19">
        <f>IF(H919&lt;=450000,0,MAX(0,ROUNDDOWN(N919*0.06-MIN(50000,N919)*0.03,-2))+MAX(0,ROUNDDOWN(N919*0.04-MIN(50000,N919)*0.02,-2)))</f>
        <v/>
      </c>
      <c r="Q919" s="19">
        <f>IF(H919&lt;=450000,0,MAX(0,ROUNDDOWN(O919*0.06-MIN(50000,O919)*0.03,-2))+MAX(0,ROUNDDOWN(O919*0.04-MIN(50000,O919)*0.02,-2)))</f>
        <v/>
      </c>
      <c r="R919" s="19">
        <f>L919-M919</f>
        <v/>
      </c>
      <c r="S919" s="19">
        <f>P919-Q919</f>
        <v/>
      </c>
      <c r="T919" s="19">
        <f>R919+S919</f>
        <v/>
      </c>
      <c r="U919" s="21">
        <f>IF(J919&lt;=0,0,LOOKUP(J919,{0,1950001,3300001,6950001,9000001,18000001,40000001},{0.05,0.1,0.2,0.23,0.33,0.4,0.45}))</f>
        <v/>
      </c>
    </row>
    <row r="920">
      <c r="A920" t="inlineStr">
        <is>
          <t>1万円刻み</t>
        </is>
      </c>
      <c r="B920" s="19">
        <f>'3_1万円刻み'!$A$391</f>
        <v/>
      </c>
      <c r="C920" s="20" t="n">
        <v>2026</v>
      </c>
      <c r="D920" s="19" t="n">
        <v>276000</v>
      </c>
      <c r="E920" s="19">
        <f>ROUND(MIN(B920/12,650000)*12*0.0915+MIN(B920/12,1390000)*12*(0.0504+0)+B920*0.005,0)</f>
        <v/>
      </c>
      <c r="F920" s="19" t="n">
        <v>0</v>
      </c>
      <c r="G920" s="19" t="n">
        <v>0</v>
      </c>
      <c r="H920" s="19">
        <f>IF(C920&gt;=2026,IF(B920&lt;741000,0,IF(B920&lt;2191000,B920-740000,IF(B920&lt;2193000,1451000,IF(B920&lt;2196000,1453000,IF(B920&lt;2200000,1456000,IF(B920&lt;3600000,ROUNDDOWN(B920/4,-3)*2.8-80000,IF(B920&lt;6600000,ROUNDDOWN(B920/4,-3)*3.2-440000,IF(B920&lt;8500000,ROUNDDOWN(B920*0.9,0)-1100000,B920-1950000)))))))),IF(B920&lt;651000,0,IF(B920&lt;1900000,B920-650000,IF(B920&lt;3600000,ROUNDDOWN(B920/4,-3)*2.8-80000,IF(B920&lt;6600000,ROUNDDOWN(B920/4,-3)*3.2-440000,IF(B920&lt;8500000,ROUNDDOWN(B920*0.9,0)-1100000,B920-1950000))))))</f>
        <v/>
      </c>
      <c r="I920" s="19">
        <f>IF(H920&gt;23500000,NA(),IF(C920&gt;=2026,IF(H920&lt;=4890000,1040000,IF(H920&lt;=6550000,670000,620000)),IF(H920&lt;=1320000,950000,IF(H920&lt;=3360000,880000,IF(H920&lt;=4890000,680000,IF(H920&lt;=6550000,630000,580000))))))</f>
        <v/>
      </c>
      <c r="J920" s="19">
        <f>MAX(0,ROUNDDOWN(H920-E920-I920-F920,-3))</f>
        <v/>
      </c>
      <c r="K920" s="19">
        <f>MAX(0,ROUNDDOWN(H920-E920-I920-F920-D920,-3))</f>
        <v/>
      </c>
      <c r="L920" s="19">
        <f>IF(J920&lt;=0,0,ROUNDDOWN((J920*LOOKUP(J920,{0,1950001,3300001,6950001,9000001,18000001,40000001},{0.05,0.1,0.2,0.23,0.33,0.4,0.45})-LOOKUP(J920,{0,1950001,3300001,6950001,9000001,18000001,40000001},{0,97500,427500,636000,1536000,2796000,4796000}))*1.021,-2))</f>
        <v/>
      </c>
      <c r="M920" s="19">
        <f>IF(K920&lt;=0,0,ROUNDDOWN((K920*LOOKUP(K920,{0,1950001,3300001,6950001,9000001,18000001,40000001},{0.05,0.1,0.2,0.23,0.33,0.4,0.45})-LOOKUP(K920,{0,1950001,3300001,6950001,9000001,18000001,40000001},{0,97500,427500,636000,1536000,2796000,4796000}))*1.021,-2))</f>
        <v/>
      </c>
      <c r="N920" s="19">
        <f>MAX(0,ROUNDDOWN(H920-E920-430000-G920,-3))</f>
        <v/>
      </c>
      <c r="O920" s="19">
        <f>MAX(0,ROUNDDOWN(H920-E920-430000-G920-D920,-3))</f>
        <v/>
      </c>
      <c r="P920" s="19">
        <f>IF(H920&lt;=450000,0,MAX(0,ROUNDDOWN(N920*0.06-MIN(50000,N920)*0.03,-2))+MAX(0,ROUNDDOWN(N920*0.04-MIN(50000,N920)*0.02,-2)))</f>
        <v/>
      </c>
      <c r="Q920" s="19">
        <f>IF(H920&lt;=450000,0,MAX(0,ROUNDDOWN(O920*0.06-MIN(50000,O920)*0.03,-2))+MAX(0,ROUNDDOWN(O920*0.04-MIN(50000,O920)*0.02,-2)))</f>
        <v/>
      </c>
      <c r="R920" s="19">
        <f>L920-M920</f>
        <v/>
      </c>
      <c r="S920" s="19">
        <f>P920-Q920</f>
        <v/>
      </c>
      <c r="T920" s="19">
        <f>R920+S920</f>
        <v/>
      </c>
      <c r="U920" s="21">
        <f>IF(J920&lt;=0,0,LOOKUP(J920,{0,1950001,3300001,6950001,9000001,18000001,40000001},{0.05,0.1,0.2,0.23,0.33,0.4,0.45}))</f>
        <v/>
      </c>
    </row>
    <row r="921">
      <c r="A921" t="inlineStr">
        <is>
          <t>1万円刻み</t>
        </is>
      </c>
      <c r="B921" s="19">
        <f>'3_1万円刻み'!$A$392</f>
        <v/>
      </c>
      <c r="C921" s="20" t="n">
        <v>2025</v>
      </c>
      <c r="D921" s="19" t="n">
        <v>276000</v>
      </c>
      <c r="E921" s="19">
        <f>ROUND(MIN(B921/12,650000)*12*0.0915+MIN(B921/12,1390000)*12*(0.0504+0)+B921*0.005,0)</f>
        <v/>
      </c>
      <c r="F921" s="19" t="n">
        <v>0</v>
      </c>
      <c r="G921" s="19" t="n">
        <v>0</v>
      </c>
      <c r="H921" s="19">
        <f>IF(C921&gt;=2026,IF(B921&lt;741000,0,IF(B921&lt;2191000,B921-740000,IF(B921&lt;2193000,1451000,IF(B921&lt;2196000,1453000,IF(B921&lt;2200000,1456000,IF(B921&lt;3600000,ROUNDDOWN(B921/4,-3)*2.8-80000,IF(B921&lt;6600000,ROUNDDOWN(B921/4,-3)*3.2-440000,IF(B921&lt;8500000,ROUNDDOWN(B921*0.9,0)-1100000,B921-1950000)))))))),IF(B921&lt;651000,0,IF(B921&lt;1900000,B921-650000,IF(B921&lt;3600000,ROUNDDOWN(B921/4,-3)*2.8-80000,IF(B921&lt;6600000,ROUNDDOWN(B921/4,-3)*3.2-440000,IF(B921&lt;8500000,ROUNDDOWN(B921*0.9,0)-1100000,B921-1950000))))))</f>
        <v/>
      </c>
      <c r="I921" s="19">
        <f>IF(H921&gt;23500000,NA(),IF(C921&gt;=2026,IF(H921&lt;=4890000,1040000,IF(H921&lt;=6550000,670000,620000)),IF(H921&lt;=1320000,950000,IF(H921&lt;=3360000,880000,IF(H921&lt;=4890000,680000,IF(H921&lt;=6550000,630000,580000))))))</f>
        <v/>
      </c>
      <c r="J921" s="19">
        <f>MAX(0,ROUNDDOWN(H921-E921-I921-F921,-3))</f>
        <v/>
      </c>
      <c r="K921" s="19">
        <f>MAX(0,ROUNDDOWN(H921-E921-I921-F921-D921,-3))</f>
        <v/>
      </c>
      <c r="L921" s="19">
        <f>IF(J921&lt;=0,0,ROUNDDOWN((J921*LOOKUP(J921,{0,1950001,3300001,6950001,9000001,18000001,40000001},{0.05,0.1,0.2,0.23,0.33,0.4,0.45})-LOOKUP(J921,{0,1950001,3300001,6950001,9000001,18000001,40000001},{0,97500,427500,636000,1536000,2796000,4796000}))*1.021,-2))</f>
        <v/>
      </c>
      <c r="M921" s="19">
        <f>IF(K921&lt;=0,0,ROUNDDOWN((K921*LOOKUP(K921,{0,1950001,3300001,6950001,9000001,18000001,40000001},{0.05,0.1,0.2,0.23,0.33,0.4,0.45})-LOOKUP(K921,{0,1950001,3300001,6950001,9000001,18000001,40000001},{0,97500,427500,636000,1536000,2796000,4796000}))*1.021,-2))</f>
        <v/>
      </c>
      <c r="N921" s="19">
        <f>MAX(0,ROUNDDOWN(H921-E921-430000-G921,-3))</f>
        <v/>
      </c>
      <c r="O921" s="19">
        <f>MAX(0,ROUNDDOWN(H921-E921-430000-G921-D921,-3))</f>
        <v/>
      </c>
      <c r="P921" s="19">
        <f>IF(H921&lt;=450000,0,MAX(0,ROUNDDOWN(N921*0.06-MIN(50000,N921)*0.03,-2))+MAX(0,ROUNDDOWN(N921*0.04-MIN(50000,N921)*0.02,-2)))</f>
        <v/>
      </c>
      <c r="Q921" s="19">
        <f>IF(H921&lt;=450000,0,MAX(0,ROUNDDOWN(O921*0.06-MIN(50000,O921)*0.03,-2))+MAX(0,ROUNDDOWN(O921*0.04-MIN(50000,O921)*0.02,-2)))</f>
        <v/>
      </c>
      <c r="R921" s="19">
        <f>L921-M921</f>
        <v/>
      </c>
      <c r="S921" s="19">
        <f>P921-Q921</f>
        <v/>
      </c>
      <c r="T921" s="19">
        <f>R921+S921</f>
        <v/>
      </c>
      <c r="U921" s="21">
        <f>IF(J921&lt;=0,0,LOOKUP(J921,{0,1950001,3300001,6950001,9000001,18000001,40000001},{0.05,0.1,0.2,0.23,0.33,0.4,0.45}))</f>
        <v/>
      </c>
    </row>
    <row r="922">
      <c r="A922" t="inlineStr">
        <is>
          <t>1万円刻み</t>
        </is>
      </c>
      <c r="B922" s="19">
        <f>'3_1万円刻み'!$A$392</f>
        <v/>
      </c>
      <c r="C922" s="20" t="n">
        <v>2026</v>
      </c>
      <c r="D922" s="19" t="n">
        <v>276000</v>
      </c>
      <c r="E922" s="19">
        <f>ROUND(MIN(B922/12,650000)*12*0.0915+MIN(B922/12,1390000)*12*(0.0504+0)+B922*0.005,0)</f>
        <v/>
      </c>
      <c r="F922" s="19" t="n">
        <v>0</v>
      </c>
      <c r="G922" s="19" t="n">
        <v>0</v>
      </c>
      <c r="H922" s="19">
        <f>IF(C922&gt;=2026,IF(B922&lt;741000,0,IF(B922&lt;2191000,B922-740000,IF(B922&lt;2193000,1451000,IF(B922&lt;2196000,1453000,IF(B922&lt;2200000,1456000,IF(B922&lt;3600000,ROUNDDOWN(B922/4,-3)*2.8-80000,IF(B922&lt;6600000,ROUNDDOWN(B922/4,-3)*3.2-440000,IF(B922&lt;8500000,ROUNDDOWN(B922*0.9,0)-1100000,B922-1950000)))))))),IF(B922&lt;651000,0,IF(B922&lt;1900000,B922-650000,IF(B922&lt;3600000,ROUNDDOWN(B922/4,-3)*2.8-80000,IF(B922&lt;6600000,ROUNDDOWN(B922/4,-3)*3.2-440000,IF(B922&lt;8500000,ROUNDDOWN(B922*0.9,0)-1100000,B922-1950000))))))</f>
        <v/>
      </c>
      <c r="I922" s="19">
        <f>IF(H922&gt;23500000,NA(),IF(C922&gt;=2026,IF(H922&lt;=4890000,1040000,IF(H922&lt;=6550000,670000,620000)),IF(H922&lt;=1320000,950000,IF(H922&lt;=3360000,880000,IF(H922&lt;=4890000,680000,IF(H922&lt;=6550000,630000,580000))))))</f>
        <v/>
      </c>
      <c r="J922" s="19">
        <f>MAX(0,ROUNDDOWN(H922-E922-I922-F922,-3))</f>
        <v/>
      </c>
      <c r="K922" s="19">
        <f>MAX(0,ROUNDDOWN(H922-E922-I922-F922-D922,-3))</f>
        <v/>
      </c>
      <c r="L922" s="19">
        <f>IF(J922&lt;=0,0,ROUNDDOWN((J922*LOOKUP(J922,{0,1950001,3300001,6950001,9000001,18000001,40000001},{0.05,0.1,0.2,0.23,0.33,0.4,0.45})-LOOKUP(J922,{0,1950001,3300001,6950001,9000001,18000001,40000001},{0,97500,427500,636000,1536000,2796000,4796000}))*1.021,-2))</f>
        <v/>
      </c>
      <c r="M922" s="19">
        <f>IF(K922&lt;=0,0,ROUNDDOWN((K922*LOOKUP(K922,{0,1950001,3300001,6950001,9000001,18000001,40000001},{0.05,0.1,0.2,0.23,0.33,0.4,0.45})-LOOKUP(K922,{0,1950001,3300001,6950001,9000001,18000001,40000001},{0,97500,427500,636000,1536000,2796000,4796000}))*1.021,-2))</f>
        <v/>
      </c>
      <c r="N922" s="19">
        <f>MAX(0,ROUNDDOWN(H922-E922-430000-G922,-3))</f>
        <v/>
      </c>
      <c r="O922" s="19">
        <f>MAX(0,ROUNDDOWN(H922-E922-430000-G922-D922,-3))</f>
        <v/>
      </c>
      <c r="P922" s="19">
        <f>IF(H922&lt;=450000,0,MAX(0,ROUNDDOWN(N922*0.06-MIN(50000,N922)*0.03,-2))+MAX(0,ROUNDDOWN(N922*0.04-MIN(50000,N922)*0.02,-2)))</f>
        <v/>
      </c>
      <c r="Q922" s="19">
        <f>IF(H922&lt;=450000,0,MAX(0,ROUNDDOWN(O922*0.06-MIN(50000,O922)*0.03,-2))+MAX(0,ROUNDDOWN(O922*0.04-MIN(50000,O922)*0.02,-2)))</f>
        <v/>
      </c>
      <c r="R922" s="19">
        <f>L922-M922</f>
        <v/>
      </c>
      <c r="S922" s="19">
        <f>P922-Q922</f>
        <v/>
      </c>
      <c r="T922" s="19">
        <f>R922+S922</f>
        <v/>
      </c>
      <c r="U922" s="21">
        <f>IF(J922&lt;=0,0,LOOKUP(J922,{0,1950001,3300001,6950001,9000001,18000001,40000001},{0.05,0.1,0.2,0.23,0.33,0.4,0.45}))</f>
        <v/>
      </c>
    </row>
    <row r="923">
      <c r="A923" t="inlineStr">
        <is>
          <t>1万円刻み</t>
        </is>
      </c>
      <c r="B923" s="19">
        <f>'3_1万円刻み'!$A$393</f>
        <v/>
      </c>
      <c r="C923" s="20" t="n">
        <v>2025</v>
      </c>
      <c r="D923" s="19" t="n">
        <v>276000</v>
      </c>
      <c r="E923" s="19">
        <f>ROUND(MIN(B923/12,650000)*12*0.0915+MIN(B923/12,1390000)*12*(0.0504+0)+B923*0.005,0)</f>
        <v/>
      </c>
      <c r="F923" s="19" t="n">
        <v>0</v>
      </c>
      <c r="G923" s="19" t="n">
        <v>0</v>
      </c>
      <c r="H923" s="19">
        <f>IF(C923&gt;=2026,IF(B923&lt;741000,0,IF(B923&lt;2191000,B923-740000,IF(B923&lt;2193000,1451000,IF(B923&lt;2196000,1453000,IF(B923&lt;2200000,1456000,IF(B923&lt;3600000,ROUNDDOWN(B923/4,-3)*2.8-80000,IF(B923&lt;6600000,ROUNDDOWN(B923/4,-3)*3.2-440000,IF(B923&lt;8500000,ROUNDDOWN(B923*0.9,0)-1100000,B923-1950000)))))))),IF(B923&lt;651000,0,IF(B923&lt;1900000,B923-650000,IF(B923&lt;3600000,ROUNDDOWN(B923/4,-3)*2.8-80000,IF(B923&lt;6600000,ROUNDDOWN(B923/4,-3)*3.2-440000,IF(B923&lt;8500000,ROUNDDOWN(B923*0.9,0)-1100000,B923-1950000))))))</f>
        <v/>
      </c>
      <c r="I923" s="19">
        <f>IF(H923&gt;23500000,NA(),IF(C923&gt;=2026,IF(H923&lt;=4890000,1040000,IF(H923&lt;=6550000,670000,620000)),IF(H923&lt;=1320000,950000,IF(H923&lt;=3360000,880000,IF(H923&lt;=4890000,680000,IF(H923&lt;=6550000,630000,580000))))))</f>
        <v/>
      </c>
      <c r="J923" s="19">
        <f>MAX(0,ROUNDDOWN(H923-E923-I923-F923,-3))</f>
        <v/>
      </c>
      <c r="K923" s="19">
        <f>MAX(0,ROUNDDOWN(H923-E923-I923-F923-D923,-3))</f>
        <v/>
      </c>
      <c r="L923" s="19">
        <f>IF(J923&lt;=0,0,ROUNDDOWN((J923*LOOKUP(J923,{0,1950001,3300001,6950001,9000001,18000001,40000001},{0.05,0.1,0.2,0.23,0.33,0.4,0.45})-LOOKUP(J923,{0,1950001,3300001,6950001,9000001,18000001,40000001},{0,97500,427500,636000,1536000,2796000,4796000}))*1.021,-2))</f>
        <v/>
      </c>
      <c r="M923" s="19">
        <f>IF(K923&lt;=0,0,ROUNDDOWN((K923*LOOKUP(K923,{0,1950001,3300001,6950001,9000001,18000001,40000001},{0.05,0.1,0.2,0.23,0.33,0.4,0.45})-LOOKUP(K923,{0,1950001,3300001,6950001,9000001,18000001,40000001},{0,97500,427500,636000,1536000,2796000,4796000}))*1.021,-2))</f>
        <v/>
      </c>
      <c r="N923" s="19">
        <f>MAX(0,ROUNDDOWN(H923-E923-430000-G923,-3))</f>
        <v/>
      </c>
      <c r="O923" s="19">
        <f>MAX(0,ROUNDDOWN(H923-E923-430000-G923-D923,-3))</f>
        <v/>
      </c>
      <c r="P923" s="19">
        <f>IF(H923&lt;=450000,0,MAX(0,ROUNDDOWN(N923*0.06-MIN(50000,N923)*0.03,-2))+MAX(0,ROUNDDOWN(N923*0.04-MIN(50000,N923)*0.02,-2)))</f>
        <v/>
      </c>
      <c r="Q923" s="19">
        <f>IF(H923&lt;=450000,0,MAX(0,ROUNDDOWN(O923*0.06-MIN(50000,O923)*0.03,-2))+MAX(0,ROUNDDOWN(O923*0.04-MIN(50000,O923)*0.02,-2)))</f>
        <v/>
      </c>
      <c r="R923" s="19">
        <f>L923-M923</f>
        <v/>
      </c>
      <c r="S923" s="19">
        <f>P923-Q923</f>
        <v/>
      </c>
      <c r="T923" s="19">
        <f>R923+S923</f>
        <v/>
      </c>
      <c r="U923" s="21">
        <f>IF(J923&lt;=0,0,LOOKUP(J923,{0,1950001,3300001,6950001,9000001,18000001,40000001},{0.05,0.1,0.2,0.23,0.33,0.4,0.45}))</f>
        <v/>
      </c>
    </row>
    <row r="924">
      <c r="A924" t="inlineStr">
        <is>
          <t>1万円刻み</t>
        </is>
      </c>
      <c r="B924" s="19">
        <f>'3_1万円刻み'!$A$393</f>
        <v/>
      </c>
      <c r="C924" s="20" t="n">
        <v>2026</v>
      </c>
      <c r="D924" s="19" t="n">
        <v>276000</v>
      </c>
      <c r="E924" s="19">
        <f>ROUND(MIN(B924/12,650000)*12*0.0915+MIN(B924/12,1390000)*12*(0.0504+0)+B924*0.005,0)</f>
        <v/>
      </c>
      <c r="F924" s="19" t="n">
        <v>0</v>
      </c>
      <c r="G924" s="19" t="n">
        <v>0</v>
      </c>
      <c r="H924" s="19">
        <f>IF(C924&gt;=2026,IF(B924&lt;741000,0,IF(B924&lt;2191000,B924-740000,IF(B924&lt;2193000,1451000,IF(B924&lt;2196000,1453000,IF(B924&lt;2200000,1456000,IF(B924&lt;3600000,ROUNDDOWN(B924/4,-3)*2.8-80000,IF(B924&lt;6600000,ROUNDDOWN(B924/4,-3)*3.2-440000,IF(B924&lt;8500000,ROUNDDOWN(B924*0.9,0)-1100000,B924-1950000)))))))),IF(B924&lt;651000,0,IF(B924&lt;1900000,B924-650000,IF(B924&lt;3600000,ROUNDDOWN(B924/4,-3)*2.8-80000,IF(B924&lt;6600000,ROUNDDOWN(B924/4,-3)*3.2-440000,IF(B924&lt;8500000,ROUNDDOWN(B924*0.9,0)-1100000,B924-1950000))))))</f>
        <v/>
      </c>
      <c r="I924" s="19">
        <f>IF(H924&gt;23500000,NA(),IF(C924&gt;=2026,IF(H924&lt;=4890000,1040000,IF(H924&lt;=6550000,670000,620000)),IF(H924&lt;=1320000,950000,IF(H924&lt;=3360000,880000,IF(H924&lt;=4890000,680000,IF(H924&lt;=6550000,630000,580000))))))</f>
        <v/>
      </c>
      <c r="J924" s="19">
        <f>MAX(0,ROUNDDOWN(H924-E924-I924-F924,-3))</f>
        <v/>
      </c>
      <c r="K924" s="19">
        <f>MAX(0,ROUNDDOWN(H924-E924-I924-F924-D924,-3))</f>
        <v/>
      </c>
      <c r="L924" s="19">
        <f>IF(J924&lt;=0,0,ROUNDDOWN((J924*LOOKUP(J924,{0,1950001,3300001,6950001,9000001,18000001,40000001},{0.05,0.1,0.2,0.23,0.33,0.4,0.45})-LOOKUP(J924,{0,1950001,3300001,6950001,9000001,18000001,40000001},{0,97500,427500,636000,1536000,2796000,4796000}))*1.021,-2))</f>
        <v/>
      </c>
      <c r="M924" s="19">
        <f>IF(K924&lt;=0,0,ROUNDDOWN((K924*LOOKUP(K924,{0,1950001,3300001,6950001,9000001,18000001,40000001},{0.05,0.1,0.2,0.23,0.33,0.4,0.45})-LOOKUP(K924,{0,1950001,3300001,6950001,9000001,18000001,40000001},{0,97500,427500,636000,1536000,2796000,4796000}))*1.021,-2))</f>
        <v/>
      </c>
      <c r="N924" s="19">
        <f>MAX(0,ROUNDDOWN(H924-E924-430000-G924,-3))</f>
        <v/>
      </c>
      <c r="O924" s="19">
        <f>MAX(0,ROUNDDOWN(H924-E924-430000-G924-D924,-3))</f>
        <v/>
      </c>
      <c r="P924" s="19">
        <f>IF(H924&lt;=450000,0,MAX(0,ROUNDDOWN(N924*0.06-MIN(50000,N924)*0.03,-2))+MAX(0,ROUNDDOWN(N924*0.04-MIN(50000,N924)*0.02,-2)))</f>
        <v/>
      </c>
      <c r="Q924" s="19">
        <f>IF(H924&lt;=450000,0,MAX(0,ROUNDDOWN(O924*0.06-MIN(50000,O924)*0.03,-2))+MAX(0,ROUNDDOWN(O924*0.04-MIN(50000,O924)*0.02,-2)))</f>
        <v/>
      </c>
      <c r="R924" s="19">
        <f>L924-M924</f>
        <v/>
      </c>
      <c r="S924" s="19">
        <f>P924-Q924</f>
        <v/>
      </c>
      <c r="T924" s="19">
        <f>R924+S924</f>
        <v/>
      </c>
      <c r="U924" s="21">
        <f>IF(J924&lt;=0,0,LOOKUP(J924,{0,1950001,3300001,6950001,9000001,18000001,40000001},{0.05,0.1,0.2,0.23,0.33,0.4,0.45}))</f>
        <v/>
      </c>
    </row>
    <row r="925">
      <c r="A925" t="inlineStr">
        <is>
          <t>1万円刻み</t>
        </is>
      </c>
      <c r="B925" s="19">
        <f>'3_1万円刻み'!$A$394</f>
        <v/>
      </c>
      <c r="C925" s="20" t="n">
        <v>2025</v>
      </c>
      <c r="D925" s="19" t="n">
        <v>276000</v>
      </c>
      <c r="E925" s="19">
        <f>ROUND(MIN(B925/12,650000)*12*0.0915+MIN(B925/12,1390000)*12*(0.0504+0)+B925*0.005,0)</f>
        <v/>
      </c>
      <c r="F925" s="19" t="n">
        <v>0</v>
      </c>
      <c r="G925" s="19" t="n">
        <v>0</v>
      </c>
      <c r="H925" s="19">
        <f>IF(C925&gt;=2026,IF(B925&lt;741000,0,IF(B925&lt;2191000,B925-740000,IF(B925&lt;2193000,1451000,IF(B925&lt;2196000,1453000,IF(B925&lt;2200000,1456000,IF(B925&lt;3600000,ROUNDDOWN(B925/4,-3)*2.8-80000,IF(B925&lt;6600000,ROUNDDOWN(B925/4,-3)*3.2-440000,IF(B925&lt;8500000,ROUNDDOWN(B925*0.9,0)-1100000,B925-1950000)))))))),IF(B925&lt;651000,0,IF(B925&lt;1900000,B925-650000,IF(B925&lt;3600000,ROUNDDOWN(B925/4,-3)*2.8-80000,IF(B925&lt;6600000,ROUNDDOWN(B925/4,-3)*3.2-440000,IF(B925&lt;8500000,ROUNDDOWN(B925*0.9,0)-1100000,B925-1950000))))))</f>
        <v/>
      </c>
      <c r="I925" s="19">
        <f>IF(H925&gt;23500000,NA(),IF(C925&gt;=2026,IF(H925&lt;=4890000,1040000,IF(H925&lt;=6550000,670000,620000)),IF(H925&lt;=1320000,950000,IF(H925&lt;=3360000,880000,IF(H925&lt;=4890000,680000,IF(H925&lt;=6550000,630000,580000))))))</f>
        <v/>
      </c>
      <c r="J925" s="19">
        <f>MAX(0,ROUNDDOWN(H925-E925-I925-F925,-3))</f>
        <v/>
      </c>
      <c r="K925" s="19">
        <f>MAX(0,ROUNDDOWN(H925-E925-I925-F925-D925,-3))</f>
        <v/>
      </c>
      <c r="L925" s="19">
        <f>IF(J925&lt;=0,0,ROUNDDOWN((J925*LOOKUP(J925,{0,1950001,3300001,6950001,9000001,18000001,40000001},{0.05,0.1,0.2,0.23,0.33,0.4,0.45})-LOOKUP(J925,{0,1950001,3300001,6950001,9000001,18000001,40000001},{0,97500,427500,636000,1536000,2796000,4796000}))*1.021,-2))</f>
        <v/>
      </c>
      <c r="M925" s="19">
        <f>IF(K925&lt;=0,0,ROUNDDOWN((K925*LOOKUP(K925,{0,1950001,3300001,6950001,9000001,18000001,40000001},{0.05,0.1,0.2,0.23,0.33,0.4,0.45})-LOOKUP(K925,{0,1950001,3300001,6950001,9000001,18000001,40000001},{0,97500,427500,636000,1536000,2796000,4796000}))*1.021,-2))</f>
        <v/>
      </c>
      <c r="N925" s="19">
        <f>MAX(0,ROUNDDOWN(H925-E925-430000-G925,-3))</f>
        <v/>
      </c>
      <c r="O925" s="19">
        <f>MAX(0,ROUNDDOWN(H925-E925-430000-G925-D925,-3))</f>
        <v/>
      </c>
      <c r="P925" s="19">
        <f>IF(H925&lt;=450000,0,MAX(0,ROUNDDOWN(N925*0.06-MIN(50000,N925)*0.03,-2))+MAX(0,ROUNDDOWN(N925*0.04-MIN(50000,N925)*0.02,-2)))</f>
        <v/>
      </c>
      <c r="Q925" s="19">
        <f>IF(H925&lt;=450000,0,MAX(0,ROUNDDOWN(O925*0.06-MIN(50000,O925)*0.03,-2))+MAX(0,ROUNDDOWN(O925*0.04-MIN(50000,O925)*0.02,-2)))</f>
        <v/>
      </c>
      <c r="R925" s="19">
        <f>L925-M925</f>
        <v/>
      </c>
      <c r="S925" s="19">
        <f>P925-Q925</f>
        <v/>
      </c>
      <c r="T925" s="19">
        <f>R925+S925</f>
        <v/>
      </c>
      <c r="U925" s="21">
        <f>IF(J925&lt;=0,0,LOOKUP(J925,{0,1950001,3300001,6950001,9000001,18000001,40000001},{0.05,0.1,0.2,0.23,0.33,0.4,0.45}))</f>
        <v/>
      </c>
    </row>
    <row r="926">
      <c r="A926" t="inlineStr">
        <is>
          <t>1万円刻み</t>
        </is>
      </c>
      <c r="B926" s="19">
        <f>'3_1万円刻み'!$A$394</f>
        <v/>
      </c>
      <c r="C926" s="20" t="n">
        <v>2026</v>
      </c>
      <c r="D926" s="19" t="n">
        <v>276000</v>
      </c>
      <c r="E926" s="19">
        <f>ROUND(MIN(B926/12,650000)*12*0.0915+MIN(B926/12,1390000)*12*(0.0504+0)+B926*0.005,0)</f>
        <v/>
      </c>
      <c r="F926" s="19" t="n">
        <v>0</v>
      </c>
      <c r="G926" s="19" t="n">
        <v>0</v>
      </c>
      <c r="H926" s="19">
        <f>IF(C926&gt;=2026,IF(B926&lt;741000,0,IF(B926&lt;2191000,B926-740000,IF(B926&lt;2193000,1451000,IF(B926&lt;2196000,1453000,IF(B926&lt;2200000,1456000,IF(B926&lt;3600000,ROUNDDOWN(B926/4,-3)*2.8-80000,IF(B926&lt;6600000,ROUNDDOWN(B926/4,-3)*3.2-440000,IF(B926&lt;8500000,ROUNDDOWN(B926*0.9,0)-1100000,B926-1950000)))))))),IF(B926&lt;651000,0,IF(B926&lt;1900000,B926-650000,IF(B926&lt;3600000,ROUNDDOWN(B926/4,-3)*2.8-80000,IF(B926&lt;6600000,ROUNDDOWN(B926/4,-3)*3.2-440000,IF(B926&lt;8500000,ROUNDDOWN(B926*0.9,0)-1100000,B926-1950000))))))</f>
        <v/>
      </c>
      <c r="I926" s="19">
        <f>IF(H926&gt;23500000,NA(),IF(C926&gt;=2026,IF(H926&lt;=4890000,1040000,IF(H926&lt;=6550000,670000,620000)),IF(H926&lt;=1320000,950000,IF(H926&lt;=3360000,880000,IF(H926&lt;=4890000,680000,IF(H926&lt;=6550000,630000,580000))))))</f>
        <v/>
      </c>
      <c r="J926" s="19">
        <f>MAX(0,ROUNDDOWN(H926-E926-I926-F926,-3))</f>
        <v/>
      </c>
      <c r="K926" s="19">
        <f>MAX(0,ROUNDDOWN(H926-E926-I926-F926-D926,-3))</f>
        <v/>
      </c>
      <c r="L926" s="19">
        <f>IF(J926&lt;=0,0,ROUNDDOWN((J926*LOOKUP(J926,{0,1950001,3300001,6950001,9000001,18000001,40000001},{0.05,0.1,0.2,0.23,0.33,0.4,0.45})-LOOKUP(J926,{0,1950001,3300001,6950001,9000001,18000001,40000001},{0,97500,427500,636000,1536000,2796000,4796000}))*1.021,-2))</f>
        <v/>
      </c>
      <c r="M926" s="19">
        <f>IF(K926&lt;=0,0,ROUNDDOWN((K926*LOOKUP(K926,{0,1950001,3300001,6950001,9000001,18000001,40000001},{0.05,0.1,0.2,0.23,0.33,0.4,0.45})-LOOKUP(K926,{0,1950001,3300001,6950001,9000001,18000001,40000001},{0,97500,427500,636000,1536000,2796000,4796000}))*1.021,-2))</f>
        <v/>
      </c>
      <c r="N926" s="19">
        <f>MAX(0,ROUNDDOWN(H926-E926-430000-G926,-3))</f>
        <v/>
      </c>
      <c r="O926" s="19">
        <f>MAX(0,ROUNDDOWN(H926-E926-430000-G926-D926,-3))</f>
        <v/>
      </c>
      <c r="P926" s="19">
        <f>IF(H926&lt;=450000,0,MAX(0,ROUNDDOWN(N926*0.06-MIN(50000,N926)*0.03,-2))+MAX(0,ROUNDDOWN(N926*0.04-MIN(50000,N926)*0.02,-2)))</f>
        <v/>
      </c>
      <c r="Q926" s="19">
        <f>IF(H926&lt;=450000,0,MAX(0,ROUNDDOWN(O926*0.06-MIN(50000,O926)*0.03,-2))+MAX(0,ROUNDDOWN(O926*0.04-MIN(50000,O926)*0.02,-2)))</f>
        <v/>
      </c>
      <c r="R926" s="19">
        <f>L926-M926</f>
        <v/>
      </c>
      <c r="S926" s="19">
        <f>P926-Q926</f>
        <v/>
      </c>
      <c r="T926" s="19">
        <f>R926+S926</f>
        <v/>
      </c>
      <c r="U926" s="21">
        <f>IF(J926&lt;=0,0,LOOKUP(J926,{0,1950001,3300001,6950001,9000001,18000001,40000001},{0.05,0.1,0.2,0.23,0.33,0.4,0.45}))</f>
        <v/>
      </c>
    </row>
    <row r="927">
      <c r="A927" t="inlineStr">
        <is>
          <t>1万円刻み</t>
        </is>
      </c>
      <c r="B927" s="19">
        <f>'3_1万円刻み'!$A$395</f>
        <v/>
      </c>
      <c r="C927" s="20" t="n">
        <v>2025</v>
      </c>
      <c r="D927" s="19" t="n">
        <v>276000</v>
      </c>
      <c r="E927" s="19">
        <f>ROUND(MIN(B927/12,650000)*12*0.0915+MIN(B927/12,1390000)*12*(0.0504+0)+B927*0.005,0)</f>
        <v/>
      </c>
      <c r="F927" s="19" t="n">
        <v>0</v>
      </c>
      <c r="G927" s="19" t="n">
        <v>0</v>
      </c>
      <c r="H927" s="19">
        <f>IF(C927&gt;=2026,IF(B927&lt;741000,0,IF(B927&lt;2191000,B927-740000,IF(B927&lt;2193000,1451000,IF(B927&lt;2196000,1453000,IF(B927&lt;2200000,1456000,IF(B927&lt;3600000,ROUNDDOWN(B927/4,-3)*2.8-80000,IF(B927&lt;6600000,ROUNDDOWN(B927/4,-3)*3.2-440000,IF(B927&lt;8500000,ROUNDDOWN(B927*0.9,0)-1100000,B927-1950000)))))))),IF(B927&lt;651000,0,IF(B927&lt;1900000,B927-650000,IF(B927&lt;3600000,ROUNDDOWN(B927/4,-3)*2.8-80000,IF(B927&lt;6600000,ROUNDDOWN(B927/4,-3)*3.2-440000,IF(B927&lt;8500000,ROUNDDOWN(B927*0.9,0)-1100000,B927-1950000))))))</f>
        <v/>
      </c>
      <c r="I927" s="19">
        <f>IF(H927&gt;23500000,NA(),IF(C927&gt;=2026,IF(H927&lt;=4890000,1040000,IF(H927&lt;=6550000,670000,620000)),IF(H927&lt;=1320000,950000,IF(H927&lt;=3360000,880000,IF(H927&lt;=4890000,680000,IF(H927&lt;=6550000,630000,580000))))))</f>
        <v/>
      </c>
      <c r="J927" s="19">
        <f>MAX(0,ROUNDDOWN(H927-E927-I927-F927,-3))</f>
        <v/>
      </c>
      <c r="K927" s="19">
        <f>MAX(0,ROUNDDOWN(H927-E927-I927-F927-D927,-3))</f>
        <v/>
      </c>
      <c r="L927" s="19">
        <f>IF(J927&lt;=0,0,ROUNDDOWN((J927*LOOKUP(J927,{0,1950001,3300001,6950001,9000001,18000001,40000001},{0.05,0.1,0.2,0.23,0.33,0.4,0.45})-LOOKUP(J927,{0,1950001,3300001,6950001,9000001,18000001,40000001},{0,97500,427500,636000,1536000,2796000,4796000}))*1.021,-2))</f>
        <v/>
      </c>
      <c r="M927" s="19">
        <f>IF(K927&lt;=0,0,ROUNDDOWN((K927*LOOKUP(K927,{0,1950001,3300001,6950001,9000001,18000001,40000001},{0.05,0.1,0.2,0.23,0.33,0.4,0.45})-LOOKUP(K927,{0,1950001,3300001,6950001,9000001,18000001,40000001},{0,97500,427500,636000,1536000,2796000,4796000}))*1.021,-2))</f>
        <v/>
      </c>
      <c r="N927" s="19">
        <f>MAX(0,ROUNDDOWN(H927-E927-430000-G927,-3))</f>
        <v/>
      </c>
      <c r="O927" s="19">
        <f>MAX(0,ROUNDDOWN(H927-E927-430000-G927-D927,-3))</f>
        <v/>
      </c>
      <c r="P927" s="19">
        <f>IF(H927&lt;=450000,0,MAX(0,ROUNDDOWN(N927*0.06-MIN(50000,N927)*0.03,-2))+MAX(0,ROUNDDOWN(N927*0.04-MIN(50000,N927)*0.02,-2)))</f>
        <v/>
      </c>
      <c r="Q927" s="19">
        <f>IF(H927&lt;=450000,0,MAX(0,ROUNDDOWN(O927*0.06-MIN(50000,O927)*0.03,-2))+MAX(0,ROUNDDOWN(O927*0.04-MIN(50000,O927)*0.02,-2)))</f>
        <v/>
      </c>
      <c r="R927" s="19">
        <f>L927-M927</f>
        <v/>
      </c>
      <c r="S927" s="19">
        <f>P927-Q927</f>
        <v/>
      </c>
      <c r="T927" s="19">
        <f>R927+S927</f>
        <v/>
      </c>
      <c r="U927" s="21">
        <f>IF(J927&lt;=0,0,LOOKUP(J927,{0,1950001,3300001,6950001,9000001,18000001,40000001},{0.05,0.1,0.2,0.23,0.33,0.4,0.45}))</f>
        <v/>
      </c>
    </row>
    <row r="928">
      <c r="A928" t="inlineStr">
        <is>
          <t>1万円刻み</t>
        </is>
      </c>
      <c r="B928" s="19">
        <f>'3_1万円刻み'!$A$395</f>
        <v/>
      </c>
      <c r="C928" s="20" t="n">
        <v>2026</v>
      </c>
      <c r="D928" s="19" t="n">
        <v>276000</v>
      </c>
      <c r="E928" s="19">
        <f>ROUND(MIN(B928/12,650000)*12*0.0915+MIN(B928/12,1390000)*12*(0.0504+0)+B928*0.005,0)</f>
        <v/>
      </c>
      <c r="F928" s="19" t="n">
        <v>0</v>
      </c>
      <c r="G928" s="19" t="n">
        <v>0</v>
      </c>
      <c r="H928" s="19">
        <f>IF(C928&gt;=2026,IF(B928&lt;741000,0,IF(B928&lt;2191000,B928-740000,IF(B928&lt;2193000,1451000,IF(B928&lt;2196000,1453000,IF(B928&lt;2200000,1456000,IF(B928&lt;3600000,ROUNDDOWN(B928/4,-3)*2.8-80000,IF(B928&lt;6600000,ROUNDDOWN(B928/4,-3)*3.2-440000,IF(B928&lt;8500000,ROUNDDOWN(B928*0.9,0)-1100000,B928-1950000)))))))),IF(B928&lt;651000,0,IF(B928&lt;1900000,B928-650000,IF(B928&lt;3600000,ROUNDDOWN(B928/4,-3)*2.8-80000,IF(B928&lt;6600000,ROUNDDOWN(B928/4,-3)*3.2-440000,IF(B928&lt;8500000,ROUNDDOWN(B928*0.9,0)-1100000,B928-1950000))))))</f>
        <v/>
      </c>
      <c r="I928" s="19">
        <f>IF(H928&gt;23500000,NA(),IF(C928&gt;=2026,IF(H928&lt;=4890000,1040000,IF(H928&lt;=6550000,670000,620000)),IF(H928&lt;=1320000,950000,IF(H928&lt;=3360000,880000,IF(H928&lt;=4890000,680000,IF(H928&lt;=6550000,630000,580000))))))</f>
        <v/>
      </c>
      <c r="J928" s="19">
        <f>MAX(0,ROUNDDOWN(H928-E928-I928-F928,-3))</f>
        <v/>
      </c>
      <c r="K928" s="19">
        <f>MAX(0,ROUNDDOWN(H928-E928-I928-F928-D928,-3))</f>
        <v/>
      </c>
      <c r="L928" s="19">
        <f>IF(J928&lt;=0,0,ROUNDDOWN((J928*LOOKUP(J928,{0,1950001,3300001,6950001,9000001,18000001,40000001},{0.05,0.1,0.2,0.23,0.33,0.4,0.45})-LOOKUP(J928,{0,1950001,3300001,6950001,9000001,18000001,40000001},{0,97500,427500,636000,1536000,2796000,4796000}))*1.021,-2))</f>
        <v/>
      </c>
      <c r="M928" s="19">
        <f>IF(K928&lt;=0,0,ROUNDDOWN((K928*LOOKUP(K928,{0,1950001,3300001,6950001,9000001,18000001,40000001},{0.05,0.1,0.2,0.23,0.33,0.4,0.45})-LOOKUP(K928,{0,1950001,3300001,6950001,9000001,18000001,40000001},{0,97500,427500,636000,1536000,2796000,4796000}))*1.021,-2))</f>
        <v/>
      </c>
      <c r="N928" s="19">
        <f>MAX(0,ROUNDDOWN(H928-E928-430000-G928,-3))</f>
        <v/>
      </c>
      <c r="O928" s="19">
        <f>MAX(0,ROUNDDOWN(H928-E928-430000-G928-D928,-3))</f>
        <v/>
      </c>
      <c r="P928" s="19">
        <f>IF(H928&lt;=450000,0,MAX(0,ROUNDDOWN(N928*0.06-MIN(50000,N928)*0.03,-2))+MAX(0,ROUNDDOWN(N928*0.04-MIN(50000,N928)*0.02,-2)))</f>
        <v/>
      </c>
      <c r="Q928" s="19">
        <f>IF(H928&lt;=450000,0,MAX(0,ROUNDDOWN(O928*0.06-MIN(50000,O928)*0.03,-2))+MAX(0,ROUNDDOWN(O928*0.04-MIN(50000,O928)*0.02,-2)))</f>
        <v/>
      </c>
      <c r="R928" s="19">
        <f>L928-M928</f>
        <v/>
      </c>
      <c r="S928" s="19">
        <f>P928-Q928</f>
        <v/>
      </c>
      <c r="T928" s="19">
        <f>R928+S928</f>
        <v/>
      </c>
      <c r="U928" s="21">
        <f>IF(J928&lt;=0,0,LOOKUP(J928,{0,1950001,3300001,6950001,9000001,18000001,40000001},{0.05,0.1,0.2,0.23,0.33,0.4,0.45}))</f>
        <v/>
      </c>
    </row>
    <row r="929">
      <c r="A929" t="inlineStr">
        <is>
          <t>1万円刻み</t>
        </is>
      </c>
      <c r="B929" s="19">
        <f>'3_1万円刻み'!$A$396</f>
        <v/>
      </c>
      <c r="C929" s="20" t="n">
        <v>2025</v>
      </c>
      <c r="D929" s="19" t="n">
        <v>276000</v>
      </c>
      <c r="E929" s="19">
        <f>ROUND(MIN(B929/12,650000)*12*0.0915+MIN(B929/12,1390000)*12*(0.0504+0)+B929*0.005,0)</f>
        <v/>
      </c>
      <c r="F929" s="19" t="n">
        <v>0</v>
      </c>
      <c r="G929" s="19" t="n">
        <v>0</v>
      </c>
      <c r="H929" s="19">
        <f>IF(C929&gt;=2026,IF(B929&lt;741000,0,IF(B929&lt;2191000,B929-740000,IF(B929&lt;2193000,1451000,IF(B929&lt;2196000,1453000,IF(B929&lt;2200000,1456000,IF(B929&lt;3600000,ROUNDDOWN(B929/4,-3)*2.8-80000,IF(B929&lt;6600000,ROUNDDOWN(B929/4,-3)*3.2-440000,IF(B929&lt;8500000,ROUNDDOWN(B929*0.9,0)-1100000,B929-1950000)))))))),IF(B929&lt;651000,0,IF(B929&lt;1900000,B929-650000,IF(B929&lt;3600000,ROUNDDOWN(B929/4,-3)*2.8-80000,IF(B929&lt;6600000,ROUNDDOWN(B929/4,-3)*3.2-440000,IF(B929&lt;8500000,ROUNDDOWN(B929*0.9,0)-1100000,B929-1950000))))))</f>
        <v/>
      </c>
      <c r="I929" s="19">
        <f>IF(H929&gt;23500000,NA(),IF(C929&gt;=2026,IF(H929&lt;=4890000,1040000,IF(H929&lt;=6550000,670000,620000)),IF(H929&lt;=1320000,950000,IF(H929&lt;=3360000,880000,IF(H929&lt;=4890000,680000,IF(H929&lt;=6550000,630000,580000))))))</f>
        <v/>
      </c>
      <c r="J929" s="19">
        <f>MAX(0,ROUNDDOWN(H929-E929-I929-F929,-3))</f>
        <v/>
      </c>
      <c r="K929" s="19">
        <f>MAX(0,ROUNDDOWN(H929-E929-I929-F929-D929,-3))</f>
        <v/>
      </c>
      <c r="L929" s="19">
        <f>IF(J929&lt;=0,0,ROUNDDOWN((J929*LOOKUP(J929,{0,1950001,3300001,6950001,9000001,18000001,40000001},{0.05,0.1,0.2,0.23,0.33,0.4,0.45})-LOOKUP(J929,{0,1950001,3300001,6950001,9000001,18000001,40000001},{0,97500,427500,636000,1536000,2796000,4796000}))*1.021,-2))</f>
        <v/>
      </c>
      <c r="M929" s="19">
        <f>IF(K929&lt;=0,0,ROUNDDOWN((K929*LOOKUP(K929,{0,1950001,3300001,6950001,9000001,18000001,40000001},{0.05,0.1,0.2,0.23,0.33,0.4,0.45})-LOOKUP(K929,{0,1950001,3300001,6950001,9000001,18000001,40000001},{0,97500,427500,636000,1536000,2796000,4796000}))*1.021,-2))</f>
        <v/>
      </c>
      <c r="N929" s="19">
        <f>MAX(0,ROUNDDOWN(H929-E929-430000-G929,-3))</f>
        <v/>
      </c>
      <c r="O929" s="19">
        <f>MAX(0,ROUNDDOWN(H929-E929-430000-G929-D929,-3))</f>
        <v/>
      </c>
      <c r="P929" s="19">
        <f>IF(H929&lt;=450000,0,MAX(0,ROUNDDOWN(N929*0.06-MIN(50000,N929)*0.03,-2))+MAX(0,ROUNDDOWN(N929*0.04-MIN(50000,N929)*0.02,-2)))</f>
        <v/>
      </c>
      <c r="Q929" s="19">
        <f>IF(H929&lt;=450000,0,MAX(0,ROUNDDOWN(O929*0.06-MIN(50000,O929)*0.03,-2))+MAX(0,ROUNDDOWN(O929*0.04-MIN(50000,O929)*0.02,-2)))</f>
        <v/>
      </c>
      <c r="R929" s="19">
        <f>L929-M929</f>
        <v/>
      </c>
      <c r="S929" s="19">
        <f>P929-Q929</f>
        <v/>
      </c>
      <c r="T929" s="19">
        <f>R929+S929</f>
        <v/>
      </c>
      <c r="U929" s="21">
        <f>IF(J929&lt;=0,0,LOOKUP(J929,{0,1950001,3300001,6950001,9000001,18000001,40000001},{0.05,0.1,0.2,0.23,0.33,0.4,0.45}))</f>
        <v/>
      </c>
    </row>
    <row r="930">
      <c r="A930" t="inlineStr">
        <is>
          <t>1万円刻み</t>
        </is>
      </c>
      <c r="B930" s="19">
        <f>'3_1万円刻み'!$A$396</f>
        <v/>
      </c>
      <c r="C930" s="20" t="n">
        <v>2026</v>
      </c>
      <c r="D930" s="19" t="n">
        <v>276000</v>
      </c>
      <c r="E930" s="19">
        <f>ROUND(MIN(B930/12,650000)*12*0.0915+MIN(B930/12,1390000)*12*(0.0504+0)+B930*0.005,0)</f>
        <v/>
      </c>
      <c r="F930" s="19" t="n">
        <v>0</v>
      </c>
      <c r="G930" s="19" t="n">
        <v>0</v>
      </c>
      <c r="H930" s="19">
        <f>IF(C930&gt;=2026,IF(B930&lt;741000,0,IF(B930&lt;2191000,B930-740000,IF(B930&lt;2193000,1451000,IF(B930&lt;2196000,1453000,IF(B930&lt;2200000,1456000,IF(B930&lt;3600000,ROUNDDOWN(B930/4,-3)*2.8-80000,IF(B930&lt;6600000,ROUNDDOWN(B930/4,-3)*3.2-440000,IF(B930&lt;8500000,ROUNDDOWN(B930*0.9,0)-1100000,B930-1950000)))))))),IF(B930&lt;651000,0,IF(B930&lt;1900000,B930-650000,IF(B930&lt;3600000,ROUNDDOWN(B930/4,-3)*2.8-80000,IF(B930&lt;6600000,ROUNDDOWN(B930/4,-3)*3.2-440000,IF(B930&lt;8500000,ROUNDDOWN(B930*0.9,0)-1100000,B930-1950000))))))</f>
        <v/>
      </c>
      <c r="I930" s="19">
        <f>IF(H930&gt;23500000,NA(),IF(C930&gt;=2026,IF(H930&lt;=4890000,1040000,IF(H930&lt;=6550000,670000,620000)),IF(H930&lt;=1320000,950000,IF(H930&lt;=3360000,880000,IF(H930&lt;=4890000,680000,IF(H930&lt;=6550000,630000,580000))))))</f>
        <v/>
      </c>
      <c r="J930" s="19">
        <f>MAX(0,ROUNDDOWN(H930-E930-I930-F930,-3))</f>
        <v/>
      </c>
      <c r="K930" s="19">
        <f>MAX(0,ROUNDDOWN(H930-E930-I930-F930-D930,-3))</f>
        <v/>
      </c>
      <c r="L930" s="19">
        <f>IF(J930&lt;=0,0,ROUNDDOWN((J930*LOOKUP(J930,{0,1950001,3300001,6950001,9000001,18000001,40000001},{0.05,0.1,0.2,0.23,0.33,0.4,0.45})-LOOKUP(J930,{0,1950001,3300001,6950001,9000001,18000001,40000001},{0,97500,427500,636000,1536000,2796000,4796000}))*1.021,-2))</f>
        <v/>
      </c>
      <c r="M930" s="19">
        <f>IF(K930&lt;=0,0,ROUNDDOWN((K930*LOOKUP(K930,{0,1950001,3300001,6950001,9000001,18000001,40000001},{0.05,0.1,0.2,0.23,0.33,0.4,0.45})-LOOKUP(K930,{0,1950001,3300001,6950001,9000001,18000001,40000001},{0,97500,427500,636000,1536000,2796000,4796000}))*1.021,-2))</f>
        <v/>
      </c>
      <c r="N930" s="19">
        <f>MAX(0,ROUNDDOWN(H930-E930-430000-G930,-3))</f>
        <v/>
      </c>
      <c r="O930" s="19">
        <f>MAX(0,ROUNDDOWN(H930-E930-430000-G930-D930,-3))</f>
        <v/>
      </c>
      <c r="P930" s="19">
        <f>IF(H930&lt;=450000,0,MAX(0,ROUNDDOWN(N930*0.06-MIN(50000,N930)*0.03,-2))+MAX(0,ROUNDDOWN(N930*0.04-MIN(50000,N930)*0.02,-2)))</f>
        <v/>
      </c>
      <c r="Q930" s="19">
        <f>IF(H930&lt;=450000,0,MAX(0,ROUNDDOWN(O930*0.06-MIN(50000,O930)*0.03,-2))+MAX(0,ROUNDDOWN(O930*0.04-MIN(50000,O930)*0.02,-2)))</f>
        <v/>
      </c>
      <c r="R930" s="19">
        <f>L930-M930</f>
        <v/>
      </c>
      <c r="S930" s="19">
        <f>P930-Q930</f>
        <v/>
      </c>
      <c r="T930" s="19">
        <f>R930+S930</f>
        <v/>
      </c>
      <c r="U930" s="21">
        <f>IF(J930&lt;=0,0,LOOKUP(J930,{0,1950001,3300001,6950001,9000001,18000001,40000001},{0.05,0.1,0.2,0.23,0.33,0.4,0.45}))</f>
        <v/>
      </c>
    </row>
    <row r="931">
      <c r="A931" t="inlineStr">
        <is>
          <t>1万円刻み</t>
        </is>
      </c>
      <c r="B931" s="19">
        <f>'3_1万円刻み'!$A$397</f>
        <v/>
      </c>
      <c r="C931" s="20" t="n">
        <v>2025</v>
      </c>
      <c r="D931" s="19" t="n">
        <v>276000</v>
      </c>
      <c r="E931" s="19">
        <f>ROUND(MIN(B931/12,650000)*12*0.0915+MIN(B931/12,1390000)*12*(0.0504+0)+B931*0.005,0)</f>
        <v/>
      </c>
      <c r="F931" s="19" t="n">
        <v>0</v>
      </c>
      <c r="G931" s="19" t="n">
        <v>0</v>
      </c>
      <c r="H931" s="19">
        <f>IF(C931&gt;=2026,IF(B931&lt;741000,0,IF(B931&lt;2191000,B931-740000,IF(B931&lt;2193000,1451000,IF(B931&lt;2196000,1453000,IF(B931&lt;2200000,1456000,IF(B931&lt;3600000,ROUNDDOWN(B931/4,-3)*2.8-80000,IF(B931&lt;6600000,ROUNDDOWN(B931/4,-3)*3.2-440000,IF(B931&lt;8500000,ROUNDDOWN(B931*0.9,0)-1100000,B931-1950000)))))))),IF(B931&lt;651000,0,IF(B931&lt;1900000,B931-650000,IF(B931&lt;3600000,ROUNDDOWN(B931/4,-3)*2.8-80000,IF(B931&lt;6600000,ROUNDDOWN(B931/4,-3)*3.2-440000,IF(B931&lt;8500000,ROUNDDOWN(B931*0.9,0)-1100000,B931-1950000))))))</f>
        <v/>
      </c>
      <c r="I931" s="19">
        <f>IF(H931&gt;23500000,NA(),IF(C931&gt;=2026,IF(H931&lt;=4890000,1040000,IF(H931&lt;=6550000,670000,620000)),IF(H931&lt;=1320000,950000,IF(H931&lt;=3360000,880000,IF(H931&lt;=4890000,680000,IF(H931&lt;=6550000,630000,580000))))))</f>
        <v/>
      </c>
      <c r="J931" s="19">
        <f>MAX(0,ROUNDDOWN(H931-E931-I931-F931,-3))</f>
        <v/>
      </c>
      <c r="K931" s="19">
        <f>MAX(0,ROUNDDOWN(H931-E931-I931-F931-D931,-3))</f>
        <v/>
      </c>
      <c r="L931" s="19">
        <f>IF(J931&lt;=0,0,ROUNDDOWN((J931*LOOKUP(J931,{0,1950001,3300001,6950001,9000001,18000001,40000001},{0.05,0.1,0.2,0.23,0.33,0.4,0.45})-LOOKUP(J931,{0,1950001,3300001,6950001,9000001,18000001,40000001},{0,97500,427500,636000,1536000,2796000,4796000}))*1.021,-2))</f>
        <v/>
      </c>
      <c r="M931" s="19">
        <f>IF(K931&lt;=0,0,ROUNDDOWN((K931*LOOKUP(K931,{0,1950001,3300001,6950001,9000001,18000001,40000001},{0.05,0.1,0.2,0.23,0.33,0.4,0.45})-LOOKUP(K931,{0,1950001,3300001,6950001,9000001,18000001,40000001},{0,97500,427500,636000,1536000,2796000,4796000}))*1.021,-2))</f>
        <v/>
      </c>
      <c r="N931" s="19">
        <f>MAX(0,ROUNDDOWN(H931-E931-430000-G931,-3))</f>
        <v/>
      </c>
      <c r="O931" s="19">
        <f>MAX(0,ROUNDDOWN(H931-E931-430000-G931-D931,-3))</f>
        <v/>
      </c>
      <c r="P931" s="19">
        <f>IF(H931&lt;=450000,0,MAX(0,ROUNDDOWN(N931*0.06-MIN(50000,N931)*0.03,-2))+MAX(0,ROUNDDOWN(N931*0.04-MIN(50000,N931)*0.02,-2)))</f>
        <v/>
      </c>
      <c r="Q931" s="19">
        <f>IF(H931&lt;=450000,0,MAX(0,ROUNDDOWN(O931*0.06-MIN(50000,O931)*0.03,-2))+MAX(0,ROUNDDOWN(O931*0.04-MIN(50000,O931)*0.02,-2)))</f>
        <v/>
      </c>
      <c r="R931" s="19">
        <f>L931-M931</f>
        <v/>
      </c>
      <c r="S931" s="19">
        <f>P931-Q931</f>
        <v/>
      </c>
      <c r="T931" s="19">
        <f>R931+S931</f>
        <v/>
      </c>
      <c r="U931" s="21">
        <f>IF(J931&lt;=0,0,LOOKUP(J931,{0,1950001,3300001,6950001,9000001,18000001,40000001},{0.05,0.1,0.2,0.23,0.33,0.4,0.45}))</f>
        <v/>
      </c>
    </row>
    <row r="932">
      <c r="A932" t="inlineStr">
        <is>
          <t>1万円刻み</t>
        </is>
      </c>
      <c r="B932" s="19">
        <f>'3_1万円刻み'!$A$397</f>
        <v/>
      </c>
      <c r="C932" s="20" t="n">
        <v>2026</v>
      </c>
      <c r="D932" s="19" t="n">
        <v>276000</v>
      </c>
      <c r="E932" s="19">
        <f>ROUND(MIN(B932/12,650000)*12*0.0915+MIN(B932/12,1390000)*12*(0.0504+0)+B932*0.005,0)</f>
        <v/>
      </c>
      <c r="F932" s="19" t="n">
        <v>0</v>
      </c>
      <c r="G932" s="19" t="n">
        <v>0</v>
      </c>
      <c r="H932" s="19">
        <f>IF(C932&gt;=2026,IF(B932&lt;741000,0,IF(B932&lt;2191000,B932-740000,IF(B932&lt;2193000,1451000,IF(B932&lt;2196000,1453000,IF(B932&lt;2200000,1456000,IF(B932&lt;3600000,ROUNDDOWN(B932/4,-3)*2.8-80000,IF(B932&lt;6600000,ROUNDDOWN(B932/4,-3)*3.2-440000,IF(B932&lt;8500000,ROUNDDOWN(B932*0.9,0)-1100000,B932-1950000)))))))),IF(B932&lt;651000,0,IF(B932&lt;1900000,B932-650000,IF(B932&lt;3600000,ROUNDDOWN(B932/4,-3)*2.8-80000,IF(B932&lt;6600000,ROUNDDOWN(B932/4,-3)*3.2-440000,IF(B932&lt;8500000,ROUNDDOWN(B932*0.9,0)-1100000,B932-1950000))))))</f>
        <v/>
      </c>
      <c r="I932" s="19">
        <f>IF(H932&gt;23500000,NA(),IF(C932&gt;=2026,IF(H932&lt;=4890000,1040000,IF(H932&lt;=6550000,670000,620000)),IF(H932&lt;=1320000,950000,IF(H932&lt;=3360000,880000,IF(H932&lt;=4890000,680000,IF(H932&lt;=6550000,630000,580000))))))</f>
        <v/>
      </c>
      <c r="J932" s="19">
        <f>MAX(0,ROUNDDOWN(H932-E932-I932-F932,-3))</f>
        <v/>
      </c>
      <c r="K932" s="19">
        <f>MAX(0,ROUNDDOWN(H932-E932-I932-F932-D932,-3))</f>
        <v/>
      </c>
      <c r="L932" s="19">
        <f>IF(J932&lt;=0,0,ROUNDDOWN((J932*LOOKUP(J932,{0,1950001,3300001,6950001,9000001,18000001,40000001},{0.05,0.1,0.2,0.23,0.33,0.4,0.45})-LOOKUP(J932,{0,1950001,3300001,6950001,9000001,18000001,40000001},{0,97500,427500,636000,1536000,2796000,4796000}))*1.021,-2))</f>
        <v/>
      </c>
      <c r="M932" s="19">
        <f>IF(K932&lt;=0,0,ROUNDDOWN((K932*LOOKUP(K932,{0,1950001,3300001,6950001,9000001,18000001,40000001},{0.05,0.1,0.2,0.23,0.33,0.4,0.45})-LOOKUP(K932,{0,1950001,3300001,6950001,9000001,18000001,40000001},{0,97500,427500,636000,1536000,2796000,4796000}))*1.021,-2))</f>
        <v/>
      </c>
      <c r="N932" s="19">
        <f>MAX(0,ROUNDDOWN(H932-E932-430000-G932,-3))</f>
        <v/>
      </c>
      <c r="O932" s="19">
        <f>MAX(0,ROUNDDOWN(H932-E932-430000-G932-D932,-3))</f>
        <v/>
      </c>
      <c r="P932" s="19">
        <f>IF(H932&lt;=450000,0,MAX(0,ROUNDDOWN(N932*0.06-MIN(50000,N932)*0.03,-2))+MAX(0,ROUNDDOWN(N932*0.04-MIN(50000,N932)*0.02,-2)))</f>
        <v/>
      </c>
      <c r="Q932" s="19">
        <f>IF(H932&lt;=450000,0,MAX(0,ROUNDDOWN(O932*0.06-MIN(50000,O932)*0.03,-2))+MAX(0,ROUNDDOWN(O932*0.04-MIN(50000,O932)*0.02,-2)))</f>
        <v/>
      </c>
      <c r="R932" s="19">
        <f>L932-M932</f>
        <v/>
      </c>
      <c r="S932" s="19">
        <f>P932-Q932</f>
        <v/>
      </c>
      <c r="T932" s="19">
        <f>R932+S932</f>
        <v/>
      </c>
      <c r="U932" s="21">
        <f>IF(J932&lt;=0,0,LOOKUP(J932,{0,1950001,3300001,6950001,9000001,18000001,40000001},{0.05,0.1,0.2,0.23,0.33,0.4,0.45}))</f>
        <v/>
      </c>
    </row>
    <row r="933">
      <c r="A933" t="inlineStr">
        <is>
          <t>1万円刻み</t>
        </is>
      </c>
      <c r="B933" s="19">
        <f>'3_1万円刻み'!$A$398</f>
        <v/>
      </c>
      <c r="C933" s="20" t="n">
        <v>2025</v>
      </c>
      <c r="D933" s="19" t="n">
        <v>276000</v>
      </c>
      <c r="E933" s="19">
        <f>ROUND(MIN(B933/12,650000)*12*0.0915+MIN(B933/12,1390000)*12*(0.0504+0)+B933*0.005,0)</f>
        <v/>
      </c>
      <c r="F933" s="19" t="n">
        <v>0</v>
      </c>
      <c r="G933" s="19" t="n">
        <v>0</v>
      </c>
      <c r="H933" s="19">
        <f>IF(C933&gt;=2026,IF(B933&lt;741000,0,IF(B933&lt;2191000,B933-740000,IF(B933&lt;2193000,1451000,IF(B933&lt;2196000,1453000,IF(B933&lt;2200000,1456000,IF(B933&lt;3600000,ROUNDDOWN(B933/4,-3)*2.8-80000,IF(B933&lt;6600000,ROUNDDOWN(B933/4,-3)*3.2-440000,IF(B933&lt;8500000,ROUNDDOWN(B933*0.9,0)-1100000,B933-1950000)))))))),IF(B933&lt;651000,0,IF(B933&lt;1900000,B933-650000,IF(B933&lt;3600000,ROUNDDOWN(B933/4,-3)*2.8-80000,IF(B933&lt;6600000,ROUNDDOWN(B933/4,-3)*3.2-440000,IF(B933&lt;8500000,ROUNDDOWN(B933*0.9,0)-1100000,B933-1950000))))))</f>
        <v/>
      </c>
      <c r="I933" s="19">
        <f>IF(H933&gt;23500000,NA(),IF(C933&gt;=2026,IF(H933&lt;=4890000,1040000,IF(H933&lt;=6550000,670000,620000)),IF(H933&lt;=1320000,950000,IF(H933&lt;=3360000,880000,IF(H933&lt;=4890000,680000,IF(H933&lt;=6550000,630000,580000))))))</f>
        <v/>
      </c>
      <c r="J933" s="19">
        <f>MAX(0,ROUNDDOWN(H933-E933-I933-F933,-3))</f>
        <v/>
      </c>
      <c r="K933" s="19">
        <f>MAX(0,ROUNDDOWN(H933-E933-I933-F933-D933,-3))</f>
        <v/>
      </c>
      <c r="L933" s="19">
        <f>IF(J933&lt;=0,0,ROUNDDOWN((J933*LOOKUP(J933,{0,1950001,3300001,6950001,9000001,18000001,40000001},{0.05,0.1,0.2,0.23,0.33,0.4,0.45})-LOOKUP(J933,{0,1950001,3300001,6950001,9000001,18000001,40000001},{0,97500,427500,636000,1536000,2796000,4796000}))*1.021,-2))</f>
        <v/>
      </c>
      <c r="M933" s="19">
        <f>IF(K933&lt;=0,0,ROUNDDOWN((K933*LOOKUP(K933,{0,1950001,3300001,6950001,9000001,18000001,40000001},{0.05,0.1,0.2,0.23,0.33,0.4,0.45})-LOOKUP(K933,{0,1950001,3300001,6950001,9000001,18000001,40000001},{0,97500,427500,636000,1536000,2796000,4796000}))*1.021,-2))</f>
        <v/>
      </c>
      <c r="N933" s="19">
        <f>MAX(0,ROUNDDOWN(H933-E933-430000-G933,-3))</f>
        <v/>
      </c>
      <c r="O933" s="19">
        <f>MAX(0,ROUNDDOWN(H933-E933-430000-G933-D933,-3))</f>
        <v/>
      </c>
      <c r="P933" s="19">
        <f>IF(H933&lt;=450000,0,MAX(0,ROUNDDOWN(N933*0.06-MIN(50000,N933)*0.03,-2))+MAX(0,ROUNDDOWN(N933*0.04-MIN(50000,N933)*0.02,-2)))</f>
        <v/>
      </c>
      <c r="Q933" s="19">
        <f>IF(H933&lt;=450000,0,MAX(0,ROUNDDOWN(O933*0.06-MIN(50000,O933)*0.03,-2))+MAX(0,ROUNDDOWN(O933*0.04-MIN(50000,O933)*0.02,-2)))</f>
        <v/>
      </c>
      <c r="R933" s="19">
        <f>L933-M933</f>
        <v/>
      </c>
      <c r="S933" s="19">
        <f>P933-Q933</f>
        <v/>
      </c>
      <c r="T933" s="19">
        <f>R933+S933</f>
        <v/>
      </c>
      <c r="U933" s="21">
        <f>IF(J933&lt;=0,0,LOOKUP(J933,{0,1950001,3300001,6950001,9000001,18000001,40000001},{0.05,0.1,0.2,0.23,0.33,0.4,0.45}))</f>
        <v/>
      </c>
    </row>
    <row r="934">
      <c r="A934" t="inlineStr">
        <is>
          <t>1万円刻み</t>
        </is>
      </c>
      <c r="B934" s="19">
        <f>'3_1万円刻み'!$A$398</f>
        <v/>
      </c>
      <c r="C934" s="20" t="n">
        <v>2026</v>
      </c>
      <c r="D934" s="19" t="n">
        <v>276000</v>
      </c>
      <c r="E934" s="19">
        <f>ROUND(MIN(B934/12,650000)*12*0.0915+MIN(B934/12,1390000)*12*(0.0504+0)+B934*0.005,0)</f>
        <v/>
      </c>
      <c r="F934" s="19" t="n">
        <v>0</v>
      </c>
      <c r="G934" s="19" t="n">
        <v>0</v>
      </c>
      <c r="H934" s="19">
        <f>IF(C934&gt;=2026,IF(B934&lt;741000,0,IF(B934&lt;2191000,B934-740000,IF(B934&lt;2193000,1451000,IF(B934&lt;2196000,1453000,IF(B934&lt;2200000,1456000,IF(B934&lt;3600000,ROUNDDOWN(B934/4,-3)*2.8-80000,IF(B934&lt;6600000,ROUNDDOWN(B934/4,-3)*3.2-440000,IF(B934&lt;8500000,ROUNDDOWN(B934*0.9,0)-1100000,B934-1950000)))))))),IF(B934&lt;651000,0,IF(B934&lt;1900000,B934-650000,IF(B934&lt;3600000,ROUNDDOWN(B934/4,-3)*2.8-80000,IF(B934&lt;6600000,ROUNDDOWN(B934/4,-3)*3.2-440000,IF(B934&lt;8500000,ROUNDDOWN(B934*0.9,0)-1100000,B934-1950000))))))</f>
        <v/>
      </c>
      <c r="I934" s="19">
        <f>IF(H934&gt;23500000,NA(),IF(C934&gt;=2026,IF(H934&lt;=4890000,1040000,IF(H934&lt;=6550000,670000,620000)),IF(H934&lt;=1320000,950000,IF(H934&lt;=3360000,880000,IF(H934&lt;=4890000,680000,IF(H934&lt;=6550000,630000,580000))))))</f>
        <v/>
      </c>
      <c r="J934" s="19">
        <f>MAX(0,ROUNDDOWN(H934-E934-I934-F934,-3))</f>
        <v/>
      </c>
      <c r="K934" s="19">
        <f>MAX(0,ROUNDDOWN(H934-E934-I934-F934-D934,-3))</f>
        <v/>
      </c>
      <c r="L934" s="19">
        <f>IF(J934&lt;=0,0,ROUNDDOWN((J934*LOOKUP(J934,{0,1950001,3300001,6950001,9000001,18000001,40000001},{0.05,0.1,0.2,0.23,0.33,0.4,0.45})-LOOKUP(J934,{0,1950001,3300001,6950001,9000001,18000001,40000001},{0,97500,427500,636000,1536000,2796000,4796000}))*1.021,-2))</f>
        <v/>
      </c>
      <c r="M934" s="19">
        <f>IF(K934&lt;=0,0,ROUNDDOWN((K934*LOOKUP(K934,{0,1950001,3300001,6950001,9000001,18000001,40000001},{0.05,0.1,0.2,0.23,0.33,0.4,0.45})-LOOKUP(K934,{0,1950001,3300001,6950001,9000001,18000001,40000001},{0,97500,427500,636000,1536000,2796000,4796000}))*1.021,-2))</f>
        <v/>
      </c>
      <c r="N934" s="19">
        <f>MAX(0,ROUNDDOWN(H934-E934-430000-G934,-3))</f>
        <v/>
      </c>
      <c r="O934" s="19">
        <f>MAX(0,ROUNDDOWN(H934-E934-430000-G934-D934,-3))</f>
        <v/>
      </c>
      <c r="P934" s="19">
        <f>IF(H934&lt;=450000,0,MAX(0,ROUNDDOWN(N934*0.06-MIN(50000,N934)*0.03,-2))+MAX(0,ROUNDDOWN(N934*0.04-MIN(50000,N934)*0.02,-2)))</f>
        <v/>
      </c>
      <c r="Q934" s="19">
        <f>IF(H934&lt;=450000,0,MAX(0,ROUNDDOWN(O934*0.06-MIN(50000,O934)*0.03,-2))+MAX(0,ROUNDDOWN(O934*0.04-MIN(50000,O934)*0.02,-2)))</f>
        <v/>
      </c>
      <c r="R934" s="19">
        <f>L934-M934</f>
        <v/>
      </c>
      <c r="S934" s="19">
        <f>P934-Q934</f>
        <v/>
      </c>
      <c r="T934" s="19">
        <f>R934+S934</f>
        <v/>
      </c>
      <c r="U934" s="21">
        <f>IF(J934&lt;=0,0,LOOKUP(J934,{0,1950001,3300001,6950001,9000001,18000001,40000001},{0.05,0.1,0.2,0.23,0.33,0.4,0.45}))</f>
        <v/>
      </c>
    </row>
    <row r="935">
      <c r="A935" t="inlineStr">
        <is>
          <t>1万円刻み</t>
        </is>
      </c>
      <c r="B935" s="19">
        <f>'3_1万円刻み'!$A$399</f>
        <v/>
      </c>
      <c r="C935" s="20" t="n">
        <v>2025</v>
      </c>
      <c r="D935" s="19" t="n">
        <v>276000</v>
      </c>
      <c r="E935" s="19">
        <f>ROUND(MIN(B935/12,650000)*12*0.0915+MIN(B935/12,1390000)*12*(0.0504+0)+B935*0.005,0)</f>
        <v/>
      </c>
      <c r="F935" s="19" t="n">
        <v>0</v>
      </c>
      <c r="G935" s="19" t="n">
        <v>0</v>
      </c>
      <c r="H935" s="19">
        <f>IF(C935&gt;=2026,IF(B935&lt;741000,0,IF(B935&lt;2191000,B935-740000,IF(B935&lt;2193000,1451000,IF(B935&lt;2196000,1453000,IF(B935&lt;2200000,1456000,IF(B935&lt;3600000,ROUNDDOWN(B935/4,-3)*2.8-80000,IF(B935&lt;6600000,ROUNDDOWN(B935/4,-3)*3.2-440000,IF(B935&lt;8500000,ROUNDDOWN(B935*0.9,0)-1100000,B935-1950000)))))))),IF(B935&lt;651000,0,IF(B935&lt;1900000,B935-650000,IF(B935&lt;3600000,ROUNDDOWN(B935/4,-3)*2.8-80000,IF(B935&lt;6600000,ROUNDDOWN(B935/4,-3)*3.2-440000,IF(B935&lt;8500000,ROUNDDOWN(B935*0.9,0)-1100000,B935-1950000))))))</f>
        <v/>
      </c>
      <c r="I935" s="19">
        <f>IF(H935&gt;23500000,NA(),IF(C935&gt;=2026,IF(H935&lt;=4890000,1040000,IF(H935&lt;=6550000,670000,620000)),IF(H935&lt;=1320000,950000,IF(H935&lt;=3360000,880000,IF(H935&lt;=4890000,680000,IF(H935&lt;=6550000,630000,580000))))))</f>
        <v/>
      </c>
      <c r="J935" s="19">
        <f>MAX(0,ROUNDDOWN(H935-E935-I935-F935,-3))</f>
        <v/>
      </c>
      <c r="K935" s="19">
        <f>MAX(0,ROUNDDOWN(H935-E935-I935-F935-D935,-3))</f>
        <v/>
      </c>
      <c r="L935" s="19">
        <f>IF(J935&lt;=0,0,ROUNDDOWN((J935*LOOKUP(J935,{0,1950001,3300001,6950001,9000001,18000001,40000001},{0.05,0.1,0.2,0.23,0.33,0.4,0.45})-LOOKUP(J935,{0,1950001,3300001,6950001,9000001,18000001,40000001},{0,97500,427500,636000,1536000,2796000,4796000}))*1.021,-2))</f>
        <v/>
      </c>
      <c r="M935" s="19">
        <f>IF(K935&lt;=0,0,ROUNDDOWN((K935*LOOKUP(K935,{0,1950001,3300001,6950001,9000001,18000001,40000001},{0.05,0.1,0.2,0.23,0.33,0.4,0.45})-LOOKUP(K935,{0,1950001,3300001,6950001,9000001,18000001,40000001},{0,97500,427500,636000,1536000,2796000,4796000}))*1.021,-2))</f>
        <v/>
      </c>
      <c r="N935" s="19">
        <f>MAX(0,ROUNDDOWN(H935-E935-430000-G935,-3))</f>
        <v/>
      </c>
      <c r="O935" s="19">
        <f>MAX(0,ROUNDDOWN(H935-E935-430000-G935-D935,-3))</f>
        <v/>
      </c>
      <c r="P935" s="19">
        <f>IF(H935&lt;=450000,0,MAX(0,ROUNDDOWN(N935*0.06-MIN(50000,N935)*0.03,-2))+MAX(0,ROUNDDOWN(N935*0.04-MIN(50000,N935)*0.02,-2)))</f>
        <v/>
      </c>
      <c r="Q935" s="19">
        <f>IF(H935&lt;=450000,0,MAX(0,ROUNDDOWN(O935*0.06-MIN(50000,O935)*0.03,-2))+MAX(0,ROUNDDOWN(O935*0.04-MIN(50000,O935)*0.02,-2)))</f>
        <v/>
      </c>
      <c r="R935" s="19">
        <f>L935-M935</f>
        <v/>
      </c>
      <c r="S935" s="19">
        <f>P935-Q935</f>
        <v/>
      </c>
      <c r="T935" s="19">
        <f>R935+S935</f>
        <v/>
      </c>
      <c r="U935" s="21">
        <f>IF(J935&lt;=0,0,LOOKUP(J935,{0,1950001,3300001,6950001,9000001,18000001,40000001},{0.05,0.1,0.2,0.23,0.33,0.4,0.45}))</f>
        <v/>
      </c>
    </row>
    <row r="936">
      <c r="A936" t="inlineStr">
        <is>
          <t>1万円刻み</t>
        </is>
      </c>
      <c r="B936" s="19">
        <f>'3_1万円刻み'!$A$399</f>
        <v/>
      </c>
      <c r="C936" s="20" t="n">
        <v>2026</v>
      </c>
      <c r="D936" s="19" t="n">
        <v>276000</v>
      </c>
      <c r="E936" s="19">
        <f>ROUND(MIN(B936/12,650000)*12*0.0915+MIN(B936/12,1390000)*12*(0.0504+0)+B936*0.005,0)</f>
        <v/>
      </c>
      <c r="F936" s="19" t="n">
        <v>0</v>
      </c>
      <c r="G936" s="19" t="n">
        <v>0</v>
      </c>
      <c r="H936" s="19">
        <f>IF(C936&gt;=2026,IF(B936&lt;741000,0,IF(B936&lt;2191000,B936-740000,IF(B936&lt;2193000,1451000,IF(B936&lt;2196000,1453000,IF(B936&lt;2200000,1456000,IF(B936&lt;3600000,ROUNDDOWN(B936/4,-3)*2.8-80000,IF(B936&lt;6600000,ROUNDDOWN(B936/4,-3)*3.2-440000,IF(B936&lt;8500000,ROUNDDOWN(B936*0.9,0)-1100000,B936-1950000)))))))),IF(B936&lt;651000,0,IF(B936&lt;1900000,B936-650000,IF(B936&lt;3600000,ROUNDDOWN(B936/4,-3)*2.8-80000,IF(B936&lt;6600000,ROUNDDOWN(B936/4,-3)*3.2-440000,IF(B936&lt;8500000,ROUNDDOWN(B936*0.9,0)-1100000,B936-1950000))))))</f>
        <v/>
      </c>
      <c r="I936" s="19">
        <f>IF(H936&gt;23500000,NA(),IF(C936&gt;=2026,IF(H936&lt;=4890000,1040000,IF(H936&lt;=6550000,670000,620000)),IF(H936&lt;=1320000,950000,IF(H936&lt;=3360000,880000,IF(H936&lt;=4890000,680000,IF(H936&lt;=6550000,630000,580000))))))</f>
        <v/>
      </c>
      <c r="J936" s="19">
        <f>MAX(0,ROUNDDOWN(H936-E936-I936-F936,-3))</f>
        <v/>
      </c>
      <c r="K936" s="19">
        <f>MAX(0,ROUNDDOWN(H936-E936-I936-F936-D936,-3))</f>
        <v/>
      </c>
      <c r="L936" s="19">
        <f>IF(J936&lt;=0,0,ROUNDDOWN((J936*LOOKUP(J936,{0,1950001,3300001,6950001,9000001,18000001,40000001},{0.05,0.1,0.2,0.23,0.33,0.4,0.45})-LOOKUP(J936,{0,1950001,3300001,6950001,9000001,18000001,40000001},{0,97500,427500,636000,1536000,2796000,4796000}))*1.021,-2))</f>
        <v/>
      </c>
      <c r="M936" s="19">
        <f>IF(K936&lt;=0,0,ROUNDDOWN((K936*LOOKUP(K936,{0,1950001,3300001,6950001,9000001,18000001,40000001},{0.05,0.1,0.2,0.23,0.33,0.4,0.45})-LOOKUP(K936,{0,1950001,3300001,6950001,9000001,18000001,40000001},{0,97500,427500,636000,1536000,2796000,4796000}))*1.021,-2))</f>
        <v/>
      </c>
      <c r="N936" s="19">
        <f>MAX(0,ROUNDDOWN(H936-E936-430000-G936,-3))</f>
        <v/>
      </c>
      <c r="O936" s="19">
        <f>MAX(0,ROUNDDOWN(H936-E936-430000-G936-D936,-3))</f>
        <v/>
      </c>
      <c r="P936" s="19">
        <f>IF(H936&lt;=450000,0,MAX(0,ROUNDDOWN(N936*0.06-MIN(50000,N936)*0.03,-2))+MAX(0,ROUNDDOWN(N936*0.04-MIN(50000,N936)*0.02,-2)))</f>
        <v/>
      </c>
      <c r="Q936" s="19">
        <f>IF(H936&lt;=450000,0,MAX(0,ROUNDDOWN(O936*0.06-MIN(50000,O936)*0.03,-2))+MAX(0,ROUNDDOWN(O936*0.04-MIN(50000,O936)*0.02,-2)))</f>
        <v/>
      </c>
      <c r="R936" s="19">
        <f>L936-M936</f>
        <v/>
      </c>
      <c r="S936" s="19">
        <f>P936-Q936</f>
        <v/>
      </c>
      <c r="T936" s="19">
        <f>R936+S936</f>
        <v/>
      </c>
      <c r="U936" s="21">
        <f>IF(J936&lt;=0,0,LOOKUP(J936,{0,1950001,3300001,6950001,9000001,18000001,40000001},{0.05,0.1,0.2,0.23,0.33,0.4,0.45}))</f>
        <v/>
      </c>
    </row>
    <row r="937">
      <c r="A937" t="inlineStr">
        <is>
          <t>1万円刻み</t>
        </is>
      </c>
      <c r="B937" s="19">
        <f>'3_1万円刻み'!$A$400</f>
        <v/>
      </c>
      <c r="C937" s="20" t="n">
        <v>2025</v>
      </c>
      <c r="D937" s="19" t="n">
        <v>276000</v>
      </c>
      <c r="E937" s="19">
        <f>ROUND(MIN(B937/12,650000)*12*0.0915+MIN(B937/12,1390000)*12*(0.0504+0)+B937*0.005,0)</f>
        <v/>
      </c>
      <c r="F937" s="19" t="n">
        <v>0</v>
      </c>
      <c r="G937" s="19" t="n">
        <v>0</v>
      </c>
      <c r="H937" s="19">
        <f>IF(C937&gt;=2026,IF(B937&lt;741000,0,IF(B937&lt;2191000,B937-740000,IF(B937&lt;2193000,1451000,IF(B937&lt;2196000,1453000,IF(B937&lt;2200000,1456000,IF(B937&lt;3600000,ROUNDDOWN(B937/4,-3)*2.8-80000,IF(B937&lt;6600000,ROUNDDOWN(B937/4,-3)*3.2-440000,IF(B937&lt;8500000,ROUNDDOWN(B937*0.9,0)-1100000,B937-1950000)))))))),IF(B937&lt;651000,0,IF(B937&lt;1900000,B937-650000,IF(B937&lt;3600000,ROUNDDOWN(B937/4,-3)*2.8-80000,IF(B937&lt;6600000,ROUNDDOWN(B937/4,-3)*3.2-440000,IF(B937&lt;8500000,ROUNDDOWN(B937*0.9,0)-1100000,B937-1950000))))))</f>
        <v/>
      </c>
      <c r="I937" s="19">
        <f>IF(H937&gt;23500000,NA(),IF(C937&gt;=2026,IF(H937&lt;=4890000,1040000,IF(H937&lt;=6550000,670000,620000)),IF(H937&lt;=1320000,950000,IF(H937&lt;=3360000,880000,IF(H937&lt;=4890000,680000,IF(H937&lt;=6550000,630000,580000))))))</f>
        <v/>
      </c>
      <c r="J937" s="19">
        <f>MAX(0,ROUNDDOWN(H937-E937-I937-F937,-3))</f>
        <v/>
      </c>
      <c r="K937" s="19">
        <f>MAX(0,ROUNDDOWN(H937-E937-I937-F937-D937,-3))</f>
        <v/>
      </c>
      <c r="L937" s="19">
        <f>IF(J937&lt;=0,0,ROUNDDOWN((J937*LOOKUP(J937,{0,1950001,3300001,6950001,9000001,18000001,40000001},{0.05,0.1,0.2,0.23,0.33,0.4,0.45})-LOOKUP(J937,{0,1950001,3300001,6950001,9000001,18000001,40000001},{0,97500,427500,636000,1536000,2796000,4796000}))*1.021,-2))</f>
        <v/>
      </c>
      <c r="M937" s="19">
        <f>IF(K937&lt;=0,0,ROUNDDOWN((K937*LOOKUP(K937,{0,1950001,3300001,6950001,9000001,18000001,40000001},{0.05,0.1,0.2,0.23,0.33,0.4,0.45})-LOOKUP(K937,{0,1950001,3300001,6950001,9000001,18000001,40000001},{0,97500,427500,636000,1536000,2796000,4796000}))*1.021,-2))</f>
        <v/>
      </c>
      <c r="N937" s="19">
        <f>MAX(0,ROUNDDOWN(H937-E937-430000-G937,-3))</f>
        <v/>
      </c>
      <c r="O937" s="19">
        <f>MAX(0,ROUNDDOWN(H937-E937-430000-G937-D937,-3))</f>
        <v/>
      </c>
      <c r="P937" s="19">
        <f>IF(H937&lt;=450000,0,MAX(0,ROUNDDOWN(N937*0.06-MIN(50000,N937)*0.03,-2))+MAX(0,ROUNDDOWN(N937*0.04-MIN(50000,N937)*0.02,-2)))</f>
        <v/>
      </c>
      <c r="Q937" s="19">
        <f>IF(H937&lt;=450000,0,MAX(0,ROUNDDOWN(O937*0.06-MIN(50000,O937)*0.03,-2))+MAX(0,ROUNDDOWN(O937*0.04-MIN(50000,O937)*0.02,-2)))</f>
        <v/>
      </c>
      <c r="R937" s="19">
        <f>L937-M937</f>
        <v/>
      </c>
      <c r="S937" s="19">
        <f>P937-Q937</f>
        <v/>
      </c>
      <c r="T937" s="19">
        <f>R937+S937</f>
        <v/>
      </c>
      <c r="U937" s="21">
        <f>IF(J937&lt;=0,0,LOOKUP(J937,{0,1950001,3300001,6950001,9000001,18000001,40000001},{0.05,0.1,0.2,0.23,0.33,0.4,0.45}))</f>
        <v/>
      </c>
    </row>
    <row r="938">
      <c r="A938" t="inlineStr">
        <is>
          <t>1万円刻み</t>
        </is>
      </c>
      <c r="B938" s="19">
        <f>'3_1万円刻み'!$A$400</f>
        <v/>
      </c>
      <c r="C938" s="20" t="n">
        <v>2026</v>
      </c>
      <c r="D938" s="19" t="n">
        <v>276000</v>
      </c>
      <c r="E938" s="19">
        <f>ROUND(MIN(B938/12,650000)*12*0.0915+MIN(B938/12,1390000)*12*(0.0504+0)+B938*0.005,0)</f>
        <v/>
      </c>
      <c r="F938" s="19" t="n">
        <v>0</v>
      </c>
      <c r="G938" s="19" t="n">
        <v>0</v>
      </c>
      <c r="H938" s="19">
        <f>IF(C938&gt;=2026,IF(B938&lt;741000,0,IF(B938&lt;2191000,B938-740000,IF(B938&lt;2193000,1451000,IF(B938&lt;2196000,1453000,IF(B938&lt;2200000,1456000,IF(B938&lt;3600000,ROUNDDOWN(B938/4,-3)*2.8-80000,IF(B938&lt;6600000,ROUNDDOWN(B938/4,-3)*3.2-440000,IF(B938&lt;8500000,ROUNDDOWN(B938*0.9,0)-1100000,B938-1950000)))))))),IF(B938&lt;651000,0,IF(B938&lt;1900000,B938-650000,IF(B938&lt;3600000,ROUNDDOWN(B938/4,-3)*2.8-80000,IF(B938&lt;6600000,ROUNDDOWN(B938/4,-3)*3.2-440000,IF(B938&lt;8500000,ROUNDDOWN(B938*0.9,0)-1100000,B938-1950000))))))</f>
        <v/>
      </c>
      <c r="I938" s="19">
        <f>IF(H938&gt;23500000,NA(),IF(C938&gt;=2026,IF(H938&lt;=4890000,1040000,IF(H938&lt;=6550000,670000,620000)),IF(H938&lt;=1320000,950000,IF(H938&lt;=3360000,880000,IF(H938&lt;=4890000,680000,IF(H938&lt;=6550000,630000,580000))))))</f>
        <v/>
      </c>
      <c r="J938" s="19">
        <f>MAX(0,ROUNDDOWN(H938-E938-I938-F938,-3))</f>
        <v/>
      </c>
      <c r="K938" s="19">
        <f>MAX(0,ROUNDDOWN(H938-E938-I938-F938-D938,-3))</f>
        <v/>
      </c>
      <c r="L938" s="19">
        <f>IF(J938&lt;=0,0,ROUNDDOWN((J938*LOOKUP(J938,{0,1950001,3300001,6950001,9000001,18000001,40000001},{0.05,0.1,0.2,0.23,0.33,0.4,0.45})-LOOKUP(J938,{0,1950001,3300001,6950001,9000001,18000001,40000001},{0,97500,427500,636000,1536000,2796000,4796000}))*1.021,-2))</f>
        <v/>
      </c>
      <c r="M938" s="19">
        <f>IF(K938&lt;=0,0,ROUNDDOWN((K938*LOOKUP(K938,{0,1950001,3300001,6950001,9000001,18000001,40000001},{0.05,0.1,0.2,0.23,0.33,0.4,0.45})-LOOKUP(K938,{0,1950001,3300001,6950001,9000001,18000001,40000001},{0,97500,427500,636000,1536000,2796000,4796000}))*1.021,-2))</f>
        <v/>
      </c>
      <c r="N938" s="19">
        <f>MAX(0,ROUNDDOWN(H938-E938-430000-G938,-3))</f>
        <v/>
      </c>
      <c r="O938" s="19">
        <f>MAX(0,ROUNDDOWN(H938-E938-430000-G938-D938,-3))</f>
        <v/>
      </c>
      <c r="P938" s="19">
        <f>IF(H938&lt;=450000,0,MAX(0,ROUNDDOWN(N938*0.06-MIN(50000,N938)*0.03,-2))+MAX(0,ROUNDDOWN(N938*0.04-MIN(50000,N938)*0.02,-2)))</f>
        <v/>
      </c>
      <c r="Q938" s="19">
        <f>IF(H938&lt;=450000,0,MAX(0,ROUNDDOWN(O938*0.06-MIN(50000,O938)*0.03,-2))+MAX(0,ROUNDDOWN(O938*0.04-MIN(50000,O938)*0.02,-2)))</f>
        <v/>
      </c>
      <c r="R938" s="19">
        <f>L938-M938</f>
        <v/>
      </c>
      <c r="S938" s="19">
        <f>P938-Q938</f>
        <v/>
      </c>
      <c r="T938" s="19">
        <f>R938+S938</f>
        <v/>
      </c>
      <c r="U938" s="21">
        <f>IF(J938&lt;=0,0,LOOKUP(J938,{0,1950001,3300001,6950001,9000001,18000001,40000001},{0.05,0.1,0.2,0.23,0.33,0.4,0.45}))</f>
        <v/>
      </c>
    </row>
    <row r="939">
      <c r="A939" t="inlineStr">
        <is>
          <t>1万円刻み</t>
        </is>
      </c>
      <c r="B939" s="19">
        <f>'3_1万円刻み'!$A$401</f>
        <v/>
      </c>
      <c r="C939" s="20" t="n">
        <v>2025</v>
      </c>
      <c r="D939" s="19" t="n">
        <v>276000</v>
      </c>
      <c r="E939" s="19">
        <f>ROUND(MIN(B939/12,650000)*12*0.0915+MIN(B939/12,1390000)*12*(0.0504+0)+B939*0.005,0)</f>
        <v/>
      </c>
      <c r="F939" s="19" t="n">
        <v>0</v>
      </c>
      <c r="G939" s="19" t="n">
        <v>0</v>
      </c>
      <c r="H939" s="19">
        <f>IF(C939&gt;=2026,IF(B939&lt;741000,0,IF(B939&lt;2191000,B939-740000,IF(B939&lt;2193000,1451000,IF(B939&lt;2196000,1453000,IF(B939&lt;2200000,1456000,IF(B939&lt;3600000,ROUNDDOWN(B939/4,-3)*2.8-80000,IF(B939&lt;6600000,ROUNDDOWN(B939/4,-3)*3.2-440000,IF(B939&lt;8500000,ROUNDDOWN(B939*0.9,0)-1100000,B939-1950000)))))))),IF(B939&lt;651000,0,IF(B939&lt;1900000,B939-650000,IF(B939&lt;3600000,ROUNDDOWN(B939/4,-3)*2.8-80000,IF(B939&lt;6600000,ROUNDDOWN(B939/4,-3)*3.2-440000,IF(B939&lt;8500000,ROUNDDOWN(B939*0.9,0)-1100000,B939-1950000))))))</f>
        <v/>
      </c>
      <c r="I939" s="19">
        <f>IF(H939&gt;23500000,NA(),IF(C939&gt;=2026,IF(H939&lt;=4890000,1040000,IF(H939&lt;=6550000,670000,620000)),IF(H939&lt;=1320000,950000,IF(H939&lt;=3360000,880000,IF(H939&lt;=4890000,680000,IF(H939&lt;=6550000,630000,580000))))))</f>
        <v/>
      </c>
      <c r="J939" s="19">
        <f>MAX(0,ROUNDDOWN(H939-E939-I939-F939,-3))</f>
        <v/>
      </c>
      <c r="K939" s="19">
        <f>MAX(0,ROUNDDOWN(H939-E939-I939-F939-D939,-3))</f>
        <v/>
      </c>
      <c r="L939" s="19">
        <f>IF(J939&lt;=0,0,ROUNDDOWN((J939*LOOKUP(J939,{0,1950001,3300001,6950001,9000001,18000001,40000001},{0.05,0.1,0.2,0.23,0.33,0.4,0.45})-LOOKUP(J939,{0,1950001,3300001,6950001,9000001,18000001,40000001},{0,97500,427500,636000,1536000,2796000,4796000}))*1.021,-2))</f>
        <v/>
      </c>
      <c r="M939" s="19">
        <f>IF(K939&lt;=0,0,ROUNDDOWN((K939*LOOKUP(K939,{0,1950001,3300001,6950001,9000001,18000001,40000001},{0.05,0.1,0.2,0.23,0.33,0.4,0.45})-LOOKUP(K939,{0,1950001,3300001,6950001,9000001,18000001,40000001},{0,97500,427500,636000,1536000,2796000,4796000}))*1.021,-2))</f>
        <v/>
      </c>
      <c r="N939" s="19">
        <f>MAX(0,ROUNDDOWN(H939-E939-430000-G939,-3))</f>
        <v/>
      </c>
      <c r="O939" s="19">
        <f>MAX(0,ROUNDDOWN(H939-E939-430000-G939-D939,-3))</f>
        <v/>
      </c>
      <c r="P939" s="19">
        <f>IF(H939&lt;=450000,0,MAX(0,ROUNDDOWN(N939*0.06-MIN(50000,N939)*0.03,-2))+MAX(0,ROUNDDOWN(N939*0.04-MIN(50000,N939)*0.02,-2)))</f>
        <v/>
      </c>
      <c r="Q939" s="19">
        <f>IF(H939&lt;=450000,0,MAX(0,ROUNDDOWN(O939*0.06-MIN(50000,O939)*0.03,-2))+MAX(0,ROUNDDOWN(O939*0.04-MIN(50000,O939)*0.02,-2)))</f>
        <v/>
      </c>
      <c r="R939" s="19">
        <f>L939-M939</f>
        <v/>
      </c>
      <c r="S939" s="19">
        <f>P939-Q939</f>
        <v/>
      </c>
      <c r="T939" s="19">
        <f>R939+S939</f>
        <v/>
      </c>
      <c r="U939" s="21">
        <f>IF(J939&lt;=0,0,LOOKUP(J939,{0,1950001,3300001,6950001,9000001,18000001,40000001},{0.05,0.1,0.2,0.23,0.33,0.4,0.45}))</f>
        <v/>
      </c>
    </row>
    <row r="940">
      <c r="A940" t="inlineStr">
        <is>
          <t>1万円刻み</t>
        </is>
      </c>
      <c r="B940" s="19">
        <f>'3_1万円刻み'!$A$401</f>
        <v/>
      </c>
      <c r="C940" s="20" t="n">
        <v>2026</v>
      </c>
      <c r="D940" s="19" t="n">
        <v>276000</v>
      </c>
      <c r="E940" s="19">
        <f>ROUND(MIN(B940/12,650000)*12*0.0915+MIN(B940/12,1390000)*12*(0.0504+0)+B940*0.005,0)</f>
        <v/>
      </c>
      <c r="F940" s="19" t="n">
        <v>0</v>
      </c>
      <c r="G940" s="19" t="n">
        <v>0</v>
      </c>
      <c r="H940" s="19">
        <f>IF(C940&gt;=2026,IF(B940&lt;741000,0,IF(B940&lt;2191000,B940-740000,IF(B940&lt;2193000,1451000,IF(B940&lt;2196000,1453000,IF(B940&lt;2200000,1456000,IF(B940&lt;3600000,ROUNDDOWN(B940/4,-3)*2.8-80000,IF(B940&lt;6600000,ROUNDDOWN(B940/4,-3)*3.2-440000,IF(B940&lt;8500000,ROUNDDOWN(B940*0.9,0)-1100000,B940-1950000)))))))),IF(B940&lt;651000,0,IF(B940&lt;1900000,B940-650000,IF(B940&lt;3600000,ROUNDDOWN(B940/4,-3)*2.8-80000,IF(B940&lt;6600000,ROUNDDOWN(B940/4,-3)*3.2-440000,IF(B940&lt;8500000,ROUNDDOWN(B940*0.9,0)-1100000,B940-1950000))))))</f>
        <v/>
      </c>
      <c r="I940" s="19">
        <f>IF(H940&gt;23500000,NA(),IF(C940&gt;=2026,IF(H940&lt;=4890000,1040000,IF(H940&lt;=6550000,670000,620000)),IF(H940&lt;=1320000,950000,IF(H940&lt;=3360000,880000,IF(H940&lt;=4890000,680000,IF(H940&lt;=6550000,630000,580000))))))</f>
        <v/>
      </c>
      <c r="J940" s="19">
        <f>MAX(0,ROUNDDOWN(H940-E940-I940-F940,-3))</f>
        <v/>
      </c>
      <c r="K940" s="19">
        <f>MAX(0,ROUNDDOWN(H940-E940-I940-F940-D940,-3))</f>
        <v/>
      </c>
      <c r="L940" s="19">
        <f>IF(J940&lt;=0,0,ROUNDDOWN((J940*LOOKUP(J940,{0,1950001,3300001,6950001,9000001,18000001,40000001},{0.05,0.1,0.2,0.23,0.33,0.4,0.45})-LOOKUP(J940,{0,1950001,3300001,6950001,9000001,18000001,40000001},{0,97500,427500,636000,1536000,2796000,4796000}))*1.021,-2))</f>
        <v/>
      </c>
      <c r="M940" s="19">
        <f>IF(K940&lt;=0,0,ROUNDDOWN((K940*LOOKUP(K940,{0,1950001,3300001,6950001,9000001,18000001,40000001},{0.05,0.1,0.2,0.23,0.33,0.4,0.45})-LOOKUP(K940,{0,1950001,3300001,6950001,9000001,18000001,40000001},{0,97500,427500,636000,1536000,2796000,4796000}))*1.021,-2))</f>
        <v/>
      </c>
      <c r="N940" s="19">
        <f>MAX(0,ROUNDDOWN(H940-E940-430000-G940,-3))</f>
        <v/>
      </c>
      <c r="O940" s="19">
        <f>MAX(0,ROUNDDOWN(H940-E940-430000-G940-D940,-3))</f>
        <v/>
      </c>
      <c r="P940" s="19">
        <f>IF(H940&lt;=450000,0,MAX(0,ROUNDDOWN(N940*0.06-MIN(50000,N940)*0.03,-2))+MAX(0,ROUNDDOWN(N940*0.04-MIN(50000,N940)*0.02,-2)))</f>
        <v/>
      </c>
      <c r="Q940" s="19">
        <f>IF(H940&lt;=450000,0,MAX(0,ROUNDDOWN(O940*0.06-MIN(50000,O940)*0.03,-2))+MAX(0,ROUNDDOWN(O940*0.04-MIN(50000,O940)*0.02,-2)))</f>
        <v/>
      </c>
      <c r="R940" s="19">
        <f>L940-M940</f>
        <v/>
      </c>
      <c r="S940" s="19">
        <f>P940-Q940</f>
        <v/>
      </c>
      <c r="T940" s="19">
        <f>R940+S940</f>
        <v/>
      </c>
      <c r="U940" s="21">
        <f>IF(J940&lt;=0,0,LOOKUP(J940,{0,1950001,3300001,6950001,9000001,18000001,40000001},{0.05,0.1,0.2,0.23,0.33,0.4,0.45}))</f>
        <v/>
      </c>
    </row>
    <row r="941">
      <c r="A941" t="inlineStr">
        <is>
          <t>1万円刻み</t>
        </is>
      </c>
      <c r="B941" s="19">
        <f>'3_1万円刻み'!$A$402</f>
        <v/>
      </c>
      <c r="C941" s="20" t="n">
        <v>2025</v>
      </c>
      <c r="D941" s="19" t="n">
        <v>276000</v>
      </c>
      <c r="E941" s="19">
        <f>ROUND(MIN(B941/12,650000)*12*0.0915+MIN(B941/12,1390000)*12*(0.0504+0)+B941*0.005,0)</f>
        <v/>
      </c>
      <c r="F941" s="19" t="n">
        <v>0</v>
      </c>
      <c r="G941" s="19" t="n">
        <v>0</v>
      </c>
      <c r="H941" s="19">
        <f>IF(C941&gt;=2026,IF(B941&lt;741000,0,IF(B941&lt;2191000,B941-740000,IF(B941&lt;2193000,1451000,IF(B941&lt;2196000,1453000,IF(B941&lt;2200000,1456000,IF(B941&lt;3600000,ROUNDDOWN(B941/4,-3)*2.8-80000,IF(B941&lt;6600000,ROUNDDOWN(B941/4,-3)*3.2-440000,IF(B941&lt;8500000,ROUNDDOWN(B941*0.9,0)-1100000,B941-1950000)))))))),IF(B941&lt;651000,0,IF(B941&lt;1900000,B941-650000,IF(B941&lt;3600000,ROUNDDOWN(B941/4,-3)*2.8-80000,IF(B941&lt;6600000,ROUNDDOWN(B941/4,-3)*3.2-440000,IF(B941&lt;8500000,ROUNDDOWN(B941*0.9,0)-1100000,B941-1950000))))))</f>
        <v/>
      </c>
      <c r="I941" s="19">
        <f>IF(H941&gt;23500000,NA(),IF(C941&gt;=2026,IF(H941&lt;=4890000,1040000,IF(H941&lt;=6550000,670000,620000)),IF(H941&lt;=1320000,950000,IF(H941&lt;=3360000,880000,IF(H941&lt;=4890000,680000,IF(H941&lt;=6550000,630000,580000))))))</f>
        <v/>
      </c>
      <c r="J941" s="19">
        <f>MAX(0,ROUNDDOWN(H941-E941-I941-F941,-3))</f>
        <v/>
      </c>
      <c r="K941" s="19">
        <f>MAX(0,ROUNDDOWN(H941-E941-I941-F941-D941,-3))</f>
        <v/>
      </c>
      <c r="L941" s="19">
        <f>IF(J941&lt;=0,0,ROUNDDOWN((J941*LOOKUP(J941,{0,1950001,3300001,6950001,9000001,18000001,40000001},{0.05,0.1,0.2,0.23,0.33,0.4,0.45})-LOOKUP(J941,{0,1950001,3300001,6950001,9000001,18000001,40000001},{0,97500,427500,636000,1536000,2796000,4796000}))*1.021,-2))</f>
        <v/>
      </c>
      <c r="M941" s="19">
        <f>IF(K941&lt;=0,0,ROUNDDOWN((K941*LOOKUP(K941,{0,1950001,3300001,6950001,9000001,18000001,40000001},{0.05,0.1,0.2,0.23,0.33,0.4,0.45})-LOOKUP(K941,{0,1950001,3300001,6950001,9000001,18000001,40000001},{0,97500,427500,636000,1536000,2796000,4796000}))*1.021,-2))</f>
        <v/>
      </c>
      <c r="N941" s="19">
        <f>MAX(0,ROUNDDOWN(H941-E941-430000-G941,-3))</f>
        <v/>
      </c>
      <c r="O941" s="19">
        <f>MAX(0,ROUNDDOWN(H941-E941-430000-G941-D941,-3))</f>
        <v/>
      </c>
      <c r="P941" s="19">
        <f>IF(H941&lt;=450000,0,MAX(0,ROUNDDOWN(N941*0.06-MIN(50000,N941)*0.03,-2))+MAX(0,ROUNDDOWN(N941*0.04-MIN(50000,N941)*0.02,-2)))</f>
        <v/>
      </c>
      <c r="Q941" s="19">
        <f>IF(H941&lt;=450000,0,MAX(0,ROUNDDOWN(O941*0.06-MIN(50000,O941)*0.03,-2))+MAX(0,ROUNDDOWN(O941*0.04-MIN(50000,O941)*0.02,-2)))</f>
        <v/>
      </c>
      <c r="R941" s="19">
        <f>L941-M941</f>
        <v/>
      </c>
      <c r="S941" s="19">
        <f>P941-Q941</f>
        <v/>
      </c>
      <c r="T941" s="19">
        <f>R941+S941</f>
        <v/>
      </c>
      <c r="U941" s="21">
        <f>IF(J941&lt;=0,0,LOOKUP(J941,{0,1950001,3300001,6950001,9000001,18000001,40000001},{0.05,0.1,0.2,0.23,0.33,0.4,0.45}))</f>
        <v/>
      </c>
    </row>
    <row r="942">
      <c r="A942" t="inlineStr">
        <is>
          <t>1万円刻み</t>
        </is>
      </c>
      <c r="B942" s="19">
        <f>'3_1万円刻み'!$A$402</f>
        <v/>
      </c>
      <c r="C942" s="20" t="n">
        <v>2026</v>
      </c>
      <c r="D942" s="19" t="n">
        <v>276000</v>
      </c>
      <c r="E942" s="19">
        <f>ROUND(MIN(B942/12,650000)*12*0.0915+MIN(B942/12,1390000)*12*(0.0504+0)+B942*0.005,0)</f>
        <v/>
      </c>
      <c r="F942" s="19" t="n">
        <v>0</v>
      </c>
      <c r="G942" s="19" t="n">
        <v>0</v>
      </c>
      <c r="H942" s="19">
        <f>IF(C942&gt;=2026,IF(B942&lt;741000,0,IF(B942&lt;2191000,B942-740000,IF(B942&lt;2193000,1451000,IF(B942&lt;2196000,1453000,IF(B942&lt;2200000,1456000,IF(B942&lt;3600000,ROUNDDOWN(B942/4,-3)*2.8-80000,IF(B942&lt;6600000,ROUNDDOWN(B942/4,-3)*3.2-440000,IF(B942&lt;8500000,ROUNDDOWN(B942*0.9,0)-1100000,B942-1950000)))))))),IF(B942&lt;651000,0,IF(B942&lt;1900000,B942-650000,IF(B942&lt;3600000,ROUNDDOWN(B942/4,-3)*2.8-80000,IF(B942&lt;6600000,ROUNDDOWN(B942/4,-3)*3.2-440000,IF(B942&lt;8500000,ROUNDDOWN(B942*0.9,0)-1100000,B942-1950000))))))</f>
        <v/>
      </c>
      <c r="I942" s="19">
        <f>IF(H942&gt;23500000,NA(),IF(C942&gt;=2026,IF(H942&lt;=4890000,1040000,IF(H942&lt;=6550000,670000,620000)),IF(H942&lt;=1320000,950000,IF(H942&lt;=3360000,880000,IF(H942&lt;=4890000,680000,IF(H942&lt;=6550000,630000,580000))))))</f>
        <v/>
      </c>
      <c r="J942" s="19">
        <f>MAX(0,ROUNDDOWN(H942-E942-I942-F942,-3))</f>
        <v/>
      </c>
      <c r="K942" s="19">
        <f>MAX(0,ROUNDDOWN(H942-E942-I942-F942-D942,-3))</f>
        <v/>
      </c>
      <c r="L942" s="19">
        <f>IF(J942&lt;=0,0,ROUNDDOWN((J942*LOOKUP(J942,{0,1950001,3300001,6950001,9000001,18000001,40000001},{0.05,0.1,0.2,0.23,0.33,0.4,0.45})-LOOKUP(J942,{0,1950001,3300001,6950001,9000001,18000001,40000001},{0,97500,427500,636000,1536000,2796000,4796000}))*1.021,-2))</f>
        <v/>
      </c>
      <c r="M942" s="19">
        <f>IF(K942&lt;=0,0,ROUNDDOWN((K942*LOOKUP(K942,{0,1950001,3300001,6950001,9000001,18000001,40000001},{0.05,0.1,0.2,0.23,0.33,0.4,0.45})-LOOKUP(K942,{0,1950001,3300001,6950001,9000001,18000001,40000001},{0,97500,427500,636000,1536000,2796000,4796000}))*1.021,-2))</f>
        <v/>
      </c>
      <c r="N942" s="19">
        <f>MAX(0,ROUNDDOWN(H942-E942-430000-G942,-3))</f>
        <v/>
      </c>
      <c r="O942" s="19">
        <f>MAX(0,ROUNDDOWN(H942-E942-430000-G942-D942,-3))</f>
        <v/>
      </c>
      <c r="P942" s="19">
        <f>IF(H942&lt;=450000,0,MAX(0,ROUNDDOWN(N942*0.06-MIN(50000,N942)*0.03,-2))+MAX(0,ROUNDDOWN(N942*0.04-MIN(50000,N942)*0.02,-2)))</f>
        <v/>
      </c>
      <c r="Q942" s="19">
        <f>IF(H942&lt;=450000,0,MAX(0,ROUNDDOWN(O942*0.06-MIN(50000,O942)*0.03,-2))+MAX(0,ROUNDDOWN(O942*0.04-MIN(50000,O942)*0.02,-2)))</f>
        <v/>
      </c>
      <c r="R942" s="19">
        <f>L942-M942</f>
        <v/>
      </c>
      <c r="S942" s="19">
        <f>P942-Q942</f>
        <v/>
      </c>
      <c r="T942" s="19">
        <f>R942+S942</f>
        <v/>
      </c>
      <c r="U942" s="21">
        <f>IF(J942&lt;=0,0,LOOKUP(J942,{0,1950001,3300001,6950001,9000001,18000001,40000001},{0.05,0.1,0.2,0.23,0.33,0.4,0.45}))</f>
        <v/>
      </c>
    </row>
    <row r="943">
      <c r="A943" t="inlineStr">
        <is>
          <t>1万円刻み</t>
        </is>
      </c>
      <c r="B943" s="19">
        <f>'3_1万円刻み'!$A$403</f>
        <v/>
      </c>
      <c r="C943" s="20" t="n">
        <v>2025</v>
      </c>
      <c r="D943" s="19" t="n">
        <v>276000</v>
      </c>
      <c r="E943" s="19">
        <f>ROUND(MIN(B943/12,650000)*12*0.0915+MIN(B943/12,1390000)*12*(0.0504+0)+B943*0.005,0)</f>
        <v/>
      </c>
      <c r="F943" s="19" t="n">
        <v>0</v>
      </c>
      <c r="G943" s="19" t="n">
        <v>0</v>
      </c>
      <c r="H943" s="19">
        <f>IF(C943&gt;=2026,IF(B943&lt;741000,0,IF(B943&lt;2191000,B943-740000,IF(B943&lt;2193000,1451000,IF(B943&lt;2196000,1453000,IF(B943&lt;2200000,1456000,IF(B943&lt;3600000,ROUNDDOWN(B943/4,-3)*2.8-80000,IF(B943&lt;6600000,ROUNDDOWN(B943/4,-3)*3.2-440000,IF(B943&lt;8500000,ROUNDDOWN(B943*0.9,0)-1100000,B943-1950000)))))))),IF(B943&lt;651000,0,IF(B943&lt;1900000,B943-650000,IF(B943&lt;3600000,ROUNDDOWN(B943/4,-3)*2.8-80000,IF(B943&lt;6600000,ROUNDDOWN(B943/4,-3)*3.2-440000,IF(B943&lt;8500000,ROUNDDOWN(B943*0.9,0)-1100000,B943-1950000))))))</f>
        <v/>
      </c>
      <c r="I943" s="19">
        <f>IF(H943&gt;23500000,NA(),IF(C943&gt;=2026,IF(H943&lt;=4890000,1040000,IF(H943&lt;=6550000,670000,620000)),IF(H943&lt;=1320000,950000,IF(H943&lt;=3360000,880000,IF(H943&lt;=4890000,680000,IF(H943&lt;=6550000,630000,580000))))))</f>
        <v/>
      </c>
      <c r="J943" s="19">
        <f>MAX(0,ROUNDDOWN(H943-E943-I943-F943,-3))</f>
        <v/>
      </c>
      <c r="K943" s="19">
        <f>MAX(0,ROUNDDOWN(H943-E943-I943-F943-D943,-3))</f>
        <v/>
      </c>
      <c r="L943" s="19">
        <f>IF(J943&lt;=0,0,ROUNDDOWN((J943*LOOKUP(J943,{0,1950001,3300001,6950001,9000001,18000001,40000001},{0.05,0.1,0.2,0.23,0.33,0.4,0.45})-LOOKUP(J943,{0,1950001,3300001,6950001,9000001,18000001,40000001},{0,97500,427500,636000,1536000,2796000,4796000}))*1.021,-2))</f>
        <v/>
      </c>
      <c r="M943" s="19">
        <f>IF(K943&lt;=0,0,ROUNDDOWN((K943*LOOKUP(K943,{0,1950001,3300001,6950001,9000001,18000001,40000001},{0.05,0.1,0.2,0.23,0.33,0.4,0.45})-LOOKUP(K943,{0,1950001,3300001,6950001,9000001,18000001,40000001},{0,97500,427500,636000,1536000,2796000,4796000}))*1.021,-2))</f>
        <v/>
      </c>
      <c r="N943" s="19">
        <f>MAX(0,ROUNDDOWN(H943-E943-430000-G943,-3))</f>
        <v/>
      </c>
      <c r="O943" s="19">
        <f>MAX(0,ROUNDDOWN(H943-E943-430000-G943-D943,-3))</f>
        <v/>
      </c>
      <c r="P943" s="19">
        <f>IF(H943&lt;=450000,0,MAX(0,ROUNDDOWN(N943*0.06-MIN(50000,N943)*0.03,-2))+MAX(0,ROUNDDOWN(N943*0.04-MIN(50000,N943)*0.02,-2)))</f>
        <v/>
      </c>
      <c r="Q943" s="19">
        <f>IF(H943&lt;=450000,0,MAX(0,ROUNDDOWN(O943*0.06-MIN(50000,O943)*0.03,-2))+MAX(0,ROUNDDOWN(O943*0.04-MIN(50000,O943)*0.02,-2)))</f>
        <v/>
      </c>
      <c r="R943" s="19">
        <f>L943-M943</f>
        <v/>
      </c>
      <c r="S943" s="19">
        <f>P943-Q943</f>
        <v/>
      </c>
      <c r="T943" s="19">
        <f>R943+S943</f>
        <v/>
      </c>
      <c r="U943" s="21">
        <f>IF(J943&lt;=0,0,LOOKUP(J943,{0,1950001,3300001,6950001,9000001,18000001,40000001},{0.05,0.1,0.2,0.23,0.33,0.4,0.45}))</f>
        <v/>
      </c>
    </row>
    <row r="944">
      <c r="A944" t="inlineStr">
        <is>
          <t>1万円刻み</t>
        </is>
      </c>
      <c r="B944" s="19">
        <f>'3_1万円刻み'!$A$403</f>
        <v/>
      </c>
      <c r="C944" s="20" t="n">
        <v>2026</v>
      </c>
      <c r="D944" s="19" t="n">
        <v>276000</v>
      </c>
      <c r="E944" s="19">
        <f>ROUND(MIN(B944/12,650000)*12*0.0915+MIN(B944/12,1390000)*12*(0.0504+0)+B944*0.005,0)</f>
        <v/>
      </c>
      <c r="F944" s="19" t="n">
        <v>0</v>
      </c>
      <c r="G944" s="19" t="n">
        <v>0</v>
      </c>
      <c r="H944" s="19">
        <f>IF(C944&gt;=2026,IF(B944&lt;741000,0,IF(B944&lt;2191000,B944-740000,IF(B944&lt;2193000,1451000,IF(B944&lt;2196000,1453000,IF(B944&lt;2200000,1456000,IF(B944&lt;3600000,ROUNDDOWN(B944/4,-3)*2.8-80000,IF(B944&lt;6600000,ROUNDDOWN(B944/4,-3)*3.2-440000,IF(B944&lt;8500000,ROUNDDOWN(B944*0.9,0)-1100000,B944-1950000)))))))),IF(B944&lt;651000,0,IF(B944&lt;1900000,B944-650000,IF(B944&lt;3600000,ROUNDDOWN(B944/4,-3)*2.8-80000,IF(B944&lt;6600000,ROUNDDOWN(B944/4,-3)*3.2-440000,IF(B944&lt;8500000,ROUNDDOWN(B944*0.9,0)-1100000,B944-1950000))))))</f>
        <v/>
      </c>
      <c r="I944" s="19">
        <f>IF(H944&gt;23500000,NA(),IF(C944&gt;=2026,IF(H944&lt;=4890000,1040000,IF(H944&lt;=6550000,670000,620000)),IF(H944&lt;=1320000,950000,IF(H944&lt;=3360000,880000,IF(H944&lt;=4890000,680000,IF(H944&lt;=6550000,630000,580000))))))</f>
        <v/>
      </c>
      <c r="J944" s="19">
        <f>MAX(0,ROUNDDOWN(H944-E944-I944-F944,-3))</f>
        <v/>
      </c>
      <c r="K944" s="19">
        <f>MAX(0,ROUNDDOWN(H944-E944-I944-F944-D944,-3))</f>
        <v/>
      </c>
      <c r="L944" s="19">
        <f>IF(J944&lt;=0,0,ROUNDDOWN((J944*LOOKUP(J944,{0,1950001,3300001,6950001,9000001,18000001,40000001},{0.05,0.1,0.2,0.23,0.33,0.4,0.45})-LOOKUP(J944,{0,1950001,3300001,6950001,9000001,18000001,40000001},{0,97500,427500,636000,1536000,2796000,4796000}))*1.021,-2))</f>
        <v/>
      </c>
      <c r="M944" s="19">
        <f>IF(K944&lt;=0,0,ROUNDDOWN((K944*LOOKUP(K944,{0,1950001,3300001,6950001,9000001,18000001,40000001},{0.05,0.1,0.2,0.23,0.33,0.4,0.45})-LOOKUP(K944,{0,1950001,3300001,6950001,9000001,18000001,40000001},{0,97500,427500,636000,1536000,2796000,4796000}))*1.021,-2))</f>
        <v/>
      </c>
      <c r="N944" s="19">
        <f>MAX(0,ROUNDDOWN(H944-E944-430000-G944,-3))</f>
        <v/>
      </c>
      <c r="O944" s="19">
        <f>MAX(0,ROUNDDOWN(H944-E944-430000-G944-D944,-3))</f>
        <v/>
      </c>
      <c r="P944" s="19">
        <f>IF(H944&lt;=450000,0,MAX(0,ROUNDDOWN(N944*0.06-MIN(50000,N944)*0.03,-2))+MAX(0,ROUNDDOWN(N944*0.04-MIN(50000,N944)*0.02,-2)))</f>
        <v/>
      </c>
      <c r="Q944" s="19">
        <f>IF(H944&lt;=450000,0,MAX(0,ROUNDDOWN(O944*0.06-MIN(50000,O944)*0.03,-2))+MAX(0,ROUNDDOWN(O944*0.04-MIN(50000,O944)*0.02,-2)))</f>
        <v/>
      </c>
      <c r="R944" s="19">
        <f>L944-M944</f>
        <v/>
      </c>
      <c r="S944" s="19">
        <f>P944-Q944</f>
        <v/>
      </c>
      <c r="T944" s="19">
        <f>R944+S944</f>
        <v/>
      </c>
      <c r="U944" s="21">
        <f>IF(J944&lt;=0,0,LOOKUP(J944,{0,1950001,3300001,6950001,9000001,18000001,40000001},{0.05,0.1,0.2,0.23,0.33,0.4,0.45}))</f>
        <v/>
      </c>
    </row>
    <row r="945">
      <c r="A945" t="inlineStr">
        <is>
          <t>1万円刻み</t>
        </is>
      </c>
      <c r="B945" s="19">
        <f>'3_1万円刻み'!$A$404</f>
        <v/>
      </c>
      <c r="C945" s="20" t="n">
        <v>2025</v>
      </c>
      <c r="D945" s="19" t="n">
        <v>276000</v>
      </c>
      <c r="E945" s="19">
        <f>ROUND(MIN(B945/12,650000)*12*0.0915+MIN(B945/12,1390000)*12*(0.0504+0)+B945*0.005,0)</f>
        <v/>
      </c>
      <c r="F945" s="19" t="n">
        <v>0</v>
      </c>
      <c r="G945" s="19" t="n">
        <v>0</v>
      </c>
      <c r="H945" s="19">
        <f>IF(C945&gt;=2026,IF(B945&lt;741000,0,IF(B945&lt;2191000,B945-740000,IF(B945&lt;2193000,1451000,IF(B945&lt;2196000,1453000,IF(B945&lt;2200000,1456000,IF(B945&lt;3600000,ROUNDDOWN(B945/4,-3)*2.8-80000,IF(B945&lt;6600000,ROUNDDOWN(B945/4,-3)*3.2-440000,IF(B945&lt;8500000,ROUNDDOWN(B945*0.9,0)-1100000,B945-1950000)))))))),IF(B945&lt;651000,0,IF(B945&lt;1900000,B945-650000,IF(B945&lt;3600000,ROUNDDOWN(B945/4,-3)*2.8-80000,IF(B945&lt;6600000,ROUNDDOWN(B945/4,-3)*3.2-440000,IF(B945&lt;8500000,ROUNDDOWN(B945*0.9,0)-1100000,B945-1950000))))))</f>
        <v/>
      </c>
      <c r="I945" s="19">
        <f>IF(H945&gt;23500000,NA(),IF(C945&gt;=2026,IF(H945&lt;=4890000,1040000,IF(H945&lt;=6550000,670000,620000)),IF(H945&lt;=1320000,950000,IF(H945&lt;=3360000,880000,IF(H945&lt;=4890000,680000,IF(H945&lt;=6550000,630000,580000))))))</f>
        <v/>
      </c>
      <c r="J945" s="19">
        <f>MAX(0,ROUNDDOWN(H945-E945-I945-F945,-3))</f>
        <v/>
      </c>
      <c r="K945" s="19">
        <f>MAX(0,ROUNDDOWN(H945-E945-I945-F945-D945,-3))</f>
        <v/>
      </c>
      <c r="L945" s="19">
        <f>IF(J945&lt;=0,0,ROUNDDOWN((J945*LOOKUP(J945,{0,1950001,3300001,6950001,9000001,18000001,40000001},{0.05,0.1,0.2,0.23,0.33,0.4,0.45})-LOOKUP(J945,{0,1950001,3300001,6950001,9000001,18000001,40000001},{0,97500,427500,636000,1536000,2796000,4796000}))*1.021,-2))</f>
        <v/>
      </c>
      <c r="M945" s="19">
        <f>IF(K945&lt;=0,0,ROUNDDOWN((K945*LOOKUP(K945,{0,1950001,3300001,6950001,9000001,18000001,40000001},{0.05,0.1,0.2,0.23,0.33,0.4,0.45})-LOOKUP(K945,{0,1950001,3300001,6950001,9000001,18000001,40000001},{0,97500,427500,636000,1536000,2796000,4796000}))*1.021,-2))</f>
        <v/>
      </c>
      <c r="N945" s="19">
        <f>MAX(0,ROUNDDOWN(H945-E945-430000-G945,-3))</f>
        <v/>
      </c>
      <c r="O945" s="19">
        <f>MAX(0,ROUNDDOWN(H945-E945-430000-G945-D945,-3))</f>
        <v/>
      </c>
      <c r="P945" s="19">
        <f>IF(H945&lt;=450000,0,MAX(0,ROUNDDOWN(N945*0.06-MIN(50000,N945)*0.03,-2))+MAX(0,ROUNDDOWN(N945*0.04-MIN(50000,N945)*0.02,-2)))</f>
        <v/>
      </c>
      <c r="Q945" s="19">
        <f>IF(H945&lt;=450000,0,MAX(0,ROUNDDOWN(O945*0.06-MIN(50000,O945)*0.03,-2))+MAX(0,ROUNDDOWN(O945*0.04-MIN(50000,O945)*0.02,-2)))</f>
        <v/>
      </c>
      <c r="R945" s="19">
        <f>L945-M945</f>
        <v/>
      </c>
      <c r="S945" s="19">
        <f>P945-Q945</f>
        <v/>
      </c>
      <c r="T945" s="19">
        <f>R945+S945</f>
        <v/>
      </c>
      <c r="U945" s="21">
        <f>IF(J945&lt;=0,0,LOOKUP(J945,{0,1950001,3300001,6950001,9000001,18000001,40000001},{0.05,0.1,0.2,0.23,0.33,0.4,0.45}))</f>
        <v/>
      </c>
    </row>
    <row r="946">
      <c r="A946" t="inlineStr">
        <is>
          <t>1万円刻み</t>
        </is>
      </c>
      <c r="B946" s="19">
        <f>'3_1万円刻み'!$A$404</f>
        <v/>
      </c>
      <c r="C946" s="20" t="n">
        <v>2026</v>
      </c>
      <c r="D946" s="19" t="n">
        <v>276000</v>
      </c>
      <c r="E946" s="19">
        <f>ROUND(MIN(B946/12,650000)*12*0.0915+MIN(B946/12,1390000)*12*(0.0504+0)+B946*0.005,0)</f>
        <v/>
      </c>
      <c r="F946" s="19" t="n">
        <v>0</v>
      </c>
      <c r="G946" s="19" t="n">
        <v>0</v>
      </c>
      <c r="H946" s="19">
        <f>IF(C946&gt;=2026,IF(B946&lt;741000,0,IF(B946&lt;2191000,B946-740000,IF(B946&lt;2193000,1451000,IF(B946&lt;2196000,1453000,IF(B946&lt;2200000,1456000,IF(B946&lt;3600000,ROUNDDOWN(B946/4,-3)*2.8-80000,IF(B946&lt;6600000,ROUNDDOWN(B946/4,-3)*3.2-440000,IF(B946&lt;8500000,ROUNDDOWN(B946*0.9,0)-1100000,B946-1950000)))))))),IF(B946&lt;651000,0,IF(B946&lt;1900000,B946-650000,IF(B946&lt;3600000,ROUNDDOWN(B946/4,-3)*2.8-80000,IF(B946&lt;6600000,ROUNDDOWN(B946/4,-3)*3.2-440000,IF(B946&lt;8500000,ROUNDDOWN(B946*0.9,0)-1100000,B946-1950000))))))</f>
        <v/>
      </c>
      <c r="I946" s="19">
        <f>IF(H946&gt;23500000,NA(),IF(C946&gt;=2026,IF(H946&lt;=4890000,1040000,IF(H946&lt;=6550000,670000,620000)),IF(H946&lt;=1320000,950000,IF(H946&lt;=3360000,880000,IF(H946&lt;=4890000,680000,IF(H946&lt;=6550000,630000,580000))))))</f>
        <v/>
      </c>
      <c r="J946" s="19">
        <f>MAX(0,ROUNDDOWN(H946-E946-I946-F946,-3))</f>
        <v/>
      </c>
      <c r="K946" s="19">
        <f>MAX(0,ROUNDDOWN(H946-E946-I946-F946-D946,-3))</f>
        <v/>
      </c>
      <c r="L946" s="19">
        <f>IF(J946&lt;=0,0,ROUNDDOWN((J946*LOOKUP(J946,{0,1950001,3300001,6950001,9000001,18000001,40000001},{0.05,0.1,0.2,0.23,0.33,0.4,0.45})-LOOKUP(J946,{0,1950001,3300001,6950001,9000001,18000001,40000001},{0,97500,427500,636000,1536000,2796000,4796000}))*1.021,-2))</f>
        <v/>
      </c>
      <c r="M946" s="19">
        <f>IF(K946&lt;=0,0,ROUNDDOWN((K946*LOOKUP(K946,{0,1950001,3300001,6950001,9000001,18000001,40000001},{0.05,0.1,0.2,0.23,0.33,0.4,0.45})-LOOKUP(K946,{0,1950001,3300001,6950001,9000001,18000001,40000001},{0,97500,427500,636000,1536000,2796000,4796000}))*1.021,-2))</f>
        <v/>
      </c>
      <c r="N946" s="19">
        <f>MAX(0,ROUNDDOWN(H946-E946-430000-G946,-3))</f>
        <v/>
      </c>
      <c r="O946" s="19">
        <f>MAX(0,ROUNDDOWN(H946-E946-430000-G946-D946,-3))</f>
        <v/>
      </c>
      <c r="P946" s="19">
        <f>IF(H946&lt;=450000,0,MAX(0,ROUNDDOWN(N946*0.06-MIN(50000,N946)*0.03,-2))+MAX(0,ROUNDDOWN(N946*0.04-MIN(50000,N946)*0.02,-2)))</f>
        <v/>
      </c>
      <c r="Q946" s="19">
        <f>IF(H946&lt;=450000,0,MAX(0,ROUNDDOWN(O946*0.06-MIN(50000,O946)*0.03,-2))+MAX(0,ROUNDDOWN(O946*0.04-MIN(50000,O946)*0.02,-2)))</f>
        <v/>
      </c>
      <c r="R946" s="19">
        <f>L946-M946</f>
        <v/>
      </c>
      <c r="S946" s="19">
        <f>P946-Q946</f>
        <v/>
      </c>
      <c r="T946" s="19">
        <f>R946+S946</f>
        <v/>
      </c>
      <c r="U946" s="21">
        <f>IF(J946&lt;=0,0,LOOKUP(J946,{0,1950001,3300001,6950001,9000001,18000001,40000001},{0.05,0.1,0.2,0.23,0.33,0.4,0.45}))</f>
        <v/>
      </c>
    </row>
    <row r="947">
      <c r="A947" t="inlineStr">
        <is>
          <t>1万円刻み</t>
        </is>
      </c>
      <c r="B947" s="19">
        <f>'3_1万円刻み'!$A$405</f>
        <v/>
      </c>
      <c r="C947" s="20" t="n">
        <v>2025</v>
      </c>
      <c r="D947" s="19" t="n">
        <v>276000</v>
      </c>
      <c r="E947" s="19">
        <f>ROUND(MIN(B947/12,650000)*12*0.0915+MIN(B947/12,1390000)*12*(0.0504+0)+B947*0.005,0)</f>
        <v/>
      </c>
      <c r="F947" s="19" t="n">
        <v>0</v>
      </c>
      <c r="G947" s="19" t="n">
        <v>0</v>
      </c>
      <c r="H947" s="19">
        <f>IF(C947&gt;=2026,IF(B947&lt;741000,0,IF(B947&lt;2191000,B947-740000,IF(B947&lt;2193000,1451000,IF(B947&lt;2196000,1453000,IF(B947&lt;2200000,1456000,IF(B947&lt;3600000,ROUNDDOWN(B947/4,-3)*2.8-80000,IF(B947&lt;6600000,ROUNDDOWN(B947/4,-3)*3.2-440000,IF(B947&lt;8500000,ROUNDDOWN(B947*0.9,0)-1100000,B947-1950000)))))))),IF(B947&lt;651000,0,IF(B947&lt;1900000,B947-650000,IF(B947&lt;3600000,ROUNDDOWN(B947/4,-3)*2.8-80000,IF(B947&lt;6600000,ROUNDDOWN(B947/4,-3)*3.2-440000,IF(B947&lt;8500000,ROUNDDOWN(B947*0.9,0)-1100000,B947-1950000))))))</f>
        <v/>
      </c>
      <c r="I947" s="19">
        <f>IF(H947&gt;23500000,NA(),IF(C947&gt;=2026,IF(H947&lt;=4890000,1040000,IF(H947&lt;=6550000,670000,620000)),IF(H947&lt;=1320000,950000,IF(H947&lt;=3360000,880000,IF(H947&lt;=4890000,680000,IF(H947&lt;=6550000,630000,580000))))))</f>
        <v/>
      </c>
      <c r="J947" s="19">
        <f>MAX(0,ROUNDDOWN(H947-E947-I947-F947,-3))</f>
        <v/>
      </c>
      <c r="K947" s="19">
        <f>MAX(0,ROUNDDOWN(H947-E947-I947-F947-D947,-3))</f>
        <v/>
      </c>
      <c r="L947" s="19">
        <f>IF(J947&lt;=0,0,ROUNDDOWN((J947*LOOKUP(J947,{0,1950001,3300001,6950001,9000001,18000001,40000001},{0.05,0.1,0.2,0.23,0.33,0.4,0.45})-LOOKUP(J947,{0,1950001,3300001,6950001,9000001,18000001,40000001},{0,97500,427500,636000,1536000,2796000,4796000}))*1.021,-2))</f>
        <v/>
      </c>
      <c r="M947" s="19">
        <f>IF(K947&lt;=0,0,ROUNDDOWN((K947*LOOKUP(K947,{0,1950001,3300001,6950001,9000001,18000001,40000001},{0.05,0.1,0.2,0.23,0.33,0.4,0.45})-LOOKUP(K947,{0,1950001,3300001,6950001,9000001,18000001,40000001},{0,97500,427500,636000,1536000,2796000,4796000}))*1.021,-2))</f>
        <v/>
      </c>
      <c r="N947" s="19">
        <f>MAX(0,ROUNDDOWN(H947-E947-430000-G947,-3))</f>
        <v/>
      </c>
      <c r="O947" s="19">
        <f>MAX(0,ROUNDDOWN(H947-E947-430000-G947-D947,-3))</f>
        <v/>
      </c>
      <c r="P947" s="19">
        <f>IF(H947&lt;=450000,0,MAX(0,ROUNDDOWN(N947*0.06-MIN(50000,N947)*0.03,-2))+MAX(0,ROUNDDOWN(N947*0.04-MIN(50000,N947)*0.02,-2)))</f>
        <v/>
      </c>
      <c r="Q947" s="19">
        <f>IF(H947&lt;=450000,0,MAX(0,ROUNDDOWN(O947*0.06-MIN(50000,O947)*0.03,-2))+MAX(0,ROUNDDOWN(O947*0.04-MIN(50000,O947)*0.02,-2)))</f>
        <v/>
      </c>
      <c r="R947" s="19">
        <f>L947-M947</f>
        <v/>
      </c>
      <c r="S947" s="19">
        <f>P947-Q947</f>
        <v/>
      </c>
      <c r="T947" s="19">
        <f>R947+S947</f>
        <v/>
      </c>
      <c r="U947" s="21">
        <f>IF(J947&lt;=0,0,LOOKUP(J947,{0,1950001,3300001,6950001,9000001,18000001,40000001},{0.05,0.1,0.2,0.23,0.33,0.4,0.45}))</f>
        <v/>
      </c>
    </row>
    <row r="948">
      <c r="A948" t="inlineStr">
        <is>
          <t>1万円刻み</t>
        </is>
      </c>
      <c r="B948" s="19">
        <f>'3_1万円刻み'!$A$405</f>
        <v/>
      </c>
      <c r="C948" s="20" t="n">
        <v>2026</v>
      </c>
      <c r="D948" s="19" t="n">
        <v>276000</v>
      </c>
      <c r="E948" s="19">
        <f>ROUND(MIN(B948/12,650000)*12*0.0915+MIN(B948/12,1390000)*12*(0.0504+0)+B948*0.005,0)</f>
        <v/>
      </c>
      <c r="F948" s="19" t="n">
        <v>0</v>
      </c>
      <c r="G948" s="19" t="n">
        <v>0</v>
      </c>
      <c r="H948" s="19">
        <f>IF(C948&gt;=2026,IF(B948&lt;741000,0,IF(B948&lt;2191000,B948-740000,IF(B948&lt;2193000,1451000,IF(B948&lt;2196000,1453000,IF(B948&lt;2200000,1456000,IF(B948&lt;3600000,ROUNDDOWN(B948/4,-3)*2.8-80000,IF(B948&lt;6600000,ROUNDDOWN(B948/4,-3)*3.2-440000,IF(B948&lt;8500000,ROUNDDOWN(B948*0.9,0)-1100000,B948-1950000)))))))),IF(B948&lt;651000,0,IF(B948&lt;1900000,B948-650000,IF(B948&lt;3600000,ROUNDDOWN(B948/4,-3)*2.8-80000,IF(B948&lt;6600000,ROUNDDOWN(B948/4,-3)*3.2-440000,IF(B948&lt;8500000,ROUNDDOWN(B948*0.9,0)-1100000,B948-1950000))))))</f>
        <v/>
      </c>
      <c r="I948" s="19">
        <f>IF(H948&gt;23500000,NA(),IF(C948&gt;=2026,IF(H948&lt;=4890000,1040000,IF(H948&lt;=6550000,670000,620000)),IF(H948&lt;=1320000,950000,IF(H948&lt;=3360000,880000,IF(H948&lt;=4890000,680000,IF(H948&lt;=6550000,630000,580000))))))</f>
        <v/>
      </c>
      <c r="J948" s="19">
        <f>MAX(0,ROUNDDOWN(H948-E948-I948-F948,-3))</f>
        <v/>
      </c>
      <c r="K948" s="19">
        <f>MAX(0,ROUNDDOWN(H948-E948-I948-F948-D948,-3))</f>
        <v/>
      </c>
      <c r="L948" s="19">
        <f>IF(J948&lt;=0,0,ROUNDDOWN((J948*LOOKUP(J948,{0,1950001,3300001,6950001,9000001,18000001,40000001},{0.05,0.1,0.2,0.23,0.33,0.4,0.45})-LOOKUP(J948,{0,1950001,3300001,6950001,9000001,18000001,40000001},{0,97500,427500,636000,1536000,2796000,4796000}))*1.021,-2))</f>
        <v/>
      </c>
      <c r="M948" s="19">
        <f>IF(K948&lt;=0,0,ROUNDDOWN((K948*LOOKUP(K948,{0,1950001,3300001,6950001,9000001,18000001,40000001},{0.05,0.1,0.2,0.23,0.33,0.4,0.45})-LOOKUP(K948,{0,1950001,3300001,6950001,9000001,18000001,40000001},{0,97500,427500,636000,1536000,2796000,4796000}))*1.021,-2))</f>
        <v/>
      </c>
      <c r="N948" s="19">
        <f>MAX(0,ROUNDDOWN(H948-E948-430000-G948,-3))</f>
        <v/>
      </c>
      <c r="O948" s="19">
        <f>MAX(0,ROUNDDOWN(H948-E948-430000-G948-D948,-3))</f>
        <v/>
      </c>
      <c r="P948" s="19">
        <f>IF(H948&lt;=450000,0,MAX(0,ROUNDDOWN(N948*0.06-MIN(50000,N948)*0.03,-2))+MAX(0,ROUNDDOWN(N948*0.04-MIN(50000,N948)*0.02,-2)))</f>
        <v/>
      </c>
      <c r="Q948" s="19">
        <f>IF(H948&lt;=450000,0,MAX(0,ROUNDDOWN(O948*0.06-MIN(50000,O948)*0.03,-2))+MAX(0,ROUNDDOWN(O948*0.04-MIN(50000,O948)*0.02,-2)))</f>
        <v/>
      </c>
      <c r="R948" s="19">
        <f>L948-M948</f>
        <v/>
      </c>
      <c r="S948" s="19">
        <f>P948-Q948</f>
        <v/>
      </c>
      <c r="T948" s="19">
        <f>R948+S948</f>
        <v/>
      </c>
      <c r="U948" s="21">
        <f>IF(J948&lt;=0,0,LOOKUP(J948,{0,1950001,3300001,6950001,9000001,18000001,40000001},{0.05,0.1,0.2,0.23,0.33,0.4,0.45}))</f>
        <v/>
      </c>
    </row>
    <row r="949">
      <c r="A949" t="inlineStr">
        <is>
          <t>1万円刻み</t>
        </is>
      </c>
      <c r="B949" s="19">
        <f>'3_1万円刻み'!$A$406</f>
        <v/>
      </c>
      <c r="C949" s="20" t="n">
        <v>2025</v>
      </c>
      <c r="D949" s="19" t="n">
        <v>276000</v>
      </c>
      <c r="E949" s="19">
        <f>ROUND(MIN(B949/12,650000)*12*0.0915+MIN(B949/12,1390000)*12*(0.0504+0)+B949*0.005,0)</f>
        <v/>
      </c>
      <c r="F949" s="19" t="n">
        <v>0</v>
      </c>
      <c r="G949" s="19" t="n">
        <v>0</v>
      </c>
      <c r="H949" s="19">
        <f>IF(C949&gt;=2026,IF(B949&lt;741000,0,IF(B949&lt;2191000,B949-740000,IF(B949&lt;2193000,1451000,IF(B949&lt;2196000,1453000,IF(B949&lt;2200000,1456000,IF(B949&lt;3600000,ROUNDDOWN(B949/4,-3)*2.8-80000,IF(B949&lt;6600000,ROUNDDOWN(B949/4,-3)*3.2-440000,IF(B949&lt;8500000,ROUNDDOWN(B949*0.9,0)-1100000,B949-1950000)))))))),IF(B949&lt;651000,0,IF(B949&lt;1900000,B949-650000,IF(B949&lt;3600000,ROUNDDOWN(B949/4,-3)*2.8-80000,IF(B949&lt;6600000,ROUNDDOWN(B949/4,-3)*3.2-440000,IF(B949&lt;8500000,ROUNDDOWN(B949*0.9,0)-1100000,B949-1950000))))))</f>
        <v/>
      </c>
      <c r="I949" s="19">
        <f>IF(H949&gt;23500000,NA(),IF(C949&gt;=2026,IF(H949&lt;=4890000,1040000,IF(H949&lt;=6550000,670000,620000)),IF(H949&lt;=1320000,950000,IF(H949&lt;=3360000,880000,IF(H949&lt;=4890000,680000,IF(H949&lt;=6550000,630000,580000))))))</f>
        <v/>
      </c>
      <c r="J949" s="19">
        <f>MAX(0,ROUNDDOWN(H949-E949-I949-F949,-3))</f>
        <v/>
      </c>
      <c r="K949" s="19">
        <f>MAX(0,ROUNDDOWN(H949-E949-I949-F949-D949,-3))</f>
        <v/>
      </c>
      <c r="L949" s="19">
        <f>IF(J949&lt;=0,0,ROUNDDOWN((J949*LOOKUP(J949,{0,1950001,3300001,6950001,9000001,18000001,40000001},{0.05,0.1,0.2,0.23,0.33,0.4,0.45})-LOOKUP(J949,{0,1950001,3300001,6950001,9000001,18000001,40000001},{0,97500,427500,636000,1536000,2796000,4796000}))*1.021,-2))</f>
        <v/>
      </c>
      <c r="M949" s="19">
        <f>IF(K949&lt;=0,0,ROUNDDOWN((K949*LOOKUP(K949,{0,1950001,3300001,6950001,9000001,18000001,40000001},{0.05,0.1,0.2,0.23,0.33,0.4,0.45})-LOOKUP(K949,{0,1950001,3300001,6950001,9000001,18000001,40000001},{0,97500,427500,636000,1536000,2796000,4796000}))*1.021,-2))</f>
        <v/>
      </c>
      <c r="N949" s="19">
        <f>MAX(0,ROUNDDOWN(H949-E949-430000-G949,-3))</f>
        <v/>
      </c>
      <c r="O949" s="19">
        <f>MAX(0,ROUNDDOWN(H949-E949-430000-G949-D949,-3))</f>
        <v/>
      </c>
      <c r="P949" s="19">
        <f>IF(H949&lt;=450000,0,MAX(0,ROUNDDOWN(N949*0.06-MIN(50000,N949)*0.03,-2))+MAX(0,ROUNDDOWN(N949*0.04-MIN(50000,N949)*0.02,-2)))</f>
        <v/>
      </c>
      <c r="Q949" s="19">
        <f>IF(H949&lt;=450000,0,MAX(0,ROUNDDOWN(O949*0.06-MIN(50000,O949)*0.03,-2))+MAX(0,ROUNDDOWN(O949*0.04-MIN(50000,O949)*0.02,-2)))</f>
        <v/>
      </c>
      <c r="R949" s="19">
        <f>L949-M949</f>
        <v/>
      </c>
      <c r="S949" s="19">
        <f>P949-Q949</f>
        <v/>
      </c>
      <c r="T949" s="19">
        <f>R949+S949</f>
        <v/>
      </c>
      <c r="U949" s="21">
        <f>IF(J949&lt;=0,0,LOOKUP(J949,{0,1950001,3300001,6950001,9000001,18000001,40000001},{0.05,0.1,0.2,0.23,0.33,0.4,0.45}))</f>
        <v/>
      </c>
    </row>
    <row r="950">
      <c r="A950" t="inlineStr">
        <is>
          <t>1万円刻み</t>
        </is>
      </c>
      <c r="B950" s="19">
        <f>'3_1万円刻み'!$A$406</f>
        <v/>
      </c>
      <c r="C950" s="20" t="n">
        <v>2026</v>
      </c>
      <c r="D950" s="19" t="n">
        <v>276000</v>
      </c>
      <c r="E950" s="19">
        <f>ROUND(MIN(B950/12,650000)*12*0.0915+MIN(B950/12,1390000)*12*(0.0504+0)+B950*0.005,0)</f>
        <v/>
      </c>
      <c r="F950" s="19" t="n">
        <v>0</v>
      </c>
      <c r="G950" s="19" t="n">
        <v>0</v>
      </c>
      <c r="H950" s="19">
        <f>IF(C950&gt;=2026,IF(B950&lt;741000,0,IF(B950&lt;2191000,B950-740000,IF(B950&lt;2193000,1451000,IF(B950&lt;2196000,1453000,IF(B950&lt;2200000,1456000,IF(B950&lt;3600000,ROUNDDOWN(B950/4,-3)*2.8-80000,IF(B950&lt;6600000,ROUNDDOWN(B950/4,-3)*3.2-440000,IF(B950&lt;8500000,ROUNDDOWN(B950*0.9,0)-1100000,B950-1950000)))))))),IF(B950&lt;651000,0,IF(B950&lt;1900000,B950-650000,IF(B950&lt;3600000,ROUNDDOWN(B950/4,-3)*2.8-80000,IF(B950&lt;6600000,ROUNDDOWN(B950/4,-3)*3.2-440000,IF(B950&lt;8500000,ROUNDDOWN(B950*0.9,0)-1100000,B950-1950000))))))</f>
        <v/>
      </c>
      <c r="I950" s="19">
        <f>IF(H950&gt;23500000,NA(),IF(C950&gt;=2026,IF(H950&lt;=4890000,1040000,IF(H950&lt;=6550000,670000,620000)),IF(H950&lt;=1320000,950000,IF(H950&lt;=3360000,880000,IF(H950&lt;=4890000,680000,IF(H950&lt;=6550000,630000,580000))))))</f>
        <v/>
      </c>
      <c r="J950" s="19">
        <f>MAX(0,ROUNDDOWN(H950-E950-I950-F950,-3))</f>
        <v/>
      </c>
      <c r="K950" s="19">
        <f>MAX(0,ROUNDDOWN(H950-E950-I950-F950-D950,-3))</f>
        <v/>
      </c>
      <c r="L950" s="19">
        <f>IF(J950&lt;=0,0,ROUNDDOWN((J950*LOOKUP(J950,{0,1950001,3300001,6950001,9000001,18000001,40000001},{0.05,0.1,0.2,0.23,0.33,0.4,0.45})-LOOKUP(J950,{0,1950001,3300001,6950001,9000001,18000001,40000001},{0,97500,427500,636000,1536000,2796000,4796000}))*1.021,-2))</f>
        <v/>
      </c>
      <c r="M950" s="19">
        <f>IF(K950&lt;=0,0,ROUNDDOWN((K950*LOOKUP(K950,{0,1950001,3300001,6950001,9000001,18000001,40000001},{0.05,0.1,0.2,0.23,0.33,0.4,0.45})-LOOKUP(K950,{0,1950001,3300001,6950001,9000001,18000001,40000001},{0,97500,427500,636000,1536000,2796000,4796000}))*1.021,-2))</f>
        <v/>
      </c>
      <c r="N950" s="19">
        <f>MAX(0,ROUNDDOWN(H950-E950-430000-G950,-3))</f>
        <v/>
      </c>
      <c r="O950" s="19">
        <f>MAX(0,ROUNDDOWN(H950-E950-430000-G950-D950,-3))</f>
        <v/>
      </c>
      <c r="P950" s="19">
        <f>IF(H950&lt;=450000,0,MAX(0,ROUNDDOWN(N950*0.06-MIN(50000,N950)*0.03,-2))+MAX(0,ROUNDDOWN(N950*0.04-MIN(50000,N950)*0.02,-2)))</f>
        <v/>
      </c>
      <c r="Q950" s="19">
        <f>IF(H950&lt;=450000,0,MAX(0,ROUNDDOWN(O950*0.06-MIN(50000,O950)*0.03,-2))+MAX(0,ROUNDDOWN(O950*0.04-MIN(50000,O950)*0.02,-2)))</f>
        <v/>
      </c>
      <c r="R950" s="19">
        <f>L950-M950</f>
        <v/>
      </c>
      <c r="S950" s="19">
        <f>P950-Q950</f>
        <v/>
      </c>
      <c r="T950" s="19">
        <f>R950+S950</f>
        <v/>
      </c>
      <c r="U950" s="21">
        <f>IF(J950&lt;=0,0,LOOKUP(J950,{0,1950001,3300001,6950001,9000001,18000001,40000001},{0.05,0.1,0.2,0.23,0.33,0.4,0.45}))</f>
        <v/>
      </c>
    </row>
    <row r="951">
      <c r="A951" t="inlineStr">
        <is>
          <t>1万円刻み</t>
        </is>
      </c>
      <c r="B951" s="19">
        <f>'3_1万円刻み'!$A$407</f>
        <v/>
      </c>
      <c r="C951" s="20" t="n">
        <v>2025</v>
      </c>
      <c r="D951" s="19" t="n">
        <v>276000</v>
      </c>
      <c r="E951" s="19">
        <f>ROUND(MIN(B951/12,650000)*12*0.0915+MIN(B951/12,1390000)*12*(0.0504+0)+B951*0.005,0)</f>
        <v/>
      </c>
      <c r="F951" s="19" t="n">
        <v>0</v>
      </c>
      <c r="G951" s="19" t="n">
        <v>0</v>
      </c>
      <c r="H951" s="19">
        <f>IF(C951&gt;=2026,IF(B951&lt;741000,0,IF(B951&lt;2191000,B951-740000,IF(B951&lt;2193000,1451000,IF(B951&lt;2196000,1453000,IF(B951&lt;2200000,1456000,IF(B951&lt;3600000,ROUNDDOWN(B951/4,-3)*2.8-80000,IF(B951&lt;6600000,ROUNDDOWN(B951/4,-3)*3.2-440000,IF(B951&lt;8500000,ROUNDDOWN(B951*0.9,0)-1100000,B951-1950000)))))))),IF(B951&lt;651000,0,IF(B951&lt;1900000,B951-650000,IF(B951&lt;3600000,ROUNDDOWN(B951/4,-3)*2.8-80000,IF(B951&lt;6600000,ROUNDDOWN(B951/4,-3)*3.2-440000,IF(B951&lt;8500000,ROUNDDOWN(B951*0.9,0)-1100000,B951-1950000))))))</f>
        <v/>
      </c>
      <c r="I951" s="19">
        <f>IF(H951&gt;23500000,NA(),IF(C951&gt;=2026,IF(H951&lt;=4890000,1040000,IF(H951&lt;=6550000,670000,620000)),IF(H951&lt;=1320000,950000,IF(H951&lt;=3360000,880000,IF(H951&lt;=4890000,680000,IF(H951&lt;=6550000,630000,580000))))))</f>
        <v/>
      </c>
      <c r="J951" s="19">
        <f>MAX(0,ROUNDDOWN(H951-E951-I951-F951,-3))</f>
        <v/>
      </c>
      <c r="K951" s="19">
        <f>MAX(0,ROUNDDOWN(H951-E951-I951-F951-D951,-3))</f>
        <v/>
      </c>
      <c r="L951" s="19">
        <f>IF(J951&lt;=0,0,ROUNDDOWN((J951*LOOKUP(J951,{0,1950001,3300001,6950001,9000001,18000001,40000001},{0.05,0.1,0.2,0.23,0.33,0.4,0.45})-LOOKUP(J951,{0,1950001,3300001,6950001,9000001,18000001,40000001},{0,97500,427500,636000,1536000,2796000,4796000}))*1.021,-2))</f>
        <v/>
      </c>
      <c r="M951" s="19">
        <f>IF(K951&lt;=0,0,ROUNDDOWN((K951*LOOKUP(K951,{0,1950001,3300001,6950001,9000001,18000001,40000001},{0.05,0.1,0.2,0.23,0.33,0.4,0.45})-LOOKUP(K951,{0,1950001,3300001,6950001,9000001,18000001,40000001},{0,97500,427500,636000,1536000,2796000,4796000}))*1.021,-2))</f>
        <v/>
      </c>
      <c r="N951" s="19">
        <f>MAX(0,ROUNDDOWN(H951-E951-430000-G951,-3))</f>
        <v/>
      </c>
      <c r="O951" s="19">
        <f>MAX(0,ROUNDDOWN(H951-E951-430000-G951-D951,-3))</f>
        <v/>
      </c>
      <c r="P951" s="19">
        <f>IF(H951&lt;=450000,0,MAX(0,ROUNDDOWN(N951*0.06-MIN(50000,N951)*0.03,-2))+MAX(0,ROUNDDOWN(N951*0.04-MIN(50000,N951)*0.02,-2)))</f>
        <v/>
      </c>
      <c r="Q951" s="19">
        <f>IF(H951&lt;=450000,0,MAX(0,ROUNDDOWN(O951*0.06-MIN(50000,O951)*0.03,-2))+MAX(0,ROUNDDOWN(O951*0.04-MIN(50000,O951)*0.02,-2)))</f>
        <v/>
      </c>
      <c r="R951" s="19">
        <f>L951-M951</f>
        <v/>
      </c>
      <c r="S951" s="19">
        <f>P951-Q951</f>
        <v/>
      </c>
      <c r="T951" s="19">
        <f>R951+S951</f>
        <v/>
      </c>
      <c r="U951" s="21">
        <f>IF(J951&lt;=0,0,LOOKUP(J951,{0,1950001,3300001,6950001,9000001,18000001,40000001},{0.05,0.1,0.2,0.23,0.33,0.4,0.45}))</f>
        <v/>
      </c>
    </row>
    <row r="952">
      <c r="A952" t="inlineStr">
        <is>
          <t>1万円刻み</t>
        </is>
      </c>
      <c r="B952" s="19">
        <f>'3_1万円刻み'!$A$407</f>
        <v/>
      </c>
      <c r="C952" s="20" t="n">
        <v>2026</v>
      </c>
      <c r="D952" s="19" t="n">
        <v>276000</v>
      </c>
      <c r="E952" s="19">
        <f>ROUND(MIN(B952/12,650000)*12*0.0915+MIN(B952/12,1390000)*12*(0.0504+0)+B952*0.005,0)</f>
        <v/>
      </c>
      <c r="F952" s="19" t="n">
        <v>0</v>
      </c>
      <c r="G952" s="19" t="n">
        <v>0</v>
      </c>
      <c r="H952" s="19">
        <f>IF(C952&gt;=2026,IF(B952&lt;741000,0,IF(B952&lt;2191000,B952-740000,IF(B952&lt;2193000,1451000,IF(B952&lt;2196000,1453000,IF(B952&lt;2200000,1456000,IF(B952&lt;3600000,ROUNDDOWN(B952/4,-3)*2.8-80000,IF(B952&lt;6600000,ROUNDDOWN(B952/4,-3)*3.2-440000,IF(B952&lt;8500000,ROUNDDOWN(B952*0.9,0)-1100000,B952-1950000)))))))),IF(B952&lt;651000,0,IF(B952&lt;1900000,B952-650000,IF(B952&lt;3600000,ROUNDDOWN(B952/4,-3)*2.8-80000,IF(B952&lt;6600000,ROUNDDOWN(B952/4,-3)*3.2-440000,IF(B952&lt;8500000,ROUNDDOWN(B952*0.9,0)-1100000,B952-1950000))))))</f>
        <v/>
      </c>
      <c r="I952" s="19">
        <f>IF(H952&gt;23500000,NA(),IF(C952&gt;=2026,IF(H952&lt;=4890000,1040000,IF(H952&lt;=6550000,670000,620000)),IF(H952&lt;=1320000,950000,IF(H952&lt;=3360000,880000,IF(H952&lt;=4890000,680000,IF(H952&lt;=6550000,630000,580000))))))</f>
        <v/>
      </c>
      <c r="J952" s="19">
        <f>MAX(0,ROUNDDOWN(H952-E952-I952-F952,-3))</f>
        <v/>
      </c>
      <c r="K952" s="19">
        <f>MAX(0,ROUNDDOWN(H952-E952-I952-F952-D952,-3))</f>
        <v/>
      </c>
      <c r="L952" s="19">
        <f>IF(J952&lt;=0,0,ROUNDDOWN((J952*LOOKUP(J952,{0,1950001,3300001,6950001,9000001,18000001,40000001},{0.05,0.1,0.2,0.23,0.33,0.4,0.45})-LOOKUP(J952,{0,1950001,3300001,6950001,9000001,18000001,40000001},{0,97500,427500,636000,1536000,2796000,4796000}))*1.021,-2))</f>
        <v/>
      </c>
      <c r="M952" s="19">
        <f>IF(K952&lt;=0,0,ROUNDDOWN((K952*LOOKUP(K952,{0,1950001,3300001,6950001,9000001,18000001,40000001},{0.05,0.1,0.2,0.23,0.33,0.4,0.45})-LOOKUP(K952,{0,1950001,3300001,6950001,9000001,18000001,40000001},{0,97500,427500,636000,1536000,2796000,4796000}))*1.021,-2))</f>
        <v/>
      </c>
      <c r="N952" s="19">
        <f>MAX(0,ROUNDDOWN(H952-E952-430000-G952,-3))</f>
        <v/>
      </c>
      <c r="O952" s="19">
        <f>MAX(0,ROUNDDOWN(H952-E952-430000-G952-D952,-3))</f>
        <v/>
      </c>
      <c r="P952" s="19">
        <f>IF(H952&lt;=450000,0,MAX(0,ROUNDDOWN(N952*0.06-MIN(50000,N952)*0.03,-2))+MAX(0,ROUNDDOWN(N952*0.04-MIN(50000,N952)*0.02,-2)))</f>
        <v/>
      </c>
      <c r="Q952" s="19">
        <f>IF(H952&lt;=450000,0,MAX(0,ROUNDDOWN(O952*0.06-MIN(50000,O952)*0.03,-2))+MAX(0,ROUNDDOWN(O952*0.04-MIN(50000,O952)*0.02,-2)))</f>
        <v/>
      </c>
      <c r="R952" s="19">
        <f>L952-M952</f>
        <v/>
      </c>
      <c r="S952" s="19">
        <f>P952-Q952</f>
        <v/>
      </c>
      <c r="T952" s="19">
        <f>R952+S952</f>
        <v/>
      </c>
      <c r="U952" s="21">
        <f>IF(J952&lt;=0,0,LOOKUP(J952,{0,1950001,3300001,6950001,9000001,18000001,40000001},{0.05,0.1,0.2,0.23,0.33,0.4,0.45}))</f>
        <v/>
      </c>
    </row>
    <row r="953">
      <c r="A953" t="inlineStr">
        <is>
          <t>1万円刻み</t>
        </is>
      </c>
      <c r="B953" s="19">
        <f>'3_1万円刻み'!$A$408</f>
        <v/>
      </c>
      <c r="C953" s="20" t="n">
        <v>2025</v>
      </c>
      <c r="D953" s="19" t="n">
        <v>276000</v>
      </c>
      <c r="E953" s="19">
        <f>ROUND(MIN(B953/12,650000)*12*0.0915+MIN(B953/12,1390000)*12*(0.0504+0)+B953*0.005,0)</f>
        <v/>
      </c>
      <c r="F953" s="19" t="n">
        <v>0</v>
      </c>
      <c r="G953" s="19" t="n">
        <v>0</v>
      </c>
      <c r="H953" s="19">
        <f>IF(C953&gt;=2026,IF(B953&lt;741000,0,IF(B953&lt;2191000,B953-740000,IF(B953&lt;2193000,1451000,IF(B953&lt;2196000,1453000,IF(B953&lt;2200000,1456000,IF(B953&lt;3600000,ROUNDDOWN(B953/4,-3)*2.8-80000,IF(B953&lt;6600000,ROUNDDOWN(B953/4,-3)*3.2-440000,IF(B953&lt;8500000,ROUNDDOWN(B953*0.9,0)-1100000,B953-1950000)))))))),IF(B953&lt;651000,0,IF(B953&lt;1900000,B953-650000,IF(B953&lt;3600000,ROUNDDOWN(B953/4,-3)*2.8-80000,IF(B953&lt;6600000,ROUNDDOWN(B953/4,-3)*3.2-440000,IF(B953&lt;8500000,ROUNDDOWN(B953*0.9,0)-1100000,B953-1950000))))))</f>
        <v/>
      </c>
      <c r="I953" s="19">
        <f>IF(H953&gt;23500000,NA(),IF(C953&gt;=2026,IF(H953&lt;=4890000,1040000,IF(H953&lt;=6550000,670000,620000)),IF(H953&lt;=1320000,950000,IF(H953&lt;=3360000,880000,IF(H953&lt;=4890000,680000,IF(H953&lt;=6550000,630000,580000))))))</f>
        <v/>
      </c>
      <c r="J953" s="19">
        <f>MAX(0,ROUNDDOWN(H953-E953-I953-F953,-3))</f>
        <v/>
      </c>
      <c r="K953" s="19">
        <f>MAX(0,ROUNDDOWN(H953-E953-I953-F953-D953,-3))</f>
        <v/>
      </c>
      <c r="L953" s="19">
        <f>IF(J953&lt;=0,0,ROUNDDOWN((J953*LOOKUP(J953,{0,1950001,3300001,6950001,9000001,18000001,40000001},{0.05,0.1,0.2,0.23,0.33,0.4,0.45})-LOOKUP(J953,{0,1950001,3300001,6950001,9000001,18000001,40000001},{0,97500,427500,636000,1536000,2796000,4796000}))*1.021,-2))</f>
        <v/>
      </c>
      <c r="M953" s="19">
        <f>IF(K953&lt;=0,0,ROUNDDOWN((K953*LOOKUP(K953,{0,1950001,3300001,6950001,9000001,18000001,40000001},{0.05,0.1,0.2,0.23,0.33,0.4,0.45})-LOOKUP(K953,{0,1950001,3300001,6950001,9000001,18000001,40000001},{0,97500,427500,636000,1536000,2796000,4796000}))*1.021,-2))</f>
        <v/>
      </c>
      <c r="N953" s="19">
        <f>MAX(0,ROUNDDOWN(H953-E953-430000-G953,-3))</f>
        <v/>
      </c>
      <c r="O953" s="19">
        <f>MAX(0,ROUNDDOWN(H953-E953-430000-G953-D953,-3))</f>
        <v/>
      </c>
      <c r="P953" s="19">
        <f>IF(H953&lt;=450000,0,MAX(0,ROUNDDOWN(N953*0.06-MIN(50000,N953)*0.03,-2))+MAX(0,ROUNDDOWN(N953*0.04-MIN(50000,N953)*0.02,-2)))</f>
        <v/>
      </c>
      <c r="Q953" s="19">
        <f>IF(H953&lt;=450000,0,MAX(0,ROUNDDOWN(O953*0.06-MIN(50000,O953)*0.03,-2))+MAX(0,ROUNDDOWN(O953*0.04-MIN(50000,O953)*0.02,-2)))</f>
        <v/>
      </c>
      <c r="R953" s="19">
        <f>L953-M953</f>
        <v/>
      </c>
      <c r="S953" s="19">
        <f>P953-Q953</f>
        <v/>
      </c>
      <c r="T953" s="19">
        <f>R953+S953</f>
        <v/>
      </c>
      <c r="U953" s="21">
        <f>IF(J953&lt;=0,0,LOOKUP(J953,{0,1950001,3300001,6950001,9000001,18000001,40000001},{0.05,0.1,0.2,0.23,0.33,0.4,0.45}))</f>
        <v/>
      </c>
    </row>
    <row r="954">
      <c r="A954" t="inlineStr">
        <is>
          <t>1万円刻み</t>
        </is>
      </c>
      <c r="B954" s="19">
        <f>'3_1万円刻み'!$A$408</f>
        <v/>
      </c>
      <c r="C954" s="20" t="n">
        <v>2026</v>
      </c>
      <c r="D954" s="19" t="n">
        <v>276000</v>
      </c>
      <c r="E954" s="19">
        <f>ROUND(MIN(B954/12,650000)*12*0.0915+MIN(B954/12,1390000)*12*(0.0504+0)+B954*0.005,0)</f>
        <v/>
      </c>
      <c r="F954" s="19" t="n">
        <v>0</v>
      </c>
      <c r="G954" s="19" t="n">
        <v>0</v>
      </c>
      <c r="H954" s="19">
        <f>IF(C954&gt;=2026,IF(B954&lt;741000,0,IF(B954&lt;2191000,B954-740000,IF(B954&lt;2193000,1451000,IF(B954&lt;2196000,1453000,IF(B954&lt;2200000,1456000,IF(B954&lt;3600000,ROUNDDOWN(B954/4,-3)*2.8-80000,IF(B954&lt;6600000,ROUNDDOWN(B954/4,-3)*3.2-440000,IF(B954&lt;8500000,ROUNDDOWN(B954*0.9,0)-1100000,B954-1950000)))))))),IF(B954&lt;651000,0,IF(B954&lt;1900000,B954-650000,IF(B954&lt;3600000,ROUNDDOWN(B954/4,-3)*2.8-80000,IF(B954&lt;6600000,ROUNDDOWN(B954/4,-3)*3.2-440000,IF(B954&lt;8500000,ROUNDDOWN(B954*0.9,0)-1100000,B954-1950000))))))</f>
        <v/>
      </c>
      <c r="I954" s="19">
        <f>IF(H954&gt;23500000,NA(),IF(C954&gt;=2026,IF(H954&lt;=4890000,1040000,IF(H954&lt;=6550000,670000,620000)),IF(H954&lt;=1320000,950000,IF(H954&lt;=3360000,880000,IF(H954&lt;=4890000,680000,IF(H954&lt;=6550000,630000,580000))))))</f>
        <v/>
      </c>
      <c r="J954" s="19">
        <f>MAX(0,ROUNDDOWN(H954-E954-I954-F954,-3))</f>
        <v/>
      </c>
      <c r="K954" s="19">
        <f>MAX(0,ROUNDDOWN(H954-E954-I954-F954-D954,-3))</f>
        <v/>
      </c>
      <c r="L954" s="19">
        <f>IF(J954&lt;=0,0,ROUNDDOWN((J954*LOOKUP(J954,{0,1950001,3300001,6950001,9000001,18000001,40000001},{0.05,0.1,0.2,0.23,0.33,0.4,0.45})-LOOKUP(J954,{0,1950001,3300001,6950001,9000001,18000001,40000001},{0,97500,427500,636000,1536000,2796000,4796000}))*1.021,-2))</f>
        <v/>
      </c>
      <c r="M954" s="19">
        <f>IF(K954&lt;=0,0,ROUNDDOWN((K954*LOOKUP(K954,{0,1950001,3300001,6950001,9000001,18000001,40000001},{0.05,0.1,0.2,0.23,0.33,0.4,0.45})-LOOKUP(K954,{0,1950001,3300001,6950001,9000001,18000001,40000001},{0,97500,427500,636000,1536000,2796000,4796000}))*1.021,-2))</f>
        <v/>
      </c>
      <c r="N954" s="19">
        <f>MAX(0,ROUNDDOWN(H954-E954-430000-G954,-3))</f>
        <v/>
      </c>
      <c r="O954" s="19">
        <f>MAX(0,ROUNDDOWN(H954-E954-430000-G954-D954,-3))</f>
        <v/>
      </c>
      <c r="P954" s="19">
        <f>IF(H954&lt;=450000,0,MAX(0,ROUNDDOWN(N954*0.06-MIN(50000,N954)*0.03,-2))+MAX(0,ROUNDDOWN(N954*0.04-MIN(50000,N954)*0.02,-2)))</f>
        <v/>
      </c>
      <c r="Q954" s="19">
        <f>IF(H954&lt;=450000,0,MAX(0,ROUNDDOWN(O954*0.06-MIN(50000,O954)*0.03,-2))+MAX(0,ROUNDDOWN(O954*0.04-MIN(50000,O954)*0.02,-2)))</f>
        <v/>
      </c>
      <c r="R954" s="19">
        <f>L954-M954</f>
        <v/>
      </c>
      <c r="S954" s="19">
        <f>P954-Q954</f>
        <v/>
      </c>
      <c r="T954" s="19">
        <f>R954+S954</f>
        <v/>
      </c>
      <c r="U954" s="21">
        <f>IF(J954&lt;=0,0,LOOKUP(J954,{0,1950001,3300001,6950001,9000001,18000001,40000001},{0.05,0.1,0.2,0.23,0.33,0.4,0.45}))</f>
        <v/>
      </c>
    </row>
    <row r="955">
      <c r="A955" t="inlineStr">
        <is>
          <t>1万円刻み</t>
        </is>
      </c>
      <c r="B955" s="19">
        <f>'3_1万円刻み'!$A$409</f>
        <v/>
      </c>
      <c r="C955" s="20" t="n">
        <v>2025</v>
      </c>
      <c r="D955" s="19" t="n">
        <v>276000</v>
      </c>
      <c r="E955" s="19">
        <f>ROUND(MIN(B955/12,650000)*12*0.0915+MIN(B955/12,1390000)*12*(0.0504+0)+B955*0.005,0)</f>
        <v/>
      </c>
      <c r="F955" s="19" t="n">
        <v>0</v>
      </c>
      <c r="G955" s="19" t="n">
        <v>0</v>
      </c>
      <c r="H955" s="19">
        <f>IF(C955&gt;=2026,IF(B955&lt;741000,0,IF(B955&lt;2191000,B955-740000,IF(B955&lt;2193000,1451000,IF(B955&lt;2196000,1453000,IF(B955&lt;2200000,1456000,IF(B955&lt;3600000,ROUNDDOWN(B955/4,-3)*2.8-80000,IF(B955&lt;6600000,ROUNDDOWN(B955/4,-3)*3.2-440000,IF(B955&lt;8500000,ROUNDDOWN(B955*0.9,0)-1100000,B955-1950000)))))))),IF(B955&lt;651000,0,IF(B955&lt;1900000,B955-650000,IF(B955&lt;3600000,ROUNDDOWN(B955/4,-3)*2.8-80000,IF(B955&lt;6600000,ROUNDDOWN(B955/4,-3)*3.2-440000,IF(B955&lt;8500000,ROUNDDOWN(B955*0.9,0)-1100000,B955-1950000))))))</f>
        <v/>
      </c>
      <c r="I955" s="19">
        <f>IF(H955&gt;23500000,NA(),IF(C955&gt;=2026,IF(H955&lt;=4890000,1040000,IF(H955&lt;=6550000,670000,620000)),IF(H955&lt;=1320000,950000,IF(H955&lt;=3360000,880000,IF(H955&lt;=4890000,680000,IF(H955&lt;=6550000,630000,580000))))))</f>
        <v/>
      </c>
      <c r="J955" s="19">
        <f>MAX(0,ROUNDDOWN(H955-E955-I955-F955,-3))</f>
        <v/>
      </c>
      <c r="K955" s="19">
        <f>MAX(0,ROUNDDOWN(H955-E955-I955-F955-D955,-3))</f>
        <v/>
      </c>
      <c r="L955" s="19">
        <f>IF(J955&lt;=0,0,ROUNDDOWN((J955*LOOKUP(J955,{0,1950001,3300001,6950001,9000001,18000001,40000001},{0.05,0.1,0.2,0.23,0.33,0.4,0.45})-LOOKUP(J955,{0,1950001,3300001,6950001,9000001,18000001,40000001},{0,97500,427500,636000,1536000,2796000,4796000}))*1.021,-2))</f>
        <v/>
      </c>
      <c r="M955" s="19">
        <f>IF(K955&lt;=0,0,ROUNDDOWN((K955*LOOKUP(K955,{0,1950001,3300001,6950001,9000001,18000001,40000001},{0.05,0.1,0.2,0.23,0.33,0.4,0.45})-LOOKUP(K955,{0,1950001,3300001,6950001,9000001,18000001,40000001},{0,97500,427500,636000,1536000,2796000,4796000}))*1.021,-2))</f>
        <v/>
      </c>
      <c r="N955" s="19">
        <f>MAX(0,ROUNDDOWN(H955-E955-430000-G955,-3))</f>
        <v/>
      </c>
      <c r="O955" s="19">
        <f>MAX(0,ROUNDDOWN(H955-E955-430000-G955-D955,-3))</f>
        <v/>
      </c>
      <c r="P955" s="19">
        <f>IF(H955&lt;=450000,0,MAX(0,ROUNDDOWN(N955*0.06-MIN(50000,N955)*0.03,-2))+MAX(0,ROUNDDOWN(N955*0.04-MIN(50000,N955)*0.02,-2)))</f>
        <v/>
      </c>
      <c r="Q955" s="19">
        <f>IF(H955&lt;=450000,0,MAX(0,ROUNDDOWN(O955*0.06-MIN(50000,O955)*0.03,-2))+MAX(0,ROUNDDOWN(O955*0.04-MIN(50000,O955)*0.02,-2)))</f>
        <v/>
      </c>
      <c r="R955" s="19">
        <f>L955-M955</f>
        <v/>
      </c>
      <c r="S955" s="19">
        <f>P955-Q955</f>
        <v/>
      </c>
      <c r="T955" s="19">
        <f>R955+S955</f>
        <v/>
      </c>
      <c r="U955" s="21">
        <f>IF(J955&lt;=0,0,LOOKUP(J955,{0,1950001,3300001,6950001,9000001,18000001,40000001},{0.05,0.1,0.2,0.23,0.33,0.4,0.45}))</f>
        <v/>
      </c>
    </row>
    <row r="956">
      <c r="A956" t="inlineStr">
        <is>
          <t>1万円刻み</t>
        </is>
      </c>
      <c r="B956" s="19">
        <f>'3_1万円刻み'!$A$409</f>
        <v/>
      </c>
      <c r="C956" s="20" t="n">
        <v>2026</v>
      </c>
      <c r="D956" s="19" t="n">
        <v>276000</v>
      </c>
      <c r="E956" s="19">
        <f>ROUND(MIN(B956/12,650000)*12*0.0915+MIN(B956/12,1390000)*12*(0.0504+0)+B956*0.005,0)</f>
        <v/>
      </c>
      <c r="F956" s="19" t="n">
        <v>0</v>
      </c>
      <c r="G956" s="19" t="n">
        <v>0</v>
      </c>
      <c r="H956" s="19">
        <f>IF(C956&gt;=2026,IF(B956&lt;741000,0,IF(B956&lt;2191000,B956-740000,IF(B956&lt;2193000,1451000,IF(B956&lt;2196000,1453000,IF(B956&lt;2200000,1456000,IF(B956&lt;3600000,ROUNDDOWN(B956/4,-3)*2.8-80000,IF(B956&lt;6600000,ROUNDDOWN(B956/4,-3)*3.2-440000,IF(B956&lt;8500000,ROUNDDOWN(B956*0.9,0)-1100000,B956-1950000)))))))),IF(B956&lt;651000,0,IF(B956&lt;1900000,B956-650000,IF(B956&lt;3600000,ROUNDDOWN(B956/4,-3)*2.8-80000,IF(B956&lt;6600000,ROUNDDOWN(B956/4,-3)*3.2-440000,IF(B956&lt;8500000,ROUNDDOWN(B956*0.9,0)-1100000,B956-1950000))))))</f>
        <v/>
      </c>
      <c r="I956" s="19">
        <f>IF(H956&gt;23500000,NA(),IF(C956&gt;=2026,IF(H956&lt;=4890000,1040000,IF(H956&lt;=6550000,670000,620000)),IF(H956&lt;=1320000,950000,IF(H956&lt;=3360000,880000,IF(H956&lt;=4890000,680000,IF(H956&lt;=6550000,630000,580000))))))</f>
        <v/>
      </c>
      <c r="J956" s="19">
        <f>MAX(0,ROUNDDOWN(H956-E956-I956-F956,-3))</f>
        <v/>
      </c>
      <c r="K956" s="19">
        <f>MAX(0,ROUNDDOWN(H956-E956-I956-F956-D956,-3))</f>
        <v/>
      </c>
      <c r="L956" s="19">
        <f>IF(J956&lt;=0,0,ROUNDDOWN((J956*LOOKUP(J956,{0,1950001,3300001,6950001,9000001,18000001,40000001},{0.05,0.1,0.2,0.23,0.33,0.4,0.45})-LOOKUP(J956,{0,1950001,3300001,6950001,9000001,18000001,40000001},{0,97500,427500,636000,1536000,2796000,4796000}))*1.021,-2))</f>
        <v/>
      </c>
      <c r="M956" s="19">
        <f>IF(K956&lt;=0,0,ROUNDDOWN((K956*LOOKUP(K956,{0,1950001,3300001,6950001,9000001,18000001,40000001},{0.05,0.1,0.2,0.23,0.33,0.4,0.45})-LOOKUP(K956,{0,1950001,3300001,6950001,9000001,18000001,40000001},{0,97500,427500,636000,1536000,2796000,4796000}))*1.021,-2))</f>
        <v/>
      </c>
      <c r="N956" s="19">
        <f>MAX(0,ROUNDDOWN(H956-E956-430000-G956,-3))</f>
        <v/>
      </c>
      <c r="O956" s="19">
        <f>MAX(0,ROUNDDOWN(H956-E956-430000-G956-D956,-3))</f>
        <v/>
      </c>
      <c r="P956" s="19">
        <f>IF(H956&lt;=450000,0,MAX(0,ROUNDDOWN(N956*0.06-MIN(50000,N956)*0.03,-2))+MAX(0,ROUNDDOWN(N956*0.04-MIN(50000,N956)*0.02,-2)))</f>
        <v/>
      </c>
      <c r="Q956" s="19">
        <f>IF(H956&lt;=450000,0,MAX(0,ROUNDDOWN(O956*0.06-MIN(50000,O956)*0.03,-2))+MAX(0,ROUNDDOWN(O956*0.04-MIN(50000,O956)*0.02,-2)))</f>
        <v/>
      </c>
      <c r="R956" s="19">
        <f>L956-M956</f>
        <v/>
      </c>
      <c r="S956" s="19">
        <f>P956-Q956</f>
        <v/>
      </c>
      <c r="T956" s="19">
        <f>R956+S956</f>
        <v/>
      </c>
      <c r="U956" s="21">
        <f>IF(J956&lt;=0,0,LOOKUP(J956,{0,1950001,3300001,6950001,9000001,18000001,40000001},{0.05,0.1,0.2,0.23,0.33,0.4,0.45}))</f>
        <v/>
      </c>
    </row>
    <row r="957">
      <c r="A957" t="inlineStr">
        <is>
          <t>1万円刻み</t>
        </is>
      </c>
      <c r="B957" s="19">
        <f>'3_1万円刻み'!$A$410</f>
        <v/>
      </c>
      <c r="C957" s="20" t="n">
        <v>2025</v>
      </c>
      <c r="D957" s="19" t="n">
        <v>276000</v>
      </c>
      <c r="E957" s="19">
        <f>ROUND(MIN(B957/12,650000)*12*0.0915+MIN(B957/12,1390000)*12*(0.0504+0)+B957*0.005,0)</f>
        <v/>
      </c>
      <c r="F957" s="19" t="n">
        <v>0</v>
      </c>
      <c r="G957" s="19" t="n">
        <v>0</v>
      </c>
      <c r="H957" s="19">
        <f>IF(C957&gt;=2026,IF(B957&lt;741000,0,IF(B957&lt;2191000,B957-740000,IF(B957&lt;2193000,1451000,IF(B957&lt;2196000,1453000,IF(B957&lt;2200000,1456000,IF(B957&lt;3600000,ROUNDDOWN(B957/4,-3)*2.8-80000,IF(B957&lt;6600000,ROUNDDOWN(B957/4,-3)*3.2-440000,IF(B957&lt;8500000,ROUNDDOWN(B957*0.9,0)-1100000,B957-1950000)))))))),IF(B957&lt;651000,0,IF(B957&lt;1900000,B957-650000,IF(B957&lt;3600000,ROUNDDOWN(B957/4,-3)*2.8-80000,IF(B957&lt;6600000,ROUNDDOWN(B957/4,-3)*3.2-440000,IF(B957&lt;8500000,ROUNDDOWN(B957*0.9,0)-1100000,B957-1950000))))))</f>
        <v/>
      </c>
      <c r="I957" s="19">
        <f>IF(H957&gt;23500000,NA(),IF(C957&gt;=2026,IF(H957&lt;=4890000,1040000,IF(H957&lt;=6550000,670000,620000)),IF(H957&lt;=1320000,950000,IF(H957&lt;=3360000,880000,IF(H957&lt;=4890000,680000,IF(H957&lt;=6550000,630000,580000))))))</f>
        <v/>
      </c>
      <c r="J957" s="19">
        <f>MAX(0,ROUNDDOWN(H957-E957-I957-F957,-3))</f>
        <v/>
      </c>
      <c r="K957" s="19">
        <f>MAX(0,ROUNDDOWN(H957-E957-I957-F957-D957,-3))</f>
        <v/>
      </c>
      <c r="L957" s="19">
        <f>IF(J957&lt;=0,0,ROUNDDOWN((J957*LOOKUP(J957,{0,1950001,3300001,6950001,9000001,18000001,40000001},{0.05,0.1,0.2,0.23,0.33,0.4,0.45})-LOOKUP(J957,{0,1950001,3300001,6950001,9000001,18000001,40000001},{0,97500,427500,636000,1536000,2796000,4796000}))*1.021,-2))</f>
        <v/>
      </c>
      <c r="M957" s="19">
        <f>IF(K957&lt;=0,0,ROUNDDOWN((K957*LOOKUP(K957,{0,1950001,3300001,6950001,9000001,18000001,40000001},{0.05,0.1,0.2,0.23,0.33,0.4,0.45})-LOOKUP(K957,{0,1950001,3300001,6950001,9000001,18000001,40000001},{0,97500,427500,636000,1536000,2796000,4796000}))*1.021,-2))</f>
        <v/>
      </c>
      <c r="N957" s="19">
        <f>MAX(0,ROUNDDOWN(H957-E957-430000-G957,-3))</f>
        <v/>
      </c>
      <c r="O957" s="19">
        <f>MAX(0,ROUNDDOWN(H957-E957-430000-G957-D957,-3))</f>
        <v/>
      </c>
      <c r="P957" s="19">
        <f>IF(H957&lt;=450000,0,MAX(0,ROUNDDOWN(N957*0.06-MIN(50000,N957)*0.03,-2))+MAX(0,ROUNDDOWN(N957*0.04-MIN(50000,N957)*0.02,-2)))</f>
        <v/>
      </c>
      <c r="Q957" s="19">
        <f>IF(H957&lt;=450000,0,MAX(0,ROUNDDOWN(O957*0.06-MIN(50000,O957)*0.03,-2))+MAX(0,ROUNDDOWN(O957*0.04-MIN(50000,O957)*0.02,-2)))</f>
        <v/>
      </c>
      <c r="R957" s="19">
        <f>L957-M957</f>
        <v/>
      </c>
      <c r="S957" s="19">
        <f>P957-Q957</f>
        <v/>
      </c>
      <c r="T957" s="19">
        <f>R957+S957</f>
        <v/>
      </c>
      <c r="U957" s="21">
        <f>IF(J957&lt;=0,0,LOOKUP(J957,{0,1950001,3300001,6950001,9000001,18000001,40000001},{0.05,0.1,0.2,0.23,0.33,0.4,0.45}))</f>
        <v/>
      </c>
    </row>
    <row r="958">
      <c r="A958" t="inlineStr">
        <is>
          <t>1万円刻み</t>
        </is>
      </c>
      <c r="B958" s="19">
        <f>'3_1万円刻み'!$A$410</f>
        <v/>
      </c>
      <c r="C958" s="20" t="n">
        <v>2026</v>
      </c>
      <c r="D958" s="19" t="n">
        <v>276000</v>
      </c>
      <c r="E958" s="19">
        <f>ROUND(MIN(B958/12,650000)*12*0.0915+MIN(B958/12,1390000)*12*(0.0504+0)+B958*0.005,0)</f>
        <v/>
      </c>
      <c r="F958" s="19" t="n">
        <v>0</v>
      </c>
      <c r="G958" s="19" t="n">
        <v>0</v>
      </c>
      <c r="H958" s="19">
        <f>IF(C958&gt;=2026,IF(B958&lt;741000,0,IF(B958&lt;2191000,B958-740000,IF(B958&lt;2193000,1451000,IF(B958&lt;2196000,1453000,IF(B958&lt;2200000,1456000,IF(B958&lt;3600000,ROUNDDOWN(B958/4,-3)*2.8-80000,IF(B958&lt;6600000,ROUNDDOWN(B958/4,-3)*3.2-440000,IF(B958&lt;8500000,ROUNDDOWN(B958*0.9,0)-1100000,B958-1950000)))))))),IF(B958&lt;651000,0,IF(B958&lt;1900000,B958-650000,IF(B958&lt;3600000,ROUNDDOWN(B958/4,-3)*2.8-80000,IF(B958&lt;6600000,ROUNDDOWN(B958/4,-3)*3.2-440000,IF(B958&lt;8500000,ROUNDDOWN(B958*0.9,0)-1100000,B958-1950000))))))</f>
        <v/>
      </c>
      <c r="I958" s="19">
        <f>IF(H958&gt;23500000,NA(),IF(C958&gt;=2026,IF(H958&lt;=4890000,1040000,IF(H958&lt;=6550000,670000,620000)),IF(H958&lt;=1320000,950000,IF(H958&lt;=3360000,880000,IF(H958&lt;=4890000,680000,IF(H958&lt;=6550000,630000,580000))))))</f>
        <v/>
      </c>
      <c r="J958" s="19">
        <f>MAX(0,ROUNDDOWN(H958-E958-I958-F958,-3))</f>
        <v/>
      </c>
      <c r="K958" s="19">
        <f>MAX(0,ROUNDDOWN(H958-E958-I958-F958-D958,-3))</f>
        <v/>
      </c>
      <c r="L958" s="19">
        <f>IF(J958&lt;=0,0,ROUNDDOWN((J958*LOOKUP(J958,{0,1950001,3300001,6950001,9000001,18000001,40000001},{0.05,0.1,0.2,0.23,0.33,0.4,0.45})-LOOKUP(J958,{0,1950001,3300001,6950001,9000001,18000001,40000001},{0,97500,427500,636000,1536000,2796000,4796000}))*1.021,-2))</f>
        <v/>
      </c>
      <c r="M958" s="19">
        <f>IF(K958&lt;=0,0,ROUNDDOWN((K958*LOOKUP(K958,{0,1950001,3300001,6950001,9000001,18000001,40000001},{0.05,0.1,0.2,0.23,0.33,0.4,0.45})-LOOKUP(K958,{0,1950001,3300001,6950001,9000001,18000001,40000001},{0,97500,427500,636000,1536000,2796000,4796000}))*1.021,-2))</f>
        <v/>
      </c>
      <c r="N958" s="19">
        <f>MAX(0,ROUNDDOWN(H958-E958-430000-G958,-3))</f>
        <v/>
      </c>
      <c r="O958" s="19">
        <f>MAX(0,ROUNDDOWN(H958-E958-430000-G958-D958,-3))</f>
        <v/>
      </c>
      <c r="P958" s="19">
        <f>IF(H958&lt;=450000,0,MAX(0,ROUNDDOWN(N958*0.06-MIN(50000,N958)*0.03,-2))+MAX(0,ROUNDDOWN(N958*0.04-MIN(50000,N958)*0.02,-2)))</f>
        <v/>
      </c>
      <c r="Q958" s="19">
        <f>IF(H958&lt;=450000,0,MAX(0,ROUNDDOWN(O958*0.06-MIN(50000,O958)*0.03,-2))+MAX(0,ROUNDDOWN(O958*0.04-MIN(50000,O958)*0.02,-2)))</f>
        <v/>
      </c>
      <c r="R958" s="19">
        <f>L958-M958</f>
        <v/>
      </c>
      <c r="S958" s="19">
        <f>P958-Q958</f>
        <v/>
      </c>
      <c r="T958" s="19">
        <f>R958+S958</f>
        <v/>
      </c>
      <c r="U958" s="21">
        <f>IF(J958&lt;=0,0,LOOKUP(J958,{0,1950001,3300001,6950001,9000001,18000001,40000001},{0.05,0.1,0.2,0.23,0.33,0.4,0.45}))</f>
        <v/>
      </c>
    </row>
    <row r="959">
      <c r="A959" t="inlineStr">
        <is>
          <t>1万円刻み</t>
        </is>
      </c>
      <c r="B959" s="19">
        <f>'3_1万円刻み'!$A$411</f>
        <v/>
      </c>
      <c r="C959" s="20" t="n">
        <v>2025</v>
      </c>
      <c r="D959" s="19" t="n">
        <v>276000</v>
      </c>
      <c r="E959" s="19">
        <f>ROUND(MIN(B959/12,650000)*12*0.0915+MIN(B959/12,1390000)*12*(0.0504+0)+B959*0.005,0)</f>
        <v/>
      </c>
      <c r="F959" s="19" t="n">
        <v>0</v>
      </c>
      <c r="G959" s="19" t="n">
        <v>0</v>
      </c>
      <c r="H959" s="19">
        <f>IF(C959&gt;=2026,IF(B959&lt;741000,0,IF(B959&lt;2191000,B959-740000,IF(B959&lt;2193000,1451000,IF(B959&lt;2196000,1453000,IF(B959&lt;2200000,1456000,IF(B959&lt;3600000,ROUNDDOWN(B959/4,-3)*2.8-80000,IF(B959&lt;6600000,ROUNDDOWN(B959/4,-3)*3.2-440000,IF(B959&lt;8500000,ROUNDDOWN(B959*0.9,0)-1100000,B959-1950000)))))))),IF(B959&lt;651000,0,IF(B959&lt;1900000,B959-650000,IF(B959&lt;3600000,ROUNDDOWN(B959/4,-3)*2.8-80000,IF(B959&lt;6600000,ROUNDDOWN(B959/4,-3)*3.2-440000,IF(B959&lt;8500000,ROUNDDOWN(B959*0.9,0)-1100000,B959-1950000))))))</f>
        <v/>
      </c>
      <c r="I959" s="19">
        <f>IF(H959&gt;23500000,NA(),IF(C959&gt;=2026,IF(H959&lt;=4890000,1040000,IF(H959&lt;=6550000,670000,620000)),IF(H959&lt;=1320000,950000,IF(H959&lt;=3360000,880000,IF(H959&lt;=4890000,680000,IF(H959&lt;=6550000,630000,580000))))))</f>
        <v/>
      </c>
      <c r="J959" s="19">
        <f>MAX(0,ROUNDDOWN(H959-E959-I959-F959,-3))</f>
        <v/>
      </c>
      <c r="K959" s="19">
        <f>MAX(0,ROUNDDOWN(H959-E959-I959-F959-D959,-3))</f>
        <v/>
      </c>
      <c r="L959" s="19">
        <f>IF(J959&lt;=0,0,ROUNDDOWN((J959*LOOKUP(J959,{0,1950001,3300001,6950001,9000001,18000001,40000001},{0.05,0.1,0.2,0.23,0.33,0.4,0.45})-LOOKUP(J959,{0,1950001,3300001,6950001,9000001,18000001,40000001},{0,97500,427500,636000,1536000,2796000,4796000}))*1.021,-2))</f>
        <v/>
      </c>
      <c r="M959" s="19">
        <f>IF(K959&lt;=0,0,ROUNDDOWN((K959*LOOKUP(K959,{0,1950001,3300001,6950001,9000001,18000001,40000001},{0.05,0.1,0.2,0.23,0.33,0.4,0.45})-LOOKUP(K959,{0,1950001,3300001,6950001,9000001,18000001,40000001},{0,97500,427500,636000,1536000,2796000,4796000}))*1.021,-2))</f>
        <v/>
      </c>
      <c r="N959" s="19">
        <f>MAX(0,ROUNDDOWN(H959-E959-430000-G959,-3))</f>
        <v/>
      </c>
      <c r="O959" s="19">
        <f>MAX(0,ROUNDDOWN(H959-E959-430000-G959-D959,-3))</f>
        <v/>
      </c>
      <c r="P959" s="19">
        <f>IF(H959&lt;=450000,0,MAX(0,ROUNDDOWN(N959*0.06-MIN(50000,N959)*0.03,-2))+MAX(0,ROUNDDOWN(N959*0.04-MIN(50000,N959)*0.02,-2)))</f>
        <v/>
      </c>
      <c r="Q959" s="19">
        <f>IF(H959&lt;=450000,0,MAX(0,ROUNDDOWN(O959*0.06-MIN(50000,O959)*0.03,-2))+MAX(0,ROUNDDOWN(O959*0.04-MIN(50000,O959)*0.02,-2)))</f>
        <v/>
      </c>
      <c r="R959" s="19">
        <f>L959-M959</f>
        <v/>
      </c>
      <c r="S959" s="19">
        <f>P959-Q959</f>
        <v/>
      </c>
      <c r="T959" s="19">
        <f>R959+S959</f>
        <v/>
      </c>
      <c r="U959" s="21">
        <f>IF(J959&lt;=0,0,LOOKUP(J959,{0,1950001,3300001,6950001,9000001,18000001,40000001},{0.05,0.1,0.2,0.23,0.33,0.4,0.45}))</f>
        <v/>
      </c>
    </row>
    <row r="960">
      <c r="A960" t="inlineStr">
        <is>
          <t>1万円刻み</t>
        </is>
      </c>
      <c r="B960" s="19">
        <f>'3_1万円刻み'!$A$411</f>
        <v/>
      </c>
      <c r="C960" s="20" t="n">
        <v>2026</v>
      </c>
      <c r="D960" s="19" t="n">
        <v>276000</v>
      </c>
      <c r="E960" s="19">
        <f>ROUND(MIN(B960/12,650000)*12*0.0915+MIN(B960/12,1390000)*12*(0.0504+0)+B960*0.005,0)</f>
        <v/>
      </c>
      <c r="F960" s="19" t="n">
        <v>0</v>
      </c>
      <c r="G960" s="19" t="n">
        <v>0</v>
      </c>
      <c r="H960" s="19">
        <f>IF(C960&gt;=2026,IF(B960&lt;741000,0,IF(B960&lt;2191000,B960-740000,IF(B960&lt;2193000,1451000,IF(B960&lt;2196000,1453000,IF(B960&lt;2200000,1456000,IF(B960&lt;3600000,ROUNDDOWN(B960/4,-3)*2.8-80000,IF(B960&lt;6600000,ROUNDDOWN(B960/4,-3)*3.2-440000,IF(B960&lt;8500000,ROUNDDOWN(B960*0.9,0)-1100000,B960-1950000)))))))),IF(B960&lt;651000,0,IF(B960&lt;1900000,B960-650000,IF(B960&lt;3600000,ROUNDDOWN(B960/4,-3)*2.8-80000,IF(B960&lt;6600000,ROUNDDOWN(B960/4,-3)*3.2-440000,IF(B960&lt;8500000,ROUNDDOWN(B960*0.9,0)-1100000,B960-1950000))))))</f>
        <v/>
      </c>
      <c r="I960" s="19">
        <f>IF(H960&gt;23500000,NA(),IF(C960&gt;=2026,IF(H960&lt;=4890000,1040000,IF(H960&lt;=6550000,670000,620000)),IF(H960&lt;=1320000,950000,IF(H960&lt;=3360000,880000,IF(H960&lt;=4890000,680000,IF(H960&lt;=6550000,630000,580000))))))</f>
        <v/>
      </c>
      <c r="J960" s="19">
        <f>MAX(0,ROUNDDOWN(H960-E960-I960-F960,-3))</f>
        <v/>
      </c>
      <c r="K960" s="19">
        <f>MAX(0,ROUNDDOWN(H960-E960-I960-F960-D960,-3))</f>
        <v/>
      </c>
      <c r="L960" s="19">
        <f>IF(J960&lt;=0,0,ROUNDDOWN((J960*LOOKUP(J960,{0,1950001,3300001,6950001,9000001,18000001,40000001},{0.05,0.1,0.2,0.23,0.33,0.4,0.45})-LOOKUP(J960,{0,1950001,3300001,6950001,9000001,18000001,40000001},{0,97500,427500,636000,1536000,2796000,4796000}))*1.021,-2))</f>
        <v/>
      </c>
      <c r="M960" s="19">
        <f>IF(K960&lt;=0,0,ROUNDDOWN((K960*LOOKUP(K960,{0,1950001,3300001,6950001,9000001,18000001,40000001},{0.05,0.1,0.2,0.23,0.33,0.4,0.45})-LOOKUP(K960,{0,1950001,3300001,6950001,9000001,18000001,40000001},{0,97500,427500,636000,1536000,2796000,4796000}))*1.021,-2))</f>
        <v/>
      </c>
      <c r="N960" s="19">
        <f>MAX(0,ROUNDDOWN(H960-E960-430000-G960,-3))</f>
        <v/>
      </c>
      <c r="O960" s="19">
        <f>MAX(0,ROUNDDOWN(H960-E960-430000-G960-D960,-3))</f>
        <v/>
      </c>
      <c r="P960" s="19">
        <f>IF(H960&lt;=450000,0,MAX(0,ROUNDDOWN(N960*0.06-MIN(50000,N960)*0.03,-2))+MAX(0,ROUNDDOWN(N960*0.04-MIN(50000,N960)*0.02,-2)))</f>
        <v/>
      </c>
      <c r="Q960" s="19">
        <f>IF(H960&lt;=450000,0,MAX(0,ROUNDDOWN(O960*0.06-MIN(50000,O960)*0.03,-2))+MAX(0,ROUNDDOWN(O960*0.04-MIN(50000,O960)*0.02,-2)))</f>
        <v/>
      </c>
      <c r="R960" s="19">
        <f>L960-M960</f>
        <v/>
      </c>
      <c r="S960" s="19">
        <f>P960-Q960</f>
        <v/>
      </c>
      <c r="T960" s="19">
        <f>R960+S960</f>
        <v/>
      </c>
      <c r="U960" s="21">
        <f>IF(J960&lt;=0,0,LOOKUP(J960,{0,1950001,3300001,6950001,9000001,18000001,40000001},{0.05,0.1,0.2,0.23,0.33,0.4,0.45}))</f>
        <v/>
      </c>
    </row>
    <row r="961">
      <c r="A961" t="inlineStr">
        <is>
          <t>1万円刻み</t>
        </is>
      </c>
      <c r="B961" s="19">
        <f>'3_1万円刻み'!$A$412</f>
        <v/>
      </c>
      <c r="C961" s="20" t="n">
        <v>2025</v>
      </c>
      <c r="D961" s="19" t="n">
        <v>276000</v>
      </c>
      <c r="E961" s="19">
        <f>ROUND(MIN(B961/12,650000)*12*0.0915+MIN(B961/12,1390000)*12*(0.0504+0)+B961*0.005,0)</f>
        <v/>
      </c>
      <c r="F961" s="19" t="n">
        <v>0</v>
      </c>
      <c r="G961" s="19" t="n">
        <v>0</v>
      </c>
      <c r="H961" s="19">
        <f>IF(C961&gt;=2026,IF(B961&lt;741000,0,IF(B961&lt;2191000,B961-740000,IF(B961&lt;2193000,1451000,IF(B961&lt;2196000,1453000,IF(B961&lt;2200000,1456000,IF(B961&lt;3600000,ROUNDDOWN(B961/4,-3)*2.8-80000,IF(B961&lt;6600000,ROUNDDOWN(B961/4,-3)*3.2-440000,IF(B961&lt;8500000,ROUNDDOWN(B961*0.9,0)-1100000,B961-1950000)))))))),IF(B961&lt;651000,0,IF(B961&lt;1900000,B961-650000,IF(B961&lt;3600000,ROUNDDOWN(B961/4,-3)*2.8-80000,IF(B961&lt;6600000,ROUNDDOWN(B961/4,-3)*3.2-440000,IF(B961&lt;8500000,ROUNDDOWN(B961*0.9,0)-1100000,B961-1950000))))))</f>
        <v/>
      </c>
      <c r="I961" s="19">
        <f>IF(H961&gt;23500000,NA(),IF(C961&gt;=2026,IF(H961&lt;=4890000,1040000,IF(H961&lt;=6550000,670000,620000)),IF(H961&lt;=1320000,950000,IF(H961&lt;=3360000,880000,IF(H961&lt;=4890000,680000,IF(H961&lt;=6550000,630000,580000))))))</f>
        <v/>
      </c>
      <c r="J961" s="19">
        <f>MAX(0,ROUNDDOWN(H961-E961-I961-F961,-3))</f>
        <v/>
      </c>
      <c r="K961" s="19">
        <f>MAX(0,ROUNDDOWN(H961-E961-I961-F961-D961,-3))</f>
        <v/>
      </c>
      <c r="L961" s="19">
        <f>IF(J961&lt;=0,0,ROUNDDOWN((J961*LOOKUP(J961,{0,1950001,3300001,6950001,9000001,18000001,40000001},{0.05,0.1,0.2,0.23,0.33,0.4,0.45})-LOOKUP(J961,{0,1950001,3300001,6950001,9000001,18000001,40000001},{0,97500,427500,636000,1536000,2796000,4796000}))*1.021,-2))</f>
        <v/>
      </c>
      <c r="M961" s="19">
        <f>IF(K961&lt;=0,0,ROUNDDOWN((K961*LOOKUP(K961,{0,1950001,3300001,6950001,9000001,18000001,40000001},{0.05,0.1,0.2,0.23,0.33,0.4,0.45})-LOOKUP(K961,{0,1950001,3300001,6950001,9000001,18000001,40000001},{0,97500,427500,636000,1536000,2796000,4796000}))*1.021,-2))</f>
        <v/>
      </c>
      <c r="N961" s="19">
        <f>MAX(0,ROUNDDOWN(H961-E961-430000-G961,-3))</f>
        <v/>
      </c>
      <c r="O961" s="19">
        <f>MAX(0,ROUNDDOWN(H961-E961-430000-G961-D961,-3))</f>
        <v/>
      </c>
      <c r="P961" s="19">
        <f>IF(H961&lt;=450000,0,MAX(0,ROUNDDOWN(N961*0.06-MIN(50000,N961)*0.03,-2))+MAX(0,ROUNDDOWN(N961*0.04-MIN(50000,N961)*0.02,-2)))</f>
        <v/>
      </c>
      <c r="Q961" s="19">
        <f>IF(H961&lt;=450000,0,MAX(0,ROUNDDOWN(O961*0.06-MIN(50000,O961)*0.03,-2))+MAX(0,ROUNDDOWN(O961*0.04-MIN(50000,O961)*0.02,-2)))</f>
        <v/>
      </c>
      <c r="R961" s="19">
        <f>L961-M961</f>
        <v/>
      </c>
      <c r="S961" s="19">
        <f>P961-Q961</f>
        <v/>
      </c>
      <c r="T961" s="19">
        <f>R961+S961</f>
        <v/>
      </c>
      <c r="U961" s="21">
        <f>IF(J961&lt;=0,0,LOOKUP(J961,{0,1950001,3300001,6950001,9000001,18000001,40000001},{0.05,0.1,0.2,0.23,0.33,0.4,0.45}))</f>
        <v/>
      </c>
    </row>
    <row r="962">
      <c r="A962" t="inlineStr">
        <is>
          <t>1万円刻み</t>
        </is>
      </c>
      <c r="B962" s="19">
        <f>'3_1万円刻み'!$A$412</f>
        <v/>
      </c>
      <c r="C962" s="20" t="n">
        <v>2026</v>
      </c>
      <c r="D962" s="19" t="n">
        <v>276000</v>
      </c>
      <c r="E962" s="19">
        <f>ROUND(MIN(B962/12,650000)*12*0.0915+MIN(B962/12,1390000)*12*(0.0504+0)+B962*0.005,0)</f>
        <v/>
      </c>
      <c r="F962" s="19" t="n">
        <v>0</v>
      </c>
      <c r="G962" s="19" t="n">
        <v>0</v>
      </c>
      <c r="H962" s="19">
        <f>IF(C962&gt;=2026,IF(B962&lt;741000,0,IF(B962&lt;2191000,B962-740000,IF(B962&lt;2193000,1451000,IF(B962&lt;2196000,1453000,IF(B962&lt;2200000,1456000,IF(B962&lt;3600000,ROUNDDOWN(B962/4,-3)*2.8-80000,IF(B962&lt;6600000,ROUNDDOWN(B962/4,-3)*3.2-440000,IF(B962&lt;8500000,ROUNDDOWN(B962*0.9,0)-1100000,B962-1950000)))))))),IF(B962&lt;651000,0,IF(B962&lt;1900000,B962-650000,IF(B962&lt;3600000,ROUNDDOWN(B962/4,-3)*2.8-80000,IF(B962&lt;6600000,ROUNDDOWN(B962/4,-3)*3.2-440000,IF(B962&lt;8500000,ROUNDDOWN(B962*0.9,0)-1100000,B962-1950000))))))</f>
        <v/>
      </c>
      <c r="I962" s="19">
        <f>IF(H962&gt;23500000,NA(),IF(C962&gt;=2026,IF(H962&lt;=4890000,1040000,IF(H962&lt;=6550000,670000,620000)),IF(H962&lt;=1320000,950000,IF(H962&lt;=3360000,880000,IF(H962&lt;=4890000,680000,IF(H962&lt;=6550000,630000,580000))))))</f>
        <v/>
      </c>
      <c r="J962" s="19">
        <f>MAX(0,ROUNDDOWN(H962-E962-I962-F962,-3))</f>
        <v/>
      </c>
      <c r="K962" s="19">
        <f>MAX(0,ROUNDDOWN(H962-E962-I962-F962-D962,-3))</f>
        <v/>
      </c>
      <c r="L962" s="19">
        <f>IF(J962&lt;=0,0,ROUNDDOWN((J962*LOOKUP(J962,{0,1950001,3300001,6950001,9000001,18000001,40000001},{0.05,0.1,0.2,0.23,0.33,0.4,0.45})-LOOKUP(J962,{0,1950001,3300001,6950001,9000001,18000001,40000001},{0,97500,427500,636000,1536000,2796000,4796000}))*1.021,-2))</f>
        <v/>
      </c>
      <c r="M962" s="19">
        <f>IF(K962&lt;=0,0,ROUNDDOWN((K962*LOOKUP(K962,{0,1950001,3300001,6950001,9000001,18000001,40000001},{0.05,0.1,0.2,0.23,0.33,0.4,0.45})-LOOKUP(K962,{0,1950001,3300001,6950001,9000001,18000001,40000001},{0,97500,427500,636000,1536000,2796000,4796000}))*1.021,-2))</f>
        <v/>
      </c>
      <c r="N962" s="19">
        <f>MAX(0,ROUNDDOWN(H962-E962-430000-G962,-3))</f>
        <v/>
      </c>
      <c r="O962" s="19">
        <f>MAX(0,ROUNDDOWN(H962-E962-430000-G962-D962,-3))</f>
        <v/>
      </c>
      <c r="P962" s="19">
        <f>IF(H962&lt;=450000,0,MAX(0,ROUNDDOWN(N962*0.06-MIN(50000,N962)*0.03,-2))+MAX(0,ROUNDDOWN(N962*0.04-MIN(50000,N962)*0.02,-2)))</f>
        <v/>
      </c>
      <c r="Q962" s="19">
        <f>IF(H962&lt;=450000,0,MAX(0,ROUNDDOWN(O962*0.06-MIN(50000,O962)*0.03,-2))+MAX(0,ROUNDDOWN(O962*0.04-MIN(50000,O962)*0.02,-2)))</f>
        <v/>
      </c>
      <c r="R962" s="19">
        <f>L962-M962</f>
        <v/>
      </c>
      <c r="S962" s="19">
        <f>P962-Q962</f>
        <v/>
      </c>
      <c r="T962" s="19">
        <f>R962+S962</f>
        <v/>
      </c>
      <c r="U962" s="21">
        <f>IF(J962&lt;=0,0,LOOKUP(J962,{0,1950001,3300001,6950001,9000001,18000001,40000001},{0.05,0.1,0.2,0.23,0.33,0.4,0.45}))</f>
        <v/>
      </c>
    </row>
    <row r="963">
      <c r="A963" t="inlineStr">
        <is>
          <t>1万円刻み</t>
        </is>
      </c>
      <c r="B963" s="19">
        <f>'3_1万円刻み'!$A$413</f>
        <v/>
      </c>
      <c r="C963" s="20" t="n">
        <v>2025</v>
      </c>
      <c r="D963" s="19" t="n">
        <v>276000</v>
      </c>
      <c r="E963" s="19">
        <f>ROUND(MIN(B963/12,650000)*12*0.0915+MIN(B963/12,1390000)*12*(0.0504+0)+B963*0.005,0)</f>
        <v/>
      </c>
      <c r="F963" s="19" t="n">
        <v>0</v>
      </c>
      <c r="G963" s="19" t="n">
        <v>0</v>
      </c>
      <c r="H963" s="19">
        <f>IF(C963&gt;=2026,IF(B963&lt;741000,0,IF(B963&lt;2191000,B963-740000,IF(B963&lt;2193000,1451000,IF(B963&lt;2196000,1453000,IF(B963&lt;2200000,1456000,IF(B963&lt;3600000,ROUNDDOWN(B963/4,-3)*2.8-80000,IF(B963&lt;6600000,ROUNDDOWN(B963/4,-3)*3.2-440000,IF(B963&lt;8500000,ROUNDDOWN(B963*0.9,0)-1100000,B963-1950000)))))))),IF(B963&lt;651000,0,IF(B963&lt;1900000,B963-650000,IF(B963&lt;3600000,ROUNDDOWN(B963/4,-3)*2.8-80000,IF(B963&lt;6600000,ROUNDDOWN(B963/4,-3)*3.2-440000,IF(B963&lt;8500000,ROUNDDOWN(B963*0.9,0)-1100000,B963-1950000))))))</f>
        <v/>
      </c>
      <c r="I963" s="19">
        <f>IF(H963&gt;23500000,NA(),IF(C963&gt;=2026,IF(H963&lt;=4890000,1040000,IF(H963&lt;=6550000,670000,620000)),IF(H963&lt;=1320000,950000,IF(H963&lt;=3360000,880000,IF(H963&lt;=4890000,680000,IF(H963&lt;=6550000,630000,580000))))))</f>
        <v/>
      </c>
      <c r="J963" s="19">
        <f>MAX(0,ROUNDDOWN(H963-E963-I963-F963,-3))</f>
        <v/>
      </c>
      <c r="K963" s="19">
        <f>MAX(0,ROUNDDOWN(H963-E963-I963-F963-D963,-3))</f>
        <v/>
      </c>
      <c r="L963" s="19">
        <f>IF(J963&lt;=0,0,ROUNDDOWN((J963*LOOKUP(J963,{0,1950001,3300001,6950001,9000001,18000001,40000001},{0.05,0.1,0.2,0.23,0.33,0.4,0.45})-LOOKUP(J963,{0,1950001,3300001,6950001,9000001,18000001,40000001},{0,97500,427500,636000,1536000,2796000,4796000}))*1.021,-2))</f>
        <v/>
      </c>
      <c r="M963" s="19">
        <f>IF(K963&lt;=0,0,ROUNDDOWN((K963*LOOKUP(K963,{0,1950001,3300001,6950001,9000001,18000001,40000001},{0.05,0.1,0.2,0.23,0.33,0.4,0.45})-LOOKUP(K963,{0,1950001,3300001,6950001,9000001,18000001,40000001},{0,97500,427500,636000,1536000,2796000,4796000}))*1.021,-2))</f>
        <v/>
      </c>
      <c r="N963" s="19">
        <f>MAX(0,ROUNDDOWN(H963-E963-430000-G963,-3))</f>
        <v/>
      </c>
      <c r="O963" s="19">
        <f>MAX(0,ROUNDDOWN(H963-E963-430000-G963-D963,-3))</f>
        <v/>
      </c>
      <c r="P963" s="19">
        <f>IF(H963&lt;=450000,0,MAX(0,ROUNDDOWN(N963*0.06-MIN(50000,N963)*0.03,-2))+MAX(0,ROUNDDOWN(N963*0.04-MIN(50000,N963)*0.02,-2)))</f>
        <v/>
      </c>
      <c r="Q963" s="19">
        <f>IF(H963&lt;=450000,0,MAX(0,ROUNDDOWN(O963*0.06-MIN(50000,O963)*0.03,-2))+MAX(0,ROUNDDOWN(O963*0.04-MIN(50000,O963)*0.02,-2)))</f>
        <v/>
      </c>
      <c r="R963" s="19">
        <f>L963-M963</f>
        <v/>
      </c>
      <c r="S963" s="19">
        <f>P963-Q963</f>
        <v/>
      </c>
      <c r="T963" s="19">
        <f>R963+S963</f>
        <v/>
      </c>
      <c r="U963" s="21">
        <f>IF(J963&lt;=0,0,LOOKUP(J963,{0,1950001,3300001,6950001,9000001,18000001,40000001},{0.05,0.1,0.2,0.23,0.33,0.4,0.45}))</f>
        <v/>
      </c>
    </row>
    <row r="964">
      <c r="A964" t="inlineStr">
        <is>
          <t>1万円刻み</t>
        </is>
      </c>
      <c r="B964" s="19">
        <f>'3_1万円刻み'!$A$413</f>
        <v/>
      </c>
      <c r="C964" s="20" t="n">
        <v>2026</v>
      </c>
      <c r="D964" s="19" t="n">
        <v>276000</v>
      </c>
      <c r="E964" s="19">
        <f>ROUND(MIN(B964/12,650000)*12*0.0915+MIN(B964/12,1390000)*12*(0.0504+0)+B964*0.005,0)</f>
        <v/>
      </c>
      <c r="F964" s="19" t="n">
        <v>0</v>
      </c>
      <c r="G964" s="19" t="n">
        <v>0</v>
      </c>
      <c r="H964" s="19">
        <f>IF(C964&gt;=2026,IF(B964&lt;741000,0,IF(B964&lt;2191000,B964-740000,IF(B964&lt;2193000,1451000,IF(B964&lt;2196000,1453000,IF(B964&lt;2200000,1456000,IF(B964&lt;3600000,ROUNDDOWN(B964/4,-3)*2.8-80000,IF(B964&lt;6600000,ROUNDDOWN(B964/4,-3)*3.2-440000,IF(B964&lt;8500000,ROUNDDOWN(B964*0.9,0)-1100000,B964-1950000)))))))),IF(B964&lt;651000,0,IF(B964&lt;1900000,B964-650000,IF(B964&lt;3600000,ROUNDDOWN(B964/4,-3)*2.8-80000,IF(B964&lt;6600000,ROUNDDOWN(B964/4,-3)*3.2-440000,IF(B964&lt;8500000,ROUNDDOWN(B964*0.9,0)-1100000,B964-1950000))))))</f>
        <v/>
      </c>
      <c r="I964" s="19">
        <f>IF(H964&gt;23500000,NA(),IF(C964&gt;=2026,IF(H964&lt;=4890000,1040000,IF(H964&lt;=6550000,670000,620000)),IF(H964&lt;=1320000,950000,IF(H964&lt;=3360000,880000,IF(H964&lt;=4890000,680000,IF(H964&lt;=6550000,630000,580000))))))</f>
        <v/>
      </c>
      <c r="J964" s="19">
        <f>MAX(0,ROUNDDOWN(H964-E964-I964-F964,-3))</f>
        <v/>
      </c>
      <c r="K964" s="19">
        <f>MAX(0,ROUNDDOWN(H964-E964-I964-F964-D964,-3))</f>
        <v/>
      </c>
      <c r="L964" s="19">
        <f>IF(J964&lt;=0,0,ROUNDDOWN((J964*LOOKUP(J964,{0,1950001,3300001,6950001,9000001,18000001,40000001},{0.05,0.1,0.2,0.23,0.33,0.4,0.45})-LOOKUP(J964,{0,1950001,3300001,6950001,9000001,18000001,40000001},{0,97500,427500,636000,1536000,2796000,4796000}))*1.021,-2))</f>
        <v/>
      </c>
      <c r="M964" s="19">
        <f>IF(K964&lt;=0,0,ROUNDDOWN((K964*LOOKUP(K964,{0,1950001,3300001,6950001,9000001,18000001,40000001},{0.05,0.1,0.2,0.23,0.33,0.4,0.45})-LOOKUP(K964,{0,1950001,3300001,6950001,9000001,18000001,40000001},{0,97500,427500,636000,1536000,2796000,4796000}))*1.021,-2))</f>
        <v/>
      </c>
      <c r="N964" s="19">
        <f>MAX(0,ROUNDDOWN(H964-E964-430000-G964,-3))</f>
        <v/>
      </c>
      <c r="O964" s="19">
        <f>MAX(0,ROUNDDOWN(H964-E964-430000-G964-D964,-3))</f>
        <v/>
      </c>
      <c r="P964" s="19">
        <f>IF(H964&lt;=450000,0,MAX(0,ROUNDDOWN(N964*0.06-MIN(50000,N964)*0.03,-2))+MAX(0,ROUNDDOWN(N964*0.04-MIN(50000,N964)*0.02,-2)))</f>
        <v/>
      </c>
      <c r="Q964" s="19">
        <f>IF(H964&lt;=450000,0,MAX(0,ROUNDDOWN(O964*0.06-MIN(50000,O964)*0.03,-2))+MAX(0,ROUNDDOWN(O964*0.04-MIN(50000,O964)*0.02,-2)))</f>
        <v/>
      </c>
      <c r="R964" s="19">
        <f>L964-M964</f>
        <v/>
      </c>
      <c r="S964" s="19">
        <f>P964-Q964</f>
        <v/>
      </c>
      <c r="T964" s="19">
        <f>R964+S964</f>
        <v/>
      </c>
      <c r="U964" s="21">
        <f>IF(J964&lt;=0,0,LOOKUP(J964,{0,1950001,3300001,6950001,9000001,18000001,40000001},{0.05,0.1,0.2,0.23,0.33,0.4,0.45}))</f>
        <v/>
      </c>
    </row>
    <row r="965">
      <c r="A965" t="inlineStr">
        <is>
          <t>1万円刻み</t>
        </is>
      </c>
      <c r="B965" s="19">
        <f>'3_1万円刻み'!$A$414</f>
        <v/>
      </c>
      <c r="C965" s="20" t="n">
        <v>2025</v>
      </c>
      <c r="D965" s="19" t="n">
        <v>276000</v>
      </c>
      <c r="E965" s="19">
        <f>ROUND(MIN(B965/12,650000)*12*0.0915+MIN(B965/12,1390000)*12*(0.0504+0)+B965*0.005,0)</f>
        <v/>
      </c>
      <c r="F965" s="19" t="n">
        <v>0</v>
      </c>
      <c r="G965" s="19" t="n">
        <v>0</v>
      </c>
      <c r="H965" s="19">
        <f>IF(C965&gt;=2026,IF(B965&lt;741000,0,IF(B965&lt;2191000,B965-740000,IF(B965&lt;2193000,1451000,IF(B965&lt;2196000,1453000,IF(B965&lt;2200000,1456000,IF(B965&lt;3600000,ROUNDDOWN(B965/4,-3)*2.8-80000,IF(B965&lt;6600000,ROUNDDOWN(B965/4,-3)*3.2-440000,IF(B965&lt;8500000,ROUNDDOWN(B965*0.9,0)-1100000,B965-1950000)))))))),IF(B965&lt;651000,0,IF(B965&lt;1900000,B965-650000,IF(B965&lt;3600000,ROUNDDOWN(B965/4,-3)*2.8-80000,IF(B965&lt;6600000,ROUNDDOWN(B965/4,-3)*3.2-440000,IF(B965&lt;8500000,ROUNDDOWN(B965*0.9,0)-1100000,B965-1950000))))))</f>
        <v/>
      </c>
      <c r="I965" s="19">
        <f>IF(H965&gt;23500000,NA(),IF(C965&gt;=2026,IF(H965&lt;=4890000,1040000,IF(H965&lt;=6550000,670000,620000)),IF(H965&lt;=1320000,950000,IF(H965&lt;=3360000,880000,IF(H965&lt;=4890000,680000,IF(H965&lt;=6550000,630000,580000))))))</f>
        <v/>
      </c>
      <c r="J965" s="19">
        <f>MAX(0,ROUNDDOWN(H965-E965-I965-F965,-3))</f>
        <v/>
      </c>
      <c r="K965" s="19">
        <f>MAX(0,ROUNDDOWN(H965-E965-I965-F965-D965,-3))</f>
        <v/>
      </c>
      <c r="L965" s="19">
        <f>IF(J965&lt;=0,0,ROUNDDOWN((J965*LOOKUP(J965,{0,1950001,3300001,6950001,9000001,18000001,40000001},{0.05,0.1,0.2,0.23,0.33,0.4,0.45})-LOOKUP(J965,{0,1950001,3300001,6950001,9000001,18000001,40000001},{0,97500,427500,636000,1536000,2796000,4796000}))*1.021,-2))</f>
        <v/>
      </c>
      <c r="M965" s="19">
        <f>IF(K965&lt;=0,0,ROUNDDOWN((K965*LOOKUP(K965,{0,1950001,3300001,6950001,9000001,18000001,40000001},{0.05,0.1,0.2,0.23,0.33,0.4,0.45})-LOOKUP(K965,{0,1950001,3300001,6950001,9000001,18000001,40000001},{0,97500,427500,636000,1536000,2796000,4796000}))*1.021,-2))</f>
        <v/>
      </c>
      <c r="N965" s="19">
        <f>MAX(0,ROUNDDOWN(H965-E965-430000-G965,-3))</f>
        <v/>
      </c>
      <c r="O965" s="19">
        <f>MAX(0,ROUNDDOWN(H965-E965-430000-G965-D965,-3))</f>
        <v/>
      </c>
      <c r="P965" s="19">
        <f>IF(H965&lt;=450000,0,MAX(0,ROUNDDOWN(N965*0.06-MIN(50000,N965)*0.03,-2))+MAX(0,ROUNDDOWN(N965*0.04-MIN(50000,N965)*0.02,-2)))</f>
        <v/>
      </c>
      <c r="Q965" s="19">
        <f>IF(H965&lt;=450000,0,MAX(0,ROUNDDOWN(O965*0.06-MIN(50000,O965)*0.03,-2))+MAX(0,ROUNDDOWN(O965*0.04-MIN(50000,O965)*0.02,-2)))</f>
        <v/>
      </c>
      <c r="R965" s="19">
        <f>L965-M965</f>
        <v/>
      </c>
      <c r="S965" s="19">
        <f>P965-Q965</f>
        <v/>
      </c>
      <c r="T965" s="19">
        <f>R965+S965</f>
        <v/>
      </c>
      <c r="U965" s="21">
        <f>IF(J965&lt;=0,0,LOOKUP(J965,{0,1950001,3300001,6950001,9000001,18000001,40000001},{0.05,0.1,0.2,0.23,0.33,0.4,0.45}))</f>
        <v/>
      </c>
    </row>
    <row r="966">
      <c r="A966" t="inlineStr">
        <is>
          <t>1万円刻み</t>
        </is>
      </c>
      <c r="B966" s="19">
        <f>'3_1万円刻み'!$A$414</f>
        <v/>
      </c>
      <c r="C966" s="20" t="n">
        <v>2026</v>
      </c>
      <c r="D966" s="19" t="n">
        <v>276000</v>
      </c>
      <c r="E966" s="19">
        <f>ROUND(MIN(B966/12,650000)*12*0.0915+MIN(B966/12,1390000)*12*(0.0504+0)+B966*0.005,0)</f>
        <v/>
      </c>
      <c r="F966" s="19" t="n">
        <v>0</v>
      </c>
      <c r="G966" s="19" t="n">
        <v>0</v>
      </c>
      <c r="H966" s="19">
        <f>IF(C966&gt;=2026,IF(B966&lt;741000,0,IF(B966&lt;2191000,B966-740000,IF(B966&lt;2193000,1451000,IF(B966&lt;2196000,1453000,IF(B966&lt;2200000,1456000,IF(B966&lt;3600000,ROUNDDOWN(B966/4,-3)*2.8-80000,IF(B966&lt;6600000,ROUNDDOWN(B966/4,-3)*3.2-440000,IF(B966&lt;8500000,ROUNDDOWN(B966*0.9,0)-1100000,B966-1950000)))))))),IF(B966&lt;651000,0,IF(B966&lt;1900000,B966-650000,IF(B966&lt;3600000,ROUNDDOWN(B966/4,-3)*2.8-80000,IF(B966&lt;6600000,ROUNDDOWN(B966/4,-3)*3.2-440000,IF(B966&lt;8500000,ROUNDDOWN(B966*0.9,0)-1100000,B966-1950000))))))</f>
        <v/>
      </c>
      <c r="I966" s="19">
        <f>IF(H966&gt;23500000,NA(),IF(C966&gt;=2026,IF(H966&lt;=4890000,1040000,IF(H966&lt;=6550000,670000,620000)),IF(H966&lt;=1320000,950000,IF(H966&lt;=3360000,880000,IF(H966&lt;=4890000,680000,IF(H966&lt;=6550000,630000,580000))))))</f>
        <v/>
      </c>
      <c r="J966" s="19">
        <f>MAX(0,ROUNDDOWN(H966-E966-I966-F966,-3))</f>
        <v/>
      </c>
      <c r="K966" s="19">
        <f>MAX(0,ROUNDDOWN(H966-E966-I966-F966-D966,-3))</f>
        <v/>
      </c>
      <c r="L966" s="19">
        <f>IF(J966&lt;=0,0,ROUNDDOWN((J966*LOOKUP(J966,{0,1950001,3300001,6950001,9000001,18000001,40000001},{0.05,0.1,0.2,0.23,0.33,0.4,0.45})-LOOKUP(J966,{0,1950001,3300001,6950001,9000001,18000001,40000001},{0,97500,427500,636000,1536000,2796000,4796000}))*1.021,-2))</f>
        <v/>
      </c>
      <c r="M966" s="19">
        <f>IF(K966&lt;=0,0,ROUNDDOWN((K966*LOOKUP(K966,{0,1950001,3300001,6950001,9000001,18000001,40000001},{0.05,0.1,0.2,0.23,0.33,0.4,0.45})-LOOKUP(K966,{0,1950001,3300001,6950001,9000001,18000001,40000001},{0,97500,427500,636000,1536000,2796000,4796000}))*1.021,-2))</f>
        <v/>
      </c>
      <c r="N966" s="19">
        <f>MAX(0,ROUNDDOWN(H966-E966-430000-G966,-3))</f>
        <v/>
      </c>
      <c r="O966" s="19">
        <f>MAX(0,ROUNDDOWN(H966-E966-430000-G966-D966,-3))</f>
        <v/>
      </c>
      <c r="P966" s="19">
        <f>IF(H966&lt;=450000,0,MAX(0,ROUNDDOWN(N966*0.06-MIN(50000,N966)*0.03,-2))+MAX(0,ROUNDDOWN(N966*0.04-MIN(50000,N966)*0.02,-2)))</f>
        <v/>
      </c>
      <c r="Q966" s="19">
        <f>IF(H966&lt;=450000,0,MAX(0,ROUNDDOWN(O966*0.06-MIN(50000,O966)*0.03,-2))+MAX(0,ROUNDDOWN(O966*0.04-MIN(50000,O966)*0.02,-2)))</f>
        <v/>
      </c>
      <c r="R966" s="19">
        <f>L966-M966</f>
        <v/>
      </c>
      <c r="S966" s="19">
        <f>P966-Q966</f>
        <v/>
      </c>
      <c r="T966" s="19">
        <f>R966+S966</f>
        <v/>
      </c>
      <c r="U966" s="21">
        <f>IF(J966&lt;=0,0,LOOKUP(J966,{0,1950001,3300001,6950001,9000001,18000001,40000001},{0.05,0.1,0.2,0.23,0.33,0.4,0.45}))</f>
        <v/>
      </c>
    </row>
    <row r="967">
      <c r="A967" t="inlineStr">
        <is>
          <t>1万円刻み</t>
        </is>
      </c>
      <c r="B967" s="19">
        <f>'3_1万円刻み'!$A$415</f>
        <v/>
      </c>
      <c r="C967" s="20" t="n">
        <v>2025</v>
      </c>
      <c r="D967" s="19" t="n">
        <v>276000</v>
      </c>
      <c r="E967" s="19">
        <f>ROUND(MIN(B967/12,650000)*12*0.0915+MIN(B967/12,1390000)*12*(0.0504+0)+B967*0.005,0)</f>
        <v/>
      </c>
      <c r="F967" s="19" t="n">
        <v>0</v>
      </c>
      <c r="G967" s="19" t="n">
        <v>0</v>
      </c>
      <c r="H967" s="19">
        <f>IF(C967&gt;=2026,IF(B967&lt;741000,0,IF(B967&lt;2191000,B967-740000,IF(B967&lt;2193000,1451000,IF(B967&lt;2196000,1453000,IF(B967&lt;2200000,1456000,IF(B967&lt;3600000,ROUNDDOWN(B967/4,-3)*2.8-80000,IF(B967&lt;6600000,ROUNDDOWN(B967/4,-3)*3.2-440000,IF(B967&lt;8500000,ROUNDDOWN(B967*0.9,0)-1100000,B967-1950000)))))))),IF(B967&lt;651000,0,IF(B967&lt;1900000,B967-650000,IF(B967&lt;3600000,ROUNDDOWN(B967/4,-3)*2.8-80000,IF(B967&lt;6600000,ROUNDDOWN(B967/4,-3)*3.2-440000,IF(B967&lt;8500000,ROUNDDOWN(B967*0.9,0)-1100000,B967-1950000))))))</f>
        <v/>
      </c>
      <c r="I967" s="19">
        <f>IF(H967&gt;23500000,NA(),IF(C967&gt;=2026,IF(H967&lt;=4890000,1040000,IF(H967&lt;=6550000,670000,620000)),IF(H967&lt;=1320000,950000,IF(H967&lt;=3360000,880000,IF(H967&lt;=4890000,680000,IF(H967&lt;=6550000,630000,580000))))))</f>
        <v/>
      </c>
      <c r="J967" s="19">
        <f>MAX(0,ROUNDDOWN(H967-E967-I967-F967,-3))</f>
        <v/>
      </c>
      <c r="K967" s="19">
        <f>MAX(0,ROUNDDOWN(H967-E967-I967-F967-D967,-3))</f>
        <v/>
      </c>
      <c r="L967" s="19">
        <f>IF(J967&lt;=0,0,ROUNDDOWN((J967*LOOKUP(J967,{0,1950001,3300001,6950001,9000001,18000001,40000001},{0.05,0.1,0.2,0.23,0.33,0.4,0.45})-LOOKUP(J967,{0,1950001,3300001,6950001,9000001,18000001,40000001},{0,97500,427500,636000,1536000,2796000,4796000}))*1.021,-2))</f>
        <v/>
      </c>
      <c r="M967" s="19">
        <f>IF(K967&lt;=0,0,ROUNDDOWN((K967*LOOKUP(K967,{0,1950001,3300001,6950001,9000001,18000001,40000001},{0.05,0.1,0.2,0.23,0.33,0.4,0.45})-LOOKUP(K967,{0,1950001,3300001,6950001,9000001,18000001,40000001},{0,97500,427500,636000,1536000,2796000,4796000}))*1.021,-2))</f>
        <v/>
      </c>
      <c r="N967" s="19">
        <f>MAX(0,ROUNDDOWN(H967-E967-430000-G967,-3))</f>
        <v/>
      </c>
      <c r="O967" s="19">
        <f>MAX(0,ROUNDDOWN(H967-E967-430000-G967-D967,-3))</f>
        <v/>
      </c>
      <c r="P967" s="19">
        <f>IF(H967&lt;=450000,0,MAX(0,ROUNDDOWN(N967*0.06-MIN(50000,N967)*0.03,-2))+MAX(0,ROUNDDOWN(N967*0.04-MIN(50000,N967)*0.02,-2)))</f>
        <v/>
      </c>
      <c r="Q967" s="19">
        <f>IF(H967&lt;=450000,0,MAX(0,ROUNDDOWN(O967*0.06-MIN(50000,O967)*0.03,-2))+MAX(0,ROUNDDOWN(O967*0.04-MIN(50000,O967)*0.02,-2)))</f>
        <v/>
      </c>
      <c r="R967" s="19">
        <f>L967-M967</f>
        <v/>
      </c>
      <c r="S967" s="19">
        <f>P967-Q967</f>
        <v/>
      </c>
      <c r="T967" s="19">
        <f>R967+S967</f>
        <v/>
      </c>
      <c r="U967" s="21">
        <f>IF(J967&lt;=0,0,LOOKUP(J967,{0,1950001,3300001,6950001,9000001,18000001,40000001},{0.05,0.1,0.2,0.23,0.33,0.4,0.45}))</f>
        <v/>
      </c>
    </row>
    <row r="968">
      <c r="A968" t="inlineStr">
        <is>
          <t>1万円刻み</t>
        </is>
      </c>
      <c r="B968" s="19">
        <f>'3_1万円刻み'!$A$415</f>
        <v/>
      </c>
      <c r="C968" s="20" t="n">
        <v>2026</v>
      </c>
      <c r="D968" s="19" t="n">
        <v>276000</v>
      </c>
      <c r="E968" s="19">
        <f>ROUND(MIN(B968/12,650000)*12*0.0915+MIN(B968/12,1390000)*12*(0.0504+0)+B968*0.005,0)</f>
        <v/>
      </c>
      <c r="F968" s="19" t="n">
        <v>0</v>
      </c>
      <c r="G968" s="19" t="n">
        <v>0</v>
      </c>
      <c r="H968" s="19">
        <f>IF(C968&gt;=2026,IF(B968&lt;741000,0,IF(B968&lt;2191000,B968-740000,IF(B968&lt;2193000,1451000,IF(B968&lt;2196000,1453000,IF(B968&lt;2200000,1456000,IF(B968&lt;3600000,ROUNDDOWN(B968/4,-3)*2.8-80000,IF(B968&lt;6600000,ROUNDDOWN(B968/4,-3)*3.2-440000,IF(B968&lt;8500000,ROUNDDOWN(B968*0.9,0)-1100000,B968-1950000)))))))),IF(B968&lt;651000,0,IF(B968&lt;1900000,B968-650000,IF(B968&lt;3600000,ROUNDDOWN(B968/4,-3)*2.8-80000,IF(B968&lt;6600000,ROUNDDOWN(B968/4,-3)*3.2-440000,IF(B968&lt;8500000,ROUNDDOWN(B968*0.9,0)-1100000,B968-1950000))))))</f>
        <v/>
      </c>
      <c r="I968" s="19">
        <f>IF(H968&gt;23500000,NA(),IF(C968&gt;=2026,IF(H968&lt;=4890000,1040000,IF(H968&lt;=6550000,670000,620000)),IF(H968&lt;=1320000,950000,IF(H968&lt;=3360000,880000,IF(H968&lt;=4890000,680000,IF(H968&lt;=6550000,630000,580000))))))</f>
        <v/>
      </c>
      <c r="J968" s="19">
        <f>MAX(0,ROUNDDOWN(H968-E968-I968-F968,-3))</f>
        <v/>
      </c>
      <c r="K968" s="19">
        <f>MAX(0,ROUNDDOWN(H968-E968-I968-F968-D968,-3))</f>
        <v/>
      </c>
      <c r="L968" s="19">
        <f>IF(J968&lt;=0,0,ROUNDDOWN((J968*LOOKUP(J968,{0,1950001,3300001,6950001,9000001,18000001,40000001},{0.05,0.1,0.2,0.23,0.33,0.4,0.45})-LOOKUP(J968,{0,1950001,3300001,6950001,9000001,18000001,40000001},{0,97500,427500,636000,1536000,2796000,4796000}))*1.021,-2))</f>
        <v/>
      </c>
      <c r="M968" s="19">
        <f>IF(K968&lt;=0,0,ROUNDDOWN((K968*LOOKUP(K968,{0,1950001,3300001,6950001,9000001,18000001,40000001},{0.05,0.1,0.2,0.23,0.33,0.4,0.45})-LOOKUP(K968,{0,1950001,3300001,6950001,9000001,18000001,40000001},{0,97500,427500,636000,1536000,2796000,4796000}))*1.021,-2))</f>
        <v/>
      </c>
      <c r="N968" s="19">
        <f>MAX(0,ROUNDDOWN(H968-E968-430000-G968,-3))</f>
        <v/>
      </c>
      <c r="O968" s="19">
        <f>MAX(0,ROUNDDOWN(H968-E968-430000-G968-D968,-3))</f>
        <v/>
      </c>
      <c r="P968" s="19">
        <f>IF(H968&lt;=450000,0,MAX(0,ROUNDDOWN(N968*0.06-MIN(50000,N968)*0.03,-2))+MAX(0,ROUNDDOWN(N968*0.04-MIN(50000,N968)*0.02,-2)))</f>
        <v/>
      </c>
      <c r="Q968" s="19">
        <f>IF(H968&lt;=450000,0,MAX(0,ROUNDDOWN(O968*0.06-MIN(50000,O968)*0.03,-2))+MAX(0,ROUNDDOWN(O968*0.04-MIN(50000,O968)*0.02,-2)))</f>
        <v/>
      </c>
      <c r="R968" s="19">
        <f>L968-M968</f>
        <v/>
      </c>
      <c r="S968" s="19">
        <f>P968-Q968</f>
        <v/>
      </c>
      <c r="T968" s="19">
        <f>R968+S968</f>
        <v/>
      </c>
      <c r="U968" s="21">
        <f>IF(J968&lt;=0,0,LOOKUP(J968,{0,1950001,3300001,6950001,9000001,18000001,40000001},{0.05,0.1,0.2,0.23,0.33,0.4,0.45}))</f>
        <v/>
      </c>
    </row>
    <row r="969">
      <c r="A969" t="inlineStr">
        <is>
          <t>1万円刻み</t>
        </is>
      </c>
      <c r="B969" s="19">
        <f>'3_1万円刻み'!$A$416</f>
        <v/>
      </c>
      <c r="C969" s="20" t="n">
        <v>2025</v>
      </c>
      <c r="D969" s="19" t="n">
        <v>276000</v>
      </c>
      <c r="E969" s="19">
        <f>ROUND(MIN(B969/12,650000)*12*0.0915+MIN(B969/12,1390000)*12*(0.0504+0)+B969*0.005,0)</f>
        <v/>
      </c>
      <c r="F969" s="19" t="n">
        <v>0</v>
      </c>
      <c r="G969" s="19" t="n">
        <v>0</v>
      </c>
      <c r="H969" s="19">
        <f>IF(C969&gt;=2026,IF(B969&lt;741000,0,IF(B969&lt;2191000,B969-740000,IF(B969&lt;2193000,1451000,IF(B969&lt;2196000,1453000,IF(B969&lt;2200000,1456000,IF(B969&lt;3600000,ROUNDDOWN(B969/4,-3)*2.8-80000,IF(B969&lt;6600000,ROUNDDOWN(B969/4,-3)*3.2-440000,IF(B969&lt;8500000,ROUNDDOWN(B969*0.9,0)-1100000,B969-1950000)))))))),IF(B969&lt;651000,0,IF(B969&lt;1900000,B969-650000,IF(B969&lt;3600000,ROUNDDOWN(B969/4,-3)*2.8-80000,IF(B969&lt;6600000,ROUNDDOWN(B969/4,-3)*3.2-440000,IF(B969&lt;8500000,ROUNDDOWN(B969*0.9,0)-1100000,B969-1950000))))))</f>
        <v/>
      </c>
      <c r="I969" s="19">
        <f>IF(H969&gt;23500000,NA(),IF(C969&gt;=2026,IF(H969&lt;=4890000,1040000,IF(H969&lt;=6550000,670000,620000)),IF(H969&lt;=1320000,950000,IF(H969&lt;=3360000,880000,IF(H969&lt;=4890000,680000,IF(H969&lt;=6550000,630000,580000))))))</f>
        <v/>
      </c>
      <c r="J969" s="19">
        <f>MAX(0,ROUNDDOWN(H969-E969-I969-F969,-3))</f>
        <v/>
      </c>
      <c r="K969" s="19">
        <f>MAX(0,ROUNDDOWN(H969-E969-I969-F969-D969,-3))</f>
        <v/>
      </c>
      <c r="L969" s="19">
        <f>IF(J969&lt;=0,0,ROUNDDOWN((J969*LOOKUP(J969,{0,1950001,3300001,6950001,9000001,18000001,40000001},{0.05,0.1,0.2,0.23,0.33,0.4,0.45})-LOOKUP(J969,{0,1950001,3300001,6950001,9000001,18000001,40000001},{0,97500,427500,636000,1536000,2796000,4796000}))*1.021,-2))</f>
        <v/>
      </c>
      <c r="M969" s="19">
        <f>IF(K969&lt;=0,0,ROUNDDOWN((K969*LOOKUP(K969,{0,1950001,3300001,6950001,9000001,18000001,40000001},{0.05,0.1,0.2,0.23,0.33,0.4,0.45})-LOOKUP(K969,{0,1950001,3300001,6950001,9000001,18000001,40000001},{0,97500,427500,636000,1536000,2796000,4796000}))*1.021,-2))</f>
        <v/>
      </c>
      <c r="N969" s="19">
        <f>MAX(0,ROUNDDOWN(H969-E969-430000-G969,-3))</f>
        <v/>
      </c>
      <c r="O969" s="19">
        <f>MAX(0,ROUNDDOWN(H969-E969-430000-G969-D969,-3))</f>
        <v/>
      </c>
      <c r="P969" s="19">
        <f>IF(H969&lt;=450000,0,MAX(0,ROUNDDOWN(N969*0.06-MIN(50000,N969)*0.03,-2))+MAX(0,ROUNDDOWN(N969*0.04-MIN(50000,N969)*0.02,-2)))</f>
        <v/>
      </c>
      <c r="Q969" s="19">
        <f>IF(H969&lt;=450000,0,MAX(0,ROUNDDOWN(O969*0.06-MIN(50000,O969)*0.03,-2))+MAX(0,ROUNDDOWN(O969*0.04-MIN(50000,O969)*0.02,-2)))</f>
        <v/>
      </c>
      <c r="R969" s="19">
        <f>L969-M969</f>
        <v/>
      </c>
      <c r="S969" s="19">
        <f>P969-Q969</f>
        <v/>
      </c>
      <c r="T969" s="19">
        <f>R969+S969</f>
        <v/>
      </c>
      <c r="U969" s="21">
        <f>IF(J969&lt;=0,0,LOOKUP(J969,{0,1950001,3300001,6950001,9000001,18000001,40000001},{0.05,0.1,0.2,0.23,0.33,0.4,0.45}))</f>
        <v/>
      </c>
    </row>
    <row r="970">
      <c r="A970" t="inlineStr">
        <is>
          <t>1万円刻み</t>
        </is>
      </c>
      <c r="B970" s="19">
        <f>'3_1万円刻み'!$A$416</f>
        <v/>
      </c>
      <c r="C970" s="20" t="n">
        <v>2026</v>
      </c>
      <c r="D970" s="19" t="n">
        <v>276000</v>
      </c>
      <c r="E970" s="19">
        <f>ROUND(MIN(B970/12,650000)*12*0.0915+MIN(B970/12,1390000)*12*(0.0504+0)+B970*0.005,0)</f>
        <v/>
      </c>
      <c r="F970" s="19" t="n">
        <v>0</v>
      </c>
      <c r="G970" s="19" t="n">
        <v>0</v>
      </c>
      <c r="H970" s="19">
        <f>IF(C970&gt;=2026,IF(B970&lt;741000,0,IF(B970&lt;2191000,B970-740000,IF(B970&lt;2193000,1451000,IF(B970&lt;2196000,1453000,IF(B970&lt;2200000,1456000,IF(B970&lt;3600000,ROUNDDOWN(B970/4,-3)*2.8-80000,IF(B970&lt;6600000,ROUNDDOWN(B970/4,-3)*3.2-440000,IF(B970&lt;8500000,ROUNDDOWN(B970*0.9,0)-1100000,B970-1950000)))))))),IF(B970&lt;651000,0,IF(B970&lt;1900000,B970-650000,IF(B970&lt;3600000,ROUNDDOWN(B970/4,-3)*2.8-80000,IF(B970&lt;6600000,ROUNDDOWN(B970/4,-3)*3.2-440000,IF(B970&lt;8500000,ROUNDDOWN(B970*0.9,0)-1100000,B970-1950000))))))</f>
        <v/>
      </c>
      <c r="I970" s="19">
        <f>IF(H970&gt;23500000,NA(),IF(C970&gt;=2026,IF(H970&lt;=4890000,1040000,IF(H970&lt;=6550000,670000,620000)),IF(H970&lt;=1320000,950000,IF(H970&lt;=3360000,880000,IF(H970&lt;=4890000,680000,IF(H970&lt;=6550000,630000,580000))))))</f>
        <v/>
      </c>
      <c r="J970" s="19">
        <f>MAX(0,ROUNDDOWN(H970-E970-I970-F970,-3))</f>
        <v/>
      </c>
      <c r="K970" s="19">
        <f>MAX(0,ROUNDDOWN(H970-E970-I970-F970-D970,-3))</f>
        <v/>
      </c>
      <c r="L970" s="19">
        <f>IF(J970&lt;=0,0,ROUNDDOWN((J970*LOOKUP(J970,{0,1950001,3300001,6950001,9000001,18000001,40000001},{0.05,0.1,0.2,0.23,0.33,0.4,0.45})-LOOKUP(J970,{0,1950001,3300001,6950001,9000001,18000001,40000001},{0,97500,427500,636000,1536000,2796000,4796000}))*1.021,-2))</f>
        <v/>
      </c>
      <c r="M970" s="19">
        <f>IF(K970&lt;=0,0,ROUNDDOWN((K970*LOOKUP(K970,{0,1950001,3300001,6950001,9000001,18000001,40000001},{0.05,0.1,0.2,0.23,0.33,0.4,0.45})-LOOKUP(K970,{0,1950001,3300001,6950001,9000001,18000001,40000001},{0,97500,427500,636000,1536000,2796000,4796000}))*1.021,-2))</f>
        <v/>
      </c>
      <c r="N970" s="19">
        <f>MAX(0,ROUNDDOWN(H970-E970-430000-G970,-3))</f>
        <v/>
      </c>
      <c r="O970" s="19">
        <f>MAX(0,ROUNDDOWN(H970-E970-430000-G970-D970,-3))</f>
        <v/>
      </c>
      <c r="P970" s="19">
        <f>IF(H970&lt;=450000,0,MAX(0,ROUNDDOWN(N970*0.06-MIN(50000,N970)*0.03,-2))+MAX(0,ROUNDDOWN(N970*0.04-MIN(50000,N970)*0.02,-2)))</f>
        <v/>
      </c>
      <c r="Q970" s="19">
        <f>IF(H970&lt;=450000,0,MAX(0,ROUNDDOWN(O970*0.06-MIN(50000,O970)*0.03,-2))+MAX(0,ROUNDDOWN(O970*0.04-MIN(50000,O970)*0.02,-2)))</f>
        <v/>
      </c>
      <c r="R970" s="19">
        <f>L970-M970</f>
        <v/>
      </c>
      <c r="S970" s="19">
        <f>P970-Q970</f>
        <v/>
      </c>
      <c r="T970" s="19">
        <f>R970+S970</f>
        <v/>
      </c>
      <c r="U970" s="21">
        <f>IF(J970&lt;=0,0,LOOKUP(J970,{0,1950001,3300001,6950001,9000001,18000001,40000001},{0.05,0.1,0.2,0.23,0.33,0.4,0.45}))</f>
        <v/>
      </c>
    </row>
    <row r="971">
      <c r="A971" t="inlineStr">
        <is>
          <t>1万円刻み</t>
        </is>
      </c>
      <c r="B971" s="19">
        <f>'3_1万円刻み'!$A$417</f>
        <v/>
      </c>
      <c r="C971" s="20" t="n">
        <v>2025</v>
      </c>
      <c r="D971" s="19" t="n">
        <v>276000</v>
      </c>
      <c r="E971" s="19">
        <f>ROUND(MIN(B971/12,650000)*12*0.0915+MIN(B971/12,1390000)*12*(0.0504+0)+B971*0.005,0)</f>
        <v/>
      </c>
      <c r="F971" s="19" t="n">
        <v>0</v>
      </c>
      <c r="G971" s="19" t="n">
        <v>0</v>
      </c>
      <c r="H971" s="19">
        <f>IF(C971&gt;=2026,IF(B971&lt;741000,0,IF(B971&lt;2191000,B971-740000,IF(B971&lt;2193000,1451000,IF(B971&lt;2196000,1453000,IF(B971&lt;2200000,1456000,IF(B971&lt;3600000,ROUNDDOWN(B971/4,-3)*2.8-80000,IF(B971&lt;6600000,ROUNDDOWN(B971/4,-3)*3.2-440000,IF(B971&lt;8500000,ROUNDDOWN(B971*0.9,0)-1100000,B971-1950000)))))))),IF(B971&lt;651000,0,IF(B971&lt;1900000,B971-650000,IF(B971&lt;3600000,ROUNDDOWN(B971/4,-3)*2.8-80000,IF(B971&lt;6600000,ROUNDDOWN(B971/4,-3)*3.2-440000,IF(B971&lt;8500000,ROUNDDOWN(B971*0.9,0)-1100000,B971-1950000))))))</f>
        <v/>
      </c>
      <c r="I971" s="19">
        <f>IF(H971&gt;23500000,NA(),IF(C971&gt;=2026,IF(H971&lt;=4890000,1040000,IF(H971&lt;=6550000,670000,620000)),IF(H971&lt;=1320000,950000,IF(H971&lt;=3360000,880000,IF(H971&lt;=4890000,680000,IF(H971&lt;=6550000,630000,580000))))))</f>
        <v/>
      </c>
      <c r="J971" s="19">
        <f>MAX(0,ROUNDDOWN(H971-E971-I971-F971,-3))</f>
        <v/>
      </c>
      <c r="K971" s="19">
        <f>MAX(0,ROUNDDOWN(H971-E971-I971-F971-D971,-3))</f>
        <v/>
      </c>
      <c r="L971" s="19">
        <f>IF(J971&lt;=0,0,ROUNDDOWN((J971*LOOKUP(J971,{0,1950001,3300001,6950001,9000001,18000001,40000001},{0.05,0.1,0.2,0.23,0.33,0.4,0.45})-LOOKUP(J971,{0,1950001,3300001,6950001,9000001,18000001,40000001},{0,97500,427500,636000,1536000,2796000,4796000}))*1.021,-2))</f>
        <v/>
      </c>
      <c r="M971" s="19">
        <f>IF(K971&lt;=0,0,ROUNDDOWN((K971*LOOKUP(K971,{0,1950001,3300001,6950001,9000001,18000001,40000001},{0.05,0.1,0.2,0.23,0.33,0.4,0.45})-LOOKUP(K971,{0,1950001,3300001,6950001,9000001,18000001,40000001},{0,97500,427500,636000,1536000,2796000,4796000}))*1.021,-2))</f>
        <v/>
      </c>
      <c r="N971" s="19">
        <f>MAX(0,ROUNDDOWN(H971-E971-430000-G971,-3))</f>
        <v/>
      </c>
      <c r="O971" s="19">
        <f>MAX(0,ROUNDDOWN(H971-E971-430000-G971-D971,-3))</f>
        <v/>
      </c>
      <c r="P971" s="19">
        <f>IF(H971&lt;=450000,0,MAX(0,ROUNDDOWN(N971*0.06-MIN(50000,N971)*0.03,-2))+MAX(0,ROUNDDOWN(N971*0.04-MIN(50000,N971)*0.02,-2)))</f>
        <v/>
      </c>
      <c r="Q971" s="19">
        <f>IF(H971&lt;=450000,0,MAX(0,ROUNDDOWN(O971*0.06-MIN(50000,O971)*0.03,-2))+MAX(0,ROUNDDOWN(O971*0.04-MIN(50000,O971)*0.02,-2)))</f>
        <v/>
      </c>
      <c r="R971" s="19">
        <f>L971-M971</f>
        <v/>
      </c>
      <c r="S971" s="19">
        <f>P971-Q971</f>
        <v/>
      </c>
      <c r="T971" s="19">
        <f>R971+S971</f>
        <v/>
      </c>
      <c r="U971" s="21">
        <f>IF(J971&lt;=0,0,LOOKUP(J971,{0,1950001,3300001,6950001,9000001,18000001,40000001},{0.05,0.1,0.2,0.23,0.33,0.4,0.45}))</f>
        <v/>
      </c>
    </row>
    <row r="972">
      <c r="A972" t="inlineStr">
        <is>
          <t>1万円刻み</t>
        </is>
      </c>
      <c r="B972" s="19">
        <f>'3_1万円刻み'!$A$417</f>
        <v/>
      </c>
      <c r="C972" s="20" t="n">
        <v>2026</v>
      </c>
      <c r="D972" s="19" t="n">
        <v>276000</v>
      </c>
      <c r="E972" s="19">
        <f>ROUND(MIN(B972/12,650000)*12*0.0915+MIN(B972/12,1390000)*12*(0.0504+0)+B972*0.005,0)</f>
        <v/>
      </c>
      <c r="F972" s="19" t="n">
        <v>0</v>
      </c>
      <c r="G972" s="19" t="n">
        <v>0</v>
      </c>
      <c r="H972" s="19">
        <f>IF(C972&gt;=2026,IF(B972&lt;741000,0,IF(B972&lt;2191000,B972-740000,IF(B972&lt;2193000,1451000,IF(B972&lt;2196000,1453000,IF(B972&lt;2200000,1456000,IF(B972&lt;3600000,ROUNDDOWN(B972/4,-3)*2.8-80000,IF(B972&lt;6600000,ROUNDDOWN(B972/4,-3)*3.2-440000,IF(B972&lt;8500000,ROUNDDOWN(B972*0.9,0)-1100000,B972-1950000)))))))),IF(B972&lt;651000,0,IF(B972&lt;1900000,B972-650000,IF(B972&lt;3600000,ROUNDDOWN(B972/4,-3)*2.8-80000,IF(B972&lt;6600000,ROUNDDOWN(B972/4,-3)*3.2-440000,IF(B972&lt;8500000,ROUNDDOWN(B972*0.9,0)-1100000,B972-1950000))))))</f>
        <v/>
      </c>
      <c r="I972" s="19">
        <f>IF(H972&gt;23500000,NA(),IF(C972&gt;=2026,IF(H972&lt;=4890000,1040000,IF(H972&lt;=6550000,670000,620000)),IF(H972&lt;=1320000,950000,IF(H972&lt;=3360000,880000,IF(H972&lt;=4890000,680000,IF(H972&lt;=6550000,630000,580000))))))</f>
        <v/>
      </c>
      <c r="J972" s="19">
        <f>MAX(0,ROUNDDOWN(H972-E972-I972-F972,-3))</f>
        <v/>
      </c>
      <c r="K972" s="19">
        <f>MAX(0,ROUNDDOWN(H972-E972-I972-F972-D972,-3))</f>
        <v/>
      </c>
      <c r="L972" s="19">
        <f>IF(J972&lt;=0,0,ROUNDDOWN((J972*LOOKUP(J972,{0,1950001,3300001,6950001,9000001,18000001,40000001},{0.05,0.1,0.2,0.23,0.33,0.4,0.45})-LOOKUP(J972,{0,1950001,3300001,6950001,9000001,18000001,40000001},{0,97500,427500,636000,1536000,2796000,4796000}))*1.021,-2))</f>
        <v/>
      </c>
      <c r="M972" s="19">
        <f>IF(K972&lt;=0,0,ROUNDDOWN((K972*LOOKUP(K972,{0,1950001,3300001,6950001,9000001,18000001,40000001},{0.05,0.1,0.2,0.23,0.33,0.4,0.45})-LOOKUP(K972,{0,1950001,3300001,6950001,9000001,18000001,40000001},{0,97500,427500,636000,1536000,2796000,4796000}))*1.021,-2))</f>
        <v/>
      </c>
      <c r="N972" s="19">
        <f>MAX(0,ROUNDDOWN(H972-E972-430000-G972,-3))</f>
        <v/>
      </c>
      <c r="O972" s="19">
        <f>MAX(0,ROUNDDOWN(H972-E972-430000-G972-D972,-3))</f>
        <v/>
      </c>
      <c r="P972" s="19">
        <f>IF(H972&lt;=450000,0,MAX(0,ROUNDDOWN(N972*0.06-MIN(50000,N972)*0.03,-2))+MAX(0,ROUNDDOWN(N972*0.04-MIN(50000,N972)*0.02,-2)))</f>
        <v/>
      </c>
      <c r="Q972" s="19">
        <f>IF(H972&lt;=450000,0,MAX(0,ROUNDDOWN(O972*0.06-MIN(50000,O972)*0.03,-2))+MAX(0,ROUNDDOWN(O972*0.04-MIN(50000,O972)*0.02,-2)))</f>
        <v/>
      </c>
      <c r="R972" s="19">
        <f>L972-M972</f>
        <v/>
      </c>
      <c r="S972" s="19">
        <f>P972-Q972</f>
        <v/>
      </c>
      <c r="T972" s="19">
        <f>R972+S972</f>
        <v/>
      </c>
      <c r="U972" s="21">
        <f>IF(J972&lt;=0,0,LOOKUP(J972,{0,1950001,3300001,6950001,9000001,18000001,40000001},{0.05,0.1,0.2,0.23,0.33,0.4,0.45}))</f>
        <v/>
      </c>
    </row>
    <row r="973">
      <c r="A973" t="inlineStr">
        <is>
          <t>1万円刻み</t>
        </is>
      </c>
      <c r="B973" s="19">
        <f>'3_1万円刻み'!$A$418</f>
        <v/>
      </c>
      <c r="C973" s="20" t="n">
        <v>2025</v>
      </c>
      <c r="D973" s="19" t="n">
        <v>276000</v>
      </c>
      <c r="E973" s="19">
        <f>ROUND(MIN(B973/12,650000)*12*0.0915+MIN(B973/12,1390000)*12*(0.0504+0)+B973*0.005,0)</f>
        <v/>
      </c>
      <c r="F973" s="19" t="n">
        <v>0</v>
      </c>
      <c r="G973" s="19" t="n">
        <v>0</v>
      </c>
      <c r="H973" s="19">
        <f>IF(C973&gt;=2026,IF(B973&lt;741000,0,IF(B973&lt;2191000,B973-740000,IF(B973&lt;2193000,1451000,IF(B973&lt;2196000,1453000,IF(B973&lt;2200000,1456000,IF(B973&lt;3600000,ROUNDDOWN(B973/4,-3)*2.8-80000,IF(B973&lt;6600000,ROUNDDOWN(B973/4,-3)*3.2-440000,IF(B973&lt;8500000,ROUNDDOWN(B973*0.9,0)-1100000,B973-1950000)))))))),IF(B973&lt;651000,0,IF(B973&lt;1900000,B973-650000,IF(B973&lt;3600000,ROUNDDOWN(B973/4,-3)*2.8-80000,IF(B973&lt;6600000,ROUNDDOWN(B973/4,-3)*3.2-440000,IF(B973&lt;8500000,ROUNDDOWN(B973*0.9,0)-1100000,B973-1950000))))))</f>
        <v/>
      </c>
      <c r="I973" s="19">
        <f>IF(H973&gt;23500000,NA(),IF(C973&gt;=2026,IF(H973&lt;=4890000,1040000,IF(H973&lt;=6550000,670000,620000)),IF(H973&lt;=1320000,950000,IF(H973&lt;=3360000,880000,IF(H973&lt;=4890000,680000,IF(H973&lt;=6550000,630000,580000))))))</f>
        <v/>
      </c>
      <c r="J973" s="19">
        <f>MAX(0,ROUNDDOWN(H973-E973-I973-F973,-3))</f>
        <v/>
      </c>
      <c r="K973" s="19">
        <f>MAX(0,ROUNDDOWN(H973-E973-I973-F973-D973,-3))</f>
        <v/>
      </c>
      <c r="L973" s="19">
        <f>IF(J973&lt;=0,0,ROUNDDOWN((J973*LOOKUP(J973,{0,1950001,3300001,6950001,9000001,18000001,40000001},{0.05,0.1,0.2,0.23,0.33,0.4,0.45})-LOOKUP(J973,{0,1950001,3300001,6950001,9000001,18000001,40000001},{0,97500,427500,636000,1536000,2796000,4796000}))*1.021,-2))</f>
        <v/>
      </c>
      <c r="M973" s="19">
        <f>IF(K973&lt;=0,0,ROUNDDOWN((K973*LOOKUP(K973,{0,1950001,3300001,6950001,9000001,18000001,40000001},{0.05,0.1,0.2,0.23,0.33,0.4,0.45})-LOOKUP(K973,{0,1950001,3300001,6950001,9000001,18000001,40000001},{0,97500,427500,636000,1536000,2796000,4796000}))*1.021,-2))</f>
        <v/>
      </c>
      <c r="N973" s="19">
        <f>MAX(0,ROUNDDOWN(H973-E973-430000-G973,-3))</f>
        <v/>
      </c>
      <c r="O973" s="19">
        <f>MAX(0,ROUNDDOWN(H973-E973-430000-G973-D973,-3))</f>
        <v/>
      </c>
      <c r="P973" s="19">
        <f>IF(H973&lt;=450000,0,MAX(0,ROUNDDOWN(N973*0.06-MIN(50000,N973)*0.03,-2))+MAX(0,ROUNDDOWN(N973*0.04-MIN(50000,N973)*0.02,-2)))</f>
        <v/>
      </c>
      <c r="Q973" s="19">
        <f>IF(H973&lt;=450000,0,MAX(0,ROUNDDOWN(O973*0.06-MIN(50000,O973)*0.03,-2))+MAX(0,ROUNDDOWN(O973*0.04-MIN(50000,O973)*0.02,-2)))</f>
        <v/>
      </c>
      <c r="R973" s="19">
        <f>L973-M973</f>
        <v/>
      </c>
      <c r="S973" s="19">
        <f>P973-Q973</f>
        <v/>
      </c>
      <c r="T973" s="19">
        <f>R973+S973</f>
        <v/>
      </c>
      <c r="U973" s="21">
        <f>IF(J973&lt;=0,0,LOOKUP(J973,{0,1950001,3300001,6950001,9000001,18000001,40000001},{0.05,0.1,0.2,0.23,0.33,0.4,0.45}))</f>
        <v/>
      </c>
    </row>
    <row r="974">
      <c r="A974" t="inlineStr">
        <is>
          <t>1万円刻み</t>
        </is>
      </c>
      <c r="B974" s="19">
        <f>'3_1万円刻み'!$A$418</f>
        <v/>
      </c>
      <c r="C974" s="20" t="n">
        <v>2026</v>
      </c>
      <c r="D974" s="19" t="n">
        <v>276000</v>
      </c>
      <c r="E974" s="19">
        <f>ROUND(MIN(B974/12,650000)*12*0.0915+MIN(B974/12,1390000)*12*(0.0504+0)+B974*0.005,0)</f>
        <v/>
      </c>
      <c r="F974" s="19" t="n">
        <v>0</v>
      </c>
      <c r="G974" s="19" t="n">
        <v>0</v>
      </c>
      <c r="H974" s="19">
        <f>IF(C974&gt;=2026,IF(B974&lt;741000,0,IF(B974&lt;2191000,B974-740000,IF(B974&lt;2193000,1451000,IF(B974&lt;2196000,1453000,IF(B974&lt;2200000,1456000,IF(B974&lt;3600000,ROUNDDOWN(B974/4,-3)*2.8-80000,IF(B974&lt;6600000,ROUNDDOWN(B974/4,-3)*3.2-440000,IF(B974&lt;8500000,ROUNDDOWN(B974*0.9,0)-1100000,B974-1950000)))))))),IF(B974&lt;651000,0,IF(B974&lt;1900000,B974-650000,IF(B974&lt;3600000,ROUNDDOWN(B974/4,-3)*2.8-80000,IF(B974&lt;6600000,ROUNDDOWN(B974/4,-3)*3.2-440000,IF(B974&lt;8500000,ROUNDDOWN(B974*0.9,0)-1100000,B974-1950000))))))</f>
        <v/>
      </c>
      <c r="I974" s="19">
        <f>IF(H974&gt;23500000,NA(),IF(C974&gt;=2026,IF(H974&lt;=4890000,1040000,IF(H974&lt;=6550000,670000,620000)),IF(H974&lt;=1320000,950000,IF(H974&lt;=3360000,880000,IF(H974&lt;=4890000,680000,IF(H974&lt;=6550000,630000,580000))))))</f>
        <v/>
      </c>
      <c r="J974" s="19">
        <f>MAX(0,ROUNDDOWN(H974-E974-I974-F974,-3))</f>
        <v/>
      </c>
      <c r="K974" s="19">
        <f>MAX(0,ROUNDDOWN(H974-E974-I974-F974-D974,-3))</f>
        <v/>
      </c>
      <c r="L974" s="19">
        <f>IF(J974&lt;=0,0,ROUNDDOWN((J974*LOOKUP(J974,{0,1950001,3300001,6950001,9000001,18000001,40000001},{0.05,0.1,0.2,0.23,0.33,0.4,0.45})-LOOKUP(J974,{0,1950001,3300001,6950001,9000001,18000001,40000001},{0,97500,427500,636000,1536000,2796000,4796000}))*1.021,-2))</f>
        <v/>
      </c>
      <c r="M974" s="19">
        <f>IF(K974&lt;=0,0,ROUNDDOWN((K974*LOOKUP(K974,{0,1950001,3300001,6950001,9000001,18000001,40000001},{0.05,0.1,0.2,0.23,0.33,0.4,0.45})-LOOKUP(K974,{0,1950001,3300001,6950001,9000001,18000001,40000001},{0,97500,427500,636000,1536000,2796000,4796000}))*1.021,-2))</f>
        <v/>
      </c>
      <c r="N974" s="19">
        <f>MAX(0,ROUNDDOWN(H974-E974-430000-G974,-3))</f>
        <v/>
      </c>
      <c r="O974" s="19">
        <f>MAX(0,ROUNDDOWN(H974-E974-430000-G974-D974,-3))</f>
        <v/>
      </c>
      <c r="P974" s="19">
        <f>IF(H974&lt;=450000,0,MAX(0,ROUNDDOWN(N974*0.06-MIN(50000,N974)*0.03,-2))+MAX(0,ROUNDDOWN(N974*0.04-MIN(50000,N974)*0.02,-2)))</f>
        <v/>
      </c>
      <c r="Q974" s="19">
        <f>IF(H974&lt;=450000,0,MAX(0,ROUNDDOWN(O974*0.06-MIN(50000,O974)*0.03,-2))+MAX(0,ROUNDDOWN(O974*0.04-MIN(50000,O974)*0.02,-2)))</f>
        <v/>
      </c>
      <c r="R974" s="19">
        <f>L974-M974</f>
        <v/>
      </c>
      <c r="S974" s="19">
        <f>P974-Q974</f>
        <v/>
      </c>
      <c r="T974" s="19">
        <f>R974+S974</f>
        <v/>
      </c>
      <c r="U974" s="21">
        <f>IF(J974&lt;=0,0,LOOKUP(J974,{0,1950001,3300001,6950001,9000001,18000001,40000001},{0.05,0.1,0.2,0.23,0.33,0.4,0.45}))</f>
        <v/>
      </c>
    </row>
    <row r="975">
      <c r="A975" t="inlineStr">
        <is>
          <t>1万円刻み</t>
        </is>
      </c>
      <c r="B975" s="19">
        <f>'3_1万円刻み'!$A$419</f>
        <v/>
      </c>
      <c r="C975" s="20" t="n">
        <v>2025</v>
      </c>
      <c r="D975" s="19" t="n">
        <v>276000</v>
      </c>
      <c r="E975" s="19">
        <f>ROUND(MIN(B975/12,650000)*12*0.0915+MIN(B975/12,1390000)*12*(0.0504+0)+B975*0.005,0)</f>
        <v/>
      </c>
      <c r="F975" s="19" t="n">
        <v>0</v>
      </c>
      <c r="G975" s="19" t="n">
        <v>0</v>
      </c>
      <c r="H975" s="19">
        <f>IF(C975&gt;=2026,IF(B975&lt;741000,0,IF(B975&lt;2191000,B975-740000,IF(B975&lt;2193000,1451000,IF(B975&lt;2196000,1453000,IF(B975&lt;2200000,1456000,IF(B975&lt;3600000,ROUNDDOWN(B975/4,-3)*2.8-80000,IF(B975&lt;6600000,ROUNDDOWN(B975/4,-3)*3.2-440000,IF(B975&lt;8500000,ROUNDDOWN(B975*0.9,0)-1100000,B975-1950000)))))))),IF(B975&lt;651000,0,IF(B975&lt;1900000,B975-650000,IF(B975&lt;3600000,ROUNDDOWN(B975/4,-3)*2.8-80000,IF(B975&lt;6600000,ROUNDDOWN(B975/4,-3)*3.2-440000,IF(B975&lt;8500000,ROUNDDOWN(B975*0.9,0)-1100000,B975-1950000))))))</f>
        <v/>
      </c>
      <c r="I975" s="19">
        <f>IF(H975&gt;23500000,NA(),IF(C975&gt;=2026,IF(H975&lt;=4890000,1040000,IF(H975&lt;=6550000,670000,620000)),IF(H975&lt;=1320000,950000,IF(H975&lt;=3360000,880000,IF(H975&lt;=4890000,680000,IF(H975&lt;=6550000,630000,580000))))))</f>
        <v/>
      </c>
      <c r="J975" s="19">
        <f>MAX(0,ROUNDDOWN(H975-E975-I975-F975,-3))</f>
        <v/>
      </c>
      <c r="K975" s="19">
        <f>MAX(0,ROUNDDOWN(H975-E975-I975-F975-D975,-3))</f>
        <v/>
      </c>
      <c r="L975" s="19">
        <f>IF(J975&lt;=0,0,ROUNDDOWN((J975*LOOKUP(J975,{0,1950001,3300001,6950001,9000001,18000001,40000001},{0.05,0.1,0.2,0.23,0.33,0.4,0.45})-LOOKUP(J975,{0,1950001,3300001,6950001,9000001,18000001,40000001},{0,97500,427500,636000,1536000,2796000,4796000}))*1.021,-2))</f>
        <v/>
      </c>
      <c r="M975" s="19">
        <f>IF(K975&lt;=0,0,ROUNDDOWN((K975*LOOKUP(K975,{0,1950001,3300001,6950001,9000001,18000001,40000001},{0.05,0.1,0.2,0.23,0.33,0.4,0.45})-LOOKUP(K975,{0,1950001,3300001,6950001,9000001,18000001,40000001},{0,97500,427500,636000,1536000,2796000,4796000}))*1.021,-2))</f>
        <v/>
      </c>
      <c r="N975" s="19">
        <f>MAX(0,ROUNDDOWN(H975-E975-430000-G975,-3))</f>
        <v/>
      </c>
      <c r="O975" s="19">
        <f>MAX(0,ROUNDDOWN(H975-E975-430000-G975-D975,-3))</f>
        <v/>
      </c>
      <c r="P975" s="19">
        <f>IF(H975&lt;=450000,0,MAX(0,ROUNDDOWN(N975*0.06-MIN(50000,N975)*0.03,-2))+MAX(0,ROUNDDOWN(N975*0.04-MIN(50000,N975)*0.02,-2)))</f>
        <v/>
      </c>
      <c r="Q975" s="19">
        <f>IF(H975&lt;=450000,0,MAX(0,ROUNDDOWN(O975*0.06-MIN(50000,O975)*0.03,-2))+MAX(0,ROUNDDOWN(O975*0.04-MIN(50000,O975)*0.02,-2)))</f>
        <v/>
      </c>
      <c r="R975" s="19">
        <f>L975-M975</f>
        <v/>
      </c>
      <c r="S975" s="19">
        <f>P975-Q975</f>
        <v/>
      </c>
      <c r="T975" s="19">
        <f>R975+S975</f>
        <v/>
      </c>
      <c r="U975" s="21">
        <f>IF(J975&lt;=0,0,LOOKUP(J975,{0,1950001,3300001,6950001,9000001,18000001,40000001},{0.05,0.1,0.2,0.23,0.33,0.4,0.45}))</f>
        <v/>
      </c>
    </row>
    <row r="976">
      <c r="A976" t="inlineStr">
        <is>
          <t>1万円刻み</t>
        </is>
      </c>
      <c r="B976" s="19">
        <f>'3_1万円刻み'!$A$419</f>
        <v/>
      </c>
      <c r="C976" s="20" t="n">
        <v>2026</v>
      </c>
      <c r="D976" s="19" t="n">
        <v>276000</v>
      </c>
      <c r="E976" s="19">
        <f>ROUND(MIN(B976/12,650000)*12*0.0915+MIN(B976/12,1390000)*12*(0.0504+0)+B976*0.005,0)</f>
        <v/>
      </c>
      <c r="F976" s="19" t="n">
        <v>0</v>
      </c>
      <c r="G976" s="19" t="n">
        <v>0</v>
      </c>
      <c r="H976" s="19">
        <f>IF(C976&gt;=2026,IF(B976&lt;741000,0,IF(B976&lt;2191000,B976-740000,IF(B976&lt;2193000,1451000,IF(B976&lt;2196000,1453000,IF(B976&lt;2200000,1456000,IF(B976&lt;3600000,ROUNDDOWN(B976/4,-3)*2.8-80000,IF(B976&lt;6600000,ROUNDDOWN(B976/4,-3)*3.2-440000,IF(B976&lt;8500000,ROUNDDOWN(B976*0.9,0)-1100000,B976-1950000)))))))),IF(B976&lt;651000,0,IF(B976&lt;1900000,B976-650000,IF(B976&lt;3600000,ROUNDDOWN(B976/4,-3)*2.8-80000,IF(B976&lt;6600000,ROUNDDOWN(B976/4,-3)*3.2-440000,IF(B976&lt;8500000,ROUNDDOWN(B976*0.9,0)-1100000,B976-1950000))))))</f>
        <v/>
      </c>
      <c r="I976" s="19">
        <f>IF(H976&gt;23500000,NA(),IF(C976&gt;=2026,IF(H976&lt;=4890000,1040000,IF(H976&lt;=6550000,670000,620000)),IF(H976&lt;=1320000,950000,IF(H976&lt;=3360000,880000,IF(H976&lt;=4890000,680000,IF(H976&lt;=6550000,630000,580000))))))</f>
        <v/>
      </c>
      <c r="J976" s="19">
        <f>MAX(0,ROUNDDOWN(H976-E976-I976-F976,-3))</f>
        <v/>
      </c>
      <c r="K976" s="19">
        <f>MAX(0,ROUNDDOWN(H976-E976-I976-F976-D976,-3))</f>
        <v/>
      </c>
      <c r="L976" s="19">
        <f>IF(J976&lt;=0,0,ROUNDDOWN((J976*LOOKUP(J976,{0,1950001,3300001,6950001,9000001,18000001,40000001},{0.05,0.1,0.2,0.23,0.33,0.4,0.45})-LOOKUP(J976,{0,1950001,3300001,6950001,9000001,18000001,40000001},{0,97500,427500,636000,1536000,2796000,4796000}))*1.021,-2))</f>
        <v/>
      </c>
      <c r="M976" s="19">
        <f>IF(K976&lt;=0,0,ROUNDDOWN((K976*LOOKUP(K976,{0,1950001,3300001,6950001,9000001,18000001,40000001},{0.05,0.1,0.2,0.23,0.33,0.4,0.45})-LOOKUP(K976,{0,1950001,3300001,6950001,9000001,18000001,40000001},{0,97500,427500,636000,1536000,2796000,4796000}))*1.021,-2))</f>
        <v/>
      </c>
      <c r="N976" s="19">
        <f>MAX(0,ROUNDDOWN(H976-E976-430000-G976,-3))</f>
        <v/>
      </c>
      <c r="O976" s="19">
        <f>MAX(0,ROUNDDOWN(H976-E976-430000-G976-D976,-3))</f>
        <v/>
      </c>
      <c r="P976" s="19">
        <f>IF(H976&lt;=450000,0,MAX(0,ROUNDDOWN(N976*0.06-MIN(50000,N976)*0.03,-2))+MAX(0,ROUNDDOWN(N976*0.04-MIN(50000,N976)*0.02,-2)))</f>
        <v/>
      </c>
      <c r="Q976" s="19">
        <f>IF(H976&lt;=450000,0,MAX(0,ROUNDDOWN(O976*0.06-MIN(50000,O976)*0.03,-2))+MAX(0,ROUNDDOWN(O976*0.04-MIN(50000,O976)*0.02,-2)))</f>
        <v/>
      </c>
      <c r="R976" s="19">
        <f>L976-M976</f>
        <v/>
      </c>
      <c r="S976" s="19">
        <f>P976-Q976</f>
        <v/>
      </c>
      <c r="T976" s="19">
        <f>R976+S976</f>
        <v/>
      </c>
      <c r="U976" s="21">
        <f>IF(J976&lt;=0,0,LOOKUP(J976,{0,1950001,3300001,6950001,9000001,18000001,40000001},{0.05,0.1,0.2,0.23,0.33,0.4,0.45}))</f>
        <v/>
      </c>
    </row>
    <row r="977">
      <c r="A977" t="inlineStr">
        <is>
          <t>1万円刻み</t>
        </is>
      </c>
      <c r="B977" s="19">
        <f>'3_1万円刻み'!$A$420</f>
        <v/>
      </c>
      <c r="C977" s="20" t="n">
        <v>2025</v>
      </c>
      <c r="D977" s="19" t="n">
        <v>276000</v>
      </c>
      <c r="E977" s="19">
        <f>ROUND(MIN(B977/12,650000)*12*0.0915+MIN(B977/12,1390000)*12*(0.0504+0)+B977*0.005,0)</f>
        <v/>
      </c>
      <c r="F977" s="19" t="n">
        <v>0</v>
      </c>
      <c r="G977" s="19" t="n">
        <v>0</v>
      </c>
      <c r="H977" s="19">
        <f>IF(C977&gt;=2026,IF(B977&lt;741000,0,IF(B977&lt;2191000,B977-740000,IF(B977&lt;2193000,1451000,IF(B977&lt;2196000,1453000,IF(B977&lt;2200000,1456000,IF(B977&lt;3600000,ROUNDDOWN(B977/4,-3)*2.8-80000,IF(B977&lt;6600000,ROUNDDOWN(B977/4,-3)*3.2-440000,IF(B977&lt;8500000,ROUNDDOWN(B977*0.9,0)-1100000,B977-1950000)))))))),IF(B977&lt;651000,0,IF(B977&lt;1900000,B977-650000,IF(B977&lt;3600000,ROUNDDOWN(B977/4,-3)*2.8-80000,IF(B977&lt;6600000,ROUNDDOWN(B977/4,-3)*3.2-440000,IF(B977&lt;8500000,ROUNDDOWN(B977*0.9,0)-1100000,B977-1950000))))))</f>
        <v/>
      </c>
      <c r="I977" s="19">
        <f>IF(H977&gt;23500000,NA(),IF(C977&gt;=2026,IF(H977&lt;=4890000,1040000,IF(H977&lt;=6550000,670000,620000)),IF(H977&lt;=1320000,950000,IF(H977&lt;=3360000,880000,IF(H977&lt;=4890000,680000,IF(H977&lt;=6550000,630000,580000))))))</f>
        <v/>
      </c>
      <c r="J977" s="19">
        <f>MAX(0,ROUNDDOWN(H977-E977-I977-F977,-3))</f>
        <v/>
      </c>
      <c r="K977" s="19">
        <f>MAX(0,ROUNDDOWN(H977-E977-I977-F977-D977,-3))</f>
        <v/>
      </c>
      <c r="L977" s="19">
        <f>IF(J977&lt;=0,0,ROUNDDOWN((J977*LOOKUP(J977,{0,1950001,3300001,6950001,9000001,18000001,40000001},{0.05,0.1,0.2,0.23,0.33,0.4,0.45})-LOOKUP(J977,{0,1950001,3300001,6950001,9000001,18000001,40000001},{0,97500,427500,636000,1536000,2796000,4796000}))*1.021,-2))</f>
        <v/>
      </c>
      <c r="M977" s="19">
        <f>IF(K977&lt;=0,0,ROUNDDOWN((K977*LOOKUP(K977,{0,1950001,3300001,6950001,9000001,18000001,40000001},{0.05,0.1,0.2,0.23,0.33,0.4,0.45})-LOOKUP(K977,{0,1950001,3300001,6950001,9000001,18000001,40000001},{0,97500,427500,636000,1536000,2796000,4796000}))*1.021,-2))</f>
        <v/>
      </c>
      <c r="N977" s="19">
        <f>MAX(0,ROUNDDOWN(H977-E977-430000-G977,-3))</f>
        <v/>
      </c>
      <c r="O977" s="19">
        <f>MAX(0,ROUNDDOWN(H977-E977-430000-G977-D977,-3))</f>
        <v/>
      </c>
      <c r="P977" s="19">
        <f>IF(H977&lt;=450000,0,MAX(0,ROUNDDOWN(N977*0.06-MIN(50000,N977)*0.03,-2))+MAX(0,ROUNDDOWN(N977*0.04-MIN(50000,N977)*0.02,-2)))</f>
        <v/>
      </c>
      <c r="Q977" s="19">
        <f>IF(H977&lt;=450000,0,MAX(0,ROUNDDOWN(O977*0.06-MIN(50000,O977)*0.03,-2))+MAX(0,ROUNDDOWN(O977*0.04-MIN(50000,O977)*0.02,-2)))</f>
        <v/>
      </c>
      <c r="R977" s="19">
        <f>L977-M977</f>
        <v/>
      </c>
      <c r="S977" s="19">
        <f>P977-Q977</f>
        <v/>
      </c>
      <c r="T977" s="19">
        <f>R977+S977</f>
        <v/>
      </c>
      <c r="U977" s="21">
        <f>IF(J977&lt;=0,0,LOOKUP(J977,{0,1950001,3300001,6950001,9000001,18000001,40000001},{0.05,0.1,0.2,0.23,0.33,0.4,0.45}))</f>
        <v/>
      </c>
    </row>
    <row r="978">
      <c r="A978" t="inlineStr">
        <is>
          <t>1万円刻み</t>
        </is>
      </c>
      <c r="B978" s="19">
        <f>'3_1万円刻み'!$A$420</f>
        <v/>
      </c>
      <c r="C978" s="20" t="n">
        <v>2026</v>
      </c>
      <c r="D978" s="19" t="n">
        <v>276000</v>
      </c>
      <c r="E978" s="19">
        <f>ROUND(MIN(B978/12,650000)*12*0.0915+MIN(B978/12,1390000)*12*(0.0504+0)+B978*0.005,0)</f>
        <v/>
      </c>
      <c r="F978" s="19" t="n">
        <v>0</v>
      </c>
      <c r="G978" s="19" t="n">
        <v>0</v>
      </c>
      <c r="H978" s="19">
        <f>IF(C978&gt;=2026,IF(B978&lt;741000,0,IF(B978&lt;2191000,B978-740000,IF(B978&lt;2193000,1451000,IF(B978&lt;2196000,1453000,IF(B978&lt;2200000,1456000,IF(B978&lt;3600000,ROUNDDOWN(B978/4,-3)*2.8-80000,IF(B978&lt;6600000,ROUNDDOWN(B978/4,-3)*3.2-440000,IF(B978&lt;8500000,ROUNDDOWN(B978*0.9,0)-1100000,B978-1950000)))))))),IF(B978&lt;651000,0,IF(B978&lt;1900000,B978-650000,IF(B978&lt;3600000,ROUNDDOWN(B978/4,-3)*2.8-80000,IF(B978&lt;6600000,ROUNDDOWN(B978/4,-3)*3.2-440000,IF(B978&lt;8500000,ROUNDDOWN(B978*0.9,0)-1100000,B978-1950000))))))</f>
        <v/>
      </c>
      <c r="I978" s="19">
        <f>IF(H978&gt;23500000,NA(),IF(C978&gt;=2026,IF(H978&lt;=4890000,1040000,IF(H978&lt;=6550000,670000,620000)),IF(H978&lt;=1320000,950000,IF(H978&lt;=3360000,880000,IF(H978&lt;=4890000,680000,IF(H978&lt;=6550000,630000,580000))))))</f>
        <v/>
      </c>
      <c r="J978" s="19">
        <f>MAX(0,ROUNDDOWN(H978-E978-I978-F978,-3))</f>
        <v/>
      </c>
      <c r="K978" s="19">
        <f>MAX(0,ROUNDDOWN(H978-E978-I978-F978-D978,-3))</f>
        <v/>
      </c>
      <c r="L978" s="19">
        <f>IF(J978&lt;=0,0,ROUNDDOWN((J978*LOOKUP(J978,{0,1950001,3300001,6950001,9000001,18000001,40000001},{0.05,0.1,0.2,0.23,0.33,0.4,0.45})-LOOKUP(J978,{0,1950001,3300001,6950001,9000001,18000001,40000001},{0,97500,427500,636000,1536000,2796000,4796000}))*1.021,-2))</f>
        <v/>
      </c>
      <c r="M978" s="19">
        <f>IF(K978&lt;=0,0,ROUNDDOWN((K978*LOOKUP(K978,{0,1950001,3300001,6950001,9000001,18000001,40000001},{0.05,0.1,0.2,0.23,0.33,0.4,0.45})-LOOKUP(K978,{0,1950001,3300001,6950001,9000001,18000001,40000001},{0,97500,427500,636000,1536000,2796000,4796000}))*1.021,-2))</f>
        <v/>
      </c>
      <c r="N978" s="19">
        <f>MAX(0,ROUNDDOWN(H978-E978-430000-G978,-3))</f>
        <v/>
      </c>
      <c r="O978" s="19">
        <f>MAX(0,ROUNDDOWN(H978-E978-430000-G978-D978,-3))</f>
        <v/>
      </c>
      <c r="P978" s="19">
        <f>IF(H978&lt;=450000,0,MAX(0,ROUNDDOWN(N978*0.06-MIN(50000,N978)*0.03,-2))+MAX(0,ROUNDDOWN(N978*0.04-MIN(50000,N978)*0.02,-2)))</f>
        <v/>
      </c>
      <c r="Q978" s="19">
        <f>IF(H978&lt;=450000,0,MAX(0,ROUNDDOWN(O978*0.06-MIN(50000,O978)*0.03,-2))+MAX(0,ROUNDDOWN(O978*0.04-MIN(50000,O978)*0.02,-2)))</f>
        <v/>
      </c>
      <c r="R978" s="19">
        <f>L978-M978</f>
        <v/>
      </c>
      <c r="S978" s="19">
        <f>P978-Q978</f>
        <v/>
      </c>
      <c r="T978" s="19">
        <f>R978+S978</f>
        <v/>
      </c>
      <c r="U978" s="21">
        <f>IF(J978&lt;=0,0,LOOKUP(J978,{0,1950001,3300001,6950001,9000001,18000001,40000001},{0.05,0.1,0.2,0.23,0.33,0.4,0.45}))</f>
        <v/>
      </c>
    </row>
    <row r="979">
      <c r="A979" t="inlineStr">
        <is>
          <t>1万円刻み</t>
        </is>
      </c>
      <c r="B979" s="19">
        <f>'3_1万円刻み'!$A$421</f>
        <v/>
      </c>
      <c r="C979" s="20" t="n">
        <v>2025</v>
      </c>
      <c r="D979" s="19" t="n">
        <v>276000</v>
      </c>
      <c r="E979" s="19">
        <f>ROUND(MIN(B979/12,650000)*12*0.0915+MIN(B979/12,1390000)*12*(0.0504+0)+B979*0.005,0)</f>
        <v/>
      </c>
      <c r="F979" s="19" t="n">
        <v>0</v>
      </c>
      <c r="G979" s="19" t="n">
        <v>0</v>
      </c>
      <c r="H979" s="19">
        <f>IF(C979&gt;=2026,IF(B979&lt;741000,0,IF(B979&lt;2191000,B979-740000,IF(B979&lt;2193000,1451000,IF(B979&lt;2196000,1453000,IF(B979&lt;2200000,1456000,IF(B979&lt;3600000,ROUNDDOWN(B979/4,-3)*2.8-80000,IF(B979&lt;6600000,ROUNDDOWN(B979/4,-3)*3.2-440000,IF(B979&lt;8500000,ROUNDDOWN(B979*0.9,0)-1100000,B979-1950000)))))))),IF(B979&lt;651000,0,IF(B979&lt;1900000,B979-650000,IF(B979&lt;3600000,ROUNDDOWN(B979/4,-3)*2.8-80000,IF(B979&lt;6600000,ROUNDDOWN(B979/4,-3)*3.2-440000,IF(B979&lt;8500000,ROUNDDOWN(B979*0.9,0)-1100000,B979-1950000))))))</f>
        <v/>
      </c>
      <c r="I979" s="19">
        <f>IF(H979&gt;23500000,NA(),IF(C979&gt;=2026,IF(H979&lt;=4890000,1040000,IF(H979&lt;=6550000,670000,620000)),IF(H979&lt;=1320000,950000,IF(H979&lt;=3360000,880000,IF(H979&lt;=4890000,680000,IF(H979&lt;=6550000,630000,580000))))))</f>
        <v/>
      </c>
      <c r="J979" s="19">
        <f>MAX(0,ROUNDDOWN(H979-E979-I979-F979,-3))</f>
        <v/>
      </c>
      <c r="K979" s="19">
        <f>MAX(0,ROUNDDOWN(H979-E979-I979-F979-D979,-3))</f>
        <v/>
      </c>
      <c r="L979" s="19">
        <f>IF(J979&lt;=0,0,ROUNDDOWN((J979*LOOKUP(J979,{0,1950001,3300001,6950001,9000001,18000001,40000001},{0.05,0.1,0.2,0.23,0.33,0.4,0.45})-LOOKUP(J979,{0,1950001,3300001,6950001,9000001,18000001,40000001},{0,97500,427500,636000,1536000,2796000,4796000}))*1.021,-2))</f>
        <v/>
      </c>
      <c r="M979" s="19">
        <f>IF(K979&lt;=0,0,ROUNDDOWN((K979*LOOKUP(K979,{0,1950001,3300001,6950001,9000001,18000001,40000001},{0.05,0.1,0.2,0.23,0.33,0.4,0.45})-LOOKUP(K979,{0,1950001,3300001,6950001,9000001,18000001,40000001},{0,97500,427500,636000,1536000,2796000,4796000}))*1.021,-2))</f>
        <v/>
      </c>
      <c r="N979" s="19">
        <f>MAX(0,ROUNDDOWN(H979-E979-430000-G979,-3))</f>
        <v/>
      </c>
      <c r="O979" s="19">
        <f>MAX(0,ROUNDDOWN(H979-E979-430000-G979-D979,-3))</f>
        <v/>
      </c>
      <c r="P979" s="19">
        <f>IF(H979&lt;=450000,0,MAX(0,ROUNDDOWN(N979*0.06-MIN(50000,N979)*0.03,-2))+MAX(0,ROUNDDOWN(N979*0.04-MIN(50000,N979)*0.02,-2)))</f>
        <v/>
      </c>
      <c r="Q979" s="19">
        <f>IF(H979&lt;=450000,0,MAX(0,ROUNDDOWN(O979*0.06-MIN(50000,O979)*0.03,-2))+MAX(0,ROUNDDOWN(O979*0.04-MIN(50000,O979)*0.02,-2)))</f>
        <v/>
      </c>
      <c r="R979" s="19">
        <f>L979-M979</f>
        <v/>
      </c>
      <c r="S979" s="19">
        <f>P979-Q979</f>
        <v/>
      </c>
      <c r="T979" s="19">
        <f>R979+S979</f>
        <v/>
      </c>
      <c r="U979" s="21">
        <f>IF(J979&lt;=0,0,LOOKUP(J979,{0,1950001,3300001,6950001,9000001,18000001,40000001},{0.05,0.1,0.2,0.23,0.33,0.4,0.45}))</f>
        <v/>
      </c>
    </row>
    <row r="980">
      <c r="A980" t="inlineStr">
        <is>
          <t>1万円刻み</t>
        </is>
      </c>
      <c r="B980" s="19">
        <f>'3_1万円刻み'!$A$421</f>
        <v/>
      </c>
      <c r="C980" s="20" t="n">
        <v>2026</v>
      </c>
      <c r="D980" s="19" t="n">
        <v>276000</v>
      </c>
      <c r="E980" s="19">
        <f>ROUND(MIN(B980/12,650000)*12*0.0915+MIN(B980/12,1390000)*12*(0.0504+0)+B980*0.005,0)</f>
        <v/>
      </c>
      <c r="F980" s="19" t="n">
        <v>0</v>
      </c>
      <c r="G980" s="19" t="n">
        <v>0</v>
      </c>
      <c r="H980" s="19">
        <f>IF(C980&gt;=2026,IF(B980&lt;741000,0,IF(B980&lt;2191000,B980-740000,IF(B980&lt;2193000,1451000,IF(B980&lt;2196000,1453000,IF(B980&lt;2200000,1456000,IF(B980&lt;3600000,ROUNDDOWN(B980/4,-3)*2.8-80000,IF(B980&lt;6600000,ROUNDDOWN(B980/4,-3)*3.2-440000,IF(B980&lt;8500000,ROUNDDOWN(B980*0.9,0)-1100000,B980-1950000)))))))),IF(B980&lt;651000,0,IF(B980&lt;1900000,B980-650000,IF(B980&lt;3600000,ROUNDDOWN(B980/4,-3)*2.8-80000,IF(B980&lt;6600000,ROUNDDOWN(B980/4,-3)*3.2-440000,IF(B980&lt;8500000,ROUNDDOWN(B980*0.9,0)-1100000,B980-1950000))))))</f>
        <v/>
      </c>
      <c r="I980" s="19">
        <f>IF(H980&gt;23500000,NA(),IF(C980&gt;=2026,IF(H980&lt;=4890000,1040000,IF(H980&lt;=6550000,670000,620000)),IF(H980&lt;=1320000,950000,IF(H980&lt;=3360000,880000,IF(H980&lt;=4890000,680000,IF(H980&lt;=6550000,630000,580000))))))</f>
        <v/>
      </c>
      <c r="J980" s="19">
        <f>MAX(0,ROUNDDOWN(H980-E980-I980-F980,-3))</f>
        <v/>
      </c>
      <c r="K980" s="19">
        <f>MAX(0,ROUNDDOWN(H980-E980-I980-F980-D980,-3))</f>
        <v/>
      </c>
      <c r="L980" s="19">
        <f>IF(J980&lt;=0,0,ROUNDDOWN((J980*LOOKUP(J980,{0,1950001,3300001,6950001,9000001,18000001,40000001},{0.05,0.1,0.2,0.23,0.33,0.4,0.45})-LOOKUP(J980,{0,1950001,3300001,6950001,9000001,18000001,40000001},{0,97500,427500,636000,1536000,2796000,4796000}))*1.021,-2))</f>
        <v/>
      </c>
      <c r="M980" s="19">
        <f>IF(K980&lt;=0,0,ROUNDDOWN((K980*LOOKUP(K980,{0,1950001,3300001,6950001,9000001,18000001,40000001},{0.05,0.1,0.2,0.23,0.33,0.4,0.45})-LOOKUP(K980,{0,1950001,3300001,6950001,9000001,18000001,40000001},{0,97500,427500,636000,1536000,2796000,4796000}))*1.021,-2))</f>
        <v/>
      </c>
      <c r="N980" s="19">
        <f>MAX(0,ROUNDDOWN(H980-E980-430000-G980,-3))</f>
        <v/>
      </c>
      <c r="O980" s="19">
        <f>MAX(0,ROUNDDOWN(H980-E980-430000-G980-D980,-3))</f>
        <v/>
      </c>
      <c r="P980" s="19">
        <f>IF(H980&lt;=450000,0,MAX(0,ROUNDDOWN(N980*0.06-MIN(50000,N980)*0.03,-2))+MAX(0,ROUNDDOWN(N980*0.04-MIN(50000,N980)*0.02,-2)))</f>
        <v/>
      </c>
      <c r="Q980" s="19">
        <f>IF(H980&lt;=450000,0,MAX(0,ROUNDDOWN(O980*0.06-MIN(50000,O980)*0.03,-2))+MAX(0,ROUNDDOWN(O980*0.04-MIN(50000,O980)*0.02,-2)))</f>
        <v/>
      </c>
      <c r="R980" s="19">
        <f>L980-M980</f>
        <v/>
      </c>
      <c r="S980" s="19">
        <f>P980-Q980</f>
        <v/>
      </c>
      <c r="T980" s="19">
        <f>R980+S980</f>
        <v/>
      </c>
      <c r="U980" s="21">
        <f>IF(J980&lt;=0,0,LOOKUP(J980,{0,1950001,3300001,6950001,9000001,18000001,40000001},{0.05,0.1,0.2,0.23,0.33,0.4,0.45}))</f>
        <v/>
      </c>
    </row>
    <row r="981">
      <c r="A981" t="inlineStr">
        <is>
          <t>1万円刻み</t>
        </is>
      </c>
      <c r="B981" s="19">
        <f>'3_1万円刻み'!$A$422</f>
        <v/>
      </c>
      <c r="C981" s="20" t="n">
        <v>2025</v>
      </c>
      <c r="D981" s="19" t="n">
        <v>276000</v>
      </c>
      <c r="E981" s="19">
        <f>ROUND(MIN(B981/12,650000)*12*0.0915+MIN(B981/12,1390000)*12*(0.0504+0)+B981*0.005,0)</f>
        <v/>
      </c>
      <c r="F981" s="19" t="n">
        <v>0</v>
      </c>
      <c r="G981" s="19" t="n">
        <v>0</v>
      </c>
      <c r="H981" s="19">
        <f>IF(C981&gt;=2026,IF(B981&lt;741000,0,IF(B981&lt;2191000,B981-740000,IF(B981&lt;2193000,1451000,IF(B981&lt;2196000,1453000,IF(B981&lt;2200000,1456000,IF(B981&lt;3600000,ROUNDDOWN(B981/4,-3)*2.8-80000,IF(B981&lt;6600000,ROUNDDOWN(B981/4,-3)*3.2-440000,IF(B981&lt;8500000,ROUNDDOWN(B981*0.9,0)-1100000,B981-1950000)))))))),IF(B981&lt;651000,0,IF(B981&lt;1900000,B981-650000,IF(B981&lt;3600000,ROUNDDOWN(B981/4,-3)*2.8-80000,IF(B981&lt;6600000,ROUNDDOWN(B981/4,-3)*3.2-440000,IF(B981&lt;8500000,ROUNDDOWN(B981*0.9,0)-1100000,B981-1950000))))))</f>
        <v/>
      </c>
      <c r="I981" s="19">
        <f>IF(H981&gt;23500000,NA(),IF(C981&gt;=2026,IF(H981&lt;=4890000,1040000,IF(H981&lt;=6550000,670000,620000)),IF(H981&lt;=1320000,950000,IF(H981&lt;=3360000,880000,IF(H981&lt;=4890000,680000,IF(H981&lt;=6550000,630000,580000))))))</f>
        <v/>
      </c>
      <c r="J981" s="19">
        <f>MAX(0,ROUNDDOWN(H981-E981-I981-F981,-3))</f>
        <v/>
      </c>
      <c r="K981" s="19">
        <f>MAX(0,ROUNDDOWN(H981-E981-I981-F981-D981,-3))</f>
        <v/>
      </c>
      <c r="L981" s="19">
        <f>IF(J981&lt;=0,0,ROUNDDOWN((J981*LOOKUP(J981,{0,1950001,3300001,6950001,9000001,18000001,40000001},{0.05,0.1,0.2,0.23,0.33,0.4,0.45})-LOOKUP(J981,{0,1950001,3300001,6950001,9000001,18000001,40000001},{0,97500,427500,636000,1536000,2796000,4796000}))*1.021,-2))</f>
        <v/>
      </c>
      <c r="M981" s="19">
        <f>IF(K981&lt;=0,0,ROUNDDOWN((K981*LOOKUP(K981,{0,1950001,3300001,6950001,9000001,18000001,40000001},{0.05,0.1,0.2,0.23,0.33,0.4,0.45})-LOOKUP(K981,{0,1950001,3300001,6950001,9000001,18000001,40000001},{0,97500,427500,636000,1536000,2796000,4796000}))*1.021,-2))</f>
        <v/>
      </c>
      <c r="N981" s="19">
        <f>MAX(0,ROUNDDOWN(H981-E981-430000-G981,-3))</f>
        <v/>
      </c>
      <c r="O981" s="19">
        <f>MAX(0,ROUNDDOWN(H981-E981-430000-G981-D981,-3))</f>
        <v/>
      </c>
      <c r="P981" s="19">
        <f>IF(H981&lt;=450000,0,MAX(0,ROUNDDOWN(N981*0.06-MIN(50000,N981)*0.03,-2))+MAX(0,ROUNDDOWN(N981*0.04-MIN(50000,N981)*0.02,-2)))</f>
        <v/>
      </c>
      <c r="Q981" s="19">
        <f>IF(H981&lt;=450000,0,MAX(0,ROUNDDOWN(O981*0.06-MIN(50000,O981)*0.03,-2))+MAX(0,ROUNDDOWN(O981*0.04-MIN(50000,O981)*0.02,-2)))</f>
        <v/>
      </c>
      <c r="R981" s="19">
        <f>L981-M981</f>
        <v/>
      </c>
      <c r="S981" s="19">
        <f>P981-Q981</f>
        <v/>
      </c>
      <c r="T981" s="19">
        <f>R981+S981</f>
        <v/>
      </c>
      <c r="U981" s="21">
        <f>IF(J981&lt;=0,0,LOOKUP(J981,{0,1950001,3300001,6950001,9000001,18000001,40000001},{0.05,0.1,0.2,0.23,0.33,0.4,0.45}))</f>
        <v/>
      </c>
    </row>
    <row r="982">
      <c r="A982" t="inlineStr">
        <is>
          <t>1万円刻み</t>
        </is>
      </c>
      <c r="B982" s="19">
        <f>'3_1万円刻み'!$A$422</f>
        <v/>
      </c>
      <c r="C982" s="20" t="n">
        <v>2026</v>
      </c>
      <c r="D982" s="19" t="n">
        <v>276000</v>
      </c>
      <c r="E982" s="19">
        <f>ROUND(MIN(B982/12,650000)*12*0.0915+MIN(B982/12,1390000)*12*(0.0504+0)+B982*0.005,0)</f>
        <v/>
      </c>
      <c r="F982" s="19" t="n">
        <v>0</v>
      </c>
      <c r="G982" s="19" t="n">
        <v>0</v>
      </c>
      <c r="H982" s="19">
        <f>IF(C982&gt;=2026,IF(B982&lt;741000,0,IF(B982&lt;2191000,B982-740000,IF(B982&lt;2193000,1451000,IF(B982&lt;2196000,1453000,IF(B982&lt;2200000,1456000,IF(B982&lt;3600000,ROUNDDOWN(B982/4,-3)*2.8-80000,IF(B982&lt;6600000,ROUNDDOWN(B982/4,-3)*3.2-440000,IF(B982&lt;8500000,ROUNDDOWN(B982*0.9,0)-1100000,B982-1950000)))))))),IF(B982&lt;651000,0,IF(B982&lt;1900000,B982-650000,IF(B982&lt;3600000,ROUNDDOWN(B982/4,-3)*2.8-80000,IF(B982&lt;6600000,ROUNDDOWN(B982/4,-3)*3.2-440000,IF(B982&lt;8500000,ROUNDDOWN(B982*0.9,0)-1100000,B982-1950000))))))</f>
        <v/>
      </c>
      <c r="I982" s="19">
        <f>IF(H982&gt;23500000,NA(),IF(C982&gt;=2026,IF(H982&lt;=4890000,1040000,IF(H982&lt;=6550000,670000,620000)),IF(H982&lt;=1320000,950000,IF(H982&lt;=3360000,880000,IF(H982&lt;=4890000,680000,IF(H982&lt;=6550000,630000,580000))))))</f>
        <v/>
      </c>
      <c r="J982" s="19">
        <f>MAX(0,ROUNDDOWN(H982-E982-I982-F982,-3))</f>
        <v/>
      </c>
      <c r="K982" s="19">
        <f>MAX(0,ROUNDDOWN(H982-E982-I982-F982-D982,-3))</f>
        <v/>
      </c>
      <c r="L982" s="19">
        <f>IF(J982&lt;=0,0,ROUNDDOWN((J982*LOOKUP(J982,{0,1950001,3300001,6950001,9000001,18000001,40000001},{0.05,0.1,0.2,0.23,0.33,0.4,0.45})-LOOKUP(J982,{0,1950001,3300001,6950001,9000001,18000001,40000001},{0,97500,427500,636000,1536000,2796000,4796000}))*1.021,-2))</f>
        <v/>
      </c>
      <c r="M982" s="19">
        <f>IF(K982&lt;=0,0,ROUNDDOWN((K982*LOOKUP(K982,{0,1950001,3300001,6950001,9000001,18000001,40000001},{0.05,0.1,0.2,0.23,0.33,0.4,0.45})-LOOKUP(K982,{0,1950001,3300001,6950001,9000001,18000001,40000001},{0,97500,427500,636000,1536000,2796000,4796000}))*1.021,-2))</f>
        <v/>
      </c>
      <c r="N982" s="19">
        <f>MAX(0,ROUNDDOWN(H982-E982-430000-G982,-3))</f>
        <v/>
      </c>
      <c r="O982" s="19">
        <f>MAX(0,ROUNDDOWN(H982-E982-430000-G982-D982,-3))</f>
        <v/>
      </c>
      <c r="P982" s="19">
        <f>IF(H982&lt;=450000,0,MAX(0,ROUNDDOWN(N982*0.06-MIN(50000,N982)*0.03,-2))+MAX(0,ROUNDDOWN(N982*0.04-MIN(50000,N982)*0.02,-2)))</f>
        <v/>
      </c>
      <c r="Q982" s="19">
        <f>IF(H982&lt;=450000,0,MAX(0,ROUNDDOWN(O982*0.06-MIN(50000,O982)*0.03,-2))+MAX(0,ROUNDDOWN(O982*0.04-MIN(50000,O982)*0.02,-2)))</f>
        <v/>
      </c>
      <c r="R982" s="19">
        <f>L982-M982</f>
        <v/>
      </c>
      <c r="S982" s="19">
        <f>P982-Q982</f>
        <v/>
      </c>
      <c r="T982" s="19">
        <f>R982+S982</f>
        <v/>
      </c>
      <c r="U982" s="21">
        <f>IF(J982&lt;=0,0,LOOKUP(J982,{0,1950001,3300001,6950001,9000001,18000001,40000001},{0.05,0.1,0.2,0.23,0.33,0.4,0.45}))</f>
        <v/>
      </c>
    </row>
    <row r="983">
      <c r="A983" t="inlineStr">
        <is>
          <t>1万円刻み</t>
        </is>
      </c>
      <c r="B983" s="19">
        <f>'3_1万円刻み'!$A$423</f>
        <v/>
      </c>
      <c r="C983" s="20" t="n">
        <v>2025</v>
      </c>
      <c r="D983" s="19" t="n">
        <v>276000</v>
      </c>
      <c r="E983" s="19">
        <f>ROUND(MIN(B983/12,650000)*12*0.0915+MIN(B983/12,1390000)*12*(0.0504+0)+B983*0.005,0)</f>
        <v/>
      </c>
      <c r="F983" s="19" t="n">
        <v>0</v>
      </c>
      <c r="G983" s="19" t="n">
        <v>0</v>
      </c>
      <c r="H983" s="19">
        <f>IF(C983&gt;=2026,IF(B983&lt;741000,0,IF(B983&lt;2191000,B983-740000,IF(B983&lt;2193000,1451000,IF(B983&lt;2196000,1453000,IF(B983&lt;2200000,1456000,IF(B983&lt;3600000,ROUNDDOWN(B983/4,-3)*2.8-80000,IF(B983&lt;6600000,ROUNDDOWN(B983/4,-3)*3.2-440000,IF(B983&lt;8500000,ROUNDDOWN(B983*0.9,0)-1100000,B983-1950000)))))))),IF(B983&lt;651000,0,IF(B983&lt;1900000,B983-650000,IF(B983&lt;3600000,ROUNDDOWN(B983/4,-3)*2.8-80000,IF(B983&lt;6600000,ROUNDDOWN(B983/4,-3)*3.2-440000,IF(B983&lt;8500000,ROUNDDOWN(B983*0.9,0)-1100000,B983-1950000))))))</f>
        <v/>
      </c>
      <c r="I983" s="19">
        <f>IF(H983&gt;23500000,NA(),IF(C983&gt;=2026,IF(H983&lt;=4890000,1040000,IF(H983&lt;=6550000,670000,620000)),IF(H983&lt;=1320000,950000,IF(H983&lt;=3360000,880000,IF(H983&lt;=4890000,680000,IF(H983&lt;=6550000,630000,580000))))))</f>
        <v/>
      </c>
      <c r="J983" s="19">
        <f>MAX(0,ROUNDDOWN(H983-E983-I983-F983,-3))</f>
        <v/>
      </c>
      <c r="K983" s="19">
        <f>MAX(0,ROUNDDOWN(H983-E983-I983-F983-D983,-3))</f>
        <v/>
      </c>
      <c r="L983" s="19">
        <f>IF(J983&lt;=0,0,ROUNDDOWN((J983*LOOKUP(J983,{0,1950001,3300001,6950001,9000001,18000001,40000001},{0.05,0.1,0.2,0.23,0.33,0.4,0.45})-LOOKUP(J983,{0,1950001,3300001,6950001,9000001,18000001,40000001},{0,97500,427500,636000,1536000,2796000,4796000}))*1.021,-2))</f>
        <v/>
      </c>
      <c r="M983" s="19">
        <f>IF(K983&lt;=0,0,ROUNDDOWN((K983*LOOKUP(K983,{0,1950001,3300001,6950001,9000001,18000001,40000001},{0.05,0.1,0.2,0.23,0.33,0.4,0.45})-LOOKUP(K983,{0,1950001,3300001,6950001,9000001,18000001,40000001},{0,97500,427500,636000,1536000,2796000,4796000}))*1.021,-2))</f>
        <v/>
      </c>
      <c r="N983" s="19">
        <f>MAX(0,ROUNDDOWN(H983-E983-430000-G983,-3))</f>
        <v/>
      </c>
      <c r="O983" s="19">
        <f>MAX(0,ROUNDDOWN(H983-E983-430000-G983-D983,-3))</f>
        <v/>
      </c>
      <c r="P983" s="19">
        <f>IF(H983&lt;=450000,0,MAX(0,ROUNDDOWN(N983*0.06-MIN(50000,N983)*0.03,-2))+MAX(0,ROUNDDOWN(N983*0.04-MIN(50000,N983)*0.02,-2)))</f>
        <v/>
      </c>
      <c r="Q983" s="19">
        <f>IF(H983&lt;=450000,0,MAX(0,ROUNDDOWN(O983*0.06-MIN(50000,O983)*0.03,-2))+MAX(0,ROUNDDOWN(O983*0.04-MIN(50000,O983)*0.02,-2)))</f>
        <v/>
      </c>
      <c r="R983" s="19">
        <f>L983-M983</f>
        <v/>
      </c>
      <c r="S983" s="19">
        <f>P983-Q983</f>
        <v/>
      </c>
      <c r="T983" s="19">
        <f>R983+S983</f>
        <v/>
      </c>
      <c r="U983" s="21">
        <f>IF(J983&lt;=0,0,LOOKUP(J983,{0,1950001,3300001,6950001,9000001,18000001,40000001},{0.05,0.1,0.2,0.23,0.33,0.4,0.45}))</f>
        <v/>
      </c>
    </row>
    <row r="984">
      <c r="A984" t="inlineStr">
        <is>
          <t>1万円刻み</t>
        </is>
      </c>
      <c r="B984" s="19">
        <f>'3_1万円刻み'!$A$423</f>
        <v/>
      </c>
      <c r="C984" s="20" t="n">
        <v>2026</v>
      </c>
      <c r="D984" s="19" t="n">
        <v>276000</v>
      </c>
      <c r="E984" s="19">
        <f>ROUND(MIN(B984/12,650000)*12*0.0915+MIN(B984/12,1390000)*12*(0.0504+0)+B984*0.005,0)</f>
        <v/>
      </c>
      <c r="F984" s="19" t="n">
        <v>0</v>
      </c>
      <c r="G984" s="19" t="n">
        <v>0</v>
      </c>
      <c r="H984" s="19">
        <f>IF(C984&gt;=2026,IF(B984&lt;741000,0,IF(B984&lt;2191000,B984-740000,IF(B984&lt;2193000,1451000,IF(B984&lt;2196000,1453000,IF(B984&lt;2200000,1456000,IF(B984&lt;3600000,ROUNDDOWN(B984/4,-3)*2.8-80000,IF(B984&lt;6600000,ROUNDDOWN(B984/4,-3)*3.2-440000,IF(B984&lt;8500000,ROUNDDOWN(B984*0.9,0)-1100000,B984-1950000)))))))),IF(B984&lt;651000,0,IF(B984&lt;1900000,B984-650000,IF(B984&lt;3600000,ROUNDDOWN(B984/4,-3)*2.8-80000,IF(B984&lt;6600000,ROUNDDOWN(B984/4,-3)*3.2-440000,IF(B984&lt;8500000,ROUNDDOWN(B984*0.9,0)-1100000,B984-1950000))))))</f>
        <v/>
      </c>
      <c r="I984" s="19">
        <f>IF(H984&gt;23500000,NA(),IF(C984&gt;=2026,IF(H984&lt;=4890000,1040000,IF(H984&lt;=6550000,670000,620000)),IF(H984&lt;=1320000,950000,IF(H984&lt;=3360000,880000,IF(H984&lt;=4890000,680000,IF(H984&lt;=6550000,630000,580000))))))</f>
        <v/>
      </c>
      <c r="J984" s="19">
        <f>MAX(0,ROUNDDOWN(H984-E984-I984-F984,-3))</f>
        <v/>
      </c>
      <c r="K984" s="19">
        <f>MAX(0,ROUNDDOWN(H984-E984-I984-F984-D984,-3))</f>
        <v/>
      </c>
      <c r="L984" s="19">
        <f>IF(J984&lt;=0,0,ROUNDDOWN((J984*LOOKUP(J984,{0,1950001,3300001,6950001,9000001,18000001,40000001},{0.05,0.1,0.2,0.23,0.33,0.4,0.45})-LOOKUP(J984,{0,1950001,3300001,6950001,9000001,18000001,40000001},{0,97500,427500,636000,1536000,2796000,4796000}))*1.021,-2))</f>
        <v/>
      </c>
      <c r="M984" s="19">
        <f>IF(K984&lt;=0,0,ROUNDDOWN((K984*LOOKUP(K984,{0,1950001,3300001,6950001,9000001,18000001,40000001},{0.05,0.1,0.2,0.23,0.33,0.4,0.45})-LOOKUP(K984,{0,1950001,3300001,6950001,9000001,18000001,40000001},{0,97500,427500,636000,1536000,2796000,4796000}))*1.021,-2))</f>
        <v/>
      </c>
      <c r="N984" s="19">
        <f>MAX(0,ROUNDDOWN(H984-E984-430000-G984,-3))</f>
        <v/>
      </c>
      <c r="O984" s="19">
        <f>MAX(0,ROUNDDOWN(H984-E984-430000-G984-D984,-3))</f>
        <v/>
      </c>
      <c r="P984" s="19">
        <f>IF(H984&lt;=450000,0,MAX(0,ROUNDDOWN(N984*0.06-MIN(50000,N984)*0.03,-2))+MAX(0,ROUNDDOWN(N984*0.04-MIN(50000,N984)*0.02,-2)))</f>
        <v/>
      </c>
      <c r="Q984" s="19">
        <f>IF(H984&lt;=450000,0,MAX(0,ROUNDDOWN(O984*0.06-MIN(50000,O984)*0.03,-2))+MAX(0,ROUNDDOWN(O984*0.04-MIN(50000,O984)*0.02,-2)))</f>
        <v/>
      </c>
      <c r="R984" s="19">
        <f>L984-M984</f>
        <v/>
      </c>
      <c r="S984" s="19">
        <f>P984-Q984</f>
        <v/>
      </c>
      <c r="T984" s="19">
        <f>R984+S984</f>
        <v/>
      </c>
      <c r="U984" s="21">
        <f>IF(J984&lt;=0,0,LOOKUP(J984,{0,1950001,3300001,6950001,9000001,18000001,40000001},{0.05,0.1,0.2,0.23,0.33,0.4,0.45}))</f>
        <v/>
      </c>
    </row>
    <row r="985">
      <c r="A985" t="inlineStr">
        <is>
          <t>1万円刻み</t>
        </is>
      </c>
      <c r="B985" s="19">
        <f>'3_1万円刻み'!$A$424</f>
        <v/>
      </c>
      <c r="C985" s="20" t="n">
        <v>2025</v>
      </c>
      <c r="D985" s="19" t="n">
        <v>276000</v>
      </c>
      <c r="E985" s="19">
        <f>ROUND(MIN(B985/12,650000)*12*0.0915+MIN(B985/12,1390000)*12*(0.0504+0)+B985*0.005,0)</f>
        <v/>
      </c>
      <c r="F985" s="19" t="n">
        <v>0</v>
      </c>
      <c r="G985" s="19" t="n">
        <v>0</v>
      </c>
      <c r="H985" s="19">
        <f>IF(C985&gt;=2026,IF(B985&lt;741000,0,IF(B985&lt;2191000,B985-740000,IF(B985&lt;2193000,1451000,IF(B985&lt;2196000,1453000,IF(B985&lt;2200000,1456000,IF(B985&lt;3600000,ROUNDDOWN(B985/4,-3)*2.8-80000,IF(B985&lt;6600000,ROUNDDOWN(B985/4,-3)*3.2-440000,IF(B985&lt;8500000,ROUNDDOWN(B985*0.9,0)-1100000,B985-1950000)))))))),IF(B985&lt;651000,0,IF(B985&lt;1900000,B985-650000,IF(B985&lt;3600000,ROUNDDOWN(B985/4,-3)*2.8-80000,IF(B985&lt;6600000,ROUNDDOWN(B985/4,-3)*3.2-440000,IF(B985&lt;8500000,ROUNDDOWN(B985*0.9,0)-1100000,B985-1950000))))))</f>
        <v/>
      </c>
      <c r="I985" s="19">
        <f>IF(H985&gt;23500000,NA(),IF(C985&gt;=2026,IF(H985&lt;=4890000,1040000,IF(H985&lt;=6550000,670000,620000)),IF(H985&lt;=1320000,950000,IF(H985&lt;=3360000,880000,IF(H985&lt;=4890000,680000,IF(H985&lt;=6550000,630000,580000))))))</f>
        <v/>
      </c>
      <c r="J985" s="19">
        <f>MAX(0,ROUNDDOWN(H985-E985-I985-F985,-3))</f>
        <v/>
      </c>
      <c r="K985" s="19">
        <f>MAX(0,ROUNDDOWN(H985-E985-I985-F985-D985,-3))</f>
        <v/>
      </c>
      <c r="L985" s="19">
        <f>IF(J985&lt;=0,0,ROUNDDOWN((J985*LOOKUP(J985,{0,1950001,3300001,6950001,9000001,18000001,40000001},{0.05,0.1,0.2,0.23,0.33,0.4,0.45})-LOOKUP(J985,{0,1950001,3300001,6950001,9000001,18000001,40000001},{0,97500,427500,636000,1536000,2796000,4796000}))*1.021,-2))</f>
        <v/>
      </c>
      <c r="M985" s="19">
        <f>IF(K985&lt;=0,0,ROUNDDOWN((K985*LOOKUP(K985,{0,1950001,3300001,6950001,9000001,18000001,40000001},{0.05,0.1,0.2,0.23,0.33,0.4,0.45})-LOOKUP(K985,{0,1950001,3300001,6950001,9000001,18000001,40000001},{0,97500,427500,636000,1536000,2796000,4796000}))*1.021,-2))</f>
        <v/>
      </c>
      <c r="N985" s="19">
        <f>MAX(0,ROUNDDOWN(H985-E985-430000-G985,-3))</f>
        <v/>
      </c>
      <c r="O985" s="19">
        <f>MAX(0,ROUNDDOWN(H985-E985-430000-G985-D985,-3))</f>
        <v/>
      </c>
      <c r="P985" s="19">
        <f>IF(H985&lt;=450000,0,MAX(0,ROUNDDOWN(N985*0.06-MIN(50000,N985)*0.03,-2))+MAX(0,ROUNDDOWN(N985*0.04-MIN(50000,N985)*0.02,-2)))</f>
        <v/>
      </c>
      <c r="Q985" s="19">
        <f>IF(H985&lt;=450000,0,MAX(0,ROUNDDOWN(O985*0.06-MIN(50000,O985)*0.03,-2))+MAX(0,ROUNDDOWN(O985*0.04-MIN(50000,O985)*0.02,-2)))</f>
        <v/>
      </c>
      <c r="R985" s="19">
        <f>L985-M985</f>
        <v/>
      </c>
      <c r="S985" s="19">
        <f>P985-Q985</f>
        <v/>
      </c>
      <c r="T985" s="19">
        <f>R985+S985</f>
        <v/>
      </c>
      <c r="U985" s="21">
        <f>IF(J985&lt;=0,0,LOOKUP(J985,{0,1950001,3300001,6950001,9000001,18000001,40000001},{0.05,0.1,0.2,0.23,0.33,0.4,0.45}))</f>
        <v/>
      </c>
    </row>
    <row r="986">
      <c r="A986" t="inlineStr">
        <is>
          <t>1万円刻み</t>
        </is>
      </c>
      <c r="B986" s="19">
        <f>'3_1万円刻み'!$A$424</f>
        <v/>
      </c>
      <c r="C986" s="20" t="n">
        <v>2026</v>
      </c>
      <c r="D986" s="19" t="n">
        <v>276000</v>
      </c>
      <c r="E986" s="19">
        <f>ROUND(MIN(B986/12,650000)*12*0.0915+MIN(B986/12,1390000)*12*(0.0504+0)+B986*0.005,0)</f>
        <v/>
      </c>
      <c r="F986" s="19" t="n">
        <v>0</v>
      </c>
      <c r="G986" s="19" t="n">
        <v>0</v>
      </c>
      <c r="H986" s="19">
        <f>IF(C986&gt;=2026,IF(B986&lt;741000,0,IF(B986&lt;2191000,B986-740000,IF(B986&lt;2193000,1451000,IF(B986&lt;2196000,1453000,IF(B986&lt;2200000,1456000,IF(B986&lt;3600000,ROUNDDOWN(B986/4,-3)*2.8-80000,IF(B986&lt;6600000,ROUNDDOWN(B986/4,-3)*3.2-440000,IF(B986&lt;8500000,ROUNDDOWN(B986*0.9,0)-1100000,B986-1950000)))))))),IF(B986&lt;651000,0,IF(B986&lt;1900000,B986-650000,IF(B986&lt;3600000,ROUNDDOWN(B986/4,-3)*2.8-80000,IF(B986&lt;6600000,ROUNDDOWN(B986/4,-3)*3.2-440000,IF(B986&lt;8500000,ROUNDDOWN(B986*0.9,0)-1100000,B986-1950000))))))</f>
        <v/>
      </c>
      <c r="I986" s="19">
        <f>IF(H986&gt;23500000,NA(),IF(C986&gt;=2026,IF(H986&lt;=4890000,1040000,IF(H986&lt;=6550000,670000,620000)),IF(H986&lt;=1320000,950000,IF(H986&lt;=3360000,880000,IF(H986&lt;=4890000,680000,IF(H986&lt;=6550000,630000,580000))))))</f>
        <v/>
      </c>
      <c r="J986" s="19">
        <f>MAX(0,ROUNDDOWN(H986-E986-I986-F986,-3))</f>
        <v/>
      </c>
      <c r="K986" s="19">
        <f>MAX(0,ROUNDDOWN(H986-E986-I986-F986-D986,-3))</f>
        <v/>
      </c>
      <c r="L986" s="19">
        <f>IF(J986&lt;=0,0,ROUNDDOWN((J986*LOOKUP(J986,{0,1950001,3300001,6950001,9000001,18000001,40000001},{0.05,0.1,0.2,0.23,0.33,0.4,0.45})-LOOKUP(J986,{0,1950001,3300001,6950001,9000001,18000001,40000001},{0,97500,427500,636000,1536000,2796000,4796000}))*1.021,-2))</f>
        <v/>
      </c>
      <c r="M986" s="19">
        <f>IF(K986&lt;=0,0,ROUNDDOWN((K986*LOOKUP(K986,{0,1950001,3300001,6950001,9000001,18000001,40000001},{0.05,0.1,0.2,0.23,0.33,0.4,0.45})-LOOKUP(K986,{0,1950001,3300001,6950001,9000001,18000001,40000001},{0,97500,427500,636000,1536000,2796000,4796000}))*1.021,-2))</f>
        <v/>
      </c>
      <c r="N986" s="19">
        <f>MAX(0,ROUNDDOWN(H986-E986-430000-G986,-3))</f>
        <v/>
      </c>
      <c r="O986" s="19">
        <f>MAX(0,ROUNDDOWN(H986-E986-430000-G986-D986,-3))</f>
        <v/>
      </c>
      <c r="P986" s="19">
        <f>IF(H986&lt;=450000,0,MAX(0,ROUNDDOWN(N986*0.06-MIN(50000,N986)*0.03,-2))+MAX(0,ROUNDDOWN(N986*0.04-MIN(50000,N986)*0.02,-2)))</f>
        <v/>
      </c>
      <c r="Q986" s="19">
        <f>IF(H986&lt;=450000,0,MAX(0,ROUNDDOWN(O986*0.06-MIN(50000,O986)*0.03,-2))+MAX(0,ROUNDDOWN(O986*0.04-MIN(50000,O986)*0.02,-2)))</f>
        <v/>
      </c>
      <c r="R986" s="19">
        <f>L986-M986</f>
        <v/>
      </c>
      <c r="S986" s="19">
        <f>P986-Q986</f>
        <v/>
      </c>
      <c r="T986" s="19">
        <f>R986+S986</f>
        <v/>
      </c>
      <c r="U986" s="21">
        <f>IF(J986&lt;=0,0,LOOKUP(J986,{0,1950001,3300001,6950001,9000001,18000001,40000001},{0.05,0.1,0.2,0.23,0.33,0.4,0.45}))</f>
        <v/>
      </c>
    </row>
    <row r="987">
      <c r="A987" t="inlineStr">
        <is>
          <t>1万円刻み</t>
        </is>
      </c>
      <c r="B987" s="19">
        <f>'3_1万円刻み'!$A$425</f>
        <v/>
      </c>
      <c r="C987" s="20" t="n">
        <v>2025</v>
      </c>
      <c r="D987" s="19" t="n">
        <v>276000</v>
      </c>
      <c r="E987" s="19">
        <f>ROUND(MIN(B987/12,650000)*12*0.0915+MIN(B987/12,1390000)*12*(0.0504+0)+B987*0.005,0)</f>
        <v/>
      </c>
      <c r="F987" s="19" t="n">
        <v>0</v>
      </c>
      <c r="G987" s="19" t="n">
        <v>0</v>
      </c>
      <c r="H987" s="19">
        <f>IF(C987&gt;=2026,IF(B987&lt;741000,0,IF(B987&lt;2191000,B987-740000,IF(B987&lt;2193000,1451000,IF(B987&lt;2196000,1453000,IF(B987&lt;2200000,1456000,IF(B987&lt;3600000,ROUNDDOWN(B987/4,-3)*2.8-80000,IF(B987&lt;6600000,ROUNDDOWN(B987/4,-3)*3.2-440000,IF(B987&lt;8500000,ROUNDDOWN(B987*0.9,0)-1100000,B987-1950000)))))))),IF(B987&lt;651000,0,IF(B987&lt;1900000,B987-650000,IF(B987&lt;3600000,ROUNDDOWN(B987/4,-3)*2.8-80000,IF(B987&lt;6600000,ROUNDDOWN(B987/4,-3)*3.2-440000,IF(B987&lt;8500000,ROUNDDOWN(B987*0.9,0)-1100000,B987-1950000))))))</f>
        <v/>
      </c>
      <c r="I987" s="19">
        <f>IF(H987&gt;23500000,NA(),IF(C987&gt;=2026,IF(H987&lt;=4890000,1040000,IF(H987&lt;=6550000,670000,620000)),IF(H987&lt;=1320000,950000,IF(H987&lt;=3360000,880000,IF(H987&lt;=4890000,680000,IF(H987&lt;=6550000,630000,580000))))))</f>
        <v/>
      </c>
      <c r="J987" s="19">
        <f>MAX(0,ROUNDDOWN(H987-E987-I987-F987,-3))</f>
        <v/>
      </c>
      <c r="K987" s="19">
        <f>MAX(0,ROUNDDOWN(H987-E987-I987-F987-D987,-3))</f>
        <v/>
      </c>
      <c r="L987" s="19">
        <f>IF(J987&lt;=0,0,ROUNDDOWN((J987*LOOKUP(J987,{0,1950001,3300001,6950001,9000001,18000001,40000001},{0.05,0.1,0.2,0.23,0.33,0.4,0.45})-LOOKUP(J987,{0,1950001,3300001,6950001,9000001,18000001,40000001},{0,97500,427500,636000,1536000,2796000,4796000}))*1.021,-2))</f>
        <v/>
      </c>
      <c r="M987" s="19">
        <f>IF(K987&lt;=0,0,ROUNDDOWN((K987*LOOKUP(K987,{0,1950001,3300001,6950001,9000001,18000001,40000001},{0.05,0.1,0.2,0.23,0.33,0.4,0.45})-LOOKUP(K987,{0,1950001,3300001,6950001,9000001,18000001,40000001},{0,97500,427500,636000,1536000,2796000,4796000}))*1.021,-2))</f>
        <v/>
      </c>
      <c r="N987" s="19">
        <f>MAX(0,ROUNDDOWN(H987-E987-430000-G987,-3))</f>
        <v/>
      </c>
      <c r="O987" s="19">
        <f>MAX(0,ROUNDDOWN(H987-E987-430000-G987-D987,-3))</f>
        <v/>
      </c>
      <c r="P987" s="19">
        <f>IF(H987&lt;=450000,0,MAX(0,ROUNDDOWN(N987*0.06-MIN(50000,N987)*0.03,-2))+MAX(0,ROUNDDOWN(N987*0.04-MIN(50000,N987)*0.02,-2)))</f>
        <v/>
      </c>
      <c r="Q987" s="19">
        <f>IF(H987&lt;=450000,0,MAX(0,ROUNDDOWN(O987*0.06-MIN(50000,O987)*0.03,-2))+MAX(0,ROUNDDOWN(O987*0.04-MIN(50000,O987)*0.02,-2)))</f>
        <v/>
      </c>
      <c r="R987" s="19">
        <f>L987-M987</f>
        <v/>
      </c>
      <c r="S987" s="19">
        <f>P987-Q987</f>
        <v/>
      </c>
      <c r="T987" s="19">
        <f>R987+S987</f>
        <v/>
      </c>
      <c r="U987" s="21">
        <f>IF(J987&lt;=0,0,LOOKUP(J987,{0,1950001,3300001,6950001,9000001,18000001,40000001},{0.05,0.1,0.2,0.23,0.33,0.4,0.45}))</f>
        <v/>
      </c>
    </row>
    <row r="988">
      <c r="A988" t="inlineStr">
        <is>
          <t>1万円刻み</t>
        </is>
      </c>
      <c r="B988" s="19">
        <f>'3_1万円刻み'!$A$425</f>
        <v/>
      </c>
      <c r="C988" s="20" t="n">
        <v>2026</v>
      </c>
      <c r="D988" s="19" t="n">
        <v>276000</v>
      </c>
      <c r="E988" s="19">
        <f>ROUND(MIN(B988/12,650000)*12*0.0915+MIN(B988/12,1390000)*12*(0.0504+0)+B988*0.005,0)</f>
        <v/>
      </c>
      <c r="F988" s="19" t="n">
        <v>0</v>
      </c>
      <c r="G988" s="19" t="n">
        <v>0</v>
      </c>
      <c r="H988" s="19">
        <f>IF(C988&gt;=2026,IF(B988&lt;741000,0,IF(B988&lt;2191000,B988-740000,IF(B988&lt;2193000,1451000,IF(B988&lt;2196000,1453000,IF(B988&lt;2200000,1456000,IF(B988&lt;3600000,ROUNDDOWN(B988/4,-3)*2.8-80000,IF(B988&lt;6600000,ROUNDDOWN(B988/4,-3)*3.2-440000,IF(B988&lt;8500000,ROUNDDOWN(B988*0.9,0)-1100000,B988-1950000)))))))),IF(B988&lt;651000,0,IF(B988&lt;1900000,B988-650000,IF(B988&lt;3600000,ROUNDDOWN(B988/4,-3)*2.8-80000,IF(B988&lt;6600000,ROUNDDOWN(B988/4,-3)*3.2-440000,IF(B988&lt;8500000,ROUNDDOWN(B988*0.9,0)-1100000,B988-1950000))))))</f>
        <v/>
      </c>
      <c r="I988" s="19">
        <f>IF(H988&gt;23500000,NA(),IF(C988&gt;=2026,IF(H988&lt;=4890000,1040000,IF(H988&lt;=6550000,670000,620000)),IF(H988&lt;=1320000,950000,IF(H988&lt;=3360000,880000,IF(H988&lt;=4890000,680000,IF(H988&lt;=6550000,630000,580000))))))</f>
        <v/>
      </c>
      <c r="J988" s="19">
        <f>MAX(0,ROUNDDOWN(H988-E988-I988-F988,-3))</f>
        <v/>
      </c>
      <c r="K988" s="19">
        <f>MAX(0,ROUNDDOWN(H988-E988-I988-F988-D988,-3))</f>
        <v/>
      </c>
      <c r="L988" s="19">
        <f>IF(J988&lt;=0,0,ROUNDDOWN((J988*LOOKUP(J988,{0,1950001,3300001,6950001,9000001,18000001,40000001},{0.05,0.1,0.2,0.23,0.33,0.4,0.45})-LOOKUP(J988,{0,1950001,3300001,6950001,9000001,18000001,40000001},{0,97500,427500,636000,1536000,2796000,4796000}))*1.021,-2))</f>
        <v/>
      </c>
      <c r="M988" s="19">
        <f>IF(K988&lt;=0,0,ROUNDDOWN((K988*LOOKUP(K988,{0,1950001,3300001,6950001,9000001,18000001,40000001},{0.05,0.1,0.2,0.23,0.33,0.4,0.45})-LOOKUP(K988,{0,1950001,3300001,6950001,9000001,18000001,40000001},{0,97500,427500,636000,1536000,2796000,4796000}))*1.021,-2))</f>
        <v/>
      </c>
      <c r="N988" s="19">
        <f>MAX(0,ROUNDDOWN(H988-E988-430000-G988,-3))</f>
        <v/>
      </c>
      <c r="O988" s="19">
        <f>MAX(0,ROUNDDOWN(H988-E988-430000-G988-D988,-3))</f>
        <v/>
      </c>
      <c r="P988" s="19">
        <f>IF(H988&lt;=450000,0,MAX(0,ROUNDDOWN(N988*0.06-MIN(50000,N988)*0.03,-2))+MAX(0,ROUNDDOWN(N988*0.04-MIN(50000,N988)*0.02,-2)))</f>
        <v/>
      </c>
      <c r="Q988" s="19">
        <f>IF(H988&lt;=450000,0,MAX(0,ROUNDDOWN(O988*0.06-MIN(50000,O988)*0.03,-2))+MAX(0,ROUNDDOWN(O988*0.04-MIN(50000,O988)*0.02,-2)))</f>
        <v/>
      </c>
      <c r="R988" s="19">
        <f>L988-M988</f>
        <v/>
      </c>
      <c r="S988" s="19">
        <f>P988-Q988</f>
        <v/>
      </c>
      <c r="T988" s="19">
        <f>R988+S988</f>
        <v/>
      </c>
      <c r="U988" s="21">
        <f>IF(J988&lt;=0,0,LOOKUP(J988,{0,1950001,3300001,6950001,9000001,18000001,40000001},{0.05,0.1,0.2,0.23,0.33,0.4,0.45}))</f>
        <v/>
      </c>
    </row>
    <row r="989">
      <c r="A989" t="inlineStr">
        <is>
          <t>1万円刻み</t>
        </is>
      </c>
      <c r="B989" s="19">
        <f>'3_1万円刻み'!$A$426</f>
        <v/>
      </c>
      <c r="C989" s="20" t="n">
        <v>2025</v>
      </c>
      <c r="D989" s="19" t="n">
        <v>276000</v>
      </c>
      <c r="E989" s="19">
        <f>ROUND(MIN(B989/12,650000)*12*0.0915+MIN(B989/12,1390000)*12*(0.0504+0)+B989*0.005,0)</f>
        <v/>
      </c>
      <c r="F989" s="19" t="n">
        <v>0</v>
      </c>
      <c r="G989" s="19" t="n">
        <v>0</v>
      </c>
      <c r="H989" s="19">
        <f>IF(C989&gt;=2026,IF(B989&lt;741000,0,IF(B989&lt;2191000,B989-740000,IF(B989&lt;2193000,1451000,IF(B989&lt;2196000,1453000,IF(B989&lt;2200000,1456000,IF(B989&lt;3600000,ROUNDDOWN(B989/4,-3)*2.8-80000,IF(B989&lt;6600000,ROUNDDOWN(B989/4,-3)*3.2-440000,IF(B989&lt;8500000,ROUNDDOWN(B989*0.9,0)-1100000,B989-1950000)))))))),IF(B989&lt;651000,0,IF(B989&lt;1900000,B989-650000,IF(B989&lt;3600000,ROUNDDOWN(B989/4,-3)*2.8-80000,IF(B989&lt;6600000,ROUNDDOWN(B989/4,-3)*3.2-440000,IF(B989&lt;8500000,ROUNDDOWN(B989*0.9,0)-1100000,B989-1950000))))))</f>
        <v/>
      </c>
      <c r="I989" s="19">
        <f>IF(H989&gt;23500000,NA(),IF(C989&gt;=2026,IF(H989&lt;=4890000,1040000,IF(H989&lt;=6550000,670000,620000)),IF(H989&lt;=1320000,950000,IF(H989&lt;=3360000,880000,IF(H989&lt;=4890000,680000,IF(H989&lt;=6550000,630000,580000))))))</f>
        <v/>
      </c>
      <c r="J989" s="19">
        <f>MAX(0,ROUNDDOWN(H989-E989-I989-F989,-3))</f>
        <v/>
      </c>
      <c r="K989" s="19">
        <f>MAX(0,ROUNDDOWN(H989-E989-I989-F989-D989,-3))</f>
        <v/>
      </c>
      <c r="L989" s="19">
        <f>IF(J989&lt;=0,0,ROUNDDOWN((J989*LOOKUP(J989,{0,1950001,3300001,6950001,9000001,18000001,40000001},{0.05,0.1,0.2,0.23,0.33,0.4,0.45})-LOOKUP(J989,{0,1950001,3300001,6950001,9000001,18000001,40000001},{0,97500,427500,636000,1536000,2796000,4796000}))*1.021,-2))</f>
        <v/>
      </c>
      <c r="M989" s="19">
        <f>IF(K989&lt;=0,0,ROUNDDOWN((K989*LOOKUP(K989,{0,1950001,3300001,6950001,9000001,18000001,40000001},{0.05,0.1,0.2,0.23,0.33,0.4,0.45})-LOOKUP(K989,{0,1950001,3300001,6950001,9000001,18000001,40000001},{0,97500,427500,636000,1536000,2796000,4796000}))*1.021,-2))</f>
        <v/>
      </c>
      <c r="N989" s="19">
        <f>MAX(0,ROUNDDOWN(H989-E989-430000-G989,-3))</f>
        <v/>
      </c>
      <c r="O989" s="19">
        <f>MAX(0,ROUNDDOWN(H989-E989-430000-G989-D989,-3))</f>
        <v/>
      </c>
      <c r="P989" s="19">
        <f>IF(H989&lt;=450000,0,MAX(0,ROUNDDOWN(N989*0.06-MIN(50000,N989)*0.03,-2))+MAX(0,ROUNDDOWN(N989*0.04-MIN(50000,N989)*0.02,-2)))</f>
        <v/>
      </c>
      <c r="Q989" s="19">
        <f>IF(H989&lt;=450000,0,MAX(0,ROUNDDOWN(O989*0.06-MIN(50000,O989)*0.03,-2))+MAX(0,ROUNDDOWN(O989*0.04-MIN(50000,O989)*0.02,-2)))</f>
        <v/>
      </c>
      <c r="R989" s="19">
        <f>L989-M989</f>
        <v/>
      </c>
      <c r="S989" s="19">
        <f>P989-Q989</f>
        <v/>
      </c>
      <c r="T989" s="19">
        <f>R989+S989</f>
        <v/>
      </c>
      <c r="U989" s="21">
        <f>IF(J989&lt;=0,0,LOOKUP(J989,{0,1950001,3300001,6950001,9000001,18000001,40000001},{0.05,0.1,0.2,0.23,0.33,0.4,0.45}))</f>
        <v/>
      </c>
    </row>
    <row r="990">
      <c r="A990" t="inlineStr">
        <is>
          <t>1万円刻み</t>
        </is>
      </c>
      <c r="B990" s="19">
        <f>'3_1万円刻み'!$A$426</f>
        <v/>
      </c>
      <c r="C990" s="20" t="n">
        <v>2026</v>
      </c>
      <c r="D990" s="19" t="n">
        <v>276000</v>
      </c>
      <c r="E990" s="19">
        <f>ROUND(MIN(B990/12,650000)*12*0.0915+MIN(B990/12,1390000)*12*(0.0504+0)+B990*0.005,0)</f>
        <v/>
      </c>
      <c r="F990" s="19" t="n">
        <v>0</v>
      </c>
      <c r="G990" s="19" t="n">
        <v>0</v>
      </c>
      <c r="H990" s="19">
        <f>IF(C990&gt;=2026,IF(B990&lt;741000,0,IF(B990&lt;2191000,B990-740000,IF(B990&lt;2193000,1451000,IF(B990&lt;2196000,1453000,IF(B990&lt;2200000,1456000,IF(B990&lt;3600000,ROUNDDOWN(B990/4,-3)*2.8-80000,IF(B990&lt;6600000,ROUNDDOWN(B990/4,-3)*3.2-440000,IF(B990&lt;8500000,ROUNDDOWN(B990*0.9,0)-1100000,B990-1950000)))))))),IF(B990&lt;651000,0,IF(B990&lt;1900000,B990-650000,IF(B990&lt;3600000,ROUNDDOWN(B990/4,-3)*2.8-80000,IF(B990&lt;6600000,ROUNDDOWN(B990/4,-3)*3.2-440000,IF(B990&lt;8500000,ROUNDDOWN(B990*0.9,0)-1100000,B990-1950000))))))</f>
        <v/>
      </c>
      <c r="I990" s="19">
        <f>IF(H990&gt;23500000,NA(),IF(C990&gt;=2026,IF(H990&lt;=4890000,1040000,IF(H990&lt;=6550000,670000,620000)),IF(H990&lt;=1320000,950000,IF(H990&lt;=3360000,880000,IF(H990&lt;=4890000,680000,IF(H990&lt;=6550000,630000,580000))))))</f>
        <v/>
      </c>
      <c r="J990" s="19">
        <f>MAX(0,ROUNDDOWN(H990-E990-I990-F990,-3))</f>
        <v/>
      </c>
      <c r="K990" s="19">
        <f>MAX(0,ROUNDDOWN(H990-E990-I990-F990-D990,-3))</f>
        <v/>
      </c>
      <c r="L990" s="19">
        <f>IF(J990&lt;=0,0,ROUNDDOWN((J990*LOOKUP(J990,{0,1950001,3300001,6950001,9000001,18000001,40000001},{0.05,0.1,0.2,0.23,0.33,0.4,0.45})-LOOKUP(J990,{0,1950001,3300001,6950001,9000001,18000001,40000001},{0,97500,427500,636000,1536000,2796000,4796000}))*1.021,-2))</f>
        <v/>
      </c>
      <c r="M990" s="19">
        <f>IF(K990&lt;=0,0,ROUNDDOWN((K990*LOOKUP(K990,{0,1950001,3300001,6950001,9000001,18000001,40000001},{0.05,0.1,0.2,0.23,0.33,0.4,0.45})-LOOKUP(K990,{0,1950001,3300001,6950001,9000001,18000001,40000001},{0,97500,427500,636000,1536000,2796000,4796000}))*1.021,-2))</f>
        <v/>
      </c>
      <c r="N990" s="19">
        <f>MAX(0,ROUNDDOWN(H990-E990-430000-G990,-3))</f>
        <v/>
      </c>
      <c r="O990" s="19">
        <f>MAX(0,ROUNDDOWN(H990-E990-430000-G990-D990,-3))</f>
        <v/>
      </c>
      <c r="P990" s="19">
        <f>IF(H990&lt;=450000,0,MAX(0,ROUNDDOWN(N990*0.06-MIN(50000,N990)*0.03,-2))+MAX(0,ROUNDDOWN(N990*0.04-MIN(50000,N990)*0.02,-2)))</f>
        <v/>
      </c>
      <c r="Q990" s="19">
        <f>IF(H990&lt;=450000,0,MAX(0,ROUNDDOWN(O990*0.06-MIN(50000,O990)*0.03,-2))+MAX(0,ROUNDDOWN(O990*0.04-MIN(50000,O990)*0.02,-2)))</f>
        <v/>
      </c>
      <c r="R990" s="19">
        <f>L990-M990</f>
        <v/>
      </c>
      <c r="S990" s="19">
        <f>P990-Q990</f>
        <v/>
      </c>
      <c r="T990" s="19">
        <f>R990+S990</f>
        <v/>
      </c>
      <c r="U990" s="21">
        <f>IF(J990&lt;=0,0,LOOKUP(J990,{0,1950001,3300001,6950001,9000001,18000001,40000001},{0.05,0.1,0.2,0.23,0.33,0.4,0.45}))</f>
        <v/>
      </c>
    </row>
    <row r="991">
      <c r="A991" t="inlineStr">
        <is>
          <t>1万円刻み</t>
        </is>
      </c>
      <c r="B991" s="19">
        <f>'3_1万円刻み'!$A$427</f>
        <v/>
      </c>
      <c r="C991" s="20" t="n">
        <v>2025</v>
      </c>
      <c r="D991" s="19" t="n">
        <v>276000</v>
      </c>
      <c r="E991" s="19">
        <f>ROUND(MIN(B991/12,650000)*12*0.0915+MIN(B991/12,1390000)*12*(0.0504+0)+B991*0.005,0)</f>
        <v/>
      </c>
      <c r="F991" s="19" t="n">
        <v>0</v>
      </c>
      <c r="G991" s="19" t="n">
        <v>0</v>
      </c>
      <c r="H991" s="19">
        <f>IF(C991&gt;=2026,IF(B991&lt;741000,0,IF(B991&lt;2191000,B991-740000,IF(B991&lt;2193000,1451000,IF(B991&lt;2196000,1453000,IF(B991&lt;2200000,1456000,IF(B991&lt;3600000,ROUNDDOWN(B991/4,-3)*2.8-80000,IF(B991&lt;6600000,ROUNDDOWN(B991/4,-3)*3.2-440000,IF(B991&lt;8500000,ROUNDDOWN(B991*0.9,0)-1100000,B991-1950000)))))))),IF(B991&lt;651000,0,IF(B991&lt;1900000,B991-650000,IF(B991&lt;3600000,ROUNDDOWN(B991/4,-3)*2.8-80000,IF(B991&lt;6600000,ROUNDDOWN(B991/4,-3)*3.2-440000,IF(B991&lt;8500000,ROUNDDOWN(B991*0.9,0)-1100000,B991-1950000))))))</f>
        <v/>
      </c>
      <c r="I991" s="19">
        <f>IF(H991&gt;23500000,NA(),IF(C991&gt;=2026,IF(H991&lt;=4890000,1040000,IF(H991&lt;=6550000,670000,620000)),IF(H991&lt;=1320000,950000,IF(H991&lt;=3360000,880000,IF(H991&lt;=4890000,680000,IF(H991&lt;=6550000,630000,580000))))))</f>
        <v/>
      </c>
      <c r="J991" s="19">
        <f>MAX(0,ROUNDDOWN(H991-E991-I991-F991,-3))</f>
        <v/>
      </c>
      <c r="K991" s="19">
        <f>MAX(0,ROUNDDOWN(H991-E991-I991-F991-D991,-3))</f>
        <v/>
      </c>
      <c r="L991" s="19">
        <f>IF(J991&lt;=0,0,ROUNDDOWN((J991*LOOKUP(J991,{0,1950001,3300001,6950001,9000001,18000001,40000001},{0.05,0.1,0.2,0.23,0.33,0.4,0.45})-LOOKUP(J991,{0,1950001,3300001,6950001,9000001,18000001,40000001},{0,97500,427500,636000,1536000,2796000,4796000}))*1.021,-2))</f>
        <v/>
      </c>
      <c r="M991" s="19">
        <f>IF(K991&lt;=0,0,ROUNDDOWN((K991*LOOKUP(K991,{0,1950001,3300001,6950001,9000001,18000001,40000001},{0.05,0.1,0.2,0.23,0.33,0.4,0.45})-LOOKUP(K991,{0,1950001,3300001,6950001,9000001,18000001,40000001},{0,97500,427500,636000,1536000,2796000,4796000}))*1.021,-2))</f>
        <v/>
      </c>
      <c r="N991" s="19">
        <f>MAX(0,ROUNDDOWN(H991-E991-430000-G991,-3))</f>
        <v/>
      </c>
      <c r="O991" s="19">
        <f>MAX(0,ROUNDDOWN(H991-E991-430000-G991-D991,-3))</f>
        <v/>
      </c>
      <c r="P991" s="19">
        <f>IF(H991&lt;=450000,0,MAX(0,ROUNDDOWN(N991*0.06-MIN(50000,N991)*0.03,-2))+MAX(0,ROUNDDOWN(N991*0.04-MIN(50000,N991)*0.02,-2)))</f>
        <v/>
      </c>
      <c r="Q991" s="19">
        <f>IF(H991&lt;=450000,0,MAX(0,ROUNDDOWN(O991*0.06-MIN(50000,O991)*0.03,-2))+MAX(0,ROUNDDOWN(O991*0.04-MIN(50000,O991)*0.02,-2)))</f>
        <v/>
      </c>
      <c r="R991" s="19">
        <f>L991-M991</f>
        <v/>
      </c>
      <c r="S991" s="19">
        <f>P991-Q991</f>
        <v/>
      </c>
      <c r="T991" s="19">
        <f>R991+S991</f>
        <v/>
      </c>
      <c r="U991" s="21">
        <f>IF(J991&lt;=0,0,LOOKUP(J991,{0,1950001,3300001,6950001,9000001,18000001,40000001},{0.05,0.1,0.2,0.23,0.33,0.4,0.45}))</f>
        <v/>
      </c>
    </row>
    <row r="992">
      <c r="A992" t="inlineStr">
        <is>
          <t>1万円刻み</t>
        </is>
      </c>
      <c r="B992" s="19">
        <f>'3_1万円刻み'!$A$427</f>
        <v/>
      </c>
      <c r="C992" s="20" t="n">
        <v>2026</v>
      </c>
      <c r="D992" s="19" t="n">
        <v>276000</v>
      </c>
      <c r="E992" s="19">
        <f>ROUND(MIN(B992/12,650000)*12*0.0915+MIN(B992/12,1390000)*12*(0.0504+0)+B992*0.005,0)</f>
        <v/>
      </c>
      <c r="F992" s="19" t="n">
        <v>0</v>
      </c>
      <c r="G992" s="19" t="n">
        <v>0</v>
      </c>
      <c r="H992" s="19">
        <f>IF(C992&gt;=2026,IF(B992&lt;741000,0,IF(B992&lt;2191000,B992-740000,IF(B992&lt;2193000,1451000,IF(B992&lt;2196000,1453000,IF(B992&lt;2200000,1456000,IF(B992&lt;3600000,ROUNDDOWN(B992/4,-3)*2.8-80000,IF(B992&lt;6600000,ROUNDDOWN(B992/4,-3)*3.2-440000,IF(B992&lt;8500000,ROUNDDOWN(B992*0.9,0)-1100000,B992-1950000)))))))),IF(B992&lt;651000,0,IF(B992&lt;1900000,B992-650000,IF(B992&lt;3600000,ROUNDDOWN(B992/4,-3)*2.8-80000,IF(B992&lt;6600000,ROUNDDOWN(B992/4,-3)*3.2-440000,IF(B992&lt;8500000,ROUNDDOWN(B992*0.9,0)-1100000,B992-1950000))))))</f>
        <v/>
      </c>
      <c r="I992" s="19">
        <f>IF(H992&gt;23500000,NA(),IF(C992&gt;=2026,IF(H992&lt;=4890000,1040000,IF(H992&lt;=6550000,670000,620000)),IF(H992&lt;=1320000,950000,IF(H992&lt;=3360000,880000,IF(H992&lt;=4890000,680000,IF(H992&lt;=6550000,630000,580000))))))</f>
        <v/>
      </c>
      <c r="J992" s="19">
        <f>MAX(0,ROUNDDOWN(H992-E992-I992-F992,-3))</f>
        <v/>
      </c>
      <c r="K992" s="19">
        <f>MAX(0,ROUNDDOWN(H992-E992-I992-F992-D992,-3))</f>
        <v/>
      </c>
      <c r="L992" s="19">
        <f>IF(J992&lt;=0,0,ROUNDDOWN((J992*LOOKUP(J992,{0,1950001,3300001,6950001,9000001,18000001,40000001},{0.05,0.1,0.2,0.23,0.33,0.4,0.45})-LOOKUP(J992,{0,1950001,3300001,6950001,9000001,18000001,40000001},{0,97500,427500,636000,1536000,2796000,4796000}))*1.021,-2))</f>
        <v/>
      </c>
      <c r="M992" s="19">
        <f>IF(K992&lt;=0,0,ROUNDDOWN((K992*LOOKUP(K992,{0,1950001,3300001,6950001,9000001,18000001,40000001},{0.05,0.1,0.2,0.23,0.33,0.4,0.45})-LOOKUP(K992,{0,1950001,3300001,6950001,9000001,18000001,40000001},{0,97500,427500,636000,1536000,2796000,4796000}))*1.021,-2))</f>
        <v/>
      </c>
      <c r="N992" s="19">
        <f>MAX(0,ROUNDDOWN(H992-E992-430000-G992,-3))</f>
        <v/>
      </c>
      <c r="O992" s="19">
        <f>MAX(0,ROUNDDOWN(H992-E992-430000-G992-D992,-3))</f>
        <v/>
      </c>
      <c r="P992" s="19">
        <f>IF(H992&lt;=450000,0,MAX(0,ROUNDDOWN(N992*0.06-MIN(50000,N992)*0.03,-2))+MAX(0,ROUNDDOWN(N992*0.04-MIN(50000,N992)*0.02,-2)))</f>
        <v/>
      </c>
      <c r="Q992" s="19">
        <f>IF(H992&lt;=450000,0,MAX(0,ROUNDDOWN(O992*0.06-MIN(50000,O992)*0.03,-2))+MAX(0,ROUNDDOWN(O992*0.04-MIN(50000,O992)*0.02,-2)))</f>
        <v/>
      </c>
      <c r="R992" s="19">
        <f>L992-M992</f>
        <v/>
      </c>
      <c r="S992" s="19">
        <f>P992-Q992</f>
        <v/>
      </c>
      <c r="T992" s="19">
        <f>R992+S992</f>
        <v/>
      </c>
      <c r="U992" s="21">
        <f>IF(J992&lt;=0,0,LOOKUP(J992,{0,1950001,3300001,6950001,9000001,18000001,40000001},{0.05,0.1,0.2,0.23,0.33,0.4,0.45}))</f>
        <v/>
      </c>
    </row>
    <row r="993">
      <c r="A993" t="inlineStr">
        <is>
          <t>1万円刻み</t>
        </is>
      </c>
      <c r="B993" s="19">
        <f>'3_1万円刻み'!$A$428</f>
        <v/>
      </c>
      <c r="C993" s="20" t="n">
        <v>2025</v>
      </c>
      <c r="D993" s="19" t="n">
        <v>276000</v>
      </c>
      <c r="E993" s="19">
        <f>ROUND(MIN(B993/12,650000)*12*0.0915+MIN(B993/12,1390000)*12*(0.0504+0)+B993*0.005,0)</f>
        <v/>
      </c>
      <c r="F993" s="19" t="n">
        <v>0</v>
      </c>
      <c r="G993" s="19" t="n">
        <v>0</v>
      </c>
      <c r="H993" s="19">
        <f>IF(C993&gt;=2026,IF(B993&lt;741000,0,IF(B993&lt;2191000,B993-740000,IF(B993&lt;2193000,1451000,IF(B993&lt;2196000,1453000,IF(B993&lt;2200000,1456000,IF(B993&lt;3600000,ROUNDDOWN(B993/4,-3)*2.8-80000,IF(B993&lt;6600000,ROUNDDOWN(B993/4,-3)*3.2-440000,IF(B993&lt;8500000,ROUNDDOWN(B993*0.9,0)-1100000,B993-1950000)))))))),IF(B993&lt;651000,0,IF(B993&lt;1900000,B993-650000,IF(B993&lt;3600000,ROUNDDOWN(B993/4,-3)*2.8-80000,IF(B993&lt;6600000,ROUNDDOWN(B993/4,-3)*3.2-440000,IF(B993&lt;8500000,ROUNDDOWN(B993*0.9,0)-1100000,B993-1950000))))))</f>
        <v/>
      </c>
      <c r="I993" s="19">
        <f>IF(H993&gt;23500000,NA(),IF(C993&gt;=2026,IF(H993&lt;=4890000,1040000,IF(H993&lt;=6550000,670000,620000)),IF(H993&lt;=1320000,950000,IF(H993&lt;=3360000,880000,IF(H993&lt;=4890000,680000,IF(H993&lt;=6550000,630000,580000))))))</f>
        <v/>
      </c>
      <c r="J993" s="19">
        <f>MAX(0,ROUNDDOWN(H993-E993-I993-F993,-3))</f>
        <v/>
      </c>
      <c r="K993" s="19">
        <f>MAX(0,ROUNDDOWN(H993-E993-I993-F993-D993,-3))</f>
        <v/>
      </c>
      <c r="L993" s="19">
        <f>IF(J993&lt;=0,0,ROUNDDOWN((J993*LOOKUP(J993,{0,1950001,3300001,6950001,9000001,18000001,40000001},{0.05,0.1,0.2,0.23,0.33,0.4,0.45})-LOOKUP(J993,{0,1950001,3300001,6950001,9000001,18000001,40000001},{0,97500,427500,636000,1536000,2796000,4796000}))*1.021,-2))</f>
        <v/>
      </c>
      <c r="M993" s="19">
        <f>IF(K993&lt;=0,0,ROUNDDOWN((K993*LOOKUP(K993,{0,1950001,3300001,6950001,9000001,18000001,40000001},{0.05,0.1,0.2,0.23,0.33,0.4,0.45})-LOOKUP(K993,{0,1950001,3300001,6950001,9000001,18000001,40000001},{0,97500,427500,636000,1536000,2796000,4796000}))*1.021,-2))</f>
        <v/>
      </c>
      <c r="N993" s="19">
        <f>MAX(0,ROUNDDOWN(H993-E993-430000-G993,-3))</f>
        <v/>
      </c>
      <c r="O993" s="19">
        <f>MAX(0,ROUNDDOWN(H993-E993-430000-G993-D993,-3))</f>
        <v/>
      </c>
      <c r="P993" s="19">
        <f>IF(H993&lt;=450000,0,MAX(0,ROUNDDOWN(N993*0.06-MIN(50000,N993)*0.03,-2))+MAX(0,ROUNDDOWN(N993*0.04-MIN(50000,N993)*0.02,-2)))</f>
        <v/>
      </c>
      <c r="Q993" s="19">
        <f>IF(H993&lt;=450000,0,MAX(0,ROUNDDOWN(O993*0.06-MIN(50000,O993)*0.03,-2))+MAX(0,ROUNDDOWN(O993*0.04-MIN(50000,O993)*0.02,-2)))</f>
        <v/>
      </c>
      <c r="R993" s="19">
        <f>L993-M993</f>
        <v/>
      </c>
      <c r="S993" s="19">
        <f>P993-Q993</f>
        <v/>
      </c>
      <c r="T993" s="19">
        <f>R993+S993</f>
        <v/>
      </c>
      <c r="U993" s="21">
        <f>IF(J993&lt;=0,0,LOOKUP(J993,{0,1950001,3300001,6950001,9000001,18000001,40000001},{0.05,0.1,0.2,0.23,0.33,0.4,0.45}))</f>
        <v/>
      </c>
    </row>
    <row r="994">
      <c r="A994" t="inlineStr">
        <is>
          <t>1万円刻み</t>
        </is>
      </c>
      <c r="B994" s="19">
        <f>'3_1万円刻み'!$A$428</f>
        <v/>
      </c>
      <c r="C994" s="20" t="n">
        <v>2026</v>
      </c>
      <c r="D994" s="19" t="n">
        <v>276000</v>
      </c>
      <c r="E994" s="19">
        <f>ROUND(MIN(B994/12,650000)*12*0.0915+MIN(B994/12,1390000)*12*(0.0504+0)+B994*0.005,0)</f>
        <v/>
      </c>
      <c r="F994" s="19" t="n">
        <v>0</v>
      </c>
      <c r="G994" s="19" t="n">
        <v>0</v>
      </c>
      <c r="H994" s="19">
        <f>IF(C994&gt;=2026,IF(B994&lt;741000,0,IF(B994&lt;2191000,B994-740000,IF(B994&lt;2193000,1451000,IF(B994&lt;2196000,1453000,IF(B994&lt;2200000,1456000,IF(B994&lt;3600000,ROUNDDOWN(B994/4,-3)*2.8-80000,IF(B994&lt;6600000,ROUNDDOWN(B994/4,-3)*3.2-440000,IF(B994&lt;8500000,ROUNDDOWN(B994*0.9,0)-1100000,B994-1950000)))))))),IF(B994&lt;651000,0,IF(B994&lt;1900000,B994-650000,IF(B994&lt;3600000,ROUNDDOWN(B994/4,-3)*2.8-80000,IF(B994&lt;6600000,ROUNDDOWN(B994/4,-3)*3.2-440000,IF(B994&lt;8500000,ROUNDDOWN(B994*0.9,0)-1100000,B994-1950000))))))</f>
        <v/>
      </c>
      <c r="I994" s="19">
        <f>IF(H994&gt;23500000,NA(),IF(C994&gt;=2026,IF(H994&lt;=4890000,1040000,IF(H994&lt;=6550000,670000,620000)),IF(H994&lt;=1320000,950000,IF(H994&lt;=3360000,880000,IF(H994&lt;=4890000,680000,IF(H994&lt;=6550000,630000,580000))))))</f>
        <v/>
      </c>
      <c r="J994" s="19">
        <f>MAX(0,ROUNDDOWN(H994-E994-I994-F994,-3))</f>
        <v/>
      </c>
      <c r="K994" s="19">
        <f>MAX(0,ROUNDDOWN(H994-E994-I994-F994-D994,-3))</f>
        <v/>
      </c>
      <c r="L994" s="19">
        <f>IF(J994&lt;=0,0,ROUNDDOWN((J994*LOOKUP(J994,{0,1950001,3300001,6950001,9000001,18000001,40000001},{0.05,0.1,0.2,0.23,0.33,0.4,0.45})-LOOKUP(J994,{0,1950001,3300001,6950001,9000001,18000001,40000001},{0,97500,427500,636000,1536000,2796000,4796000}))*1.021,-2))</f>
        <v/>
      </c>
      <c r="M994" s="19">
        <f>IF(K994&lt;=0,0,ROUNDDOWN((K994*LOOKUP(K994,{0,1950001,3300001,6950001,9000001,18000001,40000001},{0.05,0.1,0.2,0.23,0.33,0.4,0.45})-LOOKUP(K994,{0,1950001,3300001,6950001,9000001,18000001,40000001},{0,97500,427500,636000,1536000,2796000,4796000}))*1.021,-2))</f>
        <v/>
      </c>
      <c r="N994" s="19">
        <f>MAX(0,ROUNDDOWN(H994-E994-430000-G994,-3))</f>
        <v/>
      </c>
      <c r="O994" s="19">
        <f>MAX(0,ROUNDDOWN(H994-E994-430000-G994-D994,-3))</f>
        <v/>
      </c>
      <c r="P994" s="19">
        <f>IF(H994&lt;=450000,0,MAX(0,ROUNDDOWN(N994*0.06-MIN(50000,N994)*0.03,-2))+MAX(0,ROUNDDOWN(N994*0.04-MIN(50000,N994)*0.02,-2)))</f>
        <v/>
      </c>
      <c r="Q994" s="19">
        <f>IF(H994&lt;=450000,0,MAX(0,ROUNDDOWN(O994*0.06-MIN(50000,O994)*0.03,-2))+MAX(0,ROUNDDOWN(O994*0.04-MIN(50000,O994)*0.02,-2)))</f>
        <v/>
      </c>
      <c r="R994" s="19">
        <f>L994-M994</f>
        <v/>
      </c>
      <c r="S994" s="19">
        <f>P994-Q994</f>
        <v/>
      </c>
      <c r="T994" s="19">
        <f>R994+S994</f>
        <v/>
      </c>
      <c r="U994" s="21">
        <f>IF(J994&lt;=0,0,LOOKUP(J994,{0,1950001,3300001,6950001,9000001,18000001,40000001},{0.05,0.1,0.2,0.23,0.33,0.4,0.45}))</f>
        <v/>
      </c>
    </row>
    <row r="995">
      <c r="A995" t="inlineStr">
        <is>
          <t>1万円刻み</t>
        </is>
      </c>
      <c r="B995" s="19">
        <f>'3_1万円刻み'!$A$429</f>
        <v/>
      </c>
      <c r="C995" s="20" t="n">
        <v>2025</v>
      </c>
      <c r="D995" s="19" t="n">
        <v>276000</v>
      </c>
      <c r="E995" s="19">
        <f>ROUND(MIN(B995/12,650000)*12*0.0915+MIN(B995/12,1390000)*12*(0.0504+0)+B995*0.005,0)</f>
        <v/>
      </c>
      <c r="F995" s="19" t="n">
        <v>0</v>
      </c>
      <c r="G995" s="19" t="n">
        <v>0</v>
      </c>
      <c r="H995" s="19">
        <f>IF(C995&gt;=2026,IF(B995&lt;741000,0,IF(B995&lt;2191000,B995-740000,IF(B995&lt;2193000,1451000,IF(B995&lt;2196000,1453000,IF(B995&lt;2200000,1456000,IF(B995&lt;3600000,ROUNDDOWN(B995/4,-3)*2.8-80000,IF(B995&lt;6600000,ROUNDDOWN(B995/4,-3)*3.2-440000,IF(B995&lt;8500000,ROUNDDOWN(B995*0.9,0)-1100000,B995-1950000)))))))),IF(B995&lt;651000,0,IF(B995&lt;1900000,B995-650000,IF(B995&lt;3600000,ROUNDDOWN(B995/4,-3)*2.8-80000,IF(B995&lt;6600000,ROUNDDOWN(B995/4,-3)*3.2-440000,IF(B995&lt;8500000,ROUNDDOWN(B995*0.9,0)-1100000,B995-1950000))))))</f>
        <v/>
      </c>
      <c r="I995" s="19">
        <f>IF(H995&gt;23500000,NA(),IF(C995&gt;=2026,IF(H995&lt;=4890000,1040000,IF(H995&lt;=6550000,670000,620000)),IF(H995&lt;=1320000,950000,IF(H995&lt;=3360000,880000,IF(H995&lt;=4890000,680000,IF(H995&lt;=6550000,630000,580000))))))</f>
        <v/>
      </c>
      <c r="J995" s="19">
        <f>MAX(0,ROUNDDOWN(H995-E995-I995-F995,-3))</f>
        <v/>
      </c>
      <c r="K995" s="19">
        <f>MAX(0,ROUNDDOWN(H995-E995-I995-F995-D995,-3))</f>
        <v/>
      </c>
      <c r="L995" s="19">
        <f>IF(J995&lt;=0,0,ROUNDDOWN((J995*LOOKUP(J995,{0,1950001,3300001,6950001,9000001,18000001,40000001},{0.05,0.1,0.2,0.23,0.33,0.4,0.45})-LOOKUP(J995,{0,1950001,3300001,6950001,9000001,18000001,40000001},{0,97500,427500,636000,1536000,2796000,4796000}))*1.021,-2))</f>
        <v/>
      </c>
      <c r="M995" s="19">
        <f>IF(K995&lt;=0,0,ROUNDDOWN((K995*LOOKUP(K995,{0,1950001,3300001,6950001,9000001,18000001,40000001},{0.05,0.1,0.2,0.23,0.33,0.4,0.45})-LOOKUP(K995,{0,1950001,3300001,6950001,9000001,18000001,40000001},{0,97500,427500,636000,1536000,2796000,4796000}))*1.021,-2))</f>
        <v/>
      </c>
      <c r="N995" s="19">
        <f>MAX(0,ROUNDDOWN(H995-E995-430000-G995,-3))</f>
        <v/>
      </c>
      <c r="O995" s="19">
        <f>MAX(0,ROUNDDOWN(H995-E995-430000-G995-D995,-3))</f>
        <v/>
      </c>
      <c r="P995" s="19">
        <f>IF(H995&lt;=450000,0,MAX(0,ROUNDDOWN(N995*0.06-MIN(50000,N995)*0.03,-2))+MAX(0,ROUNDDOWN(N995*0.04-MIN(50000,N995)*0.02,-2)))</f>
        <v/>
      </c>
      <c r="Q995" s="19">
        <f>IF(H995&lt;=450000,0,MAX(0,ROUNDDOWN(O995*0.06-MIN(50000,O995)*0.03,-2))+MAX(0,ROUNDDOWN(O995*0.04-MIN(50000,O995)*0.02,-2)))</f>
        <v/>
      </c>
      <c r="R995" s="19">
        <f>L995-M995</f>
        <v/>
      </c>
      <c r="S995" s="19">
        <f>P995-Q995</f>
        <v/>
      </c>
      <c r="T995" s="19">
        <f>R995+S995</f>
        <v/>
      </c>
      <c r="U995" s="21">
        <f>IF(J995&lt;=0,0,LOOKUP(J995,{0,1950001,3300001,6950001,9000001,18000001,40000001},{0.05,0.1,0.2,0.23,0.33,0.4,0.45}))</f>
        <v/>
      </c>
    </row>
    <row r="996">
      <c r="A996" t="inlineStr">
        <is>
          <t>1万円刻み</t>
        </is>
      </c>
      <c r="B996" s="19">
        <f>'3_1万円刻み'!$A$429</f>
        <v/>
      </c>
      <c r="C996" s="20" t="n">
        <v>2026</v>
      </c>
      <c r="D996" s="19" t="n">
        <v>276000</v>
      </c>
      <c r="E996" s="19">
        <f>ROUND(MIN(B996/12,650000)*12*0.0915+MIN(B996/12,1390000)*12*(0.0504+0)+B996*0.005,0)</f>
        <v/>
      </c>
      <c r="F996" s="19" t="n">
        <v>0</v>
      </c>
      <c r="G996" s="19" t="n">
        <v>0</v>
      </c>
      <c r="H996" s="19">
        <f>IF(C996&gt;=2026,IF(B996&lt;741000,0,IF(B996&lt;2191000,B996-740000,IF(B996&lt;2193000,1451000,IF(B996&lt;2196000,1453000,IF(B996&lt;2200000,1456000,IF(B996&lt;3600000,ROUNDDOWN(B996/4,-3)*2.8-80000,IF(B996&lt;6600000,ROUNDDOWN(B996/4,-3)*3.2-440000,IF(B996&lt;8500000,ROUNDDOWN(B996*0.9,0)-1100000,B996-1950000)))))))),IF(B996&lt;651000,0,IF(B996&lt;1900000,B996-650000,IF(B996&lt;3600000,ROUNDDOWN(B996/4,-3)*2.8-80000,IF(B996&lt;6600000,ROUNDDOWN(B996/4,-3)*3.2-440000,IF(B996&lt;8500000,ROUNDDOWN(B996*0.9,0)-1100000,B996-1950000))))))</f>
        <v/>
      </c>
      <c r="I996" s="19">
        <f>IF(H996&gt;23500000,NA(),IF(C996&gt;=2026,IF(H996&lt;=4890000,1040000,IF(H996&lt;=6550000,670000,620000)),IF(H996&lt;=1320000,950000,IF(H996&lt;=3360000,880000,IF(H996&lt;=4890000,680000,IF(H996&lt;=6550000,630000,580000))))))</f>
        <v/>
      </c>
      <c r="J996" s="19">
        <f>MAX(0,ROUNDDOWN(H996-E996-I996-F996,-3))</f>
        <v/>
      </c>
      <c r="K996" s="19">
        <f>MAX(0,ROUNDDOWN(H996-E996-I996-F996-D996,-3))</f>
        <v/>
      </c>
      <c r="L996" s="19">
        <f>IF(J996&lt;=0,0,ROUNDDOWN((J996*LOOKUP(J996,{0,1950001,3300001,6950001,9000001,18000001,40000001},{0.05,0.1,0.2,0.23,0.33,0.4,0.45})-LOOKUP(J996,{0,1950001,3300001,6950001,9000001,18000001,40000001},{0,97500,427500,636000,1536000,2796000,4796000}))*1.021,-2))</f>
        <v/>
      </c>
      <c r="M996" s="19">
        <f>IF(K996&lt;=0,0,ROUNDDOWN((K996*LOOKUP(K996,{0,1950001,3300001,6950001,9000001,18000001,40000001},{0.05,0.1,0.2,0.23,0.33,0.4,0.45})-LOOKUP(K996,{0,1950001,3300001,6950001,9000001,18000001,40000001},{0,97500,427500,636000,1536000,2796000,4796000}))*1.021,-2))</f>
        <v/>
      </c>
      <c r="N996" s="19">
        <f>MAX(0,ROUNDDOWN(H996-E996-430000-G996,-3))</f>
        <v/>
      </c>
      <c r="O996" s="19">
        <f>MAX(0,ROUNDDOWN(H996-E996-430000-G996-D996,-3))</f>
        <v/>
      </c>
      <c r="P996" s="19">
        <f>IF(H996&lt;=450000,0,MAX(0,ROUNDDOWN(N996*0.06-MIN(50000,N996)*0.03,-2))+MAX(0,ROUNDDOWN(N996*0.04-MIN(50000,N996)*0.02,-2)))</f>
        <v/>
      </c>
      <c r="Q996" s="19">
        <f>IF(H996&lt;=450000,0,MAX(0,ROUNDDOWN(O996*0.06-MIN(50000,O996)*0.03,-2))+MAX(0,ROUNDDOWN(O996*0.04-MIN(50000,O996)*0.02,-2)))</f>
        <v/>
      </c>
      <c r="R996" s="19">
        <f>L996-M996</f>
        <v/>
      </c>
      <c r="S996" s="19">
        <f>P996-Q996</f>
        <v/>
      </c>
      <c r="T996" s="19">
        <f>R996+S996</f>
        <v/>
      </c>
      <c r="U996" s="21">
        <f>IF(J996&lt;=0,0,LOOKUP(J996,{0,1950001,3300001,6950001,9000001,18000001,40000001},{0.05,0.1,0.2,0.23,0.33,0.4,0.45}))</f>
        <v/>
      </c>
    </row>
    <row r="997">
      <c r="A997" t="inlineStr">
        <is>
          <t>1万円刻み</t>
        </is>
      </c>
      <c r="B997" s="19">
        <f>'3_1万円刻み'!$A$430</f>
        <v/>
      </c>
      <c r="C997" s="20" t="n">
        <v>2025</v>
      </c>
      <c r="D997" s="19" t="n">
        <v>276000</v>
      </c>
      <c r="E997" s="19">
        <f>ROUND(MIN(B997/12,650000)*12*0.0915+MIN(B997/12,1390000)*12*(0.0504+0)+B997*0.005,0)</f>
        <v/>
      </c>
      <c r="F997" s="19" t="n">
        <v>0</v>
      </c>
      <c r="G997" s="19" t="n">
        <v>0</v>
      </c>
      <c r="H997" s="19">
        <f>IF(C997&gt;=2026,IF(B997&lt;741000,0,IF(B997&lt;2191000,B997-740000,IF(B997&lt;2193000,1451000,IF(B997&lt;2196000,1453000,IF(B997&lt;2200000,1456000,IF(B997&lt;3600000,ROUNDDOWN(B997/4,-3)*2.8-80000,IF(B997&lt;6600000,ROUNDDOWN(B997/4,-3)*3.2-440000,IF(B997&lt;8500000,ROUNDDOWN(B997*0.9,0)-1100000,B997-1950000)))))))),IF(B997&lt;651000,0,IF(B997&lt;1900000,B997-650000,IF(B997&lt;3600000,ROUNDDOWN(B997/4,-3)*2.8-80000,IF(B997&lt;6600000,ROUNDDOWN(B997/4,-3)*3.2-440000,IF(B997&lt;8500000,ROUNDDOWN(B997*0.9,0)-1100000,B997-1950000))))))</f>
        <v/>
      </c>
      <c r="I997" s="19">
        <f>IF(H997&gt;23500000,NA(),IF(C997&gt;=2026,IF(H997&lt;=4890000,1040000,IF(H997&lt;=6550000,670000,620000)),IF(H997&lt;=1320000,950000,IF(H997&lt;=3360000,880000,IF(H997&lt;=4890000,680000,IF(H997&lt;=6550000,630000,580000))))))</f>
        <v/>
      </c>
      <c r="J997" s="19">
        <f>MAX(0,ROUNDDOWN(H997-E997-I997-F997,-3))</f>
        <v/>
      </c>
      <c r="K997" s="19">
        <f>MAX(0,ROUNDDOWN(H997-E997-I997-F997-D997,-3))</f>
        <v/>
      </c>
      <c r="L997" s="19">
        <f>IF(J997&lt;=0,0,ROUNDDOWN((J997*LOOKUP(J997,{0,1950001,3300001,6950001,9000001,18000001,40000001},{0.05,0.1,0.2,0.23,0.33,0.4,0.45})-LOOKUP(J997,{0,1950001,3300001,6950001,9000001,18000001,40000001},{0,97500,427500,636000,1536000,2796000,4796000}))*1.021,-2))</f>
        <v/>
      </c>
      <c r="M997" s="19">
        <f>IF(K997&lt;=0,0,ROUNDDOWN((K997*LOOKUP(K997,{0,1950001,3300001,6950001,9000001,18000001,40000001},{0.05,0.1,0.2,0.23,0.33,0.4,0.45})-LOOKUP(K997,{0,1950001,3300001,6950001,9000001,18000001,40000001},{0,97500,427500,636000,1536000,2796000,4796000}))*1.021,-2))</f>
        <v/>
      </c>
      <c r="N997" s="19">
        <f>MAX(0,ROUNDDOWN(H997-E997-430000-G997,-3))</f>
        <v/>
      </c>
      <c r="O997" s="19">
        <f>MAX(0,ROUNDDOWN(H997-E997-430000-G997-D997,-3))</f>
        <v/>
      </c>
      <c r="P997" s="19">
        <f>IF(H997&lt;=450000,0,MAX(0,ROUNDDOWN(N997*0.06-MIN(50000,N997)*0.03,-2))+MAX(0,ROUNDDOWN(N997*0.04-MIN(50000,N997)*0.02,-2)))</f>
        <v/>
      </c>
      <c r="Q997" s="19">
        <f>IF(H997&lt;=450000,0,MAX(0,ROUNDDOWN(O997*0.06-MIN(50000,O997)*0.03,-2))+MAX(0,ROUNDDOWN(O997*0.04-MIN(50000,O997)*0.02,-2)))</f>
        <v/>
      </c>
      <c r="R997" s="19">
        <f>L997-M997</f>
        <v/>
      </c>
      <c r="S997" s="19">
        <f>P997-Q997</f>
        <v/>
      </c>
      <c r="T997" s="19">
        <f>R997+S997</f>
        <v/>
      </c>
      <c r="U997" s="21">
        <f>IF(J997&lt;=0,0,LOOKUP(J997,{0,1950001,3300001,6950001,9000001,18000001,40000001},{0.05,0.1,0.2,0.23,0.33,0.4,0.45}))</f>
        <v/>
      </c>
    </row>
    <row r="998">
      <c r="A998" t="inlineStr">
        <is>
          <t>1万円刻み</t>
        </is>
      </c>
      <c r="B998" s="19">
        <f>'3_1万円刻み'!$A$430</f>
        <v/>
      </c>
      <c r="C998" s="20" t="n">
        <v>2026</v>
      </c>
      <c r="D998" s="19" t="n">
        <v>276000</v>
      </c>
      <c r="E998" s="19">
        <f>ROUND(MIN(B998/12,650000)*12*0.0915+MIN(B998/12,1390000)*12*(0.0504+0)+B998*0.005,0)</f>
        <v/>
      </c>
      <c r="F998" s="19" t="n">
        <v>0</v>
      </c>
      <c r="G998" s="19" t="n">
        <v>0</v>
      </c>
      <c r="H998" s="19">
        <f>IF(C998&gt;=2026,IF(B998&lt;741000,0,IF(B998&lt;2191000,B998-740000,IF(B998&lt;2193000,1451000,IF(B998&lt;2196000,1453000,IF(B998&lt;2200000,1456000,IF(B998&lt;3600000,ROUNDDOWN(B998/4,-3)*2.8-80000,IF(B998&lt;6600000,ROUNDDOWN(B998/4,-3)*3.2-440000,IF(B998&lt;8500000,ROUNDDOWN(B998*0.9,0)-1100000,B998-1950000)))))))),IF(B998&lt;651000,0,IF(B998&lt;1900000,B998-650000,IF(B998&lt;3600000,ROUNDDOWN(B998/4,-3)*2.8-80000,IF(B998&lt;6600000,ROUNDDOWN(B998/4,-3)*3.2-440000,IF(B998&lt;8500000,ROUNDDOWN(B998*0.9,0)-1100000,B998-1950000))))))</f>
        <v/>
      </c>
      <c r="I998" s="19">
        <f>IF(H998&gt;23500000,NA(),IF(C998&gt;=2026,IF(H998&lt;=4890000,1040000,IF(H998&lt;=6550000,670000,620000)),IF(H998&lt;=1320000,950000,IF(H998&lt;=3360000,880000,IF(H998&lt;=4890000,680000,IF(H998&lt;=6550000,630000,580000))))))</f>
        <v/>
      </c>
      <c r="J998" s="19">
        <f>MAX(0,ROUNDDOWN(H998-E998-I998-F998,-3))</f>
        <v/>
      </c>
      <c r="K998" s="19">
        <f>MAX(0,ROUNDDOWN(H998-E998-I998-F998-D998,-3))</f>
        <v/>
      </c>
      <c r="L998" s="19">
        <f>IF(J998&lt;=0,0,ROUNDDOWN((J998*LOOKUP(J998,{0,1950001,3300001,6950001,9000001,18000001,40000001},{0.05,0.1,0.2,0.23,0.33,0.4,0.45})-LOOKUP(J998,{0,1950001,3300001,6950001,9000001,18000001,40000001},{0,97500,427500,636000,1536000,2796000,4796000}))*1.021,-2))</f>
        <v/>
      </c>
      <c r="M998" s="19">
        <f>IF(K998&lt;=0,0,ROUNDDOWN((K998*LOOKUP(K998,{0,1950001,3300001,6950001,9000001,18000001,40000001},{0.05,0.1,0.2,0.23,0.33,0.4,0.45})-LOOKUP(K998,{0,1950001,3300001,6950001,9000001,18000001,40000001},{0,97500,427500,636000,1536000,2796000,4796000}))*1.021,-2))</f>
        <v/>
      </c>
      <c r="N998" s="19">
        <f>MAX(0,ROUNDDOWN(H998-E998-430000-G998,-3))</f>
        <v/>
      </c>
      <c r="O998" s="19">
        <f>MAX(0,ROUNDDOWN(H998-E998-430000-G998-D998,-3))</f>
        <v/>
      </c>
      <c r="P998" s="19">
        <f>IF(H998&lt;=450000,0,MAX(0,ROUNDDOWN(N998*0.06-MIN(50000,N998)*0.03,-2))+MAX(0,ROUNDDOWN(N998*0.04-MIN(50000,N998)*0.02,-2)))</f>
        <v/>
      </c>
      <c r="Q998" s="19">
        <f>IF(H998&lt;=450000,0,MAX(0,ROUNDDOWN(O998*0.06-MIN(50000,O998)*0.03,-2))+MAX(0,ROUNDDOWN(O998*0.04-MIN(50000,O998)*0.02,-2)))</f>
        <v/>
      </c>
      <c r="R998" s="19">
        <f>L998-M998</f>
        <v/>
      </c>
      <c r="S998" s="19">
        <f>P998-Q998</f>
        <v/>
      </c>
      <c r="T998" s="19">
        <f>R998+S998</f>
        <v/>
      </c>
      <c r="U998" s="21">
        <f>IF(J998&lt;=0,0,LOOKUP(J998,{0,1950001,3300001,6950001,9000001,18000001,40000001},{0.05,0.1,0.2,0.23,0.33,0.4,0.45}))</f>
        <v/>
      </c>
    </row>
    <row r="999">
      <c r="A999" t="inlineStr">
        <is>
          <t>1万円刻み</t>
        </is>
      </c>
      <c r="B999" s="19">
        <f>'3_1万円刻み'!$A$431</f>
        <v/>
      </c>
      <c r="C999" s="20" t="n">
        <v>2025</v>
      </c>
      <c r="D999" s="19" t="n">
        <v>276000</v>
      </c>
      <c r="E999" s="19">
        <f>ROUND(MIN(B999/12,650000)*12*0.0915+MIN(B999/12,1390000)*12*(0.0504+0)+B999*0.005,0)</f>
        <v/>
      </c>
      <c r="F999" s="19" t="n">
        <v>0</v>
      </c>
      <c r="G999" s="19" t="n">
        <v>0</v>
      </c>
      <c r="H999" s="19">
        <f>IF(C999&gt;=2026,IF(B999&lt;741000,0,IF(B999&lt;2191000,B999-740000,IF(B999&lt;2193000,1451000,IF(B999&lt;2196000,1453000,IF(B999&lt;2200000,1456000,IF(B999&lt;3600000,ROUNDDOWN(B999/4,-3)*2.8-80000,IF(B999&lt;6600000,ROUNDDOWN(B999/4,-3)*3.2-440000,IF(B999&lt;8500000,ROUNDDOWN(B999*0.9,0)-1100000,B999-1950000)))))))),IF(B999&lt;651000,0,IF(B999&lt;1900000,B999-650000,IF(B999&lt;3600000,ROUNDDOWN(B999/4,-3)*2.8-80000,IF(B999&lt;6600000,ROUNDDOWN(B999/4,-3)*3.2-440000,IF(B999&lt;8500000,ROUNDDOWN(B999*0.9,0)-1100000,B999-1950000))))))</f>
        <v/>
      </c>
      <c r="I999" s="19">
        <f>IF(H999&gt;23500000,NA(),IF(C999&gt;=2026,IF(H999&lt;=4890000,1040000,IF(H999&lt;=6550000,670000,620000)),IF(H999&lt;=1320000,950000,IF(H999&lt;=3360000,880000,IF(H999&lt;=4890000,680000,IF(H999&lt;=6550000,630000,580000))))))</f>
        <v/>
      </c>
      <c r="J999" s="19">
        <f>MAX(0,ROUNDDOWN(H999-E999-I999-F999,-3))</f>
        <v/>
      </c>
      <c r="K999" s="19">
        <f>MAX(0,ROUNDDOWN(H999-E999-I999-F999-D999,-3))</f>
        <v/>
      </c>
      <c r="L999" s="19">
        <f>IF(J999&lt;=0,0,ROUNDDOWN((J999*LOOKUP(J999,{0,1950001,3300001,6950001,9000001,18000001,40000001},{0.05,0.1,0.2,0.23,0.33,0.4,0.45})-LOOKUP(J999,{0,1950001,3300001,6950001,9000001,18000001,40000001},{0,97500,427500,636000,1536000,2796000,4796000}))*1.021,-2))</f>
        <v/>
      </c>
      <c r="M999" s="19">
        <f>IF(K999&lt;=0,0,ROUNDDOWN((K999*LOOKUP(K999,{0,1950001,3300001,6950001,9000001,18000001,40000001},{0.05,0.1,0.2,0.23,0.33,0.4,0.45})-LOOKUP(K999,{0,1950001,3300001,6950001,9000001,18000001,40000001},{0,97500,427500,636000,1536000,2796000,4796000}))*1.021,-2))</f>
        <v/>
      </c>
      <c r="N999" s="19">
        <f>MAX(0,ROUNDDOWN(H999-E999-430000-G999,-3))</f>
        <v/>
      </c>
      <c r="O999" s="19">
        <f>MAX(0,ROUNDDOWN(H999-E999-430000-G999-D999,-3))</f>
        <v/>
      </c>
      <c r="P999" s="19">
        <f>IF(H999&lt;=450000,0,MAX(0,ROUNDDOWN(N999*0.06-MIN(50000,N999)*0.03,-2))+MAX(0,ROUNDDOWN(N999*0.04-MIN(50000,N999)*0.02,-2)))</f>
        <v/>
      </c>
      <c r="Q999" s="19">
        <f>IF(H999&lt;=450000,0,MAX(0,ROUNDDOWN(O999*0.06-MIN(50000,O999)*0.03,-2))+MAX(0,ROUNDDOWN(O999*0.04-MIN(50000,O999)*0.02,-2)))</f>
        <v/>
      </c>
      <c r="R999" s="19">
        <f>L999-M999</f>
        <v/>
      </c>
      <c r="S999" s="19">
        <f>P999-Q999</f>
        <v/>
      </c>
      <c r="T999" s="19">
        <f>R999+S999</f>
        <v/>
      </c>
      <c r="U999" s="21">
        <f>IF(J999&lt;=0,0,LOOKUP(J999,{0,1950001,3300001,6950001,9000001,18000001,40000001},{0.05,0.1,0.2,0.23,0.33,0.4,0.45}))</f>
        <v/>
      </c>
    </row>
    <row r="1000">
      <c r="A1000" t="inlineStr">
        <is>
          <t>1万円刻み</t>
        </is>
      </c>
      <c r="B1000" s="19">
        <f>'3_1万円刻み'!$A$431</f>
        <v/>
      </c>
      <c r="C1000" s="20" t="n">
        <v>2026</v>
      </c>
      <c r="D1000" s="19" t="n">
        <v>276000</v>
      </c>
      <c r="E1000" s="19">
        <f>ROUND(MIN(B1000/12,650000)*12*0.0915+MIN(B1000/12,1390000)*12*(0.0504+0)+B1000*0.005,0)</f>
        <v/>
      </c>
      <c r="F1000" s="19" t="n">
        <v>0</v>
      </c>
      <c r="G1000" s="19" t="n">
        <v>0</v>
      </c>
      <c r="H1000" s="19">
        <f>IF(C1000&gt;=2026,IF(B1000&lt;741000,0,IF(B1000&lt;2191000,B1000-740000,IF(B1000&lt;2193000,1451000,IF(B1000&lt;2196000,1453000,IF(B1000&lt;2200000,1456000,IF(B1000&lt;3600000,ROUNDDOWN(B1000/4,-3)*2.8-80000,IF(B1000&lt;6600000,ROUNDDOWN(B1000/4,-3)*3.2-440000,IF(B1000&lt;8500000,ROUNDDOWN(B1000*0.9,0)-1100000,B1000-1950000)))))))),IF(B1000&lt;651000,0,IF(B1000&lt;1900000,B1000-650000,IF(B1000&lt;3600000,ROUNDDOWN(B1000/4,-3)*2.8-80000,IF(B1000&lt;6600000,ROUNDDOWN(B1000/4,-3)*3.2-440000,IF(B1000&lt;8500000,ROUNDDOWN(B1000*0.9,0)-1100000,B1000-1950000))))))</f>
        <v/>
      </c>
      <c r="I1000" s="19">
        <f>IF(H1000&gt;23500000,NA(),IF(C1000&gt;=2026,IF(H1000&lt;=4890000,1040000,IF(H1000&lt;=6550000,670000,620000)),IF(H1000&lt;=1320000,950000,IF(H1000&lt;=3360000,880000,IF(H1000&lt;=4890000,680000,IF(H1000&lt;=6550000,630000,580000))))))</f>
        <v/>
      </c>
      <c r="J1000" s="19">
        <f>MAX(0,ROUNDDOWN(H1000-E1000-I1000-F1000,-3))</f>
        <v/>
      </c>
      <c r="K1000" s="19">
        <f>MAX(0,ROUNDDOWN(H1000-E1000-I1000-F1000-D1000,-3))</f>
        <v/>
      </c>
      <c r="L1000" s="19">
        <f>IF(J1000&lt;=0,0,ROUNDDOWN((J1000*LOOKUP(J1000,{0,1950001,3300001,6950001,9000001,18000001,40000001},{0.05,0.1,0.2,0.23,0.33,0.4,0.45})-LOOKUP(J1000,{0,1950001,3300001,6950001,9000001,18000001,40000001},{0,97500,427500,636000,1536000,2796000,4796000}))*1.021,-2))</f>
        <v/>
      </c>
      <c r="M1000" s="19">
        <f>IF(K1000&lt;=0,0,ROUNDDOWN((K1000*LOOKUP(K1000,{0,1950001,3300001,6950001,9000001,18000001,40000001},{0.05,0.1,0.2,0.23,0.33,0.4,0.45})-LOOKUP(K1000,{0,1950001,3300001,6950001,9000001,18000001,40000001},{0,97500,427500,636000,1536000,2796000,4796000}))*1.021,-2))</f>
        <v/>
      </c>
      <c r="N1000" s="19">
        <f>MAX(0,ROUNDDOWN(H1000-E1000-430000-G1000,-3))</f>
        <v/>
      </c>
      <c r="O1000" s="19">
        <f>MAX(0,ROUNDDOWN(H1000-E1000-430000-G1000-D1000,-3))</f>
        <v/>
      </c>
      <c r="P1000" s="19">
        <f>IF(H1000&lt;=450000,0,MAX(0,ROUNDDOWN(N1000*0.06-MIN(50000,N1000)*0.03,-2))+MAX(0,ROUNDDOWN(N1000*0.04-MIN(50000,N1000)*0.02,-2)))</f>
        <v/>
      </c>
      <c r="Q1000" s="19">
        <f>IF(H1000&lt;=450000,0,MAX(0,ROUNDDOWN(O1000*0.06-MIN(50000,O1000)*0.03,-2))+MAX(0,ROUNDDOWN(O1000*0.04-MIN(50000,O1000)*0.02,-2)))</f>
        <v/>
      </c>
      <c r="R1000" s="19">
        <f>L1000-M1000</f>
        <v/>
      </c>
      <c r="S1000" s="19">
        <f>P1000-Q1000</f>
        <v/>
      </c>
      <c r="T1000" s="19">
        <f>R1000+S1000</f>
        <v/>
      </c>
      <c r="U1000" s="21">
        <f>IF(J1000&lt;=0,0,LOOKUP(J1000,{0,1950001,3300001,6950001,9000001,18000001,40000001},{0.05,0.1,0.2,0.23,0.33,0.4,0.45}))</f>
        <v/>
      </c>
    </row>
    <row r="1001">
      <c r="A1001" t="inlineStr">
        <is>
          <t>1万円刻み</t>
        </is>
      </c>
      <c r="B1001" s="19">
        <f>'3_1万円刻み'!$A$432</f>
        <v/>
      </c>
      <c r="C1001" s="20" t="n">
        <v>2025</v>
      </c>
      <c r="D1001" s="19" t="n">
        <v>276000</v>
      </c>
      <c r="E1001" s="19">
        <f>ROUND(MIN(B1001/12,650000)*12*0.0915+MIN(B1001/12,1390000)*12*(0.0504+0)+B1001*0.005,0)</f>
        <v/>
      </c>
      <c r="F1001" s="19" t="n">
        <v>0</v>
      </c>
      <c r="G1001" s="19" t="n">
        <v>0</v>
      </c>
      <c r="H1001" s="19">
        <f>IF(C1001&gt;=2026,IF(B1001&lt;741000,0,IF(B1001&lt;2191000,B1001-740000,IF(B1001&lt;2193000,1451000,IF(B1001&lt;2196000,1453000,IF(B1001&lt;2200000,1456000,IF(B1001&lt;3600000,ROUNDDOWN(B1001/4,-3)*2.8-80000,IF(B1001&lt;6600000,ROUNDDOWN(B1001/4,-3)*3.2-440000,IF(B1001&lt;8500000,ROUNDDOWN(B1001*0.9,0)-1100000,B1001-1950000)))))))),IF(B1001&lt;651000,0,IF(B1001&lt;1900000,B1001-650000,IF(B1001&lt;3600000,ROUNDDOWN(B1001/4,-3)*2.8-80000,IF(B1001&lt;6600000,ROUNDDOWN(B1001/4,-3)*3.2-440000,IF(B1001&lt;8500000,ROUNDDOWN(B1001*0.9,0)-1100000,B1001-1950000))))))</f>
        <v/>
      </c>
      <c r="I1001" s="19">
        <f>IF(H1001&gt;23500000,NA(),IF(C1001&gt;=2026,IF(H1001&lt;=4890000,1040000,IF(H1001&lt;=6550000,670000,620000)),IF(H1001&lt;=1320000,950000,IF(H1001&lt;=3360000,880000,IF(H1001&lt;=4890000,680000,IF(H1001&lt;=6550000,630000,580000))))))</f>
        <v/>
      </c>
      <c r="J1001" s="19">
        <f>MAX(0,ROUNDDOWN(H1001-E1001-I1001-F1001,-3))</f>
        <v/>
      </c>
      <c r="K1001" s="19">
        <f>MAX(0,ROUNDDOWN(H1001-E1001-I1001-F1001-D1001,-3))</f>
        <v/>
      </c>
      <c r="L1001" s="19">
        <f>IF(J1001&lt;=0,0,ROUNDDOWN((J1001*LOOKUP(J1001,{0,1950001,3300001,6950001,9000001,18000001,40000001},{0.05,0.1,0.2,0.23,0.33,0.4,0.45})-LOOKUP(J1001,{0,1950001,3300001,6950001,9000001,18000001,40000001},{0,97500,427500,636000,1536000,2796000,4796000}))*1.021,-2))</f>
        <v/>
      </c>
      <c r="M1001" s="19">
        <f>IF(K1001&lt;=0,0,ROUNDDOWN((K1001*LOOKUP(K1001,{0,1950001,3300001,6950001,9000001,18000001,40000001},{0.05,0.1,0.2,0.23,0.33,0.4,0.45})-LOOKUP(K1001,{0,1950001,3300001,6950001,9000001,18000001,40000001},{0,97500,427500,636000,1536000,2796000,4796000}))*1.021,-2))</f>
        <v/>
      </c>
      <c r="N1001" s="19">
        <f>MAX(0,ROUNDDOWN(H1001-E1001-430000-G1001,-3))</f>
        <v/>
      </c>
      <c r="O1001" s="19">
        <f>MAX(0,ROUNDDOWN(H1001-E1001-430000-G1001-D1001,-3))</f>
        <v/>
      </c>
      <c r="P1001" s="19">
        <f>IF(H1001&lt;=450000,0,MAX(0,ROUNDDOWN(N1001*0.06-MIN(50000,N1001)*0.03,-2))+MAX(0,ROUNDDOWN(N1001*0.04-MIN(50000,N1001)*0.02,-2)))</f>
        <v/>
      </c>
      <c r="Q1001" s="19">
        <f>IF(H1001&lt;=450000,0,MAX(0,ROUNDDOWN(O1001*0.06-MIN(50000,O1001)*0.03,-2))+MAX(0,ROUNDDOWN(O1001*0.04-MIN(50000,O1001)*0.02,-2)))</f>
        <v/>
      </c>
      <c r="R1001" s="19">
        <f>L1001-M1001</f>
        <v/>
      </c>
      <c r="S1001" s="19">
        <f>P1001-Q1001</f>
        <v/>
      </c>
      <c r="T1001" s="19">
        <f>R1001+S1001</f>
        <v/>
      </c>
      <c r="U1001" s="21">
        <f>IF(J1001&lt;=0,0,LOOKUP(J1001,{0,1950001,3300001,6950001,9000001,18000001,40000001},{0.05,0.1,0.2,0.23,0.33,0.4,0.45}))</f>
        <v/>
      </c>
    </row>
    <row r="1002">
      <c r="A1002" t="inlineStr">
        <is>
          <t>1万円刻み</t>
        </is>
      </c>
      <c r="B1002" s="19">
        <f>'3_1万円刻み'!$A$432</f>
        <v/>
      </c>
      <c r="C1002" s="20" t="n">
        <v>2026</v>
      </c>
      <c r="D1002" s="19" t="n">
        <v>276000</v>
      </c>
      <c r="E1002" s="19">
        <f>ROUND(MIN(B1002/12,650000)*12*0.0915+MIN(B1002/12,1390000)*12*(0.0504+0)+B1002*0.005,0)</f>
        <v/>
      </c>
      <c r="F1002" s="19" t="n">
        <v>0</v>
      </c>
      <c r="G1002" s="19" t="n">
        <v>0</v>
      </c>
      <c r="H1002" s="19">
        <f>IF(C1002&gt;=2026,IF(B1002&lt;741000,0,IF(B1002&lt;2191000,B1002-740000,IF(B1002&lt;2193000,1451000,IF(B1002&lt;2196000,1453000,IF(B1002&lt;2200000,1456000,IF(B1002&lt;3600000,ROUNDDOWN(B1002/4,-3)*2.8-80000,IF(B1002&lt;6600000,ROUNDDOWN(B1002/4,-3)*3.2-440000,IF(B1002&lt;8500000,ROUNDDOWN(B1002*0.9,0)-1100000,B1002-1950000)))))))),IF(B1002&lt;651000,0,IF(B1002&lt;1900000,B1002-650000,IF(B1002&lt;3600000,ROUNDDOWN(B1002/4,-3)*2.8-80000,IF(B1002&lt;6600000,ROUNDDOWN(B1002/4,-3)*3.2-440000,IF(B1002&lt;8500000,ROUNDDOWN(B1002*0.9,0)-1100000,B1002-1950000))))))</f>
        <v/>
      </c>
      <c r="I1002" s="19">
        <f>IF(H1002&gt;23500000,NA(),IF(C1002&gt;=2026,IF(H1002&lt;=4890000,1040000,IF(H1002&lt;=6550000,670000,620000)),IF(H1002&lt;=1320000,950000,IF(H1002&lt;=3360000,880000,IF(H1002&lt;=4890000,680000,IF(H1002&lt;=6550000,630000,580000))))))</f>
        <v/>
      </c>
      <c r="J1002" s="19">
        <f>MAX(0,ROUNDDOWN(H1002-E1002-I1002-F1002,-3))</f>
        <v/>
      </c>
      <c r="K1002" s="19">
        <f>MAX(0,ROUNDDOWN(H1002-E1002-I1002-F1002-D1002,-3))</f>
        <v/>
      </c>
      <c r="L1002" s="19">
        <f>IF(J1002&lt;=0,0,ROUNDDOWN((J1002*LOOKUP(J1002,{0,1950001,3300001,6950001,9000001,18000001,40000001},{0.05,0.1,0.2,0.23,0.33,0.4,0.45})-LOOKUP(J1002,{0,1950001,3300001,6950001,9000001,18000001,40000001},{0,97500,427500,636000,1536000,2796000,4796000}))*1.021,-2))</f>
        <v/>
      </c>
      <c r="M1002" s="19">
        <f>IF(K1002&lt;=0,0,ROUNDDOWN((K1002*LOOKUP(K1002,{0,1950001,3300001,6950001,9000001,18000001,40000001},{0.05,0.1,0.2,0.23,0.33,0.4,0.45})-LOOKUP(K1002,{0,1950001,3300001,6950001,9000001,18000001,40000001},{0,97500,427500,636000,1536000,2796000,4796000}))*1.021,-2))</f>
        <v/>
      </c>
      <c r="N1002" s="19">
        <f>MAX(0,ROUNDDOWN(H1002-E1002-430000-G1002,-3))</f>
        <v/>
      </c>
      <c r="O1002" s="19">
        <f>MAX(0,ROUNDDOWN(H1002-E1002-430000-G1002-D1002,-3))</f>
        <v/>
      </c>
      <c r="P1002" s="19">
        <f>IF(H1002&lt;=450000,0,MAX(0,ROUNDDOWN(N1002*0.06-MIN(50000,N1002)*0.03,-2))+MAX(0,ROUNDDOWN(N1002*0.04-MIN(50000,N1002)*0.02,-2)))</f>
        <v/>
      </c>
      <c r="Q1002" s="19">
        <f>IF(H1002&lt;=450000,0,MAX(0,ROUNDDOWN(O1002*0.06-MIN(50000,O1002)*0.03,-2))+MAX(0,ROUNDDOWN(O1002*0.04-MIN(50000,O1002)*0.02,-2)))</f>
        <v/>
      </c>
      <c r="R1002" s="19">
        <f>L1002-M1002</f>
        <v/>
      </c>
      <c r="S1002" s="19">
        <f>P1002-Q1002</f>
        <v/>
      </c>
      <c r="T1002" s="19">
        <f>R1002+S1002</f>
        <v/>
      </c>
      <c r="U1002" s="21">
        <f>IF(J1002&lt;=0,0,LOOKUP(J1002,{0,1950001,3300001,6950001,9000001,18000001,40000001},{0.05,0.1,0.2,0.23,0.33,0.4,0.45}))</f>
        <v/>
      </c>
    </row>
    <row r="1003">
      <c r="A1003" t="inlineStr">
        <is>
          <t>1万円刻み</t>
        </is>
      </c>
      <c r="B1003" s="19">
        <f>'3_1万円刻み'!$A$433</f>
        <v/>
      </c>
      <c r="C1003" s="20" t="n">
        <v>2025</v>
      </c>
      <c r="D1003" s="19" t="n">
        <v>276000</v>
      </c>
      <c r="E1003" s="19">
        <f>ROUND(MIN(B1003/12,650000)*12*0.0915+MIN(B1003/12,1390000)*12*(0.0504+0)+B1003*0.005,0)</f>
        <v/>
      </c>
      <c r="F1003" s="19" t="n">
        <v>0</v>
      </c>
      <c r="G1003" s="19" t="n">
        <v>0</v>
      </c>
      <c r="H1003" s="19">
        <f>IF(C1003&gt;=2026,IF(B1003&lt;741000,0,IF(B1003&lt;2191000,B1003-740000,IF(B1003&lt;2193000,1451000,IF(B1003&lt;2196000,1453000,IF(B1003&lt;2200000,1456000,IF(B1003&lt;3600000,ROUNDDOWN(B1003/4,-3)*2.8-80000,IF(B1003&lt;6600000,ROUNDDOWN(B1003/4,-3)*3.2-440000,IF(B1003&lt;8500000,ROUNDDOWN(B1003*0.9,0)-1100000,B1003-1950000)))))))),IF(B1003&lt;651000,0,IF(B1003&lt;1900000,B1003-650000,IF(B1003&lt;3600000,ROUNDDOWN(B1003/4,-3)*2.8-80000,IF(B1003&lt;6600000,ROUNDDOWN(B1003/4,-3)*3.2-440000,IF(B1003&lt;8500000,ROUNDDOWN(B1003*0.9,0)-1100000,B1003-1950000))))))</f>
        <v/>
      </c>
      <c r="I1003" s="19">
        <f>IF(H1003&gt;23500000,NA(),IF(C1003&gt;=2026,IF(H1003&lt;=4890000,1040000,IF(H1003&lt;=6550000,670000,620000)),IF(H1003&lt;=1320000,950000,IF(H1003&lt;=3360000,880000,IF(H1003&lt;=4890000,680000,IF(H1003&lt;=6550000,630000,580000))))))</f>
        <v/>
      </c>
      <c r="J1003" s="19">
        <f>MAX(0,ROUNDDOWN(H1003-E1003-I1003-F1003,-3))</f>
        <v/>
      </c>
      <c r="K1003" s="19">
        <f>MAX(0,ROUNDDOWN(H1003-E1003-I1003-F1003-D1003,-3))</f>
        <v/>
      </c>
      <c r="L1003" s="19">
        <f>IF(J1003&lt;=0,0,ROUNDDOWN((J1003*LOOKUP(J1003,{0,1950001,3300001,6950001,9000001,18000001,40000001},{0.05,0.1,0.2,0.23,0.33,0.4,0.45})-LOOKUP(J1003,{0,1950001,3300001,6950001,9000001,18000001,40000001},{0,97500,427500,636000,1536000,2796000,4796000}))*1.021,-2))</f>
        <v/>
      </c>
      <c r="M1003" s="19">
        <f>IF(K1003&lt;=0,0,ROUNDDOWN((K1003*LOOKUP(K1003,{0,1950001,3300001,6950001,9000001,18000001,40000001},{0.05,0.1,0.2,0.23,0.33,0.4,0.45})-LOOKUP(K1003,{0,1950001,3300001,6950001,9000001,18000001,40000001},{0,97500,427500,636000,1536000,2796000,4796000}))*1.021,-2))</f>
        <v/>
      </c>
      <c r="N1003" s="19">
        <f>MAX(0,ROUNDDOWN(H1003-E1003-430000-G1003,-3))</f>
        <v/>
      </c>
      <c r="O1003" s="19">
        <f>MAX(0,ROUNDDOWN(H1003-E1003-430000-G1003-D1003,-3))</f>
        <v/>
      </c>
      <c r="P1003" s="19">
        <f>IF(H1003&lt;=450000,0,MAX(0,ROUNDDOWN(N1003*0.06-MIN(50000,N1003)*0.03,-2))+MAX(0,ROUNDDOWN(N1003*0.04-MIN(50000,N1003)*0.02,-2)))</f>
        <v/>
      </c>
      <c r="Q1003" s="19">
        <f>IF(H1003&lt;=450000,0,MAX(0,ROUNDDOWN(O1003*0.06-MIN(50000,O1003)*0.03,-2))+MAX(0,ROUNDDOWN(O1003*0.04-MIN(50000,O1003)*0.02,-2)))</f>
        <v/>
      </c>
      <c r="R1003" s="19">
        <f>L1003-M1003</f>
        <v/>
      </c>
      <c r="S1003" s="19">
        <f>P1003-Q1003</f>
        <v/>
      </c>
      <c r="T1003" s="19">
        <f>R1003+S1003</f>
        <v/>
      </c>
      <c r="U1003" s="21">
        <f>IF(J1003&lt;=0,0,LOOKUP(J1003,{0,1950001,3300001,6950001,9000001,18000001,40000001},{0.05,0.1,0.2,0.23,0.33,0.4,0.45}))</f>
        <v/>
      </c>
    </row>
    <row r="1004">
      <c r="A1004" t="inlineStr">
        <is>
          <t>1万円刻み</t>
        </is>
      </c>
      <c r="B1004" s="19">
        <f>'3_1万円刻み'!$A$433</f>
        <v/>
      </c>
      <c r="C1004" s="20" t="n">
        <v>2026</v>
      </c>
      <c r="D1004" s="19" t="n">
        <v>276000</v>
      </c>
      <c r="E1004" s="19">
        <f>ROUND(MIN(B1004/12,650000)*12*0.0915+MIN(B1004/12,1390000)*12*(0.0504+0)+B1004*0.005,0)</f>
        <v/>
      </c>
      <c r="F1004" s="19" t="n">
        <v>0</v>
      </c>
      <c r="G1004" s="19" t="n">
        <v>0</v>
      </c>
      <c r="H1004" s="19">
        <f>IF(C1004&gt;=2026,IF(B1004&lt;741000,0,IF(B1004&lt;2191000,B1004-740000,IF(B1004&lt;2193000,1451000,IF(B1004&lt;2196000,1453000,IF(B1004&lt;2200000,1456000,IF(B1004&lt;3600000,ROUNDDOWN(B1004/4,-3)*2.8-80000,IF(B1004&lt;6600000,ROUNDDOWN(B1004/4,-3)*3.2-440000,IF(B1004&lt;8500000,ROUNDDOWN(B1004*0.9,0)-1100000,B1004-1950000)))))))),IF(B1004&lt;651000,0,IF(B1004&lt;1900000,B1004-650000,IF(B1004&lt;3600000,ROUNDDOWN(B1004/4,-3)*2.8-80000,IF(B1004&lt;6600000,ROUNDDOWN(B1004/4,-3)*3.2-440000,IF(B1004&lt;8500000,ROUNDDOWN(B1004*0.9,0)-1100000,B1004-1950000))))))</f>
        <v/>
      </c>
      <c r="I1004" s="19">
        <f>IF(H1004&gt;23500000,NA(),IF(C1004&gt;=2026,IF(H1004&lt;=4890000,1040000,IF(H1004&lt;=6550000,670000,620000)),IF(H1004&lt;=1320000,950000,IF(H1004&lt;=3360000,880000,IF(H1004&lt;=4890000,680000,IF(H1004&lt;=6550000,630000,580000))))))</f>
        <v/>
      </c>
      <c r="J1004" s="19">
        <f>MAX(0,ROUNDDOWN(H1004-E1004-I1004-F1004,-3))</f>
        <v/>
      </c>
      <c r="K1004" s="19">
        <f>MAX(0,ROUNDDOWN(H1004-E1004-I1004-F1004-D1004,-3))</f>
        <v/>
      </c>
      <c r="L1004" s="19">
        <f>IF(J1004&lt;=0,0,ROUNDDOWN((J1004*LOOKUP(J1004,{0,1950001,3300001,6950001,9000001,18000001,40000001},{0.05,0.1,0.2,0.23,0.33,0.4,0.45})-LOOKUP(J1004,{0,1950001,3300001,6950001,9000001,18000001,40000001},{0,97500,427500,636000,1536000,2796000,4796000}))*1.021,-2))</f>
        <v/>
      </c>
      <c r="M1004" s="19">
        <f>IF(K1004&lt;=0,0,ROUNDDOWN((K1004*LOOKUP(K1004,{0,1950001,3300001,6950001,9000001,18000001,40000001},{0.05,0.1,0.2,0.23,0.33,0.4,0.45})-LOOKUP(K1004,{0,1950001,3300001,6950001,9000001,18000001,40000001},{0,97500,427500,636000,1536000,2796000,4796000}))*1.021,-2))</f>
        <v/>
      </c>
      <c r="N1004" s="19">
        <f>MAX(0,ROUNDDOWN(H1004-E1004-430000-G1004,-3))</f>
        <v/>
      </c>
      <c r="O1004" s="19">
        <f>MAX(0,ROUNDDOWN(H1004-E1004-430000-G1004-D1004,-3))</f>
        <v/>
      </c>
      <c r="P1004" s="19">
        <f>IF(H1004&lt;=450000,0,MAX(0,ROUNDDOWN(N1004*0.06-MIN(50000,N1004)*0.03,-2))+MAX(0,ROUNDDOWN(N1004*0.04-MIN(50000,N1004)*0.02,-2)))</f>
        <v/>
      </c>
      <c r="Q1004" s="19">
        <f>IF(H1004&lt;=450000,0,MAX(0,ROUNDDOWN(O1004*0.06-MIN(50000,O1004)*0.03,-2))+MAX(0,ROUNDDOWN(O1004*0.04-MIN(50000,O1004)*0.02,-2)))</f>
        <v/>
      </c>
      <c r="R1004" s="19">
        <f>L1004-M1004</f>
        <v/>
      </c>
      <c r="S1004" s="19">
        <f>P1004-Q1004</f>
        <v/>
      </c>
      <c r="T1004" s="19">
        <f>R1004+S1004</f>
        <v/>
      </c>
      <c r="U1004" s="21">
        <f>IF(J1004&lt;=0,0,LOOKUP(J1004,{0,1950001,3300001,6950001,9000001,18000001,40000001},{0.05,0.1,0.2,0.23,0.33,0.4,0.45}))</f>
        <v/>
      </c>
    </row>
    <row r="1005">
      <c r="A1005" t="inlineStr">
        <is>
          <t>1万円刻み</t>
        </is>
      </c>
      <c r="B1005" s="19">
        <f>'3_1万円刻み'!$A$434</f>
        <v/>
      </c>
      <c r="C1005" s="20" t="n">
        <v>2025</v>
      </c>
      <c r="D1005" s="19" t="n">
        <v>276000</v>
      </c>
      <c r="E1005" s="19">
        <f>ROUND(MIN(B1005/12,650000)*12*0.0915+MIN(B1005/12,1390000)*12*(0.0504+0)+B1005*0.005,0)</f>
        <v/>
      </c>
      <c r="F1005" s="19" t="n">
        <v>0</v>
      </c>
      <c r="G1005" s="19" t="n">
        <v>0</v>
      </c>
      <c r="H1005" s="19">
        <f>IF(C1005&gt;=2026,IF(B1005&lt;741000,0,IF(B1005&lt;2191000,B1005-740000,IF(B1005&lt;2193000,1451000,IF(B1005&lt;2196000,1453000,IF(B1005&lt;2200000,1456000,IF(B1005&lt;3600000,ROUNDDOWN(B1005/4,-3)*2.8-80000,IF(B1005&lt;6600000,ROUNDDOWN(B1005/4,-3)*3.2-440000,IF(B1005&lt;8500000,ROUNDDOWN(B1005*0.9,0)-1100000,B1005-1950000)))))))),IF(B1005&lt;651000,0,IF(B1005&lt;1900000,B1005-650000,IF(B1005&lt;3600000,ROUNDDOWN(B1005/4,-3)*2.8-80000,IF(B1005&lt;6600000,ROUNDDOWN(B1005/4,-3)*3.2-440000,IF(B1005&lt;8500000,ROUNDDOWN(B1005*0.9,0)-1100000,B1005-1950000))))))</f>
        <v/>
      </c>
      <c r="I1005" s="19">
        <f>IF(H1005&gt;23500000,NA(),IF(C1005&gt;=2026,IF(H1005&lt;=4890000,1040000,IF(H1005&lt;=6550000,670000,620000)),IF(H1005&lt;=1320000,950000,IF(H1005&lt;=3360000,880000,IF(H1005&lt;=4890000,680000,IF(H1005&lt;=6550000,630000,580000))))))</f>
        <v/>
      </c>
      <c r="J1005" s="19">
        <f>MAX(0,ROUNDDOWN(H1005-E1005-I1005-F1005,-3))</f>
        <v/>
      </c>
      <c r="K1005" s="19">
        <f>MAX(0,ROUNDDOWN(H1005-E1005-I1005-F1005-D1005,-3))</f>
        <v/>
      </c>
      <c r="L1005" s="19">
        <f>IF(J1005&lt;=0,0,ROUNDDOWN((J1005*LOOKUP(J1005,{0,1950001,3300001,6950001,9000001,18000001,40000001},{0.05,0.1,0.2,0.23,0.33,0.4,0.45})-LOOKUP(J1005,{0,1950001,3300001,6950001,9000001,18000001,40000001},{0,97500,427500,636000,1536000,2796000,4796000}))*1.021,-2))</f>
        <v/>
      </c>
      <c r="M1005" s="19">
        <f>IF(K1005&lt;=0,0,ROUNDDOWN((K1005*LOOKUP(K1005,{0,1950001,3300001,6950001,9000001,18000001,40000001},{0.05,0.1,0.2,0.23,0.33,0.4,0.45})-LOOKUP(K1005,{0,1950001,3300001,6950001,9000001,18000001,40000001},{0,97500,427500,636000,1536000,2796000,4796000}))*1.021,-2))</f>
        <v/>
      </c>
      <c r="N1005" s="19">
        <f>MAX(0,ROUNDDOWN(H1005-E1005-430000-G1005,-3))</f>
        <v/>
      </c>
      <c r="O1005" s="19">
        <f>MAX(0,ROUNDDOWN(H1005-E1005-430000-G1005-D1005,-3))</f>
        <v/>
      </c>
      <c r="P1005" s="19">
        <f>IF(H1005&lt;=450000,0,MAX(0,ROUNDDOWN(N1005*0.06-MIN(50000,N1005)*0.03,-2))+MAX(0,ROUNDDOWN(N1005*0.04-MIN(50000,N1005)*0.02,-2)))</f>
        <v/>
      </c>
      <c r="Q1005" s="19">
        <f>IF(H1005&lt;=450000,0,MAX(0,ROUNDDOWN(O1005*0.06-MIN(50000,O1005)*0.03,-2))+MAX(0,ROUNDDOWN(O1005*0.04-MIN(50000,O1005)*0.02,-2)))</f>
        <v/>
      </c>
      <c r="R1005" s="19">
        <f>L1005-M1005</f>
        <v/>
      </c>
      <c r="S1005" s="19">
        <f>P1005-Q1005</f>
        <v/>
      </c>
      <c r="T1005" s="19">
        <f>R1005+S1005</f>
        <v/>
      </c>
      <c r="U1005" s="21">
        <f>IF(J1005&lt;=0,0,LOOKUP(J1005,{0,1950001,3300001,6950001,9000001,18000001,40000001},{0.05,0.1,0.2,0.23,0.33,0.4,0.45}))</f>
        <v/>
      </c>
    </row>
    <row r="1006">
      <c r="A1006" t="inlineStr">
        <is>
          <t>1万円刻み</t>
        </is>
      </c>
      <c r="B1006" s="19">
        <f>'3_1万円刻み'!$A$434</f>
        <v/>
      </c>
      <c r="C1006" s="20" t="n">
        <v>2026</v>
      </c>
      <c r="D1006" s="19" t="n">
        <v>276000</v>
      </c>
      <c r="E1006" s="19">
        <f>ROUND(MIN(B1006/12,650000)*12*0.0915+MIN(B1006/12,1390000)*12*(0.0504+0)+B1006*0.005,0)</f>
        <v/>
      </c>
      <c r="F1006" s="19" t="n">
        <v>0</v>
      </c>
      <c r="G1006" s="19" t="n">
        <v>0</v>
      </c>
      <c r="H1006" s="19">
        <f>IF(C1006&gt;=2026,IF(B1006&lt;741000,0,IF(B1006&lt;2191000,B1006-740000,IF(B1006&lt;2193000,1451000,IF(B1006&lt;2196000,1453000,IF(B1006&lt;2200000,1456000,IF(B1006&lt;3600000,ROUNDDOWN(B1006/4,-3)*2.8-80000,IF(B1006&lt;6600000,ROUNDDOWN(B1006/4,-3)*3.2-440000,IF(B1006&lt;8500000,ROUNDDOWN(B1006*0.9,0)-1100000,B1006-1950000)))))))),IF(B1006&lt;651000,0,IF(B1006&lt;1900000,B1006-650000,IF(B1006&lt;3600000,ROUNDDOWN(B1006/4,-3)*2.8-80000,IF(B1006&lt;6600000,ROUNDDOWN(B1006/4,-3)*3.2-440000,IF(B1006&lt;8500000,ROUNDDOWN(B1006*0.9,0)-1100000,B1006-1950000))))))</f>
        <v/>
      </c>
      <c r="I1006" s="19">
        <f>IF(H1006&gt;23500000,NA(),IF(C1006&gt;=2026,IF(H1006&lt;=4890000,1040000,IF(H1006&lt;=6550000,670000,620000)),IF(H1006&lt;=1320000,950000,IF(H1006&lt;=3360000,880000,IF(H1006&lt;=4890000,680000,IF(H1006&lt;=6550000,630000,580000))))))</f>
        <v/>
      </c>
      <c r="J1006" s="19">
        <f>MAX(0,ROUNDDOWN(H1006-E1006-I1006-F1006,-3))</f>
        <v/>
      </c>
      <c r="K1006" s="19">
        <f>MAX(0,ROUNDDOWN(H1006-E1006-I1006-F1006-D1006,-3))</f>
        <v/>
      </c>
      <c r="L1006" s="19">
        <f>IF(J1006&lt;=0,0,ROUNDDOWN((J1006*LOOKUP(J1006,{0,1950001,3300001,6950001,9000001,18000001,40000001},{0.05,0.1,0.2,0.23,0.33,0.4,0.45})-LOOKUP(J1006,{0,1950001,3300001,6950001,9000001,18000001,40000001},{0,97500,427500,636000,1536000,2796000,4796000}))*1.021,-2))</f>
        <v/>
      </c>
      <c r="M1006" s="19">
        <f>IF(K1006&lt;=0,0,ROUNDDOWN((K1006*LOOKUP(K1006,{0,1950001,3300001,6950001,9000001,18000001,40000001},{0.05,0.1,0.2,0.23,0.33,0.4,0.45})-LOOKUP(K1006,{0,1950001,3300001,6950001,9000001,18000001,40000001},{0,97500,427500,636000,1536000,2796000,4796000}))*1.021,-2))</f>
        <v/>
      </c>
      <c r="N1006" s="19">
        <f>MAX(0,ROUNDDOWN(H1006-E1006-430000-G1006,-3))</f>
        <v/>
      </c>
      <c r="O1006" s="19">
        <f>MAX(0,ROUNDDOWN(H1006-E1006-430000-G1006-D1006,-3))</f>
        <v/>
      </c>
      <c r="P1006" s="19">
        <f>IF(H1006&lt;=450000,0,MAX(0,ROUNDDOWN(N1006*0.06-MIN(50000,N1006)*0.03,-2))+MAX(0,ROUNDDOWN(N1006*0.04-MIN(50000,N1006)*0.02,-2)))</f>
        <v/>
      </c>
      <c r="Q1006" s="19">
        <f>IF(H1006&lt;=450000,0,MAX(0,ROUNDDOWN(O1006*0.06-MIN(50000,O1006)*0.03,-2))+MAX(0,ROUNDDOWN(O1006*0.04-MIN(50000,O1006)*0.02,-2)))</f>
        <v/>
      </c>
      <c r="R1006" s="19">
        <f>L1006-M1006</f>
        <v/>
      </c>
      <c r="S1006" s="19">
        <f>P1006-Q1006</f>
        <v/>
      </c>
      <c r="T1006" s="19">
        <f>R1006+S1006</f>
        <v/>
      </c>
      <c r="U1006" s="21">
        <f>IF(J1006&lt;=0,0,LOOKUP(J1006,{0,1950001,3300001,6950001,9000001,18000001,40000001},{0.05,0.1,0.2,0.23,0.33,0.4,0.45}))</f>
        <v/>
      </c>
    </row>
    <row r="1007">
      <c r="A1007" t="inlineStr">
        <is>
          <t>1万円刻み</t>
        </is>
      </c>
      <c r="B1007" s="19">
        <f>'3_1万円刻み'!$A$435</f>
        <v/>
      </c>
      <c r="C1007" s="20" t="n">
        <v>2025</v>
      </c>
      <c r="D1007" s="19" t="n">
        <v>276000</v>
      </c>
      <c r="E1007" s="19">
        <f>ROUND(MIN(B1007/12,650000)*12*0.0915+MIN(B1007/12,1390000)*12*(0.0504+0)+B1007*0.005,0)</f>
        <v/>
      </c>
      <c r="F1007" s="19" t="n">
        <v>0</v>
      </c>
      <c r="G1007" s="19" t="n">
        <v>0</v>
      </c>
      <c r="H1007" s="19">
        <f>IF(C1007&gt;=2026,IF(B1007&lt;741000,0,IF(B1007&lt;2191000,B1007-740000,IF(B1007&lt;2193000,1451000,IF(B1007&lt;2196000,1453000,IF(B1007&lt;2200000,1456000,IF(B1007&lt;3600000,ROUNDDOWN(B1007/4,-3)*2.8-80000,IF(B1007&lt;6600000,ROUNDDOWN(B1007/4,-3)*3.2-440000,IF(B1007&lt;8500000,ROUNDDOWN(B1007*0.9,0)-1100000,B1007-1950000)))))))),IF(B1007&lt;651000,0,IF(B1007&lt;1900000,B1007-650000,IF(B1007&lt;3600000,ROUNDDOWN(B1007/4,-3)*2.8-80000,IF(B1007&lt;6600000,ROUNDDOWN(B1007/4,-3)*3.2-440000,IF(B1007&lt;8500000,ROUNDDOWN(B1007*0.9,0)-1100000,B1007-1950000))))))</f>
        <v/>
      </c>
      <c r="I1007" s="19">
        <f>IF(H1007&gt;23500000,NA(),IF(C1007&gt;=2026,IF(H1007&lt;=4890000,1040000,IF(H1007&lt;=6550000,670000,620000)),IF(H1007&lt;=1320000,950000,IF(H1007&lt;=3360000,880000,IF(H1007&lt;=4890000,680000,IF(H1007&lt;=6550000,630000,580000))))))</f>
        <v/>
      </c>
      <c r="J1007" s="19">
        <f>MAX(0,ROUNDDOWN(H1007-E1007-I1007-F1007,-3))</f>
        <v/>
      </c>
      <c r="K1007" s="19">
        <f>MAX(0,ROUNDDOWN(H1007-E1007-I1007-F1007-D1007,-3))</f>
        <v/>
      </c>
      <c r="L1007" s="19">
        <f>IF(J1007&lt;=0,0,ROUNDDOWN((J1007*LOOKUP(J1007,{0,1950001,3300001,6950001,9000001,18000001,40000001},{0.05,0.1,0.2,0.23,0.33,0.4,0.45})-LOOKUP(J1007,{0,1950001,3300001,6950001,9000001,18000001,40000001},{0,97500,427500,636000,1536000,2796000,4796000}))*1.021,-2))</f>
        <v/>
      </c>
      <c r="M1007" s="19">
        <f>IF(K1007&lt;=0,0,ROUNDDOWN((K1007*LOOKUP(K1007,{0,1950001,3300001,6950001,9000001,18000001,40000001},{0.05,0.1,0.2,0.23,0.33,0.4,0.45})-LOOKUP(K1007,{0,1950001,3300001,6950001,9000001,18000001,40000001},{0,97500,427500,636000,1536000,2796000,4796000}))*1.021,-2))</f>
        <v/>
      </c>
      <c r="N1007" s="19">
        <f>MAX(0,ROUNDDOWN(H1007-E1007-430000-G1007,-3))</f>
        <v/>
      </c>
      <c r="O1007" s="19">
        <f>MAX(0,ROUNDDOWN(H1007-E1007-430000-G1007-D1007,-3))</f>
        <v/>
      </c>
      <c r="P1007" s="19">
        <f>IF(H1007&lt;=450000,0,MAX(0,ROUNDDOWN(N1007*0.06-MIN(50000,N1007)*0.03,-2))+MAX(0,ROUNDDOWN(N1007*0.04-MIN(50000,N1007)*0.02,-2)))</f>
        <v/>
      </c>
      <c r="Q1007" s="19">
        <f>IF(H1007&lt;=450000,0,MAX(0,ROUNDDOWN(O1007*0.06-MIN(50000,O1007)*0.03,-2))+MAX(0,ROUNDDOWN(O1007*0.04-MIN(50000,O1007)*0.02,-2)))</f>
        <v/>
      </c>
      <c r="R1007" s="19">
        <f>L1007-M1007</f>
        <v/>
      </c>
      <c r="S1007" s="19">
        <f>P1007-Q1007</f>
        <v/>
      </c>
      <c r="T1007" s="19">
        <f>R1007+S1007</f>
        <v/>
      </c>
      <c r="U1007" s="21">
        <f>IF(J1007&lt;=0,0,LOOKUP(J1007,{0,1950001,3300001,6950001,9000001,18000001,40000001},{0.05,0.1,0.2,0.23,0.33,0.4,0.45}))</f>
        <v/>
      </c>
    </row>
    <row r="1008">
      <c r="A1008" t="inlineStr">
        <is>
          <t>1万円刻み</t>
        </is>
      </c>
      <c r="B1008" s="19">
        <f>'3_1万円刻み'!$A$435</f>
        <v/>
      </c>
      <c r="C1008" s="20" t="n">
        <v>2026</v>
      </c>
      <c r="D1008" s="19" t="n">
        <v>276000</v>
      </c>
      <c r="E1008" s="19">
        <f>ROUND(MIN(B1008/12,650000)*12*0.0915+MIN(B1008/12,1390000)*12*(0.0504+0)+B1008*0.005,0)</f>
        <v/>
      </c>
      <c r="F1008" s="19" t="n">
        <v>0</v>
      </c>
      <c r="G1008" s="19" t="n">
        <v>0</v>
      </c>
      <c r="H1008" s="19">
        <f>IF(C1008&gt;=2026,IF(B1008&lt;741000,0,IF(B1008&lt;2191000,B1008-740000,IF(B1008&lt;2193000,1451000,IF(B1008&lt;2196000,1453000,IF(B1008&lt;2200000,1456000,IF(B1008&lt;3600000,ROUNDDOWN(B1008/4,-3)*2.8-80000,IF(B1008&lt;6600000,ROUNDDOWN(B1008/4,-3)*3.2-440000,IF(B1008&lt;8500000,ROUNDDOWN(B1008*0.9,0)-1100000,B1008-1950000)))))))),IF(B1008&lt;651000,0,IF(B1008&lt;1900000,B1008-650000,IF(B1008&lt;3600000,ROUNDDOWN(B1008/4,-3)*2.8-80000,IF(B1008&lt;6600000,ROUNDDOWN(B1008/4,-3)*3.2-440000,IF(B1008&lt;8500000,ROUNDDOWN(B1008*0.9,0)-1100000,B1008-1950000))))))</f>
        <v/>
      </c>
      <c r="I1008" s="19">
        <f>IF(H1008&gt;23500000,NA(),IF(C1008&gt;=2026,IF(H1008&lt;=4890000,1040000,IF(H1008&lt;=6550000,670000,620000)),IF(H1008&lt;=1320000,950000,IF(H1008&lt;=3360000,880000,IF(H1008&lt;=4890000,680000,IF(H1008&lt;=6550000,630000,580000))))))</f>
        <v/>
      </c>
      <c r="J1008" s="19">
        <f>MAX(0,ROUNDDOWN(H1008-E1008-I1008-F1008,-3))</f>
        <v/>
      </c>
      <c r="K1008" s="19">
        <f>MAX(0,ROUNDDOWN(H1008-E1008-I1008-F1008-D1008,-3))</f>
        <v/>
      </c>
      <c r="L1008" s="19">
        <f>IF(J1008&lt;=0,0,ROUNDDOWN((J1008*LOOKUP(J1008,{0,1950001,3300001,6950001,9000001,18000001,40000001},{0.05,0.1,0.2,0.23,0.33,0.4,0.45})-LOOKUP(J1008,{0,1950001,3300001,6950001,9000001,18000001,40000001},{0,97500,427500,636000,1536000,2796000,4796000}))*1.021,-2))</f>
        <v/>
      </c>
      <c r="M1008" s="19">
        <f>IF(K1008&lt;=0,0,ROUNDDOWN((K1008*LOOKUP(K1008,{0,1950001,3300001,6950001,9000001,18000001,40000001},{0.05,0.1,0.2,0.23,0.33,0.4,0.45})-LOOKUP(K1008,{0,1950001,3300001,6950001,9000001,18000001,40000001},{0,97500,427500,636000,1536000,2796000,4796000}))*1.021,-2))</f>
        <v/>
      </c>
      <c r="N1008" s="19">
        <f>MAX(0,ROUNDDOWN(H1008-E1008-430000-G1008,-3))</f>
        <v/>
      </c>
      <c r="O1008" s="19">
        <f>MAX(0,ROUNDDOWN(H1008-E1008-430000-G1008-D1008,-3))</f>
        <v/>
      </c>
      <c r="P1008" s="19">
        <f>IF(H1008&lt;=450000,0,MAX(0,ROUNDDOWN(N1008*0.06-MIN(50000,N1008)*0.03,-2))+MAX(0,ROUNDDOWN(N1008*0.04-MIN(50000,N1008)*0.02,-2)))</f>
        <v/>
      </c>
      <c r="Q1008" s="19">
        <f>IF(H1008&lt;=450000,0,MAX(0,ROUNDDOWN(O1008*0.06-MIN(50000,O1008)*0.03,-2))+MAX(0,ROUNDDOWN(O1008*0.04-MIN(50000,O1008)*0.02,-2)))</f>
        <v/>
      </c>
      <c r="R1008" s="19">
        <f>L1008-M1008</f>
        <v/>
      </c>
      <c r="S1008" s="19">
        <f>P1008-Q1008</f>
        <v/>
      </c>
      <c r="T1008" s="19">
        <f>R1008+S1008</f>
        <v/>
      </c>
      <c r="U1008" s="21">
        <f>IF(J1008&lt;=0,0,LOOKUP(J1008,{0,1950001,3300001,6950001,9000001,18000001,40000001},{0.05,0.1,0.2,0.23,0.33,0.4,0.45}))</f>
        <v/>
      </c>
    </row>
    <row r="1009">
      <c r="A1009" t="inlineStr">
        <is>
          <t>1万円刻み</t>
        </is>
      </c>
      <c r="B1009" s="19">
        <f>'3_1万円刻み'!$A$436</f>
        <v/>
      </c>
      <c r="C1009" s="20" t="n">
        <v>2025</v>
      </c>
      <c r="D1009" s="19" t="n">
        <v>276000</v>
      </c>
      <c r="E1009" s="19">
        <f>ROUND(MIN(B1009/12,650000)*12*0.0915+MIN(B1009/12,1390000)*12*(0.0504+0)+B1009*0.005,0)</f>
        <v/>
      </c>
      <c r="F1009" s="19" t="n">
        <v>0</v>
      </c>
      <c r="G1009" s="19" t="n">
        <v>0</v>
      </c>
      <c r="H1009" s="19">
        <f>IF(C1009&gt;=2026,IF(B1009&lt;741000,0,IF(B1009&lt;2191000,B1009-740000,IF(B1009&lt;2193000,1451000,IF(B1009&lt;2196000,1453000,IF(B1009&lt;2200000,1456000,IF(B1009&lt;3600000,ROUNDDOWN(B1009/4,-3)*2.8-80000,IF(B1009&lt;6600000,ROUNDDOWN(B1009/4,-3)*3.2-440000,IF(B1009&lt;8500000,ROUNDDOWN(B1009*0.9,0)-1100000,B1009-1950000)))))))),IF(B1009&lt;651000,0,IF(B1009&lt;1900000,B1009-650000,IF(B1009&lt;3600000,ROUNDDOWN(B1009/4,-3)*2.8-80000,IF(B1009&lt;6600000,ROUNDDOWN(B1009/4,-3)*3.2-440000,IF(B1009&lt;8500000,ROUNDDOWN(B1009*0.9,0)-1100000,B1009-1950000))))))</f>
        <v/>
      </c>
      <c r="I1009" s="19">
        <f>IF(H1009&gt;23500000,NA(),IF(C1009&gt;=2026,IF(H1009&lt;=4890000,1040000,IF(H1009&lt;=6550000,670000,620000)),IF(H1009&lt;=1320000,950000,IF(H1009&lt;=3360000,880000,IF(H1009&lt;=4890000,680000,IF(H1009&lt;=6550000,630000,580000))))))</f>
        <v/>
      </c>
      <c r="J1009" s="19">
        <f>MAX(0,ROUNDDOWN(H1009-E1009-I1009-F1009,-3))</f>
        <v/>
      </c>
      <c r="K1009" s="19">
        <f>MAX(0,ROUNDDOWN(H1009-E1009-I1009-F1009-D1009,-3))</f>
        <v/>
      </c>
      <c r="L1009" s="19">
        <f>IF(J1009&lt;=0,0,ROUNDDOWN((J1009*LOOKUP(J1009,{0,1950001,3300001,6950001,9000001,18000001,40000001},{0.05,0.1,0.2,0.23,0.33,0.4,0.45})-LOOKUP(J1009,{0,1950001,3300001,6950001,9000001,18000001,40000001},{0,97500,427500,636000,1536000,2796000,4796000}))*1.021,-2))</f>
        <v/>
      </c>
      <c r="M1009" s="19">
        <f>IF(K1009&lt;=0,0,ROUNDDOWN((K1009*LOOKUP(K1009,{0,1950001,3300001,6950001,9000001,18000001,40000001},{0.05,0.1,0.2,0.23,0.33,0.4,0.45})-LOOKUP(K1009,{0,1950001,3300001,6950001,9000001,18000001,40000001},{0,97500,427500,636000,1536000,2796000,4796000}))*1.021,-2))</f>
        <v/>
      </c>
      <c r="N1009" s="19">
        <f>MAX(0,ROUNDDOWN(H1009-E1009-430000-G1009,-3))</f>
        <v/>
      </c>
      <c r="O1009" s="19">
        <f>MAX(0,ROUNDDOWN(H1009-E1009-430000-G1009-D1009,-3))</f>
        <v/>
      </c>
      <c r="P1009" s="19">
        <f>IF(H1009&lt;=450000,0,MAX(0,ROUNDDOWN(N1009*0.06-MIN(50000,N1009)*0.03,-2))+MAX(0,ROUNDDOWN(N1009*0.04-MIN(50000,N1009)*0.02,-2)))</f>
        <v/>
      </c>
      <c r="Q1009" s="19">
        <f>IF(H1009&lt;=450000,0,MAX(0,ROUNDDOWN(O1009*0.06-MIN(50000,O1009)*0.03,-2))+MAX(0,ROUNDDOWN(O1009*0.04-MIN(50000,O1009)*0.02,-2)))</f>
        <v/>
      </c>
      <c r="R1009" s="19">
        <f>L1009-M1009</f>
        <v/>
      </c>
      <c r="S1009" s="19">
        <f>P1009-Q1009</f>
        <v/>
      </c>
      <c r="T1009" s="19">
        <f>R1009+S1009</f>
        <v/>
      </c>
      <c r="U1009" s="21">
        <f>IF(J1009&lt;=0,0,LOOKUP(J1009,{0,1950001,3300001,6950001,9000001,18000001,40000001},{0.05,0.1,0.2,0.23,0.33,0.4,0.45}))</f>
        <v/>
      </c>
    </row>
    <row r="1010">
      <c r="A1010" t="inlineStr">
        <is>
          <t>1万円刻み</t>
        </is>
      </c>
      <c r="B1010" s="19">
        <f>'3_1万円刻み'!$A$436</f>
        <v/>
      </c>
      <c r="C1010" s="20" t="n">
        <v>2026</v>
      </c>
      <c r="D1010" s="19" t="n">
        <v>276000</v>
      </c>
      <c r="E1010" s="19">
        <f>ROUND(MIN(B1010/12,650000)*12*0.0915+MIN(B1010/12,1390000)*12*(0.0504+0)+B1010*0.005,0)</f>
        <v/>
      </c>
      <c r="F1010" s="19" t="n">
        <v>0</v>
      </c>
      <c r="G1010" s="19" t="n">
        <v>0</v>
      </c>
      <c r="H1010" s="19">
        <f>IF(C1010&gt;=2026,IF(B1010&lt;741000,0,IF(B1010&lt;2191000,B1010-740000,IF(B1010&lt;2193000,1451000,IF(B1010&lt;2196000,1453000,IF(B1010&lt;2200000,1456000,IF(B1010&lt;3600000,ROUNDDOWN(B1010/4,-3)*2.8-80000,IF(B1010&lt;6600000,ROUNDDOWN(B1010/4,-3)*3.2-440000,IF(B1010&lt;8500000,ROUNDDOWN(B1010*0.9,0)-1100000,B1010-1950000)))))))),IF(B1010&lt;651000,0,IF(B1010&lt;1900000,B1010-650000,IF(B1010&lt;3600000,ROUNDDOWN(B1010/4,-3)*2.8-80000,IF(B1010&lt;6600000,ROUNDDOWN(B1010/4,-3)*3.2-440000,IF(B1010&lt;8500000,ROUNDDOWN(B1010*0.9,0)-1100000,B1010-1950000))))))</f>
        <v/>
      </c>
      <c r="I1010" s="19">
        <f>IF(H1010&gt;23500000,NA(),IF(C1010&gt;=2026,IF(H1010&lt;=4890000,1040000,IF(H1010&lt;=6550000,670000,620000)),IF(H1010&lt;=1320000,950000,IF(H1010&lt;=3360000,880000,IF(H1010&lt;=4890000,680000,IF(H1010&lt;=6550000,630000,580000))))))</f>
        <v/>
      </c>
      <c r="J1010" s="19">
        <f>MAX(0,ROUNDDOWN(H1010-E1010-I1010-F1010,-3))</f>
        <v/>
      </c>
      <c r="K1010" s="19">
        <f>MAX(0,ROUNDDOWN(H1010-E1010-I1010-F1010-D1010,-3))</f>
        <v/>
      </c>
      <c r="L1010" s="19">
        <f>IF(J1010&lt;=0,0,ROUNDDOWN((J1010*LOOKUP(J1010,{0,1950001,3300001,6950001,9000001,18000001,40000001},{0.05,0.1,0.2,0.23,0.33,0.4,0.45})-LOOKUP(J1010,{0,1950001,3300001,6950001,9000001,18000001,40000001},{0,97500,427500,636000,1536000,2796000,4796000}))*1.021,-2))</f>
        <v/>
      </c>
      <c r="M1010" s="19">
        <f>IF(K1010&lt;=0,0,ROUNDDOWN((K1010*LOOKUP(K1010,{0,1950001,3300001,6950001,9000001,18000001,40000001},{0.05,0.1,0.2,0.23,0.33,0.4,0.45})-LOOKUP(K1010,{0,1950001,3300001,6950001,9000001,18000001,40000001},{0,97500,427500,636000,1536000,2796000,4796000}))*1.021,-2))</f>
        <v/>
      </c>
      <c r="N1010" s="19">
        <f>MAX(0,ROUNDDOWN(H1010-E1010-430000-G1010,-3))</f>
        <v/>
      </c>
      <c r="O1010" s="19">
        <f>MAX(0,ROUNDDOWN(H1010-E1010-430000-G1010-D1010,-3))</f>
        <v/>
      </c>
      <c r="P1010" s="19">
        <f>IF(H1010&lt;=450000,0,MAX(0,ROUNDDOWN(N1010*0.06-MIN(50000,N1010)*0.03,-2))+MAX(0,ROUNDDOWN(N1010*0.04-MIN(50000,N1010)*0.02,-2)))</f>
        <v/>
      </c>
      <c r="Q1010" s="19">
        <f>IF(H1010&lt;=450000,0,MAX(0,ROUNDDOWN(O1010*0.06-MIN(50000,O1010)*0.03,-2))+MAX(0,ROUNDDOWN(O1010*0.04-MIN(50000,O1010)*0.02,-2)))</f>
        <v/>
      </c>
      <c r="R1010" s="19">
        <f>L1010-M1010</f>
        <v/>
      </c>
      <c r="S1010" s="19">
        <f>P1010-Q1010</f>
        <v/>
      </c>
      <c r="T1010" s="19">
        <f>R1010+S1010</f>
        <v/>
      </c>
      <c r="U1010" s="21">
        <f>IF(J1010&lt;=0,0,LOOKUP(J1010,{0,1950001,3300001,6950001,9000001,18000001,40000001},{0.05,0.1,0.2,0.23,0.33,0.4,0.45}))</f>
        <v/>
      </c>
    </row>
    <row r="1011">
      <c r="A1011" t="inlineStr">
        <is>
          <t>1万円刻み</t>
        </is>
      </c>
      <c r="B1011" s="19">
        <f>'3_1万円刻み'!$A$437</f>
        <v/>
      </c>
      <c r="C1011" s="20" t="n">
        <v>2025</v>
      </c>
      <c r="D1011" s="19" t="n">
        <v>276000</v>
      </c>
      <c r="E1011" s="19">
        <f>ROUND(MIN(B1011/12,650000)*12*0.0915+MIN(B1011/12,1390000)*12*(0.0504+0)+B1011*0.005,0)</f>
        <v/>
      </c>
      <c r="F1011" s="19" t="n">
        <v>0</v>
      </c>
      <c r="G1011" s="19" t="n">
        <v>0</v>
      </c>
      <c r="H1011" s="19">
        <f>IF(C1011&gt;=2026,IF(B1011&lt;741000,0,IF(B1011&lt;2191000,B1011-740000,IF(B1011&lt;2193000,1451000,IF(B1011&lt;2196000,1453000,IF(B1011&lt;2200000,1456000,IF(B1011&lt;3600000,ROUNDDOWN(B1011/4,-3)*2.8-80000,IF(B1011&lt;6600000,ROUNDDOWN(B1011/4,-3)*3.2-440000,IF(B1011&lt;8500000,ROUNDDOWN(B1011*0.9,0)-1100000,B1011-1950000)))))))),IF(B1011&lt;651000,0,IF(B1011&lt;1900000,B1011-650000,IF(B1011&lt;3600000,ROUNDDOWN(B1011/4,-3)*2.8-80000,IF(B1011&lt;6600000,ROUNDDOWN(B1011/4,-3)*3.2-440000,IF(B1011&lt;8500000,ROUNDDOWN(B1011*0.9,0)-1100000,B1011-1950000))))))</f>
        <v/>
      </c>
      <c r="I1011" s="19">
        <f>IF(H1011&gt;23500000,NA(),IF(C1011&gt;=2026,IF(H1011&lt;=4890000,1040000,IF(H1011&lt;=6550000,670000,620000)),IF(H1011&lt;=1320000,950000,IF(H1011&lt;=3360000,880000,IF(H1011&lt;=4890000,680000,IF(H1011&lt;=6550000,630000,580000))))))</f>
        <v/>
      </c>
      <c r="J1011" s="19">
        <f>MAX(0,ROUNDDOWN(H1011-E1011-I1011-F1011,-3))</f>
        <v/>
      </c>
      <c r="K1011" s="19">
        <f>MAX(0,ROUNDDOWN(H1011-E1011-I1011-F1011-D1011,-3))</f>
        <v/>
      </c>
      <c r="L1011" s="19">
        <f>IF(J1011&lt;=0,0,ROUNDDOWN((J1011*LOOKUP(J1011,{0,1950001,3300001,6950001,9000001,18000001,40000001},{0.05,0.1,0.2,0.23,0.33,0.4,0.45})-LOOKUP(J1011,{0,1950001,3300001,6950001,9000001,18000001,40000001},{0,97500,427500,636000,1536000,2796000,4796000}))*1.021,-2))</f>
        <v/>
      </c>
      <c r="M1011" s="19">
        <f>IF(K1011&lt;=0,0,ROUNDDOWN((K1011*LOOKUP(K1011,{0,1950001,3300001,6950001,9000001,18000001,40000001},{0.05,0.1,0.2,0.23,0.33,0.4,0.45})-LOOKUP(K1011,{0,1950001,3300001,6950001,9000001,18000001,40000001},{0,97500,427500,636000,1536000,2796000,4796000}))*1.021,-2))</f>
        <v/>
      </c>
      <c r="N1011" s="19">
        <f>MAX(0,ROUNDDOWN(H1011-E1011-430000-G1011,-3))</f>
        <v/>
      </c>
      <c r="O1011" s="19">
        <f>MAX(0,ROUNDDOWN(H1011-E1011-430000-G1011-D1011,-3))</f>
        <v/>
      </c>
      <c r="P1011" s="19">
        <f>IF(H1011&lt;=450000,0,MAX(0,ROUNDDOWN(N1011*0.06-MIN(50000,N1011)*0.03,-2))+MAX(0,ROUNDDOWN(N1011*0.04-MIN(50000,N1011)*0.02,-2)))</f>
        <v/>
      </c>
      <c r="Q1011" s="19">
        <f>IF(H1011&lt;=450000,0,MAX(0,ROUNDDOWN(O1011*0.06-MIN(50000,O1011)*0.03,-2))+MAX(0,ROUNDDOWN(O1011*0.04-MIN(50000,O1011)*0.02,-2)))</f>
        <v/>
      </c>
      <c r="R1011" s="19">
        <f>L1011-M1011</f>
        <v/>
      </c>
      <c r="S1011" s="19">
        <f>P1011-Q1011</f>
        <v/>
      </c>
      <c r="T1011" s="19">
        <f>R1011+S1011</f>
        <v/>
      </c>
      <c r="U1011" s="21">
        <f>IF(J1011&lt;=0,0,LOOKUP(J1011,{0,1950001,3300001,6950001,9000001,18000001,40000001},{0.05,0.1,0.2,0.23,0.33,0.4,0.45}))</f>
        <v/>
      </c>
    </row>
    <row r="1012">
      <c r="A1012" t="inlineStr">
        <is>
          <t>1万円刻み</t>
        </is>
      </c>
      <c r="B1012" s="19">
        <f>'3_1万円刻み'!$A$437</f>
        <v/>
      </c>
      <c r="C1012" s="20" t="n">
        <v>2026</v>
      </c>
      <c r="D1012" s="19" t="n">
        <v>276000</v>
      </c>
      <c r="E1012" s="19">
        <f>ROUND(MIN(B1012/12,650000)*12*0.0915+MIN(B1012/12,1390000)*12*(0.0504+0)+B1012*0.005,0)</f>
        <v/>
      </c>
      <c r="F1012" s="19" t="n">
        <v>0</v>
      </c>
      <c r="G1012" s="19" t="n">
        <v>0</v>
      </c>
      <c r="H1012" s="19">
        <f>IF(C1012&gt;=2026,IF(B1012&lt;741000,0,IF(B1012&lt;2191000,B1012-740000,IF(B1012&lt;2193000,1451000,IF(B1012&lt;2196000,1453000,IF(B1012&lt;2200000,1456000,IF(B1012&lt;3600000,ROUNDDOWN(B1012/4,-3)*2.8-80000,IF(B1012&lt;6600000,ROUNDDOWN(B1012/4,-3)*3.2-440000,IF(B1012&lt;8500000,ROUNDDOWN(B1012*0.9,0)-1100000,B1012-1950000)))))))),IF(B1012&lt;651000,0,IF(B1012&lt;1900000,B1012-650000,IF(B1012&lt;3600000,ROUNDDOWN(B1012/4,-3)*2.8-80000,IF(B1012&lt;6600000,ROUNDDOWN(B1012/4,-3)*3.2-440000,IF(B1012&lt;8500000,ROUNDDOWN(B1012*0.9,0)-1100000,B1012-1950000))))))</f>
        <v/>
      </c>
      <c r="I1012" s="19">
        <f>IF(H1012&gt;23500000,NA(),IF(C1012&gt;=2026,IF(H1012&lt;=4890000,1040000,IF(H1012&lt;=6550000,670000,620000)),IF(H1012&lt;=1320000,950000,IF(H1012&lt;=3360000,880000,IF(H1012&lt;=4890000,680000,IF(H1012&lt;=6550000,630000,580000))))))</f>
        <v/>
      </c>
      <c r="J1012" s="19">
        <f>MAX(0,ROUNDDOWN(H1012-E1012-I1012-F1012,-3))</f>
        <v/>
      </c>
      <c r="K1012" s="19">
        <f>MAX(0,ROUNDDOWN(H1012-E1012-I1012-F1012-D1012,-3))</f>
        <v/>
      </c>
      <c r="L1012" s="19">
        <f>IF(J1012&lt;=0,0,ROUNDDOWN((J1012*LOOKUP(J1012,{0,1950001,3300001,6950001,9000001,18000001,40000001},{0.05,0.1,0.2,0.23,0.33,0.4,0.45})-LOOKUP(J1012,{0,1950001,3300001,6950001,9000001,18000001,40000001},{0,97500,427500,636000,1536000,2796000,4796000}))*1.021,-2))</f>
        <v/>
      </c>
      <c r="M1012" s="19">
        <f>IF(K1012&lt;=0,0,ROUNDDOWN((K1012*LOOKUP(K1012,{0,1950001,3300001,6950001,9000001,18000001,40000001},{0.05,0.1,0.2,0.23,0.33,0.4,0.45})-LOOKUP(K1012,{0,1950001,3300001,6950001,9000001,18000001,40000001},{0,97500,427500,636000,1536000,2796000,4796000}))*1.021,-2))</f>
        <v/>
      </c>
      <c r="N1012" s="19">
        <f>MAX(0,ROUNDDOWN(H1012-E1012-430000-G1012,-3))</f>
        <v/>
      </c>
      <c r="O1012" s="19">
        <f>MAX(0,ROUNDDOWN(H1012-E1012-430000-G1012-D1012,-3))</f>
        <v/>
      </c>
      <c r="P1012" s="19">
        <f>IF(H1012&lt;=450000,0,MAX(0,ROUNDDOWN(N1012*0.06-MIN(50000,N1012)*0.03,-2))+MAX(0,ROUNDDOWN(N1012*0.04-MIN(50000,N1012)*0.02,-2)))</f>
        <v/>
      </c>
      <c r="Q1012" s="19">
        <f>IF(H1012&lt;=450000,0,MAX(0,ROUNDDOWN(O1012*0.06-MIN(50000,O1012)*0.03,-2))+MAX(0,ROUNDDOWN(O1012*0.04-MIN(50000,O1012)*0.02,-2)))</f>
        <v/>
      </c>
      <c r="R1012" s="19">
        <f>L1012-M1012</f>
        <v/>
      </c>
      <c r="S1012" s="19">
        <f>P1012-Q1012</f>
        <v/>
      </c>
      <c r="T1012" s="19">
        <f>R1012+S1012</f>
        <v/>
      </c>
      <c r="U1012" s="21">
        <f>IF(J1012&lt;=0,0,LOOKUP(J1012,{0,1950001,3300001,6950001,9000001,18000001,40000001},{0.05,0.1,0.2,0.23,0.33,0.4,0.45}))</f>
        <v/>
      </c>
    </row>
    <row r="1013">
      <c r="A1013" t="inlineStr">
        <is>
          <t>1万円刻み</t>
        </is>
      </c>
      <c r="B1013" s="19">
        <f>'3_1万円刻み'!$A$438</f>
        <v/>
      </c>
      <c r="C1013" s="20" t="n">
        <v>2025</v>
      </c>
      <c r="D1013" s="19" t="n">
        <v>276000</v>
      </c>
      <c r="E1013" s="19">
        <f>ROUND(MIN(B1013/12,650000)*12*0.0915+MIN(B1013/12,1390000)*12*(0.0504+0)+B1013*0.005,0)</f>
        <v/>
      </c>
      <c r="F1013" s="19" t="n">
        <v>0</v>
      </c>
      <c r="G1013" s="19" t="n">
        <v>0</v>
      </c>
      <c r="H1013" s="19">
        <f>IF(C1013&gt;=2026,IF(B1013&lt;741000,0,IF(B1013&lt;2191000,B1013-740000,IF(B1013&lt;2193000,1451000,IF(B1013&lt;2196000,1453000,IF(B1013&lt;2200000,1456000,IF(B1013&lt;3600000,ROUNDDOWN(B1013/4,-3)*2.8-80000,IF(B1013&lt;6600000,ROUNDDOWN(B1013/4,-3)*3.2-440000,IF(B1013&lt;8500000,ROUNDDOWN(B1013*0.9,0)-1100000,B1013-1950000)))))))),IF(B1013&lt;651000,0,IF(B1013&lt;1900000,B1013-650000,IF(B1013&lt;3600000,ROUNDDOWN(B1013/4,-3)*2.8-80000,IF(B1013&lt;6600000,ROUNDDOWN(B1013/4,-3)*3.2-440000,IF(B1013&lt;8500000,ROUNDDOWN(B1013*0.9,0)-1100000,B1013-1950000))))))</f>
        <v/>
      </c>
      <c r="I1013" s="19">
        <f>IF(H1013&gt;23500000,NA(),IF(C1013&gt;=2026,IF(H1013&lt;=4890000,1040000,IF(H1013&lt;=6550000,670000,620000)),IF(H1013&lt;=1320000,950000,IF(H1013&lt;=3360000,880000,IF(H1013&lt;=4890000,680000,IF(H1013&lt;=6550000,630000,580000))))))</f>
        <v/>
      </c>
      <c r="J1013" s="19">
        <f>MAX(0,ROUNDDOWN(H1013-E1013-I1013-F1013,-3))</f>
        <v/>
      </c>
      <c r="K1013" s="19">
        <f>MAX(0,ROUNDDOWN(H1013-E1013-I1013-F1013-D1013,-3))</f>
        <v/>
      </c>
      <c r="L1013" s="19">
        <f>IF(J1013&lt;=0,0,ROUNDDOWN((J1013*LOOKUP(J1013,{0,1950001,3300001,6950001,9000001,18000001,40000001},{0.05,0.1,0.2,0.23,0.33,0.4,0.45})-LOOKUP(J1013,{0,1950001,3300001,6950001,9000001,18000001,40000001},{0,97500,427500,636000,1536000,2796000,4796000}))*1.021,-2))</f>
        <v/>
      </c>
      <c r="M1013" s="19">
        <f>IF(K1013&lt;=0,0,ROUNDDOWN((K1013*LOOKUP(K1013,{0,1950001,3300001,6950001,9000001,18000001,40000001},{0.05,0.1,0.2,0.23,0.33,0.4,0.45})-LOOKUP(K1013,{0,1950001,3300001,6950001,9000001,18000001,40000001},{0,97500,427500,636000,1536000,2796000,4796000}))*1.021,-2))</f>
        <v/>
      </c>
      <c r="N1013" s="19">
        <f>MAX(0,ROUNDDOWN(H1013-E1013-430000-G1013,-3))</f>
        <v/>
      </c>
      <c r="O1013" s="19">
        <f>MAX(0,ROUNDDOWN(H1013-E1013-430000-G1013-D1013,-3))</f>
        <v/>
      </c>
      <c r="P1013" s="19">
        <f>IF(H1013&lt;=450000,0,MAX(0,ROUNDDOWN(N1013*0.06-MIN(50000,N1013)*0.03,-2))+MAX(0,ROUNDDOWN(N1013*0.04-MIN(50000,N1013)*0.02,-2)))</f>
        <v/>
      </c>
      <c r="Q1013" s="19">
        <f>IF(H1013&lt;=450000,0,MAX(0,ROUNDDOWN(O1013*0.06-MIN(50000,O1013)*0.03,-2))+MAX(0,ROUNDDOWN(O1013*0.04-MIN(50000,O1013)*0.02,-2)))</f>
        <v/>
      </c>
      <c r="R1013" s="19">
        <f>L1013-M1013</f>
        <v/>
      </c>
      <c r="S1013" s="19">
        <f>P1013-Q1013</f>
        <v/>
      </c>
      <c r="T1013" s="19">
        <f>R1013+S1013</f>
        <v/>
      </c>
      <c r="U1013" s="21">
        <f>IF(J1013&lt;=0,0,LOOKUP(J1013,{0,1950001,3300001,6950001,9000001,18000001,40000001},{0.05,0.1,0.2,0.23,0.33,0.4,0.45}))</f>
        <v/>
      </c>
    </row>
    <row r="1014">
      <c r="A1014" t="inlineStr">
        <is>
          <t>1万円刻み</t>
        </is>
      </c>
      <c r="B1014" s="19">
        <f>'3_1万円刻み'!$A$438</f>
        <v/>
      </c>
      <c r="C1014" s="20" t="n">
        <v>2026</v>
      </c>
      <c r="D1014" s="19" t="n">
        <v>276000</v>
      </c>
      <c r="E1014" s="19">
        <f>ROUND(MIN(B1014/12,650000)*12*0.0915+MIN(B1014/12,1390000)*12*(0.0504+0)+B1014*0.005,0)</f>
        <v/>
      </c>
      <c r="F1014" s="19" t="n">
        <v>0</v>
      </c>
      <c r="G1014" s="19" t="n">
        <v>0</v>
      </c>
      <c r="H1014" s="19">
        <f>IF(C1014&gt;=2026,IF(B1014&lt;741000,0,IF(B1014&lt;2191000,B1014-740000,IF(B1014&lt;2193000,1451000,IF(B1014&lt;2196000,1453000,IF(B1014&lt;2200000,1456000,IF(B1014&lt;3600000,ROUNDDOWN(B1014/4,-3)*2.8-80000,IF(B1014&lt;6600000,ROUNDDOWN(B1014/4,-3)*3.2-440000,IF(B1014&lt;8500000,ROUNDDOWN(B1014*0.9,0)-1100000,B1014-1950000)))))))),IF(B1014&lt;651000,0,IF(B1014&lt;1900000,B1014-650000,IF(B1014&lt;3600000,ROUNDDOWN(B1014/4,-3)*2.8-80000,IF(B1014&lt;6600000,ROUNDDOWN(B1014/4,-3)*3.2-440000,IF(B1014&lt;8500000,ROUNDDOWN(B1014*0.9,0)-1100000,B1014-1950000))))))</f>
        <v/>
      </c>
      <c r="I1014" s="19">
        <f>IF(H1014&gt;23500000,NA(),IF(C1014&gt;=2026,IF(H1014&lt;=4890000,1040000,IF(H1014&lt;=6550000,670000,620000)),IF(H1014&lt;=1320000,950000,IF(H1014&lt;=3360000,880000,IF(H1014&lt;=4890000,680000,IF(H1014&lt;=6550000,630000,580000))))))</f>
        <v/>
      </c>
      <c r="J1014" s="19">
        <f>MAX(0,ROUNDDOWN(H1014-E1014-I1014-F1014,-3))</f>
        <v/>
      </c>
      <c r="K1014" s="19">
        <f>MAX(0,ROUNDDOWN(H1014-E1014-I1014-F1014-D1014,-3))</f>
        <v/>
      </c>
      <c r="L1014" s="19">
        <f>IF(J1014&lt;=0,0,ROUNDDOWN((J1014*LOOKUP(J1014,{0,1950001,3300001,6950001,9000001,18000001,40000001},{0.05,0.1,0.2,0.23,0.33,0.4,0.45})-LOOKUP(J1014,{0,1950001,3300001,6950001,9000001,18000001,40000001},{0,97500,427500,636000,1536000,2796000,4796000}))*1.021,-2))</f>
        <v/>
      </c>
      <c r="M1014" s="19">
        <f>IF(K1014&lt;=0,0,ROUNDDOWN((K1014*LOOKUP(K1014,{0,1950001,3300001,6950001,9000001,18000001,40000001},{0.05,0.1,0.2,0.23,0.33,0.4,0.45})-LOOKUP(K1014,{0,1950001,3300001,6950001,9000001,18000001,40000001},{0,97500,427500,636000,1536000,2796000,4796000}))*1.021,-2))</f>
        <v/>
      </c>
      <c r="N1014" s="19">
        <f>MAX(0,ROUNDDOWN(H1014-E1014-430000-G1014,-3))</f>
        <v/>
      </c>
      <c r="O1014" s="19">
        <f>MAX(0,ROUNDDOWN(H1014-E1014-430000-G1014-D1014,-3))</f>
        <v/>
      </c>
      <c r="P1014" s="19">
        <f>IF(H1014&lt;=450000,0,MAX(0,ROUNDDOWN(N1014*0.06-MIN(50000,N1014)*0.03,-2))+MAX(0,ROUNDDOWN(N1014*0.04-MIN(50000,N1014)*0.02,-2)))</f>
        <v/>
      </c>
      <c r="Q1014" s="19">
        <f>IF(H1014&lt;=450000,0,MAX(0,ROUNDDOWN(O1014*0.06-MIN(50000,O1014)*0.03,-2))+MAX(0,ROUNDDOWN(O1014*0.04-MIN(50000,O1014)*0.02,-2)))</f>
        <v/>
      </c>
      <c r="R1014" s="19">
        <f>L1014-M1014</f>
        <v/>
      </c>
      <c r="S1014" s="19">
        <f>P1014-Q1014</f>
        <v/>
      </c>
      <c r="T1014" s="19">
        <f>R1014+S1014</f>
        <v/>
      </c>
      <c r="U1014" s="21">
        <f>IF(J1014&lt;=0,0,LOOKUP(J1014,{0,1950001,3300001,6950001,9000001,18000001,40000001},{0.05,0.1,0.2,0.23,0.33,0.4,0.45}))</f>
        <v/>
      </c>
    </row>
    <row r="1015">
      <c r="A1015" t="inlineStr">
        <is>
          <t>1万円刻み</t>
        </is>
      </c>
      <c r="B1015" s="19">
        <f>'3_1万円刻み'!$A$439</f>
        <v/>
      </c>
      <c r="C1015" s="20" t="n">
        <v>2025</v>
      </c>
      <c r="D1015" s="19" t="n">
        <v>276000</v>
      </c>
      <c r="E1015" s="19">
        <f>ROUND(MIN(B1015/12,650000)*12*0.0915+MIN(B1015/12,1390000)*12*(0.0504+0)+B1015*0.005,0)</f>
        <v/>
      </c>
      <c r="F1015" s="19" t="n">
        <v>0</v>
      </c>
      <c r="G1015" s="19" t="n">
        <v>0</v>
      </c>
      <c r="H1015" s="19">
        <f>IF(C1015&gt;=2026,IF(B1015&lt;741000,0,IF(B1015&lt;2191000,B1015-740000,IF(B1015&lt;2193000,1451000,IF(B1015&lt;2196000,1453000,IF(B1015&lt;2200000,1456000,IF(B1015&lt;3600000,ROUNDDOWN(B1015/4,-3)*2.8-80000,IF(B1015&lt;6600000,ROUNDDOWN(B1015/4,-3)*3.2-440000,IF(B1015&lt;8500000,ROUNDDOWN(B1015*0.9,0)-1100000,B1015-1950000)))))))),IF(B1015&lt;651000,0,IF(B1015&lt;1900000,B1015-650000,IF(B1015&lt;3600000,ROUNDDOWN(B1015/4,-3)*2.8-80000,IF(B1015&lt;6600000,ROUNDDOWN(B1015/4,-3)*3.2-440000,IF(B1015&lt;8500000,ROUNDDOWN(B1015*0.9,0)-1100000,B1015-1950000))))))</f>
        <v/>
      </c>
      <c r="I1015" s="19">
        <f>IF(H1015&gt;23500000,NA(),IF(C1015&gt;=2026,IF(H1015&lt;=4890000,1040000,IF(H1015&lt;=6550000,670000,620000)),IF(H1015&lt;=1320000,950000,IF(H1015&lt;=3360000,880000,IF(H1015&lt;=4890000,680000,IF(H1015&lt;=6550000,630000,580000))))))</f>
        <v/>
      </c>
      <c r="J1015" s="19">
        <f>MAX(0,ROUNDDOWN(H1015-E1015-I1015-F1015,-3))</f>
        <v/>
      </c>
      <c r="K1015" s="19">
        <f>MAX(0,ROUNDDOWN(H1015-E1015-I1015-F1015-D1015,-3))</f>
        <v/>
      </c>
      <c r="L1015" s="19">
        <f>IF(J1015&lt;=0,0,ROUNDDOWN((J1015*LOOKUP(J1015,{0,1950001,3300001,6950001,9000001,18000001,40000001},{0.05,0.1,0.2,0.23,0.33,0.4,0.45})-LOOKUP(J1015,{0,1950001,3300001,6950001,9000001,18000001,40000001},{0,97500,427500,636000,1536000,2796000,4796000}))*1.021,-2))</f>
        <v/>
      </c>
      <c r="M1015" s="19">
        <f>IF(K1015&lt;=0,0,ROUNDDOWN((K1015*LOOKUP(K1015,{0,1950001,3300001,6950001,9000001,18000001,40000001},{0.05,0.1,0.2,0.23,0.33,0.4,0.45})-LOOKUP(K1015,{0,1950001,3300001,6950001,9000001,18000001,40000001},{0,97500,427500,636000,1536000,2796000,4796000}))*1.021,-2))</f>
        <v/>
      </c>
      <c r="N1015" s="19">
        <f>MAX(0,ROUNDDOWN(H1015-E1015-430000-G1015,-3))</f>
        <v/>
      </c>
      <c r="O1015" s="19">
        <f>MAX(0,ROUNDDOWN(H1015-E1015-430000-G1015-D1015,-3))</f>
        <v/>
      </c>
      <c r="P1015" s="19">
        <f>IF(H1015&lt;=450000,0,MAX(0,ROUNDDOWN(N1015*0.06-MIN(50000,N1015)*0.03,-2))+MAX(0,ROUNDDOWN(N1015*0.04-MIN(50000,N1015)*0.02,-2)))</f>
        <v/>
      </c>
      <c r="Q1015" s="19">
        <f>IF(H1015&lt;=450000,0,MAX(0,ROUNDDOWN(O1015*0.06-MIN(50000,O1015)*0.03,-2))+MAX(0,ROUNDDOWN(O1015*0.04-MIN(50000,O1015)*0.02,-2)))</f>
        <v/>
      </c>
      <c r="R1015" s="19">
        <f>L1015-M1015</f>
        <v/>
      </c>
      <c r="S1015" s="19">
        <f>P1015-Q1015</f>
        <v/>
      </c>
      <c r="T1015" s="19">
        <f>R1015+S1015</f>
        <v/>
      </c>
      <c r="U1015" s="21">
        <f>IF(J1015&lt;=0,0,LOOKUP(J1015,{0,1950001,3300001,6950001,9000001,18000001,40000001},{0.05,0.1,0.2,0.23,0.33,0.4,0.45}))</f>
        <v/>
      </c>
    </row>
    <row r="1016">
      <c r="A1016" t="inlineStr">
        <is>
          <t>1万円刻み</t>
        </is>
      </c>
      <c r="B1016" s="19">
        <f>'3_1万円刻み'!$A$439</f>
        <v/>
      </c>
      <c r="C1016" s="20" t="n">
        <v>2026</v>
      </c>
      <c r="D1016" s="19" t="n">
        <v>276000</v>
      </c>
      <c r="E1016" s="19">
        <f>ROUND(MIN(B1016/12,650000)*12*0.0915+MIN(B1016/12,1390000)*12*(0.0504+0)+B1016*0.005,0)</f>
        <v/>
      </c>
      <c r="F1016" s="19" t="n">
        <v>0</v>
      </c>
      <c r="G1016" s="19" t="n">
        <v>0</v>
      </c>
      <c r="H1016" s="19">
        <f>IF(C1016&gt;=2026,IF(B1016&lt;741000,0,IF(B1016&lt;2191000,B1016-740000,IF(B1016&lt;2193000,1451000,IF(B1016&lt;2196000,1453000,IF(B1016&lt;2200000,1456000,IF(B1016&lt;3600000,ROUNDDOWN(B1016/4,-3)*2.8-80000,IF(B1016&lt;6600000,ROUNDDOWN(B1016/4,-3)*3.2-440000,IF(B1016&lt;8500000,ROUNDDOWN(B1016*0.9,0)-1100000,B1016-1950000)))))))),IF(B1016&lt;651000,0,IF(B1016&lt;1900000,B1016-650000,IF(B1016&lt;3600000,ROUNDDOWN(B1016/4,-3)*2.8-80000,IF(B1016&lt;6600000,ROUNDDOWN(B1016/4,-3)*3.2-440000,IF(B1016&lt;8500000,ROUNDDOWN(B1016*0.9,0)-1100000,B1016-1950000))))))</f>
        <v/>
      </c>
      <c r="I1016" s="19">
        <f>IF(H1016&gt;23500000,NA(),IF(C1016&gt;=2026,IF(H1016&lt;=4890000,1040000,IF(H1016&lt;=6550000,670000,620000)),IF(H1016&lt;=1320000,950000,IF(H1016&lt;=3360000,880000,IF(H1016&lt;=4890000,680000,IF(H1016&lt;=6550000,630000,580000))))))</f>
        <v/>
      </c>
      <c r="J1016" s="19">
        <f>MAX(0,ROUNDDOWN(H1016-E1016-I1016-F1016,-3))</f>
        <v/>
      </c>
      <c r="K1016" s="19">
        <f>MAX(0,ROUNDDOWN(H1016-E1016-I1016-F1016-D1016,-3))</f>
        <v/>
      </c>
      <c r="L1016" s="19">
        <f>IF(J1016&lt;=0,0,ROUNDDOWN((J1016*LOOKUP(J1016,{0,1950001,3300001,6950001,9000001,18000001,40000001},{0.05,0.1,0.2,0.23,0.33,0.4,0.45})-LOOKUP(J1016,{0,1950001,3300001,6950001,9000001,18000001,40000001},{0,97500,427500,636000,1536000,2796000,4796000}))*1.021,-2))</f>
        <v/>
      </c>
      <c r="M1016" s="19">
        <f>IF(K1016&lt;=0,0,ROUNDDOWN((K1016*LOOKUP(K1016,{0,1950001,3300001,6950001,9000001,18000001,40000001},{0.05,0.1,0.2,0.23,0.33,0.4,0.45})-LOOKUP(K1016,{0,1950001,3300001,6950001,9000001,18000001,40000001},{0,97500,427500,636000,1536000,2796000,4796000}))*1.021,-2))</f>
        <v/>
      </c>
      <c r="N1016" s="19">
        <f>MAX(0,ROUNDDOWN(H1016-E1016-430000-G1016,-3))</f>
        <v/>
      </c>
      <c r="O1016" s="19">
        <f>MAX(0,ROUNDDOWN(H1016-E1016-430000-G1016-D1016,-3))</f>
        <v/>
      </c>
      <c r="P1016" s="19">
        <f>IF(H1016&lt;=450000,0,MAX(0,ROUNDDOWN(N1016*0.06-MIN(50000,N1016)*0.03,-2))+MAX(0,ROUNDDOWN(N1016*0.04-MIN(50000,N1016)*0.02,-2)))</f>
        <v/>
      </c>
      <c r="Q1016" s="19">
        <f>IF(H1016&lt;=450000,0,MAX(0,ROUNDDOWN(O1016*0.06-MIN(50000,O1016)*0.03,-2))+MAX(0,ROUNDDOWN(O1016*0.04-MIN(50000,O1016)*0.02,-2)))</f>
        <v/>
      </c>
      <c r="R1016" s="19">
        <f>L1016-M1016</f>
        <v/>
      </c>
      <c r="S1016" s="19">
        <f>P1016-Q1016</f>
        <v/>
      </c>
      <c r="T1016" s="19">
        <f>R1016+S1016</f>
        <v/>
      </c>
      <c r="U1016" s="21">
        <f>IF(J1016&lt;=0,0,LOOKUP(J1016,{0,1950001,3300001,6950001,9000001,18000001,40000001},{0.05,0.1,0.2,0.23,0.33,0.4,0.45}))</f>
        <v/>
      </c>
    </row>
    <row r="1017">
      <c r="A1017" t="inlineStr">
        <is>
          <t>1万円刻み</t>
        </is>
      </c>
      <c r="B1017" s="19">
        <f>'3_1万円刻み'!$A$440</f>
        <v/>
      </c>
      <c r="C1017" s="20" t="n">
        <v>2025</v>
      </c>
      <c r="D1017" s="19" t="n">
        <v>276000</v>
      </c>
      <c r="E1017" s="19">
        <f>ROUND(MIN(B1017/12,650000)*12*0.0915+MIN(B1017/12,1390000)*12*(0.0504+0)+B1017*0.005,0)</f>
        <v/>
      </c>
      <c r="F1017" s="19" t="n">
        <v>0</v>
      </c>
      <c r="G1017" s="19" t="n">
        <v>0</v>
      </c>
      <c r="H1017" s="19">
        <f>IF(C1017&gt;=2026,IF(B1017&lt;741000,0,IF(B1017&lt;2191000,B1017-740000,IF(B1017&lt;2193000,1451000,IF(B1017&lt;2196000,1453000,IF(B1017&lt;2200000,1456000,IF(B1017&lt;3600000,ROUNDDOWN(B1017/4,-3)*2.8-80000,IF(B1017&lt;6600000,ROUNDDOWN(B1017/4,-3)*3.2-440000,IF(B1017&lt;8500000,ROUNDDOWN(B1017*0.9,0)-1100000,B1017-1950000)))))))),IF(B1017&lt;651000,0,IF(B1017&lt;1900000,B1017-650000,IF(B1017&lt;3600000,ROUNDDOWN(B1017/4,-3)*2.8-80000,IF(B1017&lt;6600000,ROUNDDOWN(B1017/4,-3)*3.2-440000,IF(B1017&lt;8500000,ROUNDDOWN(B1017*0.9,0)-1100000,B1017-1950000))))))</f>
        <v/>
      </c>
      <c r="I1017" s="19">
        <f>IF(H1017&gt;23500000,NA(),IF(C1017&gt;=2026,IF(H1017&lt;=4890000,1040000,IF(H1017&lt;=6550000,670000,620000)),IF(H1017&lt;=1320000,950000,IF(H1017&lt;=3360000,880000,IF(H1017&lt;=4890000,680000,IF(H1017&lt;=6550000,630000,580000))))))</f>
        <v/>
      </c>
      <c r="J1017" s="19">
        <f>MAX(0,ROUNDDOWN(H1017-E1017-I1017-F1017,-3))</f>
        <v/>
      </c>
      <c r="K1017" s="19">
        <f>MAX(0,ROUNDDOWN(H1017-E1017-I1017-F1017-D1017,-3))</f>
        <v/>
      </c>
      <c r="L1017" s="19">
        <f>IF(J1017&lt;=0,0,ROUNDDOWN((J1017*LOOKUP(J1017,{0,1950001,3300001,6950001,9000001,18000001,40000001},{0.05,0.1,0.2,0.23,0.33,0.4,0.45})-LOOKUP(J1017,{0,1950001,3300001,6950001,9000001,18000001,40000001},{0,97500,427500,636000,1536000,2796000,4796000}))*1.021,-2))</f>
        <v/>
      </c>
      <c r="M1017" s="19">
        <f>IF(K1017&lt;=0,0,ROUNDDOWN((K1017*LOOKUP(K1017,{0,1950001,3300001,6950001,9000001,18000001,40000001},{0.05,0.1,0.2,0.23,0.33,0.4,0.45})-LOOKUP(K1017,{0,1950001,3300001,6950001,9000001,18000001,40000001},{0,97500,427500,636000,1536000,2796000,4796000}))*1.021,-2))</f>
        <v/>
      </c>
      <c r="N1017" s="19">
        <f>MAX(0,ROUNDDOWN(H1017-E1017-430000-G1017,-3))</f>
        <v/>
      </c>
      <c r="O1017" s="19">
        <f>MAX(0,ROUNDDOWN(H1017-E1017-430000-G1017-D1017,-3))</f>
        <v/>
      </c>
      <c r="P1017" s="19">
        <f>IF(H1017&lt;=450000,0,MAX(0,ROUNDDOWN(N1017*0.06-MIN(50000,N1017)*0.03,-2))+MAX(0,ROUNDDOWN(N1017*0.04-MIN(50000,N1017)*0.02,-2)))</f>
        <v/>
      </c>
      <c r="Q1017" s="19">
        <f>IF(H1017&lt;=450000,0,MAX(0,ROUNDDOWN(O1017*0.06-MIN(50000,O1017)*0.03,-2))+MAX(0,ROUNDDOWN(O1017*0.04-MIN(50000,O1017)*0.02,-2)))</f>
        <v/>
      </c>
      <c r="R1017" s="19">
        <f>L1017-M1017</f>
        <v/>
      </c>
      <c r="S1017" s="19">
        <f>P1017-Q1017</f>
        <v/>
      </c>
      <c r="T1017" s="19">
        <f>R1017+S1017</f>
        <v/>
      </c>
      <c r="U1017" s="21">
        <f>IF(J1017&lt;=0,0,LOOKUP(J1017,{0,1950001,3300001,6950001,9000001,18000001,40000001},{0.05,0.1,0.2,0.23,0.33,0.4,0.45}))</f>
        <v/>
      </c>
    </row>
    <row r="1018">
      <c r="A1018" t="inlineStr">
        <is>
          <t>1万円刻み</t>
        </is>
      </c>
      <c r="B1018" s="19">
        <f>'3_1万円刻み'!$A$440</f>
        <v/>
      </c>
      <c r="C1018" s="20" t="n">
        <v>2026</v>
      </c>
      <c r="D1018" s="19" t="n">
        <v>276000</v>
      </c>
      <c r="E1018" s="19">
        <f>ROUND(MIN(B1018/12,650000)*12*0.0915+MIN(B1018/12,1390000)*12*(0.0504+0)+B1018*0.005,0)</f>
        <v/>
      </c>
      <c r="F1018" s="19" t="n">
        <v>0</v>
      </c>
      <c r="G1018" s="19" t="n">
        <v>0</v>
      </c>
      <c r="H1018" s="19">
        <f>IF(C1018&gt;=2026,IF(B1018&lt;741000,0,IF(B1018&lt;2191000,B1018-740000,IF(B1018&lt;2193000,1451000,IF(B1018&lt;2196000,1453000,IF(B1018&lt;2200000,1456000,IF(B1018&lt;3600000,ROUNDDOWN(B1018/4,-3)*2.8-80000,IF(B1018&lt;6600000,ROUNDDOWN(B1018/4,-3)*3.2-440000,IF(B1018&lt;8500000,ROUNDDOWN(B1018*0.9,0)-1100000,B1018-1950000)))))))),IF(B1018&lt;651000,0,IF(B1018&lt;1900000,B1018-650000,IF(B1018&lt;3600000,ROUNDDOWN(B1018/4,-3)*2.8-80000,IF(B1018&lt;6600000,ROUNDDOWN(B1018/4,-3)*3.2-440000,IF(B1018&lt;8500000,ROUNDDOWN(B1018*0.9,0)-1100000,B1018-1950000))))))</f>
        <v/>
      </c>
      <c r="I1018" s="19">
        <f>IF(H1018&gt;23500000,NA(),IF(C1018&gt;=2026,IF(H1018&lt;=4890000,1040000,IF(H1018&lt;=6550000,670000,620000)),IF(H1018&lt;=1320000,950000,IF(H1018&lt;=3360000,880000,IF(H1018&lt;=4890000,680000,IF(H1018&lt;=6550000,630000,580000))))))</f>
        <v/>
      </c>
      <c r="J1018" s="19">
        <f>MAX(0,ROUNDDOWN(H1018-E1018-I1018-F1018,-3))</f>
        <v/>
      </c>
      <c r="K1018" s="19">
        <f>MAX(0,ROUNDDOWN(H1018-E1018-I1018-F1018-D1018,-3))</f>
        <v/>
      </c>
      <c r="L1018" s="19">
        <f>IF(J1018&lt;=0,0,ROUNDDOWN((J1018*LOOKUP(J1018,{0,1950001,3300001,6950001,9000001,18000001,40000001},{0.05,0.1,0.2,0.23,0.33,0.4,0.45})-LOOKUP(J1018,{0,1950001,3300001,6950001,9000001,18000001,40000001},{0,97500,427500,636000,1536000,2796000,4796000}))*1.021,-2))</f>
        <v/>
      </c>
      <c r="M1018" s="19">
        <f>IF(K1018&lt;=0,0,ROUNDDOWN((K1018*LOOKUP(K1018,{0,1950001,3300001,6950001,9000001,18000001,40000001},{0.05,0.1,0.2,0.23,0.33,0.4,0.45})-LOOKUP(K1018,{0,1950001,3300001,6950001,9000001,18000001,40000001},{0,97500,427500,636000,1536000,2796000,4796000}))*1.021,-2))</f>
        <v/>
      </c>
      <c r="N1018" s="19">
        <f>MAX(0,ROUNDDOWN(H1018-E1018-430000-G1018,-3))</f>
        <v/>
      </c>
      <c r="O1018" s="19">
        <f>MAX(0,ROUNDDOWN(H1018-E1018-430000-G1018-D1018,-3))</f>
        <v/>
      </c>
      <c r="P1018" s="19">
        <f>IF(H1018&lt;=450000,0,MAX(0,ROUNDDOWN(N1018*0.06-MIN(50000,N1018)*0.03,-2))+MAX(0,ROUNDDOWN(N1018*0.04-MIN(50000,N1018)*0.02,-2)))</f>
        <v/>
      </c>
      <c r="Q1018" s="19">
        <f>IF(H1018&lt;=450000,0,MAX(0,ROUNDDOWN(O1018*0.06-MIN(50000,O1018)*0.03,-2))+MAX(0,ROUNDDOWN(O1018*0.04-MIN(50000,O1018)*0.02,-2)))</f>
        <v/>
      </c>
      <c r="R1018" s="19">
        <f>L1018-M1018</f>
        <v/>
      </c>
      <c r="S1018" s="19">
        <f>P1018-Q1018</f>
        <v/>
      </c>
      <c r="T1018" s="19">
        <f>R1018+S1018</f>
        <v/>
      </c>
      <c r="U1018" s="21">
        <f>IF(J1018&lt;=0,0,LOOKUP(J1018,{0,1950001,3300001,6950001,9000001,18000001,40000001},{0.05,0.1,0.2,0.23,0.33,0.4,0.45}))</f>
        <v/>
      </c>
    </row>
    <row r="1019">
      <c r="A1019" t="inlineStr">
        <is>
          <t>1万円刻み</t>
        </is>
      </c>
      <c r="B1019" s="19">
        <f>'3_1万円刻み'!$A$441</f>
        <v/>
      </c>
      <c r="C1019" s="20" t="n">
        <v>2025</v>
      </c>
      <c r="D1019" s="19" t="n">
        <v>276000</v>
      </c>
      <c r="E1019" s="19">
        <f>ROUND(MIN(B1019/12,650000)*12*0.0915+MIN(B1019/12,1390000)*12*(0.0504+0)+B1019*0.005,0)</f>
        <v/>
      </c>
      <c r="F1019" s="19" t="n">
        <v>0</v>
      </c>
      <c r="G1019" s="19" t="n">
        <v>0</v>
      </c>
      <c r="H1019" s="19">
        <f>IF(C1019&gt;=2026,IF(B1019&lt;741000,0,IF(B1019&lt;2191000,B1019-740000,IF(B1019&lt;2193000,1451000,IF(B1019&lt;2196000,1453000,IF(B1019&lt;2200000,1456000,IF(B1019&lt;3600000,ROUNDDOWN(B1019/4,-3)*2.8-80000,IF(B1019&lt;6600000,ROUNDDOWN(B1019/4,-3)*3.2-440000,IF(B1019&lt;8500000,ROUNDDOWN(B1019*0.9,0)-1100000,B1019-1950000)))))))),IF(B1019&lt;651000,0,IF(B1019&lt;1900000,B1019-650000,IF(B1019&lt;3600000,ROUNDDOWN(B1019/4,-3)*2.8-80000,IF(B1019&lt;6600000,ROUNDDOWN(B1019/4,-3)*3.2-440000,IF(B1019&lt;8500000,ROUNDDOWN(B1019*0.9,0)-1100000,B1019-1950000))))))</f>
        <v/>
      </c>
      <c r="I1019" s="19">
        <f>IF(H1019&gt;23500000,NA(),IF(C1019&gt;=2026,IF(H1019&lt;=4890000,1040000,IF(H1019&lt;=6550000,670000,620000)),IF(H1019&lt;=1320000,950000,IF(H1019&lt;=3360000,880000,IF(H1019&lt;=4890000,680000,IF(H1019&lt;=6550000,630000,580000))))))</f>
        <v/>
      </c>
      <c r="J1019" s="19">
        <f>MAX(0,ROUNDDOWN(H1019-E1019-I1019-F1019,-3))</f>
        <v/>
      </c>
      <c r="K1019" s="19">
        <f>MAX(0,ROUNDDOWN(H1019-E1019-I1019-F1019-D1019,-3))</f>
        <v/>
      </c>
      <c r="L1019" s="19">
        <f>IF(J1019&lt;=0,0,ROUNDDOWN((J1019*LOOKUP(J1019,{0,1950001,3300001,6950001,9000001,18000001,40000001},{0.05,0.1,0.2,0.23,0.33,0.4,0.45})-LOOKUP(J1019,{0,1950001,3300001,6950001,9000001,18000001,40000001},{0,97500,427500,636000,1536000,2796000,4796000}))*1.021,-2))</f>
        <v/>
      </c>
      <c r="M1019" s="19">
        <f>IF(K1019&lt;=0,0,ROUNDDOWN((K1019*LOOKUP(K1019,{0,1950001,3300001,6950001,9000001,18000001,40000001},{0.05,0.1,0.2,0.23,0.33,0.4,0.45})-LOOKUP(K1019,{0,1950001,3300001,6950001,9000001,18000001,40000001},{0,97500,427500,636000,1536000,2796000,4796000}))*1.021,-2))</f>
        <v/>
      </c>
      <c r="N1019" s="19">
        <f>MAX(0,ROUNDDOWN(H1019-E1019-430000-G1019,-3))</f>
        <v/>
      </c>
      <c r="O1019" s="19">
        <f>MAX(0,ROUNDDOWN(H1019-E1019-430000-G1019-D1019,-3))</f>
        <v/>
      </c>
      <c r="P1019" s="19">
        <f>IF(H1019&lt;=450000,0,MAX(0,ROUNDDOWN(N1019*0.06-MIN(50000,N1019)*0.03,-2))+MAX(0,ROUNDDOWN(N1019*0.04-MIN(50000,N1019)*0.02,-2)))</f>
        <v/>
      </c>
      <c r="Q1019" s="19">
        <f>IF(H1019&lt;=450000,0,MAX(0,ROUNDDOWN(O1019*0.06-MIN(50000,O1019)*0.03,-2))+MAX(0,ROUNDDOWN(O1019*0.04-MIN(50000,O1019)*0.02,-2)))</f>
        <v/>
      </c>
      <c r="R1019" s="19">
        <f>L1019-M1019</f>
        <v/>
      </c>
      <c r="S1019" s="19">
        <f>P1019-Q1019</f>
        <v/>
      </c>
      <c r="T1019" s="19">
        <f>R1019+S1019</f>
        <v/>
      </c>
      <c r="U1019" s="21">
        <f>IF(J1019&lt;=0,0,LOOKUP(J1019,{0,1950001,3300001,6950001,9000001,18000001,40000001},{0.05,0.1,0.2,0.23,0.33,0.4,0.45}))</f>
        <v/>
      </c>
    </row>
    <row r="1020">
      <c r="A1020" t="inlineStr">
        <is>
          <t>1万円刻み</t>
        </is>
      </c>
      <c r="B1020" s="19">
        <f>'3_1万円刻み'!$A$441</f>
        <v/>
      </c>
      <c r="C1020" s="20" t="n">
        <v>2026</v>
      </c>
      <c r="D1020" s="19" t="n">
        <v>276000</v>
      </c>
      <c r="E1020" s="19">
        <f>ROUND(MIN(B1020/12,650000)*12*0.0915+MIN(B1020/12,1390000)*12*(0.0504+0)+B1020*0.005,0)</f>
        <v/>
      </c>
      <c r="F1020" s="19" t="n">
        <v>0</v>
      </c>
      <c r="G1020" s="19" t="n">
        <v>0</v>
      </c>
      <c r="H1020" s="19">
        <f>IF(C1020&gt;=2026,IF(B1020&lt;741000,0,IF(B1020&lt;2191000,B1020-740000,IF(B1020&lt;2193000,1451000,IF(B1020&lt;2196000,1453000,IF(B1020&lt;2200000,1456000,IF(B1020&lt;3600000,ROUNDDOWN(B1020/4,-3)*2.8-80000,IF(B1020&lt;6600000,ROUNDDOWN(B1020/4,-3)*3.2-440000,IF(B1020&lt;8500000,ROUNDDOWN(B1020*0.9,0)-1100000,B1020-1950000)))))))),IF(B1020&lt;651000,0,IF(B1020&lt;1900000,B1020-650000,IF(B1020&lt;3600000,ROUNDDOWN(B1020/4,-3)*2.8-80000,IF(B1020&lt;6600000,ROUNDDOWN(B1020/4,-3)*3.2-440000,IF(B1020&lt;8500000,ROUNDDOWN(B1020*0.9,0)-1100000,B1020-1950000))))))</f>
        <v/>
      </c>
      <c r="I1020" s="19">
        <f>IF(H1020&gt;23500000,NA(),IF(C1020&gt;=2026,IF(H1020&lt;=4890000,1040000,IF(H1020&lt;=6550000,670000,620000)),IF(H1020&lt;=1320000,950000,IF(H1020&lt;=3360000,880000,IF(H1020&lt;=4890000,680000,IF(H1020&lt;=6550000,630000,580000))))))</f>
        <v/>
      </c>
      <c r="J1020" s="19">
        <f>MAX(0,ROUNDDOWN(H1020-E1020-I1020-F1020,-3))</f>
        <v/>
      </c>
      <c r="K1020" s="19">
        <f>MAX(0,ROUNDDOWN(H1020-E1020-I1020-F1020-D1020,-3))</f>
        <v/>
      </c>
      <c r="L1020" s="19">
        <f>IF(J1020&lt;=0,0,ROUNDDOWN((J1020*LOOKUP(J1020,{0,1950001,3300001,6950001,9000001,18000001,40000001},{0.05,0.1,0.2,0.23,0.33,0.4,0.45})-LOOKUP(J1020,{0,1950001,3300001,6950001,9000001,18000001,40000001},{0,97500,427500,636000,1536000,2796000,4796000}))*1.021,-2))</f>
        <v/>
      </c>
      <c r="M1020" s="19">
        <f>IF(K1020&lt;=0,0,ROUNDDOWN((K1020*LOOKUP(K1020,{0,1950001,3300001,6950001,9000001,18000001,40000001},{0.05,0.1,0.2,0.23,0.33,0.4,0.45})-LOOKUP(K1020,{0,1950001,3300001,6950001,9000001,18000001,40000001},{0,97500,427500,636000,1536000,2796000,4796000}))*1.021,-2))</f>
        <v/>
      </c>
      <c r="N1020" s="19">
        <f>MAX(0,ROUNDDOWN(H1020-E1020-430000-G1020,-3))</f>
        <v/>
      </c>
      <c r="O1020" s="19">
        <f>MAX(0,ROUNDDOWN(H1020-E1020-430000-G1020-D1020,-3))</f>
        <v/>
      </c>
      <c r="P1020" s="19">
        <f>IF(H1020&lt;=450000,0,MAX(0,ROUNDDOWN(N1020*0.06-MIN(50000,N1020)*0.03,-2))+MAX(0,ROUNDDOWN(N1020*0.04-MIN(50000,N1020)*0.02,-2)))</f>
        <v/>
      </c>
      <c r="Q1020" s="19">
        <f>IF(H1020&lt;=450000,0,MAX(0,ROUNDDOWN(O1020*0.06-MIN(50000,O1020)*0.03,-2))+MAX(0,ROUNDDOWN(O1020*0.04-MIN(50000,O1020)*0.02,-2)))</f>
        <v/>
      </c>
      <c r="R1020" s="19">
        <f>L1020-M1020</f>
        <v/>
      </c>
      <c r="S1020" s="19">
        <f>P1020-Q1020</f>
        <v/>
      </c>
      <c r="T1020" s="19">
        <f>R1020+S1020</f>
        <v/>
      </c>
      <c r="U1020" s="21">
        <f>IF(J1020&lt;=0,0,LOOKUP(J1020,{0,1950001,3300001,6950001,9000001,18000001,40000001},{0.05,0.1,0.2,0.23,0.33,0.4,0.45}))</f>
        <v/>
      </c>
    </row>
    <row r="1021">
      <c r="A1021" t="inlineStr">
        <is>
          <t>1万円刻み</t>
        </is>
      </c>
      <c r="B1021" s="19">
        <f>'3_1万円刻み'!$A$442</f>
        <v/>
      </c>
      <c r="C1021" s="20" t="n">
        <v>2025</v>
      </c>
      <c r="D1021" s="19" t="n">
        <v>276000</v>
      </c>
      <c r="E1021" s="19">
        <f>ROUND(MIN(B1021/12,650000)*12*0.0915+MIN(B1021/12,1390000)*12*(0.0504+0)+B1021*0.005,0)</f>
        <v/>
      </c>
      <c r="F1021" s="19" t="n">
        <v>0</v>
      </c>
      <c r="G1021" s="19" t="n">
        <v>0</v>
      </c>
      <c r="H1021" s="19">
        <f>IF(C1021&gt;=2026,IF(B1021&lt;741000,0,IF(B1021&lt;2191000,B1021-740000,IF(B1021&lt;2193000,1451000,IF(B1021&lt;2196000,1453000,IF(B1021&lt;2200000,1456000,IF(B1021&lt;3600000,ROUNDDOWN(B1021/4,-3)*2.8-80000,IF(B1021&lt;6600000,ROUNDDOWN(B1021/4,-3)*3.2-440000,IF(B1021&lt;8500000,ROUNDDOWN(B1021*0.9,0)-1100000,B1021-1950000)))))))),IF(B1021&lt;651000,0,IF(B1021&lt;1900000,B1021-650000,IF(B1021&lt;3600000,ROUNDDOWN(B1021/4,-3)*2.8-80000,IF(B1021&lt;6600000,ROUNDDOWN(B1021/4,-3)*3.2-440000,IF(B1021&lt;8500000,ROUNDDOWN(B1021*0.9,0)-1100000,B1021-1950000))))))</f>
        <v/>
      </c>
      <c r="I1021" s="19">
        <f>IF(H1021&gt;23500000,NA(),IF(C1021&gt;=2026,IF(H1021&lt;=4890000,1040000,IF(H1021&lt;=6550000,670000,620000)),IF(H1021&lt;=1320000,950000,IF(H1021&lt;=3360000,880000,IF(H1021&lt;=4890000,680000,IF(H1021&lt;=6550000,630000,580000))))))</f>
        <v/>
      </c>
      <c r="J1021" s="19">
        <f>MAX(0,ROUNDDOWN(H1021-E1021-I1021-F1021,-3))</f>
        <v/>
      </c>
      <c r="K1021" s="19">
        <f>MAX(0,ROUNDDOWN(H1021-E1021-I1021-F1021-D1021,-3))</f>
        <v/>
      </c>
      <c r="L1021" s="19">
        <f>IF(J1021&lt;=0,0,ROUNDDOWN((J1021*LOOKUP(J1021,{0,1950001,3300001,6950001,9000001,18000001,40000001},{0.05,0.1,0.2,0.23,0.33,0.4,0.45})-LOOKUP(J1021,{0,1950001,3300001,6950001,9000001,18000001,40000001},{0,97500,427500,636000,1536000,2796000,4796000}))*1.021,-2))</f>
        <v/>
      </c>
      <c r="M1021" s="19">
        <f>IF(K1021&lt;=0,0,ROUNDDOWN((K1021*LOOKUP(K1021,{0,1950001,3300001,6950001,9000001,18000001,40000001},{0.05,0.1,0.2,0.23,0.33,0.4,0.45})-LOOKUP(K1021,{0,1950001,3300001,6950001,9000001,18000001,40000001},{0,97500,427500,636000,1536000,2796000,4796000}))*1.021,-2))</f>
        <v/>
      </c>
      <c r="N1021" s="19">
        <f>MAX(0,ROUNDDOWN(H1021-E1021-430000-G1021,-3))</f>
        <v/>
      </c>
      <c r="O1021" s="19">
        <f>MAX(0,ROUNDDOWN(H1021-E1021-430000-G1021-D1021,-3))</f>
        <v/>
      </c>
      <c r="P1021" s="19">
        <f>IF(H1021&lt;=450000,0,MAX(0,ROUNDDOWN(N1021*0.06-MIN(50000,N1021)*0.03,-2))+MAX(0,ROUNDDOWN(N1021*0.04-MIN(50000,N1021)*0.02,-2)))</f>
        <v/>
      </c>
      <c r="Q1021" s="19">
        <f>IF(H1021&lt;=450000,0,MAX(0,ROUNDDOWN(O1021*0.06-MIN(50000,O1021)*0.03,-2))+MAX(0,ROUNDDOWN(O1021*0.04-MIN(50000,O1021)*0.02,-2)))</f>
        <v/>
      </c>
      <c r="R1021" s="19">
        <f>L1021-M1021</f>
        <v/>
      </c>
      <c r="S1021" s="19">
        <f>P1021-Q1021</f>
        <v/>
      </c>
      <c r="T1021" s="19">
        <f>R1021+S1021</f>
        <v/>
      </c>
      <c r="U1021" s="21">
        <f>IF(J1021&lt;=0,0,LOOKUP(J1021,{0,1950001,3300001,6950001,9000001,18000001,40000001},{0.05,0.1,0.2,0.23,0.33,0.4,0.45}))</f>
        <v/>
      </c>
    </row>
    <row r="1022">
      <c r="A1022" t="inlineStr">
        <is>
          <t>1万円刻み</t>
        </is>
      </c>
      <c r="B1022" s="19">
        <f>'3_1万円刻み'!$A$442</f>
        <v/>
      </c>
      <c r="C1022" s="20" t="n">
        <v>2026</v>
      </c>
      <c r="D1022" s="19" t="n">
        <v>276000</v>
      </c>
      <c r="E1022" s="19">
        <f>ROUND(MIN(B1022/12,650000)*12*0.0915+MIN(B1022/12,1390000)*12*(0.0504+0)+B1022*0.005,0)</f>
        <v/>
      </c>
      <c r="F1022" s="19" t="n">
        <v>0</v>
      </c>
      <c r="G1022" s="19" t="n">
        <v>0</v>
      </c>
      <c r="H1022" s="19">
        <f>IF(C1022&gt;=2026,IF(B1022&lt;741000,0,IF(B1022&lt;2191000,B1022-740000,IF(B1022&lt;2193000,1451000,IF(B1022&lt;2196000,1453000,IF(B1022&lt;2200000,1456000,IF(B1022&lt;3600000,ROUNDDOWN(B1022/4,-3)*2.8-80000,IF(B1022&lt;6600000,ROUNDDOWN(B1022/4,-3)*3.2-440000,IF(B1022&lt;8500000,ROUNDDOWN(B1022*0.9,0)-1100000,B1022-1950000)))))))),IF(B1022&lt;651000,0,IF(B1022&lt;1900000,B1022-650000,IF(B1022&lt;3600000,ROUNDDOWN(B1022/4,-3)*2.8-80000,IF(B1022&lt;6600000,ROUNDDOWN(B1022/4,-3)*3.2-440000,IF(B1022&lt;8500000,ROUNDDOWN(B1022*0.9,0)-1100000,B1022-1950000))))))</f>
        <v/>
      </c>
      <c r="I1022" s="19">
        <f>IF(H1022&gt;23500000,NA(),IF(C1022&gt;=2026,IF(H1022&lt;=4890000,1040000,IF(H1022&lt;=6550000,670000,620000)),IF(H1022&lt;=1320000,950000,IF(H1022&lt;=3360000,880000,IF(H1022&lt;=4890000,680000,IF(H1022&lt;=6550000,630000,580000))))))</f>
        <v/>
      </c>
      <c r="J1022" s="19">
        <f>MAX(0,ROUNDDOWN(H1022-E1022-I1022-F1022,-3))</f>
        <v/>
      </c>
      <c r="K1022" s="19">
        <f>MAX(0,ROUNDDOWN(H1022-E1022-I1022-F1022-D1022,-3))</f>
        <v/>
      </c>
      <c r="L1022" s="19">
        <f>IF(J1022&lt;=0,0,ROUNDDOWN((J1022*LOOKUP(J1022,{0,1950001,3300001,6950001,9000001,18000001,40000001},{0.05,0.1,0.2,0.23,0.33,0.4,0.45})-LOOKUP(J1022,{0,1950001,3300001,6950001,9000001,18000001,40000001},{0,97500,427500,636000,1536000,2796000,4796000}))*1.021,-2))</f>
        <v/>
      </c>
      <c r="M1022" s="19">
        <f>IF(K1022&lt;=0,0,ROUNDDOWN((K1022*LOOKUP(K1022,{0,1950001,3300001,6950001,9000001,18000001,40000001},{0.05,0.1,0.2,0.23,0.33,0.4,0.45})-LOOKUP(K1022,{0,1950001,3300001,6950001,9000001,18000001,40000001},{0,97500,427500,636000,1536000,2796000,4796000}))*1.021,-2))</f>
        <v/>
      </c>
      <c r="N1022" s="19">
        <f>MAX(0,ROUNDDOWN(H1022-E1022-430000-G1022,-3))</f>
        <v/>
      </c>
      <c r="O1022" s="19">
        <f>MAX(0,ROUNDDOWN(H1022-E1022-430000-G1022-D1022,-3))</f>
        <v/>
      </c>
      <c r="P1022" s="19">
        <f>IF(H1022&lt;=450000,0,MAX(0,ROUNDDOWN(N1022*0.06-MIN(50000,N1022)*0.03,-2))+MAX(0,ROUNDDOWN(N1022*0.04-MIN(50000,N1022)*0.02,-2)))</f>
        <v/>
      </c>
      <c r="Q1022" s="19">
        <f>IF(H1022&lt;=450000,0,MAX(0,ROUNDDOWN(O1022*0.06-MIN(50000,O1022)*0.03,-2))+MAX(0,ROUNDDOWN(O1022*0.04-MIN(50000,O1022)*0.02,-2)))</f>
        <v/>
      </c>
      <c r="R1022" s="19">
        <f>L1022-M1022</f>
        <v/>
      </c>
      <c r="S1022" s="19">
        <f>P1022-Q1022</f>
        <v/>
      </c>
      <c r="T1022" s="19">
        <f>R1022+S1022</f>
        <v/>
      </c>
      <c r="U1022" s="21">
        <f>IF(J1022&lt;=0,0,LOOKUP(J1022,{0,1950001,3300001,6950001,9000001,18000001,40000001},{0.05,0.1,0.2,0.23,0.33,0.4,0.45}))</f>
        <v/>
      </c>
    </row>
    <row r="1023">
      <c r="A1023" t="inlineStr">
        <is>
          <t>1万円刻み</t>
        </is>
      </c>
      <c r="B1023" s="19">
        <f>'3_1万円刻み'!$A$443</f>
        <v/>
      </c>
      <c r="C1023" s="20" t="n">
        <v>2025</v>
      </c>
      <c r="D1023" s="19" t="n">
        <v>276000</v>
      </c>
      <c r="E1023" s="19">
        <f>ROUND(MIN(B1023/12,650000)*12*0.0915+MIN(B1023/12,1390000)*12*(0.0504+0)+B1023*0.005,0)</f>
        <v/>
      </c>
      <c r="F1023" s="19" t="n">
        <v>0</v>
      </c>
      <c r="G1023" s="19" t="n">
        <v>0</v>
      </c>
      <c r="H1023" s="19">
        <f>IF(C1023&gt;=2026,IF(B1023&lt;741000,0,IF(B1023&lt;2191000,B1023-740000,IF(B1023&lt;2193000,1451000,IF(B1023&lt;2196000,1453000,IF(B1023&lt;2200000,1456000,IF(B1023&lt;3600000,ROUNDDOWN(B1023/4,-3)*2.8-80000,IF(B1023&lt;6600000,ROUNDDOWN(B1023/4,-3)*3.2-440000,IF(B1023&lt;8500000,ROUNDDOWN(B1023*0.9,0)-1100000,B1023-1950000)))))))),IF(B1023&lt;651000,0,IF(B1023&lt;1900000,B1023-650000,IF(B1023&lt;3600000,ROUNDDOWN(B1023/4,-3)*2.8-80000,IF(B1023&lt;6600000,ROUNDDOWN(B1023/4,-3)*3.2-440000,IF(B1023&lt;8500000,ROUNDDOWN(B1023*0.9,0)-1100000,B1023-1950000))))))</f>
        <v/>
      </c>
      <c r="I1023" s="19">
        <f>IF(H1023&gt;23500000,NA(),IF(C1023&gt;=2026,IF(H1023&lt;=4890000,1040000,IF(H1023&lt;=6550000,670000,620000)),IF(H1023&lt;=1320000,950000,IF(H1023&lt;=3360000,880000,IF(H1023&lt;=4890000,680000,IF(H1023&lt;=6550000,630000,580000))))))</f>
        <v/>
      </c>
      <c r="J1023" s="19">
        <f>MAX(0,ROUNDDOWN(H1023-E1023-I1023-F1023,-3))</f>
        <v/>
      </c>
      <c r="K1023" s="19">
        <f>MAX(0,ROUNDDOWN(H1023-E1023-I1023-F1023-D1023,-3))</f>
        <v/>
      </c>
      <c r="L1023" s="19">
        <f>IF(J1023&lt;=0,0,ROUNDDOWN((J1023*LOOKUP(J1023,{0,1950001,3300001,6950001,9000001,18000001,40000001},{0.05,0.1,0.2,0.23,0.33,0.4,0.45})-LOOKUP(J1023,{0,1950001,3300001,6950001,9000001,18000001,40000001},{0,97500,427500,636000,1536000,2796000,4796000}))*1.021,-2))</f>
        <v/>
      </c>
      <c r="M1023" s="19">
        <f>IF(K1023&lt;=0,0,ROUNDDOWN((K1023*LOOKUP(K1023,{0,1950001,3300001,6950001,9000001,18000001,40000001},{0.05,0.1,0.2,0.23,0.33,0.4,0.45})-LOOKUP(K1023,{0,1950001,3300001,6950001,9000001,18000001,40000001},{0,97500,427500,636000,1536000,2796000,4796000}))*1.021,-2))</f>
        <v/>
      </c>
      <c r="N1023" s="19">
        <f>MAX(0,ROUNDDOWN(H1023-E1023-430000-G1023,-3))</f>
        <v/>
      </c>
      <c r="O1023" s="19">
        <f>MAX(0,ROUNDDOWN(H1023-E1023-430000-G1023-D1023,-3))</f>
        <v/>
      </c>
      <c r="P1023" s="19">
        <f>IF(H1023&lt;=450000,0,MAX(0,ROUNDDOWN(N1023*0.06-MIN(50000,N1023)*0.03,-2))+MAX(0,ROUNDDOWN(N1023*0.04-MIN(50000,N1023)*0.02,-2)))</f>
        <v/>
      </c>
      <c r="Q1023" s="19">
        <f>IF(H1023&lt;=450000,0,MAX(0,ROUNDDOWN(O1023*0.06-MIN(50000,O1023)*0.03,-2))+MAX(0,ROUNDDOWN(O1023*0.04-MIN(50000,O1023)*0.02,-2)))</f>
        <v/>
      </c>
      <c r="R1023" s="19">
        <f>L1023-M1023</f>
        <v/>
      </c>
      <c r="S1023" s="19">
        <f>P1023-Q1023</f>
        <v/>
      </c>
      <c r="T1023" s="19">
        <f>R1023+S1023</f>
        <v/>
      </c>
      <c r="U1023" s="21">
        <f>IF(J1023&lt;=0,0,LOOKUP(J1023,{0,1950001,3300001,6950001,9000001,18000001,40000001},{0.05,0.1,0.2,0.23,0.33,0.4,0.45}))</f>
        <v/>
      </c>
    </row>
    <row r="1024">
      <c r="A1024" t="inlineStr">
        <is>
          <t>1万円刻み</t>
        </is>
      </c>
      <c r="B1024" s="19">
        <f>'3_1万円刻み'!$A$443</f>
        <v/>
      </c>
      <c r="C1024" s="20" t="n">
        <v>2026</v>
      </c>
      <c r="D1024" s="19" t="n">
        <v>276000</v>
      </c>
      <c r="E1024" s="19">
        <f>ROUND(MIN(B1024/12,650000)*12*0.0915+MIN(B1024/12,1390000)*12*(0.0504+0)+B1024*0.005,0)</f>
        <v/>
      </c>
      <c r="F1024" s="19" t="n">
        <v>0</v>
      </c>
      <c r="G1024" s="19" t="n">
        <v>0</v>
      </c>
      <c r="H1024" s="19">
        <f>IF(C1024&gt;=2026,IF(B1024&lt;741000,0,IF(B1024&lt;2191000,B1024-740000,IF(B1024&lt;2193000,1451000,IF(B1024&lt;2196000,1453000,IF(B1024&lt;2200000,1456000,IF(B1024&lt;3600000,ROUNDDOWN(B1024/4,-3)*2.8-80000,IF(B1024&lt;6600000,ROUNDDOWN(B1024/4,-3)*3.2-440000,IF(B1024&lt;8500000,ROUNDDOWN(B1024*0.9,0)-1100000,B1024-1950000)))))))),IF(B1024&lt;651000,0,IF(B1024&lt;1900000,B1024-650000,IF(B1024&lt;3600000,ROUNDDOWN(B1024/4,-3)*2.8-80000,IF(B1024&lt;6600000,ROUNDDOWN(B1024/4,-3)*3.2-440000,IF(B1024&lt;8500000,ROUNDDOWN(B1024*0.9,0)-1100000,B1024-1950000))))))</f>
        <v/>
      </c>
      <c r="I1024" s="19">
        <f>IF(H1024&gt;23500000,NA(),IF(C1024&gt;=2026,IF(H1024&lt;=4890000,1040000,IF(H1024&lt;=6550000,670000,620000)),IF(H1024&lt;=1320000,950000,IF(H1024&lt;=3360000,880000,IF(H1024&lt;=4890000,680000,IF(H1024&lt;=6550000,630000,580000))))))</f>
        <v/>
      </c>
      <c r="J1024" s="19">
        <f>MAX(0,ROUNDDOWN(H1024-E1024-I1024-F1024,-3))</f>
        <v/>
      </c>
      <c r="K1024" s="19">
        <f>MAX(0,ROUNDDOWN(H1024-E1024-I1024-F1024-D1024,-3))</f>
        <v/>
      </c>
      <c r="L1024" s="19">
        <f>IF(J1024&lt;=0,0,ROUNDDOWN((J1024*LOOKUP(J1024,{0,1950001,3300001,6950001,9000001,18000001,40000001},{0.05,0.1,0.2,0.23,0.33,0.4,0.45})-LOOKUP(J1024,{0,1950001,3300001,6950001,9000001,18000001,40000001},{0,97500,427500,636000,1536000,2796000,4796000}))*1.021,-2))</f>
        <v/>
      </c>
      <c r="M1024" s="19">
        <f>IF(K1024&lt;=0,0,ROUNDDOWN((K1024*LOOKUP(K1024,{0,1950001,3300001,6950001,9000001,18000001,40000001},{0.05,0.1,0.2,0.23,0.33,0.4,0.45})-LOOKUP(K1024,{0,1950001,3300001,6950001,9000001,18000001,40000001},{0,97500,427500,636000,1536000,2796000,4796000}))*1.021,-2))</f>
        <v/>
      </c>
      <c r="N1024" s="19">
        <f>MAX(0,ROUNDDOWN(H1024-E1024-430000-G1024,-3))</f>
        <v/>
      </c>
      <c r="O1024" s="19">
        <f>MAX(0,ROUNDDOWN(H1024-E1024-430000-G1024-D1024,-3))</f>
        <v/>
      </c>
      <c r="P1024" s="19">
        <f>IF(H1024&lt;=450000,0,MAX(0,ROUNDDOWN(N1024*0.06-MIN(50000,N1024)*0.03,-2))+MAX(0,ROUNDDOWN(N1024*0.04-MIN(50000,N1024)*0.02,-2)))</f>
        <v/>
      </c>
      <c r="Q1024" s="19">
        <f>IF(H1024&lt;=450000,0,MAX(0,ROUNDDOWN(O1024*0.06-MIN(50000,O1024)*0.03,-2))+MAX(0,ROUNDDOWN(O1024*0.04-MIN(50000,O1024)*0.02,-2)))</f>
        <v/>
      </c>
      <c r="R1024" s="19">
        <f>L1024-M1024</f>
        <v/>
      </c>
      <c r="S1024" s="19">
        <f>P1024-Q1024</f>
        <v/>
      </c>
      <c r="T1024" s="19">
        <f>R1024+S1024</f>
        <v/>
      </c>
      <c r="U1024" s="21">
        <f>IF(J1024&lt;=0,0,LOOKUP(J1024,{0,1950001,3300001,6950001,9000001,18000001,40000001},{0.05,0.1,0.2,0.23,0.33,0.4,0.45}))</f>
        <v/>
      </c>
    </row>
    <row r="1025">
      <c r="A1025" t="inlineStr">
        <is>
          <t>1万円刻み</t>
        </is>
      </c>
      <c r="B1025" s="19">
        <f>'3_1万円刻み'!$A$444</f>
        <v/>
      </c>
      <c r="C1025" s="20" t="n">
        <v>2025</v>
      </c>
      <c r="D1025" s="19" t="n">
        <v>276000</v>
      </c>
      <c r="E1025" s="19">
        <f>ROUND(MIN(B1025/12,650000)*12*0.0915+MIN(B1025/12,1390000)*12*(0.0504+0)+B1025*0.005,0)</f>
        <v/>
      </c>
      <c r="F1025" s="19" t="n">
        <v>0</v>
      </c>
      <c r="G1025" s="19" t="n">
        <v>0</v>
      </c>
      <c r="H1025" s="19">
        <f>IF(C1025&gt;=2026,IF(B1025&lt;741000,0,IF(B1025&lt;2191000,B1025-740000,IF(B1025&lt;2193000,1451000,IF(B1025&lt;2196000,1453000,IF(B1025&lt;2200000,1456000,IF(B1025&lt;3600000,ROUNDDOWN(B1025/4,-3)*2.8-80000,IF(B1025&lt;6600000,ROUNDDOWN(B1025/4,-3)*3.2-440000,IF(B1025&lt;8500000,ROUNDDOWN(B1025*0.9,0)-1100000,B1025-1950000)))))))),IF(B1025&lt;651000,0,IF(B1025&lt;1900000,B1025-650000,IF(B1025&lt;3600000,ROUNDDOWN(B1025/4,-3)*2.8-80000,IF(B1025&lt;6600000,ROUNDDOWN(B1025/4,-3)*3.2-440000,IF(B1025&lt;8500000,ROUNDDOWN(B1025*0.9,0)-1100000,B1025-1950000))))))</f>
        <v/>
      </c>
      <c r="I1025" s="19">
        <f>IF(H1025&gt;23500000,NA(),IF(C1025&gt;=2026,IF(H1025&lt;=4890000,1040000,IF(H1025&lt;=6550000,670000,620000)),IF(H1025&lt;=1320000,950000,IF(H1025&lt;=3360000,880000,IF(H1025&lt;=4890000,680000,IF(H1025&lt;=6550000,630000,580000))))))</f>
        <v/>
      </c>
      <c r="J1025" s="19">
        <f>MAX(0,ROUNDDOWN(H1025-E1025-I1025-F1025,-3))</f>
        <v/>
      </c>
      <c r="K1025" s="19">
        <f>MAX(0,ROUNDDOWN(H1025-E1025-I1025-F1025-D1025,-3))</f>
        <v/>
      </c>
      <c r="L1025" s="19">
        <f>IF(J1025&lt;=0,0,ROUNDDOWN((J1025*LOOKUP(J1025,{0,1950001,3300001,6950001,9000001,18000001,40000001},{0.05,0.1,0.2,0.23,0.33,0.4,0.45})-LOOKUP(J1025,{0,1950001,3300001,6950001,9000001,18000001,40000001},{0,97500,427500,636000,1536000,2796000,4796000}))*1.021,-2))</f>
        <v/>
      </c>
      <c r="M1025" s="19">
        <f>IF(K1025&lt;=0,0,ROUNDDOWN((K1025*LOOKUP(K1025,{0,1950001,3300001,6950001,9000001,18000001,40000001},{0.05,0.1,0.2,0.23,0.33,0.4,0.45})-LOOKUP(K1025,{0,1950001,3300001,6950001,9000001,18000001,40000001},{0,97500,427500,636000,1536000,2796000,4796000}))*1.021,-2))</f>
        <v/>
      </c>
      <c r="N1025" s="19">
        <f>MAX(0,ROUNDDOWN(H1025-E1025-430000-G1025,-3))</f>
        <v/>
      </c>
      <c r="O1025" s="19">
        <f>MAX(0,ROUNDDOWN(H1025-E1025-430000-G1025-D1025,-3))</f>
        <v/>
      </c>
      <c r="P1025" s="19">
        <f>IF(H1025&lt;=450000,0,MAX(0,ROUNDDOWN(N1025*0.06-MIN(50000,N1025)*0.03,-2))+MAX(0,ROUNDDOWN(N1025*0.04-MIN(50000,N1025)*0.02,-2)))</f>
        <v/>
      </c>
      <c r="Q1025" s="19">
        <f>IF(H1025&lt;=450000,0,MAX(0,ROUNDDOWN(O1025*0.06-MIN(50000,O1025)*0.03,-2))+MAX(0,ROUNDDOWN(O1025*0.04-MIN(50000,O1025)*0.02,-2)))</f>
        <v/>
      </c>
      <c r="R1025" s="19">
        <f>L1025-M1025</f>
        <v/>
      </c>
      <c r="S1025" s="19">
        <f>P1025-Q1025</f>
        <v/>
      </c>
      <c r="T1025" s="19">
        <f>R1025+S1025</f>
        <v/>
      </c>
      <c r="U1025" s="21">
        <f>IF(J1025&lt;=0,0,LOOKUP(J1025,{0,1950001,3300001,6950001,9000001,18000001,40000001},{0.05,0.1,0.2,0.23,0.33,0.4,0.45}))</f>
        <v/>
      </c>
    </row>
    <row r="1026">
      <c r="A1026" t="inlineStr">
        <is>
          <t>1万円刻み</t>
        </is>
      </c>
      <c r="B1026" s="19">
        <f>'3_1万円刻み'!$A$444</f>
        <v/>
      </c>
      <c r="C1026" s="20" t="n">
        <v>2026</v>
      </c>
      <c r="D1026" s="19" t="n">
        <v>276000</v>
      </c>
      <c r="E1026" s="19">
        <f>ROUND(MIN(B1026/12,650000)*12*0.0915+MIN(B1026/12,1390000)*12*(0.0504+0)+B1026*0.005,0)</f>
        <v/>
      </c>
      <c r="F1026" s="19" t="n">
        <v>0</v>
      </c>
      <c r="G1026" s="19" t="n">
        <v>0</v>
      </c>
      <c r="H1026" s="19">
        <f>IF(C1026&gt;=2026,IF(B1026&lt;741000,0,IF(B1026&lt;2191000,B1026-740000,IF(B1026&lt;2193000,1451000,IF(B1026&lt;2196000,1453000,IF(B1026&lt;2200000,1456000,IF(B1026&lt;3600000,ROUNDDOWN(B1026/4,-3)*2.8-80000,IF(B1026&lt;6600000,ROUNDDOWN(B1026/4,-3)*3.2-440000,IF(B1026&lt;8500000,ROUNDDOWN(B1026*0.9,0)-1100000,B1026-1950000)))))))),IF(B1026&lt;651000,0,IF(B1026&lt;1900000,B1026-650000,IF(B1026&lt;3600000,ROUNDDOWN(B1026/4,-3)*2.8-80000,IF(B1026&lt;6600000,ROUNDDOWN(B1026/4,-3)*3.2-440000,IF(B1026&lt;8500000,ROUNDDOWN(B1026*0.9,0)-1100000,B1026-1950000))))))</f>
        <v/>
      </c>
      <c r="I1026" s="19">
        <f>IF(H1026&gt;23500000,NA(),IF(C1026&gt;=2026,IF(H1026&lt;=4890000,1040000,IF(H1026&lt;=6550000,670000,620000)),IF(H1026&lt;=1320000,950000,IF(H1026&lt;=3360000,880000,IF(H1026&lt;=4890000,680000,IF(H1026&lt;=6550000,630000,580000))))))</f>
        <v/>
      </c>
      <c r="J1026" s="19">
        <f>MAX(0,ROUNDDOWN(H1026-E1026-I1026-F1026,-3))</f>
        <v/>
      </c>
      <c r="K1026" s="19">
        <f>MAX(0,ROUNDDOWN(H1026-E1026-I1026-F1026-D1026,-3))</f>
        <v/>
      </c>
      <c r="L1026" s="19">
        <f>IF(J1026&lt;=0,0,ROUNDDOWN((J1026*LOOKUP(J1026,{0,1950001,3300001,6950001,9000001,18000001,40000001},{0.05,0.1,0.2,0.23,0.33,0.4,0.45})-LOOKUP(J1026,{0,1950001,3300001,6950001,9000001,18000001,40000001},{0,97500,427500,636000,1536000,2796000,4796000}))*1.021,-2))</f>
        <v/>
      </c>
      <c r="M1026" s="19">
        <f>IF(K1026&lt;=0,0,ROUNDDOWN((K1026*LOOKUP(K1026,{0,1950001,3300001,6950001,9000001,18000001,40000001},{0.05,0.1,0.2,0.23,0.33,0.4,0.45})-LOOKUP(K1026,{0,1950001,3300001,6950001,9000001,18000001,40000001},{0,97500,427500,636000,1536000,2796000,4796000}))*1.021,-2))</f>
        <v/>
      </c>
      <c r="N1026" s="19">
        <f>MAX(0,ROUNDDOWN(H1026-E1026-430000-G1026,-3))</f>
        <v/>
      </c>
      <c r="O1026" s="19">
        <f>MAX(0,ROUNDDOWN(H1026-E1026-430000-G1026-D1026,-3))</f>
        <v/>
      </c>
      <c r="P1026" s="19">
        <f>IF(H1026&lt;=450000,0,MAX(0,ROUNDDOWN(N1026*0.06-MIN(50000,N1026)*0.03,-2))+MAX(0,ROUNDDOWN(N1026*0.04-MIN(50000,N1026)*0.02,-2)))</f>
        <v/>
      </c>
      <c r="Q1026" s="19">
        <f>IF(H1026&lt;=450000,0,MAX(0,ROUNDDOWN(O1026*0.06-MIN(50000,O1026)*0.03,-2))+MAX(0,ROUNDDOWN(O1026*0.04-MIN(50000,O1026)*0.02,-2)))</f>
        <v/>
      </c>
      <c r="R1026" s="19">
        <f>L1026-M1026</f>
        <v/>
      </c>
      <c r="S1026" s="19">
        <f>P1026-Q1026</f>
        <v/>
      </c>
      <c r="T1026" s="19">
        <f>R1026+S1026</f>
        <v/>
      </c>
      <c r="U1026" s="21">
        <f>IF(J1026&lt;=0,0,LOOKUP(J1026,{0,1950001,3300001,6950001,9000001,18000001,40000001},{0.05,0.1,0.2,0.23,0.33,0.4,0.45}))</f>
        <v/>
      </c>
    </row>
    <row r="1027">
      <c r="A1027" t="inlineStr">
        <is>
          <t>1万円刻み</t>
        </is>
      </c>
      <c r="B1027" s="19">
        <f>'3_1万円刻み'!$A$445</f>
        <v/>
      </c>
      <c r="C1027" s="20" t="n">
        <v>2025</v>
      </c>
      <c r="D1027" s="19" t="n">
        <v>276000</v>
      </c>
      <c r="E1027" s="19">
        <f>ROUND(MIN(B1027/12,650000)*12*0.0915+MIN(B1027/12,1390000)*12*(0.0504+0)+B1027*0.005,0)</f>
        <v/>
      </c>
      <c r="F1027" s="19" t="n">
        <v>0</v>
      </c>
      <c r="G1027" s="19" t="n">
        <v>0</v>
      </c>
      <c r="H1027" s="19">
        <f>IF(C1027&gt;=2026,IF(B1027&lt;741000,0,IF(B1027&lt;2191000,B1027-740000,IF(B1027&lt;2193000,1451000,IF(B1027&lt;2196000,1453000,IF(B1027&lt;2200000,1456000,IF(B1027&lt;3600000,ROUNDDOWN(B1027/4,-3)*2.8-80000,IF(B1027&lt;6600000,ROUNDDOWN(B1027/4,-3)*3.2-440000,IF(B1027&lt;8500000,ROUNDDOWN(B1027*0.9,0)-1100000,B1027-1950000)))))))),IF(B1027&lt;651000,0,IF(B1027&lt;1900000,B1027-650000,IF(B1027&lt;3600000,ROUNDDOWN(B1027/4,-3)*2.8-80000,IF(B1027&lt;6600000,ROUNDDOWN(B1027/4,-3)*3.2-440000,IF(B1027&lt;8500000,ROUNDDOWN(B1027*0.9,0)-1100000,B1027-1950000))))))</f>
        <v/>
      </c>
      <c r="I1027" s="19">
        <f>IF(H1027&gt;23500000,NA(),IF(C1027&gt;=2026,IF(H1027&lt;=4890000,1040000,IF(H1027&lt;=6550000,670000,620000)),IF(H1027&lt;=1320000,950000,IF(H1027&lt;=3360000,880000,IF(H1027&lt;=4890000,680000,IF(H1027&lt;=6550000,630000,580000))))))</f>
        <v/>
      </c>
      <c r="J1027" s="19">
        <f>MAX(0,ROUNDDOWN(H1027-E1027-I1027-F1027,-3))</f>
        <v/>
      </c>
      <c r="K1027" s="19">
        <f>MAX(0,ROUNDDOWN(H1027-E1027-I1027-F1027-D1027,-3))</f>
        <v/>
      </c>
      <c r="L1027" s="19">
        <f>IF(J1027&lt;=0,0,ROUNDDOWN((J1027*LOOKUP(J1027,{0,1950001,3300001,6950001,9000001,18000001,40000001},{0.05,0.1,0.2,0.23,0.33,0.4,0.45})-LOOKUP(J1027,{0,1950001,3300001,6950001,9000001,18000001,40000001},{0,97500,427500,636000,1536000,2796000,4796000}))*1.021,-2))</f>
        <v/>
      </c>
      <c r="M1027" s="19">
        <f>IF(K1027&lt;=0,0,ROUNDDOWN((K1027*LOOKUP(K1027,{0,1950001,3300001,6950001,9000001,18000001,40000001},{0.05,0.1,0.2,0.23,0.33,0.4,0.45})-LOOKUP(K1027,{0,1950001,3300001,6950001,9000001,18000001,40000001},{0,97500,427500,636000,1536000,2796000,4796000}))*1.021,-2))</f>
        <v/>
      </c>
      <c r="N1027" s="19">
        <f>MAX(0,ROUNDDOWN(H1027-E1027-430000-G1027,-3))</f>
        <v/>
      </c>
      <c r="O1027" s="19">
        <f>MAX(0,ROUNDDOWN(H1027-E1027-430000-G1027-D1027,-3))</f>
        <v/>
      </c>
      <c r="P1027" s="19">
        <f>IF(H1027&lt;=450000,0,MAX(0,ROUNDDOWN(N1027*0.06-MIN(50000,N1027)*0.03,-2))+MAX(0,ROUNDDOWN(N1027*0.04-MIN(50000,N1027)*0.02,-2)))</f>
        <v/>
      </c>
      <c r="Q1027" s="19">
        <f>IF(H1027&lt;=450000,0,MAX(0,ROUNDDOWN(O1027*0.06-MIN(50000,O1027)*0.03,-2))+MAX(0,ROUNDDOWN(O1027*0.04-MIN(50000,O1027)*0.02,-2)))</f>
        <v/>
      </c>
      <c r="R1027" s="19">
        <f>L1027-M1027</f>
        <v/>
      </c>
      <c r="S1027" s="19">
        <f>P1027-Q1027</f>
        <v/>
      </c>
      <c r="T1027" s="19">
        <f>R1027+S1027</f>
        <v/>
      </c>
      <c r="U1027" s="21">
        <f>IF(J1027&lt;=0,0,LOOKUP(J1027,{0,1950001,3300001,6950001,9000001,18000001,40000001},{0.05,0.1,0.2,0.23,0.33,0.4,0.45}))</f>
        <v/>
      </c>
    </row>
    <row r="1028">
      <c r="A1028" t="inlineStr">
        <is>
          <t>1万円刻み</t>
        </is>
      </c>
      <c r="B1028" s="19">
        <f>'3_1万円刻み'!$A$445</f>
        <v/>
      </c>
      <c r="C1028" s="20" t="n">
        <v>2026</v>
      </c>
      <c r="D1028" s="19" t="n">
        <v>276000</v>
      </c>
      <c r="E1028" s="19">
        <f>ROUND(MIN(B1028/12,650000)*12*0.0915+MIN(B1028/12,1390000)*12*(0.0504+0)+B1028*0.005,0)</f>
        <v/>
      </c>
      <c r="F1028" s="19" t="n">
        <v>0</v>
      </c>
      <c r="G1028" s="19" t="n">
        <v>0</v>
      </c>
      <c r="H1028" s="19">
        <f>IF(C1028&gt;=2026,IF(B1028&lt;741000,0,IF(B1028&lt;2191000,B1028-740000,IF(B1028&lt;2193000,1451000,IF(B1028&lt;2196000,1453000,IF(B1028&lt;2200000,1456000,IF(B1028&lt;3600000,ROUNDDOWN(B1028/4,-3)*2.8-80000,IF(B1028&lt;6600000,ROUNDDOWN(B1028/4,-3)*3.2-440000,IF(B1028&lt;8500000,ROUNDDOWN(B1028*0.9,0)-1100000,B1028-1950000)))))))),IF(B1028&lt;651000,0,IF(B1028&lt;1900000,B1028-650000,IF(B1028&lt;3600000,ROUNDDOWN(B1028/4,-3)*2.8-80000,IF(B1028&lt;6600000,ROUNDDOWN(B1028/4,-3)*3.2-440000,IF(B1028&lt;8500000,ROUNDDOWN(B1028*0.9,0)-1100000,B1028-1950000))))))</f>
        <v/>
      </c>
      <c r="I1028" s="19">
        <f>IF(H1028&gt;23500000,NA(),IF(C1028&gt;=2026,IF(H1028&lt;=4890000,1040000,IF(H1028&lt;=6550000,670000,620000)),IF(H1028&lt;=1320000,950000,IF(H1028&lt;=3360000,880000,IF(H1028&lt;=4890000,680000,IF(H1028&lt;=6550000,630000,580000))))))</f>
        <v/>
      </c>
      <c r="J1028" s="19">
        <f>MAX(0,ROUNDDOWN(H1028-E1028-I1028-F1028,-3))</f>
        <v/>
      </c>
      <c r="K1028" s="19">
        <f>MAX(0,ROUNDDOWN(H1028-E1028-I1028-F1028-D1028,-3))</f>
        <v/>
      </c>
      <c r="L1028" s="19">
        <f>IF(J1028&lt;=0,0,ROUNDDOWN((J1028*LOOKUP(J1028,{0,1950001,3300001,6950001,9000001,18000001,40000001},{0.05,0.1,0.2,0.23,0.33,0.4,0.45})-LOOKUP(J1028,{0,1950001,3300001,6950001,9000001,18000001,40000001},{0,97500,427500,636000,1536000,2796000,4796000}))*1.021,-2))</f>
        <v/>
      </c>
      <c r="M1028" s="19">
        <f>IF(K1028&lt;=0,0,ROUNDDOWN((K1028*LOOKUP(K1028,{0,1950001,3300001,6950001,9000001,18000001,40000001},{0.05,0.1,0.2,0.23,0.33,0.4,0.45})-LOOKUP(K1028,{0,1950001,3300001,6950001,9000001,18000001,40000001},{0,97500,427500,636000,1536000,2796000,4796000}))*1.021,-2))</f>
        <v/>
      </c>
      <c r="N1028" s="19">
        <f>MAX(0,ROUNDDOWN(H1028-E1028-430000-G1028,-3))</f>
        <v/>
      </c>
      <c r="O1028" s="19">
        <f>MAX(0,ROUNDDOWN(H1028-E1028-430000-G1028-D1028,-3))</f>
        <v/>
      </c>
      <c r="P1028" s="19">
        <f>IF(H1028&lt;=450000,0,MAX(0,ROUNDDOWN(N1028*0.06-MIN(50000,N1028)*0.03,-2))+MAX(0,ROUNDDOWN(N1028*0.04-MIN(50000,N1028)*0.02,-2)))</f>
        <v/>
      </c>
      <c r="Q1028" s="19">
        <f>IF(H1028&lt;=450000,0,MAX(0,ROUNDDOWN(O1028*0.06-MIN(50000,O1028)*0.03,-2))+MAX(0,ROUNDDOWN(O1028*0.04-MIN(50000,O1028)*0.02,-2)))</f>
        <v/>
      </c>
      <c r="R1028" s="19">
        <f>L1028-M1028</f>
        <v/>
      </c>
      <c r="S1028" s="19">
        <f>P1028-Q1028</f>
        <v/>
      </c>
      <c r="T1028" s="19">
        <f>R1028+S1028</f>
        <v/>
      </c>
      <c r="U1028" s="21">
        <f>IF(J1028&lt;=0,0,LOOKUP(J1028,{0,1950001,3300001,6950001,9000001,18000001,40000001},{0.05,0.1,0.2,0.23,0.33,0.4,0.45}))</f>
        <v/>
      </c>
    </row>
    <row r="1029">
      <c r="A1029" t="inlineStr">
        <is>
          <t>1万円刻み</t>
        </is>
      </c>
      <c r="B1029" s="19">
        <f>'3_1万円刻み'!$A$446</f>
        <v/>
      </c>
      <c r="C1029" s="20" t="n">
        <v>2025</v>
      </c>
      <c r="D1029" s="19" t="n">
        <v>276000</v>
      </c>
      <c r="E1029" s="19">
        <f>ROUND(MIN(B1029/12,650000)*12*0.0915+MIN(B1029/12,1390000)*12*(0.0504+0)+B1029*0.005,0)</f>
        <v/>
      </c>
      <c r="F1029" s="19" t="n">
        <v>0</v>
      </c>
      <c r="G1029" s="19" t="n">
        <v>0</v>
      </c>
      <c r="H1029" s="19">
        <f>IF(C1029&gt;=2026,IF(B1029&lt;741000,0,IF(B1029&lt;2191000,B1029-740000,IF(B1029&lt;2193000,1451000,IF(B1029&lt;2196000,1453000,IF(B1029&lt;2200000,1456000,IF(B1029&lt;3600000,ROUNDDOWN(B1029/4,-3)*2.8-80000,IF(B1029&lt;6600000,ROUNDDOWN(B1029/4,-3)*3.2-440000,IF(B1029&lt;8500000,ROUNDDOWN(B1029*0.9,0)-1100000,B1029-1950000)))))))),IF(B1029&lt;651000,0,IF(B1029&lt;1900000,B1029-650000,IF(B1029&lt;3600000,ROUNDDOWN(B1029/4,-3)*2.8-80000,IF(B1029&lt;6600000,ROUNDDOWN(B1029/4,-3)*3.2-440000,IF(B1029&lt;8500000,ROUNDDOWN(B1029*0.9,0)-1100000,B1029-1950000))))))</f>
        <v/>
      </c>
      <c r="I1029" s="19">
        <f>IF(H1029&gt;23500000,NA(),IF(C1029&gt;=2026,IF(H1029&lt;=4890000,1040000,IF(H1029&lt;=6550000,670000,620000)),IF(H1029&lt;=1320000,950000,IF(H1029&lt;=3360000,880000,IF(H1029&lt;=4890000,680000,IF(H1029&lt;=6550000,630000,580000))))))</f>
        <v/>
      </c>
      <c r="J1029" s="19">
        <f>MAX(0,ROUNDDOWN(H1029-E1029-I1029-F1029,-3))</f>
        <v/>
      </c>
      <c r="K1029" s="19">
        <f>MAX(0,ROUNDDOWN(H1029-E1029-I1029-F1029-D1029,-3))</f>
        <v/>
      </c>
      <c r="L1029" s="19">
        <f>IF(J1029&lt;=0,0,ROUNDDOWN((J1029*LOOKUP(J1029,{0,1950001,3300001,6950001,9000001,18000001,40000001},{0.05,0.1,0.2,0.23,0.33,0.4,0.45})-LOOKUP(J1029,{0,1950001,3300001,6950001,9000001,18000001,40000001},{0,97500,427500,636000,1536000,2796000,4796000}))*1.021,-2))</f>
        <v/>
      </c>
      <c r="M1029" s="19">
        <f>IF(K1029&lt;=0,0,ROUNDDOWN((K1029*LOOKUP(K1029,{0,1950001,3300001,6950001,9000001,18000001,40000001},{0.05,0.1,0.2,0.23,0.33,0.4,0.45})-LOOKUP(K1029,{0,1950001,3300001,6950001,9000001,18000001,40000001},{0,97500,427500,636000,1536000,2796000,4796000}))*1.021,-2))</f>
        <v/>
      </c>
      <c r="N1029" s="19">
        <f>MAX(0,ROUNDDOWN(H1029-E1029-430000-G1029,-3))</f>
        <v/>
      </c>
      <c r="O1029" s="19">
        <f>MAX(0,ROUNDDOWN(H1029-E1029-430000-G1029-D1029,-3))</f>
        <v/>
      </c>
      <c r="P1029" s="19">
        <f>IF(H1029&lt;=450000,0,MAX(0,ROUNDDOWN(N1029*0.06-MIN(50000,N1029)*0.03,-2))+MAX(0,ROUNDDOWN(N1029*0.04-MIN(50000,N1029)*0.02,-2)))</f>
        <v/>
      </c>
      <c r="Q1029" s="19">
        <f>IF(H1029&lt;=450000,0,MAX(0,ROUNDDOWN(O1029*0.06-MIN(50000,O1029)*0.03,-2))+MAX(0,ROUNDDOWN(O1029*0.04-MIN(50000,O1029)*0.02,-2)))</f>
        <v/>
      </c>
      <c r="R1029" s="19">
        <f>L1029-M1029</f>
        <v/>
      </c>
      <c r="S1029" s="19">
        <f>P1029-Q1029</f>
        <v/>
      </c>
      <c r="T1029" s="19">
        <f>R1029+S1029</f>
        <v/>
      </c>
      <c r="U1029" s="21">
        <f>IF(J1029&lt;=0,0,LOOKUP(J1029,{0,1950001,3300001,6950001,9000001,18000001,40000001},{0.05,0.1,0.2,0.23,0.33,0.4,0.45}))</f>
        <v/>
      </c>
    </row>
    <row r="1030">
      <c r="A1030" t="inlineStr">
        <is>
          <t>1万円刻み</t>
        </is>
      </c>
      <c r="B1030" s="19">
        <f>'3_1万円刻み'!$A$446</f>
        <v/>
      </c>
      <c r="C1030" s="20" t="n">
        <v>2026</v>
      </c>
      <c r="D1030" s="19" t="n">
        <v>276000</v>
      </c>
      <c r="E1030" s="19">
        <f>ROUND(MIN(B1030/12,650000)*12*0.0915+MIN(B1030/12,1390000)*12*(0.0504+0)+B1030*0.005,0)</f>
        <v/>
      </c>
      <c r="F1030" s="19" t="n">
        <v>0</v>
      </c>
      <c r="G1030" s="19" t="n">
        <v>0</v>
      </c>
      <c r="H1030" s="19">
        <f>IF(C1030&gt;=2026,IF(B1030&lt;741000,0,IF(B1030&lt;2191000,B1030-740000,IF(B1030&lt;2193000,1451000,IF(B1030&lt;2196000,1453000,IF(B1030&lt;2200000,1456000,IF(B1030&lt;3600000,ROUNDDOWN(B1030/4,-3)*2.8-80000,IF(B1030&lt;6600000,ROUNDDOWN(B1030/4,-3)*3.2-440000,IF(B1030&lt;8500000,ROUNDDOWN(B1030*0.9,0)-1100000,B1030-1950000)))))))),IF(B1030&lt;651000,0,IF(B1030&lt;1900000,B1030-650000,IF(B1030&lt;3600000,ROUNDDOWN(B1030/4,-3)*2.8-80000,IF(B1030&lt;6600000,ROUNDDOWN(B1030/4,-3)*3.2-440000,IF(B1030&lt;8500000,ROUNDDOWN(B1030*0.9,0)-1100000,B1030-1950000))))))</f>
        <v/>
      </c>
      <c r="I1030" s="19">
        <f>IF(H1030&gt;23500000,NA(),IF(C1030&gt;=2026,IF(H1030&lt;=4890000,1040000,IF(H1030&lt;=6550000,670000,620000)),IF(H1030&lt;=1320000,950000,IF(H1030&lt;=3360000,880000,IF(H1030&lt;=4890000,680000,IF(H1030&lt;=6550000,630000,580000))))))</f>
        <v/>
      </c>
      <c r="J1030" s="19">
        <f>MAX(0,ROUNDDOWN(H1030-E1030-I1030-F1030,-3))</f>
        <v/>
      </c>
      <c r="K1030" s="19">
        <f>MAX(0,ROUNDDOWN(H1030-E1030-I1030-F1030-D1030,-3))</f>
        <v/>
      </c>
      <c r="L1030" s="19">
        <f>IF(J1030&lt;=0,0,ROUNDDOWN((J1030*LOOKUP(J1030,{0,1950001,3300001,6950001,9000001,18000001,40000001},{0.05,0.1,0.2,0.23,0.33,0.4,0.45})-LOOKUP(J1030,{0,1950001,3300001,6950001,9000001,18000001,40000001},{0,97500,427500,636000,1536000,2796000,4796000}))*1.021,-2))</f>
        <v/>
      </c>
      <c r="M1030" s="19">
        <f>IF(K1030&lt;=0,0,ROUNDDOWN((K1030*LOOKUP(K1030,{0,1950001,3300001,6950001,9000001,18000001,40000001},{0.05,0.1,0.2,0.23,0.33,0.4,0.45})-LOOKUP(K1030,{0,1950001,3300001,6950001,9000001,18000001,40000001},{0,97500,427500,636000,1536000,2796000,4796000}))*1.021,-2))</f>
        <v/>
      </c>
      <c r="N1030" s="19">
        <f>MAX(0,ROUNDDOWN(H1030-E1030-430000-G1030,-3))</f>
        <v/>
      </c>
      <c r="O1030" s="19">
        <f>MAX(0,ROUNDDOWN(H1030-E1030-430000-G1030-D1030,-3))</f>
        <v/>
      </c>
      <c r="P1030" s="19">
        <f>IF(H1030&lt;=450000,0,MAX(0,ROUNDDOWN(N1030*0.06-MIN(50000,N1030)*0.03,-2))+MAX(0,ROUNDDOWN(N1030*0.04-MIN(50000,N1030)*0.02,-2)))</f>
        <v/>
      </c>
      <c r="Q1030" s="19">
        <f>IF(H1030&lt;=450000,0,MAX(0,ROUNDDOWN(O1030*0.06-MIN(50000,O1030)*0.03,-2))+MAX(0,ROUNDDOWN(O1030*0.04-MIN(50000,O1030)*0.02,-2)))</f>
        <v/>
      </c>
      <c r="R1030" s="19">
        <f>L1030-M1030</f>
        <v/>
      </c>
      <c r="S1030" s="19">
        <f>P1030-Q1030</f>
        <v/>
      </c>
      <c r="T1030" s="19">
        <f>R1030+S1030</f>
        <v/>
      </c>
      <c r="U1030" s="21">
        <f>IF(J1030&lt;=0,0,LOOKUP(J1030,{0,1950001,3300001,6950001,9000001,18000001,40000001},{0.05,0.1,0.2,0.23,0.33,0.4,0.45}))</f>
        <v/>
      </c>
    </row>
    <row r="1031">
      <c r="A1031" t="inlineStr">
        <is>
          <t>1万円刻み</t>
        </is>
      </c>
      <c r="B1031" s="19">
        <f>'3_1万円刻み'!$A$447</f>
        <v/>
      </c>
      <c r="C1031" s="20" t="n">
        <v>2025</v>
      </c>
      <c r="D1031" s="19" t="n">
        <v>276000</v>
      </c>
      <c r="E1031" s="19">
        <f>ROUND(MIN(B1031/12,650000)*12*0.0915+MIN(B1031/12,1390000)*12*(0.0504+0)+B1031*0.005,0)</f>
        <v/>
      </c>
      <c r="F1031" s="19" t="n">
        <v>0</v>
      </c>
      <c r="G1031" s="19" t="n">
        <v>0</v>
      </c>
      <c r="H1031" s="19">
        <f>IF(C1031&gt;=2026,IF(B1031&lt;741000,0,IF(B1031&lt;2191000,B1031-740000,IF(B1031&lt;2193000,1451000,IF(B1031&lt;2196000,1453000,IF(B1031&lt;2200000,1456000,IF(B1031&lt;3600000,ROUNDDOWN(B1031/4,-3)*2.8-80000,IF(B1031&lt;6600000,ROUNDDOWN(B1031/4,-3)*3.2-440000,IF(B1031&lt;8500000,ROUNDDOWN(B1031*0.9,0)-1100000,B1031-1950000)))))))),IF(B1031&lt;651000,0,IF(B1031&lt;1900000,B1031-650000,IF(B1031&lt;3600000,ROUNDDOWN(B1031/4,-3)*2.8-80000,IF(B1031&lt;6600000,ROUNDDOWN(B1031/4,-3)*3.2-440000,IF(B1031&lt;8500000,ROUNDDOWN(B1031*0.9,0)-1100000,B1031-1950000))))))</f>
        <v/>
      </c>
      <c r="I1031" s="19">
        <f>IF(H1031&gt;23500000,NA(),IF(C1031&gt;=2026,IF(H1031&lt;=4890000,1040000,IF(H1031&lt;=6550000,670000,620000)),IF(H1031&lt;=1320000,950000,IF(H1031&lt;=3360000,880000,IF(H1031&lt;=4890000,680000,IF(H1031&lt;=6550000,630000,580000))))))</f>
        <v/>
      </c>
      <c r="J1031" s="19">
        <f>MAX(0,ROUNDDOWN(H1031-E1031-I1031-F1031,-3))</f>
        <v/>
      </c>
      <c r="K1031" s="19">
        <f>MAX(0,ROUNDDOWN(H1031-E1031-I1031-F1031-D1031,-3))</f>
        <v/>
      </c>
      <c r="L1031" s="19">
        <f>IF(J1031&lt;=0,0,ROUNDDOWN((J1031*LOOKUP(J1031,{0,1950001,3300001,6950001,9000001,18000001,40000001},{0.05,0.1,0.2,0.23,0.33,0.4,0.45})-LOOKUP(J1031,{0,1950001,3300001,6950001,9000001,18000001,40000001},{0,97500,427500,636000,1536000,2796000,4796000}))*1.021,-2))</f>
        <v/>
      </c>
      <c r="M1031" s="19">
        <f>IF(K1031&lt;=0,0,ROUNDDOWN((K1031*LOOKUP(K1031,{0,1950001,3300001,6950001,9000001,18000001,40000001},{0.05,0.1,0.2,0.23,0.33,0.4,0.45})-LOOKUP(K1031,{0,1950001,3300001,6950001,9000001,18000001,40000001},{0,97500,427500,636000,1536000,2796000,4796000}))*1.021,-2))</f>
        <v/>
      </c>
      <c r="N1031" s="19">
        <f>MAX(0,ROUNDDOWN(H1031-E1031-430000-G1031,-3))</f>
        <v/>
      </c>
      <c r="O1031" s="19">
        <f>MAX(0,ROUNDDOWN(H1031-E1031-430000-G1031-D1031,-3))</f>
        <v/>
      </c>
      <c r="P1031" s="19">
        <f>IF(H1031&lt;=450000,0,MAX(0,ROUNDDOWN(N1031*0.06-MIN(50000,N1031)*0.03,-2))+MAX(0,ROUNDDOWN(N1031*0.04-MIN(50000,N1031)*0.02,-2)))</f>
        <v/>
      </c>
      <c r="Q1031" s="19">
        <f>IF(H1031&lt;=450000,0,MAX(0,ROUNDDOWN(O1031*0.06-MIN(50000,O1031)*0.03,-2))+MAX(0,ROUNDDOWN(O1031*0.04-MIN(50000,O1031)*0.02,-2)))</f>
        <v/>
      </c>
      <c r="R1031" s="19">
        <f>L1031-M1031</f>
        <v/>
      </c>
      <c r="S1031" s="19">
        <f>P1031-Q1031</f>
        <v/>
      </c>
      <c r="T1031" s="19">
        <f>R1031+S1031</f>
        <v/>
      </c>
      <c r="U1031" s="21">
        <f>IF(J1031&lt;=0,0,LOOKUP(J1031,{0,1950001,3300001,6950001,9000001,18000001,40000001},{0.05,0.1,0.2,0.23,0.33,0.4,0.45}))</f>
        <v/>
      </c>
    </row>
    <row r="1032">
      <c r="A1032" t="inlineStr">
        <is>
          <t>1万円刻み</t>
        </is>
      </c>
      <c r="B1032" s="19">
        <f>'3_1万円刻み'!$A$447</f>
        <v/>
      </c>
      <c r="C1032" s="20" t="n">
        <v>2026</v>
      </c>
      <c r="D1032" s="19" t="n">
        <v>276000</v>
      </c>
      <c r="E1032" s="19">
        <f>ROUND(MIN(B1032/12,650000)*12*0.0915+MIN(B1032/12,1390000)*12*(0.0504+0)+B1032*0.005,0)</f>
        <v/>
      </c>
      <c r="F1032" s="19" t="n">
        <v>0</v>
      </c>
      <c r="G1032" s="19" t="n">
        <v>0</v>
      </c>
      <c r="H1032" s="19">
        <f>IF(C1032&gt;=2026,IF(B1032&lt;741000,0,IF(B1032&lt;2191000,B1032-740000,IF(B1032&lt;2193000,1451000,IF(B1032&lt;2196000,1453000,IF(B1032&lt;2200000,1456000,IF(B1032&lt;3600000,ROUNDDOWN(B1032/4,-3)*2.8-80000,IF(B1032&lt;6600000,ROUNDDOWN(B1032/4,-3)*3.2-440000,IF(B1032&lt;8500000,ROUNDDOWN(B1032*0.9,0)-1100000,B1032-1950000)))))))),IF(B1032&lt;651000,0,IF(B1032&lt;1900000,B1032-650000,IF(B1032&lt;3600000,ROUNDDOWN(B1032/4,-3)*2.8-80000,IF(B1032&lt;6600000,ROUNDDOWN(B1032/4,-3)*3.2-440000,IF(B1032&lt;8500000,ROUNDDOWN(B1032*0.9,0)-1100000,B1032-1950000))))))</f>
        <v/>
      </c>
      <c r="I1032" s="19">
        <f>IF(H1032&gt;23500000,NA(),IF(C1032&gt;=2026,IF(H1032&lt;=4890000,1040000,IF(H1032&lt;=6550000,670000,620000)),IF(H1032&lt;=1320000,950000,IF(H1032&lt;=3360000,880000,IF(H1032&lt;=4890000,680000,IF(H1032&lt;=6550000,630000,580000))))))</f>
        <v/>
      </c>
      <c r="J1032" s="19">
        <f>MAX(0,ROUNDDOWN(H1032-E1032-I1032-F1032,-3))</f>
        <v/>
      </c>
      <c r="K1032" s="19">
        <f>MAX(0,ROUNDDOWN(H1032-E1032-I1032-F1032-D1032,-3))</f>
        <v/>
      </c>
      <c r="L1032" s="19">
        <f>IF(J1032&lt;=0,0,ROUNDDOWN((J1032*LOOKUP(J1032,{0,1950001,3300001,6950001,9000001,18000001,40000001},{0.05,0.1,0.2,0.23,0.33,0.4,0.45})-LOOKUP(J1032,{0,1950001,3300001,6950001,9000001,18000001,40000001},{0,97500,427500,636000,1536000,2796000,4796000}))*1.021,-2))</f>
        <v/>
      </c>
      <c r="M1032" s="19">
        <f>IF(K1032&lt;=0,0,ROUNDDOWN((K1032*LOOKUP(K1032,{0,1950001,3300001,6950001,9000001,18000001,40000001},{0.05,0.1,0.2,0.23,0.33,0.4,0.45})-LOOKUP(K1032,{0,1950001,3300001,6950001,9000001,18000001,40000001},{0,97500,427500,636000,1536000,2796000,4796000}))*1.021,-2))</f>
        <v/>
      </c>
      <c r="N1032" s="19">
        <f>MAX(0,ROUNDDOWN(H1032-E1032-430000-G1032,-3))</f>
        <v/>
      </c>
      <c r="O1032" s="19">
        <f>MAX(0,ROUNDDOWN(H1032-E1032-430000-G1032-D1032,-3))</f>
        <v/>
      </c>
      <c r="P1032" s="19">
        <f>IF(H1032&lt;=450000,0,MAX(0,ROUNDDOWN(N1032*0.06-MIN(50000,N1032)*0.03,-2))+MAX(0,ROUNDDOWN(N1032*0.04-MIN(50000,N1032)*0.02,-2)))</f>
        <v/>
      </c>
      <c r="Q1032" s="19">
        <f>IF(H1032&lt;=450000,0,MAX(0,ROUNDDOWN(O1032*0.06-MIN(50000,O1032)*0.03,-2))+MAX(0,ROUNDDOWN(O1032*0.04-MIN(50000,O1032)*0.02,-2)))</f>
        <v/>
      </c>
      <c r="R1032" s="19">
        <f>L1032-M1032</f>
        <v/>
      </c>
      <c r="S1032" s="19">
        <f>P1032-Q1032</f>
        <v/>
      </c>
      <c r="T1032" s="19">
        <f>R1032+S1032</f>
        <v/>
      </c>
      <c r="U1032" s="21">
        <f>IF(J1032&lt;=0,0,LOOKUP(J1032,{0,1950001,3300001,6950001,9000001,18000001,40000001},{0.05,0.1,0.2,0.23,0.33,0.4,0.45}))</f>
        <v/>
      </c>
    </row>
    <row r="1033">
      <c r="A1033" t="inlineStr">
        <is>
          <t>1万円刻み</t>
        </is>
      </c>
      <c r="B1033" s="19">
        <f>'3_1万円刻み'!$A$448</f>
        <v/>
      </c>
      <c r="C1033" s="20" t="n">
        <v>2025</v>
      </c>
      <c r="D1033" s="19" t="n">
        <v>276000</v>
      </c>
      <c r="E1033" s="19">
        <f>ROUND(MIN(B1033/12,650000)*12*0.0915+MIN(B1033/12,1390000)*12*(0.0504+0)+B1033*0.005,0)</f>
        <v/>
      </c>
      <c r="F1033" s="19" t="n">
        <v>0</v>
      </c>
      <c r="G1033" s="19" t="n">
        <v>0</v>
      </c>
      <c r="H1033" s="19">
        <f>IF(C1033&gt;=2026,IF(B1033&lt;741000,0,IF(B1033&lt;2191000,B1033-740000,IF(B1033&lt;2193000,1451000,IF(B1033&lt;2196000,1453000,IF(B1033&lt;2200000,1456000,IF(B1033&lt;3600000,ROUNDDOWN(B1033/4,-3)*2.8-80000,IF(B1033&lt;6600000,ROUNDDOWN(B1033/4,-3)*3.2-440000,IF(B1033&lt;8500000,ROUNDDOWN(B1033*0.9,0)-1100000,B1033-1950000)))))))),IF(B1033&lt;651000,0,IF(B1033&lt;1900000,B1033-650000,IF(B1033&lt;3600000,ROUNDDOWN(B1033/4,-3)*2.8-80000,IF(B1033&lt;6600000,ROUNDDOWN(B1033/4,-3)*3.2-440000,IF(B1033&lt;8500000,ROUNDDOWN(B1033*0.9,0)-1100000,B1033-1950000))))))</f>
        <v/>
      </c>
      <c r="I1033" s="19">
        <f>IF(H1033&gt;23500000,NA(),IF(C1033&gt;=2026,IF(H1033&lt;=4890000,1040000,IF(H1033&lt;=6550000,670000,620000)),IF(H1033&lt;=1320000,950000,IF(H1033&lt;=3360000,880000,IF(H1033&lt;=4890000,680000,IF(H1033&lt;=6550000,630000,580000))))))</f>
        <v/>
      </c>
      <c r="J1033" s="19">
        <f>MAX(0,ROUNDDOWN(H1033-E1033-I1033-F1033,-3))</f>
        <v/>
      </c>
      <c r="K1033" s="19">
        <f>MAX(0,ROUNDDOWN(H1033-E1033-I1033-F1033-D1033,-3))</f>
        <v/>
      </c>
      <c r="L1033" s="19">
        <f>IF(J1033&lt;=0,0,ROUNDDOWN((J1033*LOOKUP(J1033,{0,1950001,3300001,6950001,9000001,18000001,40000001},{0.05,0.1,0.2,0.23,0.33,0.4,0.45})-LOOKUP(J1033,{0,1950001,3300001,6950001,9000001,18000001,40000001},{0,97500,427500,636000,1536000,2796000,4796000}))*1.021,-2))</f>
        <v/>
      </c>
      <c r="M1033" s="19">
        <f>IF(K1033&lt;=0,0,ROUNDDOWN((K1033*LOOKUP(K1033,{0,1950001,3300001,6950001,9000001,18000001,40000001},{0.05,0.1,0.2,0.23,0.33,0.4,0.45})-LOOKUP(K1033,{0,1950001,3300001,6950001,9000001,18000001,40000001},{0,97500,427500,636000,1536000,2796000,4796000}))*1.021,-2))</f>
        <v/>
      </c>
      <c r="N1033" s="19">
        <f>MAX(0,ROUNDDOWN(H1033-E1033-430000-G1033,-3))</f>
        <v/>
      </c>
      <c r="O1033" s="19">
        <f>MAX(0,ROUNDDOWN(H1033-E1033-430000-G1033-D1033,-3))</f>
        <v/>
      </c>
      <c r="P1033" s="19">
        <f>IF(H1033&lt;=450000,0,MAX(0,ROUNDDOWN(N1033*0.06-MIN(50000,N1033)*0.03,-2))+MAX(0,ROUNDDOWN(N1033*0.04-MIN(50000,N1033)*0.02,-2)))</f>
        <v/>
      </c>
      <c r="Q1033" s="19">
        <f>IF(H1033&lt;=450000,0,MAX(0,ROUNDDOWN(O1033*0.06-MIN(50000,O1033)*0.03,-2))+MAX(0,ROUNDDOWN(O1033*0.04-MIN(50000,O1033)*0.02,-2)))</f>
        <v/>
      </c>
      <c r="R1033" s="19">
        <f>L1033-M1033</f>
        <v/>
      </c>
      <c r="S1033" s="19">
        <f>P1033-Q1033</f>
        <v/>
      </c>
      <c r="T1033" s="19">
        <f>R1033+S1033</f>
        <v/>
      </c>
      <c r="U1033" s="21">
        <f>IF(J1033&lt;=0,0,LOOKUP(J1033,{0,1950001,3300001,6950001,9000001,18000001,40000001},{0.05,0.1,0.2,0.23,0.33,0.4,0.45}))</f>
        <v/>
      </c>
    </row>
    <row r="1034">
      <c r="A1034" t="inlineStr">
        <is>
          <t>1万円刻み</t>
        </is>
      </c>
      <c r="B1034" s="19">
        <f>'3_1万円刻み'!$A$448</f>
        <v/>
      </c>
      <c r="C1034" s="20" t="n">
        <v>2026</v>
      </c>
      <c r="D1034" s="19" t="n">
        <v>276000</v>
      </c>
      <c r="E1034" s="19">
        <f>ROUND(MIN(B1034/12,650000)*12*0.0915+MIN(B1034/12,1390000)*12*(0.0504+0)+B1034*0.005,0)</f>
        <v/>
      </c>
      <c r="F1034" s="19" t="n">
        <v>0</v>
      </c>
      <c r="G1034" s="19" t="n">
        <v>0</v>
      </c>
      <c r="H1034" s="19">
        <f>IF(C1034&gt;=2026,IF(B1034&lt;741000,0,IF(B1034&lt;2191000,B1034-740000,IF(B1034&lt;2193000,1451000,IF(B1034&lt;2196000,1453000,IF(B1034&lt;2200000,1456000,IF(B1034&lt;3600000,ROUNDDOWN(B1034/4,-3)*2.8-80000,IF(B1034&lt;6600000,ROUNDDOWN(B1034/4,-3)*3.2-440000,IF(B1034&lt;8500000,ROUNDDOWN(B1034*0.9,0)-1100000,B1034-1950000)))))))),IF(B1034&lt;651000,0,IF(B1034&lt;1900000,B1034-650000,IF(B1034&lt;3600000,ROUNDDOWN(B1034/4,-3)*2.8-80000,IF(B1034&lt;6600000,ROUNDDOWN(B1034/4,-3)*3.2-440000,IF(B1034&lt;8500000,ROUNDDOWN(B1034*0.9,0)-1100000,B1034-1950000))))))</f>
        <v/>
      </c>
      <c r="I1034" s="19">
        <f>IF(H1034&gt;23500000,NA(),IF(C1034&gt;=2026,IF(H1034&lt;=4890000,1040000,IF(H1034&lt;=6550000,670000,620000)),IF(H1034&lt;=1320000,950000,IF(H1034&lt;=3360000,880000,IF(H1034&lt;=4890000,680000,IF(H1034&lt;=6550000,630000,580000))))))</f>
        <v/>
      </c>
      <c r="J1034" s="19">
        <f>MAX(0,ROUNDDOWN(H1034-E1034-I1034-F1034,-3))</f>
        <v/>
      </c>
      <c r="K1034" s="19">
        <f>MAX(0,ROUNDDOWN(H1034-E1034-I1034-F1034-D1034,-3))</f>
        <v/>
      </c>
      <c r="L1034" s="19">
        <f>IF(J1034&lt;=0,0,ROUNDDOWN((J1034*LOOKUP(J1034,{0,1950001,3300001,6950001,9000001,18000001,40000001},{0.05,0.1,0.2,0.23,0.33,0.4,0.45})-LOOKUP(J1034,{0,1950001,3300001,6950001,9000001,18000001,40000001},{0,97500,427500,636000,1536000,2796000,4796000}))*1.021,-2))</f>
        <v/>
      </c>
      <c r="M1034" s="19">
        <f>IF(K1034&lt;=0,0,ROUNDDOWN((K1034*LOOKUP(K1034,{0,1950001,3300001,6950001,9000001,18000001,40000001},{0.05,0.1,0.2,0.23,0.33,0.4,0.45})-LOOKUP(K1034,{0,1950001,3300001,6950001,9000001,18000001,40000001},{0,97500,427500,636000,1536000,2796000,4796000}))*1.021,-2))</f>
        <v/>
      </c>
      <c r="N1034" s="19">
        <f>MAX(0,ROUNDDOWN(H1034-E1034-430000-G1034,-3))</f>
        <v/>
      </c>
      <c r="O1034" s="19">
        <f>MAX(0,ROUNDDOWN(H1034-E1034-430000-G1034-D1034,-3))</f>
        <v/>
      </c>
      <c r="P1034" s="19">
        <f>IF(H1034&lt;=450000,0,MAX(0,ROUNDDOWN(N1034*0.06-MIN(50000,N1034)*0.03,-2))+MAX(0,ROUNDDOWN(N1034*0.04-MIN(50000,N1034)*0.02,-2)))</f>
        <v/>
      </c>
      <c r="Q1034" s="19">
        <f>IF(H1034&lt;=450000,0,MAX(0,ROUNDDOWN(O1034*0.06-MIN(50000,O1034)*0.03,-2))+MAX(0,ROUNDDOWN(O1034*0.04-MIN(50000,O1034)*0.02,-2)))</f>
        <v/>
      </c>
      <c r="R1034" s="19">
        <f>L1034-M1034</f>
        <v/>
      </c>
      <c r="S1034" s="19">
        <f>P1034-Q1034</f>
        <v/>
      </c>
      <c r="T1034" s="19">
        <f>R1034+S1034</f>
        <v/>
      </c>
      <c r="U1034" s="21">
        <f>IF(J1034&lt;=0,0,LOOKUP(J1034,{0,1950001,3300001,6950001,9000001,18000001,40000001},{0.05,0.1,0.2,0.23,0.33,0.4,0.45}))</f>
        <v/>
      </c>
    </row>
    <row r="1035">
      <c r="A1035" t="inlineStr">
        <is>
          <t>1万円刻み</t>
        </is>
      </c>
      <c r="B1035" s="19">
        <f>'3_1万円刻み'!$A$449</f>
        <v/>
      </c>
      <c r="C1035" s="20" t="n">
        <v>2025</v>
      </c>
      <c r="D1035" s="19" t="n">
        <v>276000</v>
      </c>
      <c r="E1035" s="19">
        <f>ROUND(MIN(B1035/12,650000)*12*0.0915+MIN(B1035/12,1390000)*12*(0.0504+0)+B1035*0.005,0)</f>
        <v/>
      </c>
      <c r="F1035" s="19" t="n">
        <v>0</v>
      </c>
      <c r="G1035" s="19" t="n">
        <v>0</v>
      </c>
      <c r="H1035" s="19">
        <f>IF(C1035&gt;=2026,IF(B1035&lt;741000,0,IF(B1035&lt;2191000,B1035-740000,IF(B1035&lt;2193000,1451000,IF(B1035&lt;2196000,1453000,IF(B1035&lt;2200000,1456000,IF(B1035&lt;3600000,ROUNDDOWN(B1035/4,-3)*2.8-80000,IF(B1035&lt;6600000,ROUNDDOWN(B1035/4,-3)*3.2-440000,IF(B1035&lt;8500000,ROUNDDOWN(B1035*0.9,0)-1100000,B1035-1950000)))))))),IF(B1035&lt;651000,0,IF(B1035&lt;1900000,B1035-650000,IF(B1035&lt;3600000,ROUNDDOWN(B1035/4,-3)*2.8-80000,IF(B1035&lt;6600000,ROUNDDOWN(B1035/4,-3)*3.2-440000,IF(B1035&lt;8500000,ROUNDDOWN(B1035*0.9,0)-1100000,B1035-1950000))))))</f>
        <v/>
      </c>
      <c r="I1035" s="19">
        <f>IF(H1035&gt;23500000,NA(),IF(C1035&gt;=2026,IF(H1035&lt;=4890000,1040000,IF(H1035&lt;=6550000,670000,620000)),IF(H1035&lt;=1320000,950000,IF(H1035&lt;=3360000,880000,IF(H1035&lt;=4890000,680000,IF(H1035&lt;=6550000,630000,580000))))))</f>
        <v/>
      </c>
      <c r="J1035" s="19">
        <f>MAX(0,ROUNDDOWN(H1035-E1035-I1035-F1035,-3))</f>
        <v/>
      </c>
      <c r="K1035" s="19">
        <f>MAX(0,ROUNDDOWN(H1035-E1035-I1035-F1035-D1035,-3))</f>
        <v/>
      </c>
      <c r="L1035" s="19">
        <f>IF(J1035&lt;=0,0,ROUNDDOWN((J1035*LOOKUP(J1035,{0,1950001,3300001,6950001,9000001,18000001,40000001},{0.05,0.1,0.2,0.23,0.33,0.4,0.45})-LOOKUP(J1035,{0,1950001,3300001,6950001,9000001,18000001,40000001},{0,97500,427500,636000,1536000,2796000,4796000}))*1.021,-2))</f>
        <v/>
      </c>
      <c r="M1035" s="19">
        <f>IF(K1035&lt;=0,0,ROUNDDOWN((K1035*LOOKUP(K1035,{0,1950001,3300001,6950001,9000001,18000001,40000001},{0.05,0.1,0.2,0.23,0.33,0.4,0.45})-LOOKUP(K1035,{0,1950001,3300001,6950001,9000001,18000001,40000001},{0,97500,427500,636000,1536000,2796000,4796000}))*1.021,-2))</f>
        <v/>
      </c>
      <c r="N1035" s="19">
        <f>MAX(0,ROUNDDOWN(H1035-E1035-430000-G1035,-3))</f>
        <v/>
      </c>
      <c r="O1035" s="19">
        <f>MAX(0,ROUNDDOWN(H1035-E1035-430000-G1035-D1035,-3))</f>
        <v/>
      </c>
      <c r="P1035" s="19">
        <f>IF(H1035&lt;=450000,0,MAX(0,ROUNDDOWN(N1035*0.06-MIN(50000,N1035)*0.03,-2))+MAX(0,ROUNDDOWN(N1035*0.04-MIN(50000,N1035)*0.02,-2)))</f>
        <v/>
      </c>
      <c r="Q1035" s="19">
        <f>IF(H1035&lt;=450000,0,MAX(0,ROUNDDOWN(O1035*0.06-MIN(50000,O1035)*0.03,-2))+MAX(0,ROUNDDOWN(O1035*0.04-MIN(50000,O1035)*0.02,-2)))</f>
        <v/>
      </c>
      <c r="R1035" s="19">
        <f>L1035-M1035</f>
        <v/>
      </c>
      <c r="S1035" s="19">
        <f>P1035-Q1035</f>
        <v/>
      </c>
      <c r="T1035" s="19">
        <f>R1035+S1035</f>
        <v/>
      </c>
      <c r="U1035" s="21">
        <f>IF(J1035&lt;=0,0,LOOKUP(J1035,{0,1950001,3300001,6950001,9000001,18000001,40000001},{0.05,0.1,0.2,0.23,0.33,0.4,0.45}))</f>
        <v/>
      </c>
    </row>
    <row r="1036">
      <c r="A1036" t="inlineStr">
        <is>
          <t>1万円刻み</t>
        </is>
      </c>
      <c r="B1036" s="19">
        <f>'3_1万円刻み'!$A$449</f>
        <v/>
      </c>
      <c r="C1036" s="20" t="n">
        <v>2026</v>
      </c>
      <c r="D1036" s="19" t="n">
        <v>276000</v>
      </c>
      <c r="E1036" s="19">
        <f>ROUND(MIN(B1036/12,650000)*12*0.0915+MIN(B1036/12,1390000)*12*(0.0504+0)+B1036*0.005,0)</f>
        <v/>
      </c>
      <c r="F1036" s="19" t="n">
        <v>0</v>
      </c>
      <c r="G1036" s="19" t="n">
        <v>0</v>
      </c>
      <c r="H1036" s="19">
        <f>IF(C1036&gt;=2026,IF(B1036&lt;741000,0,IF(B1036&lt;2191000,B1036-740000,IF(B1036&lt;2193000,1451000,IF(B1036&lt;2196000,1453000,IF(B1036&lt;2200000,1456000,IF(B1036&lt;3600000,ROUNDDOWN(B1036/4,-3)*2.8-80000,IF(B1036&lt;6600000,ROUNDDOWN(B1036/4,-3)*3.2-440000,IF(B1036&lt;8500000,ROUNDDOWN(B1036*0.9,0)-1100000,B1036-1950000)))))))),IF(B1036&lt;651000,0,IF(B1036&lt;1900000,B1036-650000,IF(B1036&lt;3600000,ROUNDDOWN(B1036/4,-3)*2.8-80000,IF(B1036&lt;6600000,ROUNDDOWN(B1036/4,-3)*3.2-440000,IF(B1036&lt;8500000,ROUNDDOWN(B1036*0.9,0)-1100000,B1036-1950000))))))</f>
        <v/>
      </c>
      <c r="I1036" s="19">
        <f>IF(H1036&gt;23500000,NA(),IF(C1036&gt;=2026,IF(H1036&lt;=4890000,1040000,IF(H1036&lt;=6550000,670000,620000)),IF(H1036&lt;=1320000,950000,IF(H1036&lt;=3360000,880000,IF(H1036&lt;=4890000,680000,IF(H1036&lt;=6550000,630000,580000))))))</f>
        <v/>
      </c>
      <c r="J1036" s="19">
        <f>MAX(0,ROUNDDOWN(H1036-E1036-I1036-F1036,-3))</f>
        <v/>
      </c>
      <c r="K1036" s="19">
        <f>MAX(0,ROUNDDOWN(H1036-E1036-I1036-F1036-D1036,-3))</f>
        <v/>
      </c>
      <c r="L1036" s="19">
        <f>IF(J1036&lt;=0,0,ROUNDDOWN((J1036*LOOKUP(J1036,{0,1950001,3300001,6950001,9000001,18000001,40000001},{0.05,0.1,0.2,0.23,0.33,0.4,0.45})-LOOKUP(J1036,{0,1950001,3300001,6950001,9000001,18000001,40000001},{0,97500,427500,636000,1536000,2796000,4796000}))*1.021,-2))</f>
        <v/>
      </c>
      <c r="M1036" s="19">
        <f>IF(K1036&lt;=0,0,ROUNDDOWN((K1036*LOOKUP(K1036,{0,1950001,3300001,6950001,9000001,18000001,40000001},{0.05,0.1,0.2,0.23,0.33,0.4,0.45})-LOOKUP(K1036,{0,1950001,3300001,6950001,9000001,18000001,40000001},{0,97500,427500,636000,1536000,2796000,4796000}))*1.021,-2))</f>
        <v/>
      </c>
      <c r="N1036" s="19">
        <f>MAX(0,ROUNDDOWN(H1036-E1036-430000-G1036,-3))</f>
        <v/>
      </c>
      <c r="O1036" s="19">
        <f>MAX(0,ROUNDDOWN(H1036-E1036-430000-G1036-D1036,-3))</f>
        <v/>
      </c>
      <c r="P1036" s="19">
        <f>IF(H1036&lt;=450000,0,MAX(0,ROUNDDOWN(N1036*0.06-MIN(50000,N1036)*0.03,-2))+MAX(0,ROUNDDOWN(N1036*0.04-MIN(50000,N1036)*0.02,-2)))</f>
        <v/>
      </c>
      <c r="Q1036" s="19">
        <f>IF(H1036&lt;=450000,0,MAX(0,ROUNDDOWN(O1036*0.06-MIN(50000,O1036)*0.03,-2))+MAX(0,ROUNDDOWN(O1036*0.04-MIN(50000,O1036)*0.02,-2)))</f>
        <v/>
      </c>
      <c r="R1036" s="19">
        <f>L1036-M1036</f>
        <v/>
      </c>
      <c r="S1036" s="19">
        <f>P1036-Q1036</f>
        <v/>
      </c>
      <c r="T1036" s="19">
        <f>R1036+S1036</f>
        <v/>
      </c>
      <c r="U1036" s="21">
        <f>IF(J1036&lt;=0,0,LOOKUP(J1036,{0,1950001,3300001,6950001,9000001,18000001,40000001},{0.05,0.1,0.2,0.23,0.33,0.4,0.45}))</f>
        <v/>
      </c>
    </row>
    <row r="1037">
      <c r="A1037" t="inlineStr">
        <is>
          <t>1万円刻み</t>
        </is>
      </c>
      <c r="B1037" s="19">
        <f>'3_1万円刻み'!$A$450</f>
        <v/>
      </c>
      <c r="C1037" s="20" t="n">
        <v>2025</v>
      </c>
      <c r="D1037" s="19" t="n">
        <v>276000</v>
      </c>
      <c r="E1037" s="19">
        <f>ROUND(MIN(B1037/12,650000)*12*0.0915+MIN(B1037/12,1390000)*12*(0.0504+0)+B1037*0.005,0)</f>
        <v/>
      </c>
      <c r="F1037" s="19" t="n">
        <v>0</v>
      </c>
      <c r="G1037" s="19" t="n">
        <v>0</v>
      </c>
      <c r="H1037" s="19">
        <f>IF(C1037&gt;=2026,IF(B1037&lt;741000,0,IF(B1037&lt;2191000,B1037-740000,IF(B1037&lt;2193000,1451000,IF(B1037&lt;2196000,1453000,IF(B1037&lt;2200000,1456000,IF(B1037&lt;3600000,ROUNDDOWN(B1037/4,-3)*2.8-80000,IF(B1037&lt;6600000,ROUNDDOWN(B1037/4,-3)*3.2-440000,IF(B1037&lt;8500000,ROUNDDOWN(B1037*0.9,0)-1100000,B1037-1950000)))))))),IF(B1037&lt;651000,0,IF(B1037&lt;1900000,B1037-650000,IF(B1037&lt;3600000,ROUNDDOWN(B1037/4,-3)*2.8-80000,IF(B1037&lt;6600000,ROUNDDOWN(B1037/4,-3)*3.2-440000,IF(B1037&lt;8500000,ROUNDDOWN(B1037*0.9,0)-1100000,B1037-1950000))))))</f>
        <v/>
      </c>
      <c r="I1037" s="19">
        <f>IF(H1037&gt;23500000,NA(),IF(C1037&gt;=2026,IF(H1037&lt;=4890000,1040000,IF(H1037&lt;=6550000,670000,620000)),IF(H1037&lt;=1320000,950000,IF(H1037&lt;=3360000,880000,IF(H1037&lt;=4890000,680000,IF(H1037&lt;=6550000,630000,580000))))))</f>
        <v/>
      </c>
      <c r="J1037" s="19">
        <f>MAX(0,ROUNDDOWN(H1037-E1037-I1037-F1037,-3))</f>
        <v/>
      </c>
      <c r="K1037" s="19">
        <f>MAX(0,ROUNDDOWN(H1037-E1037-I1037-F1037-D1037,-3))</f>
        <v/>
      </c>
      <c r="L1037" s="19">
        <f>IF(J1037&lt;=0,0,ROUNDDOWN((J1037*LOOKUP(J1037,{0,1950001,3300001,6950001,9000001,18000001,40000001},{0.05,0.1,0.2,0.23,0.33,0.4,0.45})-LOOKUP(J1037,{0,1950001,3300001,6950001,9000001,18000001,40000001},{0,97500,427500,636000,1536000,2796000,4796000}))*1.021,-2))</f>
        <v/>
      </c>
      <c r="M1037" s="19">
        <f>IF(K1037&lt;=0,0,ROUNDDOWN((K1037*LOOKUP(K1037,{0,1950001,3300001,6950001,9000001,18000001,40000001},{0.05,0.1,0.2,0.23,0.33,0.4,0.45})-LOOKUP(K1037,{0,1950001,3300001,6950001,9000001,18000001,40000001},{0,97500,427500,636000,1536000,2796000,4796000}))*1.021,-2))</f>
        <v/>
      </c>
      <c r="N1037" s="19">
        <f>MAX(0,ROUNDDOWN(H1037-E1037-430000-G1037,-3))</f>
        <v/>
      </c>
      <c r="O1037" s="19">
        <f>MAX(0,ROUNDDOWN(H1037-E1037-430000-G1037-D1037,-3))</f>
        <v/>
      </c>
      <c r="P1037" s="19">
        <f>IF(H1037&lt;=450000,0,MAX(0,ROUNDDOWN(N1037*0.06-MIN(50000,N1037)*0.03,-2))+MAX(0,ROUNDDOWN(N1037*0.04-MIN(50000,N1037)*0.02,-2)))</f>
        <v/>
      </c>
      <c r="Q1037" s="19">
        <f>IF(H1037&lt;=450000,0,MAX(0,ROUNDDOWN(O1037*0.06-MIN(50000,O1037)*0.03,-2))+MAX(0,ROUNDDOWN(O1037*0.04-MIN(50000,O1037)*0.02,-2)))</f>
        <v/>
      </c>
      <c r="R1037" s="19">
        <f>L1037-M1037</f>
        <v/>
      </c>
      <c r="S1037" s="19">
        <f>P1037-Q1037</f>
        <v/>
      </c>
      <c r="T1037" s="19">
        <f>R1037+S1037</f>
        <v/>
      </c>
      <c r="U1037" s="21">
        <f>IF(J1037&lt;=0,0,LOOKUP(J1037,{0,1950001,3300001,6950001,9000001,18000001,40000001},{0.05,0.1,0.2,0.23,0.33,0.4,0.45}))</f>
        <v/>
      </c>
    </row>
    <row r="1038">
      <c r="A1038" t="inlineStr">
        <is>
          <t>1万円刻み</t>
        </is>
      </c>
      <c r="B1038" s="19">
        <f>'3_1万円刻み'!$A$450</f>
        <v/>
      </c>
      <c r="C1038" s="20" t="n">
        <v>2026</v>
      </c>
      <c r="D1038" s="19" t="n">
        <v>276000</v>
      </c>
      <c r="E1038" s="19">
        <f>ROUND(MIN(B1038/12,650000)*12*0.0915+MIN(B1038/12,1390000)*12*(0.0504+0)+B1038*0.005,0)</f>
        <v/>
      </c>
      <c r="F1038" s="19" t="n">
        <v>0</v>
      </c>
      <c r="G1038" s="19" t="n">
        <v>0</v>
      </c>
      <c r="H1038" s="19">
        <f>IF(C1038&gt;=2026,IF(B1038&lt;741000,0,IF(B1038&lt;2191000,B1038-740000,IF(B1038&lt;2193000,1451000,IF(B1038&lt;2196000,1453000,IF(B1038&lt;2200000,1456000,IF(B1038&lt;3600000,ROUNDDOWN(B1038/4,-3)*2.8-80000,IF(B1038&lt;6600000,ROUNDDOWN(B1038/4,-3)*3.2-440000,IF(B1038&lt;8500000,ROUNDDOWN(B1038*0.9,0)-1100000,B1038-1950000)))))))),IF(B1038&lt;651000,0,IF(B1038&lt;1900000,B1038-650000,IF(B1038&lt;3600000,ROUNDDOWN(B1038/4,-3)*2.8-80000,IF(B1038&lt;6600000,ROUNDDOWN(B1038/4,-3)*3.2-440000,IF(B1038&lt;8500000,ROUNDDOWN(B1038*0.9,0)-1100000,B1038-1950000))))))</f>
        <v/>
      </c>
      <c r="I1038" s="19">
        <f>IF(H1038&gt;23500000,NA(),IF(C1038&gt;=2026,IF(H1038&lt;=4890000,1040000,IF(H1038&lt;=6550000,670000,620000)),IF(H1038&lt;=1320000,950000,IF(H1038&lt;=3360000,880000,IF(H1038&lt;=4890000,680000,IF(H1038&lt;=6550000,630000,580000))))))</f>
        <v/>
      </c>
      <c r="J1038" s="19">
        <f>MAX(0,ROUNDDOWN(H1038-E1038-I1038-F1038,-3))</f>
        <v/>
      </c>
      <c r="K1038" s="19">
        <f>MAX(0,ROUNDDOWN(H1038-E1038-I1038-F1038-D1038,-3))</f>
        <v/>
      </c>
      <c r="L1038" s="19">
        <f>IF(J1038&lt;=0,0,ROUNDDOWN((J1038*LOOKUP(J1038,{0,1950001,3300001,6950001,9000001,18000001,40000001},{0.05,0.1,0.2,0.23,0.33,0.4,0.45})-LOOKUP(J1038,{0,1950001,3300001,6950001,9000001,18000001,40000001},{0,97500,427500,636000,1536000,2796000,4796000}))*1.021,-2))</f>
        <v/>
      </c>
      <c r="M1038" s="19">
        <f>IF(K1038&lt;=0,0,ROUNDDOWN((K1038*LOOKUP(K1038,{0,1950001,3300001,6950001,9000001,18000001,40000001},{0.05,0.1,0.2,0.23,0.33,0.4,0.45})-LOOKUP(K1038,{0,1950001,3300001,6950001,9000001,18000001,40000001},{0,97500,427500,636000,1536000,2796000,4796000}))*1.021,-2))</f>
        <v/>
      </c>
      <c r="N1038" s="19">
        <f>MAX(0,ROUNDDOWN(H1038-E1038-430000-G1038,-3))</f>
        <v/>
      </c>
      <c r="O1038" s="19">
        <f>MAX(0,ROUNDDOWN(H1038-E1038-430000-G1038-D1038,-3))</f>
        <v/>
      </c>
      <c r="P1038" s="19">
        <f>IF(H1038&lt;=450000,0,MAX(0,ROUNDDOWN(N1038*0.06-MIN(50000,N1038)*0.03,-2))+MAX(0,ROUNDDOWN(N1038*0.04-MIN(50000,N1038)*0.02,-2)))</f>
        <v/>
      </c>
      <c r="Q1038" s="19">
        <f>IF(H1038&lt;=450000,0,MAX(0,ROUNDDOWN(O1038*0.06-MIN(50000,O1038)*0.03,-2))+MAX(0,ROUNDDOWN(O1038*0.04-MIN(50000,O1038)*0.02,-2)))</f>
        <v/>
      </c>
      <c r="R1038" s="19">
        <f>L1038-M1038</f>
        <v/>
      </c>
      <c r="S1038" s="19">
        <f>P1038-Q1038</f>
        <v/>
      </c>
      <c r="T1038" s="19">
        <f>R1038+S1038</f>
        <v/>
      </c>
      <c r="U1038" s="21">
        <f>IF(J1038&lt;=0,0,LOOKUP(J1038,{0,1950001,3300001,6950001,9000001,18000001,40000001},{0.05,0.1,0.2,0.23,0.33,0.4,0.45}))</f>
        <v/>
      </c>
    </row>
    <row r="1039">
      <c r="A1039" t="inlineStr">
        <is>
          <t>1万円刻み</t>
        </is>
      </c>
      <c r="B1039" s="19">
        <f>'3_1万円刻み'!$A$451</f>
        <v/>
      </c>
      <c r="C1039" s="20" t="n">
        <v>2025</v>
      </c>
      <c r="D1039" s="19" t="n">
        <v>276000</v>
      </c>
      <c r="E1039" s="19">
        <f>ROUND(MIN(B1039/12,650000)*12*0.0915+MIN(B1039/12,1390000)*12*(0.0504+0)+B1039*0.005,0)</f>
        <v/>
      </c>
      <c r="F1039" s="19" t="n">
        <v>0</v>
      </c>
      <c r="G1039" s="19" t="n">
        <v>0</v>
      </c>
      <c r="H1039" s="19">
        <f>IF(C1039&gt;=2026,IF(B1039&lt;741000,0,IF(B1039&lt;2191000,B1039-740000,IF(B1039&lt;2193000,1451000,IF(B1039&lt;2196000,1453000,IF(B1039&lt;2200000,1456000,IF(B1039&lt;3600000,ROUNDDOWN(B1039/4,-3)*2.8-80000,IF(B1039&lt;6600000,ROUNDDOWN(B1039/4,-3)*3.2-440000,IF(B1039&lt;8500000,ROUNDDOWN(B1039*0.9,0)-1100000,B1039-1950000)))))))),IF(B1039&lt;651000,0,IF(B1039&lt;1900000,B1039-650000,IF(B1039&lt;3600000,ROUNDDOWN(B1039/4,-3)*2.8-80000,IF(B1039&lt;6600000,ROUNDDOWN(B1039/4,-3)*3.2-440000,IF(B1039&lt;8500000,ROUNDDOWN(B1039*0.9,0)-1100000,B1039-1950000))))))</f>
        <v/>
      </c>
      <c r="I1039" s="19">
        <f>IF(H1039&gt;23500000,NA(),IF(C1039&gt;=2026,IF(H1039&lt;=4890000,1040000,IF(H1039&lt;=6550000,670000,620000)),IF(H1039&lt;=1320000,950000,IF(H1039&lt;=3360000,880000,IF(H1039&lt;=4890000,680000,IF(H1039&lt;=6550000,630000,580000))))))</f>
        <v/>
      </c>
      <c r="J1039" s="19">
        <f>MAX(0,ROUNDDOWN(H1039-E1039-I1039-F1039,-3))</f>
        <v/>
      </c>
      <c r="K1039" s="19">
        <f>MAX(0,ROUNDDOWN(H1039-E1039-I1039-F1039-D1039,-3))</f>
        <v/>
      </c>
      <c r="L1039" s="19">
        <f>IF(J1039&lt;=0,0,ROUNDDOWN((J1039*LOOKUP(J1039,{0,1950001,3300001,6950001,9000001,18000001,40000001},{0.05,0.1,0.2,0.23,0.33,0.4,0.45})-LOOKUP(J1039,{0,1950001,3300001,6950001,9000001,18000001,40000001},{0,97500,427500,636000,1536000,2796000,4796000}))*1.021,-2))</f>
        <v/>
      </c>
      <c r="M1039" s="19">
        <f>IF(K1039&lt;=0,0,ROUNDDOWN((K1039*LOOKUP(K1039,{0,1950001,3300001,6950001,9000001,18000001,40000001},{0.05,0.1,0.2,0.23,0.33,0.4,0.45})-LOOKUP(K1039,{0,1950001,3300001,6950001,9000001,18000001,40000001},{0,97500,427500,636000,1536000,2796000,4796000}))*1.021,-2))</f>
        <v/>
      </c>
      <c r="N1039" s="19">
        <f>MAX(0,ROUNDDOWN(H1039-E1039-430000-G1039,-3))</f>
        <v/>
      </c>
      <c r="O1039" s="19">
        <f>MAX(0,ROUNDDOWN(H1039-E1039-430000-G1039-D1039,-3))</f>
        <v/>
      </c>
      <c r="P1039" s="19">
        <f>IF(H1039&lt;=450000,0,MAX(0,ROUNDDOWN(N1039*0.06-MIN(50000,N1039)*0.03,-2))+MAX(0,ROUNDDOWN(N1039*0.04-MIN(50000,N1039)*0.02,-2)))</f>
        <v/>
      </c>
      <c r="Q1039" s="19">
        <f>IF(H1039&lt;=450000,0,MAX(0,ROUNDDOWN(O1039*0.06-MIN(50000,O1039)*0.03,-2))+MAX(0,ROUNDDOWN(O1039*0.04-MIN(50000,O1039)*0.02,-2)))</f>
        <v/>
      </c>
      <c r="R1039" s="19">
        <f>L1039-M1039</f>
        <v/>
      </c>
      <c r="S1039" s="19">
        <f>P1039-Q1039</f>
        <v/>
      </c>
      <c r="T1039" s="19">
        <f>R1039+S1039</f>
        <v/>
      </c>
      <c r="U1039" s="21">
        <f>IF(J1039&lt;=0,0,LOOKUP(J1039,{0,1950001,3300001,6950001,9000001,18000001,40000001},{0.05,0.1,0.2,0.23,0.33,0.4,0.45}))</f>
        <v/>
      </c>
    </row>
    <row r="1040">
      <c r="A1040" t="inlineStr">
        <is>
          <t>1万円刻み</t>
        </is>
      </c>
      <c r="B1040" s="19">
        <f>'3_1万円刻み'!$A$451</f>
        <v/>
      </c>
      <c r="C1040" s="20" t="n">
        <v>2026</v>
      </c>
      <c r="D1040" s="19" t="n">
        <v>276000</v>
      </c>
      <c r="E1040" s="19">
        <f>ROUND(MIN(B1040/12,650000)*12*0.0915+MIN(B1040/12,1390000)*12*(0.0504+0)+B1040*0.005,0)</f>
        <v/>
      </c>
      <c r="F1040" s="19" t="n">
        <v>0</v>
      </c>
      <c r="G1040" s="19" t="n">
        <v>0</v>
      </c>
      <c r="H1040" s="19">
        <f>IF(C1040&gt;=2026,IF(B1040&lt;741000,0,IF(B1040&lt;2191000,B1040-740000,IF(B1040&lt;2193000,1451000,IF(B1040&lt;2196000,1453000,IF(B1040&lt;2200000,1456000,IF(B1040&lt;3600000,ROUNDDOWN(B1040/4,-3)*2.8-80000,IF(B1040&lt;6600000,ROUNDDOWN(B1040/4,-3)*3.2-440000,IF(B1040&lt;8500000,ROUNDDOWN(B1040*0.9,0)-1100000,B1040-1950000)))))))),IF(B1040&lt;651000,0,IF(B1040&lt;1900000,B1040-650000,IF(B1040&lt;3600000,ROUNDDOWN(B1040/4,-3)*2.8-80000,IF(B1040&lt;6600000,ROUNDDOWN(B1040/4,-3)*3.2-440000,IF(B1040&lt;8500000,ROUNDDOWN(B1040*0.9,0)-1100000,B1040-1950000))))))</f>
        <v/>
      </c>
      <c r="I1040" s="19">
        <f>IF(H1040&gt;23500000,NA(),IF(C1040&gt;=2026,IF(H1040&lt;=4890000,1040000,IF(H1040&lt;=6550000,670000,620000)),IF(H1040&lt;=1320000,950000,IF(H1040&lt;=3360000,880000,IF(H1040&lt;=4890000,680000,IF(H1040&lt;=6550000,630000,580000))))))</f>
        <v/>
      </c>
      <c r="J1040" s="19">
        <f>MAX(0,ROUNDDOWN(H1040-E1040-I1040-F1040,-3))</f>
        <v/>
      </c>
      <c r="K1040" s="19">
        <f>MAX(0,ROUNDDOWN(H1040-E1040-I1040-F1040-D1040,-3))</f>
        <v/>
      </c>
      <c r="L1040" s="19">
        <f>IF(J1040&lt;=0,0,ROUNDDOWN((J1040*LOOKUP(J1040,{0,1950001,3300001,6950001,9000001,18000001,40000001},{0.05,0.1,0.2,0.23,0.33,0.4,0.45})-LOOKUP(J1040,{0,1950001,3300001,6950001,9000001,18000001,40000001},{0,97500,427500,636000,1536000,2796000,4796000}))*1.021,-2))</f>
        <v/>
      </c>
      <c r="M1040" s="19">
        <f>IF(K1040&lt;=0,0,ROUNDDOWN((K1040*LOOKUP(K1040,{0,1950001,3300001,6950001,9000001,18000001,40000001},{0.05,0.1,0.2,0.23,0.33,0.4,0.45})-LOOKUP(K1040,{0,1950001,3300001,6950001,9000001,18000001,40000001},{0,97500,427500,636000,1536000,2796000,4796000}))*1.021,-2))</f>
        <v/>
      </c>
      <c r="N1040" s="19">
        <f>MAX(0,ROUNDDOWN(H1040-E1040-430000-G1040,-3))</f>
        <v/>
      </c>
      <c r="O1040" s="19">
        <f>MAX(0,ROUNDDOWN(H1040-E1040-430000-G1040-D1040,-3))</f>
        <v/>
      </c>
      <c r="P1040" s="19">
        <f>IF(H1040&lt;=450000,0,MAX(0,ROUNDDOWN(N1040*0.06-MIN(50000,N1040)*0.03,-2))+MAX(0,ROUNDDOWN(N1040*0.04-MIN(50000,N1040)*0.02,-2)))</f>
        <v/>
      </c>
      <c r="Q1040" s="19">
        <f>IF(H1040&lt;=450000,0,MAX(0,ROUNDDOWN(O1040*0.06-MIN(50000,O1040)*0.03,-2))+MAX(0,ROUNDDOWN(O1040*0.04-MIN(50000,O1040)*0.02,-2)))</f>
        <v/>
      </c>
      <c r="R1040" s="19">
        <f>L1040-M1040</f>
        <v/>
      </c>
      <c r="S1040" s="19">
        <f>P1040-Q1040</f>
        <v/>
      </c>
      <c r="T1040" s="19">
        <f>R1040+S1040</f>
        <v/>
      </c>
      <c r="U1040" s="21">
        <f>IF(J1040&lt;=0,0,LOOKUP(J1040,{0,1950001,3300001,6950001,9000001,18000001,40000001},{0.05,0.1,0.2,0.23,0.33,0.4,0.45}))</f>
        <v/>
      </c>
    </row>
    <row r="1041">
      <c r="A1041" t="inlineStr">
        <is>
          <t>1万円刻み</t>
        </is>
      </c>
      <c r="B1041" s="19">
        <f>'3_1万円刻み'!$A$452</f>
        <v/>
      </c>
      <c r="C1041" s="20" t="n">
        <v>2025</v>
      </c>
      <c r="D1041" s="19" t="n">
        <v>276000</v>
      </c>
      <c r="E1041" s="19">
        <f>ROUND(MIN(B1041/12,650000)*12*0.0915+MIN(B1041/12,1390000)*12*(0.0504+0)+B1041*0.005,0)</f>
        <v/>
      </c>
      <c r="F1041" s="19" t="n">
        <v>0</v>
      </c>
      <c r="G1041" s="19" t="n">
        <v>0</v>
      </c>
      <c r="H1041" s="19">
        <f>IF(C1041&gt;=2026,IF(B1041&lt;741000,0,IF(B1041&lt;2191000,B1041-740000,IF(B1041&lt;2193000,1451000,IF(B1041&lt;2196000,1453000,IF(B1041&lt;2200000,1456000,IF(B1041&lt;3600000,ROUNDDOWN(B1041/4,-3)*2.8-80000,IF(B1041&lt;6600000,ROUNDDOWN(B1041/4,-3)*3.2-440000,IF(B1041&lt;8500000,ROUNDDOWN(B1041*0.9,0)-1100000,B1041-1950000)))))))),IF(B1041&lt;651000,0,IF(B1041&lt;1900000,B1041-650000,IF(B1041&lt;3600000,ROUNDDOWN(B1041/4,-3)*2.8-80000,IF(B1041&lt;6600000,ROUNDDOWN(B1041/4,-3)*3.2-440000,IF(B1041&lt;8500000,ROUNDDOWN(B1041*0.9,0)-1100000,B1041-1950000))))))</f>
        <v/>
      </c>
      <c r="I1041" s="19">
        <f>IF(H1041&gt;23500000,NA(),IF(C1041&gt;=2026,IF(H1041&lt;=4890000,1040000,IF(H1041&lt;=6550000,670000,620000)),IF(H1041&lt;=1320000,950000,IF(H1041&lt;=3360000,880000,IF(H1041&lt;=4890000,680000,IF(H1041&lt;=6550000,630000,580000))))))</f>
        <v/>
      </c>
      <c r="J1041" s="19">
        <f>MAX(0,ROUNDDOWN(H1041-E1041-I1041-F1041,-3))</f>
        <v/>
      </c>
      <c r="K1041" s="19">
        <f>MAX(0,ROUNDDOWN(H1041-E1041-I1041-F1041-D1041,-3))</f>
        <v/>
      </c>
      <c r="L1041" s="19">
        <f>IF(J1041&lt;=0,0,ROUNDDOWN((J1041*LOOKUP(J1041,{0,1950001,3300001,6950001,9000001,18000001,40000001},{0.05,0.1,0.2,0.23,0.33,0.4,0.45})-LOOKUP(J1041,{0,1950001,3300001,6950001,9000001,18000001,40000001},{0,97500,427500,636000,1536000,2796000,4796000}))*1.021,-2))</f>
        <v/>
      </c>
      <c r="M1041" s="19">
        <f>IF(K1041&lt;=0,0,ROUNDDOWN((K1041*LOOKUP(K1041,{0,1950001,3300001,6950001,9000001,18000001,40000001},{0.05,0.1,0.2,0.23,0.33,0.4,0.45})-LOOKUP(K1041,{0,1950001,3300001,6950001,9000001,18000001,40000001},{0,97500,427500,636000,1536000,2796000,4796000}))*1.021,-2))</f>
        <v/>
      </c>
      <c r="N1041" s="19">
        <f>MAX(0,ROUNDDOWN(H1041-E1041-430000-G1041,-3))</f>
        <v/>
      </c>
      <c r="O1041" s="19">
        <f>MAX(0,ROUNDDOWN(H1041-E1041-430000-G1041-D1041,-3))</f>
        <v/>
      </c>
      <c r="P1041" s="19">
        <f>IF(H1041&lt;=450000,0,MAX(0,ROUNDDOWN(N1041*0.06-MIN(50000,N1041)*0.03,-2))+MAX(0,ROUNDDOWN(N1041*0.04-MIN(50000,N1041)*0.02,-2)))</f>
        <v/>
      </c>
      <c r="Q1041" s="19">
        <f>IF(H1041&lt;=450000,0,MAX(0,ROUNDDOWN(O1041*0.06-MIN(50000,O1041)*0.03,-2))+MAX(0,ROUNDDOWN(O1041*0.04-MIN(50000,O1041)*0.02,-2)))</f>
        <v/>
      </c>
      <c r="R1041" s="19">
        <f>L1041-M1041</f>
        <v/>
      </c>
      <c r="S1041" s="19">
        <f>P1041-Q1041</f>
        <v/>
      </c>
      <c r="T1041" s="19">
        <f>R1041+S1041</f>
        <v/>
      </c>
      <c r="U1041" s="21">
        <f>IF(J1041&lt;=0,0,LOOKUP(J1041,{0,1950001,3300001,6950001,9000001,18000001,40000001},{0.05,0.1,0.2,0.23,0.33,0.4,0.45}))</f>
        <v/>
      </c>
    </row>
    <row r="1042">
      <c r="A1042" t="inlineStr">
        <is>
          <t>1万円刻み</t>
        </is>
      </c>
      <c r="B1042" s="19">
        <f>'3_1万円刻み'!$A$452</f>
        <v/>
      </c>
      <c r="C1042" s="20" t="n">
        <v>2026</v>
      </c>
      <c r="D1042" s="19" t="n">
        <v>276000</v>
      </c>
      <c r="E1042" s="19">
        <f>ROUND(MIN(B1042/12,650000)*12*0.0915+MIN(B1042/12,1390000)*12*(0.0504+0)+B1042*0.005,0)</f>
        <v/>
      </c>
      <c r="F1042" s="19" t="n">
        <v>0</v>
      </c>
      <c r="G1042" s="19" t="n">
        <v>0</v>
      </c>
      <c r="H1042" s="19">
        <f>IF(C1042&gt;=2026,IF(B1042&lt;741000,0,IF(B1042&lt;2191000,B1042-740000,IF(B1042&lt;2193000,1451000,IF(B1042&lt;2196000,1453000,IF(B1042&lt;2200000,1456000,IF(B1042&lt;3600000,ROUNDDOWN(B1042/4,-3)*2.8-80000,IF(B1042&lt;6600000,ROUNDDOWN(B1042/4,-3)*3.2-440000,IF(B1042&lt;8500000,ROUNDDOWN(B1042*0.9,0)-1100000,B1042-1950000)))))))),IF(B1042&lt;651000,0,IF(B1042&lt;1900000,B1042-650000,IF(B1042&lt;3600000,ROUNDDOWN(B1042/4,-3)*2.8-80000,IF(B1042&lt;6600000,ROUNDDOWN(B1042/4,-3)*3.2-440000,IF(B1042&lt;8500000,ROUNDDOWN(B1042*0.9,0)-1100000,B1042-1950000))))))</f>
        <v/>
      </c>
      <c r="I1042" s="19">
        <f>IF(H1042&gt;23500000,NA(),IF(C1042&gt;=2026,IF(H1042&lt;=4890000,1040000,IF(H1042&lt;=6550000,670000,620000)),IF(H1042&lt;=1320000,950000,IF(H1042&lt;=3360000,880000,IF(H1042&lt;=4890000,680000,IF(H1042&lt;=6550000,630000,580000))))))</f>
        <v/>
      </c>
      <c r="J1042" s="19">
        <f>MAX(0,ROUNDDOWN(H1042-E1042-I1042-F1042,-3))</f>
        <v/>
      </c>
      <c r="K1042" s="19">
        <f>MAX(0,ROUNDDOWN(H1042-E1042-I1042-F1042-D1042,-3))</f>
        <v/>
      </c>
      <c r="L1042" s="19">
        <f>IF(J1042&lt;=0,0,ROUNDDOWN((J1042*LOOKUP(J1042,{0,1950001,3300001,6950001,9000001,18000001,40000001},{0.05,0.1,0.2,0.23,0.33,0.4,0.45})-LOOKUP(J1042,{0,1950001,3300001,6950001,9000001,18000001,40000001},{0,97500,427500,636000,1536000,2796000,4796000}))*1.021,-2))</f>
        <v/>
      </c>
      <c r="M1042" s="19">
        <f>IF(K1042&lt;=0,0,ROUNDDOWN((K1042*LOOKUP(K1042,{0,1950001,3300001,6950001,9000001,18000001,40000001},{0.05,0.1,0.2,0.23,0.33,0.4,0.45})-LOOKUP(K1042,{0,1950001,3300001,6950001,9000001,18000001,40000001},{0,97500,427500,636000,1536000,2796000,4796000}))*1.021,-2))</f>
        <v/>
      </c>
      <c r="N1042" s="19">
        <f>MAX(0,ROUNDDOWN(H1042-E1042-430000-G1042,-3))</f>
        <v/>
      </c>
      <c r="O1042" s="19">
        <f>MAX(0,ROUNDDOWN(H1042-E1042-430000-G1042-D1042,-3))</f>
        <v/>
      </c>
      <c r="P1042" s="19">
        <f>IF(H1042&lt;=450000,0,MAX(0,ROUNDDOWN(N1042*0.06-MIN(50000,N1042)*0.03,-2))+MAX(0,ROUNDDOWN(N1042*0.04-MIN(50000,N1042)*0.02,-2)))</f>
        <v/>
      </c>
      <c r="Q1042" s="19">
        <f>IF(H1042&lt;=450000,0,MAX(0,ROUNDDOWN(O1042*0.06-MIN(50000,O1042)*0.03,-2))+MAX(0,ROUNDDOWN(O1042*0.04-MIN(50000,O1042)*0.02,-2)))</f>
        <v/>
      </c>
      <c r="R1042" s="19">
        <f>L1042-M1042</f>
        <v/>
      </c>
      <c r="S1042" s="19">
        <f>P1042-Q1042</f>
        <v/>
      </c>
      <c r="T1042" s="19">
        <f>R1042+S1042</f>
        <v/>
      </c>
      <c r="U1042" s="21">
        <f>IF(J1042&lt;=0,0,LOOKUP(J1042,{0,1950001,3300001,6950001,9000001,18000001,40000001},{0.05,0.1,0.2,0.23,0.33,0.4,0.45}))</f>
        <v/>
      </c>
    </row>
    <row r="1043">
      <c r="A1043" t="inlineStr">
        <is>
          <t>1万円刻み</t>
        </is>
      </c>
      <c r="B1043" s="19">
        <f>'3_1万円刻み'!$A$453</f>
        <v/>
      </c>
      <c r="C1043" s="20" t="n">
        <v>2025</v>
      </c>
      <c r="D1043" s="19" t="n">
        <v>276000</v>
      </c>
      <c r="E1043" s="19">
        <f>ROUND(MIN(B1043/12,650000)*12*0.0915+MIN(B1043/12,1390000)*12*(0.0504+0)+B1043*0.005,0)</f>
        <v/>
      </c>
      <c r="F1043" s="19" t="n">
        <v>0</v>
      </c>
      <c r="G1043" s="19" t="n">
        <v>0</v>
      </c>
      <c r="H1043" s="19">
        <f>IF(C1043&gt;=2026,IF(B1043&lt;741000,0,IF(B1043&lt;2191000,B1043-740000,IF(B1043&lt;2193000,1451000,IF(B1043&lt;2196000,1453000,IF(B1043&lt;2200000,1456000,IF(B1043&lt;3600000,ROUNDDOWN(B1043/4,-3)*2.8-80000,IF(B1043&lt;6600000,ROUNDDOWN(B1043/4,-3)*3.2-440000,IF(B1043&lt;8500000,ROUNDDOWN(B1043*0.9,0)-1100000,B1043-1950000)))))))),IF(B1043&lt;651000,0,IF(B1043&lt;1900000,B1043-650000,IF(B1043&lt;3600000,ROUNDDOWN(B1043/4,-3)*2.8-80000,IF(B1043&lt;6600000,ROUNDDOWN(B1043/4,-3)*3.2-440000,IF(B1043&lt;8500000,ROUNDDOWN(B1043*0.9,0)-1100000,B1043-1950000))))))</f>
        <v/>
      </c>
      <c r="I1043" s="19">
        <f>IF(H1043&gt;23500000,NA(),IF(C1043&gt;=2026,IF(H1043&lt;=4890000,1040000,IF(H1043&lt;=6550000,670000,620000)),IF(H1043&lt;=1320000,950000,IF(H1043&lt;=3360000,880000,IF(H1043&lt;=4890000,680000,IF(H1043&lt;=6550000,630000,580000))))))</f>
        <v/>
      </c>
      <c r="J1043" s="19">
        <f>MAX(0,ROUNDDOWN(H1043-E1043-I1043-F1043,-3))</f>
        <v/>
      </c>
      <c r="K1043" s="19">
        <f>MAX(0,ROUNDDOWN(H1043-E1043-I1043-F1043-D1043,-3))</f>
        <v/>
      </c>
      <c r="L1043" s="19">
        <f>IF(J1043&lt;=0,0,ROUNDDOWN((J1043*LOOKUP(J1043,{0,1950001,3300001,6950001,9000001,18000001,40000001},{0.05,0.1,0.2,0.23,0.33,0.4,0.45})-LOOKUP(J1043,{0,1950001,3300001,6950001,9000001,18000001,40000001},{0,97500,427500,636000,1536000,2796000,4796000}))*1.021,-2))</f>
        <v/>
      </c>
      <c r="M1043" s="19">
        <f>IF(K1043&lt;=0,0,ROUNDDOWN((K1043*LOOKUP(K1043,{0,1950001,3300001,6950001,9000001,18000001,40000001},{0.05,0.1,0.2,0.23,0.33,0.4,0.45})-LOOKUP(K1043,{0,1950001,3300001,6950001,9000001,18000001,40000001},{0,97500,427500,636000,1536000,2796000,4796000}))*1.021,-2))</f>
        <v/>
      </c>
      <c r="N1043" s="19">
        <f>MAX(0,ROUNDDOWN(H1043-E1043-430000-G1043,-3))</f>
        <v/>
      </c>
      <c r="O1043" s="19">
        <f>MAX(0,ROUNDDOWN(H1043-E1043-430000-G1043-D1043,-3))</f>
        <v/>
      </c>
      <c r="P1043" s="19">
        <f>IF(H1043&lt;=450000,0,MAX(0,ROUNDDOWN(N1043*0.06-MIN(50000,N1043)*0.03,-2))+MAX(0,ROUNDDOWN(N1043*0.04-MIN(50000,N1043)*0.02,-2)))</f>
        <v/>
      </c>
      <c r="Q1043" s="19">
        <f>IF(H1043&lt;=450000,0,MAX(0,ROUNDDOWN(O1043*0.06-MIN(50000,O1043)*0.03,-2))+MAX(0,ROUNDDOWN(O1043*0.04-MIN(50000,O1043)*0.02,-2)))</f>
        <v/>
      </c>
      <c r="R1043" s="19">
        <f>L1043-M1043</f>
        <v/>
      </c>
      <c r="S1043" s="19">
        <f>P1043-Q1043</f>
        <v/>
      </c>
      <c r="T1043" s="19">
        <f>R1043+S1043</f>
        <v/>
      </c>
      <c r="U1043" s="21">
        <f>IF(J1043&lt;=0,0,LOOKUP(J1043,{0,1950001,3300001,6950001,9000001,18000001,40000001},{0.05,0.1,0.2,0.23,0.33,0.4,0.45}))</f>
        <v/>
      </c>
    </row>
    <row r="1044">
      <c r="A1044" t="inlineStr">
        <is>
          <t>1万円刻み</t>
        </is>
      </c>
      <c r="B1044" s="19">
        <f>'3_1万円刻み'!$A$453</f>
        <v/>
      </c>
      <c r="C1044" s="20" t="n">
        <v>2026</v>
      </c>
      <c r="D1044" s="19" t="n">
        <v>276000</v>
      </c>
      <c r="E1044" s="19">
        <f>ROUND(MIN(B1044/12,650000)*12*0.0915+MIN(B1044/12,1390000)*12*(0.0504+0)+B1044*0.005,0)</f>
        <v/>
      </c>
      <c r="F1044" s="19" t="n">
        <v>0</v>
      </c>
      <c r="G1044" s="19" t="n">
        <v>0</v>
      </c>
      <c r="H1044" s="19">
        <f>IF(C1044&gt;=2026,IF(B1044&lt;741000,0,IF(B1044&lt;2191000,B1044-740000,IF(B1044&lt;2193000,1451000,IF(B1044&lt;2196000,1453000,IF(B1044&lt;2200000,1456000,IF(B1044&lt;3600000,ROUNDDOWN(B1044/4,-3)*2.8-80000,IF(B1044&lt;6600000,ROUNDDOWN(B1044/4,-3)*3.2-440000,IF(B1044&lt;8500000,ROUNDDOWN(B1044*0.9,0)-1100000,B1044-1950000)))))))),IF(B1044&lt;651000,0,IF(B1044&lt;1900000,B1044-650000,IF(B1044&lt;3600000,ROUNDDOWN(B1044/4,-3)*2.8-80000,IF(B1044&lt;6600000,ROUNDDOWN(B1044/4,-3)*3.2-440000,IF(B1044&lt;8500000,ROUNDDOWN(B1044*0.9,0)-1100000,B1044-1950000))))))</f>
        <v/>
      </c>
      <c r="I1044" s="19">
        <f>IF(H1044&gt;23500000,NA(),IF(C1044&gt;=2026,IF(H1044&lt;=4890000,1040000,IF(H1044&lt;=6550000,670000,620000)),IF(H1044&lt;=1320000,950000,IF(H1044&lt;=3360000,880000,IF(H1044&lt;=4890000,680000,IF(H1044&lt;=6550000,630000,580000))))))</f>
        <v/>
      </c>
      <c r="J1044" s="19">
        <f>MAX(0,ROUNDDOWN(H1044-E1044-I1044-F1044,-3))</f>
        <v/>
      </c>
      <c r="K1044" s="19">
        <f>MAX(0,ROUNDDOWN(H1044-E1044-I1044-F1044-D1044,-3))</f>
        <v/>
      </c>
      <c r="L1044" s="19">
        <f>IF(J1044&lt;=0,0,ROUNDDOWN((J1044*LOOKUP(J1044,{0,1950001,3300001,6950001,9000001,18000001,40000001},{0.05,0.1,0.2,0.23,0.33,0.4,0.45})-LOOKUP(J1044,{0,1950001,3300001,6950001,9000001,18000001,40000001},{0,97500,427500,636000,1536000,2796000,4796000}))*1.021,-2))</f>
        <v/>
      </c>
      <c r="M1044" s="19">
        <f>IF(K1044&lt;=0,0,ROUNDDOWN((K1044*LOOKUP(K1044,{0,1950001,3300001,6950001,9000001,18000001,40000001},{0.05,0.1,0.2,0.23,0.33,0.4,0.45})-LOOKUP(K1044,{0,1950001,3300001,6950001,9000001,18000001,40000001},{0,97500,427500,636000,1536000,2796000,4796000}))*1.021,-2))</f>
        <v/>
      </c>
      <c r="N1044" s="19">
        <f>MAX(0,ROUNDDOWN(H1044-E1044-430000-G1044,-3))</f>
        <v/>
      </c>
      <c r="O1044" s="19">
        <f>MAX(0,ROUNDDOWN(H1044-E1044-430000-G1044-D1044,-3))</f>
        <v/>
      </c>
      <c r="P1044" s="19">
        <f>IF(H1044&lt;=450000,0,MAX(0,ROUNDDOWN(N1044*0.06-MIN(50000,N1044)*0.03,-2))+MAX(0,ROUNDDOWN(N1044*0.04-MIN(50000,N1044)*0.02,-2)))</f>
        <v/>
      </c>
      <c r="Q1044" s="19">
        <f>IF(H1044&lt;=450000,0,MAX(0,ROUNDDOWN(O1044*0.06-MIN(50000,O1044)*0.03,-2))+MAX(0,ROUNDDOWN(O1044*0.04-MIN(50000,O1044)*0.02,-2)))</f>
        <v/>
      </c>
      <c r="R1044" s="19">
        <f>L1044-M1044</f>
        <v/>
      </c>
      <c r="S1044" s="19">
        <f>P1044-Q1044</f>
        <v/>
      </c>
      <c r="T1044" s="19">
        <f>R1044+S1044</f>
        <v/>
      </c>
      <c r="U1044" s="21">
        <f>IF(J1044&lt;=0,0,LOOKUP(J1044,{0,1950001,3300001,6950001,9000001,18000001,40000001},{0.05,0.1,0.2,0.23,0.33,0.4,0.45}))</f>
        <v/>
      </c>
    </row>
    <row r="1045">
      <c r="A1045" t="inlineStr">
        <is>
          <t>1万円刻み</t>
        </is>
      </c>
      <c r="B1045" s="19">
        <f>'3_1万円刻み'!$A$454</f>
        <v/>
      </c>
      <c r="C1045" s="20" t="n">
        <v>2025</v>
      </c>
      <c r="D1045" s="19" t="n">
        <v>276000</v>
      </c>
      <c r="E1045" s="19">
        <f>ROUND(MIN(B1045/12,650000)*12*0.0915+MIN(B1045/12,1390000)*12*(0.0504+0)+B1045*0.005,0)</f>
        <v/>
      </c>
      <c r="F1045" s="19" t="n">
        <v>0</v>
      </c>
      <c r="G1045" s="19" t="n">
        <v>0</v>
      </c>
      <c r="H1045" s="19">
        <f>IF(C1045&gt;=2026,IF(B1045&lt;741000,0,IF(B1045&lt;2191000,B1045-740000,IF(B1045&lt;2193000,1451000,IF(B1045&lt;2196000,1453000,IF(B1045&lt;2200000,1456000,IF(B1045&lt;3600000,ROUNDDOWN(B1045/4,-3)*2.8-80000,IF(B1045&lt;6600000,ROUNDDOWN(B1045/4,-3)*3.2-440000,IF(B1045&lt;8500000,ROUNDDOWN(B1045*0.9,0)-1100000,B1045-1950000)))))))),IF(B1045&lt;651000,0,IF(B1045&lt;1900000,B1045-650000,IF(B1045&lt;3600000,ROUNDDOWN(B1045/4,-3)*2.8-80000,IF(B1045&lt;6600000,ROUNDDOWN(B1045/4,-3)*3.2-440000,IF(B1045&lt;8500000,ROUNDDOWN(B1045*0.9,0)-1100000,B1045-1950000))))))</f>
        <v/>
      </c>
      <c r="I1045" s="19">
        <f>IF(H1045&gt;23500000,NA(),IF(C1045&gt;=2026,IF(H1045&lt;=4890000,1040000,IF(H1045&lt;=6550000,670000,620000)),IF(H1045&lt;=1320000,950000,IF(H1045&lt;=3360000,880000,IF(H1045&lt;=4890000,680000,IF(H1045&lt;=6550000,630000,580000))))))</f>
        <v/>
      </c>
      <c r="J1045" s="19">
        <f>MAX(0,ROUNDDOWN(H1045-E1045-I1045-F1045,-3))</f>
        <v/>
      </c>
      <c r="K1045" s="19">
        <f>MAX(0,ROUNDDOWN(H1045-E1045-I1045-F1045-D1045,-3))</f>
        <v/>
      </c>
      <c r="L1045" s="19">
        <f>IF(J1045&lt;=0,0,ROUNDDOWN((J1045*LOOKUP(J1045,{0,1950001,3300001,6950001,9000001,18000001,40000001},{0.05,0.1,0.2,0.23,0.33,0.4,0.45})-LOOKUP(J1045,{0,1950001,3300001,6950001,9000001,18000001,40000001},{0,97500,427500,636000,1536000,2796000,4796000}))*1.021,-2))</f>
        <v/>
      </c>
      <c r="M1045" s="19">
        <f>IF(K1045&lt;=0,0,ROUNDDOWN((K1045*LOOKUP(K1045,{0,1950001,3300001,6950001,9000001,18000001,40000001},{0.05,0.1,0.2,0.23,0.33,0.4,0.45})-LOOKUP(K1045,{0,1950001,3300001,6950001,9000001,18000001,40000001},{0,97500,427500,636000,1536000,2796000,4796000}))*1.021,-2))</f>
        <v/>
      </c>
      <c r="N1045" s="19">
        <f>MAX(0,ROUNDDOWN(H1045-E1045-430000-G1045,-3))</f>
        <v/>
      </c>
      <c r="O1045" s="19">
        <f>MAX(0,ROUNDDOWN(H1045-E1045-430000-G1045-D1045,-3))</f>
        <v/>
      </c>
      <c r="P1045" s="19">
        <f>IF(H1045&lt;=450000,0,MAX(0,ROUNDDOWN(N1045*0.06-MIN(50000,N1045)*0.03,-2))+MAX(0,ROUNDDOWN(N1045*0.04-MIN(50000,N1045)*0.02,-2)))</f>
        <v/>
      </c>
      <c r="Q1045" s="19">
        <f>IF(H1045&lt;=450000,0,MAX(0,ROUNDDOWN(O1045*0.06-MIN(50000,O1045)*0.03,-2))+MAX(0,ROUNDDOWN(O1045*0.04-MIN(50000,O1045)*0.02,-2)))</f>
        <v/>
      </c>
      <c r="R1045" s="19">
        <f>L1045-M1045</f>
        <v/>
      </c>
      <c r="S1045" s="19">
        <f>P1045-Q1045</f>
        <v/>
      </c>
      <c r="T1045" s="19">
        <f>R1045+S1045</f>
        <v/>
      </c>
      <c r="U1045" s="21">
        <f>IF(J1045&lt;=0,0,LOOKUP(J1045,{0,1950001,3300001,6950001,9000001,18000001,40000001},{0.05,0.1,0.2,0.23,0.33,0.4,0.45}))</f>
        <v/>
      </c>
    </row>
    <row r="1046">
      <c r="A1046" t="inlineStr">
        <is>
          <t>1万円刻み</t>
        </is>
      </c>
      <c r="B1046" s="19">
        <f>'3_1万円刻み'!$A$454</f>
        <v/>
      </c>
      <c r="C1046" s="20" t="n">
        <v>2026</v>
      </c>
      <c r="D1046" s="19" t="n">
        <v>276000</v>
      </c>
      <c r="E1046" s="19">
        <f>ROUND(MIN(B1046/12,650000)*12*0.0915+MIN(B1046/12,1390000)*12*(0.0504+0)+B1046*0.005,0)</f>
        <v/>
      </c>
      <c r="F1046" s="19" t="n">
        <v>0</v>
      </c>
      <c r="G1046" s="19" t="n">
        <v>0</v>
      </c>
      <c r="H1046" s="19">
        <f>IF(C1046&gt;=2026,IF(B1046&lt;741000,0,IF(B1046&lt;2191000,B1046-740000,IF(B1046&lt;2193000,1451000,IF(B1046&lt;2196000,1453000,IF(B1046&lt;2200000,1456000,IF(B1046&lt;3600000,ROUNDDOWN(B1046/4,-3)*2.8-80000,IF(B1046&lt;6600000,ROUNDDOWN(B1046/4,-3)*3.2-440000,IF(B1046&lt;8500000,ROUNDDOWN(B1046*0.9,0)-1100000,B1046-1950000)))))))),IF(B1046&lt;651000,0,IF(B1046&lt;1900000,B1046-650000,IF(B1046&lt;3600000,ROUNDDOWN(B1046/4,-3)*2.8-80000,IF(B1046&lt;6600000,ROUNDDOWN(B1046/4,-3)*3.2-440000,IF(B1046&lt;8500000,ROUNDDOWN(B1046*0.9,0)-1100000,B1046-1950000))))))</f>
        <v/>
      </c>
      <c r="I1046" s="19">
        <f>IF(H1046&gt;23500000,NA(),IF(C1046&gt;=2026,IF(H1046&lt;=4890000,1040000,IF(H1046&lt;=6550000,670000,620000)),IF(H1046&lt;=1320000,950000,IF(H1046&lt;=3360000,880000,IF(H1046&lt;=4890000,680000,IF(H1046&lt;=6550000,630000,580000))))))</f>
        <v/>
      </c>
      <c r="J1046" s="19">
        <f>MAX(0,ROUNDDOWN(H1046-E1046-I1046-F1046,-3))</f>
        <v/>
      </c>
      <c r="K1046" s="19">
        <f>MAX(0,ROUNDDOWN(H1046-E1046-I1046-F1046-D1046,-3))</f>
        <v/>
      </c>
      <c r="L1046" s="19">
        <f>IF(J1046&lt;=0,0,ROUNDDOWN((J1046*LOOKUP(J1046,{0,1950001,3300001,6950001,9000001,18000001,40000001},{0.05,0.1,0.2,0.23,0.33,0.4,0.45})-LOOKUP(J1046,{0,1950001,3300001,6950001,9000001,18000001,40000001},{0,97500,427500,636000,1536000,2796000,4796000}))*1.021,-2))</f>
        <v/>
      </c>
      <c r="M1046" s="19">
        <f>IF(K1046&lt;=0,0,ROUNDDOWN((K1046*LOOKUP(K1046,{0,1950001,3300001,6950001,9000001,18000001,40000001},{0.05,0.1,0.2,0.23,0.33,0.4,0.45})-LOOKUP(K1046,{0,1950001,3300001,6950001,9000001,18000001,40000001},{0,97500,427500,636000,1536000,2796000,4796000}))*1.021,-2))</f>
        <v/>
      </c>
      <c r="N1046" s="19">
        <f>MAX(0,ROUNDDOWN(H1046-E1046-430000-G1046,-3))</f>
        <v/>
      </c>
      <c r="O1046" s="19">
        <f>MAX(0,ROUNDDOWN(H1046-E1046-430000-G1046-D1046,-3))</f>
        <v/>
      </c>
      <c r="P1046" s="19">
        <f>IF(H1046&lt;=450000,0,MAX(0,ROUNDDOWN(N1046*0.06-MIN(50000,N1046)*0.03,-2))+MAX(0,ROUNDDOWN(N1046*0.04-MIN(50000,N1046)*0.02,-2)))</f>
        <v/>
      </c>
      <c r="Q1046" s="19">
        <f>IF(H1046&lt;=450000,0,MAX(0,ROUNDDOWN(O1046*0.06-MIN(50000,O1046)*0.03,-2))+MAX(0,ROUNDDOWN(O1046*0.04-MIN(50000,O1046)*0.02,-2)))</f>
        <v/>
      </c>
      <c r="R1046" s="19">
        <f>L1046-M1046</f>
        <v/>
      </c>
      <c r="S1046" s="19">
        <f>P1046-Q1046</f>
        <v/>
      </c>
      <c r="T1046" s="19">
        <f>R1046+S1046</f>
        <v/>
      </c>
      <c r="U1046" s="21">
        <f>IF(J1046&lt;=0,0,LOOKUP(J1046,{0,1950001,3300001,6950001,9000001,18000001,40000001},{0.05,0.1,0.2,0.23,0.33,0.4,0.45}))</f>
        <v/>
      </c>
    </row>
    <row r="1047">
      <c r="A1047" t="inlineStr">
        <is>
          <t>1万円刻み</t>
        </is>
      </c>
      <c r="B1047" s="19">
        <f>'3_1万円刻み'!$A$455</f>
        <v/>
      </c>
      <c r="C1047" s="20" t="n">
        <v>2025</v>
      </c>
      <c r="D1047" s="19" t="n">
        <v>276000</v>
      </c>
      <c r="E1047" s="19">
        <f>ROUND(MIN(B1047/12,650000)*12*0.0915+MIN(B1047/12,1390000)*12*(0.0504+0)+B1047*0.005,0)</f>
        <v/>
      </c>
      <c r="F1047" s="19" t="n">
        <v>0</v>
      </c>
      <c r="G1047" s="19" t="n">
        <v>0</v>
      </c>
      <c r="H1047" s="19">
        <f>IF(C1047&gt;=2026,IF(B1047&lt;741000,0,IF(B1047&lt;2191000,B1047-740000,IF(B1047&lt;2193000,1451000,IF(B1047&lt;2196000,1453000,IF(B1047&lt;2200000,1456000,IF(B1047&lt;3600000,ROUNDDOWN(B1047/4,-3)*2.8-80000,IF(B1047&lt;6600000,ROUNDDOWN(B1047/4,-3)*3.2-440000,IF(B1047&lt;8500000,ROUNDDOWN(B1047*0.9,0)-1100000,B1047-1950000)))))))),IF(B1047&lt;651000,0,IF(B1047&lt;1900000,B1047-650000,IF(B1047&lt;3600000,ROUNDDOWN(B1047/4,-3)*2.8-80000,IF(B1047&lt;6600000,ROUNDDOWN(B1047/4,-3)*3.2-440000,IF(B1047&lt;8500000,ROUNDDOWN(B1047*0.9,0)-1100000,B1047-1950000))))))</f>
        <v/>
      </c>
      <c r="I1047" s="19">
        <f>IF(H1047&gt;23500000,NA(),IF(C1047&gt;=2026,IF(H1047&lt;=4890000,1040000,IF(H1047&lt;=6550000,670000,620000)),IF(H1047&lt;=1320000,950000,IF(H1047&lt;=3360000,880000,IF(H1047&lt;=4890000,680000,IF(H1047&lt;=6550000,630000,580000))))))</f>
        <v/>
      </c>
      <c r="J1047" s="19">
        <f>MAX(0,ROUNDDOWN(H1047-E1047-I1047-F1047,-3))</f>
        <v/>
      </c>
      <c r="K1047" s="19">
        <f>MAX(0,ROUNDDOWN(H1047-E1047-I1047-F1047-D1047,-3))</f>
        <v/>
      </c>
      <c r="L1047" s="19">
        <f>IF(J1047&lt;=0,0,ROUNDDOWN((J1047*LOOKUP(J1047,{0,1950001,3300001,6950001,9000001,18000001,40000001},{0.05,0.1,0.2,0.23,0.33,0.4,0.45})-LOOKUP(J1047,{0,1950001,3300001,6950001,9000001,18000001,40000001},{0,97500,427500,636000,1536000,2796000,4796000}))*1.021,-2))</f>
        <v/>
      </c>
      <c r="M1047" s="19">
        <f>IF(K1047&lt;=0,0,ROUNDDOWN((K1047*LOOKUP(K1047,{0,1950001,3300001,6950001,9000001,18000001,40000001},{0.05,0.1,0.2,0.23,0.33,0.4,0.45})-LOOKUP(K1047,{0,1950001,3300001,6950001,9000001,18000001,40000001},{0,97500,427500,636000,1536000,2796000,4796000}))*1.021,-2))</f>
        <v/>
      </c>
      <c r="N1047" s="19">
        <f>MAX(0,ROUNDDOWN(H1047-E1047-430000-G1047,-3))</f>
        <v/>
      </c>
      <c r="O1047" s="19">
        <f>MAX(0,ROUNDDOWN(H1047-E1047-430000-G1047-D1047,-3))</f>
        <v/>
      </c>
      <c r="P1047" s="19">
        <f>IF(H1047&lt;=450000,0,MAX(0,ROUNDDOWN(N1047*0.06-MIN(50000,N1047)*0.03,-2))+MAX(0,ROUNDDOWN(N1047*0.04-MIN(50000,N1047)*0.02,-2)))</f>
        <v/>
      </c>
      <c r="Q1047" s="19">
        <f>IF(H1047&lt;=450000,0,MAX(0,ROUNDDOWN(O1047*0.06-MIN(50000,O1047)*0.03,-2))+MAX(0,ROUNDDOWN(O1047*0.04-MIN(50000,O1047)*0.02,-2)))</f>
        <v/>
      </c>
      <c r="R1047" s="19">
        <f>L1047-M1047</f>
        <v/>
      </c>
      <c r="S1047" s="19">
        <f>P1047-Q1047</f>
        <v/>
      </c>
      <c r="T1047" s="19">
        <f>R1047+S1047</f>
        <v/>
      </c>
      <c r="U1047" s="21">
        <f>IF(J1047&lt;=0,0,LOOKUP(J1047,{0,1950001,3300001,6950001,9000001,18000001,40000001},{0.05,0.1,0.2,0.23,0.33,0.4,0.45}))</f>
        <v/>
      </c>
    </row>
    <row r="1048">
      <c r="A1048" t="inlineStr">
        <is>
          <t>1万円刻み</t>
        </is>
      </c>
      <c r="B1048" s="19">
        <f>'3_1万円刻み'!$A$455</f>
        <v/>
      </c>
      <c r="C1048" s="20" t="n">
        <v>2026</v>
      </c>
      <c r="D1048" s="19" t="n">
        <v>276000</v>
      </c>
      <c r="E1048" s="19">
        <f>ROUND(MIN(B1048/12,650000)*12*0.0915+MIN(B1048/12,1390000)*12*(0.0504+0)+B1048*0.005,0)</f>
        <v/>
      </c>
      <c r="F1048" s="19" t="n">
        <v>0</v>
      </c>
      <c r="G1048" s="19" t="n">
        <v>0</v>
      </c>
      <c r="H1048" s="19">
        <f>IF(C1048&gt;=2026,IF(B1048&lt;741000,0,IF(B1048&lt;2191000,B1048-740000,IF(B1048&lt;2193000,1451000,IF(B1048&lt;2196000,1453000,IF(B1048&lt;2200000,1456000,IF(B1048&lt;3600000,ROUNDDOWN(B1048/4,-3)*2.8-80000,IF(B1048&lt;6600000,ROUNDDOWN(B1048/4,-3)*3.2-440000,IF(B1048&lt;8500000,ROUNDDOWN(B1048*0.9,0)-1100000,B1048-1950000)))))))),IF(B1048&lt;651000,0,IF(B1048&lt;1900000,B1048-650000,IF(B1048&lt;3600000,ROUNDDOWN(B1048/4,-3)*2.8-80000,IF(B1048&lt;6600000,ROUNDDOWN(B1048/4,-3)*3.2-440000,IF(B1048&lt;8500000,ROUNDDOWN(B1048*0.9,0)-1100000,B1048-1950000))))))</f>
        <v/>
      </c>
      <c r="I1048" s="19">
        <f>IF(H1048&gt;23500000,NA(),IF(C1048&gt;=2026,IF(H1048&lt;=4890000,1040000,IF(H1048&lt;=6550000,670000,620000)),IF(H1048&lt;=1320000,950000,IF(H1048&lt;=3360000,880000,IF(H1048&lt;=4890000,680000,IF(H1048&lt;=6550000,630000,580000))))))</f>
        <v/>
      </c>
      <c r="J1048" s="19">
        <f>MAX(0,ROUNDDOWN(H1048-E1048-I1048-F1048,-3))</f>
        <v/>
      </c>
      <c r="K1048" s="19">
        <f>MAX(0,ROUNDDOWN(H1048-E1048-I1048-F1048-D1048,-3))</f>
        <v/>
      </c>
      <c r="L1048" s="19">
        <f>IF(J1048&lt;=0,0,ROUNDDOWN((J1048*LOOKUP(J1048,{0,1950001,3300001,6950001,9000001,18000001,40000001},{0.05,0.1,0.2,0.23,0.33,0.4,0.45})-LOOKUP(J1048,{0,1950001,3300001,6950001,9000001,18000001,40000001},{0,97500,427500,636000,1536000,2796000,4796000}))*1.021,-2))</f>
        <v/>
      </c>
      <c r="M1048" s="19">
        <f>IF(K1048&lt;=0,0,ROUNDDOWN((K1048*LOOKUP(K1048,{0,1950001,3300001,6950001,9000001,18000001,40000001},{0.05,0.1,0.2,0.23,0.33,0.4,0.45})-LOOKUP(K1048,{0,1950001,3300001,6950001,9000001,18000001,40000001},{0,97500,427500,636000,1536000,2796000,4796000}))*1.021,-2))</f>
        <v/>
      </c>
      <c r="N1048" s="19">
        <f>MAX(0,ROUNDDOWN(H1048-E1048-430000-G1048,-3))</f>
        <v/>
      </c>
      <c r="O1048" s="19">
        <f>MAX(0,ROUNDDOWN(H1048-E1048-430000-G1048-D1048,-3))</f>
        <v/>
      </c>
      <c r="P1048" s="19">
        <f>IF(H1048&lt;=450000,0,MAX(0,ROUNDDOWN(N1048*0.06-MIN(50000,N1048)*0.03,-2))+MAX(0,ROUNDDOWN(N1048*0.04-MIN(50000,N1048)*0.02,-2)))</f>
        <v/>
      </c>
      <c r="Q1048" s="19">
        <f>IF(H1048&lt;=450000,0,MAX(0,ROUNDDOWN(O1048*0.06-MIN(50000,O1048)*0.03,-2))+MAX(0,ROUNDDOWN(O1048*0.04-MIN(50000,O1048)*0.02,-2)))</f>
        <v/>
      </c>
      <c r="R1048" s="19">
        <f>L1048-M1048</f>
        <v/>
      </c>
      <c r="S1048" s="19">
        <f>P1048-Q1048</f>
        <v/>
      </c>
      <c r="T1048" s="19">
        <f>R1048+S1048</f>
        <v/>
      </c>
      <c r="U1048" s="21">
        <f>IF(J1048&lt;=0,0,LOOKUP(J1048,{0,1950001,3300001,6950001,9000001,18000001,40000001},{0.05,0.1,0.2,0.23,0.33,0.4,0.45}))</f>
        <v/>
      </c>
    </row>
    <row r="1049">
      <c r="A1049" t="inlineStr">
        <is>
          <t>1万円刻み</t>
        </is>
      </c>
      <c r="B1049" s="19">
        <f>'3_1万円刻み'!$A$456</f>
        <v/>
      </c>
      <c r="C1049" s="20" t="n">
        <v>2025</v>
      </c>
      <c r="D1049" s="19" t="n">
        <v>276000</v>
      </c>
      <c r="E1049" s="19">
        <f>ROUND(MIN(B1049/12,650000)*12*0.0915+MIN(B1049/12,1390000)*12*(0.0504+0)+B1049*0.005,0)</f>
        <v/>
      </c>
      <c r="F1049" s="19" t="n">
        <v>0</v>
      </c>
      <c r="G1049" s="19" t="n">
        <v>0</v>
      </c>
      <c r="H1049" s="19">
        <f>IF(C1049&gt;=2026,IF(B1049&lt;741000,0,IF(B1049&lt;2191000,B1049-740000,IF(B1049&lt;2193000,1451000,IF(B1049&lt;2196000,1453000,IF(B1049&lt;2200000,1456000,IF(B1049&lt;3600000,ROUNDDOWN(B1049/4,-3)*2.8-80000,IF(B1049&lt;6600000,ROUNDDOWN(B1049/4,-3)*3.2-440000,IF(B1049&lt;8500000,ROUNDDOWN(B1049*0.9,0)-1100000,B1049-1950000)))))))),IF(B1049&lt;651000,0,IF(B1049&lt;1900000,B1049-650000,IF(B1049&lt;3600000,ROUNDDOWN(B1049/4,-3)*2.8-80000,IF(B1049&lt;6600000,ROUNDDOWN(B1049/4,-3)*3.2-440000,IF(B1049&lt;8500000,ROUNDDOWN(B1049*0.9,0)-1100000,B1049-1950000))))))</f>
        <v/>
      </c>
      <c r="I1049" s="19">
        <f>IF(H1049&gt;23500000,NA(),IF(C1049&gt;=2026,IF(H1049&lt;=4890000,1040000,IF(H1049&lt;=6550000,670000,620000)),IF(H1049&lt;=1320000,950000,IF(H1049&lt;=3360000,880000,IF(H1049&lt;=4890000,680000,IF(H1049&lt;=6550000,630000,580000))))))</f>
        <v/>
      </c>
      <c r="J1049" s="19">
        <f>MAX(0,ROUNDDOWN(H1049-E1049-I1049-F1049,-3))</f>
        <v/>
      </c>
      <c r="K1049" s="19">
        <f>MAX(0,ROUNDDOWN(H1049-E1049-I1049-F1049-D1049,-3))</f>
        <v/>
      </c>
      <c r="L1049" s="19">
        <f>IF(J1049&lt;=0,0,ROUNDDOWN((J1049*LOOKUP(J1049,{0,1950001,3300001,6950001,9000001,18000001,40000001},{0.05,0.1,0.2,0.23,0.33,0.4,0.45})-LOOKUP(J1049,{0,1950001,3300001,6950001,9000001,18000001,40000001},{0,97500,427500,636000,1536000,2796000,4796000}))*1.021,-2))</f>
        <v/>
      </c>
      <c r="M1049" s="19">
        <f>IF(K1049&lt;=0,0,ROUNDDOWN((K1049*LOOKUP(K1049,{0,1950001,3300001,6950001,9000001,18000001,40000001},{0.05,0.1,0.2,0.23,0.33,0.4,0.45})-LOOKUP(K1049,{0,1950001,3300001,6950001,9000001,18000001,40000001},{0,97500,427500,636000,1536000,2796000,4796000}))*1.021,-2))</f>
        <v/>
      </c>
      <c r="N1049" s="19">
        <f>MAX(0,ROUNDDOWN(H1049-E1049-430000-G1049,-3))</f>
        <v/>
      </c>
      <c r="O1049" s="19">
        <f>MAX(0,ROUNDDOWN(H1049-E1049-430000-G1049-D1049,-3))</f>
        <v/>
      </c>
      <c r="P1049" s="19">
        <f>IF(H1049&lt;=450000,0,MAX(0,ROUNDDOWN(N1049*0.06-MIN(50000,N1049)*0.03,-2))+MAX(0,ROUNDDOWN(N1049*0.04-MIN(50000,N1049)*0.02,-2)))</f>
        <v/>
      </c>
      <c r="Q1049" s="19">
        <f>IF(H1049&lt;=450000,0,MAX(0,ROUNDDOWN(O1049*0.06-MIN(50000,O1049)*0.03,-2))+MAX(0,ROUNDDOWN(O1049*0.04-MIN(50000,O1049)*0.02,-2)))</f>
        <v/>
      </c>
      <c r="R1049" s="19">
        <f>L1049-M1049</f>
        <v/>
      </c>
      <c r="S1049" s="19">
        <f>P1049-Q1049</f>
        <v/>
      </c>
      <c r="T1049" s="19">
        <f>R1049+S1049</f>
        <v/>
      </c>
      <c r="U1049" s="21">
        <f>IF(J1049&lt;=0,0,LOOKUP(J1049,{0,1950001,3300001,6950001,9000001,18000001,40000001},{0.05,0.1,0.2,0.23,0.33,0.4,0.45}))</f>
        <v/>
      </c>
    </row>
    <row r="1050">
      <c r="A1050" t="inlineStr">
        <is>
          <t>1万円刻み</t>
        </is>
      </c>
      <c r="B1050" s="19">
        <f>'3_1万円刻み'!$A$456</f>
        <v/>
      </c>
      <c r="C1050" s="20" t="n">
        <v>2026</v>
      </c>
      <c r="D1050" s="19" t="n">
        <v>276000</v>
      </c>
      <c r="E1050" s="19">
        <f>ROUND(MIN(B1050/12,650000)*12*0.0915+MIN(B1050/12,1390000)*12*(0.0504+0)+B1050*0.005,0)</f>
        <v/>
      </c>
      <c r="F1050" s="19" t="n">
        <v>0</v>
      </c>
      <c r="G1050" s="19" t="n">
        <v>0</v>
      </c>
      <c r="H1050" s="19">
        <f>IF(C1050&gt;=2026,IF(B1050&lt;741000,0,IF(B1050&lt;2191000,B1050-740000,IF(B1050&lt;2193000,1451000,IF(B1050&lt;2196000,1453000,IF(B1050&lt;2200000,1456000,IF(B1050&lt;3600000,ROUNDDOWN(B1050/4,-3)*2.8-80000,IF(B1050&lt;6600000,ROUNDDOWN(B1050/4,-3)*3.2-440000,IF(B1050&lt;8500000,ROUNDDOWN(B1050*0.9,0)-1100000,B1050-1950000)))))))),IF(B1050&lt;651000,0,IF(B1050&lt;1900000,B1050-650000,IF(B1050&lt;3600000,ROUNDDOWN(B1050/4,-3)*2.8-80000,IF(B1050&lt;6600000,ROUNDDOWN(B1050/4,-3)*3.2-440000,IF(B1050&lt;8500000,ROUNDDOWN(B1050*0.9,0)-1100000,B1050-1950000))))))</f>
        <v/>
      </c>
      <c r="I1050" s="19">
        <f>IF(H1050&gt;23500000,NA(),IF(C1050&gt;=2026,IF(H1050&lt;=4890000,1040000,IF(H1050&lt;=6550000,670000,620000)),IF(H1050&lt;=1320000,950000,IF(H1050&lt;=3360000,880000,IF(H1050&lt;=4890000,680000,IF(H1050&lt;=6550000,630000,580000))))))</f>
        <v/>
      </c>
      <c r="J1050" s="19">
        <f>MAX(0,ROUNDDOWN(H1050-E1050-I1050-F1050,-3))</f>
        <v/>
      </c>
      <c r="K1050" s="19">
        <f>MAX(0,ROUNDDOWN(H1050-E1050-I1050-F1050-D1050,-3))</f>
        <v/>
      </c>
      <c r="L1050" s="19">
        <f>IF(J1050&lt;=0,0,ROUNDDOWN((J1050*LOOKUP(J1050,{0,1950001,3300001,6950001,9000001,18000001,40000001},{0.05,0.1,0.2,0.23,0.33,0.4,0.45})-LOOKUP(J1050,{0,1950001,3300001,6950001,9000001,18000001,40000001},{0,97500,427500,636000,1536000,2796000,4796000}))*1.021,-2))</f>
        <v/>
      </c>
      <c r="M1050" s="19">
        <f>IF(K1050&lt;=0,0,ROUNDDOWN((K1050*LOOKUP(K1050,{0,1950001,3300001,6950001,9000001,18000001,40000001},{0.05,0.1,0.2,0.23,0.33,0.4,0.45})-LOOKUP(K1050,{0,1950001,3300001,6950001,9000001,18000001,40000001},{0,97500,427500,636000,1536000,2796000,4796000}))*1.021,-2))</f>
        <v/>
      </c>
      <c r="N1050" s="19">
        <f>MAX(0,ROUNDDOWN(H1050-E1050-430000-G1050,-3))</f>
        <v/>
      </c>
      <c r="O1050" s="19">
        <f>MAX(0,ROUNDDOWN(H1050-E1050-430000-G1050-D1050,-3))</f>
        <v/>
      </c>
      <c r="P1050" s="19">
        <f>IF(H1050&lt;=450000,0,MAX(0,ROUNDDOWN(N1050*0.06-MIN(50000,N1050)*0.03,-2))+MAX(0,ROUNDDOWN(N1050*0.04-MIN(50000,N1050)*0.02,-2)))</f>
        <v/>
      </c>
      <c r="Q1050" s="19">
        <f>IF(H1050&lt;=450000,0,MAX(0,ROUNDDOWN(O1050*0.06-MIN(50000,O1050)*0.03,-2))+MAX(0,ROUNDDOWN(O1050*0.04-MIN(50000,O1050)*0.02,-2)))</f>
        <v/>
      </c>
      <c r="R1050" s="19">
        <f>L1050-M1050</f>
        <v/>
      </c>
      <c r="S1050" s="19">
        <f>P1050-Q1050</f>
        <v/>
      </c>
      <c r="T1050" s="19">
        <f>R1050+S1050</f>
        <v/>
      </c>
      <c r="U1050" s="21">
        <f>IF(J1050&lt;=0,0,LOOKUP(J1050,{0,1950001,3300001,6950001,9000001,18000001,40000001},{0.05,0.1,0.2,0.23,0.33,0.4,0.45}))</f>
        <v/>
      </c>
    </row>
    <row r="1051">
      <c r="A1051" t="inlineStr">
        <is>
          <t>1万円刻み</t>
        </is>
      </c>
      <c r="B1051" s="19">
        <f>'3_1万円刻み'!$A$457</f>
        <v/>
      </c>
      <c r="C1051" s="20" t="n">
        <v>2025</v>
      </c>
      <c r="D1051" s="19" t="n">
        <v>276000</v>
      </c>
      <c r="E1051" s="19">
        <f>ROUND(MIN(B1051/12,650000)*12*0.0915+MIN(B1051/12,1390000)*12*(0.0504+0)+B1051*0.005,0)</f>
        <v/>
      </c>
      <c r="F1051" s="19" t="n">
        <v>0</v>
      </c>
      <c r="G1051" s="19" t="n">
        <v>0</v>
      </c>
      <c r="H1051" s="19">
        <f>IF(C1051&gt;=2026,IF(B1051&lt;741000,0,IF(B1051&lt;2191000,B1051-740000,IF(B1051&lt;2193000,1451000,IF(B1051&lt;2196000,1453000,IF(B1051&lt;2200000,1456000,IF(B1051&lt;3600000,ROUNDDOWN(B1051/4,-3)*2.8-80000,IF(B1051&lt;6600000,ROUNDDOWN(B1051/4,-3)*3.2-440000,IF(B1051&lt;8500000,ROUNDDOWN(B1051*0.9,0)-1100000,B1051-1950000)))))))),IF(B1051&lt;651000,0,IF(B1051&lt;1900000,B1051-650000,IF(B1051&lt;3600000,ROUNDDOWN(B1051/4,-3)*2.8-80000,IF(B1051&lt;6600000,ROUNDDOWN(B1051/4,-3)*3.2-440000,IF(B1051&lt;8500000,ROUNDDOWN(B1051*0.9,0)-1100000,B1051-1950000))))))</f>
        <v/>
      </c>
      <c r="I1051" s="19">
        <f>IF(H1051&gt;23500000,NA(),IF(C1051&gt;=2026,IF(H1051&lt;=4890000,1040000,IF(H1051&lt;=6550000,670000,620000)),IF(H1051&lt;=1320000,950000,IF(H1051&lt;=3360000,880000,IF(H1051&lt;=4890000,680000,IF(H1051&lt;=6550000,630000,580000))))))</f>
        <v/>
      </c>
      <c r="J1051" s="19">
        <f>MAX(0,ROUNDDOWN(H1051-E1051-I1051-F1051,-3))</f>
        <v/>
      </c>
      <c r="K1051" s="19">
        <f>MAX(0,ROUNDDOWN(H1051-E1051-I1051-F1051-D1051,-3))</f>
        <v/>
      </c>
      <c r="L1051" s="19">
        <f>IF(J1051&lt;=0,0,ROUNDDOWN((J1051*LOOKUP(J1051,{0,1950001,3300001,6950001,9000001,18000001,40000001},{0.05,0.1,0.2,0.23,0.33,0.4,0.45})-LOOKUP(J1051,{0,1950001,3300001,6950001,9000001,18000001,40000001},{0,97500,427500,636000,1536000,2796000,4796000}))*1.021,-2))</f>
        <v/>
      </c>
      <c r="M1051" s="19">
        <f>IF(K1051&lt;=0,0,ROUNDDOWN((K1051*LOOKUP(K1051,{0,1950001,3300001,6950001,9000001,18000001,40000001},{0.05,0.1,0.2,0.23,0.33,0.4,0.45})-LOOKUP(K1051,{0,1950001,3300001,6950001,9000001,18000001,40000001},{0,97500,427500,636000,1536000,2796000,4796000}))*1.021,-2))</f>
        <v/>
      </c>
      <c r="N1051" s="19">
        <f>MAX(0,ROUNDDOWN(H1051-E1051-430000-G1051,-3))</f>
        <v/>
      </c>
      <c r="O1051" s="19">
        <f>MAX(0,ROUNDDOWN(H1051-E1051-430000-G1051-D1051,-3))</f>
        <v/>
      </c>
      <c r="P1051" s="19">
        <f>IF(H1051&lt;=450000,0,MAX(0,ROUNDDOWN(N1051*0.06-MIN(50000,N1051)*0.03,-2))+MAX(0,ROUNDDOWN(N1051*0.04-MIN(50000,N1051)*0.02,-2)))</f>
        <v/>
      </c>
      <c r="Q1051" s="19">
        <f>IF(H1051&lt;=450000,0,MAX(0,ROUNDDOWN(O1051*0.06-MIN(50000,O1051)*0.03,-2))+MAX(0,ROUNDDOWN(O1051*0.04-MIN(50000,O1051)*0.02,-2)))</f>
        <v/>
      </c>
      <c r="R1051" s="19">
        <f>L1051-M1051</f>
        <v/>
      </c>
      <c r="S1051" s="19">
        <f>P1051-Q1051</f>
        <v/>
      </c>
      <c r="T1051" s="19">
        <f>R1051+S1051</f>
        <v/>
      </c>
      <c r="U1051" s="21">
        <f>IF(J1051&lt;=0,0,LOOKUP(J1051,{0,1950001,3300001,6950001,9000001,18000001,40000001},{0.05,0.1,0.2,0.23,0.33,0.4,0.45}))</f>
        <v/>
      </c>
    </row>
    <row r="1052">
      <c r="A1052" t="inlineStr">
        <is>
          <t>1万円刻み</t>
        </is>
      </c>
      <c r="B1052" s="19">
        <f>'3_1万円刻み'!$A$457</f>
        <v/>
      </c>
      <c r="C1052" s="20" t="n">
        <v>2026</v>
      </c>
      <c r="D1052" s="19" t="n">
        <v>276000</v>
      </c>
      <c r="E1052" s="19">
        <f>ROUND(MIN(B1052/12,650000)*12*0.0915+MIN(B1052/12,1390000)*12*(0.0504+0)+B1052*0.005,0)</f>
        <v/>
      </c>
      <c r="F1052" s="19" t="n">
        <v>0</v>
      </c>
      <c r="G1052" s="19" t="n">
        <v>0</v>
      </c>
      <c r="H1052" s="19">
        <f>IF(C1052&gt;=2026,IF(B1052&lt;741000,0,IF(B1052&lt;2191000,B1052-740000,IF(B1052&lt;2193000,1451000,IF(B1052&lt;2196000,1453000,IF(B1052&lt;2200000,1456000,IF(B1052&lt;3600000,ROUNDDOWN(B1052/4,-3)*2.8-80000,IF(B1052&lt;6600000,ROUNDDOWN(B1052/4,-3)*3.2-440000,IF(B1052&lt;8500000,ROUNDDOWN(B1052*0.9,0)-1100000,B1052-1950000)))))))),IF(B1052&lt;651000,0,IF(B1052&lt;1900000,B1052-650000,IF(B1052&lt;3600000,ROUNDDOWN(B1052/4,-3)*2.8-80000,IF(B1052&lt;6600000,ROUNDDOWN(B1052/4,-3)*3.2-440000,IF(B1052&lt;8500000,ROUNDDOWN(B1052*0.9,0)-1100000,B1052-1950000))))))</f>
        <v/>
      </c>
      <c r="I1052" s="19">
        <f>IF(H1052&gt;23500000,NA(),IF(C1052&gt;=2026,IF(H1052&lt;=4890000,1040000,IF(H1052&lt;=6550000,670000,620000)),IF(H1052&lt;=1320000,950000,IF(H1052&lt;=3360000,880000,IF(H1052&lt;=4890000,680000,IF(H1052&lt;=6550000,630000,580000))))))</f>
        <v/>
      </c>
      <c r="J1052" s="19">
        <f>MAX(0,ROUNDDOWN(H1052-E1052-I1052-F1052,-3))</f>
        <v/>
      </c>
      <c r="K1052" s="19">
        <f>MAX(0,ROUNDDOWN(H1052-E1052-I1052-F1052-D1052,-3))</f>
        <v/>
      </c>
      <c r="L1052" s="19">
        <f>IF(J1052&lt;=0,0,ROUNDDOWN((J1052*LOOKUP(J1052,{0,1950001,3300001,6950001,9000001,18000001,40000001},{0.05,0.1,0.2,0.23,0.33,0.4,0.45})-LOOKUP(J1052,{0,1950001,3300001,6950001,9000001,18000001,40000001},{0,97500,427500,636000,1536000,2796000,4796000}))*1.021,-2))</f>
        <v/>
      </c>
      <c r="M1052" s="19">
        <f>IF(K1052&lt;=0,0,ROUNDDOWN((K1052*LOOKUP(K1052,{0,1950001,3300001,6950001,9000001,18000001,40000001},{0.05,0.1,0.2,0.23,0.33,0.4,0.45})-LOOKUP(K1052,{0,1950001,3300001,6950001,9000001,18000001,40000001},{0,97500,427500,636000,1536000,2796000,4796000}))*1.021,-2))</f>
        <v/>
      </c>
      <c r="N1052" s="19">
        <f>MAX(0,ROUNDDOWN(H1052-E1052-430000-G1052,-3))</f>
        <v/>
      </c>
      <c r="O1052" s="19">
        <f>MAX(0,ROUNDDOWN(H1052-E1052-430000-G1052-D1052,-3))</f>
        <v/>
      </c>
      <c r="P1052" s="19">
        <f>IF(H1052&lt;=450000,0,MAX(0,ROUNDDOWN(N1052*0.06-MIN(50000,N1052)*0.03,-2))+MAX(0,ROUNDDOWN(N1052*0.04-MIN(50000,N1052)*0.02,-2)))</f>
        <v/>
      </c>
      <c r="Q1052" s="19">
        <f>IF(H1052&lt;=450000,0,MAX(0,ROUNDDOWN(O1052*0.06-MIN(50000,O1052)*0.03,-2))+MAX(0,ROUNDDOWN(O1052*0.04-MIN(50000,O1052)*0.02,-2)))</f>
        <v/>
      </c>
      <c r="R1052" s="19">
        <f>L1052-M1052</f>
        <v/>
      </c>
      <c r="S1052" s="19">
        <f>P1052-Q1052</f>
        <v/>
      </c>
      <c r="T1052" s="19">
        <f>R1052+S1052</f>
        <v/>
      </c>
      <c r="U1052" s="21">
        <f>IF(J1052&lt;=0,0,LOOKUP(J1052,{0,1950001,3300001,6950001,9000001,18000001,40000001},{0.05,0.1,0.2,0.23,0.33,0.4,0.45}))</f>
        <v/>
      </c>
    </row>
    <row r="1053">
      <c r="A1053" t="inlineStr">
        <is>
          <t>1万円刻み</t>
        </is>
      </c>
      <c r="B1053" s="19">
        <f>'3_1万円刻み'!$A$458</f>
        <v/>
      </c>
      <c r="C1053" s="20" t="n">
        <v>2025</v>
      </c>
      <c r="D1053" s="19" t="n">
        <v>276000</v>
      </c>
      <c r="E1053" s="19">
        <f>ROUND(MIN(B1053/12,650000)*12*0.0915+MIN(B1053/12,1390000)*12*(0.0504+0)+B1053*0.005,0)</f>
        <v/>
      </c>
      <c r="F1053" s="19" t="n">
        <v>0</v>
      </c>
      <c r="G1053" s="19" t="n">
        <v>0</v>
      </c>
      <c r="H1053" s="19">
        <f>IF(C1053&gt;=2026,IF(B1053&lt;741000,0,IF(B1053&lt;2191000,B1053-740000,IF(B1053&lt;2193000,1451000,IF(B1053&lt;2196000,1453000,IF(B1053&lt;2200000,1456000,IF(B1053&lt;3600000,ROUNDDOWN(B1053/4,-3)*2.8-80000,IF(B1053&lt;6600000,ROUNDDOWN(B1053/4,-3)*3.2-440000,IF(B1053&lt;8500000,ROUNDDOWN(B1053*0.9,0)-1100000,B1053-1950000)))))))),IF(B1053&lt;651000,0,IF(B1053&lt;1900000,B1053-650000,IF(B1053&lt;3600000,ROUNDDOWN(B1053/4,-3)*2.8-80000,IF(B1053&lt;6600000,ROUNDDOWN(B1053/4,-3)*3.2-440000,IF(B1053&lt;8500000,ROUNDDOWN(B1053*0.9,0)-1100000,B1053-1950000))))))</f>
        <v/>
      </c>
      <c r="I1053" s="19">
        <f>IF(H1053&gt;23500000,NA(),IF(C1053&gt;=2026,IF(H1053&lt;=4890000,1040000,IF(H1053&lt;=6550000,670000,620000)),IF(H1053&lt;=1320000,950000,IF(H1053&lt;=3360000,880000,IF(H1053&lt;=4890000,680000,IF(H1053&lt;=6550000,630000,580000))))))</f>
        <v/>
      </c>
      <c r="J1053" s="19">
        <f>MAX(0,ROUNDDOWN(H1053-E1053-I1053-F1053,-3))</f>
        <v/>
      </c>
      <c r="K1053" s="19">
        <f>MAX(0,ROUNDDOWN(H1053-E1053-I1053-F1053-D1053,-3))</f>
        <v/>
      </c>
      <c r="L1053" s="19">
        <f>IF(J1053&lt;=0,0,ROUNDDOWN((J1053*LOOKUP(J1053,{0,1950001,3300001,6950001,9000001,18000001,40000001},{0.05,0.1,0.2,0.23,0.33,0.4,0.45})-LOOKUP(J1053,{0,1950001,3300001,6950001,9000001,18000001,40000001},{0,97500,427500,636000,1536000,2796000,4796000}))*1.021,-2))</f>
        <v/>
      </c>
      <c r="M1053" s="19">
        <f>IF(K1053&lt;=0,0,ROUNDDOWN((K1053*LOOKUP(K1053,{0,1950001,3300001,6950001,9000001,18000001,40000001},{0.05,0.1,0.2,0.23,0.33,0.4,0.45})-LOOKUP(K1053,{0,1950001,3300001,6950001,9000001,18000001,40000001},{0,97500,427500,636000,1536000,2796000,4796000}))*1.021,-2))</f>
        <v/>
      </c>
      <c r="N1053" s="19">
        <f>MAX(0,ROUNDDOWN(H1053-E1053-430000-G1053,-3))</f>
        <v/>
      </c>
      <c r="O1053" s="19">
        <f>MAX(0,ROUNDDOWN(H1053-E1053-430000-G1053-D1053,-3))</f>
        <v/>
      </c>
      <c r="P1053" s="19">
        <f>IF(H1053&lt;=450000,0,MAX(0,ROUNDDOWN(N1053*0.06-MIN(50000,N1053)*0.03,-2))+MAX(0,ROUNDDOWN(N1053*0.04-MIN(50000,N1053)*0.02,-2)))</f>
        <v/>
      </c>
      <c r="Q1053" s="19">
        <f>IF(H1053&lt;=450000,0,MAX(0,ROUNDDOWN(O1053*0.06-MIN(50000,O1053)*0.03,-2))+MAX(0,ROUNDDOWN(O1053*0.04-MIN(50000,O1053)*0.02,-2)))</f>
        <v/>
      </c>
      <c r="R1053" s="19">
        <f>L1053-M1053</f>
        <v/>
      </c>
      <c r="S1053" s="19">
        <f>P1053-Q1053</f>
        <v/>
      </c>
      <c r="T1053" s="19">
        <f>R1053+S1053</f>
        <v/>
      </c>
      <c r="U1053" s="21">
        <f>IF(J1053&lt;=0,0,LOOKUP(J1053,{0,1950001,3300001,6950001,9000001,18000001,40000001},{0.05,0.1,0.2,0.23,0.33,0.4,0.45}))</f>
        <v/>
      </c>
    </row>
    <row r="1054">
      <c r="A1054" t="inlineStr">
        <is>
          <t>1万円刻み</t>
        </is>
      </c>
      <c r="B1054" s="19">
        <f>'3_1万円刻み'!$A$458</f>
        <v/>
      </c>
      <c r="C1054" s="20" t="n">
        <v>2026</v>
      </c>
      <c r="D1054" s="19" t="n">
        <v>276000</v>
      </c>
      <c r="E1054" s="19">
        <f>ROUND(MIN(B1054/12,650000)*12*0.0915+MIN(B1054/12,1390000)*12*(0.0504+0)+B1054*0.005,0)</f>
        <v/>
      </c>
      <c r="F1054" s="19" t="n">
        <v>0</v>
      </c>
      <c r="G1054" s="19" t="n">
        <v>0</v>
      </c>
      <c r="H1054" s="19">
        <f>IF(C1054&gt;=2026,IF(B1054&lt;741000,0,IF(B1054&lt;2191000,B1054-740000,IF(B1054&lt;2193000,1451000,IF(B1054&lt;2196000,1453000,IF(B1054&lt;2200000,1456000,IF(B1054&lt;3600000,ROUNDDOWN(B1054/4,-3)*2.8-80000,IF(B1054&lt;6600000,ROUNDDOWN(B1054/4,-3)*3.2-440000,IF(B1054&lt;8500000,ROUNDDOWN(B1054*0.9,0)-1100000,B1054-1950000)))))))),IF(B1054&lt;651000,0,IF(B1054&lt;1900000,B1054-650000,IF(B1054&lt;3600000,ROUNDDOWN(B1054/4,-3)*2.8-80000,IF(B1054&lt;6600000,ROUNDDOWN(B1054/4,-3)*3.2-440000,IF(B1054&lt;8500000,ROUNDDOWN(B1054*0.9,0)-1100000,B1054-1950000))))))</f>
        <v/>
      </c>
      <c r="I1054" s="19">
        <f>IF(H1054&gt;23500000,NA(),IF(C1054&gt;=2026,IF(H1054&lt;=4890000,1040000,IF(H1054&lt;=6550000,670000,620000)),IF(H1054&lt;=1320000,950000,IF(H1054&lt;=3360000,880000,IF(H1054&lt;=4890000,680000,IF(H1054&lt;=6550000,630000,580000))))))</f>
        <v/>
      </c>
      <c r="J1054" s="19">
        <f>MAX(0,ROUNDDOWN(H1054-E1054-I1054-F1054,-3))</f>
        <v/>
      </c>
      <c r="K1054" s="19">
        <f>MAX(0,ROUNDDOWN(H1054-E1054-I1054-F1054-D1054,-3))</f>
        <v/>
      </c>
      <c r="L1054" s="19">
        <f>IF(J1054&lt;=0,0,ROUNDDOWN((J1054*LOOKUP(J1054,{0,1950001,3300001,6950001,9000001,18000001,40000001},{0.05,0.1,0.2,0.23,0.33,0.4,0.45})-LOOKUP(J1054,{0,1950001,3300001,6950001,9000001,18000001,40000001},{0,97500,427500,636000,1536000,2796000,4796000}))*1.021,-2))</f>
        <v/>
      </c>
      <c r="M1054" s="19">
        <f>IF(K1054&lt;=0,0,ROUNDDOWN((K1054*LOOKUP(K1054,{0,1950001,3300001,6950001,9000001,18000001,40000001},{0.05,0.1,0.2,0.23,0.33,0.4,0.45})-LOOKUP(K1054,{0,1950001,3300001,6950001,9000001,18000001,40000001},{0,97500,427500,636000,1536000,2796000,4796000}))*1.021,-2))</f>
        <v/>
      </c>
      <c r="N1054" s="19">
        <f>MAX(0,ROUNDDOWN(H1054-E1054-430000-G1054,-3))</f>
        <v/>
      </c>
      <c r="O1054" s="19">
        <f>MAX(0,ROUNDDOWN(H1054-E1054-430000-G1054-D1054,-3))</f>
        <v/>
      </c>
      <c r="P1054" s="19">
        <f>IF(H1054&lt;=450000,0,MAX(0,ROUNDDOWN(N1054*0.06-MIN(50000,N1054)*0.03,-2))+MAX(0,ROUNDDOWN(N1054*0.04-MIN(50000,N1054)*0.02,-2)))</f>
        <v/>
      </c>
      <c r="Q1054" s="19">
        <f>IF(H1054&lt;=450000,0,MAX(0,ROUNDDOWN(O1054*0.06-MIN(50000,O1054)*0.03,-2))+MAX(0,ROUNDDOWN(O1054*0.04-MIN(50000,O1054)*0.02,-2)))</f>
        <v/>
      </c>
      <c r="R1054" s="19">
        <f>L1054-M1054</f>
        <v/>
      </c>
      <c r="S1054" s="19">
        <f>P1054-Q1054</f>
        <v/>
      </c>
      <c r="T1054" s="19">
        <f>R1054+S1054</f>
        <v/>
      </c>
      <c r="U1054" s="21">
        <f>IF(J1054&lt;=0,0,LOOKUP(J1054,{0,1950001,3300001,6950001,9000001,18000001,40000001},{0.05,0.1,0.2,0.23,0.33,0.4,0.45}))</f>
        <v/>
      </c>
    </row>
    <row r="1055">
      <c r="A1055" t="inlineStr">
        <is>
          <t>1万円刻み</t>
        </is>
      </c>
      <c r="B1055" s="19">
        <f>'3_1万円刻み'!$A$459</f>
        <v/>
      </c>
      <c r="C1055" s="20" t="n">
        <v>2025</v>
      </c>
      <c r="D1055" s="19" t="n">
        <v>276000</v>
      </c>
      <c r="E1055" s="19">
        <f>ROUND(MIN(B1055/12,650000)*12*0.0915+MIN(B1055/12,1390000)*12*(0.0504+0)+B1055*0.005,0)</f>
        <v/>
      </c>
      <c r="F1055" s="19" t="n">
        <v>0</v>
      </c>
      <c r="G1055" s="19" t="n">
        <v>0</v>
      </c>
      <c r="H1055" s="19">
        <f>IF(C1055&gt;=2026,IF(B1055&lt;741000,0,IF(B1055&lt;2191000,B1055-740000,IF(B1055&lt;2193000,1451000,IF(B1055&lt;2196000,1453000,IF(B1055&lt;2200000,1456000,IF(B1055&lt;3600000,ROUNDDOWN(B1055/4,-3)*2.8-80000,IF(B1055&lt;6600000,ROUNDDOWN(B1055/4,-3)*3.2-440000,IF(B1055&lt;8500000,ROUNDDOWN(B1055*0.9,0)-1100000,B1055-1950000)))))))),IF(B1055&lt;651000,0,IF(B1055&lt;1900000,B1055-650000,IF(B1055&lt;3600000,ROUNDDOWN(B1055/4,-3)*2.8-80000,IF(B1055&lt;6600000,ROUNDDOWN(B1055/4,-3)*3.2-440000,IF(B1055&lt;8500000,ROUNDDOWN(B1055*0.9,0)-1100000,B1055-1950000))))))</f>
        <v/>
      </c>
      <c r="I1055" s="19">
        <f>IF(H1055&gt;23500000,NA(),IF(C1055&gt;=2026,IF(H1055&lt;=4890000,1040000,IF(H1055&lt;=6550000,670000,620000)),IF(H1055&lt;=1320000,950000,IF(H1055&lt;=3360000,880000,IF(H1055&lt;=4890000,680000,IF(H1055&lt;=6550000,630000,580000))))))</f>
        <v/>
      </c>
      <c r="J1055" s="19">
        <f>MAX(0,ROUNDDOWN(H1055-E1055-I1055-F1055,-3))</f>
        <v/>
      </c>
      <c r="K1055" s="19">
        <f>MAX(0,ROUNDDOWN(H1055-E1055-I1055-F1055-D1055,-3))</f>
        <v/>
      </c>
      <c r="L1055" s="19">
        <f>IF(J1055&lt;=0,0,ROUNDDOWN((J1055*LOOKUP(J1055,{0,1950001,3300001,6950001,9000001,18000001,40000001},{0.05,0.1,0.2,0.23,0.33,0.4,0.45})-LOOKUP(J1055,{0,1950001,3300001,6950001,9000001,18000001,40000001},{0,97500,427500,636000,1536000,2796000,4796000}))*1.021,-2))</f>
        <v/>
      </c>
      <c r="M1055" s="19">
        <f>IF(K1055&lt;=0,0,ROUNDDOWN((K1055*LOOKUP(K1055,{0,1950001,3300001,6950001,9000001,18000001,40000001},{0.05,0.1,0.2,0.23,0.33,0.4,0.45})-LOOKUP(K1055,{0,1950001,3300001,6950001,9000001,18000001,40000001},{0,97500,427500,636000,1536000,2796000,4796000}))*1.021,-2))</f>
        <v/>
      </c>
      <c r="N1055" s="19">
        <f>MAX(0,ROUNDDOWN(H1055-E1055-430000-G1055,-3))</f>
        <v/>
      </c>
      <c r="O1055" s="19">
        <f>MAX(0,ROUNDDOWN(H1055-E1055-430000-G1055-D1055,-3))</f>
        <v/>
      </c>
      <c r="P1055" s="19">
        <f>IF(H1055&lt;=450000,0,MAX(0,ROUNDDOWN(N1055*0.06-MIN(50000,N1055)*0.03,-2))+MAX(0,ROUNDDOWN(N1055*0.04-MIN(50000,N1055)*0.02,-2)))</f>
        <v/>
      </c>
      <c r="Q1055" s="19">
        <f>IF(H1055&lt;=450000,0,MAX(0,ROUNDDOWN(O1055*0.06-MIN(50000,O1055)*0.03,-2))+MAX(0,ROUNDDOWN(O1055*0.04-MIN(50000,O1055)*0.02,-2)))</f>
        <v/>
      </c>
      <c r="R1055" s="19">
        <f>L1055-M1055</f>
        <v/>
      </c>
      <c r="S1055" s="19">
        <f>P1055-Q1055</f>
        <v/>
      </c>
      <c r="T1055" s="19">
        <f>R1055+S1055</f>
        <v/>
      </c>
      <c r="U1055" s="21">
        <f>IF(J1055&lt;=0,0,LOOKUP(J1055,{0,1950001,3300001,6950001,9000001,18000001,40000001},{0.05,0.1,0.2,0.23,0.33,0.4,0.45}))</f>
        <v/>
      </c>
    </row>
    <row r="1056">
      <c r="A1056" t="inlineStr">
        <is>
          <t>1万円刻み</t>
        </is>
      </c>
      <c r="B1056" s="19">
        <f>'3_1万円刻み'!$A$459</f>
        <v/>
      </c>
      <c r="C1056" s="20" t="n">
        <v>2026</v>
      </c>
      <c r="D1056" s="19" t="n">
        <v>276000</v>
      </c>
      <c r="E1056" s="19">
        <f>ROUND(MIN(B1056/12,650000)*12*0.0915+MIN(B1056/12,1390000)*12*(0.0504+0)+B1056*0.005,0)</f>
        <v/>
      </c>
      <c r="F1056" s="19" t="n">
        <v>0</v>
      </c>
      <c r="G1056" s="19" t="n">
        <v>0</v>
      </c>
      <c r="H1056" s="19">
        <f>IF(C1056&gt;=2026,IF(B1056&lt;741000,0,IF(B1056&lt;2191000,B1056-740000,IF(B1056&lt;2193000,1451000,IF(B1056&lt;2196000,1453000,IF(B1056&lt;2200000,1456000,IF(B1056&lt;3600000,ROUNDDOWN(B1056/4,-3)*2.8-80000,IF(B1056&lt;6600000,ROUNDDOWN(B1056/4,-3)*3.2-440000,IF(B1056&lt;8500000,ROUNDDOWN(B1056*0.9,0)-1100000,B1056-1950000)))))))),IF(B1056&lt;651000,0,IF(B1056&lt;1900000,B1056-650000,IF(B1056&lt;3600000,ROUNDDOWN(B1056/4,-3)*2.8-80000,IF(B1056&lt;6600000,ROUNDDOWN(B1056/4,-3)*3.2-440000,IF(B1056&lt;8500000,ROUNDDOWN(B1056*0.9,0)-1100000,B1056-1950000))))))</f>
        <v/>
      </c>
      <c r="I1056" s="19">
        <f>IF(H1056&gt;23500000,NA(),IF(C1056&gt;=2026,IF(H1056&lt;=4890000,1040000,IF(H1056&lt;=6550000,670000,620000)),IF(H1056&lt;=1320000,950000,IF(H1056&lt;=3360000,880000,IF(H1056&lt;=4890000,680000,IF(H1056&lt;=6550000,630000,580000))))))</f>
        <v/>
      </c>
      <c r="J1056" s="19">
        <f>MAX(0,ROUNDDOWN(H1056-E1056-I1056-F1056,-3))</f>
        <v/>
      </c>
      <c r="K1056" s="19">
        <f>MAX(0,ROUNDDOWN(H1056-E1056-I1056-F1056-D1056,-3))</f>
        <v/>
      </c>
      <c r="L1056" s="19">
        <f>IF(J1056&lt;=0,0,ROUNDDOWN((J1056*LOOKUP(J1056,{0,1950001,3300001,6950001,9000001,18000001,40000001},{0.05,0.1,0.2,0.23,0.33,0.4,0.45})-LOOKUP(J1056,{0,1950001,3300001,6950001,9000001,18000001,40000001},{0,97500,427500,636000,1536000,2796000,4796000}))*1.021,-2))</f>
        <v/>
      </c>
      <c r="M1056" s="19">
        <f>IF(K1056&lt;=0,0,ROUNDDOWN((K1056*LOOKUP(K1056,{0,1950001,3300001,6950001,9000001,18000001,40000001},{0.05,0.1,0.2,0.23,0.33,0.4,0.45})-LOOKUP(K1056,{0,1950001,3300001,6950001,9000001,18000001,40000001},{0,97500,427500,636000,1536000,2796000,4796000}))*1.021,-2))</f>
        <v/>
      </c>
      <c r="N1056" s="19">
        <f>MAX(0,ROUNDDOWN(H1056-E1056-430000-G1056,-3))</f>
        <v/>
      </c>
      <c r="O1056" s="19">
        <f>MAX(0,ROUNDDOWN(H1056-E1056-430000-G1056-D1056,-3))</f>
        <v/>
      </c>
      <c r="P1056" s="19">
        <f>IF(H1056&lt;=450000,0,MAX(0,ROUNDDOWN(N1056*0.06-MIN(50000,N1056)*0.03,-2))+MAX(0,ROUNDDOWN(N1056*0.04-MIN(50000,N1056)*0.02,-2)))</f>
        <v/>
      </c>
      <c r="Q1056" s="19">
        <f>IF(H1056&lt;=450000,0,MAX(0,ROUNDDOWN(O1056*0.06-MIN(50000,O1056)*0.03,-2))+MAX(0,ROUNDDOWN(O1056*0.04-MIN(50000,O1056)*0.02,-2)))</f>
        <v/>
      </c>
      <c r="R1056" s="19">
        <f>L1056-M1056</f>
        <v/>
      </c>
      <c r="S1056" s="19">
        <f>P1056-Q1056</f>
        <v/>
      </c>
      <c r="T1056" s="19">
        <f>R1056+S1056</f>
        <v/>
      </c>
      <c r="U1056" s="21">
        <f>IF(J1056&lt;=0,0,LOOKUP(J1056,{0,1950001,3300001,6950001,9000001,18000001,40000001},{0.05,0.1,0.2,0.23,0.33,0.4,0.45}))</f>
        <v/>
      </c>
    </row>
    <row r="1057">
      <c r="A1057" t="inlineStr">
        <is>
          <t>1万円刻み</t>
        </is>
      </c>
      <c r="B1057" s="19">
        <f>'3_1万円刻み'!$A$460</f>
        <v/>
      </c>
      <c r="C1057" s="20" t="n">
        <v>2025</v>
      </c>
      <c r="D1057" s="19" t="n">
        <v>276000</v>
      </c>
      <c r="E1057" s="19">
        <f>ROUND(MIN(B1057/12,650000)*12*0.0915+MIN(B1057/12,1390000)*12*(0.0504+0)+B1057*0.005,0)</f>
        <v/>
      </c>
      <c r="F1057" s="19" t="n">
        <v>0</v>
      </c>
      <c r="G1057" s="19" t="n">
        <v>0</v>
      </c>
      <c r="H1057" s="19">
        <f>IF(C1057&gt;=2026,IF(B1057&lt;741000,0,IF(B1057&lt;2191000,B1057-740000,IF(B1057&lt;2193000,1451000,IF(B1057&lt;2196000,1453000,IF(B1057&lt;2200000,1456000,IF(B1057&lt;3600000,ROUNDDOWN(B1057/4,-3)*2.8-80000,IF(B1057&lt;6600000,ROUNDDOWN(B1057/4,-3)*3.2-440000,IF(B1057&lt;8500000,ROUNDDOWN(B1057*0.9,0)-1100000,B1057-1950000)))))))),IF(B1057&lt;651000,0,IF(B1057&lt;1900000,B1057-650000,IF(B1057&lt;3600000,ROUNDDOWN(B1057/4,-3)*2.8-80000,IF(B1057&lt;6600000,ROUNDDOWN(B1057/4,-3)*3.2-440000,IF(B1057&lt;8500000,ROUNDDOWN(B1057*0.9,0)-1100000,B1057-1950000))))))</f>
        <v/>
      </c>
      <c r="I1057" s="19">
        <f>IF(H1057&gt;23500000,NA(),IF(C1057&gt;=2026,IF(H1057&lt;=4890000,1040000,IF(H1057&lt;=6550000,670000,620000)),IF(H1057&lt;=1320000,950000,IF(H1057&lt;=3360000,880000,IF(H1057&lt;=4890000,680000,IF(H1057&lt;=6550000,630000,580000))))))</f>
        <v/>
      </c>
      <c r="J1057" s="19">
        <f>MAX(0,ROUNDDOWN(H1057-E1057-I1057-F1057,-3))</f>
        <v/>
      </c>
      <c r="K1057" s="19">
        <f>MAX(0,ROUNDDOWN(H1057-E1057-I1057-F1057-D1057,-3))</f>
        <v/>
      </c>
      <c r="L1057" s="19">
        <f>IF(J1057&lt;=0,0,ROUNDDOWN((J1057*LOOKUP(J1057,{0,1950001,3300001,6950001,9000001,18000001,40000001},{0.05,0.1,0.2,0.23,0.33,0.4,0.45})-LOOKUP(J1057,{0,1950001,3300001,6950001,9000001,18000001,40000001},{0,97500,427500,636000,1536000,2796000,4796000}))*1.021,-2))</f>
        <v/>
      </c>
      <c r="M1057" s="19">
        <f>IF(K1057&lt;=0,0,ROUNDDOWN((K1057*LOOKUP(K1057,{0,1950001,3300001,6950001,9000001,18000001,40000001},{0.05,0.1,0.2,0.23,0.33,0.4,0.45})-LOOKUP(K1057,{0,1950001,3300001,6950001,9000001,18000001,40000001},{0,97500,427500,636000,1536000,2796000,4796000}))*1.021,-2))</f>
        <v/>
      </c>
      <c r="N1057" s="19">
        <f>MAX(0,ROUNDDOWN(H1057-E1057-430000-G1057,-3))</f>
        <v/>
      </c>
      <c r="O1057" s="19">
        <f>MAX(0,ROUNDDOWN(H1057-E1057-430000-G1057-D1057,-3))</f>
        <v/>
      </c>
      <c r="P1057" s="19">
        <f>IF(H1057&lt;=450000,0,MAX(0,ROUNDDOWN(N1057*0.06-MIN(50000,N1057)*0.03,-2))+MAX(0,ROUNDDOWN(N1057*0.04-MIN(50000,N1057)*0.02,-2)))</f>
        <v/>
      </c>
      <c r="Q1057" s="19">
        <f>IF(H1057&lt;=450000,0,MAX(0,ROUNDDOWN(O1057*0.06-MIN(50000,O1057)*0.03,-2))+MAX(0,ROUNDDOWN(O1057*0.04-MIN(50000,O1057)*0.02,-2)))</f>
        <v/>
      </c>
      <c r="R1057" s="19">
        <f>L1057-M1057</f>
        <v/>
      </c>
      <c r="S1057" s="19">
        <f>P1057-Q1057</f>
        <v/>
      </c>
      <c r="T1057" s="19">
        <f>R1057+S1057</f>
        <v/>
      </c>
      <c r="U1057" s="21">
        <f>IF(J1057&lt;=0,0,LOOKUP(J1057,{0,1950001,3300001,6950001,9000001,18000001,40000001},{0.05,0.1,0.2,0.23,0.33,0.4,0.45}))</f>
        <v/>
      </c>
    </row>
    <row r="1058">
      <c r="A1058" t="inlineStr">
        <is>
          <t>1万円刻み</t>
        </is>
      </c>
      <c r="B1058" s="19">
        <f>'3_1万円刻み'!$A$460</f>
        <v/>
      </c>
      <c r="C1058" s="20" t="n">
        <v>2026</v>
      </c>
      <c r="D1058" s="19" t="n">
        <v>276000</v>
      </c>
      <c r="E1058" s="19">
        <f>ROUND(MIN(B1058/12,650000)*12*0.0915+MIN(B1058/12,1390000)*12*(0.0504+0)+B1058*0.005,0)</f>
        <v/>
      </c>
      <c r="F1058" s="19" t="n">
        <v>0</v>
      </c>
      <c r="G1058" s="19" t="n">
        <v>0</v>
      </c>
      <c r="H1058" s="19">
        <f>IF(C1058&gt;=2026,IF(B1058&lt;741000,0,IF(B1058&lt;2191000,B1058-740000,IF(B1058&lt;2193000,1451000,IF(B1058&lt;2196000,1453000,IF(B1058&lt;2200000,1456000,IF(B1058&lt;3600000,ROUNDDOWN(B1058/4,-3)*2.8-80000,IF(B1058&lt;6600000,ROUNDDOWN(B1058/4,-3)*3.2-440000,IF(B1058&lt;8500000,ROUNDDOWN(B1058*0.9,0)-1100000,B1058-1950000)))))))),IF(B1058&lt;651000,0,IF(B1058&lt;1900000,B1058-650000,IF(B1058&lt;3600000,ROUNDDOWN(B1058/4,-3)*2.8-80000,IF(B1058&lt;6600000,ROUNDDOWN(B1058/4,-3)*3.2-440000,IF(B1058&lt;8500000,ROUNDDOWN(B1058*0.9,0)-1100000,B1058-1950000))))))</f>
        <v/>
      </c>
      <c r="I1058" s="19">
        <f>IF(H1058&gt;23500000,NA(),IF(C1058&gt;=2026,IF(H1058&lt;=4890000,1040000,IF(H1058&lt;=6550000,670000,620000)),IF(H1058&lt;=1320000,950000,IF(H1058&lt;=3360000,880000,IF(H1058&lt;=4890000,680000,IF(H1058&lt;=6550000,630000,580000))))))</f>
        <v/>
      </c>
      <c r="J1058" s="19">
        <f>MAX(0,ROUNDDOWN(H1058-E1058-I1058-F1058,-3))</f>
        <v/>
      </c>
      <c r="K1058" s="19">
        <f>MAX(0,ROUNDDOWN(H1058-E1058-I1058-F1058-D1058,-3))</f>
        <v/>
      </c>
      <c r="L1058" s="19">
        <f>IF(J1058&lt;=0,0,ROUNDDOWN((J1058*LOOKUP(J1058,{0,1950001,3300001,6950001,9000001,18000001,40000001},{0.05,0.1,0.2,0.23,0.33,0.4,0.45})-LOOKUP(J1058,{0,1950001,3300001,6950001,9000001,18000001,40000001},{0,97500,427500,636000,1536000,2796000,4796000}))*1.021,-2))</f>
        <v/>
      </c>
      <c r="M1058" s="19">
        <f>IF(K1058&lt;=0,0,ROUNDDOWN((K1058*LOOKUP(K1058,{0,1950001,3300001,6950001,9000001,18000001,40000001},{0.05,0.1,0.2,0.23,0.33,0.4,0.45})-LOOKUP(K1058,{0,1950001,3300001,6950001,9000001,18000001,40000001},{0,97500,427500,636000,1536000,2796000,4796000}))*1.021,-2))</f>
        <v/>
      </c>
      <c r="N1058" s="19">
        <f>MAX(0,ROUNDDOWN(H1058-E1058-430000-G1058,-3))</f>
        <v/>
      </c>
      <c r="O1058" s="19">
        <f>MAX(0,ROUNDDOWN(H1058-E1058-430000-G1058-D1058,-3))</f>
        <v/>
      </c>
      <c r="P1058" s="19">
        <f>IF(H1058&lt;=450000,0,MAX(0,ROUNDDOWN(N1058*0.06-MIN(50000,N1058)*0.03,-2))+MAX(0,ROUNDDOWN(N1058*0.04-MIN(50000,N1058)*0.02,-2)))</f>
        <v/>
      </c>
      <c r="Q1058" s="19">
        <f>IF(H1058&lt;=450000,0,MAX(0,ROUNDDOWN(O1058*0.06-MIN(50000,O1058)*0.03,-2))+MAX(0,ROUNDDOWN(O1058*0.04-MIN(50000,O1058)*0.02,-2)))</f>
        <v/>
      </c>
      <c r="R1058" s="19">
        <f>L1058-M1058</f>
        <v/>
      </c>
      <c r="S1058" s="19">
        <f>P1058-Q1058</f>
        <v/>
      </c>
      <c r="T1058" s="19">
        <f>R1058+S1058</f>
        <v/>
      </c>
      <c r="U1058" s="21">
        <f>IF(J1058&lt;=0,0,LOOKUP(J1058,{0,1950001,3300001,6950001,9000001,18000001,40000001},{0.05,0.1,0.2,0.23,0.33,0.4,0.45}))</f>
        <v/>
      </c>
    </row>
    <row r="1059">
      <c r="A1059" t="inlineStr">
        <is>
          <t>1万円刻み</t>
        </is>
      </c>
      <c r="B1059" s="19">
        <f>'3_1万円刻み'!$A$461</f>
        <v/>
      </c>
      <c r="C1059" s="20" t="n">
        <v>2025</v>
      </c>
      <c r="D1059" s="19" t="n">
        <v>276000</v>
      </c>
      <c r="E1059" s="19">
        <f>ROUND(MIN(B1059/12,650000)*12*0.0915+MIN(B1059/12,1390000)*12*(0.0504+0)+B1059*0.005,0)</f>
        <v/>
      </c>
      <c r="F1059" s="19" t="n">
        <v>0</v>
      </c>
      <c r="G1059" s="19" t="n">
        <v>0</v>
      </c>
      <c r="H1059" s="19">
        <f>IF(C1059&gt;=2026,IF(B1059&lt;741000,0,IF(B1059&lt;2191000,B1059-740000,IF(B1059&lt;2193000,1451000,IF(B1059&lt;2196000,1453000,IF(B1059&lt;2200000,1456000,IF(B1059&lt;3600000,ROUNDDOWN(B1059/4,-3)*2.8-80000,IF(B1059&lt;6600000,ROUNDDOWN(B1059/4,-3)*3.2-440000,IF(B1059&lt;8500000,ROUNDDOWN(B1059*0.9,0)-1100000,B1059-1950000)))))))),IF(B1059&lt;651000,0,IF(B1059&lt;1900000,B1059-650000,IF(B1059&lt;3600000,ROUNDDOWN(B1059/4,-3)*2.8-80000,IF(B1059&lt;6600000,ROUNDDOWN(B1059/4,-3)*3.2-440000,IF(B1059&lt;8500000,ROUNDDOWN(B1059*0.9,0)-1100000,B1059-1950000))))))</f>
        <v/>
      </c>
      <c r="I1059" s="19">
        <f>IF(H1059&gt;23500000,NA(),IF(C1059&gt;=2026,IF(H1059&lt;=4890000,1040000,IF(H1059&lt;=6550000,670000,620000)),IF(H1059&lt;=1320000,950000,IF(H1059&lt;=3360000,880000,IF(H1059&lt;=4890000,680000,IF(H1059&lt;=6550000,630000,580000))))))</f>
        <v/>
      </c>
      <c r="J1059" s="19">
        <f>MAX(0,ROUNDDOWN(H1059-E1059-I1059-F1059,-3))</f>
        <v/>
      </c>
      <c r="K1059" s="19">
        <f>MAX(0,ROUNDDOWN(H1059-E1059-I1059-F1059-D1059,-3))</f>
        <v/>
      </c>
      <c r="L1059" s="19">
        <f>IF(J1059&lt;=0,0,ROUNDDOWN((J1059*LOOKUP(J1059,{0,1950001,3300001,6950001,9000001,18000001,40000001},{0.05,0.1,0.2,0.23,0.33,0.4,0.45})-LOOKUP(J1059,{0,1950001,3300001,6950001,9000001,18000001,40000001},{0,97500,427500,636000,1536000,2796000,4796000}))*1.021,-2))</f>
        <v/>
      </c>
      <c r="M1059" s="19">
        <f>IF(K1059&lt;=0,0,ROUNDDOWN((K1059*LOOKUP(K1059,{0,1950001,3300001,6950001,9000001,18000001,40000001},{0.05,0.1,0.2,0.23,0.33,0.4,0.45})-LOOKUP(K1059,{0,1950001,3300001,6950001,9000001,18000001,40000001},{0,97500,427500,636000,1536000,2796000,4796000}))*1.021,-2))</f>
        <v/>
      </c>
      <c r="N1059" s="19">
        <f>MAX(0,ROUNDDOWN(H1059-E1059-430000-G1059,-3))</f>
        <v/>
      </c>
      <c r="O1059" s="19">
        <f>MAX(0,ROUNDDOWN(H1059-E1059-430000-G1059-D1059,-3))</f>
        <v/>
      </c>
      <c r="P1059" s="19">
        <f>IF(H1059&lt;=450000,0,MAX(0,ROUNDDOWN(N1059*0.06-MIN(50000,N1059)*0.03,-2))+MAX(0,ROUNDDOWN(N1059*0.04-MIN(50000,N1059)*0.02,-2)))</f>
        <v/>
      </c>
      <c r="Q1059" s="19">
        <f>IF(H1059&lt;=450000,0,MAX(0,ROUNDDOWN(O1059*0.06-MIN(50000,O1059)*0.03,-2))+MAX(0,ROUNDDOWN(O1059*0.04-MIN(50000,O1059)*0.02,-2)))</f>
        <v/>
      </c>
      <c r="R1059" s="19">
        <f>L1059-M1059</f>
        <v/>
      </c>
      <c r="S1059" s="19">
        <f>P1059-Q1059</f>
        <v/>
      </c>
      <c r="T1059" s="19">
        <f>R1059+S1059</f>
        <v/>
      </c>
      <c r="U1059" s="21">
        <f>IF(J1059&lt;=0,0,LOOKUP(J1059,{0,1950001,3300001,6950001,9000001,18000001,40000001},{0.05,0.1,0.2,0.23,0.33,0.4,0.45}))</f>
        <v/>
      </c>
    </row>
    <row r="1060">
      <c r="A1060" t="inlineStr">
        <is>
          <t>1万円刻み</t>
        </is>
      </c>
      <c r="B1060" s="19">
        <f>'3_1万円刻み'!$A$461</f>
        <v/>
      </c>
      <c r="C1060" s="20" t="n">
        <v>2026</v>
      </c>
      <c r="D1060" s="19" t="n">
        <v>276000</v>
      </c>
      <c r="E1060" s="19">
        <f>ROUND(MIN(B1060/12,650000)*12*0.0915+MIN(B1060/12,1390000)*12*(0.0504+0)+B1060*0.005,0)</f>
        <v/>
      </c>
      <c r="F1060" s="19" t="n">
        <v>0</v>
      </c>
      <c r="G1060" s="19" t="n">
        <v>0</v>
      </c>
      <c r="H1060" s="19">
        <f>IF(C1060&gt;=2026,IF(B1060&lt;741000,0,IF(B1060&lt;2191000,B1060-740000,IF(B1060&lt;2193000,1451000,IF(B1060&lt;2196000,1453000,IF(B1060&lt;2200000,1456000,IF(B1060&lt;3600000,ROUNDDOWN(B1060/4,-3)*2.8-80000,IF(B1060&lt;6600000,ROUNDDOWN(B1060/4,-3)*3.2-440000,IF(B1060&lt;8500000,ROUNDDOWN(B1060*0.9,0)-1100000,B1060-1950000)))))))),IF(B1060&lt;651000,0,IF(B1060&lt;1900000,B1060-650000,IF(B1060&lt;3600000,ROUNDDOWN(B1060/4,-3)*2.8-80000,IF(B1060&lt;6600000,ROUNDDOWN(B1060/4,-3)*3.2-440000,IF(B1060&lt;8500000,ROUNDDOWN(B1060*0.9,0)-1100000,B1060-1950000))))))</f>
        <v/>
      </c>
      <c r="I1060" s="19">
        <f>IF(H1060&gt;23500000,NA(),IF(C1060&gt;=2026,IF(H1060&lt;=4890000,1040000,IF(H1060&lt;=6550000,670000,620000)),IF(H1060&lt;=1320000,950000,IF(H1060&lt;=3360000,880000,IF(H1060&lt;=4890000,680000,IF(H1060&lt;=6550000,630000,580000))))))</f>
        <v/>
      </c>
      <c r="J1060" s="19">
        <f>MAX(0,ROUNDDOWN(H1060-E1060-I1060-F1060,-3))</f>
        <v/>
      </c>
      <c r="K1060" s="19">
        <f>MAX(0,ROUNDDOWN(H1060-E1060-I1060-F1060-D1060,-3))</f>
        <v/>
      </c>
      <c r="L1060" s="19">
        <f>IF(J1060&lt;=0,0,ROUNDDOWN((J1060*LOOKUP(J1060,{0,1950001,3300001,6950001,9000001,18000001,40000001},{0.05,0.1,0.2,0.23,0.33,0.4,0.45})-LOOKUP(J1060,{0,1950001,3300001,6950001,9000001,18000001,40000001},{0,97500,427500,636000,1536000,2796000,4796000}))*1.021,-2))</f>
        <v/>
      </c>
      <c r="M1060" s="19">
        <f>IF(K1060&lt;=0,0,ROUNDDOWN((K1060*LOOKUP(K1060,{0,1950001,3300001,6950001,9000001,18000001,40000001},{0.05,0.1,0.2,0.23,0.33,0.4,0.45})-LOOKUP(K1060,{0,1950001,3300001,6950001,9000001,18000001,40000001},{0,97500,427500,636000,1536000,2796000,4796000}))*1.021,-2))</f>
        <v/>
      </c>
      <c r="N1060" s="19">
        <f>MAX(0,ROUNDDOWN(H1060-E1060-430000-G1060,-3))</f>
        <v/>
      </c>
      <c r="O1060" s="19">
        <f>MAX(0,ROUNDDOWN(H1060-E1060-430000-G1060-D1060,-3))</f>
        <v/>
      </c>
      <c r="P1060" s="19">
        <f>IF(H1060&lt;=450000,0,MAX(0,ROUNDDOWN(N1060*0.06-MIN(50000,N1060)*0.03,-2))+MAX(0,ROUNDDOWN(N1060*0.04-MIN(50000,N1060)*0.02,-2)))</f>
        <v/>
      </c>
      <c r="Q1060" s="19">
        <f>IF(H1060&lt;=450000,0,MAX(0,ROUNDDOWN(O1060*0.06-MIN(50000,O1060)*0.03,-2))+MAX(0,ROUNDDOWN(O1060*0.04-MIN(50000,O1060)*0.02,-2)))</f>
        <v/>
      </c>
      <c r="R1060" s="19">
        <f>L1060-M1060</f>
        <v/>
      </c>
      <c r="S1060" s="19">
        <f>P1060-Q1060</f>
        <v/>
      </c>
      <c r="T1060" s="19">
        <f>R1060+S1060</f>
        <v/>
      </c>
      <c r="U1060" s="21">
        <f>IF(J1060&lt;=0,0,LOOKUP(J1060,{0,1950001,3300001,6950001,9000001,18000001,40000001},{0.05,0.1,0.2,0.23,0.33,0.4,0.45}))</f>
        <v/>
      </c>
    </row>
    <row r="1061">
      <c r="A1061" t="inlineStr">
        <is>
          <t>1万円刻み</t>
        </is>
      </c>
      <c r="B1061" s="19">
        <f>'3_1万円刻み'!$A$462</f>
        <v/>
      </c>
      <c r="C1061" s="20" t="n">
        <v>2025</v>
      </c>
      <c r="D1061" s="19" t="n">
        <v>276000</v>
      </c>
      <c r="E1061" s="19">
        <f>ROUND(MIN(B1061/12,650000)*12*0.0915+MIN(B1061/12,1390000)*12*(0.0504+0)+B1061*0.005,0)</f>
        <v/>
      </c>
      <c r="F1061" s="19" t="n">
        <v>0</v>
      </c>
      <c r="G1061" s="19" t="n">
        <v>0</v>
      </c>
      <c r="H1061" s="19">
        <f>IF(C1061&gt;=2026,IF(B1061&lt;741000,0,IF(B1061&lt;2191000,B1061-740000,IF(B1061&lt;2193000,1451000,IF(B1061&lt;2196000,1453000,IF(B1061&lt;2200000,1456000,IF(B1061&lt;3600000,ROUNDDOWN(B1061/4,-3)*2.8-80000,IF(B1061&lt;6600000,ROUNDDOWN(B1061/4,-3)*3.2-440000,IF(B1061&lt;8500000,ROUNDDOWN(B1061*0.9,0)-1100000,B1061-1950000)))))))),IF(B1061&lt;651000,0,IF(B1061&lt;1900000,B1061-650000,IF(B1061&lt;3600000,ROUNDDOWN(B1061/4,-3)*2.8-80000,IF(B1061&lt;6600000,ROUNDDOWN(B1061/4,-3)*3.2-440000,IF(B1061&lt;8500000,ROUNDDOWN(B1061*0.9,0)-1100000,B1061-1950000))))))</f>
        <v/>
      </c>
      <c r="I1061" s="19">
        <f>IF(H1061&gt;23500000,NA(),IF(C1061&gt;=2026,IF(H1061&lt;=4890000,1040000,IF(H1061&lt;=6550000,670000,620000)),IF(H1061&lt;=1320000,950000,IF(H1061&lt;=3360000,880000,IF(H1061&lt;=4890000,680000,IF(H1061&lt;=6550000,630000,580000))))))</f>
        <v/>
      </c>
      <c r="J1061" s="19">
        <f>MAX(0,ROUNDDOWN(H1061-E1061-I1061-F1061,-3))</f>
        <v/>
      </c>
      <c r="K1061" s="19">
        <f>MAX(0,ROUNDDOWN(H1061-E1061-I1061-F1061-D1061,-3))</f>
        <v/>
      </c>
      <c r="L1061" s="19">
        <f>IF(J1061&lt;=0,0,ROUNDDOWN((J1061*LOOKUP(J1061,{0,1950001,3300001,6950001,9000001,18000001,40000001},{0.05,0.1,0.2,0.23,0.33,0.4,0.45})-LOOKUP(J1061,{0,1950001,3300001,6950001,9000001,18000001,40000001},{0,97500,427500,636000,1536000,2796000,4796000}))*1.021,-2))</f>
        <v/>
      </c>
      <c r="M1061" s="19">
        <f>IF(K1061&lt;=0,0,ROUNDDOWN((K1061*LOOKUP(K1061,{0,1950001,3300001,6950001,9000001,18000001,40000001},{0.05,0.1,0.2,0.23,0.33,0.4,0.45})-LOOKUP(K1061,{0,1950001,3300001,6950001,9000001,18000001,40000001},{0,97500,427500,636000,1536000,2796000,4796000}))*1.021,-2))</f>
        <v/>
      </c>
      <c r="N1061" s="19">
        <f>MAX(0,ROUNDDOWN(H1061-E1061-430000-G1061,-3))</f>
        <v/>
      </c>
      <c r="O1061" s="19">
        <f>MAX(0,ROUNDDOWN(H1061-E1061-430000-G1061-D1061,-3))</f>
        <v/>
      </c>
      <c r="P1061" s="19">
        <f>IF(H1061&lt;=450000,0,MAX(0,ROUNDDOWN(N1061*0.06-MIN(50000,N1061)*0.03,-2))+MAX(0,ROUNDDOWN(N1061*0.04-MIN(50000,N1061)*0.02,-2)))</f>
        <v/>
      </c>
      <c r="Q1061" s="19">
        <f>IF(H1061&lt;=450000,0,MAX(0,ROUNDDOWN(O1061*0.06-MIN(50000,O1061)*0.03,-2))+MAX(0,ROUNDDOWN(O1061*0.04-MIN(50000,O1061)*0.02,-2)))</f>
        <v/>
      </c>
      <c r="R1061" s="19">
        <f>L1061-M1061</f>
        <v/>
      </c>
      <c r="S1061" s="19">
        <f>P1061-Q1061</f>
        <v/>
      </c>
      <c r="T1061" s="19">
        <f>R1061+S1061</f>
        <v/>
      </c>
      <c r="U1061" s="21">
        <f>IF(J1061&lt;=0,0,LOOKUP(J1061,{0,1950001,3300001,6950001,9000001,18000001,40000001},{0.05,0.1,0.2,0.23,0.33,0.4,0.45}))</f>
        <v/>
      </c>
    </row>
    <row r="1062">
      <c r="A1062" t="inlineStr">
        <is>
          <t>1万円刻み</t>
        </is>
      </c>
      <c r="B1062" s="19">
        <f>'3_1万円刻み'!$A$462</f>
        <v/>
      </c>
      <c r="C1062" s="20" t="n">
        <v>2026</v>
      </c>
      <c r="D1062" s="19" t="n">
        <v>276000</v>
      </c>
      <c r="E1062" s="19">
        <f>ROUND(MIN(B1062/12,650000)*12*0.0915+MIN(B1062/12,1390000)*12*(0.0504+0)+B1062*0.005,0)</f>
        <v/>
      </c>
      <c r="F1062" s="19" t="n">
        <v>0</v>
      </c>
      <c r="G1062" s="19" t="n">
        <v>0</v>
      </c>
      <c r="H1062" s="19">
        <f>IF(C1062&gt;=2026,IF(B1062&lt;741000,0,IF(B1062&lt;2191000,B1062-740000,IF(B1062&lt;2193000,1451000,IF(B1062&lt;2196000,1453000,IF(B1062&lt;2200000,1456000,IF(B1062&lt;3600000,ROUNDDOWN(B1062/4,-3)*2.8-80000,IF(B1062&lt;6600000,ROUNDDOWN(B1062/4,-3)*3.2-440000,IF(B1062&lt;8500000,ROUNDDOWN(B1062*0.9,0)-1100000,B1062-1950000)))))))),IF(B1062&lt;651000,0,IF(B1062&lt;1900000,B1062-650000,IF(B1062&lt;3600000,ROUNDDOWN(B1062/4,-3)*2.8-80000,IF(B1062&lt;6600000,ROUNDDOWN(B1062/4,-3)*3.2-440000,IF(B1062&lt;8500000,ROUNDDOWN(B1062*0.9,0)-1100000,B1062-1950000))))))</f>
        <v/>
      </c>
      <c r="I1062" s="19">
        <f>IF(H1062&gt;23500000,NA(),IF(C1062&gt;=2026,IF(H1062&lt;=4890000,1040000,IF(H1062&lt;=6550000,670000,620000)),IF(H1062&lt;=1320000,950000,IF(H1062&lt;=3360000,880000,IF(H1062&lt;=4890000,680000,IF(H1062&lt;=6550000,630000,580000))))))</f>
        <v/>
      </c>
      <c r="J1062" s="19">
        <f>MAX(0,ROUNDDOWN(H1062-E1062-I1062-F1062,-3))</f>
        <v/>
      </c>
      <c r="K1062" s="19">
        <f>MAX(0,ROUNDDOWN(H1062-E1062-I1062-F1062-D1062,-3))</f>
        <v/>
      </c>
      <c r="L1062" s="19">
        <f>IF(J1062&lt;=0,0,ROUNDDOWN((J1062*LOOKUP(J1062,{0,1950001,3300001,6950001,9000001,18000001,40000001},{0.05,0.1,0.2,0.23,0.33,0.4,0.45})-LOOKUP(J1062,{0,1950001,3300001,6950001,9000001,18000001,40000001},{0,97500,427500,636000,1536000,2796000,4796000}))*1.021,-2))</f>
        <v/>
      </c>
      <c r="M1062" s="19">
        <f>IF(K1062&lt;=0,0,ROUNDDOWN((K1062*LOOKUP(K1062,{0,1950001,3300001,6950001,9000001,18000001,40000001},{0.05,0.1,0.2,0.23,0.33,0.4,0.45})-LOOKUP(K1062,{0,1950001,3300001,6950001,9000001,18000001,40000001},{0,97500,427500,636000,1536000,2796000,4796000}))*1.021,-2))</f>
        <v/>
      </c>
      <c r="N1062" s="19">
        <f>MAX(0,ROUNDDOWN(H1062-E1062-430000-G1062,-3))</f>
        <v/>
      </c>
      <c r="O1062" s="19">
        <f>MAX(0,ROUNDDOWN(H1062-E1062-430000-G1062-D1062,-3))</f>
        <v/>
      </c>
      <c r="P1062" s="19">
        <f>IF(H1062&lt;=450000,0,MAX(0,ROUNDDOWN(N1062*0.06-MIN(50000,N1062)*0.03,-2))+MAX(0,ROUNDDOWN(N1062*0.04-MIN(50000,N1062)*0.02,-2)))</f>
        <v/>
      </c>
      <c r="Q1062" s="19">
        <f>IF(H1062&lt;=450000,0,MAX(0,ROUNDDOWN(O1062*0.06-MIN(50000,O1062)*0.03,-2))+MAX(0,ROUNDDOWN(O1062*0.04-MIN(50000,O1062)*0.02,-2)))</f>
        <v/>
      </c>
      <c r="R1062" s="19">
        <f>L1062-M1062</f>
        <v/>
      </c>
      <c r="S1062" s="19">
        <f>P1062-Q1062</f>
        <v/>
      </c>
      <c r="T1062" s="19">
        <f>R1062+S1062</f>
        <v/>
      </c>
      <c r="U1062" s="21">
        <f>IF(J1062&lt;=0,0,LOOKUP(J1062,{0,1950001,3300001,6950001,9000001,18000001,40000001},{0.05,0.1,0.2,0.23,0.33,0.4,0.45}))</f>
        <v/>
      </c>
    </row>
    <row r="1063">
      <c r="A1063" t="inlineStr">
        <is>
          <t>1万円刻み</t>
        </is>
      </c>
      <c r="B1063" s="19">
        <f>'3_1万円刻み'!$A$463</f>
        <v/>
      </c>
      <c r="C1063" s="20" t="n">
        <v>2025</v>
      </c>
      <c r="D1063" s="19" t="n">
        <v>276000</v>
      </c>
      <c r="E1063" s="19">
        <f>ROUND(MIN(B1063/12,650000)*12*0.0915+MIN(B1063/12,1390000)*12*(0.0504+0)+B1063*0.005,0)</f>
        <v/>
      </c>
      <c r="F1063" s="19" t="n">
        <v>0</v>
      </c>
      <c r="G1063" s="19" t="n">
        <v>0</v>
      </c>
      <c r="H1063" s="19">
        <f>IF(C1063&gt;=2026,IF(B1063&lt;741000,0,IF(B1063&lt;2191000,B1063-740000,IF(B1063&lt;2193000,1451000,IF(B1063&lt;2196000,1453000,IF(B1063&lt;2200000,1456000,IF(B1063&lt;3600000,ROUNDDOWN(B1063/4,-3)*2.8-80000,IF(B1063&lt;6600000,ROUNDDOWN(B1063/4,-3)*3.2-440000,IF(B1063&lt;8500000,ROUNDDOWN(B1063*0.9,0)-1100000,B1063-1950000)))))))),IF(B1063&lt;651000,0,IF(B1063&lt;1900000,B1063-650000,IF(B1063&lt;3600000,ROUNDDOWN(B1063/4,-3)*2.8-80000,IF(B1063&lt;6600000,ROUNDDOWN(B1063/4,-3)*3.2-440000,IF(B1063&lt;8500000,ROUNDDOWN(B1063*0.9,0)-1100000,B1063-1950000))))))</f>
        <v/>
      </c>
      <c r="I1063" s="19">
        <f>IF(H1063&gt;23500000,NA(),IF(C1063&gt;=2026,IF(H1063&lt;=4890000,1040000,IF(H1063&lt;=6550000,670000,620000)),IF(H1063&lt;=1320000,950000,IF(H1063&lt;=3360000,880000,IF(H1063&lt;=4890000,680000,IF(H1063&lt;=6550000,630000,580000))))))</f>
        <v/>
      </c>
      <c r="J1063" s="19">
        <f>MAX(0,ROUNDDOWN(H1063-E1063-I1063-F1063,-3))</f>
        <v/>
      </c>
      <c r="K1063" s="19">
        <f>MAX(0,ROUNDDOWN(H1063-E1063-I1063-F1063-D1063,-3))</f>
        <v/>
      </c>
      <c r="L1063" s="19">
        <f>IF(J1063&lt;=0,0,ROUNDDOWN((J1063*LOOKUP(J1063,{0,1950001,3300001,6950001,9000001,18000001,40000001},{0.05,0.1,0.2,0.23,0.33,0.4,0.45})-LOOKUP(J1063,{0,1950001,3300001,6950001,9000001,18000001,40000001},{0,97500,427500,636000,1536000,2796000,4796000}))*1.021,-2))</f>
        <v/>
      </c>
      <c r="M1063" s="19">
        <f>IF(K1063&lt;=0,0,ROUNDDOWN((K1063*LOOKUP(K1063,{0,1950001,3300001,6950001,9000001,18000001,40000001},{0.05,0.1,0.2,0.23,0.33,0.4,0.45})-LOOKUP(K1063,{0,1950001,3300001,6950001,9000001,18000001,40000001},{0,97500,427500,636000,1536000,2796000,4796000}))*1.021,-2))</f>
        <v/>
      </c>
      <c r="N1063" s="19">
        <f>MAX(0,ROUNDDOWN(H1063-E1063-430000-G1063,-3))</f>
        <v/>
      </c>
      <c r="O1063" s="19">
        <f>MAX(0,ROUNDDOWN(H1063-E1063-430000-G1063-D1063,-3))</f>
        <v/>
      </c>
      <c r="P1063" s="19">
        <f>IF(H1063&lt;=450000,0,MAX(0,ROUNDDOWN(N1063*0.06-MIN(50000,N1063)*0.03,-2))+MAX(0,ROUNDDOWN(N1063*0.04-MIN(50000,N1063)*0.02,-2)))</f>
        <v/>
      </c>
      <c r="Q1063" s="19">
        <f>IF(H1063&lt;=450000,0,MAX(0,ROUNDDOWN(O1063*0.06-MIN(50000,O1063)*0.03,-2))+MAX(0,ROUNDDOWN(O1063*0.04-MIN(50000,O1063)*0.02,-2)))</f>
        <v/>
      </c>
      <c r="R1063" s="19">
        <f>L1063-M1063</f>
        <v/>
      </c>
      <c r="S1063" s="19">
        <f>P1063-Q1063</f>
        <v/>
      </c>
      <c r="T1063" s="19">
        <f>R1063+S1063</f>
        <v/>
      </c>
      <c r="U1063" s="21">
        <f>IF(J1063&lt;=0,0,LOOKUP(J1063,{0,1950001,3300001,6950001,9000001,18000001,40000001},{0.05,0.1,0.2,0.23,0.33,0.4,0.45}))</f>
        <v/>
      </c>
    </row>
    <row r="1064">
      <c r="A1064" t="inlineStr">
        <is>
          <t>1万円刻み</t>
        </is>
      </c>
      <c r="B1064" s="19">
        <f>'3_1万円刻み'!$A$463</f>
        <v/>
      </c>
      <c r="C1064" s="20" t="n">
        <v>2026</v>
      </c>
      <c r="D1064" s="19" t="n">
        <v>276000</v>
      </c>
      <c r="E1064" s="19">
        <f>ROUND(MIN(B1064/12,650000)*12*0.0915+MIN(B1064/12,1390000)*12*(0.0504+0)+B1064*0.005,0)</f>
        <v/>
      </c>
      <c r="F1064" s="19" t="n">
        <v>0</v>
      </c>
      <c r="G1064" s="19" t="n">
        <v>0</v>
      </c>
      <c r="H1064" s="19">
        <f>IF(C1064&gt;=2026,IF(B1064&lt;741000,0,IF(B1064&lt;2191000,B1064-740000,IF(B1064&lt;2193000,1451000,IF(B1064&lt;2196000,1453000,IF(B1064&lt;2200000,1456000,IF(B1064&lt;3600000,ROUNDDOWN(B1064/4,-3)*2.8-80000,IF(B1064&lt;6600000,ROUNDDOWN(B1064/4,-3)*3.2-440000,IF(B1064&lt;8500000,ROUNDDOWN(B1064*0.9,0)-1100000,B1064-1950000)))))))),IF(B1064&lt;651000,0,IF(B1064&lt;1900000,B1064-650000,IF(B1064&lt;3600000,ROUNDDOWN(B1064/4,-3)*2.8-80000,IF(B1064&lt;6600000,ROUNDDOWN(B1064/4,-3)*3.2-440000,IF(B1064&lt;8500000,ROUNDDOWN(B1064*0.9,0)-1100000,B1064-1950000))))))</f>
        <v/>
      </c>
      <c r="I1064" s="19">
        <f>IF(H1064&gt;23500000,NA(),IF(C1064&gt;=2026,IF(H1064&lt;=4890000,1040000,IF(H1064&lt;=6550000,670000,620000)),IF(H1064&lt;=1320000,950000,IF(H1064&lt;=3360000,880000,IF(H1064&lt;=4890000,680000,IF(H1064&lt;=6550000,630000,580000))))))</f>
        <v/>
      </c>
      <c r="J1064" s="19">
        <f>MAX(0,ROUNDDOWN(H1064-E1064-I1064-F1064,-3))</f>
        <v/>
      </c>
      <c r="K1064" s="19">
        <f>MAX(0,ROUNDDOWN(H1064-E1064-I1064-F1064-D1064,-3))</f>
        <v/>
      </c>
      <c r="L1064" s="19">
        <f>IF(J1064&lt;=0,0,ROUNDDOWN((J1064*LOOKUP(J1064,{0,1950001,3300001,6950001,9000001,18000001,40000001},{0.05,0.1,0.2,0.23,0.33,0.4,0.45})-LOOKUP(J1064,{0,1950001,3300001,6950001,9000001,18000001,40000001},{0,97500,427500,636000,1536000,2796000,4796000}))*1.021,-2))</f>
        <v/>
      </c>
      <c r="M1064" s="19">
        <f>IF(K1064&lt;=0,0,ROUNDDOWN((K1064*LOOKUP(K1064,{0,1950001,3300001,6950001,9000001,18000001,40000001},{0.05,0.1,0.2,0.23,0.33,0.4,0.45})-LOOKUP(K1064,{0,1950001,3300001,6950001,9000001,18000001,40000001},{0,97500,427500,636000,1536000,2796000,4796000}))*1.021,-2))</f>
        <v/>
      </c>
      <c r="N1064" s="19">
        <f>MAX(0,ROUNDDOWN(H1064-E1064-430000-G1064,-3))</f>
        <v/>
      </c>
      <c r="O1064" s="19">
        <f>MAX(0,ROUNDDOWN(H1064-E1064-430000-G1064-D1064,-3))</f>
        <v/>
      </c>
      <c r="P1064" s="19">
        <f>IF(H1064&lt;=450000,0,MAX(0,ROUNDDOWN(N1064*0.06-MIN(50000,N1064)*0.03,-2))+MAX(0,ROUNDDOWN(N1064*0.04-MIN(50000,N1064)*0.02,-2)))</f>
        <v/>
      </c>
      <c r="Q1064" s="19">
        <f>IF(H1064&lt;=450000,0,MAX(0,ROUNDDOWN(O1064*0.06-MIN(50000,O1064)*0.03,-2))+MAX(0,ROUNDDOWN(O1064*0.04-MIN(50000,O1064)*0.02,-2)))</f>
        <v/>
      </c>
      <c r="R1064" s="19">
        <f>L1064-M1064</f>
        <v/>
      </c>
      <c r="S1064" s="19">
        <f>P1064-Q1064</f>
        <v/>
      </c>
      <c r="T1064" s="19">
        <f>R1064+S1064</f>
        <v/>
      </c>
      <c r="U1064" s="21">
        <f>IF(J1064&lt;=0,0,LOOKUP(J1064,{0,1950001,3300001,6950001,9000001,18000001,40000001},{0.05,0.1,0.2,0.23,0.33,0.4,0.45}))</f>
        <v/>
      </c>
    </row>
    <row r="1065">
      <c r="A1065" t="inlineStr">
        <is>
          <t>1万円刻み</t>
        </is>
      </c>
      <c r="B1065" s="19">
        <f>'3_1万円刻み'!$A$464</f>
        <v/>
      </c>
      <c r="C1065" s="20" t="n">
        <v>2025</v>
      </c>
      <c r="D1065" s="19" t="n">
        <v>276000</v>
      </c>
      <c r="E1065" s="19">
        <f>ROUND(MIN(B1065/12,650000)*12*0.0915+MIN(B1065/12,1390000)*12*(0.0504+0)+B1065*0.005,0)</f>
        <v/>
      </c>
      <c r="F1065" s="19" t="n">
        <v>0</v>
      </c>
      <c r="G1065" s="19" t="n">
        <v>0</v>
      </c>
      <c r="H1065" s="19">
        <f>IF(C1065&gt;=2026,IF(B1065&lt;741000,0,IF(B1065&lt;2191000,B1065-740000,IF(B1065&lt;2193000,1451000,IF(B1065&lt;2196000,1453000,IF(B1065&lt;2200000,1456000,IF(B1065&lt;3600000,ROUNDDOWN(B1065/4,-3)*2.8-80000,IF(B1065&lt;6600000,ROUNDDOWN(B1065/4,-3)*3.2-440000,IF(B1065&lt;8500000,ROUNDDOWN(B1065*0.9,0)-1100000,B1065-1950000)))))))),IF(B1065&lt;651000,0,IF(B1065&lt;1900000,B1065-650000,IF(B1065&lt;3600000,ROUNDDOWN(B1065/4,-3)*2.8-80000,IF(B1065&lt;6600000,ROUNDDOWN(B1065/4,-3)*3.2-440000,IF(B1065&lt;8500000,ROUNDDOWN(B1065*0.9,0)-1100000,B1065-1950000))))))</f>
        <v/>
      </c>
      <c r="I1065" s="19">
        <f>IF(H1065&gt;23500000,NA(),IF(C1065&gt;=2026,IF(H1065&lt;=4890000,1040000,IF(H1065&lt;=6550000,670000,620000)),IF(H1065&lt;=1320000,950000,IF(H1065&lt;=3360000,880000,IF(H1065&lt;=4890000,680000,IF(H1065&lt;=6550000,630000,580000))))))</f>
        <v/>
      </c>
      <c r="J1065" s="19">
        <f>MAX(0,ROUNDDOWN(H1065-E1065-I1065-F1065,-3))</f>
        <v/>
      </c>
      <c r="K1065" s="19">
        <f>MAX(0,ROUNDDOWN(H1065-E1065-I1065-F1065-D1065,-3))</f>
        <v/>
      </c>
      <c r="L1065" s="19">
        <f>IF(J1065&lt;=0,0,ROUNDDOWN((J1065*LOOKUP(J1065,{0,1950001,3300001,6950001,9000001,18000001,40000001},{0.05,0.1,0.2,0.23,0.33,0.4,0.45})-LOOKUP(J1065,{0,1950001,3300001,6950001,9000001,18000001,40000001},{0,97500,427500,636000,1536000,2796000,4796000}))*1.021,-2))</f>
        <v/>
      </c>
      <c r="M1065" s="19">
        <f>IF(K1065&lt;=0,0,ROUNDDOWN((K1065*LOOKUP(K1065,{0,1950001,3300001,6950001,9000001,18000001,40000001},{0.05,0.1,0.2,0.23,0.33,0.4,0.45})-LOOKUP(K1065,{0,1950001,3300001,6950001,9000001,18000001,40000001},{0,97500,427500,636000,1536000,2796000,4796000}))*1.021,-2))</f>
        <v/>
      </c>
      <c r="N1065" s="19">
        <f>MAX(0,ROUNDDOWN(H1065-E1065-430000-G1065,-3))</f>
        <v/>
      </c>
      <c r="O1065" s="19">
        <f>MAX(0,ROUNDDOWN(H1065-E1065-430000-G1065-D1065,-3))</f>
        <v/>
      </c>
      <c r="P1065" s="19">
        <f>IF(H1065&lt;=450000,0,MAX(0,ROUNDDOWN(N1065*0.06-MIN(50000,N1065)*0.03,-2))+MAX(0,ROUNDDOWN(N1065*0.04-MIN(50000,N1065)*0.02,-2)))</f>
        <v/>
      </c>
      <c r="Q1065" s="19">
        <f>IF(H1065&lt;=450000,0,MAX(0,ROUNDDOWN(O1065*0.06-MIN(50000,O1065)*0.03,-2))+MAX(0,ROUNDDOWN(O1065*0.04-MIN(50000,O1065)*0.02,-2)))</f>
        <v/>
      </c>
      <c r="R1065" s="19">
        <f>L1065-M1065</f>
        <v/>
      </c>
      <c r="S1065" s="19">
        <f>P1065-Q1065</f>
        <v/>
      </c>
      <c r="T1065" s="19">
        <f>R1065+S1065</f>
        <v/>
      </c>
      <c r="U1065" s="21">
        <f>IF(J1065&lt;=0,0,LOOKUP(J1065,{0,1950001,3300001,6950001,9000001,18000001,40000001},{0.05,0.1,0.2,0.23,0.33,0.4,0.45}))</f>
        <v/>
      </c>
    </row>
    <row r="1066">
      <c r="A1066" t="inlineStr">
        <is>
          <t>1万円刻み</t>
        </is>
      </c>
      <c r="B1066" s="19">
        <f>'3_1万円刻み'!$A$464</f>
        <v/>
      </c>
      <c r="C1066" s="20" t="n">
        <v>2026</v>
      </c>
      <c r="D1066" s="19" t="n">
        <v>276000</v>
      </c>
      <c r="E1066" s="19">
        <f>ROUND(MIN(B1066/12,650000)*12*0.0915+MIN(B1066/12,1390000)*12*(0.0504+0)+B1066*0.005,0)</f>
        <v/>
      </c>
      <c r="F1066" s="19" t="n">
        <v>0</v>
      </c>
      <c r="G1066" s="19" t="n">
        <v>0</v>
      </c>
      <c r="H1066" s="19">
        <f>IF(C1066&gt;=2026,IF(B1066&lt;741000,0,IF(B1066&lt;2191000,B1066-740000,IF(B1066&lt;2193000,1451000,IF(B1066&lt;2196000,1453000,IF(B1066&lt;2200000,1456000,IF(B1066&lt;3600000,ROUNDDOWN(B1066/4,-3)*2.8-80000,IF(B1066&lt;6600000,ROUNDDOWN(B1066/4,-3)*3.2-440000,IF(B1066&lt;8500000,ROUNDDOWN(B1066*0.9,0)-1100000,B1066-1950000)))))))),IF(B1066&lt;651000,0,IF(B1066&lt;1900000,B1066-650000,IF(B1066&lt;3600000,ROUNDDOWN(B1066/4,-3)*2.8-80000,IF(B1066&lt;6600000,ROUNDDOWN(B1066/4,-3)*3.2-440000,IF(B1066&lt;8500000,ROUNDDOWN(B1066*0.9,0)-1100000,B1066-1950000))))))</f>
        <v/>
      </c>
      <c r="I1066" s="19">
        <f>IF(H1066&gt;23500000,NA(),IF(C1066&gt;=2026,IF(H1066&lt;=4890000,1040000,IF(H1066&lt;=6550000,670000,620000)),IF(H1066&lt;=1320000,950000,IF(H1066&lt;=3360000,880000,IF(H1066&lt;=4890000,680000,IF(H1066&lt;=6550000,630000,580000))))))</f>
        <v/>
      </c>
      <c r="J1066" s="19">
        <f>MAX(0,ROUNDDOWN(H1066-E1066-I1066-F1066,-3))</f>
        <v/>
      </c>
      <c r="K1066" s="19">
        <f>MAX(0,ROUNDDOWN(H1066-E1066-I1066-F1066-D1066,-3))</f>
        <v/>
      </c>
      <c r="L1066" s="19">
        <f>IF(J1066&lt;=0,0,ROUNDDOWN((J1066*LOOKUP(J1066,{0,1950001,3300001,6950001,9000001,18000001,40000001},{0.05,0.1,0.2,0.23,0.33,0.4,0.45})-LOOKUP(J1066,{0,1950001,3300001,6950001,9000001,18000001,40000001},{0,97500,427500,636000,1536000,2796000,4796000}))*1.021,-2))</f>
        <v/>
      </c>
      <c r="M1066" s="19">
        <f>IF(K1066&lt;=0,0,ROUNDDOWN((K1066*LOOKUP(K1066,{0,1950001,3300001,6950001,9000001,18000001,40000001},{0.05,0.1,0.2,0.23,0.33,0.4,0.45})-LOOKUP(K1066,{0,1950001,3300001,6950001,9000001,18000001,40000001},{0,97500,427500,636000,1536000,2796000,4796000}))*1.021,-2))</f>
        <v/>
      </c>
      <c r="N1066" s="19">
        <f>MAX(0,ROUNDDOWN(H1066-E1066-430000-G1066,-3))</f>
        <v/>
      </c>
      <c r="O1066" s="19">
        <f>MAX(0,ROUNDDOWN(H1066-E1066-430000-G1066-D1066,-3))</f>
        <v/>
      </c>
      <c r="P1066" s="19">
        <f>IF(H1066&lt;=450000,0,MAX(0,ROUNDDOWN(N1066*0.06-MIN(50000,N1066)*0.03,-2))+MAX(0,ROUNDDOWN(N1066*0.04-MIN(50000,N1066)*0.02,-2)))</f>
        <v/>
      </c>
      <c r="Q1066" s="19">
        <f>IF(H1066&lt;=450000,0,MAX(0,ROUNDDOWN(O1066*0.06-MIN(50000,O1066)*0.03,-2))+MAX(0,ROUNDDOWN(O1066*0.04-MIN(50000,O1066)*0.02,-2)))</f>
        <v/>
      </c>
      <c r="R1066" s="19">
        <f>L1066-M1066</f>
        <v/>
      </c>
      <c r="S1066" s="19">
        <f>P1066-Q1066</f>
        <v/>
      </c>
      <c r="T1066" s="19">
        <f>R1066+S1066</f>
        <v/>
      </c>
      <c r="U1066" s="21">
        <f>IF(J1066&lt;=0,0,LOOKUP(J1066,{0,1950001,3300001,6950001,9000001,18000001,40000001},{0.05,0.1,0.2,0.23,0.33,0.4,0.45}))</f>
        <v/>
      </c>
    </row>
    <row r="1067">
      <c r="A1067" t="inlineStr">
        <is>
          <t>1万円刻み</t>
        </is>
      </c>
      <c r="B1067" s="19">
        <f>'3_1万円刻み'!$A$465</f>
        <v/>
      </c>
      <c r="C1067" s="20" t="n">
        <v>2025</v>
      </c>
      <c r="D1067" s="19" t="n">
        <v>276000</v>
      </c>
      <c r="E1067" s="19">
        <f>ROUND(MIN(B1067/12,650000)*12*0.0915+MIN(B1067/12,1390000)*12*(0.0504+0)+B1067*0.005,0)</f>
        <v/>
      </c>
      <c r="F1067" s="19" t="n">
        <v>0</v>
      </c>
      <c r="G1067" s="19" t="n">
        <v>0</v>
      </c>
      <c r="H1067" s="19">
        <f>IF(C1067&gt;=2026,IF(B1067&lt;741000,0,IF(B1067&lt;2191000,B1067-740000,IF(B1067&lt;2193000,1451000,IF(B1067&lt;2196000,1453000,IF(B1067&lt;2200000,1456000,IF(B1067&lt;3600000,ROUNDDOWN(B1067/4,-3)*2.8-80000,IF(B1067&lt;6600000,ROUNDDOWN(B1067/4,-3)*3.2-440000,IF(B1067&lt;8500000,ROUNDDOWN(B1067*0.9,0)-1100000,B1067-1950000)))))))),IF(B1067&lt;651000,0,IF(B1067&lt;1900000,B1067-650000,IF(B1067&lt;3600000,ROUNDDOWN(B1067/4,-3)*2.8-80000,IF(B1067&lt;6600000,ROUNDDOWN(B1067/4,-3)*3.2-440000,IF(B1067&lt;8500000,ROUNDDOWN(B1067*0.9,0)-1100000,B1067-1950000))))))</f>
        <v/>
      </c>
      <c r="I1067" s="19">
        <f>IF(H1067&gt;23500000,NA(),IF(C1067&gt;=2026,IF(H1067&lt;=4890000,1040000,IF(H1067&lt;=6550000,670000,620000)),IF(H1067&lt;=1320000,950000,IF(H1067&lt;=3360000,880000,IF(H1067&lt;=4890000,680000,IF(H1067&lt;=6550000,630000,580000))))))</f>
        <v/>
      </c>
      <c r="J1067" s="19">
        <f>MAX(0,ROUNDDOWN(H1067-E1067-I1067-F1067,-3))</f>
        <v/>
      </c>
      <c r="K1067" s="19">
        <f>MAX(0,ROUNDDOWN(H1067-E1067-I1067-F1067-D1067,-3))</f>
        <v/>
      </c>
      <c r="L1067" s="19">
        <f>IF(J1067&lt;=0,0,ROUNDDOWN((J1067*LOOKUP(J1067,{0,1950001,3300001,6950001,9000001,18000001,40000001},{0.05,0.1,0.2,0.23,0.33,0.4,0.45})-LOOKUP(J1067,{0,1950001,3300001,6950001,9000001,18000001,40000001},{0,97500,427500,636000,1536000,2796000,4796000}))*1.021,-2))</f>
        <v/>
      </c>
      <c r="M1067" s="19">
        <f>IF(K1067&lt;=0,0,ROUNDDOWN((K1067*LOOKUP(K1067,{0,1950001,3300001,6950001,9000001,18000001,40000001},{0.05,0.1,0.2,0.23,0.33,0.4,0.45})-LOOKUP(K1067,{0,1950001,3300001,6950001,9000001,18000001,40000001},{0,97500,427500,636000,1536000,2796000,4796000}))*1.021,-2))</f>
        <v/>
      </c>
      <c r="N1067" s="19">
        <f>MAX(0,ROUNDDOWN(H1067-E1067-430000-G1067,-3))</f>
        <v/>
      </c>
      <c r="O1067" s="19">
        <f>MAX(0,ROUNDDOWN(H1067-E1067-430000-G1067-D1067,-3))</f>
        <v/>
      </c>
      <c r="P1067" s="19">
        <f>IF(H1067&lt;=450000,0,MAX(0,ROUNDDOWN(N1067*0.06-MIN(50000,N1067)*0.03,-2))+MAX(0,ROUNDDOWN(N1067*0.04-MIN(50000,N1067)*0.02,-2)))</f>
        <v/>
      </c>
      <c r="Q1067" s="19">
        <f>IF(H1067&lt;=450000,0,MAX(0,ROUNDDOWN(O1067*0.06-MIN(50000,O1067)*0.03,-2))+MAX(0,ROUNDDOWN(O1067*0.04-MIN(50000,O1067)*0.02,-2)))</f>
        <v/>
      </c>
      <c r="R1067" s="19">
        <f>L1067-M1067</f>
        <v/>
      </c>
      <c r="S1067" s="19">
        <f>P1067-Q1067</f>
        <v/>
      </c>
      <c r="T1067" s="19">
        <f>R1067+S1067</f>
        <v/>
      </c>
      <c r="U1067" s="21">
        <f>IF(J1067&lt;=0,0,LOOKUP(J1067,{0,1950001,3300001,6950001,9000001,18000001,40000001},{0.05,0.1,0.2,0.23,0.33,0.4,0.45}))</f>
        <v/>
      </c>
    </row>
    <row r="1068">
      <c r="A1068" t="inlineStr">
        <is>
          <t>1万円刻み</t>
        </is>
      </c>
      <c r="B1068" s="19">
        <f>'3_1万円刻み'!$A$465</f>
        <v/>
      </c>
      <c r="C1068" s="20" t="n">
        <v>2026</v>
      </c>
      <c r="D1068" s="19" t="n">
        <v>276000</v>
      </c>
      <c r="E1068" s="19">
        <f>ROUND(MIN(B1068/12,650000)*12*0.0915+MIN(B1068/12,1390000)*12*(0.0504+0)+B1068*0.005,0)</f>
        <v/>
      </c>
      <c r="F1068" s="19" t="n">
        <v>0</v>
      </c>
      <c r="G1068" s="19" t="n">
        <v>0</v>
      </c>
      <c r="H1068" s="19">
        <f>IF(C1068&gt;=2026,IF(B1068&lt;741000,0,IF(B1068&lt;2191000,B1068-740000,IF(B1068&lt;2193000,1451000,IF(B1068&lt;2196000,1453000,IF(B1068&lt;2200000,1456000,IF(B1068&lt;3600000,ROUNDDOWN(B1068/4,-3)*2.8-80000,IF(B1068&lt;6600000,ROUNDDOWN(B1068/4,-3)*3.2-440000,IF(B1068&lt;8500000,ROUNDDOWN(B1068*0.9,0)-1100000,B1068-1950000)))))))),IF(B1068&lt;651000,0,IF(B1068&lt;1900000,B1068-650000,IF(B1068&lt;3600000,ROUNDDOWN(B1068/4,-3)*2.8-80000,IF(B1068&lt;6600000,ROUNDDOWN(B1068/4,-3)*3.2-440000,IF(B1068&lt;8500000,ROUNDDOWN(B1068*0.9,0)-1100000,B1068-1950000))))))</f>
        <v/>
      </c>
      <c r="I1068" s="19">
        <f>IF(H1068&gt;23500000,NA(),IF(C1068&gt;=2026,IF(H1068&lt;=4890000,1040000,IF(H1068&lt;=6550000,670000,620000)),IF(H1068&lt;=1320000,950000,IF(H1068&lt;=3360000,880000,IF(H1068&lt;=4890000,680000,IF(H1068&lt;=6550000,630000,580000))))))</f>
        <v/>
      </c>
      <c r="J1068" s="19">
        <f>MAX(0,ROUNDDOWN(H1068-E1068-I1068-F1068,-3))</f>
        <v/>
      </c>
      <c r="K1068" s="19">
        <f>MAX(0,ROUNDDOWN(H1068-E1068-I1068-F1068-D1068,-3))</f>
        <v/>
      </c>
      <c r="L1068" s="19">
        <f>IF(J1068&lt;=0,0,ROUNDDOWN((J1068*LOOKUP(J1068,{0,1950001,3300001,6950001,9000001,18000001,40000001},{0.05,0.1,0.2,0.23,0.33,0.4,0.45})-LOOKUP(J1068,{0,1950001,3300001,6950001,9000001,18000001,40000001},{0,97500,427500,636000,1536000,2796000,4796000}))*1.021,-2))</f>
        <v/>
      </c>
      <c r="M1068" s="19">
        <f>IF(K1068&lt;=0,0,ROUNDDOWN((K1068*LOOKUP(K1068,{0,1950001,3300001,6950001,9000001,18000001,40000001},{0.05,0.1,0.2,0.23,0.33,0.4,0.45})-LOOKUP(K1068,{0,1950001,3300001,6950001,9000001,18000001,40000001},{0,97500,427500,636000,1536000,2796000,4796000}))*1.021,-2))</f>
        <v/>
      </c>
      <c r="N1068" s="19">
        <f>MAX(0,ROUNDDOWN(H1068-E1068-430000-G1068,-3))</f>
        <v/>
      </c>
      <c r="O1068" s="19">
        <f>MAX(0,ROUNDDOWN(H1068-E1068-430000-G1068-D1068,-3))</f>
        <v/>
      </c>
      <c r="P1068" s="19">
        <f>IF(H1068&lt;=450000,0,MAX(0,ROUNDDOWN(N1068*0.06-MIN(50000,N1068)*0.03,-2))+MAX(0,ROUNDDOWN(N1068*0.04-MIN(50000,N1068)*0.02,-2)))</f>
        <v/>
      </c>
      <c r="Q1068" s="19">
        <f>IF(H1068&lt;=450000,0,MAX(0,ROUNDDOWN(O1068*0.06-MIN(50000,O1068)*0.03,-2))+MAX(0,ROUNDDOWN(O1068*0.04-MIN(50000,O1068)*0.02,-2)))</f>
        <v/>
      </c>
      <c r="R1068" s="19">
        <f>L1068-M1068</f>
        <v/>
      </c>
      <c r="S1068" s="19">
        <f>P1068-Q1068</f>
        <v/>
      </c>
      <c r="T1068" s="19">
        <f>R1068+S1068</f>
        <v/>
      </c>
      <c r="U1068" s="21">
        <f>IF(J1068&lt;=0,0,LOOKUP(J1068,{0,1950001,3300001,6950001,9000001,18000001,40000001},{0.05,0.1,0.2,0.23,0.33,0.4,0.45}))</f>
        <v/>
      </c>
    </row>
    <row r="1069">
      <c r="A1069" t="inlineStr">
        <is>
          <t>1万円刻み</t>
        </is>
      </c>
      <c r="B1069" s="19">
        <f>'3_1万円刻み'!$A$466</f>
        <v/>
      </c>
      <c r="C1069" s="20" t="n">
        <v>2025</v>
      </c>
      <c r="D1069" s="19" t="n">
        <v>276000</v>
      </c>
      <c r="E1069" s="19">
        <f>ROUND(MIN(B1069/12,650000)*12*0.0915+MIN(B1069/12,1390000)*12*(0.0504+0)+B1069*0.005,0)</f>
        <v/>
      </c>
      <c r="F1069" s="19" t="n">
        <v>0</v>
      </c>
      <c r="G1069" s="19" t="n">
        <v>0</v>
      </c>
      <c r="H1069" s="19">
        <f>IF(C1069&gt;=2026,IF(B1069&lt;741000,0,IF(B1069&lt;2191000,B1069-740000,IF(B1069&lt;2193000,1451000,IF(B1069&lt;2196000,1453000,IF(B1069&lt;2200000,1456000,IF(B1069&lt;3600000,ROUNDDOWN(B1069/4,-3)*2.8-80000,IF(B1069&lt;6600000,ROUNDDOWN(B1069/4,-3)*3.2-440000,IF(B1069&lt;8500000,ROUNDDOWN(B1069*0.9,0)-1100000,B1069-1950000)))))))),IF(B1069&lt;651000,0,IF(B1069&lt;1900000,B1069-650000,IF(B1069&lt;3600000,ROUNDDOWN(B1069/4,-3)*2.8-80000,IF(B1069&lt;6600000,ROUNDDOWN(B1069/4,-3)*3.2-440000,IF(B1069&lt;8500000,ROUNDDOWN(B1069*0.9,0)-1100000,B1069-1950000))))))</f>
        <v/>
      </c>
      <c r="I1069" s="19">
        <f>IF(H1069&gt;23500000,NA(),IF(C1069&gt;=2026,IF(H1069&lt;=4890000,1040000,IF(H1069&lt;=6550000,670000,620000)),IF(H1069&lt;=1320000,950000,IF(H1069&lt;=3360000,880000,IF(H1069&lt;=4890000,680000,IF(H1069&lt;=6550000,630000,580000))))))</f>
        <v/>
      </c>
      <c r="J1069" s="19">
        <f>MAX(0,ROUNDDOWN(H1069-E1069-I1069-F1069,-3))</f>
        <v/>
      </c>
      <c r="K1069" s="19">
        <f>MAX(0,ROUNDDOWN(H1069-E1069-I1069-F1069-D1069,-3))</f>
        <v/>
      </c>
      <c r="L1069" s="19">
        <f>IF(J1069&lt;=0,0,ROUNDDOWN((J1069*LOOKUP(J1069,{0,1950001,3300001,6950001,9000001,18000001,40000001},{0.05,0.1,0.2,0.23,0.33,0.4,0.45})-LOOKUP(J1069,{0,1950001,3300001,6950001,9000001,18000001,40000001},{0,97500,427500,636000,1536000,2796000,4796000}))*1.021,-2))</f>
        <v/>
      </c>
      <c r="M1069" s="19">
        <f>IF(K1069&lt;=0,0,ROUNDDOWN((K1069*LOOKUP(K1069,{0,1950001,3300001,6950001,9000001,18000001,40000001},{0.05,0.1,0.2,0.23,0.33,0.4,0.45})-LOOKUP(K1069,{0,1950001,3300001,6950001,9000001,18000001,40000001},{0,97500,427500,636000,1536000,2796000,4796000}))*1.021,-2))</f>
        <v/>
      </c>
      <c r="N1069" s="19">
        <f>MAX(0,ROUNDDOWN(H1069-E1069-430000-G1069,-3))</f>
        <v/>
      </c>
      <c r="O1069" s="19">
        <f>MAX(0,ROUNDDOWN(H1069-E1069-430000-G1069-D1069,-3))</f>
        <v/>
      </c>
      <c r="P1069" s="19">
        <f>IF(H1069&lt;=450000,0,MAX(0,ROUNDDOWN(N1069*0.06-MIN(50000,N1069)*0.03,-2))+MAX(0,ROUNDDOWN(N1069*0.04-MIN(50000,N1069)*0.02,-2)))</f>
        <v/>
      </c>
      <c r="Q1069" s="19">
        <f>IF(H1069&lt;=450000,0,MAX(0,ROUNDDOWN(O1069*0.06-MIN(50000,O1069)*0.03,-2))+MAX(0,ROUNDDOWN(O1069*0.04-MIN(50000,O1069)*0.02,-2)))</f>
        <v/>
      </c>
      <c r="R1069" s="19">
        <f>L1069-M1069</f>
        <v/>
      </c>
      <c r="S1069" s="19">
        <f>P1069-Q1069</f>
        <v/>
      </c>
      <c r="T1069" s="19">
        <f>R1069+S1069</f>
        <v/>
      </c>
      <c r="U1069" s="21">
        <f>IF(J1069&lt;=0,0,LOOKUP(J1069,{0,1950001,3300001,6950001,9000001,18000001,40000001},{0.05,0.1,0.2,0.23,0.33,0.4,0.45}))</f>
        <v/>
      </c>
    </row>
    <row r="1070">
      <c r="A1070" t="inlineStr">
        <is>
          <t>1万円刻み</t>
        </is>
      </c>
      <c r="B1070" s="19">
        <f>'3_1万円刻み'!$A$466</f>
        <v/>
      </c>
      <c r="C1070" s="20" t="n">
        <v>2026</v>
      </c>
      <c r="D1070" s="19" t="n">
        <v>276000</v>
      </c>
      <c r="E1070" s="19">
        <f>ROUND(MIN(B1070/12,650000)*12*0.0915+MIN(B1070/12,1390000)*12*(0.0504+0)+B1070*0.005,0)</f>
        <v/>
      </c>
      <c r="F1070" s="19" t="n">
        <v>0</v>
      </c>
      <c r="G1070" s="19" t="n">
        <v>0</v>
      </c>
      <c r="H1070" s="19">
        <f>IF(C1070&gt;=2026,IF(B1070&lt;741000,0,IF(B1070&lt;2191000,B1070-740000,IF(B1070&lt;2193000,1451000,IF(B1070&lt;2196000,1453000,IF(B1070&lt;2200000,1456000,IF(B1070&lt;3600000,ROUNDDOWN(B1070/4,-3)*2.8-80000,IF(B1070&lt;6600000,ROUNDDOWN(B1070/4,-3)*3.2-440000,IF(B1070&lt;8500000,ROUNDDOWN(B1070*0.9,0)-1100000,B1070-1950000)))))))),IF(B1070&lt;651000,0,IF(B1070&lt;1900000,B1070-650000,IF(B1070&lt;3600000,ROUNDDOWN(B1070/4,-3)*2.8-80000,IF(B1070&lt;6600000,ROUNDDOWN(B1070/4,-3)*3.2-440000,IF(B1070&lt;8500000,ROUNDDOWN(B1070*0.9,0)-1100000,B1070-1950000))))))</f>
        <v/>
      </c>
      <c r="I1070" s="19">
        <f>IF(H1070&gt;23500000,NA(),IF(C1070&gt;=2026,IF(H1070&lt;=4890000,1040000,IF(H1070&lt;=6550000,670000,620000)),IF(H1070&lt;=1320000,950000,IF(H1070&lt;=3360000,880000,IF(H1070&lt;=4890000,680000,IF(H1070&lt;=6550000,630000,580000))))))</f>
        <v/>
      </c>
      <c r="J1070" s="19">
        <f>MAX(0,ROUNDDOWN(H1070-E1070-I1070-F1070,-3))</f>
        <v/>
      </c>
      <c r="K1070" s="19">
        <f>MAX(0,ROUNDDOWN(H1070-E1070-I1070-F1070-D1070,-3))</f>
        <v/>
      </c>
      <c r="L1070" s="19">
        <f>IF(J1070&lt;=0,0,ROUNDDOWN((J1070*LOOKUP(J1070,{0,1950001,3300001,6950001,9000001,18000001,40000001},{0.05,0.1,0.2,0.23,0.33,0.4,0.45})-LOOKUP(J1070,{0,1950001,3300001,6950001,9000001,18000001,40000001},{0,97500,427500,636000,1536000,2796000,4796000}))*1.021,-2))</f>
        <v/>
      </c>
      <c r="M1070" s="19">
        <f>IF(K1070&lt;=0,0,ROUNDDOWN((K1070*LOOKUP(K1070,{0,1950001,3300001,6950001,9000001,18000001,40000001},{0.05,0.1,0.2,0.23,0.33,0.4,0.45})-LOOKUP(K1070,{0,1950001,3300001,6950001,9000001,18000001,40000001},{0,97500,427500,636000,1536000,2796000,4796000}))*1.021,-2))</f>
        <v/>
      </c>
      <c r="N1070" s="19">
        <f>MAX(0,ROUNDDOWN(H1070-E1070-430000-G1070,-3))</f>
        <v/>
      </c>
      <c r="O1070" s="19">
        <f>MAX(0,ROUNDDOWN(H1070-E1070-430000-G1070-D1070,-3))</f>
        <v/>
      </c>
      <c r="P1070" s="19">
        <f>IF(H1070&lt;=450000,0,MAX(0,ROUNDDOWN(N1070*0.06-MIN(50000,N1070)*0.03,-2))+MAX(0,ROUNDDOWN(N1070*0.04-MIN(50000,N1070)*0.02,-2)))</f>
        <v/>
      </c>
      <c r="Q1070" s="19">
        <f>IF(H1070&lt;=450000,0,MAX(0,ROUNDDOWN(O1070*0.06-MIN(50000,O1070)*0.03,-2))+MAX(0,ROUNDDOWN(O1070*0.04-MIN(50000,O1070)*0.02,-2)))</f>
        <v/>
      </c>
      <c r="R1070" s="19">
        <f>L1070-M1070</f>
        <v/>
      </c>
      <c r="S1070" s="19">
        <f>P1070-Q1070</f>
        <v/>
      </c>
      <c r="T1070" s="19">
        <f>R1070+S1070</f>
        <v/>
      </c>
      <c r="U1070" s="21">
        <f>IF(J1070&lt;=0,0,LOOKUP(J1070,{0,1950001,3300001,6950001,9000001,18000001,40000001},{0.05,0.1,0.2,0.23,0.33,0.4,0.45}))</f>
        <v/>
      </c>
    </row>
    <row r="1071">
      <c r="A1071" t="inlineStr">
        <is>
          <t>1万円刻み</t>
        </is>
      </c>
      <c r="B1071" s="19">
        <f>'3_1万円刻み'!$A$467</f>
        <v/>
      </c>
      <c r="C1071" s="20" t="n">
        <v>2025</v>
      </c>
      <c r="D1071" s="19" t="n">
        <v>276000</v>
      </c>
      <c r="E1071" s="19">
        <f>ROUND(MIN(B1071/12,650000)*12*0.0915+MIN(B1071/12,1390000)*12*(0.0504+0)+B1071*0.005,0)</f>
        <v/>
      </c>
      <c r="F1071" s="19" t="n">
        <v>0</v>
      </c>
      <c r="G1071" s="19" t="n">
        <v>0</v>
      </c>
      <c r="H1071" s="19">
        <f>IF(C1071&gt;=2026,IF(B1071&lt;741000,0,IF(B1071&lt;2191000,B1071-740000,IF(B1071&lt;2193000,1451000,IF(B1071&lt;2196000,1453000,IF(B1071&lt;2200000,1456000,IF(B1071&lt;3600000,ROUNDDOWN(B1071/4,-3)*2.8-80000,IF(B1071&lt;6600000,ROUNDDOWN(B1071/4,-3)*3.2-440000,IF(B1071&lt;8500000,ROUNDDOWN(B1071*0.9,0)-1100000,B1071-1950000)))))))),IF(B1071&lt;651000,0,IF(B1071&lt;1900000,B1071-650000,IF(B1071&lt;3600000,ROUNDDOWN(B1071/4,-3)*2.8-80000,IF(B1071&lt;6600000,ROUNDDOWN(B1071/4,-3)*3.2-440000,IF(B1071&lt;8500000,ROUNDDOWN(B1071*0.9,0)-1100000,B1071-1950000))))))</f>
        <v/>
      </c>
      <c r="I1071" s="19">
        <f>IF(H1071&gt;23500000,NA(),IF(C1071&gt;=2026,IF(H1071&lt;=4890000,1040000,IF(H1071&lt;=6550000,670000,620000)),IF(H1071&lt;=1320000,950000,IF(H1071&lt;=3360000,880000,IF(H1071&lt;=4890000,680000,IF(H1071&lt;=6550000,630000,580000))))))</f>
        <v/>
      </c>
      <c r="J1071" s="19">
        <f>MAX(0,ROUNDDOWN(H1071-E1071-I1071-F1071,-3))</f>
        <v/>
      </c>
      <c r="K1071" s="19">
        <f>MAX(0,ROUNDDOWN(H1071-E1071-I1071-F1071-D1071,-3))</f>
        <v/>
      </c>
      <c r="L1071" s="19">
        <f>IF(J1071&lt;=0,0,ROUNDDOWN((J1071*LOOKUP(J1071,{0,1950001,3300001,6950001,9000001,18000001,40000001},{0.05,0.1,0.2,0.23,0.33,0.4,0.45})-LOOKUP(J1071,{0,1950001,3300001,6950001,9000001,18000001,40000001},{0,97500,427500,636000,1536000,2796000,4796000}))*1.021,-2))</f>
        <v/>
      </c>
      <c r="M1071" s="19">
        <f>IF(K1071&lt;=0,0,ROUNDDOWN((K1071*LOOKUP(K1071,{0,1950001,3300001,6950001,9000001,18000001,40000001},{0.05,0.1,0.2,0.23,0.33,0.4,0.45})-LOOKUP(K1071,{0,1950001,3300001,6950001,9000001,18000001,40000001},{0,97500,427500,636000,1536000,2796000,4796000}))*1.021,-2))</f>
        <v/>
      </c>
      <c r="N1071" s="19">
        <f>MAX(0,ROUNDDOWN(H1071-E1071-430000-G1071,-3))</f>
        <v/>
      </c>
      <c r="O1071" s="19">
        <f>MAX(0,ROUNDDOWN(H1071-E1071-430000-G1071-D1071,-3))</f>
        <v/>
      </c>
      <c r="P1071" s="19">
        <f>IF(H1071&lt;=450000,0,MAX(0,ROUNDDOWN(N1071*0.06-MIN(50000,N1071)*0.03,-2))+MAX(0,ROUNDDOWN(N1071*0.04-MIN(50000,N1071)*0.02,-2)))</f>
        <v/>
      </c>
      <c r="Q1071" s="19">
        <f>IF(H1071&lt;=450000,0,MAX(0,ROUNDDOWN(O1071*0.06-MIN(50000,O1071)*0.03,-2))+MAX(0,ROUNDDOWN(O1071*0.04-MIN(50000,O1071)*0.02,-2)))</f>
        <v/>
      </c>
      <c r="R1071" s="19">
        <f>L1071-M1071</f>
        <v/>
      </c>
      <c r="S1071" s="19">
        <f>P1071-Q1071</f>
        <v/>
      </c>
      <c r="T1071" s="19">
        <f>R1071+S1071</f>
        <v/>
      </c>
      <c r="U1071" s="21">
        <f>IF(J1071&lt;=0,0,LOOKUP(J1071,{0,1950001,3300001,6950001,9000001,18000001,40000001},{0.05,0.1,0.2,0.23,0.33,0.4,0.45}))</f>
        <v/>
      </c>
    </row>
    <row r="1072">
      <c r="A1072" t="inlineStr">
        <is>
          <t>1万円刻み</t>
        </is>
      </c>
      <c r="B1072" s="19">
        <f>'3_1万円刻み'!$A$467</f>
        <v/>
      </c>
      <c r="C1072" s="20" t="n">
        <v>2026</v>
      </c>
      <c r="D1072" s="19" t="n">
        <v>276000</v>
      </c>
      <c r="E1072" s="19">
        <f>ROUND(MIN(B1072/12,650000)*12*0.0915+MIN(B1072/12,1390000)*12*(0.0504+0)+B1072*0.005,0)</f>
        <v/>
      </c>
      <c r="F1072" s="19" t="n">
        <v>0</v>
      </c>
      <c r="G1072" s="19" t="n">
        <v>0</v>
      </c>
      <c r="H1072" s="19">
        <f>IF(C1072&gt;=2026,IF(B1072&lt;741000,0,IF(B1072&lt;2191000,B1072-740000,IF(B1072&lt;2193000,1451000,IF(B1072&lt;2196000,1453000,IF(B1072&lt;2200000,1456000,IF(B1072&lt;3600000,ROUNDDOWN(B1072/4,-3)*2.8-80000,IF(B1072&lt;6600000,ROUNDDOWN(B1072/4,-3)*3.2-440000,IF(B1072&lt;8500000,ROUNDDOWN(B1072*0.9,0)-1100000,B1072-1950000)))))))),IF(B1072&lt;651000,0,IF(B1072&lt;1900000,B1072-650000,IF(B1072&lt;3600000,ROUNDDOWN(B1072/4,-3)*2.8-80000,IF(B1072&lt;6600000,ROUNDDOWN(B1072/4,-3)*3.2-440000,IF(B1072&lt;8500000,ROUNDDOWN(B1072*0.9,0)-1100000,B1072-1950000))))))</f>
        <v/>
      </c>
      <c r="I1072" s="19">
        <f>IF(H1072&gt;23500000,NA(),IF(C1072&gt;=2026,IF(H1072&lt;=4890000,1040000,IF(H1072&lt;=6550000,670000,620000)),IF(H1072&lt;=1320000,950000,IF(H1072&lt;=3360000,880000,IF(H1072&lt;=4890000,680000,IF(H1072&lt;=6550000,630000,580000))))))</f>
        <v/>
      </c>
      <c r="J1072" s="19">
        <f>MAX(0,ROUNDDOWN(H1072-E1072-I1072-F1072,-3))</f>
        <v/>
      </c>
      <c r="K1072" s="19">
        <f>MAX(0,ROUNDDOWN(H1072-E1072-I1072-F1072-D1072,-3))</f>
        <v/>
      </c>
      <c r="L1072" s="19">
        <f>IF(J1072&lt;=0,0,ROUNDDOWN((J1072*LOOKUP(J1072,{0,1950001,3300001,6950001,9000001,18000001,40000001},{0.05,0.1,0.2,0.23,0.33,0.4,0.45})-LOOKUP(J1072,{0,1950001,3300001,6950001,9000001,18000001,40000001},{0,97500,427500,636000,1536000,2796000,4796000}))*1.021,-2))</f>
        <v/>
      </c>
      <c r="M1072" s="19">
        <f>IF(K1072&lt;=0,0,ROUNDDOWN((K1072*LOOKUP(K1072,{0,1950001,3300001,6950001,9000001,18000001,40000001},{0.05,0.1,0.2,0.23,0.33,0.4,0.45})-LOOKUP(K1072,{0,1950001,3300001,6950001,9000001,18000001,40000001},{0,97500,427500,636000,1536000,2796000,4796000}))*1.021,-2))</f>
        <v/>
      </c>
      <c r="N1072" s="19">
        <f>MAX(0,ROUNDDOWN(H1072-E1072-430000-G1072,-3))</f>
        <v/>
      </c>
      <c r="O1072" s="19">
        <f>MAX(0,ROUNDDOWN(H1072-E1072-430000-G1072-D1072,-3))</f>
        <v/>
      </c>
      <c r="P1072" s="19">
        <f>IF(H1072&lt;=450000,0,MAX(0,ROUNDDOWN(N1072*0.06-MIN(50000,N1072)*0.03,-2))+MAX(0,ROUNDDOWN(N1072*0.04-MIN(50000,N1072)*0.02,-2)))</f>
        <v/>
      </c>
      <c r="Q1072" s="19">
        <f>IF(H1072&lt;=450000,0,MAX(0,ROUNDDOWN(O1072*0.06-MIN(50000,O1072)*0.03,-2))+MAX(0,ROUNDDOWN(O1072*0.04-MIN(50000,O1072)*0.02,-2)))</f>
        <v/>
      </c>
      <c r="R1072" s="19">
        <f>L1072-M1072</f>
        <v/>
      </c>
      <c r="S1072" s="19">
        <f>P1072-Q1072</f>
        <v/>
      </c>
      <c r="T1072" s="19">
        <f>R1072+S1072</f>
        <v/>
      </c>
      <c r="U1072" s="21">
        <f>IF(J1072&lt;=0,0,LOOKUP(J1072,{0,1950001,3300001,6950001,9000001,18000001,40000001},{0.05,0.1,0.2,0.23,0.33,0.4,0.45}))</f>
        <v/>
      </c>
    </row>
    <row r="1073">
      <c r="A1073" t="inlineStr">
        <is>
          <t>1万円刻み</t>
        </is>
      </c>
      <c r="B1073" s="19">
        <f>'3_1万円刻み'!$A$468</f>
        <v/>
      </c>
      <c r="C1073" s="20" t="n">
        <v>2025</v>
      </c>
      <c r="D1073" s="19" t="n">
        <v>276000</v>
      </c>
      <c r="E1073" s="19">
        <f>ROUND(MIN(B1073/12,650000)*12*0.0915+MIN(B1073/12,1390000)*12*(0.0504+0)+B1073*0.005,0)</f>
        <v/>
      </c>
      <c r="F1073" s="19" t="n">
        <v>0</v>
      </c>
      <c r="G1073" s="19" t="n">
        <v>0</v>
      </c>
      <c r="H1073" s="19">
        <f>IF(C1073&gt;=2026,IF(B1073&lt;741000,0,IF(B1073&lt;2191000,B1073-740000,IF(B1073&lt;2193000,1451000,IF(B1073&lt;2196000,1453000,IF(B1073&lt;2200000,1456000,IF(B1073&lt;3600000,ROUNDDOWN(B1073/4,-3)*2.8-80000,IF(B1073&lt;6600000,ROUNDDOWN(B1073/4,-3)*3.2-440000,IF(B1073&lt;8500000,ROUNDDOWN(B1073*0.9,0)-1100000,B1073-1950000)))))))),IF(B1073&lt;651000,0,IF(B1073&lt;1900000,B1073-650000,IF(B1073&lt;3600000,ROUNDDOWN(B1073/4,-3)*2.8-80000,IF(B1073&lt;6600000,ROUNDDOWN(B1073/4,-3)*3.2-440000,IF(B1073&lt;8500000,ROUNDDOWN(B1073*0.9,0)-1100000,B1073-1950000))))))</f>
        <v/>
      </c>
      <c r="I1073" s="19">
        <f>IF(H1073&gt;23500000,NA(),IF(C1073&gt;=2026,IF(H1073&lt;=4890000,1040000,IF(H1073&lt;=6550000,670000,620000)),IF(H1073&lt;=1320000,950000,IF(H1073&lt;=3360000,880000,IF(H1073&lt;=4890000,680000,IF(H1073&lt;=6550000,630000,580000))))))</f>
        <v/>
      </c>
      <c r="J1073" s="19">
        <f>MAX(0,ROUNDDOWN(H1073-E1073-I1073-F1073,-3))</f>
        <v/>
      </c>
      <c r="K1073" s="19">
        <f>MAX(0,ROUNDDOWN(H1073-E1073-I1073-F1073-D1073,-3))</f>
        <v/>
      </c>
      <c r="L1073" s="19">
        <f>IF(J1073&lt;=0,0,ROUNDDOWN((J1073*LOOKUP(J1073,{0,1950001,3300001,6950001,9000001,18000001,40000001},{0.05,0.1,0.2,0.23,0.33,0.4,0.45})-LOOKUP(J1073,{0,1950001,3300001,6950001,9000001,18000001,40000001},{0,97500,427500,636000,1536000,2796000,4796000}))*1.021,-2))</f>
        <v/>
      </c>
      <c r="M1073" s="19">
        <f>IF(K1073&lt;=0,0,ROUNDDOWN((K1073*LOOKUP(K1073,{0,1950001,3300001,6950001,9000001,18000001,40000001},{0.05,0.1,0.2,0.23,0.33,0.4,0.45})-LOOKUP(K1073,{0,1950001,3300001,6950001,9000001,18000001,40000001},{0,97500,427500,636000,1536000,2796000,4796000}))*1.021,-2))</f>
        <v/>
      </c>
      <c r="N1073" s="19">
        <f>MAX(0,ROUNDDOWN(H1073-E1073-430000-G1073,-3))</f>
        <v/>
      </c>
      <c r="O1073" s="19">
        <f>MAX(0,ROUNDDOWN(H1073-E1073-430000-G1073-D1073,-3))</f>
        <v/>
      </c>
      <c r="P1073" s="19">
        <f>IF(H1073&lt;=450000,0,MAX(0,ROUNDDOWN(N1073*0.06-MIN(50000,N1073)*0.03,-2))+MAX(0,ROUNDDOWN(N1073*0.04-MIN(50000,N1073)*0.02,-2)))</f>
        <v/>
      </c>
      <c r="Q1073" s="19">
        <f>IF(H1073&lt;=450000,0,MAX(0,ROUNDDOWN(O1073*0.06-MIN(50000,O1073)*0.03,-2))+MAX(0,ROUNDDOWN(O1073*0.04-MIN(50000,O1073)*0.02,-2)))</f>
        <v/>
      </c>
      <c r="R1073" s="19">
        <f>L1073-M1073</f>
        <v/>
      </c>
      <c r="S1073" s="19">
        <f>P1073-Q1073</f>
        <v/>
      </c>
      <c r="T1073" s="19">
        <f>R1073+S1073</f>
        <v/>
      </c>
      <c r="U1073" s="21">
        <f>IF(J1073&lt;=0,0,LOOKUP(J1073,{0,1950001,3300001,6950001,9000001,18000001,40000001},{0.05,0.1,0.2,0.23,0.33,0.4,0.45}))</f>
        <v/>
      </c>
    </row>
    <row r="1074">
      <c r="A1074" t="inlineStr">
        <is>
          <t>1万円刻み</t>
        </is>
      </c>
      <c r="B1074" s="19">
        <f>'3_1万円刻み'!$A$468</f>
        <v/>
      </c>
      <c r="C1074" s="20" t="n">
        <v>2026</v>
      </c>
      <c r="D1074" s="19" t="n">
        <v>276000</v>
      </c>
      <c r="E1074" s="19">
        <f>ROUND(MIN(B1074/12,650000)*12*0.0915+MIN(B1074/12,1390000)*12*(0.0504+0)+B1074*0.005,0)</f>
        <v/>
      </c>
      <c r="F1074" s="19" t="n">
        <v>0</v>
      </c>
      <c r="G1074" s="19" t="n">
        <v>0</v>
      </c>
      <c r="H1074" s="19">
        <f>IF(C1074&gt;=2026,IF(B1074&lt;741000,0,IF(B1074&lt;2191000,B1074-740000,IF(B1074&lt;2193000,1451000,IF(B1074&lt;2196000,1453000,IF(B1074&lt;2200000,1456000,IF(B1074&lt;3600000,ROUNDDOWN(B1074/4,-3)*2.8-80000,IF(B1074&lt;6600000,ROUNDDOWN(B1074/4,-3)*3.2-440000,IF(B1074&lt;8500000,ROUNDDOWN(B1074*0.9,0)-1100000,B1074-1950000)))))))),IF(B1074&lt;651000,0,IF(B1074&lt;1900000,B1074-650000,IF(B1074&lt;3600000,ROUNDDOWN(B1074/4,-3)*2.8-80000,IF(B1074&lt;6600000,ROUNDDOWN(B1074/4,-3)*3.2-440000,IF(B1074&lt;8500000,ROUNDDOWN(B1074*0.9,0)-1100000,B1074-1950000))))))</f>
        <v/>
      </c>
      <c r="I1074" s="19">
        <f>IF(H1074&gt;23500000,NA(),IF(C1074&gt;=2026,IF(H1074&lt;=4890000,1040000,IF(H1074&lt;=6550000,670000,620000)),IF(H1074&lt;=1320000,950000,IF(H1074&lt;=3360000,880000,IF(H1074&lt;=4890000,680000,IF(H1074&lt;=6550000,630000,580000))))))</f>
        <v/>
      </c>
      <c r="J1074" s="19">
        <f>MAX(0,ROUNDDOWN(H1074-E1074-I1074-F1074,-3))</f>
        <v/>
      </c>
      <c r="K1074" s="19">
        <f>MAX(0,ROUNDDOWN(H1074-E1074-I1074-F1074-D1074,-3))</f>
        <v/>
      </c>
      <c r="L1074" s="19">
        <f>IF(J1074&lt;=0,0,ROUNDDOWN((J1074*LOOKUP(J1074,{0,1950001,3300001,6950001,9000001,18000001,40000001},{0.05,0.1,0.2,0.23,0.33,0.4,0.45})-LOOKUP(J1074,{0,1950001,3300001,6950001,9000001,18000001,40000001},{0,97500,427500,636000,1536000,2796000,4796000}))*1.021,-2))</f>
        <v/>
      </c>
      <c r="M1074" s="19">
        <f>IF(K1074&lt;=0,0,ROUNDDOWN((K1074*LOOKUP(K1074,{0,1950001,3300001,6950001,9000001,18000001,40000001},{0.05,0.1,0.2,0.23,0.33,0.4,0.45})-LOOKUP(K1074,{0,1950001,3300001,6950001,9000001,18000001,40000001},{0,97500,427500,636000,1536000,2796000,4796000}))*1.021,-2))</f>
        <v/>
      </c>
      <c r="N1074" s="19">
        <f>MAX(0,ROUNDDOWN(H1074-E1074-430000-G1074,-3))</f>
        <v/>
      </c>
      <c r="O1074" s="19">
        <f>MAX(0,ROUNDDOWN(H1074-E1074-430000-G1074-D1074,-3))</f>
        <v/>
      </c>
      <c r="P1074" s="19">
        <f>IF(H1074&lt;=450000,0,MAX(0,ROUNDDOWN(N1074*0.06-MIN(50000,N1074)*0.03,-2))+MAX(0,ROUNDDOWN(N1074*0.04-MIN(50000,N1074)*0.02,-2)))</f>
        <v/>
      </c>
      <c r="Q1074" s="19">
        <f>IF(H1074&lt;=450000,0,MAX(0,ROUNDDOWN(O1074*0.06-MIN(50000,O1074)*0.03,-2))+MAX(0,ROUNDDOWN(O1074*0.04-MIN(50000,O1074)*0.02,-2)))</f>
        <v/>
      </c>
      <c r="R1074" s="19">
        <f>L1074-M1074</f>
        <v/>
      </c>
      <c r="S1074" s="19">
        <f>P1074-Q1074</f>
        <v/>
      </c>
      <c r="T1074" s="19">
        <f>R1074+S1074</f>
        <v/>
      </c>
      <c r="U1074" s="21">
        <f>IF(J1074&lt;=0,0,LOOKUP(J1074,{0,1950001,3300001,6950001,9000001,18000001,40000001},{0.05,0.1,0.2,0.23,0.33,0.4,0.45}))</f>
        <v/>
      </c>
    </row>
    <row r="1075">
      <c r="A1075" t="inlineStr">
        <is>
          <t>1万円刻み</t>
        </is>
      </c>
      <c r="B1075" s="19">
        <f>'3_1万円刻み'!$A$469</f>
        <v/>
      </c>
      <c r="C1075" s="20" t="n">
        <v>2025</v>
      </c>
      <c r="D1075" s="19" t="n">
        <v>276000</v>
      </c>
      <c r="E1075" s="19">
        <f>ROUND(MIN(B1075/12,650000)*12*0.0915+MIN(B1075/12,1390000)*12*(0.0504+0)+B1075*0.005,0)</f>
        <v/>
      </c>
      <c r="F1075" s="19" t="n">
        <v>0</v>
      </c>
      <c r="G1075" s="19" t="n">
        <v>0</v>
      </c>
      <c r="H1075" s="19">
        <f>IF(C1075&gt;=2026,IF(B1075&lt;741000,0,IF(B1075&lt;2191000,B1075-740000,IF(B1075&lt;2193000,1451000,IF(B1075&lt;2196000,1453000,IF(B1075&lt;2200000,1456000,IF(B1075&lt;3600000,ROUNDDOWN(B1075/4,-3)*2.8-80000,IF(B1075&lt;6600000,ROUNDDOWN(B1075/4,-3)*3.2-440000,IF(B1075&lt;8500000,ROUNDDOWN(B1075*0.9,0)-1100000,B1075-1950000)))))))),IF(B1075&lt;651000,0,IF(B1075&lt;1900000,B1075-650000,IF(B1075&lt;3600000,ROUNDDOWN(B1075/4,-3)*2.8-80000,IF(B1075&lt;6600000,ROUNDDOWN(B1075/4,-3)*3.2-440000,IF(B1075&lt;8500000,ROUNDDOWN(B1075*0.9,0)-1100000,B1075-1950000))))))</f>
        <v/>
      </c>
      <c r="I1075" s="19">
        <f>IF(H1075&gt;23500000,NA(),IF(C1075&gt;=2026,IF(H1075&lt;=4890000,1040000,IF(H1075&lt;=6550000,670000,620000)),IF(H1075&lt;=1320000,950000,IF(H1075&lt;=3360000,880000,IF(H1075&lt;=4890000,680000,IF(H1075&lt;=6550000,630000,580000))))))</f>
        <v/>
      </c>
      <c r="J1075" s="19">
        <f>MAX(0,ROUNDDOWN(H1075-E1075-I1075-F1075,-3))</f>
        <v/>
      </c>
      <c r="K1075" s="19">
        <f>MAX(0,ROUNDDOWN(H1075-E1075-I1075-F1075-D1075,-3))</f>
        <v/>
      </c>
      <c r="L1075" s="19">
        <f>IF(J1075&lt;=0,0,ROUNDDOWN((J1075*LOOKUP(J1075,{0,1950001,3300001,6950001,9000001,18000001,40000001},{0.05,0.1,0.2,0.23,0.33,0.4,0.45})-LOOKUP(J1075,{0,1950001,3300001,6950001,9000001,18000001,40000001},{0,97500,427500,636000,1536000,2796000,4796000}))*1.021,-2))</f>
        <v/>
      </c>
      <c r="M1075" s="19">
        <f>IF(K1075&lt;=0,0,ROUNDDOWN((K1075*LOOKUP(K1075,{0,1950001,3300001,6950001,9000001,18000001,40000001},{0.05,0.1,0.2,0.23,0.33,0.4,0.45})-LOOKUP(K1075,{0,1950001,3300001,6950001,9000001,18000001,40000001},{0,97500,427500,636000,1536000,2796000,4796000}))*1.021,-2))</f>
        <v/>
      </c>
      <c r="N1075" s="19">
        <f>MAX(0,ROUNDDOWN(H1075-E1075-430000-G1075,-3))</f>
        <v/>
      </c>
      <c r="O1075" s="19">
        <f>MAX(0,ROUNDDOWN(H1075-E1075-430000-G1075-D1075,-3))</f>
        <v/>
      </c>
      <c r="P1075" s="19">
        <f>IF(H1075&lt;=450000,0,MAX(0,ROUNDDOWN(N1075*0.06-MIN(50000,N1075)*0.03,-2))+MAX(0,ROUNDDOWN(N1075*0.04-MIN(50000,N1075)*0.02,-2)))</f>
        <v/>
      </c>
      <c r="Q1075" s="19">
        <f>IF(H1075&lt;=450000,0,MAX(0,ROUNDDOWN(O1075*0.06-MIN(50000,O1075)*0.03,-2))+MAX(0,ROUNDDOWN(O1075*0.04-MIN(50000,O1075)*0.02,-2)))</f>
        <v/>
      </c>
      <c r="R1075" s="19">
        <f>L1075-M1075</f>
        <v/>
      </c>
      <c r="S1075" s="19">
        <f>P1075-Q1075</f>
        <v/>
      </c>
      <c r="T1075" s="19">
        <f>R1075+S1075</f>
        <v/>
      </c>
      <c r="U1075" s="21">
        <f>IF(J1075&lt;=0,0,LOOKUP(J1075,{0,1950001,3300001,6950001,9000001,18000001,40000001},{0.05,0.1,0.2,0.23,0.33,0.4,0.45}))</f>
        <v/>
      </c>
    </row>
    <row r="1076">
      <c r="A1076" t="inlineStr">
        <is>
          <t>1万円刻み</t>
        </is>
      </c>
      <c r="B1076" s="19">
        <f>'3_1万円刻み'!$A$469</f>
        <v/>
      </c>
      <c r="C1076" s="20" t="n">
        <v>2026</v>
      </c>
      <c r="D1076" s="19" t="n">
        <v>276000</v>
      </c>
      <c r="E1076" s="19">
        <f>ROUND(MIN(B1076/12,650000)*12*0.0915+MIN(B1076/12,1390000)*12*(0.0504+0)+B1076*0.005,0)</f>
        <v/>
      </c>
      <c r="F1076" s="19" t="n">
        <v>0</v>
      </c>
      <c r="G1076" s="19" t="n">
        <v>0</v>
      </c>
      <c r="H1076" s="19">
        <f>IF(C1076&gt;=2026,IF(B1076&lt;741000,0,IF(B1076&lt;2191000,B1076-740000,IF(B1076&lt;2193000,1451000,IF(B1076&lt;2196000,1453000,IF(B1076&lt;2200000,1456000,IF(B1076&lt;3600000,ROUNDDOWN(B1076/4,-3)*2.8-80000,IF(B1076&lt;6600000,ROUNDDOWN(B1076/4,-3)*3.2-440000,IF(B1076&lt;8500000,ROUNDDOWN(B1076*0.9,0)-1100000,B1076-1950000)))))))),IF(B1076&lt;651000,0,IF(B1076&lt;1900000,B1076-650000,IF(B1076&lt;3600000,ROUNDDOWN(B1076/4,-3)*2.8-80000,IF(B1076&lt;6600000,ROUNDDOWN(B1076/4,-3)*3.2-440000,IF(B1076&lt;8500000,ROUNDDOWN(B1076*0.9,0)-1100000,B1076-1950000))))))</f>
        <v/>
      </c>
      <c r="I1076" s="19">
        <f>IF(H1076&gt;23500000,NA(),IF(C1076&gt;=2026,IF(H1076&lt;=4890000,1040000,IF(H1076&lt;=6550000,670000,620000)),IF(H1076&lt;=1320000,950000,IF(H1076&lt;=3360000,880000,IF(H1076&lt;=4890000,680000,IF(H1076&lt;=6550000,630000,580000))))))</f>
        <v/>
      </c>
      <c r="J1076" s="19">
        <f>MAX(0,ROUNDDOWN(H1076-E1076-I1076-F1076,-3))</f>
        <v/>
      </c>
      <c r="K1076" s="19">
        <f>MAX(0,ROUNDDOWN(H1076-E1076-I1076-F1076-D1076,-3))</f>
        <v/>
      </c>
      <c r="L1076" s="19">
        <f>IF(J1076&lt;=0,0,ROUNDDOWN((J1076*LOOKUP(J1076,{0,1950001,3300001,6950001,9000001,18000001,40000001},{0.05,0.1,0.2,0.23,0.33,0.4,0.45})-LOOKUP(J1076,{0,1950001,3300001,6950001,9000001,18000001,40000001},{0,97500,427500,636000,1536000,2796000,4796000}))*1.021,-2))</f>
        <v/>
      </c>
      <c r="M1076" s="19">
        <f>IF(K1076&lt;=0,0,ROUNDDOWN((K1076*LOOKUP(K1076,{0,1950001,3300001,6950001,9000001,18000001,40000001},{0.05,0.1,0.2,0.23,0.33,0.4,0.45})-LOOKUP(K1076,{0,1950001,3300001,6950001,9000001,18000001,40000001},{0,97500,427500,636000,1536000,2796000,4796000}))*1.021,-2))</f>
        <v/>
      </c>
      <c r="N1076" s="19">
        <f>MAX(0,ROUNDDOWN(H1076-E1076-430000-G1076,-3))</f>
        <v/>
      </c>
      <c r="O1076" s="19">
        <f>MAX(0,ROUNDDOWN(H1076-E1076-430000-G1076-D1076,-3))</f>
        <v/>
      </c>
      <c r="P1076" s="19">
        <f>IF(H1076&lt;=450000,0,MAX(0,ROUNDDOWN(N1076*0.06-MIN(50000,N1076)*0.03,-2))+MAX(0,ROUNDDOWN(N1076*0.04-MIN(50000,N1076)*0.02,-2)))</f>
        <v/>
      </c>
      <c r="Q1076" s="19">
        <f>IF(H1076&lt;=450000,0,MAX(0,ROUNDDOWN(O1076*0.06-MIN(50000,O1076)*0.03,-2))+MAX(0,ROUNDDOWN(O1076*0.04-MIN(50000,O1076)*0.02,-2)))</f>
        <v/>
      </c>
      <c r="R1076" s="19">
        <f>L1076-M1076</f>
        <v/>
      </c>
      <c r="S1076" s="19">
        <f>P1076-Q1076</f>
        <v/>
      </c>
      <c r="T1076" s="19">
        <f>R1076+S1076</f>
        <v/>
      </c>
      <c r="U1076" s="21">
        <f>IF(J1076&lt;=0,0,LOOKUP(J1076,{0,1950001,3300001,6950001,9000001,18000001,40000001},{0.05,0.1,0.2,0.23,0.33,0.4,0.45}))</f>
        <v/>
      </c>
    </row>
    <row r="1077">
      <c r="A1077" t="inlineStr">
        <is>
          <t>1万円刻み</t>
        </is>
      </c>
      <c r="B1077" s="19">
        <f>'3_1万円刻み'!$A$470</f>
        <v/>
      </c>
      <c r="C1077" s="20" t="n">
        <v>2025</v>
      </c>
      <c r="D1077" s="19" t="n">
        <v>276000</v>
      </c>
      <c r="E1077" s="19">
        <f>ROUND(MIN(B1077/12,650000)*12*0.0915+MIN(B1077/12,1390000)*12*(0.0504+0)+B1077*0.005,0)</f>
        <v/>
      </c>
      <c r="F1077" s="19" t="n">
        <v>0</v>
      </c>
      <c r="G1077" s="19" t="n">
        <v>0</v>
      </c>
      <c r="H1077" s="19">
        <f>IF(C1077&gt;=2026,IF(B1077&lt;741000,0,IF(B1077&lt;2191000,B1077-740000,IF(B1077&lt;2193000,1451000,IF(B1077&lt;2196000,1453000,IF(B1077&lt;2200000,1456000,IF(B1077&lt;3600000,ROUNDDOWN(B1077/4,-3)*2.8-80000,IF(B1077&lt;6600000,ROUNDDOWN(B1077/4,-3)*3.2-440000,IF(B1077&lt;8500000,ROUNDDOWN(B1077*0.9,0)-1100000,B1077-1950000)))))))),IF(B1077&lt;651000,0,IF(B1077&lt;1900000,B1077-650000,IF(B1077&lt;3600000,ROUNDDOWN(B1077/4,-3)*2.8-80000,IF(B1077&lt;6600000,ROUNDDOWN(B1077/4,-3)*3.2-440000,IF(B1077&lt;8500000,ROUNDDOWN(B1077*0.9,0)-1100000,B1077-1950000))))))</f>
        <v/>
      </c>
      <c r="I1077" s="19">
        <f>IF(H1077&gt;23500000,NA(),IF(C1077&gt;=2026,IF(H1077&lt;=4890000,1040000,IF(H1077&lt;=6550000,670000,620000)),IF(H1077&lt;=1320000,950000,IF(H1077&lt;=3360000,880000,IF(H1077&lt;=4890000,680000,IF(H1077&lt;=6550000,630000,580000))))))</f>
        <v/>
      </c>
      <c r="J1077" s="19">
        <f>MAX(0,ROUNDDOWN(H1077-E1077-I1077-F1077,-3))</f>
        <v/>
      </c>
      <c r="K1077" s="19">
        <f>MAX(0,ROUNDDOWN(H1077-E1077-I1077-F1077-D1077,-3))</f>
        <v/>
      </c>
      <c r="L1077" s="19">
        <f>IF(J1077&lt;=0,0,ROUNDDOWN((J1077*LOOKUP(J1077,{0,1950001,3300001,6950001,9000001,18000001,40000001},{0.05,0.1,0.2,0.23,0.33,0.4,0.45})-LOOKUP(J1077,{0,1950001,3300001,6950001,9000001,18000001,40000001},{0,97500,427500,636000,1536000,2796000,4796000}))*1.021,-2))</f>
        <v/>
      </c>
      <c r="M1077" s="19">
        <f>IF(K1077&lt;=0,0,ROUNDDOWN((K1077*LOOKUP(K1077,{0,1950001,3300001,6950001,9000001,18000001,40000001},{0.05,0.1,0.2,0.23,0.33,0.4,0.45})-LOOKUP(K1077,{0,1950001,3300001,6950001,9000001,18000001,40000001},{0,97500,427500,636000,1536000,2796000,4796000}))*1.021,-2))</f>
        <v/>
      </c>
      <c r="N1077" s="19">
        <f>MAX(0,ROUNDDOWN(H1077-E1077-430000-G1077,-3))</f>
        <v/>
      </c>
      <c r="O1077" s="19">
        <f>MAX(0,ROUNDDOWN(H1077-E1077-430000-G1077-D1077,-3))</f>
        <v/>
      </c>
      <c r="P1077" s="19">
        <f>IF(H1077&lt;=450000,0,MAX(0,ROUNDDOWN(N1077*0.06-MIN(50000,N1077)*0.03,-2))+MAX(0,ROUNDDOWN(N1077*0.04-MIN(50000,N1077)*0.02,-2)))</f>
        <v/>
      </c>
      <c r="Q1077" s="19">
        <f>IF(H1077&lt;=450000,0,MAX(0,ROUNDDOWN(O1077*0.06-MIN(50000,O1077)*0.03,-2))+MAX(0,ROUNDDOWN(O1077*0.04-MIN(50000,O1077)*0.02,-2)))</f>
        <v/>
      </c>
      <c r="R1077" s="19">
        <f>L1077-M1077</f>
        <v/>
      </c>
      <c r="S1077" s="19">
        <f>P1077-Q1077</f>
        <v/>
      </c>
      <c r="T1077" s="19">
        <f>R1077+S1077</f>
        <v/>
      </c>
      <c r="U1077" s="21">
        <f>IF(J1077&lt;=0,0,LOOKUP(J1077,{0,1950001,3300001,6950001,9000001,18000001,40000001},{0.05,0.1,0.2,0.23,0.33,0.4,0.45}))</f>
        <v/>
      </c>
    </row>
    <row r="1078">
      <c r="A1078" t="inlineStr">
        <is>
          <t>1万円刻み</t>
        </is>
      </c>
      <c r="B1078" s="19">
        <f>'3_1万円刻み'!$A$470</f>
        <v/>
      </c>
      <c r="C1078" s="20" t="n">
        <v>2026</v>
      </c>
      <c r="D1078" s="19" t="n">
        <v>276000</v>
      </c>
      <c r="E1078" s="19">
        <f>ROUND(MIN(B1078/12,650000)*12*0.0915+MIN(B1078/12,1390000)*12*(0.0504+0)+B1078*0.005,0)</f>
        <v/>
      </c>
      <c r="F1078" s="19" t="n">
        <v>0</v>
      </c>
      <c r="G1078" s="19" t="n">
        <v>0</v>
      </c>
      <c r="H1078" s="19">
        <f>IF(C1078&gt;=2026,IF(B1078&lt;741000,0,IF(B1078&lt;2191000,B1078-740000,IF(B1078&lt;2193000,1451000,IF(B1078&lt;2196000,1453000,IF(B1078&lt;2200000,1456000,IF(B1078&lt;3600000,ROUNDDOWN(B1078/4,-3)*2.8-80000,IF(B1078&lt;6600000,ROUNDDOWN(B1078/4,-3)*3.2-440000,IF(B1078&lt;8500000,ROUNDDOWN(B1078*0.9,0)-1100000,B1078-1950000)))))))),IF(B1078&lt;651000,0,IF(B1078&lt;1900000,B1078-650000,IF(B1078&lt;3600000,ROUNDDOWN(B1078/4,-3)*2.8-80000,IF(B1078&lt;6600000,ROUNDDOWN(B1078/4,-3)*3.2-440000,IF(B1078&lt;8500000,ROUNDDOWN(B1078*0.9,0)-1100000,B1078-1950000))))))</f>
        <v/>
      </c>
      <c r="I1078" s="19">
        <f>IF(H1078&gt;23500000,NA(),IF(C1078&gt;=2026,IF(H1078&lt;=4890000,1040000,IF(H1078&lt;=6550000,670000,620000)),IF(H1078&lt;=1320000,950000,IF(H1078&lt;=3360000,880000,IF(H1078&lt;=4890000,680000,IF(H1078&lt;=6550000,630000,580000))))))</f>
        <v/>
      </c>
      <c r="J1078" s="19">
        <f>MAX(0,ROUNDDOWN(H1078-E1078-I1078-F1078,-3))</f>
        <v/>
      </c>
      <c r="K1078" s="19">
        <f>MAX(0,ROUNDDOWN(H1078-E1078-I1078-F1078-D1078,-3))</f>
        <v/>
      </c>
      <c r="L1078" s="19">
        <f>IF(J1078&lt;=0,0,ROUNDDOWN((J1078*LOOKUP(J1078,{0,1950001,3300001,6950001,9000001,18000001,40000001},{0.05,0.1,0.2,0.23,0.33,0.4,0.45})-LOOKUP(J1078,{0,1950001,3300001,6950001,9000001,18000001,40000001},{0,97500,427500,636000,1536000,2796000,4796000}))*1.021,-2))</f>
        <v/>
      </c>
      <c r="M1078" s="19">
        <f>IF(K1078&lt;=0,0,ROUNDDOWN((K1078*LOOKUP(K1078,{0,1950001,3300001,6950001,9000001,18000001,40000001},{0.05,0.1,0.2,0.23,0.33,0.4,0.45})-LOOKUP(K1078,{0,1950001,3300001,6950001,9000001,18000001,40000001},{0,97500,427500,636000,1536000,2796000,4796000}))*1.021,-2))</f>
        <v/>
      </c>
      <c r="N1078" s="19">
        <f>MAX(0,ROUNDDOWN(H1078-E1078-430000-G1078,-3))</f>
        <v/>
      </c>
      <c r="O1078" s="19">
        <f>MAX(0,ROUNDDOWN(H1078-E1078-430000-G1078-D1078,-3))</f>
        <v/>
      </c>
      <c r="P1078" s="19">
        <f>IF(H1078&lt;=450000,0,MAX(0,ROUNDDOWN(N1078*0.06-MIN(50000,N1078)*0.03,-2))+MAX(0,ROUNDDOWN(N1078*0.04-MIN(50000,N1078)*0.02,-2)))</f>
        <v/>
      </c>
      <c r="Q1078" s="19">
        <f>IF(H1078&lt;=450000,0,MAX(0,ROUNDDOWN(O1078*0.06-MIN(50000,O1078)*0.03,-2))+MAX(0,ROUNDDOWN(O1078*0.04-MIN(50000,O1078)*0.02,-2)))</f>
        <v/>
      </c>
      <c r="R1078" s="19">
        <f>L1078-M1078</f>
        <v/>
      </c>
      <c r="S1078" s="19">
        <f>P1078-Q1078</f>
        <v/>
      </c>
      <c r="T1078" s="19">
        <f>R1078+S1078</f>
        <v/>
      </c>
      <c r="U1078" s="21">
        <f>IF(J1078&lt;=0,0,LOOKUP(J1078,{0,1950001,3300001,6950001,9000001,18000001,40000001},{0.05,0.1,0.2,0.23,0.33,0.4,0.45}))</f>
        <v/>
      </c>
    </row>
    <row r="1079">
      <c r="A1079" t="inlineStr">
        <is>
          <t>1万円刻み</t>
        </is>
      </c>
      <c r="B1079" s="19">
        <f>'3_1万円刻み'!$A$471</f>
        <v/>
      </c>
      <c r="C1079" s="20" t="n">
        <v>2025</v>
      </c>
      <c r="D1079" s="19" t="n">
        <v>276000</v>
      </c>
      <c r="E1079" s="19">
        <f>ROUND(MIN(B1079/12,650000)*12*0.0915+MIN(B1079/12,1390000)*12*(0.0504+0)+B1079*0.005,0)</f>
        <v/>
      </c>
      <c r="F1079" s="19" t="n">
        <v>0</v>
      </c>
      <c r="G1079" s="19" t="n">
        <v>0</v>
      </c>
      <c r="H1079" s="19">
        <f>IF(C1079&gt;=2026,IF(B1079&lt;741000,0,IF(B1079&lt;2191000,B1079-740000,IF(B1079&lt;2193000,1451000,IF(B1079&lt;2196000,1453000,IF(B1079&lt;2200000,1456000,IF(B1079&lt;3600000,ROUNDDOWN(B1079/4,-3)*2.8-80000,IF(B1079&lt;6600000,ROUNDDOWN(B1079/4,-3)*3.2-440000,IF(B1079&lt;8500000,ROUNDDOWN(B1079*0.9,0)-1100000,B1079-1950000)))))))),IF(B1079&lt;651000,0,IF(B1079&lt;1900000,B1079-650000,IF(B1079&lt;3600000,ROUNDDOWN(B1079/4,-3)*2.8-80000,IF(B1079&lt;6600000,ROUNDDOWN(B1079/4,-3)*3.2-440000,IF(B1079&lt;8500000,ROUNDDOWN(B1079*0.9,0)-1100000,B1079-1950000))))))</f>
        <v/>
      </c>
      <c r="I1079" s="19">
        <f>IF(H1079&gt;23500000,NA(),IF(C1079&gt;=2026,IF(H1079&lt;=4890000,1040000,IF(H1079&lt;=6550000,670000,620000)),IF(H1079&lt;=1320000,950000,IF(H1079&lt;=3360000,880000,IF(H1079&lt;=4890000,680000,IF(H1079&lt;=6550000,630000,580000))))))</f>
        <v/>
      </c>
      <c r="J1079" s="19">
        <f>MAX(0,ROUNDDOWN(H1079-E1079-I1079-F1079,-3))</f>
        <v/>
      </c>
      <c r="K1079" s="19">
        <f>MAX(0,ROUNDDOWN(H1079-E1079-I1079-F1079-D1079,-3))</f>
        <v/>
      </c>
      <c r="L1079" s="19">
        <f>IF(J1079&lt;=0,0,ROUNDDOWN((J1079*LOOKUP(J1079,{0,1950001,3300001,6950001,9000001,18000001,40000001},{0.05,0.1,0.2,0.23,0.33,0.4,0.45})-LOOKUP(J1079,{0,1950001,3300001,6950001,9000001,18000001,40000001},{0,97500,427500,636000,1536000,2796000,4796000}))*1.021,-2))</f>
        <v/>
      </c>
      <c r="M1079" s="19">
        <f>IF(K1079&lt;=0,0,ROUNDDOWN((K1079*LOOKUP(K1079,{0,1950001,3300001,6950001,9000001,18000001,40000001},{0.05,0.1,0.2,0.23,0.33,0.4,0.45})-LOOKUP(K1079,{0,1950001,3300001,6950001,9000001,18000001,40000001},{0,97500,427500,636000,1536000,2796000,4796000}))*1.021,-2))</f>
        <v/>
      </c>
      <c r="N1079" s="19">
        <f>MAX(0,ROUNDDOWN(H1079-E1079-430000-G1079,-3))</f>
        <v/>
      </c>
      <c r="O1079" s="19">
        <f>MAX(0,ROUNDDOWN(H1079-E1079-430000-G1079-D1079,-3))</f>
        <v/>
      </c>
      <c r="P1079" s="19">
        <f>IF(H1079&lt;=450000,0,MAX(0,ROUNDDOWN(N1079*0.06-MIN(50000,N1079)*0.03,-2))+MAX(0,ROUNDDOWN(N1079*0.04-MIN(50000,N1079)*0.02,-2)))</f>
        <v/>
      </c>
      <c r="Q1079" s="19">
        <f>IF(H1079&lt;=450000,0,MAX(0,ROUNDDOWN(O1079*0.06-MIN(50000,O1079)*0.03,-2))+MAX(0,ROUNDDOWN(O1079*0.04-MIN(50000,O1079)*0.02,-2)))</f>
        <v/>
      </c>
      <c r="R1079" s="19">
        <f>L1079-M1079</f>
        <v/>
      </c>
      <c r="S1079" s="19">
        <f>P1079-Q1079</f>
        <v/>
      </c>
      <c r="T1079" s="19">
        <f>R1079+S1079</f>
        <v/>
      </c>
      <c r="U1079" s="21">
        <f>IF(J1079&lt;=0,0,LOOKUP(J1079,{0,1950001,3300001,6950001,9000001,18000001,40000001},{0.05,0.1,0.2,0.23,0.33,0.4,0.45}))</f>
        <v/>
      </c>
    </row>
    <row r="1080">
      <c r="A1080" t="inlineStr">
        <is>
          <t>1万円刻み</t>
        </is>
      </c>
      <c r="B1080" s="19">
        <f>'3_1万円刻み'!$A$471</f>
        <v/>
      </c>
      <c r="C1080" s="20" t="n">
        <v>2026</v>
      </c>
      <c r="D1080" s="19" t="n">
        <v>276000</v>
      </c>
      <c r="E1080" s="19">
        <f>ROUND(MIN(B1080/12,650000)*12*0.0915+MIN(B1080/12,1390000)*12*(0.0504+0)+B1080*0.005,0)</f>
        <v/>
      </c>
      <c r="F1080" s="19" t="n">
        <v>0</v>
      </c>
      <c r="G1080" s="19" t="n">
        <v>0</v>
      </c>
      <c r="H1080" s="19">
        <f>IF(C1080&gt;=2026,IF(B1080&lt;741000,0,IF(B1080&lt;2191000,B1080-740000,IF(B1080&lt;2193000,1451000,IF(B1080&lt;2196000,1453000,IF(B1080&lt;2200000,1456000,IF(B1080&lt;3600000,ROUNDDOWN(B1080/4,-3)*2.8-80000,IF(B1080&lt;6600000,ROUNDDOWN(B1080/4,-3)*3.2-440000,IF(B1080&lt;8500000,ROUNDDOWN(B1080*0.9,0)-1100000,B1080-1950000)))))))),IF(B1080&lt;651000,0,IF(B1080&lt;1900000,B1080-650000,IF(B1080&lt;3600000,ROUNDDOWN(B1080/4,-3)*2.8-80000,IF(B1080&lt;6600000,ROUNDDOWN(B1080/4,-3)*3.2-440000,IF(B1080&lt;8500000,ROUNDDOWN(B1080*0.9,0)-1100000,B1080-1950000))))))</f>
        <v/>
      </c>
      <c r="I1080" s="19">
        <f>IF(H1080&gt;23500000,NA(),IF(C1080&gt;=2026,IF(H1080&lt;=4890000,1040000,IF(H1080&lt;=6550000,670000,620000)),IF(H1080&lt;=1320000,950000,IF(H1080&lt;=3360000,880000,IF(H1080&lt;=4890000,680000,IF(H1080&lt;=6550000,630000,580000))))))</f>
        <v/>
      </c>
      <c r="J1080" s="19">
        <f>MAX(0,ROUNDDOWN(H1080-E1080-I1080-F1080,-3))</f>
        <v/>
      </c>
      <c r="K1080" s="19">
        <f>MAX(0,ROUNDDOWN(H1080-E1080-I1080-F1080-D1080,-3))</f>
        <v/>
      </c>
      <c r="L1080" s="19">
        <f>IF(J1080&lt;=0,0,ROUNDDOWN((J1080*LOOKUP(J1080,{0,1950001,3300001,6950001,9000001,18000001,40000001},{0.05,0.1,0.2,0.23,0.33,0.4,0.45})-LOOKUP(J1080,{0,1950001,3300001,6950001,9000001,18000001,40000001},{0,97500,427500,636000,1536000,2796000,4796000}))*1.021,-2))</f>
        <v/>
      </c>
      <c r="M1080" s="19">
        <f>IF(K1080&lt;=0,0,ROUNDDOWN((K1080*LOOKUP(K1080,{0,1950001,3300001,6950001,9000001,18000001,40000001},{0.05,0.1,0.2,0.23,0.33,0.4,0.45})-LOOKUP(K1080,{0,1950001,3300001,6950001,9000001,18000001,40000001},{0,97500,427500,636000,1536000,2796000,4796000}))*1.021,-2))</f>
        <v/>
      </c>
      <c r="N1080" s="19">
        <f>MAX(0,ROUNDDOWN(H1080-E1080-430000-G1080,-3))</f>
        <v/>
      </c>
      <c r="O1080" s="19">
        <f>MAX(0,ROUNDDOWN(H1080-E1080-430000-G1080-D1080,-3))</f>
        <v/>
      </c>
      <c r="P1080" s="19">
        <f>IF(H1080&lt;=450000,0,MAX(0,ROUNDDOWN(N1080*0.06-MIN(50000,N1080)*0.03,-2))+MAX(0,ROUNDDOWN(N1080*0.04-MIN(50000,N1080)*0.02,-2)))</f>
        <v/>
      </c>
      <c r="Q1080" s="19">
        <f>IF(H1080&lt;=450000,0,MAX(0,ROUNDDOWN(O1080*0.06-MIN(50000,O1080)*0.03,-2))+MAX(0,ROUNDDOWN(O1080*0.04-MIN(50000,O1080)*0.02,-2)))</f>
        <v/>
      </c>
      <c r="R1080" s="19">
        <f>L1080-M1080</f>
        <v/>
      </c>
      <c r="S1080" s="19">
        <f>P1080-Q1080</f>
        <v/>
      </c>
      <c r="T1080" s="19">
        <f>R1080+S1080</f>
        <v/>
      </c>
      <c r="U1080" s="21">
        <f>IF(J1080&lt;=0,0,LOOKUP(J1080,{0,1950001,3300001,6950001,9000001,18000001,40000001},{0.05,0.1,0.2,0.23,0.33,0.4,0.45}))</f>
        <v/>
      </c>
    </row>
    <row r="1081">
      <c r="A1081" t="inlineStr">
        <is>
          <t>1万円刻み</t>
        </is>
      </c>
      <c r="B1081" s="19">
        <f>'3_1万円刻み'!$A$472</f>
        <v/>
      </c>
      <c r="C1081" s="20" t="n">
        <v>2025</v>
      </c>
      <c r="D1081" s="19" t="n">
        <v>276000</v>
      </c>
      <c r="E1081" s="19">
        <f>ROUND(MIN(B1081/12,650000)*12*0.0915+MIN(B1081/12,1390000)*12*(0.0504+0)+B1081*0.005,0)</f>
        <v/>
      </c>
      <c r="F1081" s="19" t="n">
        <v>0</v>
      </c>
      <c r="G1081" s="19" t="n">
        <v>0</v>
      </c>
      <c r="H1081" s="19">
        <f>IF(C1081&gt;=2026,IF(B1081&lt;741000,0,IF(B1081&lt;2191000,B1081-740000,IF(B1081&lt;2193000,1451000,IF(B1081&lt;2196000,1453000,IF(B1081&lt;2200000,1456000,IF(B1081&lt;3600000,ROUNDDOWN(B1081/4,-3)*2.8-80000,IF(B1081&lt;6600000,ROUNDDOWN(B1081/4,-3)*3.2-440000,IF(B1081&lt;8500000,ROUNDDOWN(B1081*0.9,0)-1100000,B1081-1950000)))))))),IF(B1081&lt;651000,0,IF(B1081&lt;1900000,B1081-650000,IF(B1081&lt;3600000,ROUNDDOWN(B1081/4,-3)*2.8-80000,IF(B1081&lt;6600000,ROUNDDOWN(B1081/4,-3)*3.2-440000,IF(B1081&lt;8500000,ROUNDDOWN(B1081*0.9,0)-1100000,B1081-1950000))))))</f>
        <v/>
      </c>
      <c r="I1081" s="19">
        <f>IF(H1081&gt;23500000,NA(),IF(C1081&gt;=2026,IF(H1081&lt;=4890000,1040000,IF(H1081&lt;=6550000,670000,620000)),IF(H1081&lt;=1320000,950000,IF(H1081&lt;=3360000,880000,IF(H1081&lt;=4890000,680000,IF(H1081&lt;=6550000,630000,580000))))))</f>
        <v/>
      </c>
      <c r="J1081" s="19">
        <f>MAX(0,ROUNDDOWN(H1081-E1081-I1081-F1081,-3))</f>
        <v/>
      </c>
      <c r="K1081" s="19">
        <f>MAX(0,ROUNDDOWN(H1081-E1081-I1081-F1081-D1081,-3))</f>
        <v/>
      </c>
      <c r="L1081" s="19">
        <f>IF(J1081&lt;=0,0,ROUNDDOWN((J1081*LOOKUP(J1081,{0,1950001,3300001,6950001,9000001,18000001,40000001},{0.05,0.1,0.2,0.23,0.33,0.4,0.45})-LOOKUP(J1081,{0,1950001,3300001,6950001,9000001,18000001,40000001},{0,97500,427500,636000,1536000,2796000,4796000}))*1.021,-2))</f>
        <v/>
      </c>
      <c r="M1081" s="19">
        <f>IF(K1081&lt;=0,0,ROUNDDOWN((K1081*LOOKUP(K1081,{0,1950001,3300001,6950001,9000001,18000001,40000001},{0.05,0.1,0.2,0.23,0.33,0.4,0.45})-LOOKUP(K1081,{0,1950001,3300001,6950001,9000001,18000001,40000001},{0,97500,427500,636000,1536000,2796000,4796000}))*1.021,-2))</f>
        <v/>
      </c>
      <c r="N1081" s="19">
        <f>MAX(0,ROUNDDOWN(H1081-E1081-430000-G1081,-3))</f>
        <v/>
      </c>
      <c r="O1081" s="19">
        <f>MAX(0,ROUNDDOWN(H1081-E1081-430000-G1081-D1081,-3))</f>
        <v/>
      </c>
      <c r="P1081" s="19">
        <f>IF(H1081&lt;=450000,0,MAX(0,ROUNDDOWN(N1081*0.06-MIN(50000,N1081)*0.03,-2))+MAX(0,ROUNDDOWN(N1081*0.04-MIN(50000,N1081)*0.02,-2)))</f>
        <v/>
      </c>
      <c r="Q1081" s="19">
        <f>IF(H1081&lt;=450000,0,MAX(0,ROUNDDOWN(O1081*0.06-MIN(50000,O1081)*0.03,-2))+MAX(0,ROUNDDOWN(O1081*0.04-MIN(50000,O1081)*0.02,-2)))</f>
        <v/>
      </c>
      <c r="R1081" s="19">
        <f>L1081-M1081</f>
        <v/>
      </c>
      <c r="S1081" s="19">
        <f>P1081-Q1081</f>
        <v/>
      </c>
      <c r="T1081" s="19">
        <f>R1081+S1081</f>
        <v/>
      </c>
      <c r="U1081" s="21">
        <f>IF(J1081&lt;=0,0,LOOKUP(J1081,{0,1950001,3300001,6950001,9000001,18000001,40000001},{0.05,0.1,0.2,0.23,0.33,0.4,0.45}))</f>
        <v/>
      </c>
    </row>
    <row r="1082">
      <c r="A1082" t="inlineStr">
        <is>
          <t>1万円刻み</t>
        </is>
      </c>
      <c r="B1082" s="19">
        <f>'3_1万円刻み'!$A$472</f>
        <v/>
      </c>
      <c r="C1082" s="20" t="n">
        <v>2026</v>
      </c>
      <c r="D1082" s="19" t="n">
        <v>276000</v>
      </c>
      <c r="E1082" s="19">
        <f>ROUND(MIN(B1082/12,650000)*12*0.0915+MIN(B1082/12,1390000)*12*(0.0504+0)+B1082*0.005,0)</f>
        <v/>
      </c>
      <c r="F1082" s="19" t="n">
        <v>0</v>
      </c>
      <c r="G1082" s="19" t="n">
        <v>0</v>
      </c>
      <c r="H1082" s="19">
        <f>IF(C1082&gt;=2026,IF(B1082&lt;741000,0,IF(B1082&lt;2191000,B1082-740000,IF(B1082&lt;2193000,1451000,IF(B1082&lt;2196000,1453000,IF(B1082&lt;2200000,1456000,IF(B1082&lt;3600000,ROUNDDOWN(B1082/4,-3)*2.8-80000,IF(B1082&lt;6600000,ROUNDDOWN(B1082/4,-3)*3.2-440000,IF(B1082&lt;8500000,ROUNDDOWN(B1082*0.9,0)-1100000,B1082-1950000)))))))),IF(B1082&lt;651000,0,IF(B1082&lt;1900000,B1082-650000,IF(B1082&lt;3600000,ROUNDDOWN(B1082/4,-3)*2.8-80000,IF(B1082&lt;6600000,ROUNDDOWN(B1082/4,-3)*3.2-440000,IF(B1082&lt;8500000,ROUNDDOWN(B1082*0.9,0)-1100000,B1082-1950000))))))</f>
        <v/>
      </c>
      <c r="I1082" s="19">
        <f>IF(H1082&gt;23500000,NA(),IF(C1082&gt;=2026,IF(H1082&lt;=4890000,1040000,IF(H1082&lt;=6550000,670000,620000)),IF(H1082&lt;=1320000,950000,IF(H1082&lt;=3360000,880000,IF(H1082&lt;=4890000,680000,IF(H1082&lt;=6550000,630000,580000))))))</f>
        <v/>
      </c>
      <c r="J1082" s="19">
        <f>MAX(0,ROUNDDOWN(H1082-E1082-I1082-F1082,-3))</f>
        <v/>
      </c>
      <c r="K1082" s="19">
        <f>MAX(0,ROUNDDOWN(H1082-E1082-I1082-F1082-D1082,-3))</f>
        <v/>
      </c>
      <c r="L1082" s="19">
        <f>IF(J1082&lt;=0,0,ROUNDDOWN((J1082*LOOKUP(J1082,{0,1950001,3300001,6950001,9000001,18000001,40000001},{0.05,0.1,0.2,0.23,0.33,0.4,0.45})-LOOKUP(J1082,{0,1950001,3300001,6950001,9000001,18000001,40000001},{0,97500,427500,636000,1536000,2796000,4796000}))*1.021,-2))</f>
        <v/>
      </c>
      <c r="M1082" s="19">
        <f>IF(K1082&lt;=0,0,ROUNDDOWN((K1082*LOOKUP(K1082,{0,1950001,3300001,6950001,9000001,18000001,40000001},{0.05,0.1,0.2,0.23,0.33,0.4,0.45})-LOOKUP(K1082,{0,1950001,3300001,6950001,9000001,18000001,40000001},{0,97500,427500,636000,1536000,2796000,4796000}))*1.021,-2))</f>
        <v/>
      </c>
      <c r="N1082" s="19">
        <f>MAX(0,ROUNDDOWN(H1082-E1082-430000-G1082,-3))</f>
        <v/>
      </c>
      <c r="O1082" s="19">
        <f>MAX(0,ROUNDDOWN(H1082-E1082-430000-G1082-D1082,-3))</f>
        <v/>
      </c>
      <c r="P1082" s="19">
        <f>IF(H1082&lt;=450000,0,MAX(0,ROUNDDOWN(N1082*0.06-MIN(50000,N1082)*0.03,-2))+MAX(0,ROUNDDOWN(N1082*0.04-MIN(50000,N1082)*0.02,-2)))</f>
        <v/>
      </c>
      <c r="Q1082" s="19">
        <f>IF(H1082&lt;=450000,0,MAX(0,ROUNDDOWN(O1082*0.06-MIN(50000,O1082)*0.03,-2))+MAX(0,ROUNDDOWN(O1082*0.04-MIN(50000,O1082)*0.02,-2)))</f>
        <v/>
      </c>
      <c r="R1082" s="19">
        <f>L1082-M1082</f>
        <v/>
      </c>
      <c r="S1082" s="19">
        <f>P1082-Q1082</f>
        <v/>
      </c>
      <c r="T1082" s="19">
        <f>R1082+S1082</f>
        <v/>
      </c>
      <c r="U1082" s="21">
        <f>IF(J1082&lt;=0,0,LOOKUP(J1082,{0,1950001,3300001,6950001,9000001,18000001,40000001},{0.05,0.1,0.2,0.23,0.33,0.4,0.45}))</f>
        <v/>
      </c>
    </row>
    <row r="1083">
      <c r="A1083" t="inlineStr">
        <is>
          <t>1万円刻み</t>
        </is>
      </c>
      <c r="B1083" s="19">
        <f>'3_1万円刻み'!$A$473</f>
        <v/>
      </c>
      <c r="C1083" s="20" t="n">
        <v>2025</v>
      </c>
      <c r="D1083" s="19" t="n">
        <v>276000</v>
      </c>
      <c r="E1083" s="19">
        <f>ROUND(MIN(B1083/12,650000)*12*0.0915+MIN(B1083/12,1390000)*12*(0.0504+0)+B1083*0.005,0)</f>
        <v/>
      </c>
      <c r="F1083" s="19" t="n">
        <v>0</v>
      </c>
      <c r="G1083" s="19" t="n">
        <v>0</v>
      </c>
      <c r="H1083" s="19">
        <f>IF(C1083&gt;=2026,IF(B1083&lt;741000,0,IF(B1083&lt;2191000,B1083-740000,IF(B1083&lt;2193000,1451000,IF(B1083&lt;2196000,1453000,IF(B1083&lt;2200000,1456000,IF(B1083&lt;3600000,ROUNDDOWN(B1083/4,-3)*2.8-80000,IF(B1083&lt;6600000,ROUNDDOWN(B1083/4,-3)*3.2-440000,IF(B1083&lt;8500000,ROUNDDOWN(B1083*0.9,0)-1100000,B1083-1950000)))))))),IF(B1083&lt;651000,0,IF(B1083&lt;1900000,B1083-650000,IF(B1083&lt;3600000,ROUNDDOWN(B1083/4,-3)*2.8-80000,IF(B1083&lt;6600000,ROUNDDOWN(B1083/4,-3)*3.2-440000,IF(B1083&lt;8500000,ROUNDDOWN(B1083*0.9,0)-1100000,B1083-1950000))))))</f>
        <v/>
      </c>
      <c r="I1083" s="19">
        <f>IF(H1083&gt;23500000,NA(),IF(C1083&gt;=2026,IF(H1083&lt;=4890000,1040000,IF(H1083&lt;=6550000,670000,620000)),IF(H1083&lt;=1320000,950000,IF(H1083&lt;=3360000,880000,IF(H1083&lt;=4890000,680000,IF(H1083&lt;=6550000,630000,580000))))))</f>
        <v/>
      </c>
      <c r="J1083" s="19">
        <f>MAX(0,ROUNDDOWN(H1083-E1083-I1083-F1083,-3))</f>
        <v/>
      </c>
      <c r="K1083" s="19">
        <f>MAX(0,ROUNDDOWN(H1083-E1083-I1083-F1083-D1083,-3))</f>
        <v/>
      </c>
      <c r="L1083" s="19">
        <f>IF(J1083&lt;=0,0,ROUNDDOWN((J1083*LOOKUP(J1083,{0,1950001,3300001,6950001,9000001,18000001,40000001},{0.05,0.1,0.2,0.23,0.33,0.4,0.45})-LOOKUP(J1083,{0,1950001,3300001,6950001,9000001,18000001,40000001},{0,97500,427500,636000,1536000,2796000,4796000}))*1.021,-2))</f>
        <v/>
      </c>
      <c r="M1083" s="19">
        <f>IF(K1083&lt;=0,0,ROUNDDOWN((K1083*LOOKUP(K1083,{0,1950001,3300001,6950001,9000001,18000001,40000001},{0.05,0.1,0.2,0.23,0.33,0.4,0.45})-LOOKUP(K1083,{0,1950001,3300001,6950001,9000001,18000001,40000001},{0,97500,427500,636000,1536000,2796000,4796000}))*1.021,-2))</f>
        <v/>
      </c>
      <c r="N1083" s="19">
        <f>MAX(0,ROUNDDOWN(H1083-E1083-430000-G1083,-3))</f>
        <v/>
      </c>
      <c r="O1083" s="19">
        <f>MAX(0,ROUNDDOWN(H1083-E1083-430000-G1083-D1083,-3))</f>
        <v/>
      </c>
      <c r="P1083" s="19">
        <f>IF(H1083&lt;=450000,0,MAX(0,ROUNDDOWN(N1083*0.06-MIN(50000,N1083)*0.03,-2))+MAX(0,ROUNDDOWN(N1083*0.04-MIN(50000,N1083)*0.02,-2)))</f>
        <v/>
      </c>
      <c r="Q1083" s="19">
        <f>IF(H1083&lt;=450000,0,MAX(0,ROUNDDOWN(O1083*0.06-MIN(50000,O1083)*0.03,-2))+MAX(0,ROUNDDOWN(O1083*0.04-MIN(50000,O1083)*0.02,-2)))</f>
        <v/>
      </c>
      <c r="R1083" s="19">
        <f>L1083-M1083</f>
        <v/>
      </c>
      <c r="S1083" s="19">
        <f>P1083-Q1083</f>
        <v/>
      </c>
      <c r="T1083" s="19">
        <f>R1083+S1083</f>
        <v/>
      </c>
      <c r="U1083" s="21">
        <f>IF(J1083&lt;=0,0,LOOKUP(J1083,{0,1950001,3300001,6950001,9000001,18000001,40000001},{0.05,0.1,0.2,0.23,0.33,0.4,0.45}))</f>
        <v/>
      </c>
    </row>
    <row r="1084">
      <c r="A1084" t="inlineStr">
        <is>
          <t>1万円刻み</t>
        </is>
      </c>
      <c r="B1084" s="19">
        <f>'3_1万円刻み'!$A$473</f>
        <v/>
      </c>
      <c r="C1084" s="20" t="n">
        <v>2026</v>
      </c>
      <c r="D1084" s="19" t="n">
        <v>276000</v>
      </c>
      <c r="E1084" s="19">
        <f>ROUND(MIN(B1084/12,650000)*12*0.0915+MIN(B1084/12,1390000)*12*(0.0504+0)+B1084*0.005,0)</f>
        <v/>
      </c>
      <c r="F1084" s="19" t="n">
        <v>0</v>
      </c>
      <c r="G1084" s="19" t="n">
        <v>0</v>
      </c>
      <c r="H1084" s="19">
        <f>IF(C1084&gt;=2026,IF(B1084&lt;741000,0,IF(B1084&lt;2191000,B1084-740000,IF(B1084&lt;2193000,1451000,IF(B1084&lt;2196000,1453000,IF(B1084&lt;2200000,1456000,IF(B1084&lt;3600000,ROUNDDOWN(B1084/4,-3)*2.8-80000,IF(B1084&lt;6600000,ROUNDDOWN(B1084/4,-3)*3.2-440000,IF(B1084&lt;8500000,ROUNDDOWN(B1084*0.9,0)-1100000,B1084-1950000)))))))),IF(B1084&lt;651000,0,IF(B1084&lt;1900000,B1084-650000,IF(B1084&lt;3600000,ROUNDDOWN(B1084/4,-3)*2.8-80000,IF(B1084&lt;6600000,ROUNDDOWN(B1084/4,-3)*3.2-440000,IF(B1084&lt;8500000,ROUNDDOWN(B1084*0.9,0)-1100000,B1084-1950000))))))</f>
        <v/>
      </c>
      <c r="I1084" s="19">
        <f>IF(H1084&gt;23500000,NA(),IF(C1084&gt;=2026,IF(H1084&lt;=4890000,1040000,IF(H1084&lt;=6550000,670000,620000)),IF(H1084&lt;=1320000,950000,IF(H1084&lt;=3360000,880000,IF(H1084&lt;=4890000,680000,IF(H1084&lt;=6550000,630000,580000))))))</f>
        <v/>
      </c>
      <c r="J1084" s="19">
        <f>MAX(0,ROUNDDOWN(H1084-E1084-I1084-F1084,-3))</f>
        <v/>
      </c>
      <c r="K1084" s="19">
        <f>MAX(0,ROUNDDOWN(H1084-E1084-I1084-F1084-D1084,-3))</f>
        <v/>
      </c>
      <c r="L1084" s="19">
        <f>IF(J1084&lt;=0,0,ROUNDDOWN((J1084*LOOKUP(J1084,{0,1950001,3300001,6950001,9000001,18000001,40000001},{0.05,0.1,0.2,0.23,0.33,0.4,0.45})-LOOKUP(J1084,{0,1950001,3300001,6950001,9000001,18000001,40000001},{0,97500,427500,636000,1536000,2796000,4796000}))*1.021,-2))</f>
        <v/>
      </c>
      <c r="M1084" s="19">
        <f>IF(K1084&lt;=0,0,ROUNDDOWN((K1084*LOOKUP(K1084,{0,1950001,3300001,6950001,9000001,18000001,40000001},{0.05,0.1,0.2,0.23,0.33,0.4,0.45})-LOOKUP(K1084,{0,1950001,3300001,6950001,9000001,18000001,40000001},{0,97500,427500,636000,1536000,2796000,4796000}))*1.021,-2))</f>
        <v/>
      </c>
      <c r="N1084" s="19">
        <f>MAX(0,ROUNDDOWN(H1084-E1084-430000-G1084,-3))</f>
        <v/>
      </c>
      <c r="O1084" s="19">
        <f>MAX(0,ROUNDDOWN(H1084-E1084-430000-G1084-D1084,-3))</f>
        <v/>
      </c>
      <c r="P1084" s="19">
        <f>IF(H1084&lt;=450000,0,MAX(0,ROUNDDOWN(N1084*0.06-MIN(50000,N1084)*0.03,-2))+MAX(0,ROUNDDOWN(N1084*0.04-MIN(50000,N1084)*0.02,-2)))</f>
        <v/>
      </c>
      <c r="Q1084" s="19">
        <f>IF(H1084&lt;=450000,0,MAX(0,ROUNDDOWN(O1084*0.06-MIN(50000,O1084)*0.03,-2))+MAX(0,ROUNDDOWN(O1084*0.04-MIN(50000,O1084)*0.02,-2)))</f>
        <v/>
      </c>
      <c r="R1084" s="19">
        <f>L1084-M1084</f>
        <v/>
      </c>
      <c r="S1084" s="19">
        <f>P1084-Q1084</f>
        <v/>
      </c>
      <c r="T1084" s="19">
        <f>R1084+S1084</f>
        <v/>
      </c>
      <c r="U1084" s="21">
        <f>IF(J1084&lt;=0,0,LOOKUP(J1084,{0,1950001,3300001,6950001,9000001,18000001,40000001},{0.05,0.1,0.2,0.23,0.33,0.4,0.45}))</f>
        <v/>
      </c>
    </row>
    <row r="1085">
      <c r="A1085" t="inlineStr">
        <is>
          <t>1万円刻み</t>
        </is>
      </c>
      <c r="B1085" s="19">
        <f>'3_1万円刻み'!$A$474</f>
        <v/>
      </c>
      <c r="C1085" s="20" t="n">
        <v>2025</v>
      </c>
      <c r="D1085" s="19" t="n">
        <v>276000</v>
      </c>
      <c r="E1085" s="19">
        <f>ROUND(MIN(B1085/12,650000)*12*0.0915+MIN(B1085/12,1390000)*12*(0.0504+0)+B1085*0.005,0)</f>
        <v/>
      </c>
      <c r="F1085" s="19" t="n">
        <v>0</v>
      </c>
      <c r="G1085" s="19" t="n">
        <v>0</v>
      </c>
      <c r="H1085" s="19">
        <f>IF(C1085&gt;=2026,IF(B1085&lt;741000,0,IF(B1085&lt;2191000,B1085-740000,IF(B1085&lt;2193000,1451000,IF(B1085&lt;2196000,1453000,IF(B1085&lt;2200000,1456000,IF(B1085&lt;3600000,ROUNDDOWN(B1085/4,-3)*2.8-80000,IF(B1085&lt;6600000,ROUNDDOWN(B1085/4,-3)*3.2-440000,IF(B1085&lt;8500000,ROUNDDOWN(B1085*0.9,0)-1100000,B1085-1950000)))))))),IF(B1085&lt;651000,0,IF(B1085&lt;1900000,B1085-650000,IF(B1085&lt;3600000,ROUNDDOWN(B1085/4,-3)*2.8-80000,IF(B1085&lt;6600000,ROUNDDOWN(B1085/4,-3)*3.2-440000,IF(B1085&lt;8500000,ROUNDDOWN(B1085*0.9,0)-1100000,B1085-1950000))))))</f>
        <v/>
      </c>
      <c r="I1085" s="19">
        <f>IF(H1085&gt;23500000,NA(),IF(C1085&gt;=2026,IF(H1085&lt;=4890000,1040000,IF(H1085&lt;=6550000,670000,620000)),IF(H1085&lt;=1320000,950000,IF(H1085&lt;=3360000,880000,IF(H1085&lt;=4890000,680000,IF(H1085&lt;=6550000,630000,580000))))))</f>
        <v/>
      </c>
      <c r="J1085" s="19">
        <f>MAX(0,ROUNDDOWN(H1085-E1085-I1085-F1085,-3))</f>
        <v/>
      </c>
      <c r="K1085" s="19">
        <f>MAX(0,ROUNDDOWN(H1085-E1085-I1085-F1085-D1085,-3))</f>
        <v/>
      </c>
      <c r="L1085" s="19">
        <f>IF(J1085&lt;=0,0,ROUNDDOWN((J1085*LOOKUP(J1085,{0,1950001,3300001,6950001,9000001,18000001,40000001},{0.05,0.1,0.2,0.23,0.33,0.4,0.45})-LOOKUP(J1085,{0,1950001,3300001,6950001,9000001,18000001,40000001},{0,97500,427500,636000,1536000,2796000,4796000}))*1.021,-2))</f>
        <v/>
      </c>
      <c r="M1085" s="19">
        <f>IF(K1085&lt;=0,0,ROUNDDOWN((K1085*LOOKUP(K1085,{0,1950001,3300001,6950001,9000001,18000001,40000001},{0.05,0.1,0.2,0.23,0.33,0.4,0.45})-LOOKUP(K1085,{0,1950001,3300001,6950001,9000001,18000001,40000001},{0,97500,427500,636000,1536000,2796000,4796000}))*1.021,-2))</f>
        <v/>
      </c>
      <c r="N1085" s="19">
        <f>MAX(0,ROUNDDOWN(H1085-E1085-430000-G1085,-3))</f>
        <v/>
      </c>
      <c r="O1085" s="19">
        <f>MAX(0,ROUNDDOWN(H1085-E1085-430000-G1085-D1085,-3))</f>
        <v/>
      </c>
      <c r="P1085" s="19">
        <f>IF(H1085&lt;=450000,0,MAX(0,ROUNDDOWN(N1085*0.06-MIN(50000,N1085)*0.03,-2))+MAX(0,ROUNDDOWN(N1085*0.04-MIN(50000,N1085)*0.02,-2)))</f>
        <v/>
      </c>
      <c r="Q1085" s="19">
        <f>IF(H1085&lt;=450000,0,MAX(0,ROUNDDOWN(O1085*0.06-MIN(50000,O1085)*0.03,-2))+MAX(0,ROUNDDOWN(O1085*0.04-MIN(50000,O1085)*0.02,-2)))</f>
        <v/>
      </c>
      <c r="R1085" s="19">
        <f>L1085-M1085</f>
        <v/>
      </c>
      <c r="S1085" s="19">
        <f>P1085-Q1085</f>
        <v/>
      </c>
      <c r="T1085" s="19">
        <f>R1085+S1085</f>
        <v/>
      </c>
      <c r="U1085" s="21">
        <f>IF(J1085&lt;=0,0,LOOKUP(J1085,{0,1950001,3300001,6950001,9000001,18000001,40000001},{0.05,0.1,0.2,0.23,0.33,0.4,0.45}))</f>
        <v/>
      </c>
    </row>
    <row r="1086">
      <c r="A1086" t="inlineStr">
        <is>
          <t>1万円刻み</t>
        </is>
      </c>
      <c r="B1086" s="19">
        <f>'3_1万円刻み'!$A$474</f>
        <v/>
      </c>
      <c r="C1086" s="20" t="n">
        <v>2026</v>
      </c>
      <c r="D1086" s="19" t="n">
        <v>276000</v>
      </c>
      <c r="E1086" s="19">
        <f>ROUND(MIN(B1086/12,650000)*12*0.0915+MIN(B1086/12,1390000)*12*(0.0504+0)+B1086*0.005,0)</f>
        <v/>
      </c>
      <c r="F1086" s="19" t="n">
        <v>0</v>
      </c>
      <c r="G1086" s="19" t="n">
        <v>0</v>
      </c>
      <c r="H1086" s="19">
        <f>IF(C1086&gt;=2026,IF(B1086&lt;741000,0,IF(B1086&lt;2191000,B1086-740000,IF(B1086&lt;2193000,1451000,IF(B1086&lt;2196000,1453000,IF(B1086&lt;2200000,1456000,IF(B1086&lt;3600000,ROUNDDOWN(B1086/4,-3)*2.8-80000,IF(B1086&lt;6600000,ROUNDDOWN(B1086/4,-3)*3.2-440000,IF(B1086&lt;8500000,ROUNDDOWN(B1086*0.9,0)-1100000,B1086-1950000)))))))),IF(B1086&lt;651000,0,IF(B1086&lt;1900000,B1086-650000,IF(B1086&lt;3600000,ROUNDDOWN(B1086/4,-3)*2.8-80000,IF(B1086&lt;6600000,ROUNDDOWN(B1086/4,-3)*3.2-440000,IF(B1086&lt;8500000,ROUNDDOWN(B1086*0.9,0)-1100000,B1086-1950000))))))</f>
        <v/>
      </c>
      <c r="I1086" s="19">
        <f>IF(H1086&gt;23500000,NA(),IF(C1086&gt;=2026,IF(H1086&lt;=4890000,1040000,IF(H1086&lt;=6550000,670000,620000)),IF(H1086&lt;=1320000,950000,IF(H1086&lt;=3360000,880000,IF(H1086&lt;=4890000,680000,IF(H1086&lt;=6550000,630000,580000))))))</f>
        <v/>
      </c>
      <c r="J1086" s="19">
        <f>MAX(0,ROUNDDOWN(H1086-E1086-I1086-F1086,-3))</f>
        <v/>
      </c>
      <c r="K1086" s="19">
        <f>MAX(0,ROUNDDOWN(H1086-E1086-I1086-F1086-D1086,-3))</f>
        <v/>
      </c>
      <c r="L1086" s="19">
        <f>IF(J1086&lt;=0,0,ROUNDDOWN((J1086*LOOKUP(J1086,{0,1950001,3300001,6950001,9000001,18000001,40000001},{0.05,0.1,0.2,0.23,0.33,0.4,0.45})-LOOKUP(J1086,{0,1950001,3300001,6950001,9000001,18000001,40000001},{0,97500,427500,636000,1536000,2796000,4796000}))*1.021,-2))</f>
        <v/>
      </c>
      <c r="M1086" s="19">
        <f>IF(K1086&lt;=0,0,ROUNDDOWN((K1086*LOOKUP(K1086,{0,1950001,3300001,6950001,9000001,18000001,40000001},{0.05,0.1,0.2,0.23,0.33,0.4,0.45})-LOOKUP(K1086,{0,1950001,3300001,6950001,9000001,18000001,40000001},{0,97500,427500,636000,1536000,2796000,4796000}))*1.021,-2))</f>
        <v/>
      </c>
      <c r="N1086" s="19">
        <f>MAX(0,ROUNDDOWN(H1086-E1086-430000-G1086,-3))</f>
        <v/>
      </c>
      <c r="O1086" s="19">
        <f>MAX(0,ROUNDDOWN(H1086-E1086-430000-G1086-D1086,-3))</f>
        <v/>
      </c>
      <c r="P1086" s="19">
        <f>IF(H1086&lt;=450000,0,MAX(0,ROUNDDOWN(N1086*0.06-MIN(50000,N1086)*0.03,-2))+MAX(0,ROUNDDOWN(N1086*0.04-MIN(50000,N1086)*0.02,-2)))</f>
        <v/>
      </c>
      <c r="Q1086" s="19">
        <f>IF(H1086&lt;=450000,0,MAX(0,ROUNDDOWN(O1086*0.06-MIN(50000,O1086)*0.03,-2))+MAX(0,ROUNDDOWN(O1086*0.04-MIN(50000,O1086)*0.02,-2)))</f>
        <v/>
      </c>
      <c r="R1086" s="19">
        <f>L1086-M1086</f>
        <v/>
      </c>
      <c r="S1086" s="19">
        <f>P1086-Q1086</f>
        <v/>
      </c>
      <c r="T1086" s="19">
        <f>R1086+S1086</f>
        <v/>
      </c>
      <c r="U1086" s="21">
        <f>IF(J1086&lt;=0,0,LOOKUP(J1086,{0,1950001,3300001,6950001,9000001,18000001,40000001},{0.05,0.1,0.2,0.23,0.33,0.4,0.45}))</f>
        <v/>
      </c>
    </row>
    <row r="1087">
      <c r="A1087" t="inlineStr">
        <is>
          <t>1万円刻み</t>
        </is>
      </c>
      <c r="B1087" s="19">
        <f>'3_1万円刻み'!$A$475</f>
        <v/>
      </c>
      <c r="C1087" s="20" t="n">
        <v>2025</v>
      </c>
      <c r="D1087" s="19" t="n">
        <v>276000</v>
      </c>
      <c r="E1087" s="19">
        <f>ROUND(MIN(B1087/12,650000)*12*0.0915+MIN(B1087/12,1390000)*12*(0.0504+0)+B1087*0.005,0)</f>
        <v/>
      </c>
      <c r="F1087" s="19" t="n">
        <v>0</v>
      </c>
      <c r="G1087" s="19" t="n">
        <v>0</v>
      </c>
      <c r="H1087" s="19">
        <f>IF(C1087&gt;=2026,IF(B1087&lt;741000,0,IF(B1087&lt;2191000,B1087-740000,IF(B1087&lt;2193000,1451000,IF(B1087&lt;2196000,1453000,IF(B1087&lt;2200000,1456000,IF(B1087&lt;3600000,ROUNDDOWN(B1087/4,-3)*2.8-80000,IF(B1087&lt;6600000,ROUNDDOWN(B1087/4,-3)*3.2-440000,IF(B1087&lt;8500000,ROUNDDOWN(B1087*0.9,0)-1100000,B1087-1950000)))))))),IF(B1087&lt;651000,0,IF(B1087&lt;1900000,B1087-650000,IF(B1087&lt;3600000,ROUNDDOWN(B1087/4,-3)*2.8-80000,IF(B1087&lt;6600000,ROUNDDOWN(B1087/4,-3)*3.2-440000,IF(B1087&lt;8500000,ROUNDDOWN(B1087*0.9,0)-1100000,B1087-1950000))))))</f>
        <v/>
      </c>
      <c r="I1087" s="19">
        <f>IF(H1087&gt;23500000,NA(),IF(C1087&gt;=2026,IF(H1087&lt;=4890000,1040000,IF(H1087&lt;=6550000,670000,620000)),IF(H1087&lt;=1320000,950000,IF(H1087&lt;=3360000,880000,IF(H1087&lt;=4890000,680000,IF(H1087&lt;=6550000,630000,580000))))))</f>
        <v/>
      </c>
      <c r="J1087" s="19">
        <f>MAX(0,ROUNDDOWN(H1087-E1087-I1087-F1087,-3))</f>
        <v/>
      </c>
      <c r="K1087" s="19">
        <f>MAX(0,ROUNDDOWN(H1087-E1087-I1087-F1087-D1087,-3))</f>
        <v/>
      </c>
      <c r="L1087" s="19">
        <f>IF(J1087&lt;=0,0,ROUNDDOWN((J1087*LOOKUP(J1087,{0,1950001,3300001,6950001,9000001,18000001,40000001},{0.05,0.1,0.2,0.23,0.33,0.4,0.45})-LOOKUP(J1087,{0,1950001,3300001,6950001,9000001,18000001,40000001},{0,97500,427500,636000,1536000,2796000,4796000}))*1.021,-2))</f>
        <v/>
      </c>
      <c r="M1087" s="19">
        <f>IF(K1087&lt;=0,0,ROUNDDOWN((K1087*LOOKUP(K1087,{0,1950001,3300001,6950001,9000001,18000001,40000001},{0.05,0.1,0.2,0.23,0.33,0.4,0.45})-LOOKUP(K1087,{0,1950001,3300001,6950001,9000001,18000001,40000001},{0,97500,427500,636000,1536000,2796000,4796000}))*1.021,-2))</f>
        <v/>
      </c>
      <c r="N1087" s="19">
        <f>MAX(0,ROUNDDOWN(H1087-E1087-430000-G1087,-3))</f>
        <v/>
      </c>
      <c r="O1087" s="19">
        <f>MAX(0,ROUNDDOWN(H1087-E1087-430000-G1087-D1087,-3))</f>
        <v/>
      </c>
      <c r="P1087" s="19">
        <f>IF(H1087&lt;=450000,0,MAX(0,ROUNDDOWN(N1087*0.06-MIN(50000,N1087)*0.03,-2))+MAX(0,ROUNDDOWN(N1087*0.04-MIN(50000,N1087)*0.02,-2)))</f>
        <v/>
      </c>
      <c r="Q1087" s="19">
        <f>IF(H1087&lt;=450000,0,MAX(0,ROUNDDOWN(O1087*0.06-MIN(50000,O1087)*0.03,-2))+MAX(0,ROUNDDOWN(O1087*0.04-MIN(50000,O1087)*0.02,-2)))</f>
        <v/>
      </c>
      <c r="R1087" s="19">
        <f>L1087-M1087</f>
        <v/>
      </c>
      <c r="S1087" s="19">
        <f>P1087-Q1087</f>
        <v/>
      </c>
      <c r="T1087" s="19">
        <f>R1087+S1087</f>
        <v/>
      </c>
      <c r="U1087" s="21">
        <f>IF(J1087&lt;=0,0,LOOKUP(J1087,{0,1950001,3300001,6950001,9000001,18000001,40000001},{0.05,0.1,0.2,0.23,0.33,0.4,0.45}))</f>
        <v/>
      </c>
    </row>
    <row r="1088">
      <c r="A1088" t="inlineStr">
        <is>
          <t>1万円刻み</t>
        </is>
      </c>
      <c r="B1088" s="19">
        <f>'3_1万円刻み'!$A$475</f>
        <v/>
      </c>
      <c r="C1088" s="20" t="n">
        <v>2026</v>
      </c>
      <c r="D1088" s="19" t="n">
        <v>276000</v>
      </c>
      <c r="E1088" s="19">
        <f>ROUND(MIN(B1088/12,650000)*12*0.0915+MIN(B1088/12,1390000)*12*(0.0504+0)+B1088*0.005,0)</f>
        <v/>
      </c>
      <c r="F1088" s="19" t="n">
        <v>0</v>
      </c>
      <c r="G1088" s="19" t="n">
        <v>0</v>
      </c>
      <c r="H1088" s="19">
        <f>IF(C1088&gt;=2026,IF(B1088&lt;741000,0,IF(B1088&lt;2191000,B1088-740000,IF(B1088&lt;2193000,1451000,IF(B1088&lt;2196000,1453000,IF(B1088&lt;2200000,1456000,IF(B1088&lt;3600000,ROUNDDOWN(B1088/4,-3)*2.8-80000,IF(B1088&lt;6600000,ROUNDDOWN(B1088/4,-3)*3.2-440000,IF(B1088&lt;8500000,ROUNDDOWN(B1088*0.9,0)-1100000,B1088-1950000)))))))),IF(B1088&lt;651000,0,IF(B1088&lt;1900000,B1088-650000,IF(B1088&lt;3600000,ROUNDDOWN(B1088/4,-3)*2.8-80000,IF(B1088&lt;6600000,ROUNDDOWN(B1088/4,-3)*3.2-440000,IF(B1088&lt;8500000,ROUNDDOWN(B1088*0.9,0)-1100000,B1088-1950000))))))</f>
        <v/>
      </c>
      <c r="I1088" s="19">
        <f>IF(H1088&gt;23500000,NA(),IF(C1088&gt;=2026,IF(H1088&lt;=4890000,1040000,IF(H1088&lt;=6550000,670000,620000)),IF(H1088&lt;=1320000,950000,IF(H1088&lt;=3360000,880000,IF(H1088&lt;=4890000,680000,IF(H1088&lt;=6550000,630000,580000))))))</f>
        <v/>
      </c>
      <c r="J1088" s="19">
        <f>MAX(0,ROUNDDOWN(H1088-E1088-I1088-F1088,-3))</f>
        <v/>
      </c>
      <c r="K1088" s="19">
        <f>MAX(0,ROUNDDOWN(H1088-E1088-I1088-F1088-D1088,-3))</f>
        <v/>
      </c>
      <c r="L1088" s="19">
        <f>IF(J1088&lt;=0,0,ROUNDDOWN((J1088*LOOKUP(J1088,{0,1950001,3300001,6950001,9000001,18000001,40000001},{0.05,0.1,0.2,0.23,0.33,0.4,0.45})-LOOKUP(J1088,{0,1950001,3300001,6950001,9000001,18000001,40000001},{0,97500,427500,636000,1536000,2796000,4796000}))*1.021,-2))</f>
        <v/>
      </c>
      <c r="M1088" s="19">
        <f>IF(K1088&lt;=0,0,ROUNDDOWN((K1088*LOOKUP(K1088,{0,1950001,3300001,6950001,9000001,18000001,40000001},{0.05,0.1,0.2,0.23,0.33,0.4,0.45})-LOOKUP(K1088,{0,1950001,3300001,6950001,9000001,18000001,40000001},{0,97500,427500,636000,1536000,2796000,4796000}))*1.021,-2))</f>
        <v/>
      </c>
      <c r="N1088" s="19">
        <f>MAX(0,ROUNDDOWN(H1088-E1088-430000-G1088,-3))</f>
        <v/>
      </c>
      <c r="O1088" s="19">
        <f>MAX(0,ROUNDDOWN(H1088-E1088-430000-G1088-D1088,-3))</f>
        <v/>
      </c>
      <c r="P1088" s="19">
        <f>IF(H1088&lt;=450000,0,MAX(0,ROUNDDOWN(N1088*0.06-MIN(50000,N1088)*0.03,-2))+MAX(0,ROUNDDOWN(N1088*0.04-MIN(50000,N1088)*0.02,-2)))</f>
        <v/>
      </c>
      <c r="Q1088" s="19">
        <f>IF(H1088&lt;=450000,0,MAX(0,ROUNDDOWN(O1088*0.06-MIN(50000,O1088)*0.03,-2))+MAX(0,ROUNDDOWN(O1088*0.04-MIN(50000,O1088)*0.02,-2)))</f>
        <v/>
      </c>
      <c r="R1088" s="19">
        <f>L1088-M1088</f>
        <v/>
      </c>
      <c r="S1088" s="19">
        <f>P1088-Q1088</f>
        <v/>
      </c>
      <c r="T1088" s="19">
        <f>R1088+S1088</f>
        <v/>
      </c>
      <c r="U1088" s="21">
        <f>IF(J1088&lt;=0,0,LOOKUP(J1088,{0,1950001,3300001,6950001,9000001,18000001,40000001},{0.05,0.1,0.2,0.23,0.33,0.4,0.45}))</f>
        <v/>
      </c>
    </row>
    <row r="1089">
      <c r="A1089" t="inlineStr">
        <is>
          <t>1万円刻み</t>
        </is>
      </c>
      <c r="B1089" s="19">
        <f>'3_1万円刻み'!$A$476</f>
        <v/>
      </c>
      <c r="C1089" s="20" t="n">
        <v>2025</v>
      </c>
      <c r="D1089" s="19" t="n">
        <v>276000</v>
      </c>
      <c r="E1089" s="19">
        <f>ROUND(MIN(B1089/12,650000)*12*0.0915+MIN(B1089/12,1390000)*12*(0.0504+0)+B1089*0.005,0)</f>
        <v/>
      </c>
      <c r="F1089" s="19" t="n">
        <v>0</v>
      </c>
      <c r="G1089" s="19" t="n">
        <v>0</v>
      </c>
      <c r="H1089" s="19">
        <f>IF(C1089&gt;=2026,IF(B1089&lt;741000,0,IF(B1089&lt;2191000,B1089-740000,IF(B1089&lt;2193000,1451000,IF(B1089&lt;2196000,1453000,IF(B1089&lt;2200000,1456000,IF(B1089&lt;3600000,ROUNDDOWN(B1089/4,-3)*2.8-80000,IF(B1089&lt;6600000,ROUNDDOWN(B1089/4,-3)*3.2-440000,IF(B1089&lt;8500000,ROUNDDOWN(B1089*0.9,0)-1100000,B1089-1950000)))))))),IF(B1089&lt;651000,0,IF(B1089&lt;1900000,B1089-650000,IF(B1089&lt;3600000,ROUNDDOWN(B1089/4,-3)*2.8-80000,IF(B1089&lt;6600000,ROUNDDOWN(B1089/4,-3)*3.2-440000,IF(B1089&lt;8500000,ROUNDDOWN(B1089*0.9,0)-1100000,B1089-1950000))))))</f>
        <v/>
      </c>
      <c r="I1089" s="19">
        <f>IF(H1089&gt;23500000,NA(),IF(C1089&gt;=2026,IF(H1089&lt;=4890000,1040000,IF(H1089&lt;=6550000,670000,620000)),IF(H1089&lt;=1320000,950000,IF(H1089&lt;=3360000,880000,IF(H1089&lt;=4890000,680000,IF(H1089&lt;=6550000,630000,580000))))))</f>
        <v/>
      </c>
      <c r="J1089" s="19">
        <f>MAX(0,ROUNDDOWN(H1089-E1089-I1089-F1089,-3))</f>
        <v/>
      </c>
      <c r="K1089" s="19">
        <f>MAX(0,ROUNDDOWN(H1089-E1089-I1089-F1089-D1089,-3))</f>
        <v/>
      </c>
      <c r="L1089" s="19">
        <f>IF(J1089&lt;=0,0,ROUNDDOWN((J1089*LOOKUP(J1089,{0,1950001,3300001,6950001,9000001,18000001,40000001},{0.05,0.1,0.2,0.23,0.33,0.4,0.45})-LOOKUP(J1089,{0,1950001,3300001,6950001,9000001,18000001,40000001},{0,97500,427500,636000,1536000,2796000,4796000}))*1.021,-2))</f>
        <v/>
      </c>
      <c r="M1089" s="19">
        <f>IF(K1089&lt;=0,0,ROUNDDOWN((K1089*LOOKUP(K1089,{0,1950001,3300001,6950001,9000001,18000001,40000001},{0.05,0.1,0.2,0.23,0.33,0.4,0.45})-LOOKUP(K1089,{0,1950001,3300001,6950001,9000001,18000001,40000001},{0,97500,427500,636000,1536000,2796000,4796000}))*1.021,-2))</f>
        <v/>
      </c>
      <c r="N1089" s="19">
        <f>MAX(0,ROUNDDOWN(H1089-E1089-430000-G1089,-3))</f>
        <v/>
      </c>
      <c r="O1089" s="19">
        <f>MAX(0,ROUNDDOWN(H1089-E1089-430000-G1089-D1089,-3))</f>
        <v/>
      </c>
      <c r="P1089" s="19">
        <f>IF(H1089&lt;=450000,0,MAX(0,ROUNDDOWN(N1089*0.06-MIN(50000,N1089)*0.03,-2))+MAX(0,ROUNDDOWN(N1089*0.04-MIN(50000,N1089)*0.02,-2)))</f>
        <v/>
      </c>
      <c r="Q1089" s="19">
        <f>IF(H1089&lt;=450000,0,MAX(0,ROUNDDOWN(O1089*0.06-MIN(50000,O1089)*0.03,-2))+MAX(0,ROUNDDOWN(O1089*0.04-MIN(50000,O1089)*0.02,-2)))</f>
        <v/>
      </c>
      <c r="R1089" s="19">
        <f>L1089-M1089</f>
        <v/>
      </c>
      <c r="S1089" s="19">
        <f>P1089-Q1089</f>
        <v/>
      </c>
      <c r="T1089" s="19">
        <f>R1089+S1089</f>
        <v/>
      </c>
      <c r="U1089" s="21">
        <f>IF(J1089&lt;=0,0,LOOKUP(J1089,{0,1950001,3300001,6950001,9000001,18000001,40000001},{0.05,0.1,0.2,0.23,0.33,0.4,0.45}))</f>
        <v/>
      </c>
    </row>
    <row r="1090">
      <c r="A1090" t="inlineStr">
        <is>
          <t>1万円刻み</t>
        </is>
      </c>
      <c r="B1090" s="19">
        <f>'3_1万円刻み'!$A$476</f>
        <v/>
      </c>
      <c r="C1090" s="20" t="n">
        <v>2026</v>
      </c>
      <c r="D1090" s="19" t="n">
        <v>276000</v>
      </c>
      <c r="E1090" s="19">
        <f>ROUND(MIN(B1090/12,650000)*12*0.0915+MIN(B1090/12,1390000)*12*(0.0504+0)+B1090*0.005,0)</f>
        <v/>
      </c>
      <c r="F1090" s="19" t="n">
        <v>0</v>
      </c>
      <c r="G1090" s="19" t="n">
        <v>0</v>
      </c>
      <c r="H1090" s="19">
        <f>IF(C1090&gt;=2026,IF(B1090&lt;741000,0,IF(B1090&lt;2191000,B1090-740000,IF(B1090&lt;2193000,1451000,IF(B1090&lt;2196000,1453000,IF(B1090&lt;2200000,1456000,IF(B1090&lt;3600000,ROUNDDOWN(B1090/4,-3)*2.8-80000,IF(B1090&lt;6600000,ROUNDDOWN(B1090/4,-3)*3.2-440000,IF(B1090&lt;8500000,ROUNDDOWN(B1090*0.9,0)-1100000,B1090-1950000)))))))),IF(B1090&lt;651000,0,IF(B1090&lt;1900000,B1090-650000,IF(B1090&lt;3600000,ROUNDDOWN(B1090/4,-3)*2.8-80000,IF(B1090&lt;6600000,ROUNDDOWN(B1090/4,-3)*3.2-440000,IF(B1090&lt;8500000,ROUNDDOWN(B1090*0.9,0)-1100000,B1090-1950000))))))</f>
        <v/>
      </c>
      <c r="I1090" s="19">
        <f>IF(H1090&gt;23500000,NA(),IF(C1090&gt;=2026,IF(H1090&lt;=4890000,1040000,IF(H1090&lt;=6550000,670000,620000)),IF(H1090&lt;=1320000,950000,IF(H1090&lt;=3360000,880000,IF(H1090&lt;=4890000,680000,IF(H1090&lt;=6550000,630000,580000))))))</f>
        <v/>
      </c>
      <c r="J1090" s="19">
        <f>MAX(0,ROUNDDOWN(H1090-E1090-I1090-F1090,-3))</f>
        <v/>
      </c>
      <c r="K1090" s="19">
        <f>MAX(0,ROUNDDOWN(H1090-E1090-I1090-F1090-D1090,-3))</f>
        <v/>
      </c>
      <c r="L1090" s="19">
        <f>IF(J1090&lt;=0,0,ROUNDDOWN((J1090*LOOKUP(J1090,{0,1950001,3300001,6950001,9000001,18000001,40000001},{0.05,0.1,0.2,0.23,0.33,0.4,0.45})-LOOKUP(J1090,{0,1950001,3300001,6950001,9000001,18000001,40000001},{0,97500,427500,636000,1536000,2796000,4796000}))*1.021,-2))</f>
        <v/>
      </c>
      <c r="M1090" s="19">
        <f>IF(K1090&lt;=0,0,ROUNDDOWN((K1090*LOOKUP(K1090,{0,1950001,3300001,6950001,9000001,18000001,40000001},{0.05,0.1,0.2,0.23,0.33,0.4,0.45})-LOOKUP(K1090,{0,1950001,3300001,6950001,9000001,18000001,40000001},{0,97500,427500,636000,1536000,2796000,4796000}))*1.021,-2))</f>
        <v/>
      </c>
      <c r="N1090" s="19">
        <f>MAX(0,ROUNDDOWN(H1090-E1090-430000-G1090,-3))</f>
        <v/>
      </c>
      <c r="O1090" s="19">
        <f>MAX(0,ROUNDDOWN(H1090-E1090-430000-G1090-D1090,-3))</f>
        <v/>
      </c>
      <c r="P1090" s="19">
        <f>IF(H1090&lt;=450000,0,MAX(0,ROUNDDOWN(N1090*0.06-MIN(50000,N1090)*0.03,-2))+MAX(0,ROUNDDOWN(N1090*0.04-MIN(50000,N1090)*0.02,-2)))</f>
        <v/>
      </c>
      <c r="Q1090" s="19">
        <f>IF(H1090&lt;=450000,0,MAX(0,ROUNDDOWN(O1090*0.06-MIN(50000,O1090)*0.03,-2))+MAX(0,ROUNDDOWN(O1090*0.04-MIN(50000,O1090)*0.02,-2)))</f>
        <v/>
      </c>
      <c r="R1090" s="19">
        <f>L1090-M1090</f>
        <v/>
      </c>
      <c r="S1090" s="19">
        <f>P1090-Q1090</f>
        <v/>
      </c>
      <c r="T1090" s="19">
        <f>R1090+S1090</f>
        <v/>
      </c>
      <c r="U1090" s="21">
        <f>IF(J1090&lt;=0,0,LOOKUP(J1090,{0,1950001,3300001,6950001,9000001,18000001,40000001},{0.05,0.1,0.2,0.23,0.33,0.4,0.45}))</f>
        <v/>
      </c>
    </row>
    <row r="1091">
      <c r="A1091" t="inlineStr">
        <is>
          <t>1万円刻み</t>
        </is>
      </c>
      <c r="B1091" s="19">
        <f>'3_1万円刻み'!$A$477</f>
        <v/>
      </c>
      <c r="C1091" s="20" t="n">
        <v>2025</v>
      </c>
      <c r="D1091" s="19" t="n">
        <v>276000</v>
      </c>
      <c r="E1091" s="19">
        <f>ROUND(MIN(B1091/12,650000)*12*0.0915+MIN(B1091/12,1390000)*12*(0.0504+0)+B1091*0.005,0)</f>
        <v/>
      </c>
      <c r="F1091" s="19" t="n">
        <v>0</v>
      </c>
      <c r="G1091" s="19" t="n">
        <v>0</v>
      </c>
      <c r="H1091" s="19">
        <f>IF(C1091&gt;=2026,IF(B1091&lt;741000,0,IF(B1091&lt;2191000,B1091-740000,IF(B1091&lt;2193000,1451000,IF(B1091&lt;2196000,1453000,IF(B1091&lt;2200000,1456000,IF(B1091&lt;3600000,ROUNDDOWN(B1091/4,-3)*2.8-80000,IF(B1091&lt;6600000,ROUNDDOWN(B1091/4,-3)*3.2-440000,IF(B1091&lt;8500000,ROUNDDOWN(B1091*0.9,0)-1100000,B1091-1950000)))))))),IF(B1091&lt;651000,0,IF(B1091&lt;1900000,B1091-650000,IF(B1091&lt;3600000,ROUNDDOWN(B1091/4,-3)*2.8-80000,IF(B1091&lt;6600000,ROUNDDOWN(B1091/4,-3)*3.2-440000,IF(B1091&lt;8500000,ROUNDDOWN(B1091*0.9,0)-1100000,B1091-1950000))))))</f>
        <v/>
      </c>
      <c r="I1091" s="19">
        <f>IF(H1091&gt;23500000,NA(),IF(C1091&gt;=2026,IF(H1091&lt;=4890000,1040000,IF(H1091&lt;=6550000,670000,620000)),IF(H1091&lt;=1320000,950000,IF(H1091&lt;=3360000,880000,IF(H1091&lt;=4890000,680000,IF(H1091&lt;=6550000,630000,580000))))))</f>
        <v/>
      </c>
      <c r="J1091" s="19">
        <f>MAX(0,ROUNDDOWN(H1091-E1091-I1091-F1091,-3))</f>
        <v/>
      </c>
      <c r="K1091" s="19">
        <f>MAX(0,ROUNDDOWN(H1091-E1091-I1091-F1091-D1091,-3))</f>
        <v/>
      </c>
      <c r="L1091" s="19">
        <f>IF(J1091&lt;=0,0,ROUNDDOWN((J1091*LOOKUP(J1091,{0,1950001,3300001,6950001,9000001,18000001,40000001},{0.05,0.1,0.2,0.23,0.33,0.4,0.45})-LOOKUP(J1091,{0,1950001,3300001,6950001,9000001,18000001,40000001},{0,97500,427500,636000,1536000,2796000,4796000}))*1.021,-2))</f>
        <v/>
      </c>
      <c r="M1091" s="19">
        <f>IF(K1091&lt;=0,0,ROUNDDOWN((K1091*LOOKUP(K1091,{0,1950001,3300001,6950001,9000001,18000001,40000001},{0.05,0.1,0.2,0.23,0.33,0.4,0.45})-LOOKUP(K1091,{0,1950001,3300001,6950001,9000001,18000001,40000001},{0,97500,427500,636000,1536000,2796000,4796000}))*1.021,-2))</f>
        <v/>
      </c>
      <c r="N1091" s="19">
        <f>MAX(0,ROUNDDOWN(H1091-E1091-430000-G1091,-3))</f>
        <v/>
      </c>
      <c r="O1091" s="19">
        <f>MAX(0,ROUNDDOWN(H1091-E1091-430000-G1091-D1091,-3))</f>
        <v/>
      </c>
      <c r="P1091" s="19">
        <f>IF(H1091&lt;=450000,0,MAX(0,ROUNDDOWN(N1091*0.06-MIN(50000,N1091)*0.03,-2))+MAX(0,ROUNDDOWN(N1091*0.04-MIN(50000,N1091)*0.02,-2)))</f>
        <v/>
      </c>
      <c r="Q1091" s="19">
        <f>IF(H1091&lt;=450000,0,MAX(0,ROUNDDOWN(O1091*0.06-MIN(50000,O1091)*0.03,-2))+MAX(0,ROUNDDOWN(O1091*0.04-MIN(50000,O1091)*0.02,-2)))</f>
        <v/>
      </c>
      <c r="R1091" s="19">
        <f>L1091-M1091</f>
        <v/>
      </c>
      <c r="S1091" s="19">
        <f>P1091-Q1091</f>
        <v/>
      </c>
      <c r="T1091" s="19">
        <f>R1091+S1091</f>
        <v/>
      </c>
      <c r="U1091" s="21">
        <f>IF(J1091&lt;=0,0,LOOKUP(J1091,{0,1950001,3300001,6950001,9000001,18000001,40000001},{0.05,0.1,0.2,0.23,0.33,0.4,0.45}))</f>
        <v/>
      </c>
    </row>
    <row r="1092">
      <c r="A1092" t="inlineStr">
        <is>
          <t>1万円刻み</t>
        </is>
      </c>
      <c r="B1092" s="19">
        <f>'3_1万円刻み'!$A$477</f>
        <v/>
      </c>
      <c r="C1092" s="20" t="n">
        <v>2026</v>
      </c>
      <c r="D1092" s="19" t="n">
        <v>276000</v>
      </c>
      <c r="E1092" s="19">
        <f>ROUND(MIN(B1092/12,650000)*12*0.0915+MIN(B1092/12,1390000)*12*(0.0504+0)+B1092*0.005,0)</f>
        <v/>
      </c>
      <c r="F1092" s="19" t="n">
        <v>0</v>
      </c>
      <c r="G1092" s="19" t="n">
        <v>0</v>
      </c>
      <c r="H1092" s="19">
        <f>IF(C1092&gt;=2026,IF(B1092&lt;741000,0,IF(B1092&lt;2191000,B1092-740000,IF(B1092&lt;2193000,1451000,IF(B1092&lt;2196000,1453000,IF(B1092&lt;2200000,1456000,IF(B1092&lt;3600000,ROUNDDOWN(B1092/4,-3)*2.8-80000,IF(B1092&lt;6600000,ROUNDDOWN(B1092/4,-3)*3.2-440000,IF(B1092&lt;8500000,ROUNDDOWN(B1092*0.9,0)-1100000,B1092-1950000)))))))),IF(B1092&lt;651000,0,IF(B1092&lt;1900000,B1092-650000,IF(B1092&lt;3600000,ROUNDDOWN(B1092/4,-3)*2.8-80000,IF(B1092&lt;6600000,ROUNDDOWN(B1092/4,-3)*3.2-440000,IF(B1092&lt;8500000,ROUNDDOWN(B1092*0.9,0)-1100000,B1092-1950000))))))</f>
        <v/>
      </c>
      <c r="I1092" s="19">
        <f>IF(H1092&gt;23500000,NA(),IF(C1092&gt;=2026,IF(H1092&lt;=4890000,1040000,IF(H1092&lt;=6550000,670000,620000)),IF(H1092&lt;=1320000,950000,IF(H1092&lt;=3360000,880000,IF(H1092&lt;=4890000,680000,IF(H1092&lt;=6550000,630000,580000))))))</f>
        <v/>
      </c>
      <c r="J1092" s="19">
        <f>MAX(0,ROUNDDOWN(H1092-E1092-I1092-F1092,-3))</f>
        <v/>
      </c>
      <c r="K1092" s="19">
        <f>MAX(0,ROUNDDOWN(H1092-E1092-I1092-F1092-D1092,-3))</f>
        <v/>
      </c>
      <c r="L1092" s="19">
        <f>IF(J1092&lt;=0,0,ROUNDDOWN((J1092*LOOKUP(J1092,{0,1950001,3300001,6950001,9000001,18000001,40000001},{0.05,0.1,0.2,0.23,0.33,0.4,0.45})-LOOKUP(J1092,{0,1950001,3300001,6950001,9000001,18000001,40000001},{0,97500,427500,636000,1536000,2796000,4796000}))*1.021,-2))</f>
        <v/>
      </c>
      <c r="M1092" s="19">
        <f>IF(K1092&lt;=0,0,ROUNDDOWN((K1092*LOOKUP(K1092,{0,1950001,3300001,6950001,9000001,18000001,40000001},{0.05,0.1,0.2,0.23,0.33,0.4,0.45})-LOOKUP(K1092,{0,1950001,3300001,6950001,9000001,18000001,40000001},{0,97500,427500,636000,1536000,2796000,4796000}))*1.021,-2))</f>
        <v/>
      </c>
      <c r="N1092" s="19">
        <f>MAX(0,ROUNDDOWN(H1092-E1092-430000-G1092,-3))</f>
        <v/>
      </c>
      <c r="O1092" s="19">
        <f>MAX(0,ROUNDDOWN(H1092-E1092-430000-G1092-D1092,-3))</f>
        <v/>
      </c>
      <c r="P1092" s="19">
        <f>IF(H1092&lt;=450000,0,MAX(0,ROUNDDOWN(N1092*0.06-MIN(50000,N1092)*0.03,-2))+MAX(0,ROUNDDOWN(N1092*0.04-MIN(50000,N1092)*0.02,-2)))</f>
        <v/>
      </c>
      <c r="Q1092" s="19">
        <f>IF(H1092&lt;=450000,0,MAX(0,ROUNDDOWN(O1092*0.06-MIN(50000,O1092)*0.03,-2))+MAX(0,ROUNDDOWN(O1092*0.04-MIN(50000,O1092)*0.02,-2)))</f>
        <v/>
      </c>
      <c r="R1092" s="19">
        <f>L1092-M1092</f>
        <v/>
      </c>
      <c r="S1092" s="19">
        <f>P1092-Q1092</f>
        <v/>
      </c>
      <c r="T1092" s="19">
        <f>R1092+S1092</f>
        <v/>
      </c>
      <c r="U1092" s="21">
        <f>IF(J1092&lt;=0,0,LOOKUP(J1092,{0,1950001,3300001,6950001,9000001,18000001,40000001},{0.05,0.1,0.2,0.23,0.33,0.4,0.45}))</f>
        <v/>
      </c>
    </row>
    <row r="1093">
      <c r="A1093" t="inlineStr">
        <is>
          <t>1万円刻み</t>
        </is>
      </c>
      <c r="B1093" s="19">
        <f>'3_1万円刻み'!$A$478</f>
        <v/>
      </c>
      <c r="C1093" s="20" t="n">
        <v>2025</v>
      </c>
      <c r="D1093" s="19" t="n">
        <v>276000</v>
      </c>
      <c r="E1093" s="19">
        <f>ROUND(MIN(B1093/12,650000)*12*0.0915+MIN(B1093/12,1390000)*12*(0.0504+0)+B1093*0.005,0)</f>
        <v/>
      </c>
      <c r="F1093" s="19" t="n">
        <v>0</v>
      </c>
      <c r="G1093" s="19" t="n">
        <v>0</v>
      </c>
      <c r="H1093" s="19">
        <f>IF(C1093&gt;=2026,IF(B1093&lt;741000,0,IF(B1093&lt;2191000,B1093-740000,IF(B1093&lt;2193000,1451000,IF(B1093&lt;2196000,1453000,IF(B1093&lt;2200000,1456000,IF(B1093&lt;3600000,ROUNDDOWN(B1093/4,-3)*2.8-80000,IF(B1093&lt;6600000,ROUNDDOWN(B1093/4,-3)*3.2-440000,IF(B1093&lt;8500000,ROUNDDOWN(B1093*0.9,0)-1100000,B1093-1950000)))))))),IF(B1093&lt;651000,0,IF(B1093&lt;1900000,B1093-650000,IF(B1093&lt;3600000,ROUNDDOWN(B1093/4,-3)*2.8-80000,IF(B1093&lt;6600000,ROUNDDOWN(B1093/4,-3)*3.2-440000,IF(B1093&lt;8500000,ROUNDDOWN(B1093*0.9,0)-1100000,B1093-1950000))))))</f>
        <v/>
      </c>
      <c r="I1093" s="19">
        <f>IF(H1093&gt;23500000,NA(),IF(C1093&gt;=2026,IF(H1093&lt;=4890000,1040000,IF(H1093&lt;=6550000,670000,620000)),IF(H1093&lt;=1320000,950000,IF(H1093&lt;=3360000,880000,IF(H1093&lt;=4890000,680000,IF(H1093&lt;=6550000,630000,580000))))))</f>
        <v/>
      </c>
      <c r="J1093" s="19">
        <f>MAX(0,ROUNDDOWN(H1093-E1093-I1093-F1093,-3))</f>
        <v/>
      </c>
      <c r="K1093" s="19">
        <f>MAX(0,ROUNDDOWN(H1093-E1093-I1093-F1093-D1093,-3))</f>
        <v/>
      </c>
      <c r="L1093" s="19">
        <f>IF(J1093&lt;=0,0,ROUNDDOWN((J1093*LOOKUP(J1093,{0,1950001,3300001,6950001,9000001,18000001,40000001},{0.05,0.1,0.2,0.23,0.33,0.4,0.45})-LOOKUP(J1093,{0,1950001,3300001,6950001,9000001,18000001,40000001},{0,97500,427500,636000,1536000,2796000,4796000}))*1.021,-2))</f>
        <v/>
      </c>
      <c r="M1093" s="19">
        <f>IF(K1093&lt;=0,0,ROUNDDOWN((K1093*LOOKUP(K1093,{0,1950001,3300001,6950001,9000001,18000001,40000001},{0.05,0.1,0.2,0.23,0.33,0.4,0.45})-LOOKUP(K1093,{0,1950001,3300001,6950001,9000001,18000001,40000001},{0,97500,427500,636000,1536000,2796000,4796000}))*1.021,-2))</f>
        <v/>
      </c>
      <c r="N1093" s="19">
        <f>MAX(0,ROUNDDOWN(H1093-E1093-430000-G1093,-3))</f>
        <v/>
      </c>
      <c r="O1093" s="19">
        <f>MAX(0,ROUNDDOWN(H1093-E1093-430000-G1093-D1093,-3))</f>
        <v/>
      </c>
      <c r="P1093" s="19">
        <f>IF(H1093&lt;=450000,0,MAX(0,ROUNDDOWN(N1093*0.06-MIN(50000,N1093)*0.03,-2))+MAX(0,ROUNDDOWN(N1093*0.04-MIN(50000,N1093)*0.02,-2)))</f>
        <v/>
      </c>
      <c r="Q1093" s="19">
        <f>IF(H1093&lt;=450000,0,MAX(0,ROUNDDOWN(O1093*0.06-MIN(50000,O1093)*0.03,-2))+MAX(0,ROUNDDOWN(O1093*0.04-MIN(50000,O1093)*0.02,-2)))</f>
        <v/>
      </c>
      <c r="R1093" s="19">
        <f>L1093-M1093</f>
        <v/>
      </c>
      <c r="S1093" s="19">
        <f>P1093-Q1093</f>
        <v/>
      </c>
      <c r="T1093" s="19">
        <f>R1093+S1093</f>
        <v/>
      </c>
      <c r="U1093" s="21">
        <f>IF(J1093&lt;=0,0,LOOKUP(J1093,{0,1950001,3300001,6950001,9000001,18000001,40000001},{0.05,0.1,0.2,0.23,0.33,0.4,0.45}))</f>
        <v/>
      </c>
    </row>
    <row r="1094">
      <c r="A1094" t="inlineStr">
        <is>
          <t>1万円刻み</t>
        </is>
      </c>
      <c r="B1094" s="19">
        <f>'3_1万円刻み'!$A$478</f>
        <v/>
      </c>
      <c r="C1094" s="20" t="n">
        <v>2026</v>
      </c>
      <c r="D1094" s="19" t="n">
        <v>276000</v>
      </c>
      <c r="E1094" s="19">
        <f>ROUND(MIN(B1094/12,650000)*12*0.0915+MIN(B1094/12,1390000)*12*(0.0504+0)+B1094*0.005,0)</f>
        <v/>
      </c>
      <c r="F1094" s="19" t="n">
        <v>0</v>
      </c>
      <c r="G1094" s="19" t="n">
        <v>0</v>
      </c>
      <c r="H1094" s="19">
        <f>IF(C1094&gt;=2026,IF(B1094&lt;741000,0,IF(B1094&lt;2191000,B1094-740000,IF(B1094&lt;2193000,1451000,IF(B1094&lt;2196000,1453000,IF(B1094&lt;2200000,1456000,IF(B1094&lt;3600000,ROUNDDOWN(B1094/4,-3)*2.8-80000,IF(B1094&lt;6600000,ROUNDDOWN(B1094/4,-3)*3.2-440000,IF(B1094&lt;8500000,ROUNDDOWN(B1094*0.9,0)-1100000,B1094-1950000)))))))),IF(B1094&lt;651000,0,IF(B1094&lt;1900000,B1094-650000,IF(B1094&lt;3600000,ROUNDDOWN(B1094/4,-3)*2.8-80000,IF(B1094&lt;6600000,ROUNDDOWN(B1094/4,-3)*3.2-440000,IF(B1094&lt;8500000,ROUNDDOWN(B1094*0.9,0)-1100000,B1094-1950000))))))</f>
        <v/>
      </c>
      <c r="I1094" s="19">
        <f>IF(H1094&gt;23500000,NA(),IF(C1094&gt;=2026,IF(H1094&lt;=4890000,1040000,IF(H1094&lt;=6550000,670000,620000)),IF(H1094&lt;=1320000,950000,IF(H1094&lt;=3360000,880000,IF(H1094&lt;=4890000,680000,IF(H1094&lt;=6550000,630000,580000))))))</f>
        <v/>
      </c>
      <c r="J1094" s="19">
        <f>MAX(0,ROUNDDOWN(H1094-E1094-I1094-F1094,-3))</f>
        <v/>
      </c>
      <c r="K1094" s="19">
        <f>MAX(0,ROUNDDOWN(H1094-E1094-I1094-F1094-D1094,-3))</f>
        <v/>
      </c>
      <c r="L1094" s="19">
        <f>IF(J1094&lt;=0,0,ROUNDDOWN((J1094*LOOKUP(J1094,{0,1950001,3300001,6950001,9000001,18000001,40000001},{0.05,0.1,0.2,0.23,0.33,0.4,0.45})-LOOKUP(J1094,{0,1950001,3300001,6950001,9000001,18000001,40000001},{0,97500,427500,636000,1536000,2796000,4796000}))*1.021,-2))</f>
        <v/>
      </c>
      <c r="M1094" s="19">
        <f>IF(K1094&lt;=0,0,ROUNDDOWN((K1094*LOOKUP(K1094,{0,1950001,3300001,6950001,9000001,18000001,40000001},{0.05,0.1,0.2,0.23,0.33,0.4,0.45})-LOOKUP(K1094,{0,1950001,3300001,6950001,9000001,18000001,40000001},{0,97500,427500,636000,1536000,2796000,4796000}))*1.021,-2))</f>
        <v/>
      </c>
      <c r="N1094" s="19">
        <f>MAX(0,ROUNDDOWN(H1094-E1094-430000-G1094,-3))</f>
        <v/>
      </c>
      <c r="O1094" s="19">
        <f>MAX(0,ROUNDDOWN(H1094-E1094-430000-G1094-D1094,-3))</f>
        <v/>
      </c>
      <c r="P1094" s="19">
        <f>IF(H1094&lt;=450000,0,MAX(0,ROUNDDOWN(N1094*0.06-MIN(50000,N1094)*0.03,-2))+MAX(0,ROUNDDOWN(N1094*0.04-MIN(50000,N1094)*0.02,-2)))</f>
        <v/>
      </c>
      <c r="Q1094" s="19">
        <f>IF(H1094&lt;=450000,0,MAX(0,ROUNDDOWN(O1094*0.06-MIN(50000,O1094)*0.03,-2))+MAX(0,ROUNDDOWN(O1094*0.04-MIN(50000,O1094)*0.02,-2)))</f>
        <v/>
      </c>
      <c r="R1094" s="19">
        <f>L1094-M1094</f>
        <v/>
      </c>
      <c r="S1094" s="19">
        <f>P1094-Q1094</f>
        <v/>
      </c>
      <c r="T1094" s="19">
        <f>R1094+S1094</f>
        <v/>
      </c>
      <c r="U1094" s="21">
        <f>IF(J1094&lt;=0,0,LOOKUP(J1094,{0,1950001,3300001,6950001,9000001,18000001,40000001},{0.05,0.1,0.2,0.23,0.33,0.4,0.45}))</f>
        <v/>
      </c>
    </row>
    <row r="1095">
      <c r="A1095" t="inlineStr">
        <is>
          <t>1万円刻み</t>
        </is>
      </c>
      <c r="B1095" s="19">
        <f>'3_1万円刻み'!$A$479</f>
        <v/>
      </c>
      <c r="C1095" s="20" t="n">
        <v>2025</v>
      </c>
      <c r="D1095" s="19" t="n">
        <v>276000</v>
      </c>
      <c r="E1095" s="19">
        <f>ROUND(MIN(B1095/12,650000)*12*0.0915+MIN(B1095/12,1390000)*12*(0.0504+0)+B1095*0.005,0)</f>
        <v/>
      </c>
      <c r="F1095" s="19" t="n">
        <v>0</v>
      </c>
      <c r="G1095" s="19" t="n">
        <v>0</v>
      </c>
      <c r="H1095" s="19">
        <f>IF(C1095&gt;=2026,IF(B1095&lt;741000,0,IF(B1095&lt;2191000,B1095-740000,IF(B1095&lt;2193000,1451000,IF(B1095&lt;2196000,1453000,IF(B1095&lt;2200000,1456000,IF(B1095&lt;3600000,ROUNDDOWN(B1095/4,-3)*2.8-80000,IF(B1095&lt;6600000,ROUNDDOWN(B1095/4,-3)*3.2-440000,IF(B1095&lt;8500000,ROUNDDOWN(B1095*0.9,0)-1100000,B1095-1950000)))))))),IF(B1095&lt;651000,0,IF(B1095&lt;1900000,B1095-650000,IF(B1095&lt;3600000,ROUNDDOWN(B1095/4,-3)*2.8-80000,IF(B1095&lt;6600000,ROUNDDOWN(B1095/4,-3)*3.2-440000,IF(B1095&lt;8500000,ROUNDDOWN(B1095*0.9,0)-1100000,B1095-1950000))))))</f>
        <v/>
      </c>
      <c r="I1095" s="19">
        <f>IF(H1095&gt;23500000,NA(),IF(C1095&gt;=2026,IF(H1095&lt;=4890000,1040000,IF(H1095&lt;=6550000,670000,620000)),IF(H1095&lt;=1320000,950000,IF(H1095&lt;=3360000,880000,IF(H1095&lt;=4890000,680000,IF(H1095&lt;=6550000,630000,580000))))))</f>
        <v/>
      </c>
      <c r="J1095" s="19">
        <f>MAX(0,ROUNDDOWN(H1095-E1095-I1095-F1095,-3))</f>
        <v/>
      </c>
      <c r="K1095" s="19">
        <f>MAX(0,ROUNDDOWN(H1095-E1095-I1095-F1095-D1095,-3))</f>
        <v/>
      </c>
      <c r="L1095" s="19">
        <f>IF(J1095&lt;=0,0,ROUNDDOWN((J1095*LOOKUP(J1095,{0,1950001,3300001,6950001,9000001,18000001,40000001},{0.05,0.1,0.2,0.23,0.33,0.4,0.45})-LOOKUP(J1095,{0,1950001,3300001,6950001,9000001,18000001,40000001},{0,97500,427500,636000,1536000,2796000,4796000}))*1.021,-2))</f>
        <v/>
      </c>
      <c r="M1095" s="19">
        <f>IF(K1095&lt;=0,0,ROUNDDOWN((K1095*LOOKUP(K1095,{0,1950001,3300001,6950001,9000001,18000001,40000001},{0.05,0.1,0.2,0.23,0.33,0.4,0.45})-LOOKUP(K1095,{0,1950001,3300001,6950001,9000001,18000001,40000001},{0,97500,427500,636000,1536000,2796000,4796000}))*1.021,-2))</f>
        <v/>
      </c>
      <c r="N1095" s="19">
        <f>MAX(0,ROUNDDOWN(H1095-E1095-430000-G1095,-3))</f>
        <v/>
      </c>
      <c r="O1095" s="19">
        <f>MAX(0,ROUNDDOWN(H1095-E1095-430000-G1095-D1095,-3))</f>
        <v/>
      </c>
      <c r="P1095" s="19">
        <f>IF(H1095&lt;=450000,0,MAX(0,ROUNDDOWN(N1095*0.06-MIN(50000,N1095)*0.03,-2))+MAX(0,ROUNDDOWN(N1095*0.04-MIN(50000,N1095)*0.02,-2)))</f>
        <v/>
      </c>
      <c r="Q1095" s="19">
        <f>IF(H1095&lt;=450000,0,MAX(0,ROUNDDOWN(O1095*0.06-MIN(50000,O1095)*0.03,-2))+MAX(0,ROUNDDOWN(O1095*0.04-MIN(50000,O1095)*0.02,-2)))</f>
        <v/>
      </c>
      <c r="R1095" s="19">
        <f>L1095-M1095</f>
        <v/>
      </c>
      <c r="S1095" s="19">
        <f>P1095-Q1095</f>
        <v/>
      </c>
      <c r="T1095" s="19">
        <f>R1095+S1095</f>
        <v/>
      </c>
      <c r="U1095" s="21">
        <f>IF(J1095&lt;=0,0,LOOKUP(J1095,{0,1950001,3300001,6950001,9000001,18000001,40000001},{0.05,0.1,0.2,0.23,0.33,0.4,0.45}))</f>
        <v/>
      </c>
    </row>
    <row r="1096">
      <c r="A1096" t="inlineStr">
        <is>
          <t>1万円刻み</t>
        </is>
      </c>
      <c r="B1096" s="19">
        <f>'3_1万円刻み'!$A$479</f>
        <v/>
      </c>
      <c r="C1096" s="20" t="n">
        <v>2026</v>
      </c>
      <c r="D1096" s="19" t="n">
        <v>276000</v>
      </c>
      <c r="E1096" s="19">
        <f>ROUND(MIN(B1096/12,650000)*12*0.0915+MIN(B1096/12,1390000)*12*(0.0504+0)+B1096*0.005,0)</f>
        <v/>
      </c>
      <c r="F1096" s="19" t="n">
        <v>0</v>
      </c>
      <c r="G1096" s="19" t="n">
        <v>0</v>
      </c>
      <c r="H1096" s="19">
        <f>IF(C1096&gt;=2026,IF(B1096&lt;741000,0,IF(B1096&lt;2191000,B1096-740000,IF(B1096&lt;2193000,1451000,IF(B1096&lt;2196000,1453000,IF(B1096&lt;2200000,1456000,IF(B1096&lt;3600000,ROUNDDOWN(B1096/4,-3)*2.8-80000,IF(B1096&lt;6600000,ROUNDDOWN(B1096/4,-3)*3.2-440000,IF(B1096&lt;8500000,ROUNDDOWN(B1096*0.9,0)-1100000,B1096-1950000)))))))),IF(B1096&lt;651000,0,IF(B1096&lt;1900000,B1096-650000,IF(B1096&lt;3600000,ROUNDDOWN(B1096/4,-3)*2.8-80000,IF(B1096&lt;6600000,ROUNDDOWN(B1096/4,-3)*3.2-440000,IF(B1096&lt;8500000,ROUNDDOWN(B1096*0.9,0)-1100000,B1096-1950000))))))</f>
        <v/>
      </c>
      <c r="I1096" s="19">
        <f>IF(H1096&gt;23500000,NA(),IF(C1096&gt;=2026,IF(H1096&lt;=4890000,1040000,IF(H1096&lt;=6550000,670000,620000)),IF(H1096&lt;=1320000,950000,IF(H1096&lt;=3360000,880000,IF(H1096&lt;=4890000,680000,IF(H1096&lt;=6550000,630000,580000))))))</f>
        <v/>
      </c>
      <c r="J1096" s="19">
        <f>MAX(0,ROUNDDOWN(H1096-E1096-I1096-F1096,-3))</f>
        <v/>
      </c>
      <c r="K1096" s="19">
        <f>MAX(0,ROUNDDOWN(H1096-E1096-I1096-F1096-D1096,-3))</f>
        <v/>
      </c>
      <c r="L1096" s="19">
        <f>IF(J1096&lt;=0,0,ROUNDDOWN((J1096*LOOKUP(J1096,{0,1950001,3300001,6950001,9000001,18000001,40000001},{0.05,0.1,0.2,0.23,0.33,0.4,0.45})-LOOKUP(J1096,{0,1950001,3300001,6950001,9000001,18000001,40000001},{0,97500,427500,636000,1536000,2796000,4796000}))*1.021,-2))</f>
        <v/>
      </c>
      <c r="M1096" s="19">
        <f>IF(K1096&lt;=0,0,ROUNDDOWN((K1096*LOOKUP(K1096,{0,1950001,3300001,6950001,9000001,18000001,40000001},{0.05,0.1,0.2,0.23,0.33,0.4,0.45})-LOOKUP(K1096,{0,1950001,3300001,6950001,9000001,18000001,40000001},{0,97500,427500,636000,1536000,2796000,4796000}))*1.021,-2))</f>
        <v/>
      </c>
      <c r="N1096" s="19">
        <f>MAX(0,ROUNDDOWN(H1096-E1096-430000-G1096,-3))</f>
        <v/>
      </c>
      <c r="O1096" s="19">
        <f>MAX(0,ROUNDDOWN(H1096-E1096-430000-G1096-D1096,-3))</f>
        <v/>
      </c>
      <c r="P1096" s="19">
        <f>IF(H1096&lt;=450000,0,MAX(0,ROUNDDOWN(N1096*0.06-MIN(50000,N1096)*0.03,-2))+MAX(0,ROUNDDOWN(N1096*0.04-MIN(50000,N1096)*0.02,-2)))</f>
        <v/>
      </c>
      <c r="Q1096" s="19">
        <f>IF(H1096&lt;=450000,0,MAX(0,ROUNDDOWN(O1096*0.06-MIN(50000,O1096)*0.03,-2))+MAX(0,ROUNDDOWN(O1096*0.04-MIN(50000,O1096)*0.02,-2)))</f>
        <v/>
      </c>
      <c r="R1096" s="19">
        <f>L1096-M1096</f>
        <v/>
      </c>
      <c r="S1096" s="19">
        <f>P1096-Q1096</f>
        <v/>
      </c>
      <c r="T1096" s="19">
        <f>R1096+S1096</f>
        <v/>
      </c>
      <c r="U1096" s="21">
        <f>IF(J1096&lt;=0,0,LOOKUP(J1096,{0,1950001,3300001,6950001,9000001,18000001,40000001},{0.05,0.1,0.2,0.23,0.33,0.4,0.45}))</f>
        <v/>
      </c>
    </row>
    <row r="1097">
      <c r="A1097" t="inlineStr">
        <is>
          <t>1万円刻み</t>
        </is>
      </c>
      <c r="B1097" s="19">
        <f>'3_1万円刻み'!$A$480</f>
        <v/>
      </c>
      <c r="C1097" s="20" t="n">
        <v>2025</v>
      </c>
      <c r="D1097" s="19" t="n">
        <v>276000</v>
      </c>
      <c r="E1097" s="19">
        <f>ROUND(MIN(B1097/12,650000)*12*0.0915+MIN(B1097/12,1390000)*12*(0.0504+0)+B1097*0.005,0)</f>
        <v/>
      </c>
      <c r="F1097" s="19" t="n">
        <v>0</v>
      </c>
      <c r="G1097" s="19" t="n">
        <v>0</v>
      </c>
      <c r="H1097" s="19">
        <f>IF(C1097&gt;=2026,IF(B1097&lt;741000,0,IF(B1097&lt;2191000,B1097-740000,IF(B1097&lt;2193000,1451000,IF(B1097&lt;2196000,1453000,IF(B1097&lt;2200000,1456000,IF(B1097&lt;3600000,ROUNDDOWN(B1097/4,-3)*2.8-80000,IF(B1097&lt;6600000,ROUNDDOWN(B1097/4,-3)*3.2-440000,IF(B1097&lt;8500000,ROUNDDOWN(B1097*0.9,0)-1100000,B1097-1950000)))))))),IF(B1097&lt;651000,0,IF(B1097&lt;1900000,B1097-650000,IF(B1097&lt;3600000,ROUNDDOWN(B1097/4,-3)*2.8-80000,IF(B1097&lt;6600000,ROUNDDOWN(B1097/4,-3)*3.2-440000,IF(B1097&lt;8500000,ROUNDDOWN(B1097*0.9,0)-1100000,B1097-1950000))))))</f>
        <v/>
      </c>
      <c r="I1097" s="19">
        <f>IF(H1097&gt;23500000,NA(),IF(C1097&gt;=2026,IF(H1097&lt;=4890000,1040000,IF(H1097&lt;=6550000,670000,620000)),IF(H1097&lt;=1320000,950000,IF(H1097&lt;=3360000,880000,IF(H1097&lt;=4890000,680000,IF(H1097&lt;=6550000,630000,580000))))))</f>
        <v/>
      </c>
      <c r="J1097" s="19">
        <f>MAX(0,ROUNDDOWN(H1097-E1097-I1097-F1097,-3))</f>
        <v/>
      </c>
      <c r="K1097" s="19">
        <f>MAX(0,ROUNDDOWN(H1097-E1097-I1097-F1097-D1097,-3))</f>
        <v/>
      </c>
      <c r="L1097" s="19">
        <f>IF(J1097&lt;=0,0,ROUNDDOWN((J1097*LOOKUP(J1097,{0,1950001,3300001,6950001,9000001,18000001,40000001},{0.05,0.1,0.2,0.23,0.33,0.4,0.45})-LOOKUP(J1097,{0,1950001,3300001,6950001,9000001,18000001,40000001},{0,97500,427500,636000,1536000,2796000,4796000}))*1.021,-2))</f>
        <v/>
      </c>
      <c r="M1097" s="19">
        <f>IF(K1097&lt;=0,0,ROUNDDOWN((K1097*LOOKUP(K1097,{0,1950001,3300001,6950001,9000001,18000001,40000001},{0.05,0.1,0.2,0.23,0.33,0.4,0.45})-LOOKUP(K1097,{0,1950001,3300001,6950001,9000001,18000001,40000001},{0,97500,427500,636000,1536000,2796000,4796000}))*1.021,-2))</f>
        <v/>
      </c>
      <c r="N1097" s="19">
        <f>MAX(0,ROUNDDOWN(H1097-E1097-430000-G1097,-3))</f>
        <v/>
      </c>
      <c r="O1097" s="19">
        <f>MAX(0,ROUNDDOWN(H1097-E1097-430000-G1097-D1097,-3))</f>
        <v/>
      </c>
      <c r="P1097" s="19">
        <f>IF(H1097&lt;=450000,0,MAX(0,ROUNDDOWN(N1097*0.06-MIN(50000,N1097)*0.03,-2))+MAX(0,ROUNDDOWN(N1097*0.04-MIN(50000,N1097)*0.02,-2)))</f>
        <v/>
      </c>
      <c r="Q1097" s="19">
        <f>IF(H1097&lt;=450000,0,MAX(0,ROUNDDOWN(O1097*0.06-MIN(50000,O1097)*0.03,-2))+MAX(0,ROUNDDOWN(O1097*0.04-MIN(50000,O1097)*0.02,-2)))</f>
        <v/>
      </c>
      <c r="R1097" s="19">
        <f>L1097-M1097</f>
        <v/>
      </c>
      <c r="S1097" s="19">
        <f>P1097-Q1097</f>
        <v/>
      </c>
      <c r="T1097" s="19">
        <f>R1097+S1097</f>
        <v/>
      </c>
      <c r="U1097" s="21">
        <f>IF(J1097&lt;=0,0,LOOKUP(J1097,{0,1950001,3300001,6950001,9000001,18000001,40000001},{0.05,0.1,0.2,0.23,0.33,0.4,0.45}))</f>
        <v/>
      </c>
    </row>
    <row r="1098">
      <c r="A1098" t="inlineStr">
        <is>
          <t>1万円刻み</t>
        </is>
      </c>
      <c r="B1098" s="19">
        <f>'3_1万円刻み'!$A$480</f>
        <v/>
      </c>
      <c r="C1098" s="20" t="n">
        <v>2026</v>
      </c>
      <c r="D1098" s="19" t="n">
        <v>276000</v>
      </c>
      <c r="E1098" s="19">
        <f>ROUND(MIN(B1098/12,650000)*12*0.0915+MIN(B1098/12,1390000)*12*(0.0504+0)+B1098*0.005,0)</f>
        <v/>
      </c>
      <c r="F1098" s="19" t="n">
        <v>0</v>
      </c>
      <c r="G1098" s="19" t="n">
        <v>0</v>
      </c>
      <c r="H1098" s="19">
        <f>IF(C1098&gt;=2026,IF(B1098&lt;741000,0,IF(B1098&lt;2191000,B1098-740000,IF(B1098&lt;2193000,1451000,IF(B1098&lt;2196000,1453000,IF(B1098&lt;2200000,1456000,IF(B1098&lt;3600000,ROUNDDOWN(B1098/4,-3)*2.8-80000,IF(B1098&lt;6600000,ROUNDDOWN(B1098/4,-3)*3.2-440000,IF(B1098&lt;8500000,ROUNDDOWN(B1098*0.9,0)-1100000,B1098-1950000)))))))),IF(B1098&lt;651000,0,IF(B1098&lt;1900000,B1098-650000,IF(B1098&lt;3600000,ROUNDDOWN(B1098/4,-3)*2.8-80000,IF(B1098&lt;6600000,ROUNDDOWN(B1098/4,-3)*3.2-440000,IF(B1098&lt;8500000,ROUNDDOWN(B1098*0.9,0)-1100000,B1098-1950000))))))</f>
        <v/>
      </c>
      <c r="I1098" s="19">
        <f>IF(H1098&gt;23500000,NA(),IF(C1098&gt;=2026,IF(H1098&lt;=4890000,1040000,IF(H1098&lt;=6550000,670000,620000)),IF(H1098&lt;=1320000,950000,IF(H1098&lt;=3360000,880000,IF(H1098&lt;=4890000,680000,IF(H1098&lt;=6550000,630000,580000))))))</f>
        <v/>
      </c>
      <c r="J1098" s="19">
        <f>MAX(0,ROUNDDOWN(H1098-E1098-I1098-F1098,-3))</f>
        <v/>
      </c>
      <c r="K1098" s="19">
        <f>MAX(0,ROUNDDOWN(H1098-E1098-I1098-F1098-D1098,-3))</f>
        <v/>
      </c>
      <c r="L1098" s="19">
        <f>IF(J1098&lt;=0,0,ROUNDDOWN((J1098*LOOKUP(J1098,{0,1950001,3300001,6950001,9000001,18000001,40000001},{0.05,0.1,0.2,0.23,0.33,0.4,0.45})-LOOKUP(J1098,{0,1950001,3300001,6950001,9000001,18000001,40000001},{0,97500,427500,636000,1536000,2796000,4796000}))*1.021,-2))</f>
        <v/>
      </c>
      <c r="M1098" s="19">
        <f>IF(K1098&lt;=0,0,ROUNDDOWN((K1098*LOOKUP(K1098,{0,1950001,3300001,6950001,9000001,18000001,40000001},{0.05,0.1,0.2,0.23,0.33,0.4,0.45})-LOOKUP(K1098,{0,1950001,3300001,6950001,9000001,18000001,40000001},{0,97500,427500,636000,1536000,2796000,4796000}))*1.021,-2))</f>
        <v/>
      </c>
      <c r="N1098" s="19">
        <f>MAX(0,ROUNDDOWN(H1098-E1098-430000-G1098,-3))</f>
        <v/>
      </c>
      <c r="O1098" s="19">
        <f>MAX(0,ROUNDDOWN(H1098-E1098-430000-G1098-D1098,-3))</f>
        <v/>
      </c>
      <c r="P1098" s="19">
        <f>IF(H1098&lt;=450000,0,MAX(0,ROUNDDOWN(N1098*0.06-MIN(50000,N1098)*0.03,-2))+MAX(0,ROUNDDOWN(N1098*0.04-MIN(50000,N1098)*0.02,-2)))</f>
        <v/>
      </c>
      <c r="Q1098" s="19">
        <f>IF(H1098&lt;=450000,0,MAX(0,ROUNDDOWN(O1098*0.06-MIN(50000,O1098)*0.03,-2))+MAX(0,ROUNDDOWN(O1098*0.04-MIN(50000,O1098)*0.02,-2)))</f>
        <v/>
      </c>
      <c r="R1098" s="19">
        <f>L1098-M1098</f>
        <v/>
      </c>
      <c r="S1098" s="19">
        <f>P1098-Q1098</f>
        <v/>
      </c>
      <c r="T1098" s="19">
        <f>R1098+S1098</f>
        <v/>
      </c>
      <c r="U1098" s="21">
        <f>IF(J1098&lt;=0,0,LOOKUP(J1098,{0,1950001,3300001,6950001,9000001,18000001,40000001},{0.05,0.1,0.2,0.23,0.33,0.4,0.45}))</f>
        <v/>
      </c>
    </row>
    <row r="1099">
      <c r="A1099" t="inlineStr">
        <is>
          <t>1万円刻み</t>
        </is>
      </c>
      <c r="B1099" s="19">
        <f>'3_1万円刻み'!$A$481</f>
        <v/>
      </c>
      <c r="C1099" s="20" t="n">
        <v>2025</v>
      </c>
      <c r="D1099" s="19" t="n">
        <v>276000</v>
      </c>
      <c r="E1099" s="19">
        <f>ROUND(MIN(B1099/12,650000)*12*0.0915+MIN(B1099/12,1390000)*12*(0.0504+0)+B1099*0.005,0)</f>
        <v/>
      </c>
      <c r="F1099" s="19" t="n">
        <v>0</v>
      </c>
      <c r="G1099" s="19" t="n">
        <v>0</v>
      </c>
      <c r="H1099" s="19">
        <f>IF(C1099&gt;=2026,IF(B1099&lt;741000,0,IF(B1099&lt;2191000,B1099-740000,IF(B1099&lt;2193000,1451000,IF(B1099&lt;2196000,1453000,IF(B1099&lt;2200000,1456000,IF(B1099&lt;3600000,ROUNDDOWN(B1099/4,-3)*2.8-80000,IF(B1099&lt;6600000,ROUNDDOWN(B1099/4,-3)*3.2-440000,IF(B1099&lt;8500000,ROUNDDOWN(B1099*0.9,0)-1100000,B1099-1950000)))))))),IF(B1099&lt;651000,0,IF(B1099&lt;1900000,B1099-650000,IF(B1099&lt;3600000,ROUNDDOWN(B1099/4,-3)*2.8-80000,IF(B1099&lt;6600000,ROUNDDOWN(B1099/4,-3)*3.2-440000,IF(B1099&lt;8500000,ROUNDDOWN(B1099*0.9,0)-1100000,B1099-1950000))))))</f>
        <v/>
      </c>
      <c r="I1099" s="19">
        <f>IF(H1099&gt;23500000,NA(),IF(C1099&gt;=2026,IF(H1099&lt;=4890000,1040000,IF(H1099&lt;=6550000,670000,620000)),IF(H1099&lt;=1320000,950000,IF(H1099&lt;=3360000,880000,IF(H1099&lt;=4890000,680000,IF(H1099&lt;=6550000,630000,580000))))))</f>
        <v/>
      </c>
      <c r="J1099" s="19">
        <f>MAX(0,ROUNDDOWN(H1099-E1099-I1099-F1099,-3))</f>
        <v/>
      </c>
      <c r="K1099" s="19">
        <f>MAX(0,ROUNDDOWN(H1099-E1099-I1099-F1099-D1099,-3))</f>
        <v/>
      </c>
      <c r="L1099" s="19">
        <f>IF(J1099&lt;=0,0,ROUNDDOWN((J1099*LOOKUP(J1099,{0,1950001,3300001,6950001,9000001,18000001,40000001},{0.05,0.1,0.2,0.23,0.33,0.4,0.45})-LOOKUP(J1099,{0,1950001,3300001,6950001,9000001,18000001,40000001},{0,97500,427500,636000,1536000,2796000,4796000}))*1.021,-2))</f>
        <v/>
      </c>
      <c r="M1099" s="19">
        <f>IF(K1099&lt;=0,0,ROUNDDOWN((K1099*LOOKUP(K1099,{0,1950001,3300001,6950001,9000001,18000001,40000001},{0.05,0.1,0.2,0.23,0.33,0.4,0.45})-LOOKUP(K1099,{0,1950001,3300001,6950001,9000001,18000001,40000001},{0,97500,427500,636000,1536000,2796000,4796000}))*1.021,-2))</f>
        <v/>
      </c>
      <c r="N1099" s="19">
        <f>MAX(0,ROUNDDOWN(H1099-E1099-430000-G1099,-3))</f>
        <v/>
      </c>
      <c r="O1099" s="19">
        <f>MAX(0,ROUNDDOWN(H1099-E1099-430000-G1099-D1099,-3))</f>
        <v/>
      </c>
      <c r="P1099" s="19">
        <f>IF(H1099&lt;=450000,0,MAX(0,ROUNDDOWN(N1099*0.06-MIN(50000,N1099)*0.03,-2))+MAX(0,ROUNDDOWN(N1099*0.04-MIN(50000,N1099)*0.02,-2)))</f>
        <v/>
      </c>
      <c r="Q1099" s="19">
        <f>IF(H1099&lt;=450000,0,MAX(0,ROUNDDOWN(O1099*0.06-MIN(50000,O1099)*0.03,-2))+MAX(0,ROUNDDOWN(O1099*0.04-MIN(50000,O1099)*0.02,-2)))</f>
        <v/>
      </c>
      <c r="R1099" s="19">
        <f>L1099-M1099</f>
        <v/>
      </c>
      <c r="S1099" s="19">
        <f>P1099-Q1099</f>
        <v/>
      </c>
      <c r="T1099" s="19">
        <f>R1099+S1099</f>
        <v/>
      </c>
      <c r="U1099" s="21">
        <f>IF(J1099&lt;=0,0,LOOKUP(J1099,{0,1950001,3300001,6950001,9000001,18000001,40000001},{0.05,0.1,0.2,0.23,0.33,0.4,0.45}))</f>
        <v/>
      </c>
    </row>
    <row r="1100">
      <c r="A1100" t="inlineStr">
        <is>
          <t>1万円刻み</t>
        </is>
      </c>
      <c r="B1100" s="19">
        <f>'3_1万円刻み'!$A$481</f>
        <v/>
      </c>
      <c r="C1100" s="20" t="n">
        <v>2026</v>
      </c>
      <c r="D1100" s="19" t="n">
        <v>276000</v>
      </c>
      <c r="E1100" s="19">
        <f>ROUND(MIN(B1100/12,650000)*12*0.0915+MIN(B1100/12,1390000)*12*(0.0504+0)+B1100*0.005,0)</f>
        <v/>
      </c>
      <c r="F1100" s="19" t="n">
        <v>0</v>
      </c>
      <c r="G1100" s="19" t="n">
        <v>0</v>
      </c>
      <c r="H1100" s="19">
        <f>IF(C1100&gt;=2026,IF(B1100&lt;741000,0,IF(B1100&lt;2191000,B1100-740000,IF(B1100&lt;2193000,1451000,IF(B1100&lt;2196000,1453000,IF(B1100&lt;2200000,1456000,IF(B1100&lt;3600000,ROUNDDOWN(B1100/4,-3)*2.8-80000,IF(B1100&lt;6600000,ROUNDDOWN(B1100/4,-3)*3.2-440000,IF(B1100&lt;8500000,ROUNDDOWN(B1100*0.9,0)-1100000,B1100-1950000)))))))),IF(B1100&lt;651000,0,IF(B1100&lt;1900000,B1100-650000,IF(B1100&lt;3600000,ROUNDDOWN(B1100/4,-3)*2.8-80000,IF(B1100&lt;6600000,ROUNDDOWN(B1100/4,-3)*3.2-440000,IF(B1100&lt;8500000,ROUNDDOWN(B1100*0.9,0)-1100000,B1100-1950000))))))</f>
        <v/>
      </c>
      <c r="I1100" s="19">
        <f>IF(H1100&gt;23500000,NA(),IF(C1100&gt;=2026,IF(H1100&lt;=4890000,1040000,IF(H1100&lt;=6550000,670000,620000)),IF(H1100&lt;=1320000,950000,IF(H1100&lt;=3360000,880000,IF(H1100&lt;=4890000,680000,IF(H1100&lt;=6550000,630000,580000))))))</f>
        <v/>
      </c>
      <c r="J1100" s="19">
        <f>MAX(0,ROUNDDOWN(H1100-E1100-I1100-F1100,-3))</f>
        <v/>
      </c>
      <c r="K1100" s="19">
        <f>MAX(0,ROUNDDOWN(H1100-E1100-I1100-F1100-D1100,-3))</f>
        <v/>
      </c>
      <c r="L1100" s="19">
        <f>IF(J1100&lt;=0,0,ROUNDDOWN((J1100*LOOKUP(J1100,{0,1950001,3300001,6950001,9000001,18000001,40000001},{0.05,0.1,0.2,0.23,0.33,0.4,0.45})-LOOKUP(J1100,{0,1950001,3300001,6950001,9000001,18000001,40000001},{0,97500,427500,636000,1536000,2796000,4796000}))*1.021,-2))</f>
        <v/>
      </c>
      <c r="M1100" s="19">
        <f>IF(K1100&lt;=0,0,ROUNDDOWN((K1100*LOOKUP(K1100,{0,1950001,3300001,6950001,9000001,18000001,40000001},{0.05,0.1,0.2,0.23,0.33,0.4,0.45})-LOOKUP(K1100,{0,1950001,3300001,6950001,9000001,18000001,40000001},{0,97500,427500,636000,1536000,2796000,4796000}))*1.021,-2))</f>
        <v/>
      </c>
      <c r="N1100" s="19">
        <f>MAX(0,ROUNDDOWN(H1100-E1100-430000-G1100,-3))</f>
        <v/>
      </c>
      <c r="O1100" s="19">
        <f>MAX(0,ROUNDDOWN(H1100-E1100-430000-G1100-D1100,-3))</f>
        <v/>
      </c>
      <c r="P1100" s="19">
        <f>IF(H1100&lt;=450000,0,MAX(0,ROUNDDOWN(N1100*0.06-MIN(50000,N1100)*0.03,-2))+MAX(0,ROUNDDOWN(N1100*0.04-MIN(50000,N1100)*0.02,-2)))</f>
        <v/>
      </c>
      <c r="Q1100" s="19">
        <f>IF(H1100&lt;=450000,0,MAX(0,ROUNDDOWN(O1100*0.06-MIN(50000,O1100)*0.03,-2))+MAX(0,ROUNDDOWN(O1100*0.04-MIN(50000,O1100)*0.02,-2)))</f>
        <v/>
      </c>
      <c r="R1100" s="19">
        <f>L1100-M1100</f>
        <v/>
      </c>
      <c r="S1100" s="19">
        <f>P1100-Q1100</f>
        <v/>
      </c>
      <c r="T1100" s="19">
        <f>R1100+S1100</f>
        <v/>
      </c>
      <c r="U1100" s="21">
        <f>IF(J1100&lt;=0,0,LOOKUP(J1100,{0,1950001,3300001,6950001,9000001,18000001,40000001},{0.05,0.1,0.2,0.23,0.33,0.4,0.45}))</f>
        <v/>
      </c>
    </row>
    <row r="1101">
      <c r="A1101" t="inlineStr">
        <is>
          <t>1万円刻み</t>
        </is>
      </c>
      <c r="B1101" s="19">
        <f>'3_1万円刻み'!$A$482</f>
        <v/>
      </c>
      <c r="C1101" s="20" t="n">
        <v>2025</v>
      </c>
      <c r="D1101" s="19" t="n">
        <v>276000</v>
      </c>
      <c r="E1101" s="19">
        <f>ROUND(MIN(B1101/12,650000)*12*0.0915+MIN(B1101/12,1390000)*12*(0.0504+0)+B1101*0.005,0)</f>
        <v/>
      </c>
      <c r="F1101" s="19" t="n">
        <v>0</v>
      </c>
      <c r="G1101" s="19" t="n">
        <v>0</v>
      </c>
      <c r="H1101" s="19">
        <f>IF(C1101&gt;=2026,IF(B1101&lt;741000,0,IF(B1101&lt;2191000,B1101-740000,IF(B1101&lt;2193000,1451000,IF(B1101&lt;2196000,1453000,IF(B1101&lt;2200000,1456000,IF(B1101&lt;3600000,ROUNDDOWN(B1101/4,-3)*2.8-80000,IF(B1101&lt;6600000,ROUNDDOWN(B1101/4,-3)*3.2-440000,IF(B1101&lt;8500000,ROUNDDOWN(B1101*0.9,0)-1100000,B1101-1950000)))))))),IF(B1101&lt;651000,0,IF(B1101&lt;1900000,B1101-650000,IF(B1101&lt;3600000,ROUNDDOWN(B1101/4,-3)*2.8-80000,IF(B1101&lt;6600000,ROUNDDOWN(B1101/4,-3)*3.2-440000,IF(B1101&lt;8500000,ROUNDDOWN(B1101*0.9,0)-1100000,B1101-1950000))))))</f>
        <v/>
      </c>
      <c r="I1101" s="19">
        <f>IF(H1101&gt;23500000,NA(),IF(C1101&gt;=2026,IF(H1101&lt;=4890000,1040000,IF(H1101&lt;=6550000,670000,620000)),IF(H1101&lt;=1320000,950000,IF(H1101&lt;=3360000,880000,IF(H1101&lt;=4890000,680000,IF(H1101&lt;=6550000,630000,580000))))))</f>
        <v/>
      </c>
      <c r="J1101" s="19">
        <f>MAX(0,ROUNDDOWN(H1101-E1101-I1101-F1101,-3))</f>
        <v/>
      </c>
      <c r="K1101" s="19">
        <f>MAX(0,ROUNDDOWN(H1101-E1101-I1101-F1101-D1101,-3))</f>
        <v/>
      </c>
      <c r="L1101" s="19">
        <f>IF(J1101&lt;=0,0,ROUNDDOWN((J1101*LOOKUP(J1101,{0,1950001,3300001,6950001,9000001,18000001,40000001},{0.05,0.1,0.2,0.23,0.33,0.4,0.45})-LOOKUP(J1101,{0,1950001,3300001,6950001,9000001,18000001,40000001},{0,97500,427500,636000,1536000,2796000,4796000}))*1.021,-2))</f>
        <v/>
      </c>
      <c r="M1101" s="19">
        <f>IF(K1101&lt;=0,0,ROUNDDOWN((K1101*LOOKUP(K1101,{0,1950001,3300001,6950001,9000001,18000001,40000001},{0.05,0.1,0.2,0.23,0.33,0.4,0.45})-LOOKUP(K1101,{0,1950001,3300001,6950001,9000001,18000001,40000001},{0,97500,427500,636000,1536000,2796000,4796000}))*1.021,-2))</f>
        <v/>
      </c>
      <c r="N1101" s="19">
        <f>MAX(0,ROUNDDOWN(H1101-E1101-430000-G1101,-3))</f>
        <v/>
      </c>
      <c r="O1101" s="19">
        <f>MAX(0,ROUNDDOWN(H1101-E1101-430000-G1101-D1101,-3))</f>
        <v/>
      </c>
      <c r="P1101" s="19">
        <f>IF(H1101&lt;=450000,0,MAX(0,ROUNDDOWN(N1101*0.06-MIN(50000,N1101)*0.03,-2))+MAX(0,ROUNDDOWN(N1101*0.04-MIN(50000,N1101)*0.02,-2)))</f>
        <v/>
      </c>
      <c r="Q1101" s="19">
        <f>IF(H1101&lt;=450000,0,MAX(0,ROUNDDOWN(O1101*0.06-MIN(50000,O1101)*0.03,-2))+MAX(0,ROUNDDOWN(O1101*0.04-MIN(50000,O1101)*0.02,-2)))</f>
        <v/>
      </c>
      <c r="R1101" s="19">
        <f>L1101-M1101</f>
        <v/>
      </c>
      <c r="S1101" s="19">
        <f>P1101-Q1101</f>
        <v/>
      </c>
      <c r="T1101" s="19">
        <f>R1101+S1101</f>
        <v/>
      </c>
      <c r="U1101" s="21">
        <f>IF(J1101&lt;=0,0,LOOKUP(J1101,{0,1950001,3300001,6950001,9000001,18000001,40000001},{0.05,0.1,0.2,0.23,0.33,0.4,0.45}))</f>
        <v/>
      </c>
    </row>
    <row r="1102">
      <c r="A1102" t="inlineStr">
        <is>
          <t>1万円刻み</t>
        </is>
      </c>
      <c r="B1102" s="19">
        <f>'3_1万円刻み'!$A$482</f>
        <v/>
      </c>
      <c r="C1102" s="20" t="n">
        <v>2026</v>
      </c>
      <c r="D1102" s="19" t="n">
        <v>276000</v>
      </c>
      <c r="E1102" s="19">
        <f>ROUND(MIN(B1102/12,650000)*12*0.0915+MIN(B1102/12,1390000)*12*(0.0504+0)+B1102*0.005,0)</f>
        <v/>
      </c>
      <c r="F1102" s="19" t="n">
        <v>0</v>
      </c>
      <c r="G1102" s="19" t="n">
        <v>0</v>
      </c>
      <c r="H1102" s="19">
        <f>IF(C1102&gt;=2026,IF(B1102&lt;741000,0,IF(B1102&lt;2191000,B1102-740000,IF(B1102&lt;2193000,1451000,IF(B1102&lt;2196000,1453000,IF(B1102&lt;2200000,1456000,IF(B1102&lt;3600000,ROUNDDOWN(B1102/4,-3)*2.8-80000,IF(B1102&lt;6600000,ROUNDDOWN(B1102/4,-3)*3.2-440000,IF(B1102&lt;8500000,ROUNDDOWN(B1102*0.9,0)-1100000,B1102-1950000)))))))),IF(B1102&lt;651000,0,IF(B1102&lt;1900000,B1102-650000,IF(B1102&lt;3600000,ROUNDDOWN(B1102/4,-3)*2.8-80000,IF(B1102&lt;6600000,ROUNDDOWN(B1102/4,-3)*3.2-440000,IF(B1102&lt;8500000,ROUNDDOWN(B1102*0.9,0)-1100000,B1102-1950000))))))</f>
        <v/>
      </c>
      <c r="I1102" s="19">
        <f>IF(H1102&gt;23500000,NA(),IF(C1102&gt;=2026,IF(H1102&lt;=4890000,1040000,IF(H1102&lt;=6550000,670000,620000)),IF(H1102&lt;=1320000,950000,IF(H1102&lt;=3360000,880000,IF(H1102&lt;=4890000,680000,IF(H1102&lt;=6550000,630000,580000))))))</f>
        <v/>
      </c>
      <c r="J1102" s="19">
        <f>MAX(0,ROUNDDOWN(H1102-E1102-I1102-F1102,-3))</f>
        <v/>
      </c>
      <c r="K1102" s="19">
        <f>MAX(0,ROUNDDOWN(H1102-E1102-I1102-F1102-D1102,-3))</f>
        <v/>
      </c>
      <c r="L1102" s="19">
        <f>IF(J1102&lt;=0,0,ROUNDDOWN((J1102*LOOKUP(J1102,{0,1950001,3300001,6950001,9000001,18000001,40000001},{0.05,0.1,0.2,0.23,0.33,0.4,0.45})-LOOKUP(J1102,{0,1950001,3300001,6950001,9000001,18000001,40000001},{0,97500,427500,636000,1536000,2796000,4796000}))*1.021,-2))</f>
        <v/>
      </c>
      <c r="M1102" s="19">
        <f>IF(K1102&lt;=0,0,ROUNDDOWN((K1102*LOOKUP(K1102,{0,1950001,3300001,6950001,9000001,18000001,40000001},{0.05,0.1,0.2,0.23,0.33,0.4,0.45})-LOOKUP(K1102,{0,1950001,3300001,6950001,9000001,18000001,40000001},{0,97500,427500,636000,1536000,2796000,4796000}))*1.021,-2))</f>
        <v/>
      </c>
      <c r="N1102" s="19">
        <f>MAX(0,ROUNDDOWN(H1102-E1102-430000-G1102,-3))</f>
        <v/>
      </c>
      <c r="O1102" s="19">
        <f>MAX(0,ROUNDDOWN(H1102-E1102-430000-G1102-D1102,-3))</f>
        <v/>
      </c>
      <c r="P1102" s="19">
        <f>IF(H1102&lt;=450000,0,MAX(0,ROUNDDOWN(N1102*0.06-MIN(50000,N1102)*0.03,-2))+MAX(0,ROUNDDOWN(N1102*0.04-MIN(50000,N1102)*0.02,-2)))</f>
        <v/>
      </c>
      <c r="Q1102" s="19">
        <f>IF(H1102&lt;=450000,0,MAX(0,ROUNDDOWN(O1102*0.06-MIN(50000,O1102)*0.03,-2))+MAX(0,ROUNDDOWN(O1102*0.04-MIN(50000,O1102)*0.02,-2)))</f>
        <v/>
      </c>
      <c r="R1102" s="19">
        <f>L1102-M1102</f>
        <v/>
      </c>
      <c r="S1102" s="19">
        <f>P1102-Q1102</f>
        <v/>
      </c>
      <c r="T1102" s="19">
        <f>R1102+S1102</f>
        <v/>
      </c>
      <c r="U1102" s="21">
        <f>IF(J1102&lt;=0,0,LOOKUP(J1102,{0,1950001,3300001,6950001,9000001,18000001,40000001},{0.05,0.1,0.2,0.23,0.33,0.4,0.45}))</f>
        <v/>
      </c>
    </row>
    <row r="1103">
      <c r="A1103" t="inlineStr">
        <is>
          <t>1万円刻み</t>
        </is>
      </c>
      <c r="B1103" s="19">
        <f>'3_1万円刻み'!$A$483</f>
        <v/>
      </c>
      <c r="C1103" s="20" t="n">
        <v>2025</v>
      </c>
      <c r="D1103" s="19" t="n">
        <v>276000</v>
      </c>
      <c r="E1103" s="19">
        <f>ROUND(MIN(B1103/12,650000)*12*0.0915+MIN(B1103/12,1390000)*12*(0.0504+0)+B1103*0.005,0)</f>
        <v/>
      </c>
      <c r="F1103" s="19" t="n">
        <v>0</v>
      </c>
      <c r="G1103" s="19" t="n">
        <v>0</v>
      </c>
      <c r="H1103" s="19">
        <f>IF(C1103&gt;=2026,IF(B1103&lt;741000,0,IF(B1103&lt;2191000,B1103-740000,IF(B1103&lt;2193000,1451000,IF(B1103&lt;2196000,1453000,IF(B1103&lt;2200000,1456000,IF(B1103&lt;3600000,ROUNDDOWN(B1103/4,-3)*2.8-80000,IF(B1103&lt;6600000,ROUNDDOWN(B1103/4,-3)*3.2-440000,IF(B1103&lt;8500000,ROUNDDOWN(B1103*0.9,0)-1100000,B1103-1950000)))))))),IF(B1103&lt;651000,0,IF(B1103&lt;1900000,B1103-650000,IF(B1103&lt;3600000,ROUNDDOWN(B1103/4,-3)*2.8-80000,IF(B1103&lt;6600000,ROUNDDOWN(B1103/4,-3)*3.2-440000,IF(B1103&lt;8500000,ROUNDDOWN(B1103*0.9,0)-1100000,B1103-1950000))))))</f>
        <v/>
      </c>
      <c r="I1103" s="19">
        <f>IF(H1103&gt;23500000,NA(),IF(C1103&gt;=2026,IF(H1103&lt;=4890000,1040000,IF(H1103&lt;=6550000,670000,620000)),IF(H1103&lt;=1320000,950000,IF(H1103&lt;=3360000,880000,IF(H1103&lt;=4890000,680000,IF(H1103&lt;=6550000,630000,580000))))))</f>
        <v/>
      </c>
      <c r="J1103" s="19">
        <f>MAX(0,ROUNDDOWN(H1103-E1103-I1103-F1103,-3))</f>
        <v/>
      </c>
      <c r="K1103" s="19">
        <f>MAX(0,ROUNDDOWN(H1103-E1103-I1103-F1103-D1103,-3))</f>
        <v/>
      </c>
      <c r="L1103" s="19">
        <f>IF(J1103&lt;=0,0,ROUNDDOWN((J1103*LOOKUP(J1103,{0,1950001,3300001,6950001,9000001,18000001,40000001},{0.05,0.1,0.2,0.23,0.33,0.4,0.45})-LOOKUP(J1103,{0,1950001,3300001,6950001,9000001,18000001,40000001},{0,97500,427500,636000,1536000,2796000,4796000}))*1.021,-2))</f>
        <v/>
      </c>
      <c r="M1103" s="19">
        <f>IF(K1103&lt;=0,0,ROUNDDOWN((K1103*LOOKUP(K1103,{0,1950001,3300001,6950001,9000001,18000001,40000001},{0.05,0.1,0.2,0.23,0.33,0.4,0.45})-LOOKUP(K1103,{0,1950001,3300001,6950001,9000001,18000001,40000001},{0,97500,427500,636000,1536000,2796000,4796000}))*1.021,-2))</f>
        <v/>
      </c>
      <c r="N1103" s="19">
        <f>MAX(0,ROUNDDOWN(H1103-E1103-430000-G1103,-3))</f>
        <v/>
      </c>
      <c r="O1103" s="19">
        <f>MAX(0,ROUNDDOWN(H1103-E1103-430000-G1103-D1103,-3))</f>
        <v/>
      </c>
      <c r="P1103" s="19">
        <f>IF(H1103&lt;=450000,0,MAX(0,ROUNDDOWN(N1103*0.06-MIN(50000,N1103)*0.03,-2))+MAX(0,ROUNDDOWN(N1103*0.04-MIN(50000,N1103)*0.02,-2)))</f>
        <v/>
      </c>
      <c r="Q1103" s="19">
        <f>IF(H1103&lt;=450000,0,MAX(0,ROUNDDOWN(O1103*0.06-MIN(50000,O1103)*0.03,-2))+MAX(0,ROUNDDOWN(O1103*0.04-MIN(50000,O1103)*0.02,-2)))</f>
        <v/>
      </c>
      <c r="R1103" s="19">
        <f>L1103-M1103</f>
        <v/>
      </c>
      <c r="S1103" s="19">
        <f>P1103-Q1103</f>
        <v/>
      </c>
      <c r="T1103" s="19">
        <f>R1103+S1103</f>
        <v/>
      </c>
      <c r="U1103" s="21">
        <f>IF(J1103&lt;=0,0,LOOKUP(J1103,{0,1950001,3300001,6950001,9000001,18000001,40000001},{0.05,0.1,0.2,0.23,0.33,0.4,0.45}))</f>
        <v/>
      </c>
    </row>
    <row r="1104">
      <c r="A1104" t="inlineStr">
        <is>
          <t>1万円刻み</t>
        </is>
      </c>
      <c r="B1104" s="19">
        <f>'3_1万円刻み'!$A$483</f>
        <v/>
      </c>
      <c r="C1104" s="20" t="n">
        <v>2026</v>
      </c>
      <c r="D1104" s="19" t="n">
        <v>276000</v>
      </c>
      <c r="E1104" s="19">
        <f>ROUND(MIN(B1104/12,650000)*12*0.0915+MIN(B1104/12,1390000)*12*(0.0504+0)+B1104*0.005,0)</f>
        <v/>
      </c>
      <c r="F1104" s="19" t="n">
        <v>0</v>
      </c>
      <c r="G1104" s="19" t="n">
        <v>0</v>
      </c>
      <c r="H1104" s="19">
        <f>IF(C1104&gt;=2026,IF(B1104&lt;741000,0,IF(B1104&lt;2191000,B1104-740000,IF(B1104&lt;2193000,1451000,IF(B1104&lt;2196000,1453000,IF(B1104&lt;2200000,1456000,IF(B1104&lt;3600000,ROUNDDOWN(B1104/4,-3)*2.8-80000,IF(B1104&lt;6600000,ROUNDDOWN(B1104/4,-3)*3.2-440000,IF(B1104&lt;8500000,ROUNDDOWN(B1104*0.9,0)-1100000,B1104-1950000)))))))),IF(B1104&lt;651000,0,IF(B1104&lt;1900000,B1104-650000,IF(B1104&lt;3600000,ROUNDDOWN(B1104/4,-3)*2.8-80000,IF(B1104&lt;6600000,ROUNDDOWN(B1104/4,-3)*3.2-440000,IF(B1104&lt;8500000,ROUNDDOWN(B1104*0.9,0)-1100000,B1104-1950000))))))</f>
        <v/>
      </c>
      <c r="I1104" s="19">
        <f>IF(H1104&gt;23500000,NA(),IF(C1104&gt;=2026,IF(H1104&lt;=4890000,1040000,IF(H1104&lt;=6550000,670000,620000)),IF(H1104&lt;=1320000,950000,IF(H1104&lt;=3360000,880000,IF(H1104&lt;=4890000,680000,IF(H1104&lt;=6550000,630000,580000))))))</f>
        <v/>
      </c>
      <c r="J1104" s="19">
        <f>MAX(0,ROUNDDOWN(H1104-E1104-I1104-F1104,-3))</f>
        <v/>
      </c>
      <c r="K1104" s="19">
        <f>MAX(0,ROUNDDOWN(H1104-E1104-I1104-F1104-D1104,-3))</f>
        <v/>
      </c>
      <c r="L1104" s="19">
        <f>IF(J1104&lt;=0,0,ROUNDDOWN((J1104*LOOKUP(J1104,{0,1950001,3300001,6950001,9000001,18000001,40000001},{0.05,0.1,0.2,0.23,0.33,0.4,0.45})-LOOKUP(J1104,{0,1950001,3300001,6950001,9000001,18000001,40000001},{0,97500,427500,636000,1536000,2796000,4796000}))*1.021,-2))</f>
        <v/>
      </c>
      <c r="M1104" s="19">
        <f>IF(K1104&lt;=0,0,ROUNDDOWN((K1104*LOOKUP(K1104,{0,1950001,3300001,6950001,9000001,18000001,40000001},{0.05,0.1,0.2,0.23,0.33,0.4,0.45})-LOOKUP(K1104,{0,1950001,3300001,6950001,9000001,18000001,40000001},{0,97500,427500,636000,1536000,2796000,4796000}))*1.021,-2))</f>
        <v/>
      </c>
      <c r="N1104" s="19">
        <f>MAX(0,ROUNDDOWN(H1104-E1104-430000-G1104,-3))</f>
        <v/>
      </c>
      <c r="O1104" s="19">
        <f>MAX(0,ROUNDDOWN(H1104-E1104-430000-G1104-D1104,-3))</f>
        <v/>
      </c>
      <c r="P1104" s="19">
        <f>IF(H1104&lt;=450000,0,MAX(0,ROUNDDOWN(N1104*0.06-MIN(50000,N1104)*0.03,-2))+MAX(0,ROUNDDOWN(N1104*0.04-MIN(50000,N1104)*0.02,-2)))</f>
        <v/>
      </c>
      <c r="Q1104" s="19">
        <f>IF(H1104&lt;=450000,0,MAX(0,ROUNDDOWN(O1104*0.06-MIN(50000,O1104)*0.03,-2))+MAX(0,ROUNDDOWN(O1104*0.04-MIN(50000,O1104)*0.02,-2)))</f>
        <v/>
      </c>
      <c r="R1104" s="19">
        <f>L1104-M1104</f>
        <v/>
      </c>
      <c r="S1104" s="19">
        <f>P1104-Q1104</f>
        <v/>
      </c>
      <c r="T1104" s="19">
        <f>R1104+S1104</f>
        <v/>
      </c>
      <c r="U1104" s="21">
        <f>IF(J1104&lt;=0,0,LOOKUP(J1104,{0,1950001,3300001,6950001,9000001,18000001,40000001},{0.05,0.1,0.2,0.23,0.33,0.4,0.45}))</f>
        <v/>
      </c>
    </row>
    <row r="1105">
      <c r="A1105" t="inlineStr">
        <is>
          <t>1万円刻み</t>
        </is>
      </c>
      <c r="B1105" s="19">
        <f>'3_1万円刻み'!$A$484</f>
        <v/>
      </c>
      <c r="C1105" s="20" t="n">
        <v>2025</v>
      </c>
      <c r="D1105" s="19" t="n">
        <v>276000</v>
      </c>
      <c r="E1105" s="19">
        <f>ROUND(MIN(B1105/12,650000)*12*0.0915+MIN(B1105/12,1390000)*12*(0.0504+0)+B1105*0.005,0)</f>
        <v/>
      </c>
      <c r="F1105" s="19" t="n">
        <v>0</v>
      </c>
      <c r="G1105" s="19" t="n">
        <v>0</v>
      </c>
      <c r="H1105" s="19">
        <f>IF(C1105&gt;=2026,IF(B1105&lt;741000,0,IF(B1105&lt;2191000,B1105-740000,IF(B1105&lt;2193000,1451000,IF(B1105&lt;2196000,1453000,IF(B1105&lt;2200000,1456000,IF(B1105&lt;3600000,ROUNDDOWN(B1105/4,-3)*2.8-80000,IF(B1105&lt;6600000,ROUNDDOWN(B1105/4,-3)*3.2-440000,IF(B1105&lt;8500000,ROUNDDOWN(B1105*0.9,0)-1100000,B1105-1950000)))))))),IF(B1105&lt;651000,0,IF(B1105&lt;1900000,B1105-650000,IF(B1105&lt;3600000,ROUNDDOWN(B1105/4,-3)*2.8-80000,IF(B1105&lt;6600000,ROUNDDOWN(B1105/4,-3)*3.2-440000,IF(B1105&lt;8500000,ROUNDDOWN(B1105*0.9,0)-1100000,B1105-1950000))))))</f>
        <v/>
      </c>
      <c r="I1105" s="19">
        <f>IF(H1105&gt;23500000,NA(),IF(C1105&gt;=2026,IF(H1105&lt;=4890000,1040000,IF(H1105&lt;=6550000,670000,620000)),IF(H1105&lt;=1320000,950000,IF(H1105&lt;=3360000,880000,IF(H1105&lt;=4890000,680000,IF(H1105&lt;=6550000,630000,580000))))))</f>
        <v/>
      </c>
      <c r="J1105" s="19">
        <f>MAX(0,ROUNDDOWN(H1105-E1105-I1105-F1105,-3))</f>
        <v/>
      </c>
      <c r="K1105" s="19">
        <f>MAX(0,ROUNDDOWN(H1105-E1105-I1105-F1105-D1105,-3))</f>
        <v/>
      </c>
      <c r="L1105" s="19">
        <f>IF(J1105&lt;=0,0,ROUNDDOWN((J1105*LOOKUP(J1105,{0,1950001,3300001,6950001,9000001,18000001,40000001},{0.05,0.1,0.2,0.23,0.33,0.4,0.45})-LOOKUP(J1105,{0,1950001,3300001,6950001,9000001,18000001,40000001},{0,97500,427500,636000,1536000,2796000,4796000}))*1.021,-2))</f>
        <v/>
      </c>
      <c r="M1105" s="19">
        <f>IF(K1105&lt;=0,0,ROUNDDOWN((K1105*LOOKUP(K1105,{0,1950001,3300001,6950001,9000001,18000001,40000001},{0.05,0.1,0.2,0.23,0.33,0.4,0.45})-LOOKUP(K1105,{0,1950001,3300001,6950001,9000001,18000001,40000001},{0,97500,427500,636000,1536000,2796000,4796000}))*1.021,-2))</f>
        <v/>
      </c>
      <c r="N1105" s="19">
        <f>MAX(0,ROUNDDOWN(H1105-E1105-430000-G1105,-3))</f>
        <v/>
      </c>
      <c r="O1105" s="19">
        <f>MAX(0,ROUNDDOWN(H1105-E1105-430000-G1105-D1105,-3))</f>
        <v/>
      </c>
      <c r="P1105" s="19">
        <f>IF(H1105&lt;=450000,0,MAX(0,ROUNDDOWN(N1105*0.06-MIN(50000,N1105)*0.03,-2))+MAX(0,ROUNDDOWN(N1105*0.04-MIN(50000,N1105)*0.02,-2)))</f>
        <v/>
      </c>
      <c r="Q1105" s="19">
        <f>IF(H1105&lt;=450000,0,MAX(0,ROUNDDOWN(O1105*0.06-MIN(50000,O1105)*0.03,-2))+MAX(0,ROUNDDOWN(O1105*0.04-MIN(50000,O1105)*0.02,-2)))</f>
        <v/>
      </c>
      <c r="R1105" s="19">
        <f>L1105-M1105</f>
        <v/>
      </c>
      <c r="S1105" s="19">
        <f>P1105-Q1105</f>
        <v/>
      </c>
      <c r="T1105" s="19">
        <f>R1105+S1105</f>
        <v/>
      </c>
      <c r="U1105" s="21">
        <f>IF(J1105&lt;=0,0,LOOKUP(J1105,{0,1950001,3300001,6950001,9000001,18000001,40000001},{0.05,0.1,0.2,0.23,0.33,0.4,0.45}))</f>
        <v/>
      </c>
    </row>
    <row r="1106">
      <c r="A1106" t="inlineStr">
        <is>
          <t>1万円刻み</t>
        </is>
      </c>
      <c r="B1106" s="19">
        <f>'3_1万円刻み'!$A$484</f>
        <v/>
      </c>
      <c r="C1106" s="20" t="n">
        <v>2026</v>
      </c>
      <c r="D1106" s="19" t="n">
        <v>276000</v>
      </c>
      <c r="E1106" s="19">
        <f>ROUND(MIN(B1106/12,650000)*12*0.0915+MIN(B1106/12,1390000)*12*(0.0504+0)+B1106*0.005,0)</f>
        <v/>
      </c>
      <c r="F1106" s="19" t="n">
        <v>0</v>
      </c>
      <c r="G1106" s="19" t="n">
        <v>0</v>
      </c>
      <c r="H1106" s="19">
        <f>IF(C1106&gt;=2026,IF(B1106&lt;741000,0,IF(B1106&lt;2191000,B1106-740000,IF(B1106&lt;2193000,1451000,IF(B1106&lt;2196000,1453000,IF(B1106&lt;2200000,1456000,IF(B1106&lt;3600000,ROUNDDOWN(B1106/4,-3)*2.8-80000,IF(B1106&lt;6600000,ROUNDDOWN(B1106/4,-3)*3.2-440000,IF(B1106&lt;8500000,ROUNDDOWN(B1106*0.9,0)-1100000,B1106-1950000)))))))),IF(B1106&lt;651000,0,IF(B1106&lt;1900000,B1106-650000,IF(B1106&lt;3600000,ROUNDDOWN(B1106/4,-3)*2.8-80000,IF(B1106&lt;6600000,ROUNDDOWN(B1106/4,-3)*3.2-440000,IF(B1106&lt;8500000,ROUNDDOWN(B1106*0.9,0)-1100000,B1106-1950000))))))</f>
        <v/>
      </c>
      <c r="I1106" s="19">
        <f>IF(H1106&gt;23500000,NA(),IF(C1106&gt;=2026,IF(H1106&lt;=4890000,1040000,IF(H1106&lt;=6550000,670000,620000)),IF(H1106&lt;=1320000,950000,IF(H1106&lt;=3360000,880000,IF(H1106&lt;=4890000,680000,IF(H1106&lt;=6550000,630000,580000))))))</f>
        <v/>
      </c>
      <c r="J1106" s="19">
        <f>MAX(0,ROUNDDOWN(H1106-E1106-I1106-F1106,-3))</f>
        <v/>
      </c>
      <c r="K1106" s="19">
        <f>MAX(0,ROUNDDOWN(H1106-E1106-I1106-F1106-D1106,-3))</f>
        <v/>
      </c>
      <c r="L1106" s="19">
        <f>IF(J1106&lt;=0,0,ROUNDDOWN((J1106*LOOKUP(J1106,{0,1950001,3300001,6950001,9000001,18000001,40000001},{0.05,0.1,0.2,0.23,0.33,0.4,0.45})-LOOKUP(J1106,{0,1950001,3300001,6950001,9000001,18000001,40000001},{0,97500,427500,636000,1536000,2796000,4796000}))*1.021,-2))</f>
        <v/>
      </c>
      <c r="M1106" s="19">
        <f>IF(K1106&lt;=0,0,ROUNDDOWN((K1106*LOOKUP(K1106,{0,1950001,3300001,6950001,9000001,18000001,40000001},{0.05,0.1,0.2,0.23,0.33,0.4,0.45})-LOOKUP(K1106,{0,1950001,3300001,6950001,9000001,18000001,40000001},{0,97500,427500,636000,1536000,2796000,4796000}))*1.021,-2))</f>
        <v/>
      </c>
      <c r="N1106" s="19">
        <f>MAX(0,ROUNDDOWN(H1106-E1106-430000-G1106,-3))</f>
        <v/>
      </c>
      <c r="O1106" s="19">
        <f>MAX(0,ROUNDDOWN(H1106-E1106-430000-G1106-D1106,-3))</f>
        <v/>
      </c>
      <c r="P1106" s="19">
        <f>IF(H1106&lt;=450000,0,MAX(0,ROUNDDOWN(N1106*0.06-MIN(50000,N1106)*0.03,-2))+MAX(0,ROUNDDOWN(N1106*0.04-MIN(50000,N1106)*0.02,-2)))</f>
        <v/>
      </c>
      <c r="Q1106" s="19">
        <f>IF(H1106&lt;=450000,0,MAX(0,ROUNDDOWN(O1106*0.06-MIN(50000,O1106)*0.03,-2))+MAX(0,ROUNDDOWN(O1106*0.04-MIN(50000,O1106)*0.02,-2)))</f>
        <v/>
      </c>
      <c r="R1106" s="19">
        <f>L1106-M1106</f>
        <v/>
      </c>
      <c r="S1106" s="19">
        <f>P1106-Q1106</f>
        <v/>
      </c>
      <c r="T1106" s="19">
        <f>R1106+S1106</f>
        <v/>
      </c>
      <c r="U1106" s="21">
        <f>IF(J1106&lt;=0,0,LOOKUP(J1106,{0,1950001,3300001,6950001,9000001,18000001,40000001},{0.05,0.1,0.2,0.23,0.33,0.4,0.45}))</f>
        <v/>
      </c>
    </row>
    <row r="1107">
      <c r="A1107" t="inlineStr">
        <is>
          <t>1万円刻み</t>
        </is>
      </c>
      <c r="B1107" s="19">
        <f>'3_1万円刻み'!$A$485</f>
        <v/>
      </c>
      <c r="C1107" s="20" t="n">
        <v>2025</v>
      </c>
      <c r="D1107" s="19" t="n">
        <v>276000</v>
      </c>
      <c r="E1107" s="19">
        <f>ROUND(MIN(B1107/12,650000)*12*0.0915+MIN(B1107/12,1390000)*12*(0.0504+0)+B1107*0.005,0)</f>
        <v/>
      </c>
      <c r="F1107" s="19" t="n">
        <v>0</v>
      </c>
      <c r="G1107" s="19" t="n">
        <v>0</v>
      </c>
      <c r="H1107" s="19">
        <f>IF(C1107&gt;=2026,IF(B1107&lt;741000,0,IF(B1107&lt;2191000,B1107-740000,IF(B1107&lt;2193000,1451000,IF(B1107&lt;2196000,1453000,IF(B1107&lt;2200000,1456000,IF(B1107&lt;3600000,ROUNDDOWN(B1107/4,-3)*2.8-80000,IF(B1107&lt;6600000,ROUNDDOWN(B1107/4,-3)*3.2-440000,IF(B1107&lt;8500000,ROUNDDOWN(B1107*0.9,0)-1100000,B1107-1950000)))))))),IF(B1107&lt;651000,0,IF(B1107&lt;1900000,B1107-650000,IF(B1107&lt;3600000,ROUNDDOWN(B1107/4,-3)*2.8-80000,IF(B1107&lt;6600000,ROUNDDOWN(B1107/4,-3)*3.2-440000,IF(B1107&lt;8500000,ROUNDDOWN(B1107*0.9,0)-1100000,B1107-1950000))))))</f>
        <v/>
      </c>
      <c r="I1107" s="19">
        <f>IF(H1107&gt;23500000,NA(),IF(C1107&gt;=2026,IF(H1107&lt;=4890000,1040000,IF(H1107&lt;=6550000,670000,620000)),IF(H1107&lt;=1320000,950000,IF(H1107&lt;=3360000,880000,IF(H1107&lt;=4890000,680000,IF(H1107&lt;=6550000,630000,580000))))))</f>
        <v/>
      </c>
      <c r="J1107" s="19">
        <f>MAX(0,ROUNDDOWN(H1107-E1107-I1107-F1107,-3))</f>
        <v/>
      </c>
      <c r="K1107" s="19">
        <f>MAX(0,ROUNDDOWN(H1107-E1107-I1107-F1107-D1107,-3))</f>
        <v/>
      </c>
      <c r="L1107" s="19">
        <f>IF(J1107&lt;=0,0,ROUNDDOWN((J1107*LOOKUP(J1107,{0,1950001,3300001,6950001,9000001,18000001,40000001},{0.05,0.1,0.2,0.23,0.33,0.4,0.45})-LOOKUP(J1107,{0,1950001,3300001,6950001,9000001,18000001,40000001},{0,97500,427500,636000,1536000,2796000,4796000}))*1.021,-2))</f>
        <v/>
      </c>
      <c r="M1107" s="19">
        <f>IF(K1107&lt;=0,0,ROUNDDOWN((K1107*LOOKUP(K1107,{0,1950001,3300001,6950001,9000001,18000001,40000001},{0.05,0.1,0.2,0.23,0.33,0.4,0.45})-LOOKUP(K1107,{0,1950001,3300001,6950001,9000001,18000001,40000001},{0,97500,427500,636000,1536000,2796000,4796000}))*1.021,-2))</f>
        <v/>
      </c>
      <c r="N1107" s="19">
        <f>MAX(0,ROUNDDOWN(H1107-E1107-430000-G1107,-3))</f>
        <v/>
      </c>
      <c r="O1107" s="19">
        <f>MAX(0,ROUNDDOWN(H1107-E1107-430000-G1107-D1107,-3))</f>
        <v/>
      </c>
      <c r="P1107" s="19">
        <f>IF(H1107&lt;=450000,0,MAX(0,ROUNDDOWN(N1107*0.06-MIN(50000,N1107)*0.03,-2))+MAX(0,ROUNDDOWN(N1107*0.04-MIN(50000,N1107)*0.02,-2)))</f>
        <v/>
      </c>
      <c r="Q1107" s="19">
        <f>IF(H1107&lt;=450000,0,MAX(0,ROUNDDOWN(O1107*0.06-MIN(50000,O1107)*0.03,-2))+MAX(0,ROUNDDOWN(O1107*0.04-MIN(50000,O1107)*0.02,-2)))</f>
        <v/>
      </c>
      <c r="R1107" s="19">
        <f>L1107-M1107</f>
        <v/>
      </c>
      <c r="S1107" s="19">
        <f>P1107-Q1107</f>
        <v/>
      </c>
      <c r="T1107" s="19">
        <f>R1107+S1107</f>
        <v/>
      </c>
      <c r="U1107" s="21">
        <f>IF(J1107&lt;=0,0,LOOKUP(J1107,{0,1950001,3300001,6950001,9000001,18000001,40000001},{0.05,0.1,0.2,0.23,0.33,0.4,0.45}))</f>
        <v/>
      </c>
    </row>
    <row r="1108">
      <c r="A1108" t="inlineStr">
        <is>
          <t>1万円刻み</t>
        </is>
      </c>
      <c r="B1108" s="19">
        <f>'3_1万円刻み'!$A$485</f>
        <v/>
      </c>
      <c r="C1108" s="20" t="n">
        <v>2026</v>
      </c>
      <c r="D1108" s="19" t="n">
        <v>276000</v>
      </c>
      <c r="E1108" s="19">
        <f>ROUND(MIN(B1108/12,650000)*12*0.0915+MIN(B1108/12,1390000)*12*(0.0504+0)+B1108*0.005,0)</f>
        <v/>
      </c>
      <c r="F1108" s="19" t="n">
        <v>0</v>
      </c>
      <c r="G1108" s="19" t="n">
        <v>0</v>
      </c>
      <c r="H1108" s="19">
        <f>IF(C1108&gt;=2026,IF(B1108&lt;741000,0,IF(B1108&lt;2191000,B1108-740000,IF(B1108&lt;2193000,1451000,IF(B1108&lt;2196000,1453000,IF(B1108&lt;2200000,1456000,IF(B1108&lt;3600000,ROUNDDOWN(B1108/4,-3)*2.8-80000,IF(B1108&lt;6600000,ROUNDDOWN(B1108/4,-3)*3.2-440000,IF(B1108&lt;8500000,ROUNDDOWN(B1108*0.9,0)-1100000,B1108-1950000)))))))),IF(B1108&lt;651000,0,IF(B1108&lt;1900000,B1108-650000,IF(B1108&lt;3600000,ROUNDDOWN(B1108/4,-3)*2.8-80000,IF(B1108&lt;6600000,ROUNDDOWN(B1108/4,-3)*3.2-440000,IF(B1108&lt;8500000,ROUNDDOWN(B1108*0.9,0)-1100000,B1108-1950000))))))</f>
        <v/>
      </c>
      <c r="I1108" s="19">
        <f>IF(H1108&gt;23500000,NA(),IF(C1108&gt;=2026,IF(H1108&lt;=4890000,1040000,IF(H1108&lt;=6550000,670000,620000)),IF(H1108&lt;=1320000,950000,IF(H1108&lt;=3360000,880000,IF(H1108&lt;=4890000,680000,IF(H1108&lt;=6550000,630000,580000))))))</f>
        <v/>
      </c>
      <c r="J1108" s="19">
        <f>MAX(0,ROUNDDOWN(H1108-E1108-I1108-F1108,-3))</f>
        <v/>
      </c>
      <c r="K1108" s="19">
        <f>MAX(0,ROUNDDOWN(H1108-E1108-I1108-F1108-D1108,-3))</f>
        <v/>
      </c>
      <c r="L1108" s="19">
        <f>IF(J1108&lt;=0,0,ROUNDDOWN((J1108*LOOKUP(J1108,{0,1950001,3300001,6950001,9000001,18000001,40000001},{0.05,0.1,0.2,0.23,0.33,0.4,0.45})-LOOKUP(J1108,{0,1950001,3300001,6950001,9000001,18000001,40000001},{0,97500,427500,636000,1536000,2796000,4796000}))*1.021,-2))</f>
        <v/>
      </c>
      <c r="M1108" s="19">
        <f>IF(K1108&lt;=0,0,ROUNDDOWN((K1108*LOOKUP(K1108,{0,1950001,3300001,6950001,9000001,18000001,40000001},{0.05,0.1,0.2,0.23,0.33,0.4,0.45})-LOOKUP(K1108,{0,1950001,3300001,6950001,9000001,18000001,40000001},{0,97500,427500,636000,1536000,2796000,4796000}))*1.021,-2))</f>
        <v/>
      </c>
      <c r="N1108" s="19">
        <f>MAX(0,ROUNDDOWN(H1108-E1108-430000-G1108,-3))</f>
        <v/>
      </c>
      <c r="O1108" s="19">
        <f>MAX(0,ROUNDDOWN(H1108-E1108-430000-G1108-D1108,-3))</f>
        <v/>
      </c>
      <c r="P1108" s="19">
        <f>IF(H1108&lt;=450000,0,MAX(0,ROUNDDOWN(N1108*0.06-MIN(50000,N1108)*0.03,-2))+MAX(0,ROUNDDOWN(N1108*0.04-MIN(50000,N1108)*0.02,-2)))</f>
        <v/>
      </c>
      <c r="Q1108" s="19">
        <f>IF(H1108&lt;=450000,0,MAX(0,ROUNDDOWN(O1108*0.06-MIN(50000,O1108)*0.03,-2))+MAX(0,ROUNDDOWN(O1108*0.04-MIN(50000,O1108)*0.02,-2)))</f>
        <v/>
      </c>
      <c r="R1108" s="19">
        <f>L1108-M1108</f>
        <v/>
      </c>
      <c r="S1108" s="19">
        <f>P1108-Q1108</f>
        <v/>
      </c>
      <c r="T1108" s="19">
        <f>R1108+S1108</f>
        <v/>
      </c>
      <c r="U1108" s="21">
        <f>IF(J1108&lt;=0,0,LOOKUP(J1108,{0,1950001,3300001,6950001,9000001,18000001,40000001},{0.05,0.1,0.2,0.23,0.33,0.4,0.45}))</f>
        <v/>
      </c>
    </row>
    <row r="1109">
      <c r="A1109" t="inlineStr">
        <is>
          <t>1万円刻み</t>
        </is>
      </c>
      <c r="B1109" s="19">
        <f>'3_1万円刻み'!$A$486</f>
        <v/>
      </c>
      <c r="C1109" s="20" t="n">
        <v>2025</v>
      </c>
      <c r="D1109" s="19" t="n">
        <v>276000</v>
      </c>
      <c r="E1109" s="19">
        <f>ROUND(MIN(B1109/12,650000)*12*0.0915+MIN(B1109/12,1390000)*12*(0.0504+0)+B1109*0.005,0)</f>
        <v/>
      </c>
      <c r="F1109" s="19" t="n">
        <v>0</v>
      </c>
      <c r="G1109" s="19" t="n">
        <v>0</v>
      </c>
      <c r="H1109" s="19">
        <f>IF(C1109&gt;=2026,IF(B1109&lt;741000,0,IF(B1109&lt;2191000,B1109-740000,IF(B1109&lt;2193000,1451000,IF(B1109&lt;2196000,1453000,IF(B1109&lt;2200000,1456000,IF(B1109&lt;3600000,ROUNDDOWN(B1109/4,-3)*2.8-80000,IF(B1109&lt;6600000,ROUNDDOWN(B1109/4,-3)*3.2-440000,IF(B1109&lt;8500000,ROUNDDOWN(B1109*0.9,0)-1100000,B1109-1950000)))))))),IF(B1109&lt;651000,0,IF(B1109&lt;1900000,B1109-650000,IF(B1109&lt;3600000,ROUNDDOWN(B1109/4,-3)*2.8-80000,IF(B1109&lt;6600000,ROUNDDOWN(B1109/4,-3)*3.2-440000,IF(B1109&lt;8500000,ROUNDDOWN(B1109*0.9,0)-1100000,B1109-1950000))))))</f>
        <v/>
      </c>
      <c r="I1109" s="19">
        <f>IF(H1109&gt;23500000,NA(),IF(C1109&gt;=2026,IF(H1109&lt;=4890000,1040000,IF(H1109&lt;=6550000,670000,620000)),IF(H1109&lt;=1320000,950000,IF(H1109&lt;=3360000,880000,IF(H1109&lt;=4890000,680000,IF(H1109&lt;=6550000,630000,580000))))))</f>
        <v/>
      </c>
      <c r="J1109" s="19">
        <f>MAX(0,ROUNDDOWN(H1109-E1109-I1109-F1109,-3))</f>
        <v/>
      </c>
      <c r="K1109" s="19">
        <f>MAX(0,ROUNDDOWN(H1109-E1109-I1109-F1109-D1109,-3))</f>
        <v/>
      </c>
      <c r="L1109" s="19">
        <f>IF(J1109&lt;=0,0,ROUNDDOWN((J1109*LOOKUP(J1109,{0,1950001,3300001,6950001,9000001,18000001,40000001},{0.05,0.1,0.2,0.23,0.33,0.4,0.45})-LOOKUP(J1109,{0,1950001,3300001,6950001,9000001,18000001,40000001},{0,97500,427500,636000,1536000,2796000,4796000}))*1.021,-2))</f>
        <v/>
      </c>
      <c r="M1109" s="19">
        <f>IF(K1109&lt;=0,0,ROUNDDOWN((K1109*LOOKUP(K1109,{0,1950001,3300001,6950001,9000001,18000001,40000001},{0.05,0.1,0.2,0.23,0.33,0.4,0.45})-LOOKUP(K1109,{0,1950001,3300001,6950001,9000001,18000001,40000001},{0,97500,427500,636000,1536000,2796000,4796000}))*1.021,-2))</f>
        <v/>
      </c>
      <c r="N1109" s="19">
        <f>MAX(0,ROUNDDOWN(H1109-E1109-430000-G1109,-3))</f>
        <v/>
      </c>
      <c r="O1109" s="19">
        <f>MAX(0,ROUNDDOWN(H1109-E1109-430000-G1109-D1109,-3))</f>
        <v/>
      </c>
      <c r="P1109" s="19">
        <f>IF(H1109&lt;=450000,0,MAX(0,ROUNDDOWN(N1109*0.06-MIN(50000,N1109)*0.03,-2))+MAX(0,ROUNDDOWN(N1109*0.04-MIN(50000,N1109)*0.02,-2)))</f>
        <v/>
      </c>
      <c r="Q1109" s="19">
        <f>IF(H1109&lt;=450000,0,MAX(0,ROUNDDOWN(O1109*0.06-MIN(50000,O1109)*0.03,-2))+MAX(0,ROUNDDOWN(O1109*0.04-MIN(50000,O1109)*0.02,-2)))</f>
        <v/>
      </c>
      <c r="R1109" s="19">
        <f>L1109-M1109</f>
        <v/>
      </c>
      <c r="S1109" s="19">
        <f>P1109-Q1109</f>
        <v/>
      </c>
      <c r="T1109" s="19">
        <f>R1109+S1109</f>
        <v/>
      </c>
      <c r="U1109" s="21">
        <f>IF(J1109&lt;=0,0,LOOKUP(J1109,{0,1950001,3300001,6950001,9000001,18000001,40000001},{0.05,0.1,0.2,0.23,0.33,0.4,0.45}))</f>
        <v/>
      </c>
    </row>
    <row r="1110">
      <c r="A1110" t="inlineStr">
        <is>
          <t>1万円刻み</t>
        </is>
      </c>
      <c r="B1110" s="19">
        <f>'3_1万円刻み'!$A$486</f>
        <v/>
      </c>
      <c r="C1110" s="20" t="n">
        <v>2026</v>
      </c>
      <c r="D1110" s="19" t="n">
        <v>276000</v>
      </c>
      <c r="E1110" s="19">
        <f>ROUND(MIN(B1110/12,650000)*12*0.0915+MIN(B1110/12,1390000)*12*(0.0504+0)+B1110*0.005,0)</f>
        <v/>
      </c>
      <c r="F1110" s="19" t="n">
        <v>0</v>
      </c>
      <c r="G1110" s="19" t="n">
        <v>0</v>
      </c>
      <c r="H1110" s="19">
        <f>IF(C1110&gt;=2026,IF(B1110&lt;741000,0,IF(B1110&lt;2191000,B1110-740000,IF(B1110&lt;2193000,1451000,IF(B1110&lt;2196000,1453000,IF(B1110&lt;2200000,1456000,IF(B1110&lt;3600000,ROUNDDOWN(B1110/4,-3)*2.8-80000,IF(B1110&lt;6600000,ROUNDDOWN(B1110/4,-3)*3.2-440000,IF(B1110&lt;8500000,ROUNDDOWN(B1110*0.9,0)-1100000,B1110-1950000)))))))),IF(B1110&lt;651000,0,IF(B1110&lt;1900000,B1110-650000,IF(B1110&lt;3600000,ROUNDDOWN(B1110/4,-3)*2.8-80000,IF(B1110&lt;6600000,ROUNDDOWN(B1110/4,-3)*3.2-440000,IF(B1110&lt;8500000,ROUNDDOWN(B1110*0.9,0)-1100000,B1110-1950000))))))</f>
        <v/>
      </c>
      <c r="I1110" s="19">
        <f>IF(H1110&gt;23500000,NA(),IF(C1110&gt;=2026,IF(H1110&lt;=4890000,1040000,IF(H1110&lt;=6550000,670000,620000)),IF(H1110&lt;=1320000,950000,IF(H1110&lt;=3360000,880000,IF(H1110&lt;=4890000,680000,IF(H1110&lt;=6550000,630000,580000))))))</f>
        <v/>
      </c>
      <c r="J1110" s="19">
        <f>MAX(0,ROUNDDOWN(H1110-E1110-I1110-F1110,-3))</f>
        <v/>
      </c>
      <c r="K1110" s="19">
        <f>MAX(0,ROUNDDOWN(H1110-E1110-I1110-F1110-D1110,-3))</f>
        <v/>
      </c>
      <c r="L1110" s="19">
        <f>IF(J1110&lt;=0,0,ROUNDDOWN((J1110*LOOKUP(J1110,{0,1950001,3300001,6950001,9000001,18000001,40000001},{0.05,0.1,0.2,0.23,0.33,0.4,0.45})-LOOKUP(J1110,{0,1950001,3300001,6950001,9000001,18000001,40000001},{0,97500,427500,636000,1536000,2796000,4796000}))*1.021,-2))</f>
        <v/>
      </c>
      <c r="M1110" s="19">
        <f>IF(K1110&lt;=0,0,ROUNDDOWN((K1110*LOOKUP(K1110,{0,1950001,3300001,6950001,9000001,18000001,40000001},{0.05,0.1,0.2,0.23,0.33,0.4,0.45})-LOOKUP(K1110,{0,1950001,3300001,6950001,9000001,18000001,40000001},{0,97500,427500,636000,1536000,2796000,4796000}))*1.021,-2))</f>
        <v/>
      </c>
      <c r="N1110" s="19">
        <f>MAX(0,ROUNDDOWN(H1110-E1110-430000-G1110,-3))</f>
        <v/>
      </c>
      <c r="O1110" s="19">
        <f>MAX(0,ROUNDDOWN(H1110-E1110-430000-G1110-D1110,-3))</f>
        <v/>
      </c>
      <c r="P1110" s="19">
        <f>IF(H1110&lt;=450000,0,MAX(0,ROUNDDOWN(N1110*0.06-MIN(50000,N1110)*0.03,-2))+MAX(0,ROUNDDOWN(N1110*0.04-MIN(50000,N1110)*0.02,-2)))</f>
        <v/>
      </c>
      <c r="Q1110" s="19">
        <f>IF(H1110&lt;=450000,0,MAX(0,ROUNDDOWN(O1110*0.06-MIN(50000,O1110)*0.03,-2))+MAX(0,ROUNDDOWN(O1110*0.04-MIN(50000,O1110)*0.02,-2)))</f>
        <v/>
      </c>
      <c r="R1110" s="19">
        <f>L1110-M1110</f>
        <v/>
      </c>
      <c r="S1110" s="19">
        <f>P1110-Q1110</f>
        <v/>
      </c>
      <c r="T1110" s="19">
        <f>R1110+S1110</f>
        <v/>
      </c>
      <c r="U1110" s="21">
        <f>IF(J1110&lt;=0,0,LOOKUP(J1110,{0,1950001,3300001,6950001,9000001,18000001,40000001},{0.05,0.1,0.2,0.23,0.33,0.4,0.45}))</f>
        <v/>
      </c>
    </row>
    <row r="1111">
      <c r="A1111" t="inlineStr">
        <is>
          <t>1万円刻み</t>
        </is>
      </c>
      <c r="B1111" s="19">
        <f>'3_1万円刻み'!$A$487</f>
        <v/>
      </c>
      <c r="C1111" s="20" t="n">
        <v>2025</v>
      </c>
      <c r="D1111" s="19" t="n">
        <v>276000</v>
      </c>
      <c r="E1111" s="19">
        <f>ROUND(MIN(B1111/12,650000)*12*0.0915+MIN(B1111/12,1390000)*12*(0.0504+0)+B1111*0.005,0)</f>
        <v/>
      </c>
      <c r="F1111" s="19" t="n">
        <v>0</v>
      </c>
      <c r="G1111" s="19" t="n">
        <v>0</v>
      </c>
      <c r="H1111" s="19">
        <f>IF(C1111&gt;=2026,IF(B1111&lt;741000,0,IF(B1111&lt;2191000,B1111-740000,IF(B1111&lt;2193000,1451000,IF(B1111&lt;2196000,1453000,IF(B1111&lt;2200000,1456000,IF(B1111&lt;3600000,ROUNDDOWN(B1111/4,-3)*2.8-80000,IF(B1111&lt;6600000,ROUNDDOWN(B1111/4,-3)*3.2-440000,IF(B1111&lt;8500000,ROUNDDOWN(B1111*0.9,0)-1100000,B1111-1950000)))))))),IF(B1111&lt;651000,0,IF(B1111&lt;1900000,B1111-650000,IF(B1111&lt;3600000,ROUNDDOWN(B1111/4,-3)*2.8-80000,IF(B1111&lt;6600000,ROUNDDOWN(B1111/4,-3)*3.2-440000,IF(B1111&lt;8500000,ROUNDDOWN(B1111*0.9,0)-1100000,B1111-1950000))))))</f>
        <v/>
      </c>
      <c r="I1111" s="19">
        <f>IF(H1111&gt;23500000,NA(),IF(C1111&gt;=2026,IF(H1111&lt;=4890000,1040000,IF(H1111&lt;=6550000,670000,620000)),IF(H1111&lt;=1320000,950000,IF(H1111&lt;=3360000,880000,IF(H1111&lt;=4890000,680000,IF(H1111&lt;=6550000,630000,580000))))))</f>
        <v/>
      </c>
      <c r="J1111" s="19">
        <f>MAX(0,ROUNDDOWN(H1111-E1111-I1111-F1111,-3))</f>
        <v/>
      </c>
      <c r="K1111" s="19">
        <f>MAX(0,ROUNDDOWN(H1111-E1111-I1111-F1111-D1111,-3))</f>
        <v/>
      </c>
      <c r="L1111" s="19">
        <f>IF(J1111&lt;=0,0,ROUNDDOWN((J1111*LOOKUP(J1111,{0,1950001,3300001,6950001,9000001,18000001,40000001},{0.05,0.1,0.2,0.23,0.33,0.4,0.45})-LOOKUP(J1111,{0,1950001,3300001,6950001,9000001,18000001,40000001},{0,97500,427500,636000,1536000,2796000,4796000}))*1.021,-2))</f>
        <v/>
      </c>
      <c r="M1111" s="19">
        <f>IF(K1111&lt;=0,0,ROUNDDOWN((K1111*LOOKUP(K1111,{0,1950001,3300001,6950001,9000001,18000001,40000001},{0.05,0.1,0.2,0.23,0.33,0.4,0.45})-LOOKUP(K1111,{0,1950001,3300001,6950001,9000001,18000001,40000001},{0,97500,427500,636000,1536000,2796000,4796000}))*1.021,-2))</f>
        <v/>
      </c>
      <c r="N1111" s="19">
        <f>MAX(0,ROUNDDOWN(H1111-E1111-430000-G1111,-3))</f>
        <v/>
      </c>
      <c r="O1111" s="19">
        <f>MAX(0,ROUNDDOWN(H1111-E1111-430000-G1111-D1111,-3))</f>
        <v/>
      </c>
      <c r="P1111" s="19">
        <f>IF(H1111&lt;=450000,0,MAX(0,ROUNDDOWN(N1111*0.06-MIN(50000,N1111)*0.03,-2))+MAX(0,ROUNDDOWN(N1111*0.04-MIN(50000,N1111)*0.02,-2)))</f>
        <v/>
      </c>
      <c r="Q1111" s="19">
        <f>IF(H1111&lt;=450000,0,MAX(0,ROUNDDOWN(O1111*0.06-MIN(50000,O1111)*0.03,-2))+MAX(0,ROUNDDOWN(O1111*0.04-MIN(50000,O1111)*0.02,-2)))</f>
        <v/>
      </c>
      <c r="R1111" s="19">
        <f>L1111-M1111</f>
        <v/>
      </c>
      <c r="S1111" s="19">
        <f>P1111-Q1111</f>
        <v/>
      </c>
      <c r="T1111" s="19">
        <f>R1111+S1111</f>
        <v/>
      </c>
      <c r="U1111" s="21">
        <f>IF(J1111&lt;=0,0,LOOKUP(J1111,{0,1950001,3300001,6950001,9000001,18000001,40000001},{0.05,0.1,0.2,0.23,0.33,0.4,0.45}))</f>
        <v/>
      </c>
    </row>
    <row r="1112">
      <c r="A1112" t="inlineStr">
        <is>
          <t>1万円刻み</t>
        </is>
      </c>
      <c r="B1112" s="19">
        <f>'3_1万円刻み'!$A$487</f>
        <v/>
      </c>
      <c r="C1112" s="20" t="n">
        <v>2026</v>
      </c>
      <c r="D1112" s="19" t="n">
        <v>276000</v>
      </c>
      <c r="E1112" s="19">
        <f>ROUND(MIN(B1112/12,650000)*12*0.0915+MIN(B1112/12,1390000)*12*(0.0504+0)+B1112*0.005,0)</f>
        <v/>
      </c>
      <c r="F1112" s="19" t="n">
        <v>0</v>
      </c>
      <c r="G1112" s="19" t="n">
        <v>0</v>
      </c>
      <c r="H1112" s="19">
        <f>IF(C1112&gt;=2026,IF(B1112&lt;741000,0,IF(B1112&lt;2191000,B1112-740000,IF(B1112&lt;2193000,1451000,IF(B1112&lt;2196000,1453000,IF(B1112&lt;2200000,1456000,IF(B1112&lt;3600000,ROUNDDOWN(B1112/4,-3)*2.8-80000,IF(B1112&lt;6600000,ROUNDDOWN(B1112/4,-3)*3.2-440000,IF(B1112&lt;8500000,ROUNDDOWN(B1112*0.9,0)-1100000,B1112-1950000)))))))),IF(B1112&lt;651000,0,IF(B1112&lt;1900000,B1112-650000,IF(B1112&lt;3600000,ROUNDDOWN(B1112/4,-3)*2.8-80000,IF(B1112&lt;6600000,ROUNDDOWN(B1112/4,-3)*3.2-440000,IF(B1112&lt;8500000,ROUNDDOWN(B1112*0.9,0)-1100000,B1112-1950000))))))</f>
        <v/>
      </c>
      <c r="I1112" s="19">
        <f>IF(H1112&gt;23500000,NA(),IF(C1112&gt;=2026,IF(H1112&lt;=4890000,1040000,IF(H1112&lt;=6550000,670000,620000)),IF(H1112&lt;=1320000,950000,IF(H1112&lt;=3360000,880000,IF(H1112&lt;=4890000,680000,IF(H1112&lt;=6550000,630000,580000))))))</f>
        <v/>
      </c>
      <c r="J1112" s="19">
        <f>MAX(0,ROUNDDOWN(H1112-E1112-I1112-F1112,-3))</f>
        <v/>
      </c>
      <c r="K1112" s="19">
        <f>MAX(0,ROUNDDOWN(H1112-E1112-I1112-F1112-D1112,-3))</f>
        <v/>
      </c>
      <c r="L1112" s="19">
        <f>IF(J1112&lt;=0,0,ROUNDDOWN((J1112*LOOKUP(J1112,{0,1950001,3300001,6950001,9000001,18000001,40000001},{0.05,0.1,0.2,0.23,0.33,0.4,0.45})-LOOKUP(J1112,{0,1950001,3300001,6950001,9000001,18000001,40000001},{0,97500,427500,636000,1536000,2796000,4796000}))*1.021,-2))</f>
        <v/>
      </c>
      <c r="M1112" s="19">
        <f>IF(K1112&lt;=0,0,ROUNDDOWN((K1112*LOOKUP(K1112,{0,1950001,3300001,6950001,9000001,18000001,40000001},{0.05,0.1,0.2,0.23,0.33,0.4,0.45})-LOOKUP(K1112,{0,1950001,3300001,6950001,9000001,18000001,40000001},{0,97500,427500,636000,1536000,2796000,4796000}))*1.021,-2))</f>
        <v/>
      </c>
      <c r="N1112" s="19">
        <f>MAX(0,ROUNDDOWN(H1112-E1112-430000-G1112,-3))</f>
        <v/>
      </c>
      <c r="O1112" s="19">
        <f>MAX(0,ROUNDDOWN(H1112-E1112-430000-G1112-D1112,-3))</f>
        <v/>
      </c>
      <c r="P1112" s="19">
        <f>IF(H1112&lt;=450000,0,MAX(0,ROUNDDOWN(N1112*0.06-MIN(50000,N1112)*0.03,-2))+MAX(0,ROUNDDOWN(N1112*0.04-MIN(50000,N1112)*0.02,-2)))</f>
        <v/>
      </c>
      <c r="Q1112" s="19">
        <f>IF(H1112&lt;=450000,0,MAX(0,ROUNDDOWN(O1112*0.06-MIN(50000,O1112)*0.03,-2))+MAX(0,ROUNDDOWN(O1112*0.04-MIN(50000,O1112)*0.02,-2)))</f>
        <v/>
      </c>
      <c r="R1112" s="19">
        <f>L1112-M1112</f>
        <v/>
      </c>
      <c r="S1112" s="19">
        <f>P1112-Q1112</f>
        <v/>
      </c>
      <c r="T1112" s="19">
        <f>R1112+S1112</f>
        <v/>
      </c>
      <c r="U1112" s="21">
        <f>IF(J1112&lt;=0,0,LOOKUP(J1112,{0,1950001,3300001,6950001,9000001,18000001,40000001},{0.05,0.1,0.2,0.23,0.33,0.4,0.45}))</f>
        <v/>
      </c>
    </row>
    <row r="1113">
      <c r="A1113" t="inlineStr">
        <is>
          <t>1万円刻み</t>
        </is>
      </c>
      <c r="B1113" s="19">
        <f>'3_1万円刻み'!$A$488</f>
        <v/>
      </c>
      <c r="C1113" s="20" t="n">
        <v>2025</v>
      </c>
      <c r="D1113" s="19" t="n">
        <v>276000</v>
      </c>
      <c r="E1113" s="19">
        <f>ROUND(MIN(B1113/12,650000)*12*0.0915+MIN(B1113/12,1390000)*12*(0.0504+0)+B1113*0.005,0)</f>
        <v/>
      </c>
      <c r="F1113" s="19" t="n">
        <v>0</v>
      </c>
      <c r="G1113" s="19" t="n">
        <v>0</v>
      </c>
      <c r="H1113" s="19">
        <f>IF(C1113&gt;=2026,IF(B1113&lt;741000,0,IF(B1113&lt;2191000,B1113-740000,IF(B1113&lt;2193000,1451000,IF(B1113&lt;2196000,1453000,IF(B1113&lt;2200000,1456000,IF(B1113&lt;3600000,ROUNDDOWN(B1113/4,-3)*2.8-80000,IF(B1113&lt;6600000,ROUNDDOWN(B1113/4,-3)*3.2-440000,IF(B1113&lt;8500000,ROUNDDOWN(B1113*0.9,0)-1100000,B1113-1950000)))))))),IF(B1113&lt;651000,0,IF(B1113&lt;1900000,B1113-650000,IF(B1113&lt;3600000,ROUNDDOWN(B1113/4,-3)*2.8-80000,IF(B1113&lt;6600000,ROUNDDOWN(B1113/4,-3)*3.2-440000,IF(B1113&lt;8500000,ROUNDDOWN(B1113*0.9,0)-1100000,B1113-1950000))))))</f>
        <v/>
      </c>
      <c r="I1113" s="19">
        <f>IF(H1113&gt;23500000,NA(),IF(C1113&gt;=2026,IF(H1113&lt;=4890000,1040000,IF(H1113&lt;=6550000,670000,620000)),IF(H1113&lt;=1320000,950000,IF(H1113&lt;=3360000,880000,IF(H1113&lt;=4890000,680000,IF(H1113&lt;=6550000,630000,580000))))))</f>
        <v/>
      </c>
      <c r="J1113" s="19">
        <f>MAX(0,ROUNDDOWN(H1113-E1113-I1113-F1113,-3))</f>
        <v/>
      </c>
      <c r="K1113" s="19">
        <f>MAX(0,ROUNDDOWN(H1113-E1113-I1113-F1113-D1113,-3))</f>
        <v/>
      </c>
      <c r="L1113" s="19">
        <f>IF(J1113&lt;=0,0,ROUNDDOWN((J1113*LOOKUP(J1113,{0,1950001,3300001,6950001,9000001,18000001,40000001},{0.05,0.1,0.2,0.23,0.33,0.4,0.45})-LOOKUP(J1113,{0,1950001,3300001,6950001,9000001,18000001,40000001},{0,97500,427500,636000,1536000,2796000,4796000}))*1.021,-2))</f>
        <v/>
      </c>
      <c r="M1113" s="19">
        <f>IF(K1113&lt;=0,0,ROUNDDOWN((K1113*LOOKUP(K1113,{0,1950001,3300001,6950001,9000001,18000001,40000001},{0.05,0.1,0.2,0.23,0.33,0.4,0.45})-LOOKUP(K1113,{0,1950001,3300001,6950001,9000001,18000001,40000001},{0,97500,427500,636000,1536000,2796000,4796000}))*1.021,-2))</f>
        <v/>
      </c>
      <c r="N1113" s="19">
        <f>MAX(0,ROUNDDOWN(H1113-E1113-430000-G1113,-3))</f>
        <v/>
      </c>
      <c r="O1113" s="19">
        <f>MAX(0,ROUNDDOWN(H1113-E1113-430000-G1113-D1113,-3))</f>
        <v/>
      </c>
      <c r="P1113" s="19">
        <f>IF(H1113&lt;=450000,0,MAX(0,ROUNDDOWN(N1113*0.06-MIN(50000,N1113)*0.03,-2))+MAX(0,ROUNDDOWN(N1113*0.04-MIN(50000,N1113)*0.02,-2)))</f>
        <v/>
      </c>
      <c r="Q1113" s="19">
        <f>IF(H1113&lt;=450000,0,MAX(0,ROUNDDOWN(O1113*0.06-MIN(50000,O1113)*0.03,-2))+MAX(0,ROUNDDOWN(O1113*0.04-MIN(50000,O1113)*0.02,-2)))</f>
        <v/>
      </c>
      <c r="R1113" s="19">
        <f>L1113-M1113</f>
        <v/>
      </c>
      <c r="S1113" s="19">
        <f>P1113-Q1113</f>
        <v/>
      </c>
      <c r="T1113" s="19">
        <f>R1113+S1113</f>
        <v/>
      </c>
      <c r="U1113" s="21">
        <f>IF(J1113&lt;=0,0,LOOKUP(J1113,{0,1950001,3300001,6950001,9000001,18000001,40000001},{0.05,0.1,0.2,0.23,0.33,0.4,0.45}))</f>
        <v/>
      </c>
    </row>
    <row r="1114">
      <c r="A1114" t="inlineStr">
        <is>
          <t>1万円刻み</t>
        </is>
      </c>
      <c r="B1114" s="19">
        <f>'3_1万円刻み'!$A$488</f>
        <v/>
      </c>
      <c r="C1114" s="20" t="n">
        <v>2026</v>
      </c>
      <c r="D1114" s="19" t="n">
        <v>276000</v>
      </c>
      <c r="E1114" s="19">
        <f>ROUND(MIN(B1114/12,650000)*12*0.0915+MIN(B1114/12,1390000)*12*(0.0504+0)+B1114*0.005,0)</f>
        <v/>
      </c>
      <c r="F1114" s="19" t="n">
        <v>0</v>
      </c>
      <c r="G1114" s="19" t="n">
        <v>0</v>
      </c>
      <c r="H1114" s="19">
        <f>IF(C1114&gt;=2026,IF(B1114&lt;741000,0,IF(B1114&lt;2191000,B1114-740000,IF(B1114&lt;2193000,1451000,IF(B1114&lt;2196000,1453000,IF(B1114&lt;2200000,1456000,IF(B1114&lt;3600000,ROUNDDOWN(B1114/4,-3)*2.8-80000,IF(B1114&lt;6600000,ROUNDDOWN(B1114/4,-3)*3.2-440000,IF(B1114&lt;8500000,ROUNDDOWN(B1114*0.9,0)-1100000,B1114-1950000)))))))),IF(B1114&lt;651000,0,IF(B1114&lt;1900000,B1114-650000,IF(B1114&lt;3600000,ROUNDDOWN(B1114/4,-3)*2.8-80000,IF(B1114&lt;6600000,ROUNDDOWN(B1114/4,-3)*3.2-440000,IF(B1114&lt;8500000,ROUNDDOWN(B1114*0.9,0)-1100000,B1114-1950000))))))</f>
        <v/>
      </c>
      <c r="I1114" s="19">
        <f>IF(H1114&gt;23500000,NA(),IF(C1114&gt;=2026,IF(H1114&lt;=4890000,1040000,IF(H1114&lt;=6550000,670000,620000)),IF(H1114&lt;=1320000,950000,IF(H1114&lt;=3360000,880000,IF(H1114&lt;=4890000,680000,IF(H1114&lt;=6550000,630000,580000))))))</f>
        <v/>
      </c>
      <c r="J1114" s="19">
        <f>MAX(0,ROUNDDOWN(H1114-E1114-I1114-F1114,-3))</f>
        <v/>
      </c>
      <c r="K1114" s="19">
        <f>MAX(0,ROUNDDOWN(H1114-E1114-I1114-F1114-D1114,-3))</f>
        <v/>
      </c>
      <c r="L1114" s="19">
        <f>IF(J1114&lt;=0,0,ROUNDDOWN((J1114*LOOKUP(J1114,{0,1950001,3300001,6950001,9000001,18000001,40000001},{0.05,0.1,0.2,0.23,0.33,0.4,0.45})-LOOKUP(J1114,{0,1950001,3300001,6950001,9000001,18000001,40000001},{0,97500,427500,636000,1536000,2796000,4796000}))*1.021,-2))</f>
        <v/>
      </c>
      <c r="M1114" s="19">
        <f>IF(K1114&lt;=0,0,ROUNDDOWN((K1114*LOOKUP(K1114,{0,1950001,3300001,6950001,9000001,18000001,40000001},{0.05,0.1,0.2,0.23,0.33,0.4,0.45})-LOOKUP(K1114,{0,1950001,3300001,6950001,9000001,18000001,40000001},{0,97500,427500,636000,1536000,2796000,4796000}))*1.021,-2))</f>
        <v/>
      </c>
      <c r="N1114" s="19">
        <f>MAX(0,ROUNDDOWN(H1114-E1114-430000-G1114,-3))</f>
        <v/>
      </c>
      <c r="O1114" s="19">
        <f>MAX(0,ROUNDDOWN(H1114-E1114-430000-G1114-D1114,-3))</f>
        <v/>
      </c>
      <c r="P1114" s="19">
        <f>IF(H1114&lt;=450000,0,MAX(0,ROUNDDOWN(N1114*0.06-MIN(50000,N1114)*0.03,-2))+MAX(0,ROUNDDOWN(N1114*0.04-MIN(50000,N1114)*0.02,-2)))</f>
        <v/>
      </c>
      <c r="Q1114" s="19">
        <f>IF(H1114&lt;=450000,0,MAX(0,ROUNDDOWN(O1114*0.06-MIN(50000,O1114)*0.03,-2))+MAX(0,ROUNDDOWN(O1114*0.04-MIN(50000,O1114)*0.02,-2)))</f>
        <v/>
      </c>
      <c r="R1114" s="19">
        <f>L1114-M1114</f>
        <v/>
      </c>
      <c r="S1114" s="19">
        <f>P1114-Q1114</f>
        <v/>
      </c>
      <c r="T1114" s="19">
        <f>R1114+S1114</f>
        <v/>
      </c>
      <c r="U1114" s="21">
        <f>IF(J1114&lt;=0,0,LOOKUP(J1114,{0,1950001,3300001,6950001,9000001,18000001,40000001},{0.05,0.1,0.2,0.23,0.33,0.4,0.45}))</f>
        <v/>
      </c>
    </row>
    <row r="1115">
      <c r="A1115" t="inlineStr">
        <is>
          <t>1万円刻み</t>
        </is>
      </c>
      <c r="B1115" s="19">
        <f>'3_1万円刻み'!$A$489</f>
        <v/>
      </c>
      <c r="C1115" s="20" t="n">
        <v>2025</v>
      </c>
      <c r="D1115" s="19" t="n">
        <v>276000</v>
      </c>
      <c r="E1115" s="19">
        <f>ROUND(MIN(B1115/12,650000)*12*0.0915+MIN(B1115/12,1390000)*12*(0.0504+0)+B1115*0.005,0)</f>
        <v/>
      </c>
      <c r="F1115" s="19" t="n">
        <v>0</v>
      </c>
      <c r="G1115" s="19" t="n">
        <v>0</v>
      </c>
      <c r="H1115" s="19">
        <f>IF(C1115&gt;=2026,IF(B1115&lt;741000,0,IF(B1115&lt;2191000,B1115-740000,IF(B1115&lt;2193000,1451000,IF(B1115&lt;2196000,1453000,IF(B1115&lt;2200000,1456000,IF(B1115&lt;3600000,ROUNDDOWN(B1115/4,-3)*2.8-80000,IF(B1115&lt;6600000,ROUNDDOWN(B1115/4,-3)*3.2-440000,IF(B1115&lt;8500000,ROUNDDOWN(B1115*0.9,0)-1100000,B1115-1950000)))))))),IF(B1115&lt;651000,0,IF(B1115&lt;1900000,B1115-650000,IF(B1115&lt;3600000,ROUNDDOWN(B1115/4,-3)*2.8-80000,IF(B1115&lt;6600000,ROUNDDOWN(B1115/4,-3)*3.2-440000,IF(B1115&lt;8500000,ROUNDDOWN(B1115*0.9,0)-1100000,B1115-1950000))))))</f>
        <v/>
      </c>
      <c r="I1115" s="19">
        <f>IF(H1115&gt;23500000,NA(),IF(C1115&gt;=2026,IF(H1115&lt;=4890000,1040000,IF(H1115&lt;=6550000,670000,620000)),IF(H1115&lt;=1320000,950000,IF(H1115&lt;=3360000,880000,IF(H1115&lt;=4890000,680000,IF(H1115&lt;=6550000,630000,580000))))))</f>
        <v/>
      </c>
      <c r="J1115" s="19">
        <f>MAX(0,ROUNDDOWN(H1115-E1115-I1115-F1115,-3))</f>
        <v/>
      </c>
      <c r="K1115" s="19">
        <f>MAX(0,ROUNDDOWN(H1115-E1115-I1115-F1115-D1115,-3))</f>
        <v/>
      </c>
      <c r="L1115" s="19">
        <f>IF(J1115&lt;=0,0,ROUNDDOWN((J1115*LOOKUP(J1115,{0,1950001,3300001,6950001,9000001,18000001,40000001},{0.05,0.1,0.2,0.23,0.33,0.4,0.45})-LOOKUP(J1115,{0,1950001,3300001,6950001,9000001,18000001,40000001},{0,97500,427500,636000,1536000,2796000,4796000}))*1.021,-2))</f>
        <v/>
      </c>
      <c r="M1115" s="19">
        <f>IF(K1115&lt;=0,0,ROUNDDOWN((K1115*LOOKUP(K1115,{0,1950001,3300001,6950001,9000001,18000001,40000001},{0.05,0.1,0.2,0.23,0.33,0.4,0.45})-LOOKUP(K1115,{0,1950001,3300001,6950001,9000001,18000001,40000001},{0,97500,427500,636000,1536000,2796000,4796000}))*1.021,-2))</f>
        <v/>
      </c>
      <c r="N1115" s="19">
        <f>MAX(0,ROUNDDOWN(H1115-E1115-430000-G1115,-3))</f>
        <v/>
      </c>
      <c r="O1115" s="19">
        <f>MAX(0,ROUNDDOWN(H1115-E1115-430000-G1115-D1115,-3))</f>
        <v/>
      </c>
      <c r="P1115" s="19">
        <f>IF(H1115&lt;=450000,0,MAX(0,ROUNDDOWN(N1115*0.06-MIN(50000,N1115)*0.03,-2))+MAX(0,ROUNDDOWN(N1115*0.04-MIN(50000,N1115)*0.02,-2)))</f>
        <v/>
      </c>
      <c r="Q1115" s="19">
        <f>IF(H1115&lt;=450000,0,MAX(0,ROUNDDOWN(O1115*0.06-MIN(50000,O1115)*0.03,-2))+MAX(0,ROUNDDOWN(O1115*0.04-MIN(50000,O1115)*0.02,-2)))</f>
        <v/>
      </c>
      <c r="R1115" s="19">
        <f>L1115-M1115</f>
        <v/>
      </c>
      <c r="S1115" s="19">
        <f>P1115-Q1115</f>
        <v/>
      </c>
      <c r="T1115" s="19">
        <f>R1115+S1115</f>
        <v/>
      </c>
      <c r="U1115" s="21">
        <f>IF(J1115&lt;=0,0,LOOKUP(J1115,{0,1950001,3300001,6950001,9000001,18000001,40000001},{0.05,0.1,0.2,0.23,0.33,0.4,0.45}))</f>
        <v/>
      </c>
    </row>
    <row r="1116">
      <c r="A1116" t="inlineStr">
        <is>
          <t>1万円刻み</t>
        </is>
      </c>
      <c r="B1116" s="19">
        <f>'3_1万円刻み'!$A$489</f>
        <v/>
      </c>
      <c r="C1116" s="20" t="n">
        <v>2026</v>
      </c>
      <c r="D1116" s="19" t="n">
        <v>276000</v>
      </c>
      <c r="E1116" s="19">
        <f>ROUND(MIN(B1116/12,650000)*12*0.0915+MIN(B1116/12,1390000)*12*(0.0504+0)+B1116*0.005,0)</f>
        <v/>
      </c>
      <c r="F1116" s="19" t="n">
        <v>0</v>
      </c>
      <c r="G1116" s="19" t="n">
        <v>0</v>
      </c>
      <c r="H1116" s="19">
        <f>IF(C1116&gt;=2026,IF(B1116&lt;741000,0,IF(B1116&lt;2191000,B1116-740000,IF(B1116&lt;2193000,1451000,IF(B1116&lt;2196000,1453000,IF(B1116&lt;2200000,1456000,IF(B1116&lt;3600000,ROUNDDOWN(B1116/4,-3)*2.8-80000,IF(B1116&lt;6600000,ROUNDDOWN(B1116/4,-3)*3.2-440000,IF(B1116&lt;8500000,ROUNDDOWN(B1116*0.9,0)-1100000,B1116-1950000)))))))),IF(B1116&lt;651000,0,IF(B1116&lt;1900000,B1116-650000,IF(B1116&lt;3600000,ROUNDDOWN(B1116/4,-3)*2.8-80000,IF(B1116&lt;6600000,ROUNDDOWN(B1116/4,-3)*3.2-440000,IF(B1116&lt;8500000,ROUNDDOWN(B1116*0.9,0)-1100000,B1116-1950000))))))</f>
        <v/>
      </c>
      <c r="I1116" s="19">
        <f>IF(H1116&gt;23500000,NA(),IF(C1116&gt;=2026,IF(H1116&lt;=4890000,1040000,IF(H1116&lt;=6550000,670000,620000)),IF(H1116&lt;=1320000,950000,IF(H1116&lt;=3360000,880000,IF(H1116&lt;=4890000,680000,IF(H1116&lt;=6550000,630000,580000))))))</f>
        <v/>
      </c>
      <c r="J1116" s="19">
        <f>MAX(0,ROUNDDOWN(H1116-E1116-I1116-F1116,-3))</f>
        <v/>
      </c>
      <c r="K1116" s="19">
        <f>MAX(0,ROUNDDOWN(H1116-E1116-I1116-F1116-D1116,-3))</f>
        <v/>
      </c>
      <c r="L1116" s="19">
        <f>IF(J1116&lt;=0,0,ROUNDDOWN((J1116*LOOKUP(J1116,{0,1950001,3300001,6950001,9000001,18000001,40000001},{0.05,0.1,0.2,0.23,0.33,0.4,0.45})-LOOKUP(J1116,{0,1950001,3300001,6950001,9000001,18000001,40000001},{0,97500,427500,636000,1536000,2796000,4796000}))*1.021,-2))</f>
        <v/>
      </c>
      <c r="M1116" s="19">
        <f>IF(K1116&lt;=0,0,ROUNDDOWN((K1116*LOOKUP(K1116,{0,1950001,3300001,6950001,9000001,18000001,40000001},{0.05,0.1,0.2,0.23,0.33,0.4,0.45})-LOOKUP(K1116,{0,1950001,3300001,6950001,9000001,18000001,40000001},{0,97500,427500,636000,1536000,2796000,4796000}))*1.021,-2))</f>
        <v/>
      </c>
      <c r="N1116" s="19">
        <f>MAX(0,ROUNDDOWN(H1116-E1116-430000-G1116,-3))</f>
        <v/>
      </c>
      <c r="O1116" s="19">
        <f>MAX(0,ROUNDDOWN(H1116-E1116-430000-G1116-D1116,-3))</f>
        <v/>
      </c>
      <c r="P1116" s="19">
        <f>IF(H1116&lt;=450000,0,MAX(0,ROUNDDOWN(N1116*0.06-MIN(50000,N1116)*0.03,-2))+MAX(0,ROUNDDOWN(N1116*0.04-MIN(50000,N1116)*0.02,-2)))</f>
        <v/>
      </c>
      <c r="Q1116" s="19">
        <f>IF(H1116&lt;=450000,0,MAX(0,ROUNDDOWN(O1116*0.06-MIN(50000,O1116)*0.03,-2))+MAX(0,ROUNDDOWN(O1116*0.04-MIN(50000,O1116)*0.02,-2)))</f>
        <v/>
      </c>
      <c r="R1116" s="19">
        <f>L1116-M1116</f>
        <v/>
      </c>
      <c r="S1116" s="19">
        <f>P1116-Q1116</f>
        <v/>
      </c>
      <c r="T1116" s="19">
        <f>R1116+S1116</f>
        <v/>
      </c>
      <c r="U1116" s="21">
        <f>IF(J1116&lt;=0,0,LOOKUP(J1116,{0,1950001,3300001,6950001,9000001,18000001,40000001},{0.05,0.1,0.2,0.23,0.33,0.4,0.45}))</f>
        <v/>
      </c>
    </row>
    <row r="1117">
      <c r="A1117" t="inlineStr">
        <is>
          <t>1万円刻み</t>
        </is>
      </c>
      <c r="B1117" s="19">
        <f>'3_1万円刻み'!$A$490</f>
        <v/>
      </c>
      <c r="C1117" s="20" t="n">
        <v>2025</v>
      </c>
      <c r="D1117" s="19" t="n">
        <v>276000</v>
      </c>
      <c r="E1117" s="19">
        <f>ROUND(MIN(B1117/12,650000)*12*0.0915+MIN(B1117/12,1390000)*12*(0.0504+0)+B1117*0.005,0)</f>
        <v/>
      </c>
      <c r="F1117" s="19" t="n">
        <v>0</v>
      </c>
      <c r="G1117" s="19" t="n">
        <v>0</v>
      </c>
      <c r="H1117" s="19">
        <f>IF(C1117&gt;=2026,IF(B1117&lt;741000,0,IF(B1117&lt;2191000,B1117-740000,IF(B1117&lt;2193000,1451000,IF(B1117&lt;2196000,1453000,IF(B1117&lt;2200000,1456000,IF(B1117&lt;3600000,ROUNDDOWN(B1117/4,-3)*2.8-80000,IF(B1117&lt;6600000,ROUNDDOWN(B1117/4,-3)*3.2-440000,IF(B1117&lt;8500000,ROUNDDOWN(B1117*0.9,0)-1100000,B1117-1950000)))))))),IF(B1117&lt;651000,0,IF(B1117&lt;1900000,B1117-650000,IF(B1117&lt;3600000,ROUNDDOWN(B1117/4,-3)*2.8-80000,IF(B1117&lt;6600000,ROUNDDOWN(B1117/4,-3)*3.2-440000,IF(B1117&lt;8500000,ROUNDDOWN(B1117*0.9,0)-1100000,B1117-1950000))))))</f>
        <v/>
      </c>
      <c r="I1117" s="19">
        <f>IF(H1117&gt;23500000,NA(),IF(C1117&gt;=2026,IF(H1117&lt;=4890000,1040000,IF(H1117&lt;=6550000,670000,620000)),IF(H1117&lt;=1320000,950000,IF(H1117&lt;=3360000,880000,IF(H1117&lt;=4890000,680000,IF(H1117&lt;=6550000,630000,580000))))))</f>
        <v/>
      </c>
      <c r="J1117" s="19">
        <f>MAX(0,ROUNDDOWN(H1117-E1117-I1117-F1117,-3))</f>
        <v/>
      </c>
      <c r="K1117" s="19">
        <f>MAX(0,ROUNDDOWN(H1117-E1117-I1117-F1117-D1117,-3))</f>
        <v/>
      </c>
      <c r="L1117" s="19">
        <f>IF(J1117&lt;=0,0,ROUNDDOWN((J1117*LOOKUP(J1117,{0,1950001,3300001,6950001,9000001,18000001,40000001},{0.05,0.1,0.2,0.23,0.33,0.4,0.45})-LOOKUP(J1117,{0,1950001,3300001,6950001,9000001,18000001,40000001},{0,97500,427500,636000,1536000,2796000,4796000}))*1.021,-2))</f>
        <v/>
      </c>
      <c r="M1117" s="19">
        <f>IF(K1117&lt;=0,0,ROUNDDOWN((K1117*LOOKUP(K1117,{0,1950001,3300001,6950001,9000001,18000001,40000001},{0.05,0.1,0.2,0.23,0.33,0.4,0.45})-LOOKUP(K1117,{0,1950001,3300001,6950001,9000001,18000001,40000001},{0,97500,427500,636000,1536000,2796000,4796000}))*1.021,-2))</f>
        <v/>
      </c>
      <c r="N1117" s="19">
        <f>MAX(0,ROUNDDOWN(H1117-E1117-430000-G1117,-3))</f>
        <v/>
      </c>
      <c r="O1117" s="19">
        <f>MAX(0,ROUNDDOWN(H1117-E1117-430000-G1117-D1117,-3))</f>
        <v/>
      </c>
      <c r="P1117" s="19">
        <f>IF(H1117&lt;=450000,0,MAX(0,ROUNDDOWN(N1117*0.06-MIN(50000,N1117)*0.03,-2))+MAX(0,ROUNDDOWN(N1117*0.04-MIN(50000,N1117)*0.02,-2)))</f>
        <v/>
      </c>
      <c r="Q1117" s="19">
        <f>IF(H1117&lt;=450000,0,MAX(0,ROUNDDOWN(O1117*0.06-MIN(50000,O1117)*0.03,-2))+MAX(0,ROUNDDOWN(O1117*0.04-MIN(50000,O1117)*0.02,-2)))</f>
        <v/>
      </c>
      <c r="R1117" s="19">
        <f>L1117-M1117</f>
        <v/>
      </c>
      <c r="S1117" s="19">
        <f>P1117-Q1117</f>
        <v/>
      </c>
      <c r="T1117" s="19">
        <f>R1117+S1117</f>
        <v/>
      </c>
      <c r="U1117" s="21">
        <f>IF(J1117&lt;=0,0,LOOKUP(J1117,{0,1950001,3300001,6950001,9000001,18000001,40000001},{0.05,0.1,0.2,0.23,0.33,0.4,0.45}))</f>
        <v/>
      </c>
    </row>
    <row r="1118">
      <c r="A1118" t="inlineStr">
        <is>
          <t>1万円刻み</t>
        </is>
      </c>
      <c r="B1118" s="19">
        <f>'3_1万円刻み'!$A$490</f>
        <v/>
      </c>
      <c r="C1118" s="20" t="n">
        <v>2026</v>
      </c>
      <c r="D1118" s="19" t="n">
        <v>276000</v>
      </c>
      <c r="E1118" s="19">
        <f>ROUND(MIN(B1118/12,650000)*12*0.0915+MIN(B1118/12,1390000)*12*(0.0504+0)+B1118*0.005,0)</f>
        <v/>
      </c>
      <c r="F1118" s="19" t="n">
        <v>0</v>
      </c>
      <c r="G1118" s="19" t="n">
        <v>0</v>
      </c>
      <c r="H1118" s="19">
        <f>IF(C1118&gt;=2026,IF(B1118&lt;741000,0,IF(B1118&lt;2191000,B1118-740000,IF(B1118&lt;2193000,1451000,IF(B1118&lt;2196000,1453000,IF(B1118&lt;2200000,1456000,IF(B1118&lt;3600000,ROUNDDOWN(B1118/4,-3)*2.8-80000,IF(B1118&lt;6600000,ROUNDDOWN(B1118/4,-3)*3.2-440000,IF(B1118&lt;8500000,ROUNDDOWN(B1118*0.9,0)-1100000,B1118-1950000)))))))),IF(B1118&lt;651000,0,IF(B1118&lt;1900000,B1118-650000,IF(B1118&lt;3600000,ROUNDDOWN(B1118/4,-3)*2.8-80000,IF(B1118&lt;6600000,ROUNDDOWN(B1118/4,-3)*3.2-440000,IF(B1118&lt;8500000,ROUNDDOWN(B1118*0.9,0)-1100000,B1118-1950000))))))</f>
        <v/>
      </c>
      <c r="I1118" s="19">
        <f>IF(H1118&gt;23500000,NA(),IF(C1118&gt;=2026,IF(H1118&lt;=4890000,1040000,IF(H1118&lt;=6550000,670000,620000)),IF(H1118&lt;=1320000,950000,IF(H1118&lt;=3360000,880000,IF(H1118&lt;=4890000,680000,IF(H1118&lt;=6550000,630000,580000))))))</f>
        <v/>
      </c>
      <c r="J1118" s="19">
        <f>MAX(0,ROUNDDOWN(H1118-E1118-I1118-F1118,-3))</f>
        <v/>
      </c>
      <c r="K1118" s="19">
        <f>MAX(0,ROUNDDOWN(H1118-E1118-I1118-F1118-D1118,-3))</f>
        <v/>
      </c>
      <c r="L1118" s="19">
        <f>IF(J1118&lt;=0,0,ROUNDDOWN((J1118*LOOKUP(J1118,{0,1950001,3300001,6950001,9000001,18000001,40000001},{0.05,0.1,0.2,0.23,0.33,0.4,0.45})-LOOKUP(J1118,{0,1950001,3300001,6950001,9000001,18000001,40000001},{0,97500,427500,636000,1536000,2796000,4796000}))*1.021,-2))</f>
        <v/>
      </c>
      <c r="M1118" s="19">
        <f>IF(K1118&lt;=0,0,ROUNDDOWN((K1118*LOOKUP(K1118,{0,1950001,3300001,6950001,9000001,18000001,40000001},{0.05,0.1,0.2,0.23,0.33,0.4,0.45})-LOOKUP(K1118,{0,1950001,3300001,6950001,9000001,18000001,40000001},{0,97500,427500,636000,1536000,2796000,4796000}))*1.021,-2))</f>
        <v/>
      </c>
      <c r="N1118" s="19">
        <f>MAX(0,ROUNDDOWN(H1118-E1118-430000-G1118,-3))</f>
        <v/>
      </c>
      <c r="O1118" s="19">
        <f>MAX(0,ROUNDDOWN(H1118-E1118-430000-G1118-D1118,-3))</f>
        <v/>
      </c>
      <c r="P1118" s="19">
        <f>IF(H1118&lt;=450000,0,MAX(0,ROUNDDOWN(N1118*0.06-MIN(50000,N1118)*0.03,-2))+MAX(0,ROUNDDOWN(N1118*0.04-MIN(50000,N1118)*0.02,-2)))</f>
        <v/>
      </c>
      <c r="Q1118" s="19">
        <f>IF(H1118&lt;=450000,0,MAX(0,ROUNDDOWN(O1118*0.06-MIN(50000,O1118)*0.03,-2))+MAX(0,ROUNDDOWN(O1118*0.04-MIN(50000,O1118)*0.02,-2)))</f>
        <v/>
      </c>
      <c r="R1118" s="19">
        <f>L1118-M1118</f>
        <v/>
      </c>
      <c r="S1118" s="19">
        <f>P1118-Q1118</f>
        <v/>
      </c>
      <c r="T1118" s="19">
        <f>R1118+S1118</f>
        <v/>
      </c>
      <c r="U1118" s="21">
        <f>IF(J1118&lt;=0,0,LOOKUP(J1118,{0,1950001,3300001,6950001,9000001,18000001,40000001},{0.05,0.1,0.2,0.23,0.33,0.4,0.45}))</f>
        <v/>
      </c>
    </row>
    <row r="1119">
      <c r="A1119" t="inlineStr">
        <is>
          <t>1万円刻み</t>
        </is>
      </c>
      <c r="B1119" s="19">
        <f>'3_1万円刻み'!$A$491</f>
        <v/>
      </c>
      <c r="C1119" s="20" t="n">
        <v>2025</v>
      </c>
      <c r="D1119" s="19" t="n">
        <v>276000</v>
      </c>
      <c r="E1119" s="19">
        <f>ROUND(MIN(B1119/12,650000)*12*0.0915+MIN(B1119/12,1390000)*12*(0.0504+0)+B1119*0.005,0)</f>
        <v/>
      </c>
      <c r="F1119" s="19" t="n">
        <v>0</v>
      </c>
      <c r="G1119" s="19" t="n">
        <v>0</v>
      </c>
      <c r="H1119" s="19">
        <f>IF(C1119&gt;=2026,IF(B1119&lt;741000,0,IF(B1119&lt;2191000,B1119-740000,IF(B1119&lt;2193000,1451000,IF(B1119&lt;2196000,1453000,IF(B1119&lt;2200000,1456000,IF(B1119&lt;3600000,ROUNDDOWN(B1119/4,-3)*2.8-80000,IF(B1119&lt;6600000,ROUNDDOWN(B1119/4,-3)*3.2-440000,IF(B1119&lt;8500000,ROUNDDOWN(B1119*0.9,0)-1100000,B1119-1950000)))))))),IF(B1119&lt;651000,0,IF(B1119&lt;1900000,B1119-650000,IF(B1119&lt;3600000,ROUNDDOWN(B1119/4,-3)*2.8-80000,IF(B1119&lt;6600000,ROUNDDOWN(B1119/4,-3)*3.2-440000,IF(B1119&lt;8500000,ROUNDDOWN(B1119*0.9,0)-1100000,B1119-1950000))))))</f>
        <v/>
      </c>
      <c r="I1119" s="19">
        <f>IF(H1119&gt;23500000,NA(),IF(C1119&gt;=2026,IF(H1119&lt;=4890000,1040000,IF(H1119&lt;=6550000,670000,620000)),IF(H1119&lt;=1320000,950000,IF(H1119&lt;=3360000,880000,IF(H1119&lt;=4890000,680000,IF(H1119&lt;=6550000,630000,580000))))))</f>
        <v/>
      </c>
      <c r="J1119" s="19">
        <f>MAX(0,ROUNDDOWN(H1119-E1119-I1119-F1119,-3))</f>
        <v/>
      </c>
      <c r="K1119" s="19">
        <f>MAX(0,ROUNDDOWN(H1119-E1119-I1119-F1119-D1119,-3))</f>
        <v/>
      </c>
      <c r="L1119" s="19">
        <f>IF(J1119&lt;=0,0,ROUNDDOWN((J1119*LOOKUP(J1119,{0,1950001,3300001,6950001,9000001,18000001,40000001},{0.05,0.1,0.2,0.23,0.33,0.4,0.45})-LOOKUP(J1119,{0,1950001,3300001,6950001,9000001,18000001,40000001},{0,97500,427500,636000,1536000,2796000,4796000}))*1.021,-2))</f>
        <v/>
      </c>
      <c r="M1119" s="19">
        <f>IF(K1119&lt;=0,0,ROUNDDOWN((K1119*LOOKUP(K1119,{0,1950001,3300001,6950001,9000001,18000001,40000001},{0.05,0.1,0.2,0.23,0.33,0.4,0.45})-LOOKUP(K1119,{0,1950001,3300001,6950001,9000001,18000001,40000001},{0,97500,427500,636000,1536000,2796000,4796000}))*1.021,-2))</f>
        <v/>
      </c>
      <c r="N1119" s="19">
        <f>MAX(0,ROUNDDOWN(H1119-E1119-430000-G1119,-3))</f>
        <v/>
      </c>
      <c r="O1119" s="19">
        <f>MAX(0,ROUNDDOWN(H1119-E1119-430000-G1119-D1119,-3))</f>
        <v/>
      </c>
      <c r="P1119" s="19">
        <f>IF(H1119&lt;=450000,0,MAX(0,ROUNDDOWN(N1119*0.06-MIN(50000,N1119)*0.03,-2))+MAX(0,ROUNDDOWN(N1119*0.04-MIN(50000,N1119)*0.02,-2)))</f>
        <v/>
      </c>
      <c r="Q1119" s="19">
        <f>IF(H1119&lt;=450000,0,MAX(0,ROUNDDOWN(O1119*0.06-MIN(50000,O1119)*0.03,-2))+MAX(0,ROUNDDOWN(O1119*0.04-MIN(50000,O1119)*0.02,-2)))</f>
        <v/>
      </c>
      <c r="R1119" s="19">
        <f>L1119-M1119</f>
        <v/>
      </c>
      <c r="S1119" s="19">
        <f>P1119-Q1119</f>
        <v/>
      </c>
      <c r="T1119" s="19">
        <f>R1119+S1119</f>
        <v/>
      </c>
      <c r="U1119" s="21">
        <f>IF(J1119&lt;=0,0,LOOKUP(J1119,{0,1950001,3300001,6950001,9000001,18000001,40000001},{0.05,0.1,0.2,0.23,0.33,0.4,0.45}))</f>
        <v/>
      </c>
    </row>
    <row r="1120">
      <c r="A1120" t="inlineStr">
        <is>
          <t>1万円刻み</t>
        </is>
      </c>
      <c r="B1120" s="19">
        <f>'3_1万円刻み'!$A$491</f>
        <v/>
      </c>
      <c r="C1120" s="20" t="n">
        <v>2026</v>
      </c>
      <c r="D1120" s="19" t="n">
        <v>276000</v>
      </c>
      <c r="E1120" s="19">
        <f>ROUND(MIN(B1120/12,650000)*12*0.0915+MIN(B1120/12,1390000)*12*(0.0504+0)+B1120*0.005,0)</f>
        <v/>
      </c>
      <c r="F1120" s="19" t="n">
        <v>0</v>
      </c>
      <c r="G1120" s="19" t="n">
        <v>0</v>
      </c>
      <c r="H1120" s="19">
        <f>IF(C1120&gt;=2026,IF(B1120&lt;741000,0,IF(B1120&lt;2191000,B1120-740000,IF(B1120&lt;2193000,1451000,IF(B1120&lt;2196000,1453000,IF(B1120&lt;2200000,1456000,IF(B1120&lt;3600000,ROUNDDOWN(B1120/4,-3)*2.8-80000,IF(B1120&lt;6600000,ROUNDDOWN(B1120/4,-3)*3.2-440000,IF(B1120&lt;8500000,ROUNDDOWN(B1120*0.9,0)-1100000,B1120-1950000)))))))),IF(B1120&lt;651000,0,IF(B1120&lt;1900000,B1120-650000,IF(B1120&lt;3600000,ROUNDDOWN(B1120/4,-3)*2.8-80000,IF(B1120&lt;6600000,ROUNDDOWN(B1120/4,-3)*3.2-440000,IF(B1120&lt;8500000,ROUNDDOWN(B1120*0.9,0)-1100000,B1120-1950000))))))</f>
        <v/>
      </c>
      <c r="I1120" s="19">
        <f>IF(H1120&gt;23500000,NA(),IF(C1120&gt;=2026,IF(H1120&lt;=4890000,1040000,IF(H1120&lt;=6550000,670000,620000)),IF(H1120&lt;=1320000,950000,IF(H1120&lt;=3360000,880000,IF(H1120&lt;=4890000,680000,IF(H1120&lt;=6550000,630000,580000))))))</f>
        <v/>
      </c>
      <c r="J1120" s="19">
        <f>MAX(0,ROUNDDOWN(H1120-E1120-I1120-F1120,-3))</f>
        <v/>
      </c>
      <c r="K1120" s="19">
        <f>MAX(0,ROUNDDOWN(H1120-E1120-I1120-F1120-D1120,-3))</f>
        <v/>
      </c>
      <c r="L1120" s="19">
        <f>IF(J1120&lt;=0,0,ROUNDDOWN((J1120*LOOKUP(J1120,{0,1950001,3300001,6950001,9000001,18000001,40000001},{0.05,0.1,0.2,0.23,0.33,0.4,0.45})-LOOKUP(J1120,{0,1950001,3300001,6950001,9000001,18000001,40000001},{0,97500,427500,636000,1536000,2796000,4796000}))*1.021,-2))</f>
        <v/>
      </c>
      <c r="M1120" s="19">
        <f>IF(K1120&lt;=0,0,ROUNDDOWN((K1120*LOOKUP(K1120,{0,1950001,3300001,6950001,9000001,18000001,40000001},{0.05,0.1,0.2,0.23,0.33,0.4,0.45})-LOOKUP(K1120,{0,1950001,3300001,6950001,9000001,18000001,40000001},{0,97500,427500,636000,1536000,2796000,4796000}))*1.021,-2))</f>
        <v/>
      </c>
      <c r="N1120" s="19">
        <f>MAX(0,ROUNDDOWN(H1120-E1120-430000-G1120,-3))</f>
        <v/>
      </c>
      <c r="O1120" s="19">
        <f>MAX(0,ROUNDDOWN(H1120-E1120-430000-G1120-D1120,-3))</f>
        <v/>
      </c>
      <c r="P1120" s="19">
        <f>IF(H1120&lt;=450000,0,MAX(0,ROUNDDOWN(N1120*0.06-MIN(50000,N1120)*0.03,-2))+MAX(0,ROUNDDOWN(N1120*0.04-MIN(50000,N1120)*0.02,-2)))</f>
        <v/>
      </c>
      <c r="Q1120" s="19">
        <f>IF(H1120&lt;=450000,0,MAX(0,ROUNDDOWN(O1120*0.06-MIN(50000,O1120)*0.03,-2))+MAX(0,ROUNDDOWN(O1120*0.04-MIN(50000,O1120)*0.02,-2)))</f>
        <v/>
      </c>
      <c r="R1120" s="19">
        <f>L1120-M1120</f>
        <v/>
      </c>
      <c r="S1120" s="19">
        <f>P1120-Q1120</f>
        <v/>
      </c>
      <c r="T1120" s="19">
        <f>R1120+S1120</f>
        <v/>
      </c>
      <c r="U1120" s="21">
        <f>IF(J1120&lt;=0,0,LOOKUP(J1120,{0,1950001,3300001,6950001,9000001,18000001,40000001},{0.05,0.1,0.2,0.23,0.33,0.4,0.45}))</f>
        <v/>
      </c>
    </row>
    <row r="1121">
      <c r="A1121" t="inlineStr">
        <is>
          <t>1万円刻み</t>
        </is>
      </c>
      <c r="B1121" s="19">
        <f>'3_1万円刻み'!$A$492</f>
        <v/>
      </c>
      <c r="C1121" s="20" t="n">
        <v>2025</v>
      </c>
      <c r="D1121" s="19" t="n">
        <v>276000</v>
      </c>
      <c r="E1121" s="19">
        <f>ROUND(MIN(B1121/12,650000)*12*0.0915+MIN(B1121/12,1390000)*12*(0.0504+0)+B1121*0.005,0)</f>
        <v/>
      </c>
      <c r="F1121" s="19" t="n">
        <v>0</v>
      </c>
      <c r="G1121" s="19" t="n">
        <v>0</v>
      </c>
      <c r="H1121" s="19">
        <f>IF(C1121&gt;=2026,IF(B1121&lt;741000,0,IF(B1121&lt;2191000,B1121-740000,IF(B1121&lt;2193000,1451000,IF(B1121&lt;2196000,1453000,IF(B1121&lt;2200000,1456000,IF(B1121&lt;3600000,ROUNDDOWN(B1121/4,-3)*2.8-80000,IF(B1121&lt;6600000,ROUNDDOWN(B1121/4,-3)*3.2-440000,IF(B1121&lt;8500000,ROUNDDOWN(B1121*0.9,0)-1100000,B1121-1950000)))))))),IF(B1121&lt;651000,0,IF(B1121&lt;1900000,B1121-650000,IF(B1121&lt;3600000,ROUNDDOWN(B1121/4,-3)*2.8-80000,IF(B1121&lt;6600000,ROUNDDOWN(B1121/4,-3)*3.2-440000,IF(B1121&lt;8500000,ROUNDDOWN(B1121*0.9,0)-1100000,B1121-1950000))))))</f>
        <v/>
      </c>
      <c r="I1121" s="19">
        <f>IF(H1121&gt;23500000,NA(),IF(C1121&gt;=2026,IF(H1121&lt;=4890000,1040000,IF(H1121&lt;=6550000,670000,620000)),IF(H1121&lt;=1320000,950000,IF(H1121&lt;=3360000,880000,IF(H1121&lt;=4890000,680000,IF(H1121&lt;=6550000,630000,580000))))))</f>
        <v/>
      </c>
      <c r="J1121" s="19">
        <f>MAX(0,ROUNDDOWN(H1121-E1121-I1121-F1121,-3))</f>
        <v/>
      </c>
      <c r="K1121" s="19">
        <f>MAX(0,ROUNDDOWN(H1121-E1121-I1121-F1121-D1121,-3))</f>
        <v/>
      </c>
      <c r="L1121" s="19">
        <f>IF(J1121&lt;=0,0,ROUNDDOWN((J1121*LOOKUP(J1121,{0,1950001,3300001,6950001,9000001,18000001,40000001},{0.05,0.1,0.2,0.23,0.33,0.4,0.45})-LOOKUP(J1121,{0,1950001,3300001,6950001,9000001,18000001,40000001},{0,97500,427500,636000,1536000,2796000,4796000}))*1.021,-2))</f>
        <v/>
      </c>
      <c r="M1121" s="19">
        <f>IF(K1121&lt;=0,0,ROUNDDOWN((K1121*LOOKUP(K1121,{0,1950001,3300001,6950001,9000001,18000001,40000001},{0.05,0.1,0.2,0.23,0.33,0.4,0.45})-LOOKUP(K1121,{0,1950001,3300001,6950001,9000001,18000001,40000001},{0,97500,427500,636000,1536000,2796000,4796000}))*1.021,-2))</f>
        <v/>
      </c>
      <c r="N1121" s="19">
        <f>MAX(0,ROUNDDOWN(H1121-E1121-430000-G1121,-3))</f>
        <v/>
      </c>
      <c r="O1121" s="19">
        <f>MAX(0,ROUNDDOWN(H1121-E1121-430000-G1121-D1121,-3))</f>
        <v/>
      </c>
      <c r="P1121" s="19">
        <f>IF(H1121&lt;=450000,0,MAX(0,ROUNDDOWN(N1121*0.06-MIN(50000,N1121)*0.03,-2))+MAX(0,ROUNDDOWN(N1121*0.04-MIN(50000,N1121)*0.02,-2)))</f>
        <v/>
      </c>
      <c r="Q1121" s="19">
        <f>IF(H1121&lt;=450000,0,MAX(0,ROUNDDOWN(O1121*0.06-MIN(50000,O1121)*0.03,-2))+MAX(0,ROUNDDOWN(O1121*0.04-MIN(50000,O1121)*0.02,-2)))</f>
        <v/>
      </c>
      <c r="R1121" s="19">
        <f>L1121-M1121</f>
        <v/>
      </c>
      <c r="S1121" s="19">
        <f>P1121-Q1121</f>
        <v/>
      </c>
      <c r="T1121" s="19">
        <f>R1121+S1121</f>
        <v/>
      </c>
      <c r="U1121" s="21">
        <f>IF(J1121&lt;=0,0,LOOKUP(J1121,{0,1950001,3300001,6950001,9000001,18000001,40000001},{0.05,0.1,0.2,0.23,0.33,0.4,0.45}))</f>
        <v/>
      </c>
    </row>
    <row r="1122">
      <c r="A1122" t="inlineStr">
        <is>
          <t>1万円刻み</t>
        </is>
      </c>
      <c r="B1122" s="19">
        <f>'3_1万円刻み'!$A$492</f>
        <v/>
      </c>
      <c r="C1122" s="20" t="n">
        <v>2026</v>
      </c>
      <c r="D1122" s="19" t="n">
        <v>276000</v>
      </c>
      <c r="E1122" s="19">
        <f>ROUND(MIN(B1122/12,650000)*12*0.0915+MIN(B1122/12,1390000)*12*(0.0504+0)+B1122*0.005,0)</f>
        <v/>
      </c>
      <c r="F1122" s="19" t="n">
        <v>0</v>
      </c>
      <c r="G1122" s="19" t="n">
        <v>0</v>
      </c>
      <c r="H1122" s="19">
        <f>IF(C1122&gt;=2026,IF(B1122&lt;741000,0,IF(B1122&lt;2191000,B1122-740000,IF(B1122&lt;2193000,1451000,IF(B1122&lt;2196000,1453000,IF(B1122&lt;2200000,1456000,IF(B1122&lt;3600000,ROUNDDOWN(B1122/4,-3)*2.8-80000,IF(B1122&lt;6600000,ROUNDDOWN(B1122/4,-3)*3.2-440000,IF(B1122&lt;8500000,ROUNDDOWN(B1122*0.9,0)-1100000,B1122-1950000)))))))),IF(B1122&lt;651000,0,IF(B1122&lt;1900000,B1122-650000,IF(B1122&lt;3600000,ROUNDDOWN(B1122/4,-3)*2.8-80000,IF(B1122&lt;6600000,ROUNDDOWN(B1122/4,-3)*3.2-440000,IF(B1122&lt;8500000,ROUNDDOWN(B1122*0.9,0)-1100000,B1122-1950000))))))</f>
        <v/>
      </c>
      <c r="I1122" s="19">
        <f>IF(H1122&gt;23500000,NA(),IF(C1122&gt;=2026,IF(H1122&lt;=4890000,1040000,IF(H1122&lt;=6550000,670000,620000)),IF(H1122&lt;=1320000,950000,IF(H1122&lt;=3360000,880000,IF(H1122&lt;=4890000,680000,IF(H1122&lt;=6550000,630000,580000))))))</f>
        <v/>
      </c>
      <c r="J1122" s="19">
        <f>MAX(0,ROUNDDOWN(H1122-E1122-I1122-F1122,-3))</f>
        <v/>
      </c>
      <c r="K1122" s="19">
        <f>MAX(0,ROUNDDOWN(H1122-E1122-I1122-F1122-D1122,-3))</f>
        <v/>
      </c>
      <c r="L1122" s="19">
        <f>IF(J1122&lt;=0,0,ROUNDDOWN((J1122*LOOKUP(J1122,{0,1950001,3300001,6950001,9000001,18000001,40000001},{0.05,0.1,0.2,0.23,0.33,0.4,0.45})-LOOKUP(J1122,{0,1950001,3300001,6950001,9000001,18000001,40000001},{0,97500,427500,636000,1536000,2796000,4796000}))*1.021,-2))</f>
        <v/>
      </c>
      <c r="M1122" s="19">
        <f>IF(K1122&lt;=0,0,ROUNDDOWN((K1122*LOOKUP(K1122,{0,1950001,3300001,6950001,9000001,18000001,40000001},{0.05,0.1,0.2,0.23,0.33,0.4,0.45})-LOOKUP(K1122,{0,1950001,3300001,6950001,9000001,18000001,40000001},{0,97500,427500,636000,1536000,2796000,4796000}))*1.021,-2))</f>
        <v/>
      </c>
      <c r="N1122" s="19">
        <f>MAX(0,ROUNDDOWN(H1122-E1122-430000-G1122,-3))</f>
        <v/>
      </c>
      <c r="O1122" s="19">
        <f>MAX(0,ROUNDDOWN(H1122-E1122-430000-G1122-D1122,-3))</f>
        <v/>
      </c>
      <c r="P1122" s="19">
        <f>IF(H1122&lt;=450000,0,MAX(0,ROUNDDOWN(N1122*0.06-MIN(50000,N1122)*0.03,-2))+MAX(0,ROUNDDOWN(N1122*0.04-MIN(50000,N1122)*0.02,-2)))</f>
        <v/>
      </c>
      <c r="Q1122" s="19">
        <f>IF(H1122&lt;=450000,0,MAX(0,ROUNDDOWN(O1122*0.06-MIN(50000,O1122)*0.03,-2))+MAX(0,ROUNDDOWN(O1122*0.04-MIN(50000,O1122)*0.02,-2)))</f>
        <v/>
      </c>
      <c r="R1122" s="19">
        <f>L1122-M1122</f>
        <v/>
      </c>
      <c r="S1122" s="19">
        <f>P1122-Q1122</f>
        <v/>
      </c>
      <c r="T1122" s="19">
        <f>R1122+S1122</f>
        <v/>
      </c>
      <c r="U1122" s="21">
        <f>IF(J1122&lt;=0,0,LOOKUP(J1122,{0,1950001,3300001,6950001,9000001,18000001,40000001},{0.05,0.1,0.2,0.23,0.33,0.4,0.45}))</f>
        <v/>
      </c>
    </row>
    <row r="1123">
      <c r="A1123" t="inlineStr">
        <is>
          <t>1万円刻み</t>
        </is>
      </c>
      <c r="B1123" s="19">
        <f>'3_1万円刻み'!$A$493</f>
        <v/>
      </c>
      <c r="C1123" s="20" t="n">
        <v>2025</v>
      </c>
      <c r="D1123" s="19" t="n">
        <v>276000</v>
      </c>
      <c r="E1123" s="19">
        <f>ROUND(MIN(B1123/12,650000)*12*0.0915+MIN(B1123/12,1390000)*12*(0.0504+0)+B1123*0.005,0)</f>
        <v/>
      </c>
      <c r="F1123" s="19" t="n">
        <v>0</v>
      </c>
      <c r="G1123" s="19" t="n">
        <v>0</v>
      </c>
      <c r="H1123" s="19">
        <f>IF(C1123&gt;=2026,IF(B1123&lt;741000,0,IF(B1123&lt;2191000,B1123-740000,IF(B1123&lt;2193000,1451000,IF(B1123&lt;2196000,1453000,IF(B1123&lt;2200000,1456000,IF(B1123&lt;3600000,ROUNDDOWN(B1123/4,-3)*2.8-80000,IF(B1123&lt;6600000,ROUNDDOWN(B1123/4,-3)*3.2-440000,IF(B1123&lt;8500000,ROUNDDOWN(B1123*0.9,0)-1100000,B1123-1950000)))))))),IF(B1123&lt;651000,0,IF(B1123&lt;1900000,B1123-650000,IF(B1123&lt;3600000,ROUNDDOWN(B1123/4,-3)*2.8-80000,IF(B1123&lt;6600000,ROUNDDOWN(B1123/4,-3)*3.2-440000,IF(B1123&lt;8500000,ROUNDDOWN(B1123*0.9,0)-1100000,B1123-1950000))))))</f>
        <v/>
      </c>
      <c r="I1123" s="19">
        <f>IF(H1123&gt;23500000,NA(),IF(C1123&gt;=2026,IF(H1123&lt;=4890000,1040000,IF(H1123&lt;=6550000,670000,620000)),IF(H1123&lt;=1320000,950000,IF(H1123&lt;=3360000,880000,IF(H1123&lt;=4890000,680000,IF(H1123&lt;=6550000,630000,580000))))))</f>
        <v/>
      </c>
      <c r="J1123" s="19">
        <f>MAX(0,ROUNDDOWN(H1123-E1123-I1123-F1123,-3))</f>
        <v/>
      </c>
      <c r="K1123" s="19">
        <f>MAX(0,ROUNDDOWN(H1123-E1123-I1123-F1123-D1123,-3))</f>
        <v/>
      </c>
      <c r="L1123" s="19">
        <f>IF(J1123&lt;=0,0,ROUNDDOWN((J1123*LOOKUP(J1123,{0,1950001,3300001,6950001,9000001,18000001,40000001},{0.05,0.1,0.2,0.23,0.33,0.4,0.45})-LOOKUP(J1123,{0,1950001,3300001,6950001,9000001,18000001,40000001},{0,97500,427500,636000,1536000,2796000,4796000}))*1.021,-2))</f>
        <v/>
      </c>
      <c r="M1123" s="19">
        <f>IF(K1123&lt;=0,0,ROUNDDOWN((K1123*LOOKUP(K1123,{0,1950001,3300001,6950001,9000001,18000001,40000001},{0.05,0.1,0.2,0.23,0.33,0.4,0.45})-LOOKUP(K1123,{0,1950001,3300001,6950001,9000001,18000001,40000001},{0,97500,427500,636000,1536000,2796000,4796000}))*1.021,-2))</f>
        <v/>
      </c>
      <c r="N1123" s="19">
        <f>MAX(0,ROUNDDOWN(H1123-E1123-430000-G1123,-3))</f>
        <v/>
      </c>
      <c r="O1123" s="19">
        <f>MAX(0,ROUNDDOWN(H1123-E1123-430000-G1123-D1123,-3))</f>
        <v/>
      </c>
      <c r="P1123" s="19">
        <f>IF(H1123&lt;=450000,0,MAX(0,ROUNDDOWN(N1123*0.06-MIN(50000,N1123)*0.03,-2))+MAX(0,ROUNDDOWN(N1123*0.04-MIN(50000,N1123)*0.02,-2)))</f>
        <v/>
      </c>
      <c r="Q1123" s="19">
        <f>IF(H1123&lt;=450000,0,MAX(0,ROUNDDOWN(O1123*0.06-MIN(50000,O1123)*0.03,-2))+MAX(0,ROUNDDOWN(O1123*0.04-MIN(50000,O1123)*0.02,-2)))</f>
        <v/>
      </c>
      <c r="R1123" s="19">
        <f>L1123-M1123</f>
        <v/>
      </c>
      <c r="S1123" s="19">
        <f>P1123-Q1123</f>
        <v/>
      </c>
      <c r="T1123" s="19">
        <f>R1123+S1123</f>
        <v/>
      </c>
      <c r="U1123" s="21">
        <f>IF(J1123&lt;=0,0,LOOKUP(J1123,{0,1950001,3300001,6950001,9000001,18000001,40000001},{0.05,0.1,0.2,0.23,0.33,0.4,0.45}))</f>
        <v/>
      </c>
    </row>
    <row r="1124">
      <c r="A1124" t="inlineStr">
        <is>
          <t>1万円刻み</t>
        </is>
      </c>
      <c r="B1124" s="19">
        <f>'3_1万円刻み'!$A$493</f>
        <v/>
      </c>
      <c r="C1124" s="20" t="n">
        <v>2026</v>
      </c>
      <c r="D1124" s="19" t="n">
        <v>276000</v>
      </c>
      <c r="E1124" s="19">
        <f>ROUND(MIN(B1124/12,650000)*12*0.0915+MIN(B1124/12,1390000)*12*(0.0504+0)+B1124*0.005,0)</f>
        <v/>
      </c>
      <c r="F1124" s="19" t="n">
        <v>0</v>
      </c>
      <c r="G1124" s="19" t="n">
        <v>0</v>
      </c>
      <c r="H1124" s="19">
        <f>IF(C1124&gt;=2026,IF(B1124&lt;741000,0,IF(B1124&lt;2191000,B1124-740000,IF(B1124&lt;2193000,1451000,IF(B1124&lt;2196000,1453000,IF(B1124&lt;2200000,1456000,IF(B1124&lt;3600000,ROUNDDOWN(B1124/4,-3)*2.8-80000,IF(B1124&lt;6600000,ROUNDDOWN(B1124/4,-3)*3.2-440000,IF(B1124&lt;8500000,ROUNDDOWN(B1124*0.9,0)-1100000,B1124-1950000)))))))),IF(B1124&lt;651000,0,IF(B1124&lt;1900000,B1124-650000,IF(B1124&lt;3600000,ROUNDDOWN(B1124/4,-3)*2.8-80000,IF(B1124&lt;6600000,ROUNDDOWN(B1124/4,-3)*3.2-440000,IF(B1124&lt;8500000,ROUNDDOWN(B1124*0.9,0)-1100000,B1124-1950000))))))</f>
        <v/>
      </c>
      <c r="I1124" s="19">
        <f>IF(H1124&gt;23500000,NA(),IF(C1124&gt;=2026,IF(H1124&lt;=4890000,1040000,IF(H1124&lt;=6550000,670000,620000)),IF(H1124&lt;=1320000,950000,IF(H1124&lt;=3360000,880000,IF(H1124&lt;=4890000,680000,IF(H1124&lt;=6550000,630000,580000))))))</f>
        <v/>
      </c>
      <c r="J1124" s="19">
        <f>MAX(0,ROUNDDOWN(H1124-E1124-I1124-F1124,-3))</f>
        <v/>
      </c>
      <c r="K1124" s="19">
        <f>MAX(0,ROUNDDOWN(H1124-E1124-I1124-F1124-D1124,-3))</f>
        <v/>
      </c>
      <c r="L1124" s="19">
        <f>IF(J1124&lt;=0,0,ROUNDDOWN((J1124*LOOKUP(J1124,{0,1950001,3300001,6950001,9000001,18000001,40000001},{0.05,0.1,0.2,0.23,0.33,0.4,0.45})-LOOKUP(J1124,{0,1950001,3300001,6950001,9000001,18000001,40000001},{0,97500,427500,636000,1536000,2796000,4796000}))*1.021,-2))</f>
        <v/>
      </c>
      <c r="M1124" s="19">
        <f>IF(K1124&lt;=0,0,ROUNDDOWN((K1124*LOOKUP(K1124,{0,1950001,3300001,6950001,9000001,18000001,40000001},{0.05,0.1,0.2,0.23,0.33,0.4,0.45})-LOOKUP(K1124,{0,1950001,3300001,6950001,9000001,18000001,40000001},{0,97500,427500,636000,1536000,2796000,4796000}))*1.021,-2))</f>
        <v/>
      </c>
      <c r="N1124" s="19">
        <f>MAX(0,ROUNDDOWN(H1124-E1124-430000-G1124,-3))</f>
        <v/>
      </c>
      <c r="O1124" s="19">
        <f>MAX(0,ROUNDDOWN(H1124-E1124-430000-G1124-D1124,-3))</f>
        <v/>
      </c>
      <c r="P1124" s="19">
        <f>IF(H1124&lt;=450000,0,MAX(0,ROUNDDOWN(N1124*0.06-MIN(50000,N1124)*0.03,-2))+MAX(0,ROUNDDOWN(N1124*0.04-MIN(50000,N1124)*0.02,-2)))</f>
        <v/>
      </c>
      <c r="Q1124" s="19">
        <f>IF(H1124&lt;=450000,0,MAX(0,ROUNDDOWN(O1124*0.06-MIN(50000,O1124)*0.03,-2))+MAX(0,ROUNDDOWN(O1124*0.04-MIN(50000,O1124)*0.02,-2)))</f>
        <v/>
      </c>
      <c r="R1124" s="19">
        <f>L1124-M1124</f>
        <v/>
      </c>
      <c r="S1124" s="19">
        <f>P1124-Q1124</f>
        <v/>
      </c>
      <c r="T1124" s="19">
        <f>R1124+S1124</f>
        <v/>
      </c>
      <c r="U1124" s="21">
        <f>IF(J1124&lt;=0,0,LOOKUP(J1124,{0,1950001,3300001,6950001,9000001,18000001,40000001},{0.05,0.1,0.2,0.23,0.33,0.4,0.45}))</f>
        <v/>
      </c>
    </row>
    <row r="1125">
      <c r="A1125" t="inlineStr">
        <is>
          <t>1万円刻み</t>
        </is>
      </c>
      <c r="B1125" s="19">
        <f>'3_1万円刻み'!$A$494</f>
        <v/>
      </c>
      <c r="C1125" s="20" t="n">
        <v>2025</v>
      </c>
      <c r="D1125" s="19" t="n">
        <v>276000</v>
      </c>
      <c r="E1125" s="19">
        <f>ROUND(MIN(B1125/12,650000)*12*0.0915+MIN(B1125/12,1390000)*12*(0.0504+0)+B1125*0.005,0)</f>
        <v/>
      </c>
      <c r="F1125" s="19" t="n">
        <v>0</v>
      </c>
      <c r="G1125" s="19" t="n">
        <v>0</v>
      </c>
      <c r="H1125" s="19">
        <f>IF(C1125&gt;=2026,IF(B1125&lt;741000,0,IF(B1125&lt;2191000,B1125-740000,IF(B1125&lt;2193000,1451000,IF(B1125&lt;2196000,1453000,IF(B1125&lt;2200000,1456000,IF(B1125&lt;3600000,ROUNDDOWN(B1125/4,-3)*2.8-80000,IF(B1125&lt;6600000,ROUNDDOWN(B1125/4,-3)*3.2-440000,IF(B1125&lt;8500000,ROUNDDOWN(B1125*0.9,0)-1100000,B1125-1950000)))))))),IF(B1125&lt;651000,0,IF(B1125&lt;1900000,B1125-650000,IF(B1125&lt;3600000,ROUNDDOWN(B1125/4,-3)*2.8-80000,IF(B1125&lt;6600000,ROUNDDOWN(B1125/4,-3)*3.2-440000,IF(B1125&lt;8500000,ROUNDDOWN(B1125*0.9,0)-1100000,B1125-1950000))))))</f>
        <v/>
      </c>
      <c r="I1125" s="19">
        <f>IF(H1125&gt;23500000,NA(),IF(C1125&gt;=2026,IF(H1125&lt;=4890000,1040000,IF(H1125&lt;=6550000,670000,620000)),IF(H1125&lt;=1320000,950000,IF(H1125&lt;=3360000,880000,IF(H1125&lt;=4890000,680000,IF(H1125&lt;=6550000,630000,580000))))))</f>
        <v/>
      </c>
      <c r="J1125" s="19">
        <f>MAX(0,ROUNDDOWN(H1125-E1125-I1125-F1125,-3))</f>
        <v/>
      </c>
      <c r="K1125" s="19">
        <f>MAX(0,ROUNDDOWN(H1125-E1125-I1125-F1125-D1125,-3))</f>
        <v/>
      </c>
      <c r="L1125" s="19">
        <f>IF(J1125&lt;=0,0,ROUNDDOWN((J1125*LOOKUP(J1125,{0,1950001,3300001,6950001,9000001,18000001,40000001},{0.05,0.1,0.2,0.23,0.33,0.4,0.45})-LOOKUP(J1125,{0,1950001,3300001,6950001,9000001,18000001,40000001},{0,97500,427500,636000,1536000,2796000,4796000}))*1.021,-2))</f>
        <v/>
      </c>
      <c r="M1125" s="19">
        <f>IF(K1125&lt;=0,0,ROUNDDOWN((K1125*LOOKUP(K1125,{0,1950001,3300001,6950001,9000001,18000001,40000001},{0.05,0.1,0.2,0.23,0.33,0.4,0.45})-LOOKUP(K1125,{0,1950001,3300001,6950001,9000001,18000001,40000001},{0,97500,427500,636000,1536000,2796000,4796000}))*1.021,-2))</f>
        <v/>
      </c>
      <c r="N1125" s="19">
        <f>MAX(0,ROUNDDOWN(H1125-E1125-430000-G1125,-3))</f>
        <v/>
      </c>
      <c r="O1125" s="19">
        <f>MAX(0,ROUNDDOWN(H1125-E1125-430000-G1125-D1125,-3))</f>
        <v/>
      </c>
      <c r="P1125" s="19">
        <f>IF(H1125&lt;=450000,0,MAX(0,ROUNDDOWN(N1125*0.06-MIN(50000,N1125)*0.03,-2))+MAX(0,ROUNDDOWN(N1125*0.04-MIN(50000,N1125)*0.02,-2)))</f>
        <v/>
      </c>
      <c r="Q1125" s="19">
        <f>IF(H1125&lt;=450000,0,MAX(0,ROUNDDOWN(O1125*0.06-MIN(50000,O1125)*0.03,-2))+MAX(0,ROUNDDOWN(O1125*0.04-MIN(50000,O1125)*0.02,-2)))</f>
        <v/>
      </c>
      <c r="R1125" s="19">
        <f>L1125-M1125</f>
        <v/>
      </c>
      <c r="S1125" s="19">
        <f>P1125-Q1125</f>
        <v/>
      </c>
      <c r="T1125" s="19">
        <f>R1125+S1125</f>
        <v/>
      </c>
      <c r="U1125" s="21">
        <f>IF(J1125&lt;=0,0,LOOKUP(J1125,{0,1950001,3300001,6950001,9000001,18000001,40000001},{0.05,0.1,0.2,0.23,0.33,0.4,0.45}))</f>
        <v/>
      </c>
    </row>
    <row r="1126">
      <c r="A1126" t="inlineStr">
        <is>
          <t>1万円刻み</t>
        </is>
      </c>
      <c r="B1126" s="19">
        <f>'3_1万円刻み'!$A$494</f>
        <v/>
      </c>
      <c r="C1126" s="20" t="n">
        <v>2026</v>
      </c>
      <c r="D1126" s="19" t="n">
        <v>276000</v>
      </c>
      <c r="E1126" s="19">
        <f>ROUND(MIN(B1126/12,650000)*12*0.0915+MIN(B1126/12,1390000)*12*(0.0504+0)+B1126*0.005,0)</f>
        <v/>
      </c>
      <c r="F1126" s="19" t="n">
        <v>0</v>
      </c>
      <c r="G1126" s="19" t="n">
        <v>0</v>
      </c>
      <c r="H1126" s="19">
        <f>IF(C1126&gt;=2026,IF(B1126&lt;741000,0,IF(B1126&lt;2191000,B1126-740000,IF(B1126&lt;2193000,1451000,IF(B1126&lt;2196000,1453000,IF(B1126&lt;2200000,1456000,IF(B1126&lt;3600000,ROUNDDOWN(B1126/4,-3)*2.8-80000,IF(B1126&lt;6600000,ROUNDDOWN(B1126/4,-3)*3.2-440000,IF(B1126&lt;8500000,ROUNDDOWN(B1126*0.9,0)-1100000,B1126-1950000)))))))),IF(B1126&lt;651000,0,IF(B1126&lt;1900000,B1126-650000,IF(B1126&lt;3600000,ROUNDDOWN(B1126/4,-3)*2.8-80000,IF(B1126&lt;6600000,ROUNDDOWN(B1126/4,-3)*3.2-440000,IF(B1126&lt;8500000,ROUNDDOWN(B1126*0.9,0)-1100000,B1126-1950000))))))</f>
        <v/>
      </c>
      <c r="I1126" s="19">
        <f>IF(H1126&gt;23500000,NA(),IF(C1126&gt;=2026,IF(H1126&lt;=4890000,1040000,IF(H1126&lt;=6550000,670000,620000)),IF(H1126&lt;=1320000,950000,IF(H1126&lt;=3360000,880000,IF(H1126&lt;=4890000,680000,IF(H1126&lt;=6550000,630000,580000))))))</f>
        <v/>
      </c>
      <c r="J1126" s="19">
        <f>MAX(0,ROUNDDOWN(H1126-E1126-I1126-F1126,-3))</f>
        <v/>
      </c>
      <c r="K1126" s="19">
        <f>MAX(0,ROUNDDOWN(H1126-E1126-I1126-F1126-D1126,-3))</f>
        <v/>
      </c>
      <c r="L1126" s="19">
        <f>IF(J1126&lt;=0,0,ROUNDDOWN((J1126*LOOKUP(J1126,{0,1950001,3300001,6950001,9000001,18000001,40000001},{0.05,0.1,0.2,0.23,0.33,0.4,0.45})-LOOKUP(J1126,{0,1950001,3300001,6950001,9000001,18000001,40000001},{0,97500,427500,636000,1536000,2796000,4796000}))*1.021,-2))</f>
        <v/>
      </c>
      <c r="M1126" s="19">
        <f>IF(K1126&lt;=0,0,ROUNDDOWN((K1126*LOOKUP(K1126,{0,1950001,3300001,6950001,9000001,18000001,40000001},{0.05,0.1,0.2,0.23,0.33,0.4,0.45})-LOOKUP(K1126,{0,1950001,3300001,6950001,9000001,18000001,40000001},{0,97500,427500,636000,1536000,2796000,4796000}))*1.021,-2))</f>
        <v/>
      </c>
      <c r="N1126" s="19">
        <f>MAX(0,ROUNDDOWN(H1126-E1126-430000-G1126,-3))</f>
        <v/>
      </c>
      <c r="O1126" s="19">
        <f>MAX(0,ROUNDDOWN(H1126-E1126-430000-G1126-D1126,-3))</f>
        <v/>
      </c>
      <c r="P1126" s="19">
        <f>IF(H1126&lt;=450000,0,MAX(0,ROUNDDOWN(N1126*0.06-MIN(50000,N1126)*0.03,-2))+MAX(0,ROUNDDOWN(N1126*0.04-MIN(50000,N1126)*0.02,-2)))</f>
        <v/>
      </c>
      <c r="Q1126" s="19">
        <f>IF(H1126&lt;=450000,0,MAX(0,ROUNDDOWN(O1126*0.06-MIN(50000,O1126)*0.03,-2))+MAX(0,ROUNDDOWN(O1126*0.04-MIN(50000,O1126)*0.02,-2)))</f>
        <v/>
      </c>
      <c r="R1126" s="19">
        <f>L1126-M1126</f>
        <v/>
      </c>
      <c r="S1126" s="19">
        <f>P1126-Q1126</f>
        <v/>
      </c>
      <c r="T1126" s="19">
        <f>R1126+S1126</f>
        <v/>
      </c>
      <c r="U1126" s="21">
        <f>IF(J1126&lt;=0,0,LOOKUP(J1126,{0,1950001,3300001,6950001,9000001,18000001,40000001},{0.05,0.1,0.2,0.23,0.33,0.4,0.45}))</f>
        <v/>
      </c>
    </row>
    <row r="1127">
      <c r="A1127" t="inlineStr">
        <is>
          <t>1万円刻み</t>
        </is>
      </c>
      <c r="B1127" s="19">
        <f>'3_1万円刻み'!$A$495</f>
        <v/>
      </c>
      <c r="C1127" s="20" t="n">
        <v>2025</v>
      </c>
      <c r="D1127" s="19" t="n">
        <v>276000</v>
      </c>
      <c r="E1127" s="19">
        <f>ROUND(MIN(B1127/12,650000)*12*0.0915+MIN(B1127/12,1390000)*12*(0.0504+0)+B1127*0.005,0)</f>
        <v/>
      </c>
      <c r="F1127" s="19" t="n">
        <v>0</v>
      </c>
      <c r="G1127" s="19" t="n">
        <v>0</v>
      </c>
      <c r="H1127" s="19">
        <f>IF(C1127&gt;=2026,IF(B1127&lt;741000,0,IF(B1127&lt;2191000,B1127-740000,IF(B1127&lt;2193000,1451000,IF(B1127&lt;2196000,1453000,IF(B1127&lt;2200000,1456000,IF(B1127&lt;3600000,ROUNDDOWN(B1127/4,-3)*2.8-80000,IF(B1127&lt;6600000,ROUNDDOWN(B1127/4,-3)*3.2-440000,IF(B1127&lt;8500000,ROUNDDOWN(B1127*0.9,0)-1100000,B1127-1950000)))))))),IF(B1127&lt;651000,0,IF(B1127&lt;1900000,B1127-650000,IF(B1127&lt;3600000,ROUNDDOWN(B1127/4,-3)*2.8-80000,IF(B1127&lt;6600000,ROUNDDOWN(B1127/4,-3)*3.2-440000,IF(B1127&lt;8500000,ROUNDDOWN(B1127*0.9,0)-1100000,B1127-1950000))))))</f>
        <v/>
      </c>
      <c r="I1127" s="19">
        <f>IF(H1127&gt;23500000,NA(),IF(C1127&gt;=2026,IF(H1127&lt;=4890000,1040000,IF(H1127&lt;=6550000,670000,620000)),IF(H1127&lt;=1320000,950000,IF(H1127&lt;=3360000,880000,IF(H1127&lt;=4890000,680000,IF(H1127&lt;=6550000,630000,580000))))))</f>
        <v/>
      </c>
      <c r="J1127" s="19">
        <f>MAX(0,ROUNDDOWN(H1127-E1127-I1127-F1127,-3))</f>
        <v/>
      </c>
      <c r="K1127" s="19">
        <f>MAX(0,ROUNDDOWN(H1127-E1127-I1127-F1127-D1127,-3))</f>
        <v/>
      </c>
      <c r="L1127" s="19">
        <f>IF(J1127&lt;=0,0,ROUNDDOWN((J1127*LOOKUP(J1127,{0,1950001,3300001,6950001,9000001,18000001,40000001},{0.05,0.1,0.2,0.23,0.33,0.4,0.45})-LOOKUP(J1127,{0,1950001,3300001,6950001,9000001,18000001,40000001},{0,97500,427500,636000,1536000,2796000,4796000}))*1.021,-2))</f>
        <v/>
      </c>
      <c r="M1127" s="19">
        <f>IF(K1127&lt;=0,0,ROUNDDOWN((K1127*LOOKUP(K1127,{0,1950001,3300001,6950001,9000001,18000001,40000001},{0.05,0.1,0.2,0.23,0.33,0.4,0.45})-LOOKUP(K1127,{0,1950001,3300001,6950001,9000001,18000001,40000001},{0,97500,427500,636000,1536000,2796000,4796000}))*1.021,-2))</f>
        <v/>
      </c>
      <c r="N1127" s="19">
        <f>MAX(0,ROUNDDOWN(H1127-E1127-430000-G1127,-3))</f>
        <v/>
      </c>
      <c r="O1127" s="19">
        <f>MAX(0,ROUNDDOWN(H1127-E1127-430000-G1127-D1127,-3))</f>
        <v/>
      </c>
      <c r="P1127" s="19">
        <f>IF(H1127&lt;=450000,0,MAX(0,ROUNDDOWN(N1127*0.06-MIN(50000,N1127)*0.03,-2))+MAX(0,ROUNDDOWN(N1127*0.04-MIN(50000,N1127)*0.02,-2)))</f>
        <v/>
      </c>
      <c r="Q1127" s="19">
        <f>IF(H1127&lt;=450000,0,MAX(0,ROUNDDOWN(O1127*0.06-MIN(50000,O1127)*0.03,-2))+MAX(0,ROUNDDOWN(O1127*0.04-MIN(50000,O1127)*0.02,-2)))</f>
        <v/>
      </c>
      <c r="R1127" s="19">
        <f>L1127-M1127</f>
        <v/>
      </c>
      <c r="S1127" s="19">
        <f>P1127-Q1127</f>
        <v/>
      </c>
      <c r="T1127" s="19">
        <f>R1127+S1127</f>
        <v/>
      </c>
      <c r="U1127" s="21">
        <f>IF(J1127&lt;=0,0,LOOKUP(J1127,{0,1950001,3300001,6950001,9000001,18000001,40000001},{0.05,0.1,0.2,0.23,0.33,0.4,0.45}))</f>
        <v/>
      </c>
    </row>
    <row r="1128">
      <c r="A1128" t="inlineStr">
        <is>
          <t>1万円刻み</t>
        </is>
      </c>
      <c r="B1128" s="19">
        <f>'3_1万円刻み'!$A$495</f>
        <v/>
      </c>
      <c r="C1128" s="20" t="n">
        <v>2026</v>
      </c>
      <c r="D1128" s="19" t="n">
        <v>276000</v>
      </c>
      <c r="E1128" s="19">
        <f>ROUND(MIN(B1128/12,650000)*12*0.0915+MIN(B1128/12,1390000)*12*(0.0504+0)+B1128*0.005,0)</f>
        <v/>
      </c>
      <c r="F1128" s="19" t="n">
        <v>0</v>
      </c>
      <c r="G1128" s="19" t="n">
        <v>0</v>
      </c>
      <c r="H1128" s="19">
        <f>IF(C1128&gt;=2026,IF(B1128&lt;741000,0,IF(B1128&lt;2191000,B1128-740000,IF(B1128&lt;2193000,1451000,IF(B1128&lt;2196000,1453000,IF(B1128&lt;2200000,1456000,IF(B1128&lt;3600000,ROUNDDOWN(B1128/4,-3)*2.8-80000,IF(B1128&lt;6600000,ROUNDDOWN(B1128/4,-3)*3.2-440000,IF(B1128&lt;8500000,ROUNDDOWN(B1128*0.9,0)-1100000,B1128-1950000)))))))),IF(B1128&lt;651000,0,IF(B1128&lt;1900000,B1128-650000,IF(B1128&lt;3600000,ROUNDDOWN(B1128/4,-3)*2.8-80000,IF(B1128&lt;6600000,ROUNDDOWN(B1128/4,-3)*3.2-440000,IF(B1128&lt;8500000,ROUNDDOWN(B1128*0.9,0)-1100000,B1128-1950000))))))</f>
        <v/>
      </c>
      <c r="I1128" s="19">
        <f>IF(H1128&gt;23500000,NA(),IF(C1128&gt;=2026,IF(H1128&lt;=4890000,1040000,IF(H1128&lt;=6550000,670000,620000)),IF(H1128&lt;=1320000,950000,IF(H1128&lt;=3360000,880000,IF(H1128&lt;=4890000,680000,IF(H1128&lt;=6550000,630000,580000))))))</f>
        <v/>
      </c>
      <c r="J1128" s="19">
        <f>MAX(0,ROUNDDOWN(H1128-E1128-I1128-F1128,-3))</f>
        <v/>
      </c>
      <c r="K1128" s="19">
        <f>MAX(0,ROUNDDOWN(H1128-E1128-I1128-F1128-D1128,-3))</f>
        <v/>
      </c>
      <c r="L1128" s="19">
        <f>IF(J1128&lt;=0,0,ROUNDDOWN((J1128*LOOKUP(J1128,{0,1950001,3300001,6950001,9000001,18000001,40000001},{0.05,0.1,0.2,0.23,0.33,0.4,0.45})-LOOKUP(J1128,{0,1950001,3300001,6950001,9000001,18000001,40000001},{0,97500,427500,636000,1536000,2796000,4796000}))*1.021,-2))</f>
        <v/>
      </c>
      <c r="M1128" s="19">
        <f>IF(K1128&lt;=0,0,ROUNDDOWN((K1128*LOOKUP(K1128,{0,1950001,3300001,6950001,9000001,18000001,40000001},{0.05,0.1,0.2,0.23,0.33,0.4,0.45})-LOOKUP(K1128,{0,1950001,3300001,6950001,9000001,18000001,40000001},{0,97500,427500,636000,1536000,2796000,4796000}))*1.021,-2))</f>
        <v/>
      </c>
      <c r="N1128" s="19">
        <f>MAX(0,ROUNDDOWN(H1128-E1128-430000-G1128,-3))</f>
        <v/>
      </c>
      <c r="O1128" s="19">
        <f>MAX(0,ROUNDDOWN(H1128-E1128-430000-G1128-D1128,-3))</f>
        <v/>
      </c>
      <c r="P1128" s="19">
        <f>IF(H1128&lt;=450000,0,MAX(0,ROUNDDOWN(N1128*0.06-MIN(50000,N1128)*0.03,-2))+MAX(0,ROUNDDOWN(N1128*0.04-MIN(50000,N1128)*0.02,-2)))</f>
        <v/>
      </c>
      <c r="Q1128" s="19">
        <f>IF(H1128&lt;=450000,0,MAX(0,ROUNDDOWN(O1128*0.06-MIN(50000,O1128)*0.03,-2))+MAX(0,ROUNDDOWN(O1128*0.04-MIN(50000,O1128)*0.02,-2)))</f>
        <v/>
      </c>
      <c r="R1128" s="19">
        <f>L1128-M1128</f>
        <v/>
      </c>
      <c r="S1128" s="19">
        <f>P1128-Q1128</f>
        <v/>
      </c>
      <c r="T1128" s="19">
        <f>R1128+S1128</f>
        <v/>
      </c>
      <c r="U1128" s="21">
        <f>IF(J1128&lt;=0,0,LOOKUP(J1128,{0,1950001,3300001,6950001,9000001,18000001,40000001},{0.05,0.1,0.2,0.23,0.33,0.4,0.45}))</f>
        <v/>
      </c>
    </row>
    <row r="1129">
      <c r="A1129" t="inlineStr">
        <is>
          <t>1万円刻み</t>
        </is>
      </c>
      <c r="B1129" s="19">
        <f>'3_1万円刻み'!$A$496</f>
        <v/>
      </c>
      <c r="C1129" s="20" t="n">
        <v>2025</v>
      </c>
      <c r="D1129" s="19" t="n">
        <v>276000</v>
      </c>
      <c r="E1129" s="19">
        <f>ROUND(MIN(B1129/12,650000)*12*0.0915+MIN(B1129/12,1390000)*12*(0.0504+0)+B1129*0.005,0)</f>
        <v/>
      </c>
      <c r="F1129" s="19" t="n">
        <v>0</v>
      </c>
      <c r="G1129" s="19" t="n">
        <v>0</v>
      </c>
      <c r="H1129" s="19">
        <f>IF(C1129&gt;=2026,IF(B1129&lt;741000,0,IF(B1129&lt;2191000,B1129-740000,IF(B1129&lt;2193000,1451000,IF(B1129&lt;2196000,1453000,IF(B1129&lt;2200000,1456000,IF(B1129&lt;3600000,ROUNDDOWN(B1129/4,-3)*2.8-80000,IF(B1129&lt;6600000,ROUNDDOWN(B1129/4,-3)*3.2-440000,IF(B1129&lt;8500000,ROUNDDOWN(B1129*0.9,0)-1100000,B1129-1950000)))))))),IF(B1129&lt;651000,0,IF(B1129&lt;1900000,B1129-650000,IF(B1129&lt;3600000,ROUNDDOWN(B1129/4,-3)*2.8-80000,IF(B1129&lt;6600000,ROUNDDOWN(B1129/4,-3)*3.2-440000,IF(B1129&lt;8500000,ROUNDDOWN(B1129*0.9,0)-1100000,B1129-1950000))))))</f>
        <v/>
      </c>
      <c r="I1129" s="19">
        <f>IF(H1129&gt;23500000,NA(),IF(C1129&gt;=2026,IF(H1129&lt;=4890000,1040000,IF(H1129&lt;=6550000,670000,620000)),IF(H1129&lt;=1320000,950000,IF(H1129&lt;=3360000,880000,IF(H1129&lt;=4890000,680000,IF(H1129&lt;=6550000,630000,580000))))))</f>
        <v/>
      </c>
      <c r="J1129" s="19">
        <f>MAX(0,ROUNDDOWN(H1129-E1129-I1129-F1129,-3))</f>
        <v/>
      </c>
      <c r="K1129" s="19">
        <f>MAX(0,ROUNDDOWN(H1129-E1129-I1129-F1129-D1129,-3))</f>
        <v/>
      </c>
      <c r="L1129" s="19">
        <f>IF(J1129&lt;=0,0,ROUNDDOWN((J1129*LOOKUP(J1129,{0,1950001,3300001,6950001,9000001,18000001,40000001},{0.05,0.1,0.2,0.23,0.33,0.4,0.45})-LOOKUP(J1129,{0,1950001,3300001,6950001,9000001,18000001,40000001},{0,97500,427500,636000,1536000,2796000,4796000}))*1.021,-2))</f>
        <v/>
      </c>
      <c r="M1129" s="19">
        <f>IF(K1129&lt;=0,0,ROUNDDOWN((K1129*LOOKUP(K1129,{0,1950001,3300001,6950001,9000001,18000001,40000001},{0.05,0.1,0.2,0.23,0.33,0.4,0.45})-LOOKUP(K1129,{0,1950001,3300001,6950001,9000001,18000001,40000001},{0,97500,427500,636000,1536000,2796000,4796000}))*1.021,-2))</f>
        <v/>
      </c>
      <c r="N1129" s="19">
        <f>MAX(0,ROUNDDOWN(H1129-E1129-430000-G1129,-3))</f>
        <v/>
      </c>
      <c r="O1129" s="19">
        <f>MAX(0,ROUNDDOWN(H1129-E1129-430000-G1129-D1129,-3))</f>
        <v/>
      </c>
      <c r="P1129" s="19">
        <f>IF(H1129&lt;=450000,0,MAX(0,ROUNDDOWN(N1129*0.06-MIN(50000,N1129)*0.03,-2))+MAX(0,ROUNDDOWN(N1129*0.04-MIN(50000,N1129)*0.02,-2)))</f>
        <v/>
      </c>
      <c r="Q1129" s="19">
        <f>IF(H1129&lt;=450000,0,MAX(0,ROUNDDOWN(O1129*0.06-MIN(50000,O1129)*0.03,-2))+MAX(0,ROUNDDOWN(O1129*0.04-MIN(50000,O1129)*0.02,-2)))</f>
        <v/>
      </c>
      <c r="R1129" s="19">
        <f>L1129-M1129</f>
        <v/>
      </c>
      <c r="S1129" s="19">
        <f>P1129-Q1129</f>
        <v/>
      </c>
      <c r="T1129" s="19">
        <f>R1129+S1129</f>
        <v/>
      </c>
      <c r="U1129" s="21">
        <f>IF(J1129&lt;=0,0,LOOKUP(J1129,{0,1950001,3300001,6950001,9000001,18000001,40000001},{0.05,0.1,0.2,0.23,0.33,0.4,0.45}))</f>
        <v/>
      </c>
    </row>
    <row r="1130">
      <c r="A1130" t="inlineStr">
        <is>
          <t>1万円刻み</t>
        </is>
      </c>
      <c r="B1130" s="19">
        <f>'3_1万円刻み'!$A$496</f>
        <v/>
      </c>
      <c r="C1130" s="20" t="n">
        <v>2026</v>
      </c>
      <c r="D1130" s="19" t="n">
        <v>276000</v>
      </c>
      <c r="E1130" s="19">
        <f>ROUND(MIN(B1130/12,650000)*12*0.0915+MIN(B1130/12,1390000)*12*(0.0504+0)+B1130*0.005,0)</f>
        <v/>
      </c>
      <c r="F1130" s="19" t="n">
        <v>0</v>
      </c>
      <c r="G1130" s="19" t="n">
        <v>0</v>
      </c>
      <c r="H1130" s="19">
        <f>IF(C1130&gt;=2026,IF(B1130&lt;741000,0,IF(B1130&lt;2191000,B1130-740000,IF(B1130&lt;2193000,1451000,IF(B1130&lt;2196000,1453000,IF(B1130&lt;2200000,1456000,IF(B1130&lt;3600000,ROUNDDOWN(B1130/4,-3)*2.8-80000,IF(B1130&lt;6600000,ROUNDDOWN(B1130/4,-3)*3.2-440000,IF(B1130&lt;8500000,ROUNDDOWN(B1130*0.9,0)-1100000,B1130-1950000)))))))),IF(B1130&lt;651000,0,IF(B1130&lt;1900000,B1130-650000,IF(B1130&lt;3600000,ROUNDDOWN(B1130/4,-3)*2.8-80000,IF(B1130&lt;6600000,ROUNDDOWN(B1130/4,-3)*3.2-440000,IF(B1130&lt;8500000,ROUNDDOWN(B1130*0.9,0)-1100000,B1130-1950000))))))</f>
        <v/>
      </c>
      <c r="I1130" s="19">
        <f>IF(H1130&gt;23500000,NA(),IF(C1130&gt;=2026,IF(H1130&lt;=4890000,1040000,IF(H1130&lt;=6550000,670000,620000)),IF(H1130&lt;=1320000,950000,IF(H1130&lt;=3360000,880000,IF(H1130&lt;=4890000,680000,IF(H1130&lt;=6550000,630000,580000))))))</f>
        <v/>
      </c>
      <c r="J1130" s="19">
        <f>MAX(0,ROUNDDOWN(H1130-E1130-I1130-F1130,-3))</f>
        <v/>
      </c>
      <c r="K1130" s="19">
        <f>MAX(0,ROUNDDOWN(H1130-E1130-I1130-F1130-D1130,-3))</f>
        <v/>
      </c>
      <c r="L1130" s="19">
        <f>IF(J1130&lt;=0,0,ROUNDDOWN((J1130*LOOKUP(J1130,{0,1950001,3300001,6950001,9000001,18000001,40000001},{0.05,0.1,0.2,0.23,0.33,0.4,0.45})-LOOKUP(J1130,{0,1950001,3300001,6950001,9000001,18000001,40000001},{0,97500,427500,636000,1536000,2796000,4796000}))*1.021,-2))</f>
        <v/>
      </c>
      <c r="M1130" s="19">
        <f>IF(K1130&lt;=0,0,ROUNDDOWN((K1130*LOOKUP(K1130,{0,1950001,3300001,6950001,9000001,18000001,40000001},{0.05,0.1,0.2,0.23,0.33,0.4,0.45})-LOOKUP(K1130,{0,1950001,3300001,6950001,9000001,18000001,40000001},{0,97500,427500,636000,1536000,2796000,4796000}))*1.021,-2))</f>
        <v/>
      </c>
      <c r="N1130" s="19">
        <f>MAX(0,ROUNDDOWN(H1130-E1130-430000-G1130,-3))</f>
        <v/>
      </c>
      <c r="O1130" s="19">
        <f>MAX(0,ROUNDDOWN(H1130-E1130-430000-G1130-D1130,-3))</f>
        <v/>
      </c>
      <c r="P1130" s="19">
        <f>IF(H1130&lt;=450000,0,MAX(0,ROUNDDOWN(N1130*0.06-MIN(50000,N1130)*0.03,-2))+MAX(0,ROUNDDOWN(N1130*0.04-MIN(50000,N1130)*0.02,-2)))</f>
        <v/>
      </c>
      <c r="Q1130" s="19">
        <f>IF(H1130&lt;=450000,0,MAX(0,ROUNDDOWN(O1130*0.06-MIN(50000,O1130)*0.03,-2))+MAX(0,ROUNDDOWN(O1130*0.04-MIN(50000,O1130)*0.02,-2)))</f>
        <v/>
      </c>
      <c r="R1130" s="19">
        <f>L1130-M1130</f>
        <v/>
      </c>
      <c r="S1130" s="19">
        <f>P1130-Q1130</f>
        <v/>
      </c>
      <c r="T1130" s="19">
        <f>R1130+S1130</f>
        <v/>
      </c>
      <c r="U1130" s="21">
        <f>IF(J1130&lt;=0,0,LOOKUP(J1130,{0,1950001,3300001,6950001,9000001,18000001,40000001},{0.05,0.1,0.2,0.23,0.33,0.4,0.45}))</f>
        <v/>
      </c>
    </row>
    <row r="1131">
      <c r="A1131" t="inlineStr">
        <is>
          <t>1万円刻み</t>
        </is>
      </c>
      <c r="B1131" s="19">
        <f>'3_1万円刻み'!$A$497</f>
        <v/>
      </c>
      <c r="C1131" s="20" t="n">
        <v>2025</v>
      </c>
      <c r="D1131" s="19" t="n">
        <v>276000</v>
      </c>
      <c r="E1131" s="19">
        <f>ROUND(MIN(B1131/12,650000)*12*0.0915+MIN(B1131/12,1390000)*12*(0.0504+0)+B1131*0.005,0)</f>
        <v/>
      </c>
      <c r="F1131" s="19" t="n">
        <v>0</v>
      </c>
      <c r="G1131" s="19" t="n">
        <v>0</v>
      </c>
      <c r="H1131" s="19">
        <f>IF(C1131&gt;=2026,IF(B1131&lt;741000,0,IF(B1131&lt;2191000,B1131-740000,IF(B1131&lt;2193000,1451000,IF(B1131&lt;2196000,1453000,IF(B1131&lt;2200000,1456000,IF(B1131&lt;3600000,ROUNDDOWN(B1131/4,-3)*2.8-80000,IF(B1131&lt;6600000,ROUNDDOWN(B1131/4,-3)*3.2-440000,IF(B1131&lt;8500000,ROUNDDOWN(B1131*0.9,0)-1100000,B1131-1950000)))))))),IF(B1131&lt;651000,0,IF(B1131&lt;1900000,B1131-650000,IF(B1131&lt;3600000,ROUNDDOWN(B1131/4,-3)*2.8-80000,IF(B1131&lt;6600000,ROUNDDOWN(B1131/4,-3)*3.2-440000,IF(B1131&lt;8500000,ROUNDDOWN(B1131*0.9,0)-1100000,B1131-1950000))))))</f>
        <v/>
      </c>
      <c r="I1131" s="19">
        <f>IF(H1131&gt;23500000,NA(),IF(C1131&gt;=2026,IF(H1131&lt;=4890000,1040000,IF(H1131&lt;=6550000,670000,620000)),IF(H1131&lt;=1320000,950000,IF(H1131&lt;=3360000,880000,IF(H1131&lt;=4890000,680000,IF(H1131&lt;=6550000,630000,580000))))))</f>
        <v/>
      </c>
      <c r="J1131" s="19">
        <f>MAX(0,ROUNDDOWN(H1131-E1131-I1131-F1131,-3))</f>
        <v/>
      </c>
      <c r="K1131" s="19">
        <f>MAX(0,ROUNDDOWN(H1131-E1131-I1131-F1131-D1131,-3))</f>
        <v/>
      </c>
      <c r="L1131" s="19">
        <f>IF(J1131&lt;=0,0,ROUNDDOWN((J1131*LOOKUP(J1131,{0,1950001,3300001,6950001,9000001,18000001,40000001},{0.05,0.1,0.2,0.23,0.33,0.4,0.45})-LOOKUP(J1131,{0,1950001,3300001,6950001,9000001,18000001,40000001},{0,97500,427500,636000,1536000,2796000,4796000}))*1.021,-2))</f>
        <v/>
      </c>
      <c r="M1131" s="19">
        <f>IF(K1131&lt;=0,0,ROUNDDOWN((K1131*LOOKUP(K1131,{0,1950001,3300001,6950001,9000001,18000001,40000001},{0.05,0.1,0.2,0.23,0.33,0.4,0.45})-LOOKUP(K1131,{0,1950001,3300001,6950001,9000001,18000001,40000001},{0,97500,427500,636000,1536000,2796000,4796000}))*1.021,-2))</f>
        <v/>
      </c>
      <c r="N1131" s="19">
        <f>MAX(0,ROUNDDOWN(H1131-E1131-430000-G1131,-3))</f>
        <v/>
      </c>
      <c r="O1131" s="19">
        <f>MAX(0,ROUNDDOWN(H1131-E1131-430000-G1131-D1131,-3))</f>
        <v/>
      </c>
      <c r="P1131" s="19">
        <f>IF(H1131&lt;=450000,0,MAX(0,ROUNDDOWN(N1131*0.06-MIN(50000,N1131)*0.03,-2))+MAX(0,ROUNDDOWN(N1131*0.04-MIN(50000,N1131)*0.02,-2)))</f>
        <v/>
      </c>
      <c r="Q1131" s="19">
        <f>IF(H1131&lt;=450000,0,MAX(0,ROUNDDOWN(O1131*0.06-MIN(50000,O1131)*0.03,-2))+MAX(0,ROUNDDOWN(O1131*0.04-MIN(50000,O1131)*0.02,-2)))</f>
        <v/>
      </c>
      <c r="R1131" s="19">
        <f>L1131-M1131</f>
        <v/>
      </c>
      <c r="S1131" s="19">
        <f>P1131-Q1131</f>
        <v/>
      </c>
      <c r="T1131" s="19">
        <f>R1131+S1131</f>
        <v/>
      </c>
      <c r="U1131" s="21">
        <f>IF(J1131&lt;=0,0,LOOKUP(J1131,{0,1950001,3300001,6950001,9000001,18000001,40000001},{0.05,0.1,0.2,0.23,0.33,0.4,0.45}))</f>
        <v/>
      </c>
    </row>
    <row r="1132">
      <c r="A1132" t="inlineStr">
        <is>
          <t>1万円刻み</t>
        </is>
      </c>
      <c r="B1132" s="19">
        <f>'3_1万円刻み'!$A$497</f>
        <v/>
      </c>
      <c r="C1132" s="20" t="n">
        <v>2026</v>
      </c>
      <c r="D1132" s="19" t="n">
        <v>276000</v>
      </c>
      <c r="E1132" s="19">
        <f>ROUND(MIN(B1132/12,650000)*12*0.0915+MIN(B1132/12,1390000)*12*(0.0504+0)+B1132*0.005,0)</f>
        <v/>
      </c>
      <c r="F1132" s="19" t="n">
        <v>0</v>
      </c>
      <c r="G1132" s="19" t="n">
        <v>0</v>
      </c>
      <c r="H1132" s="19">
        <f>IF(C1132&gt;=2026,IF(B1132&lt;741000,0,IF(B1132&lt;2191000,B1132-740000,IF(B1132&lt;2193000,1451000,IF(B1132&lt;2196000,1453000,IF(B1132&lt;2200000,1456000,IF(B1132&lt;3600000,ROUNDDOWN(B1132/4,-3)*2.8-80000,IF(B1132&lt;6600000,ROUNDDOWN(B1132/4,-3)*3.2-440000,IF(B1132&lt;8500000,ROUNDDOWN(B1132*0.9,0)-1100000,B1132-1950000)))))))),IF(B1132&lt;651000,0,IF(B1132&lt;1900000,B1132-650000,IF(B1132&lt;3600000,ROUNDDOWN(B1132/4,-3)*2.8-80000,IF(B1132&lt;6600000,ROUNDDOWN(B1132/4,-3)*3.2-440000,IF(B1132&lt;8500000,ROUNDDOWN(B1132*0.9,0)-1100000,B1132-1950000))))))</f>
        <v/>
      </c>
      <c r="I1132" s="19">
        <f>IF(H1132&gt;23500000,NA(),IF(C1132&gt;=2026,IF(H1132&lt;=4890000,1040000,IF(H1132&lt;=6550000,670000,620000)),IF(H1132&lt;=1320000,950000,IF(H1132&lt;=3360000,880000,IF(H1132&lt;=4890000,680000,IF(H1132&lt;=6550000,630000,580000))))))</f>
        <v/>
      </c>
      <c r="J1132" s="19">
        <f>MAX(0,ROUNDDOWN(H1132-E1132-I1132-F1132,-3))</f>
        <v/>
      </c>
      <c r="K1132" s="19">
        <f>MAX(0,ROUNDDOWN(H1132-E1132-I1132-F1132-D1132,-3))</f>
        <v/>
      </c>
      <c r="L1132" s="19">
        <f>IF(J1132&lt;=0,0,ROUNDDOWN((J1132*LOOKUP(J1132,{0,1950001,3300001,6950001,9000001,18000001,40000001},{0.05,0.1,0.2,0.23,0.33,0.4,0.45})-LOOKUP(J1132,{0,1950001,3300001,6950001,9000001,18000001,40000001},{0,97500,427500,636000,1536000,2796000,4796000}))*1.021,-2))</f>
        <v/>
      </c>
      <c r="M1132" s="19">
        <f>IF(K1132&lt;=0,0,ROUNDDOWN((K1132*LOOKUP(K1132,{0,1950001,3300001,6950001,9000001,18000001,40000001},{0.05,0.1,0.2,0.23,0.33,0.4,0.45})-LOOKUP(K1132,{0,1950001,3300001,6950001,9000001,18000001,40000001},{0,97500,427500,636000,1536000,2796000,4796000}))*1.021,-2))</f>
        <v/>
      </c>
      <c r="N1132" s="19">
        <f>MAX(0,ROUNDDOWN(H1132-E1132-430000-G1132,-3))</f>
        <v/>
      </c>
      <c r="O1132" s="19">
        <f>MAX(0,ROUNDDOWN(H1132-E1132-430000-G1132-D1132,-3))</f>
        <v/>
      </c>
      <c r="P1132" s="19">
        <f>IF(H1132&lt;=450000,0,MAX(0,ROUNDDOWN(N1132*0.06-MIN(50000,N1132)*0.03,-2))+MAX(0,ROUNDDOWN(N1132*0.04-MIN(50000,N1132)*0.02,-2)))</f>
        <v/>
      </c>
      <c r="Q1132" s="19">
        <f>IF(H1132&lt;=450000,0,MAX(0,ROUNDDOWN(O1132*0.06-MIN(50000,O1132)*0.03,-2))+MAX(0,ROUNDDOWN(O1132*0.04-MIN(50000,O1132)*0.02,-2)))</f>
        <v/>
      </c>
      <c r="R1132" s="19">
        <f>L1132-M1132</f>
        <v/>
      </c>
      <c r="S1132" s="19">
        <f>P1132-Q1132</f>
        <v/>
      </c>
      <c r="T1132" s="19">
        <f>R1132+S1132</f>
        <v/>
      </c>
      <c r="U1132" s="21">
        <f>IF(J1132&lt;=0,0,LOOKUP(J1132,{0,1950001,3300001,6950001,9000001,18000001,40000001},{0.05,0.1,0.2,0.23,0.33,0.4,0.45}))</f>
        <v/>
      </c>
    </row>
    <row r="1133">
      <c r="A1133" t="inlineStr">
        <is>
          <t>1万円刻み</t>
        </is>
      </c>
      <c r="B1133" s="19">
        <f>'3_1万円刻み'!$A$498</f>
        <v/>
      </c>
      <c r="C1133" s="20" t="n">
        <v>2025</v>
      </c>
      <c r="D1133" s="19" t="n">
        <v>276000</v>
      </c>
      <c r="E1133" s="19">
        <f>ROUND(MIN(B1133/12,650000)*12*0.0915+MIN(B1133/12,1390000)*12*(0.0504+0)+B1133*0.005,0)</f>
        <v/>
      </c>
      <c r="F1133" s="19" t="n">
        <v>0</v>
      </c>
      <c r="G1133" s="19" t="n">
        <v>0</v>
      </c>
      <c r="H1133" s="19">
        <f>IF(C1133&gt;=2026,IF(B1133&lt;741000,0,IF(B1133&lt;2191000,B1133-740000,IF(B1133&lt;2193000,1451000,IF(B1133&lt;2196000,1453000,IF(B1133&lt;2200000,1456000,IF(B1133&lt;3600000,ROUNDDOWN(B1133/4,-3)*2.8-80000,IF(B1133&lt;6600000,ROUNDDOWN(B1133/4,-3)*3.2-440000,IF(B1133&lt;8500000,ROUNDDOWN(B1133*0.9,0)-1100000,B1133-1950000)))))))),IF(B1133&lt;651000,0,IF(B1133&lt;1900000,B1133-650000,IF(B1133&lt;3600000,ROUNDDOWN(B1133/4,-3)*2.8-80000,IF(B1133&lt;6600000,ROUNDDOWN(B1133/4,-3)*3.2-440000,IF(B1133&lt;8500000,ROUNDDOWN(B1133*0.9,0)-1100000,B1133-1950000))))))</f>
        <v/>
      </c>
      <c r="I1133" s="19">
        <f>IF(H1133&gt;23500000,NA(),IF(C1133&gt;=2026,IF(H1133&lt;=4890000,1040000,IF(H1133&lt;=6550000,670000,620000)),IF(H1133&lt;=1320000,950000,IF(H1133&lt;=3360000,880000,IF(H1133&lt;=4890000,680000,IF(H1133&lt;=6550000,630000,580000))))))</f>
        <v/>
      </c>
      <c r="J1133" s="19">
        <f>MAX(0,ROUNDDOWN(H1133-E1133-I1133-F1133,-3))</f>
        <v/>
      </c>
      <c r="K1133" s="19">
        <f>MAX(0,ROUNDDOWN(H1133-E1133-I1133-F1133-D1133,-3))</f>
        <v/>
      </c>
      <c r="L1133" s="19">
        <f>IF(J1133&lt;=0,0,ROUNDDOWN((J1133*LOOKUP(J1133,{0,1950001,3300001,6950001,9000001,18000001,40000001},{0.05,0.1,0.2,0.23,0.33,0.4,0.45})-LOOKUP(J1133,{0,1950001,3300001,6950001,9000001,18000001,40000001},{0,97500,427500,636000,1536000,2796000,4796000}))*1.021,-2))</f>
        <v/>
      </c>
      <c r="M1133" s="19">
        <f>IF(K1133&lt;=0,0,ROUNDDOWN((K1133*LOOKUP(K1133,{0,1950001,3300001,6950001,9000001,18000001,40000001},{0.05,0.1,0.2,0.23,0.33,0.4,0.45})-LOOKUP(K1133,{0,1950001,3300001,6950001,9000001,18000001,40000001},{0,97500,427500,636000,1536000,2796000,4796000}))*1.021,-2))</f>
        <v/>
      </c>
      <c r="N1133" s="19">
        <f>MAX(0,ROUNDDOWN(H1133-E1133-430000-G1133,-3))</f>
        <v/>
      </c>
      <c r="O1133" s="19">
        <f>MAX(0,ROUNDDOWN(H1133-E1133-430000-G1133-D1133,-3))</f>
        <v/>
      </c>
      <c r="P1133" s="19">
        <f>IF(H1133&lt;=450000,0,MAX(0,ROUNDDOWN(N1133*0.06-MIN(50000,N1133)*0.03,-2))+MAX(0,ROUNDDOWN(N1133*0.04-MIN(50000,N1133)*0.02,-2)))</f>
        <v/>
      </c>
      <c r="Q1133" s="19">
        <f>IF(H1133&lt;=450000,0,MAX(0,ROUNDDOWN(O1133*0.06-MIN(50000,O1133)*0.03,-2))+MAX(0,ROUNDDOWN(O1133*0.04-MIN(50000,O1133)*0.02,-2)))</f>
        <v/>
      </c>
      <c r="R1133" s="19">
        <f>L1133-M1133</f>
        <v/>
      </c>
      <c r="S1133" s="19">
        <f>P1133-Q1133</f>
        <v/>
      </c>
      <c r="T1133" s="19">
        <f>R1133+S1133</f>
        <v/>
      </c>
      <c r="U1133" s="21">
        <f>IF(J1133&lt;=0,0,LOOKUP(J1133,{0,1950001,3300001,6950001,9000001,18000001,40000001},{0.05,0.1,0.2,0.23,0.33,0.4,0.45}))</f>
        <v/>
      </c>
    </row>
    <row r="1134">
      <c r="A1134" t="inlineStr">
        <is>
          <t>1万円刻み</t>
        </is>
      </c>
      <c r="B1134" s="19">
        <f>'3_1万円刻み'!$A$498</f>
        <v/>
      </c>
      <c r="C1134" s="20" t="n">
        <v>2026</v>
      </c>
      <c r="D1134" s="19" t="n">
        <v>276000</v>
      </c>
      <c r="E1134" s="19">
        <f>ROUND(MIN(B1134/12,650000)*12*0.0915+MIN(B1134/12,1390000)*12*(0.0504+0)+B1134*0.005,0)</f>
        <v/>
      </c>
      <c r="F1134" s="19" t="n">
        <v>0</v>
      </c>
      <c r="G1134" s="19" t="n">
        <v>0</v>
      </c>
      <c r="H1134" s="19">
        <f>IF(C1134&gt;=2026,IF(B1134&lt;741000,0,IF(B1134&lt;2191000,B1134-740000,IF(B1134&lt;2193000,1451000,IF(B1134&lt;2196000,1453000,IF(B1134&lt;2200000,1456000,IF(B1134&lt;3600000,ROUNDDOWN(B1134/4,-3)*2.8-80000,IF(B1134&lt;6600000,ROUNDDOWN(B1134/4,-3)*3.2-440000,IF(B1134&lt;8500000,ROUNDDOWN(B1134*0.9,0)-1100000,B1134-1950000)))))))),IF(B1134&lt;651000,0,IF(B1134&lt;1900000,B1134-650000,IF(B1134&lt;3600000,ROUNDDOWN(B1134/4,-3)*2.8-80000,IF(B1134&lt;6600000,ROUNDDOWN(B1134/4,-3)*3.2-440000,IF(B1134&lt;8500000,ROUNDDOWN(B1134*0.9,0)-1100000,B1134-1950000))))))</f>
        <v/>
      </c>
      <c r="I1134" s="19">
        <f>IF(H1134&gt;23500000,NA(),IF(C1134&gt;=2026,IF(H1134&lt;=4890000,1040000,IF(H1134&lt;=6550000,670000,620000)),IF(H1134&lt;=1320000,950000,IF(H1134&lt;=3360000,880000,IF(H1134&lt;=4890000,680000,IF(H1134&lt;=6550000,630000,580000))))))</f>
        <v/>
      </c>
      <c r="J1134" s="19">
        <f>MAX(0,ROUNDDOWN(H1134-E1134-I1134-F1134,-3))</f>
        <v/>
      </c>
      <c r="K1134" s="19">
        <f>MAX(0,ROUNDDOWN(H1134-E1134-I1134-F1134-D1134,-3))</f>
        <v/>
      </c>
      <c r="L1134" s="19">
        <f>IF(J1134&lt;=0,0,ROUNDDOWN((J1134*LOOKUP(J1134,{0,1950001,3300001,6950001,9000001,18000001,40000001},{0.05,0.1,0.2,0.23,0.33,0.4,0.45})-LOOKUP(J1134,{0,1950001,3300001,6950001,9000001,18000001,40000001},{0,97500,427500,636000,1536000,2796000,4796000}))*1.021,-2))</f>
        <v/>
      </c>
      <c r="M1134" s="19">
        <f>IF(K1134&lt;=0,0,ROUNDDOWN((K1134*LOOKUP(K1134,{0,1950001,3300001,6950001,9000001,18000001,40000001},{0.05,0.1,0.2,0.23,0.33,0.4,0.45})-LOOKUP(K1134,{0,1950001,3300001,6950001,9000001,18000001,40000001},{0,97500,427500,636000,1536000,2796000,4796000}))*1.021,-2))</f>
        <v/>
      </c>
      <c r="N1134" s="19">
        <f>MAX(0,ROUNDDOWN(H1134-E1134-430000-G1134,-3))</f>
        <v/>
      </c>
      <c r="O1134" s="19">
        <f>MAX(0,ROUNDDOWN(H1134-E1134-430000-G1134-D1134,-3))</f>
        <v/>
      </c>
      <c r="P1134" s="19">
        <f>IF(H1134&lt;=450000,0,MAX(0,ROUNDDOWN(N1134*0.06-MIN(50000,N1134)*0.03,-2))+MAX(0,ROUNDDOWN(N1134*0.04-MIN(50000,N1134)*0.02,-2)))</f>
        <v/>
      </c>
      <c r="Q1134" s="19">
        <f>IF(H1134&lt;=450000,0,MAX(0,ROUNDDOWN(O1134*0.06-MIN(50000,O1134)*0.03,-2))+MAX(0,ROUNDDOWN(O1134*0.04-MIN(50000,O1134)*0.02,-2)))</f>
        <v/>
      </c>
      <c r="R1134" s="19">
        <f>L1134-M1134</f>
        <v/>
      </c>
      <c r="S1134" s="19">
        <f>P1134-Q1134</f>
        <v/>
      </c>
      <c r="T1134" s="19">
        <f>R1134+S1134</f>
        <v/>
      </c>
      <c r="U1134" s="21">
        <f>IF(J1134&lt;=0,0,LOOKUP(J1134,{0,1950001,3300001,6950001,9000001,18000001,40000001},{0.05,0.1,0.2,0.23,0.33,0.4,0.45}))</f>
        <v/>
      </c>
    </row>
    <row r="1135">
      <c r="A1135" t="inlineStr">
        <is>
          <t>1万円刻み</t>
        </is>
      </c>
      <c r="B1135" s="19">
        <f>'3_1万円刻み'!$A$499</f>
        <v/>
      </c>
      <c r="C1135" s="20" t="n">
        <v>2025</v>
      </c>
      <c r="D1135" s="19" t="n">
        <v>276000</v>
      </c>
      <c r="E1135" s="19">
        <f>ROUND(MIN(B1135/12,650000)*12*0.0915+MIN(B1135/12,1390000)*12*(0.0504+0)+B1135*0.005,0)</f>
        <v/>
      </c>
      <c r="F1135" s="19" t="n">
        <v>0</v>
      </c>
      <c r="G1135" s="19" t="n">
        <v>0</v>
      </c>
      <c r="H1135" s="19">
        <f>IF(C1135&gt;=2026,IF(B1135&lt;741000,0,IF(B1135&lt;2191000,B1135-740000,IF(B1135&lt;2193000,1451000,IF(B1135&lt;2196000,1453000,IF(B1135&lt;2200000,1456000,IF(B1135&lt;3600000,ROUNDDOWN(B1135/4,-3)*2.8-80000,IF(B1135&lt;6600000,ROUNDDOWN(B1135/4,-3)*3.2-440000,IF(B1135&lt;8500000,ROUNDDOWN(B1135*0.9,0)-1100000,B1135-1950000)))))))),IF(B1135&lt;651000,0,IF(B1135&lt;1900000,B1135-650000,IF(B1135&lt;3600000,ROUNDDOWN(B1135/4,-3)*2.8-80000,IF(B1135&lt;6600000,ROUNDDOWN(B1135/4,-3)*3.2-440000,IF(B1135&lt;8500000,ROUNDDOWN(B1135*0.9,0)-1100000,B1135-1950000))))))</f>
        <v/>
      </c>
      <c r="I1135" s="19">
        <f>IF(H1135&gt;23500000,NA(),IF(C1135&gt;=2026,IF(H1135&lt;=4890000,1040000,IF(H1135&lt;=6550000,670000,620000)),IF(H1135&lt;=1320000,950000,IF(H1135&lt;=3360000,880000,IF(H1135&lt;=4890000,680000,IF(H1135&lt;=6550000,630000,580000))))))</f>
        <v/>
      </c>
      <c r="J1135" s="19">
        <f>MAX(0,ROUNDDOWN(H1135-E1135-I1135-F1135,-3))</f>
        <v/>
      </c>
      <c r="K1135" s="19">
        <f>MAX(0,ROUNDDOWN(H1135-E1135-I1135-F1135-D1135,-3))</f>
        <v/>
      </c>
      <c r="L1135" s="19">
        <f>IF(J1135&lt;=0,0,ROUNDDOWN((J1135*LOOKUP(J1135,{0,1950001,3300001,6950001,9000001,18000001,40000001},{0.05,0.1,0.2,0.23,0.33,0.4,0.45})-LOOKUP(J1135,{0,1950001,3300001,6950001,9000001,18000001,40000001},{0,97500,427500,636000,1536000,2796000,4796000}))*1.021,-2))</f>
        <v/>
      </c>
      <c r="M1135" s="19">
        <f>IF(K1135&lt;=0,0,ROUNDDOWN((K1135*LOOKUP(K1135,{0,1950001,3300001,6950001,9000001,18000001,40000001},{0.05,0.1,0.2,0.23,0.33,0.4,0.45})-LOOKUP(K1135,{0,1950001,3300001,6950001,9000001,18000001,40000001},{0,97500,427500,636000,1536000,2796000,4796000}))*1.021,-2))</f>
        <v/>
      </c>
      <c r="N1135" s="19">
        <f>MAX(0,ROUNDDOWN(H1135-E1135-430000-G1135,-3))</f>
        <v/>
      </c>
      <c r="O1135" s="19">
        <f>MAX(0,ROUNDDOWN(H1135-E1135-430000-G1135-D1135,-3))</f>
        <v/>
      </c>
      <c r="P1135" s="19">
        <f>IF(H1135&lt;=450000,0,MAX(0,ROUNDDOWN(N1135*0.06-MIN(50000,N1135)*0.03,-2))+MAX(0,ROUNDDOWN(N1135*0.04-MIN(50000,N1135)*0.02,-2)))</f>
        <v/>
      </c>
      <c r="Q1135" s="19">
        <f>IF(H1135&lt;=450000,0,MAX(0,ROUNDDOWN(O1135*0.06-MIN(50000,O1135)*0.03,-2))+MAX(0,ROUNDDOWN(O1135*0.04-MIN(50000,O1135)*0.02,-2)))</f>
        <v/>
      </c>
      <c r="R1135" s="19">
        <f>L1135-M1135</f>
        <v/>
      </c>
      <c r="S1135" s="19">
        <f>P1135-Q1135</f>
        <v/>
      </c>
      <c r="T1135" s="19">
        <f>R1135+S1135</f>
        <v/>
      </c>
      <c r="U1135" s="21">
        <f>IF(J1135&lt;=0,0,LOOKUP(J1135,{0,1950001,3300001,6950001,9000001,18000001,40000001},{0.05,0.1,0.2,0.23,0.33,0.4,0.45}))</f>
        <v/>
      </c>
    </row>
    <row r="1136">
      <c r="A1136" t="inlineStr">
        <is>
          <t>1万円刻み</t>
        </is>
      </c>
      <c r="B1136" s="19">
        <f>'3_1万円刻み'!$A$499</f>
        <v/>
      </c>
      <c r="C1136" s="20" t="n">
        <v>2026</v>
      </c>
      <c r="D1136" s="19" t="n">
        <v>276000</v>
      </c>
      <c r="E1136" s="19">
        <f>ROUND(MIN(B1136/12,650000)*12*0.0915+MIN(B1136/12,1390000)*12*(0.0504+0)+B1136*0.005,0)</f>
        <v/>
      </c>
      <c r="F1136" s="19" t="n">
        <v>0</v>
      </c>
      <c r="G1136" s="19" t="n">
        <v>0</v>
      </c>
      <c r="H1136" s="19">
        <f>IF(C1136&gt;=2026,IF(B1136&lt;741000,0,IF(B1136&lt;2191000,B1136-740000,IF(B1136&lt;2193000,1451000,IF(B1136&lt;2196000,1453000,IF(B1136&lt;2200000,1456000,IF(B1136&lt;3600000,ROUNDDOWN(B1136/4,-3)*2.8-80000,IF(B1136&lt;6600000,ROUNDDOWN(B1136/4,-3)*3.2-440000,IF(B1136&lt;8500000,ROUNDDOWN(B1136*0.9,0)-1100000,B1136-1950000)))))))),IF(B1136&lt;651000,0,IF(B1136&lt;1900000,B1136-650000,IF(B1136&lt;3600000,ROUNDDOWN(B1136/4,-3)*2.8-80000,IF(B1136&lt;6600000,ROUNDDOWN(B1136/4,-3)*3.2-440000,IF(B1136&lt;8500000,ROUNDDOWN(B1136*0.9,0)-1100000,B1136-1950000))))))</f>
        <v/>
      </c>
      <c r="I1136" s="19">
        <f>IF(H1136&gt;23500000,NA(),IF(C1136&gt;=2026,IF(H1136&lt;=4890000,1040000,IF(H1136&lt;=6550000,670000,620000)),IF(H1136&lt;=1320000,950000,IF(H1136&lt;=3360000,880000,IF(H1136&lt;=4890000,680000,IF(H1136&lt;=6550000,630000,580000))))))</f>
        <v/>
      </c>
      <c r="J1136" s="19">
        <f>MAX(0,ROUNDDOWN(H1136-E1136-I1136-F1136,-3))</f>
        <v/>
      </c>
      <c r="K1136" s="19">
        <f>MAX(0,ROUNDDOWN(H1136-E1136-I1136-F1136-D1136,-3))</f>
        <v/>
      </c>
      <c r="L1136" s="19">
        <f>IF(J1136&lt;=0,0,ROUNDDOWN((J1136*LOOKUP(J1136,{0,1950001,3300001,6950001,9000001,18000001,40000001},{0.05,0.1,0.2,0.23,0.33,0.4,0.45})-LOOKUP(J1136,{0,1950001,3300001,6950001,9000001,18000001,40000001},{0,97500,427500,636000,1536000,2796000,4796000}))*1.021,-2))</f>
        <v/>
      </c>
      <c r="M1136" s="19">
        <f>IF(K1136&lt;=0,0,ROUNDDOWN((K1136*LOOKUP(K1136,{0,1950001,3300001,6950001,9000001,18000001,40000001},{0.05,0.1,0.2,0.23,0.33,0.4,0.45})-LOOKUP(K1136,{0,1950001,3300001,6950001,9000001,18000001,40000001},{0,97500,427500,636000,1536000,2796000,4796000}))*1.021,-2))</f>
        <v/>
      </c>
      <c r="N1136" s="19">
        <f>MAX(0,ROUNDDOWN(H1136-E1136-430000-G1136,-3))</f>
        <v/>
      </c>
      <c r="O1136" s="19">
        <f>MAX(0,ROUNDDOWN(H1136-E1136-430000-G1136-D1136,-3))</f>
        <v/>
      </c>
      <c r="P1136" s="19">
        <f>IF(H1136&lt;=450000,0,MAX(0,ROUNDDOWN(N1136*0.06-MIN(50000,N1136)*0.03,-2))+MAX(0,ROUNDDOWN(N1136*0.04-MIN(50000,N1136)*0.02,-2)))</f>
        <v/>
      </c>
      <c r="Q1136" s="19">
        <f>IF(H1136&lt;=450000,0,MAX(0,ROUNDDOWN(O1136*0.06-MIN(50000,O1136)*0.03,-2))+MAX(0,ROUNDDOWN(O1136*0.04-MIN(50000,O1136)*0.02,-2)))</f>
        <v/>
      </c>
      <c r="R1136" s="19">
        <f>L1136-M1136</f>
        <v/>
      </c>
      <c r="S1136" s="19">
        <f>P1136-Q1136</f>
        <v/>
      </c>
      <c r="T1136" s="19">
        <f>R1136+S1136</f>
        <v/>
      </c>
      <c r="U1136" s="21">
        <f>IF(J1136&lt;=0,0,LOOKUP(J1136,{0,1950001,3300001,6950001,9000001,18000001,40000001},{0.05,0.1,0.2,0.23,0.33,0.4,0.45}))</f>
        <v/>
      </c>
    </row>
    <row r="1137">
      <c r="A1137" t="inlineStr">
        <is>
          <t>1万円刻み</t>
        </is>
      </c>
      <c r="B1137" s="19">
        <f>'3_1万円刻み'!$A$500</f>
        <v/>
      </c>
      <c r="C1137" s="20" t="n">
        <v>2025</v>
      </c>
      <c r="D1137" s="19" t="n">
        <v>276000</v>
      </c>
      <c r="E1137" s="19">
        <f>ROUND(MIN(B1137/12,650000)*12*0.0915+MIN(B1137/12,1390000)*12*(0.0504+0)+B1137*0.005,0)</f>
        <v/>
      </c>
      <c r="F1137" s="19" t="n">
        <v>0</v>
      </c>
      <c r="G1137" s="19" t="n">
        <v>0</v>
      </c>
      <c r="H1137" s="19">
        <f>IF(C1137&gt;=2026,IF(B1137&lt;741000,0,IF(B1137&lt;2191000,B1137-740000,IF(B1137&lt;2193000,1451000,IF(B1137&lt;2196000,1453000,IF(B1137&lt;2200000,1456000,IF(B1137&lt;3600000,ROUNDDOWN(B1137/4,-3)*2.8-80000,IF(B1137&lt;6600000,ROUNDDOWN(B1137/4,-3)*3.2-440000,IF(B1137&lt;8500000,ROUNDDOWN(B1137*0.9,0)-1100000,B1137-1950000)))))))),IF(B1137&lt;651000,0,IF(B1137&lt;1900000,B1137-650000,IF(B1137&lt;3600000,ROUNDDOWN(B1137/4,-3)*2.8-80000,IF(B1137&lt;6600000,ROUNDDOWN(B1137/4,-3)*3.2-440000,IF(B1137&lt;8500000,ROUNDDOWN(B1137*0.9,0)-1100000,B1137-1950000))))))</f>
        <v/>
      </c>
      <c r="I1137" s="19">
        <f>IF(H1137&gt;23500000,NA(),IF(C1137&gt;=2026,IF(H1137&lt;=4890000,1040000,IF(H1137&lt;=6550000,670000,620000)),IF(H1137&lt;=1320000,950000,IF(H1137&lt;=3360000,880000,IF(H1137&lt;=4890000,680000,IF(H1137&lt;=6550000,630000,580000))))))</f>
        <v/>
      </c>
      <c r="J1137" s="19">
        <f>MAX(0,ROUNDDOWN(H1137-E1137-I1137-F1137,-3))</f>
        <v/>
      </c>
      <c r="K1137" s="19">
        <f>MAX(0,ROUNDDOWN(H1137-E1137-I1137-F1137-D1137,-3))</f>
        <v/>
      </c>
      <c r="L1137" s="19">
        <f>IF(J1137&lt;=0,0,ROUNDDOWN((J1137*LOOKUP(J1137,{0,1950001,3300001,6950001,9000001,18000001,40000001},{0.05,0.1,0.2,0.23,0.33,0.4,0.45})-LOOKUP(J1137,{0,1950001,3300001,6950001,9000001,18000001,40000001},{0,97500,427500,636000,1536000,2796000,4796000}))*1.021,-2))</f>
        <v/>
      </c>
      <c r="M1137" s="19">
        <f>IF(K1137&lt;=0,0,ROUNDDOWN((K1137*LOOKUP(K1137,{0,1950001,3300001,6950001,9000001,18000001,40000001},{0.05,0.1,0.2,0.23,0.33,0.4,0.45})-LOOKUP(K1137,{0,1950001,3300001,6950001,9000001,18000001,40000001},{0,97500,427500,636000,1536000,2796000,4796000}))*1.021,-2))</f>
        <v/>
      </c>
      <c r="N1137" s="19">
        <f>MAX(0,ROUNDDOWN(H1137-E1137-430000-G1137,-3))</f>
        <v/>
      </c>
      <c r="O1137" s="19">
        <f>MAX(0,ROUNDDOWN(H1137-E1137-430000-G1137-D1137,-3))</f>
        <v/>
      </c>
      <c r="P1137" s="19">
        <f>IF(H1137&lt;=450000,0,MAX(0,ROUNDDOWN(N1137*0.06-MIN(50000,N1137)*0.03,-2))+MAX(0,ROUNDDOWN(N1137*0.04-MIN(50000,N1137)*0.02,-2)))</f>
        <v/>
      </c>
      <c r="Q1137" s="19">
        <f>IF(H1137&lt;=450000,0,MAX(0,ROUNDDOWN(O1137*0.06-MIN(50000,O1137)*0.03,-2))+MAX(0,ROUNDDOWN(O1137*0.04-MIN(50000,O1137)*0.02,-2)))</f>
        <v/>
      </c>
      <c r="R1137" s="19">
        <f>L1137-M1137</f>
        <v/>
      </c>
      <c r="S1137" s="19">
        <f>P1137-Q1137</f>
        <v/>
      </c>
      <c r="T1137" s="19">
        <f>R1137+S1137</f>
        <v/>
      </c>
      <c r="U1137" s="21">
        <f>IF(J1137&lt;=0,0,LOOKUP(J1137,{0,1950001,3300001,6950001,9000001,18000001,40000001},{0.05,0.1,0.2,0.23,0.33,0.4,0.45}))</f>
        <v/>
      </c>
    </row>
    <row r="1138">
      <c r="A1138" t="inlineStr">
        <is>
          <t>1万円刻み</t>
        </is>
      </c>
      <c r="B1138" s="19">
        <f>'3_1万円刻み'!$A$500</f>
        <v/>
      </c>
      <c r="C1138" s="20" t="n">
        <v>2026</v>
      </c>
      <c r="D1138" s="19" t="n">
        <v>276000</v>
      </c>
      <c r="E1138" s="19">
        <f>ROUND(MIN(B1138/12,650000)*12*0.0915+MIN(B1138/12,1390000)*12*(0.0504+0)+B1138*0.005,0)</f>
        <v/>
      </c>
      <c r="F1138" s="19" t="n">
        <v>0</v>
      </c>
      <c r="G1138" s="19" t="n">
        <v>0</v>
      </c>
      <c r="H1138" s="19">
        <f>IF(C1138&gt;=2026,IF(B1138&lt;741000,0,IF(B1138&lt;2191000,B1138-740000,IF(B1138&lt;2193000,1451000,IF(B1138&lt;2196000,1453000,IF(B1138&lt;2200000,1456000,IF(B1138&lt;3600000,ROUNDDOWN(B1138/4,-3)*2.8-80000,IF(B1138&lt;6600000,ROUNDDOWN(B1138/4,-3)*3.2-440000,IF(B1138&lt;8500000,ROUNDDOWN(B1138*0.9,0)-1100000,B1138-1950000)))))))),IF(B1138&lt;651000,0,IF(B1138&lt;1900000,B1138-650000,IF(B1138&lt;3600000,ROUNDDOWN(B1138/4,-3)*2.8-80000,IF(B1138&lt;6600000,ROUNDDOWN(B1138/4,-3)*3.2-440000,IF(B1138&lt;8500000,ROUNDDOWN(B1138*0.9,0)-1100000,B1138-1950000))))))</f>
        <v/>
      </c>
      <c r="I1138" s="19">
        <f>IF(H1138&gt;23500000,NA(),IF(C1138&gt;=2026,IF(H1138&lt;=4890000,1040000,IF(H1138&lt;=6550000,670000,620000)),IF(H1138&lt;=1320000,950000,IF(H1138&lt;=3360000,880000,IF(H1138&lt;=4890000,680000,IF(H1138&lt;=6550000,630000,580000))))))</f>
        <v/>
      </c>
      <c r="J1138" s="19">
        <f>MAX(0,ROUNDDOWN(H1138-E1138-I1138-F1138,-3))</f>
        <v/>
      </c>
      <c r="K1138" s="19">
        <f>MAX(0,ROUNDDOWN(H1138-E1138-I1138-F1138-D1138,-3))</f>
        <v/>
      </c>
      <c r="L1138" s="19">
        <f>IF(J1138&lt;=0,0,ROUNDDOWN((J1138*LOOKUP(J1138,{0,1950001,3300001,6950001,9000001,18000001,40000001},{0.05,0.1,0.2,0.23,0.33,0.4,0.45})-LOOKUP(J1138,{0,1950001,3300001,6950001,9000001,18000001,40000001},{0,97500,427500,636000,1536000,2796000,4796000}))*1.021,-2))</f>
        <v/>
      </c>
      <c r="M1138" s="19">
        <f>IF(K1138&lt;=0,0,ROUNDDOWN((K1138*LOOKUP(K1138,{0,1950001,3300001,6950001,9000001,18000001,40000001},{0.05,0.1,0.2,0.23,0.33,0.4,0.45})-LOOKUP(K1138,{0,1950001,3300001,6950001,9000001,18000001,40000001},{0,97500,427500,636000,1536000,2796000,4796000}))*1.021,-2))</f>
        <v/>
      </c>
      <c r="N1138" s="19">
        <f>MAX(0,ROUNDDOWN(H1138-E1138-430000-G1138,-3))</f>
        <v/>
      </c>
      <c r="O1138" s="19">
        <f>MAX(0,ROUNDDOWN(H1138-E1138-430000-G1138-D1138,-3))</f>
        <v/>
      </c>
      <c r="P1138" s="19">
        <f>IF(H1138&lt;=450000,0,MAX(0,ROUNDDOWN(N1138*0.06-MIN(50000,N1138)*0.03,-2))+MAX(0,ROUNDDOWN(N1138*0.04-MIN(50000,N1138)*0.02,-2)))</f>
        <v/>
      </c>
      <c r="Q1138" s="19">
        <f>IF(H1138&lt;=450000,0,MAX(0,ROUNDDOWN(O1138*0.06-MIN(50000,O1138)*0.03,-2))+MAX(0,ROUNDDOWN(O1138*0.04-MIN(50000,O1138)*0.02,-2)))</f>
        <v/>
      </c>
      <c r="R1138" s="19">
        <f>L1138-M1138</f>
        <v/>
      </c>
      <c r="S1138" s="19">
        <f>P1138-Q1138</f>
        <v/>
      </c>
      <c r="T1138" s="19">
        <f>R1138+S1138</f>
        <v/>
      </c>
      <c r="U1138" s="21">
        <f>IF(J1138&lt;=0,0,LOOKUP(J1138,{0,1950001,3300001,6950001,9000001,18000001,40000001},{0.05,0.1,0.2,0.23,0.33,0.4,0.45}))</f>
        <v/>
      </c>
    </row>
    <row r="1139">
      <c r="A1139" t="inlineStr">
        <is>
          <t>1万円刻み</t>
        </is>
      </c>
      <c r="B1139" s="19">
        <f>'3_1万円刻み'!$A$501</f>
        <v/>
      </c>
      <c r="C1139" s="20" t="n">
        <v>2025</v>
      </c>
      <c r="D1139" s="19" t="n">
        <v>276000</v>
      </c>
      <c r="E1139" s="19">
        <f>ROUND(MIN(B1139/12,650000)*12*0.0915+MIN(B1139/12,1390000)*12*(0.0504+0)+B1139*0.005,0)</f>
        <v/>
      </c>
      <c r="F1139" s="19" t="n">
        <v>0</v>
      </c>
      <c r="G1139" s="19" t="n">
        <v>0</v>
      </c>
      <c r="H1139" s="19">
        <f>IF(C1139&gt;=2026,IF(B1139&lt;741000,0,IF(B1139&lt;2191000,B1139-740000,IF(B1139&lt;2193000,1451000,IF(B1139&lt;2196000,1453000,IF(B1139&lt;2200000,1456000,IF(B1139&lt;3600000,ROUNDDOWN(B1139/4,-3)*2.8-80000,IF(B1139&lt;6600000,ROUNDDOWN(B1139/4,-3)*3.2-440000,IF(B1139&lt;8500000,ROUNDDOWN(B1139*0.9,0)-1100000,B1139-1950000)))))))),IF(B1139&lt;651000,0,IF(B1139&lt;1900000,B1139-650000,IF(B1139&lt;3600000,ROUNDDOWN(B1139/4,-3)*2.8-80000,IF(B1139&lt;6600000,ROUNDDOWN(B1139/4,-3)*3.2-440000,IF(B1139&lt;8500000,ROUNDDOWN(B1139*0.9,0)-1100000,B1139-1950000))))))</f>
        <v/>
      </c>
      <c r="I1139" s="19">
        <f>IF(H1139&gt;23500000,NA(),IF(C1139&gt;=2026,IF(H1139&lt;=4890000,1040000,IF(H1139&lt;=6550000,670000,620000)),IF(H1139&lt;=1320000,950000,IF(H1139&lt;=3360000,880000,IF(H1139&lt;=4890000,680000,IF(H1139&lt;=6550000,630000,580000))))))</f>
        <v/>
      </c>
      <c r="J1139" s="19">
        <f>MAX(0,ROUNDDOWN(H1139-E1139-I1139-F1139,-3))</f>
        <v/>
      </c>
      <c r="K1139" s="19">
        <f>MAX(0,ROUNDDOWN(H1139-E1139-I1139-F1139-D1139,-3))</f>
        <v/>
      </c>
      <c r="L1139" s="19">
        <f>IF(J1139&lt;=0,0,ROUNDDOWN((J1139*LOOKUP(J1139,{0,1950001,3300001,6950001,9000001,18000001,40000001},{0.05,0.1,0.2,0.23,0.33,0.4,0.45})-LOOKUP(J1139,{0,1950001,3300001,6950001,9000001,18000001,40000001},{0,97500,427500,636000,1536000,2796000,4796000}))*1.021,-2))</f>
        <v/>
      </c>
      <c r="M1139" s="19">
        <f>IF(K1139&lt;=0,0,ROUNDDOWN((K1139*LOOKUP(K1139,{0,1950001,3300001,6950001,9000001,18000001,40000001},{0.05,0.1,0.2,0.23,0.33,0.4,0.45})-LOOKUP(K1139,{0,1950001,3300001,6950001,9000001,18000001,40000001},{0,97500,427500,636000,1536000,2796000,4796000}))*1.021,-2))</f>
        <v/>
      </c>
      <c r="N1139" s="19">
        <f>MAX(0,ROUNDDOWN(H1139-E1139-430000-G1139,-3))</f>
        <v/>
      </c>
      <c r="O1139" s="19">
        <f>MAX(0,ROUNDDOWN(H1139-E1139-430000-G1139-D1139,-3))</f>
        <v/>
      </c>
      <c r="P1139" s="19">
        <f>IF(H1139&lt;=450000,0,MAX(0,ROUNDDOWN(N1139*0.06-MIN(50000,N1139)*0.03,-2))+MAX(0,ROUNDDOWN(N1139*0.04-MIN(50000,N1139)*0.02,-2)))</f>
        <v/>
      </c>
      <c r="Q1139" s="19">
        <f>IF(H1139&lt;=450000,0,MAX(0,ROUNDDOWN(O1139*0.06-MIN(50000,O1139)*0.03,-2))+MAX(0,ROUNDDOWN(O1139*0.04-MIN(50000,O1139)*0.02,-2)))</f>
        <v/>
      </c>
      <c r="R1139" s="19">
        <f>L1139-M1139</f>
        <v/>
      </c>
      <c r="S1139" s="19">
        <f>P1139-Q1139</f>
        <v/>
      </c>
      <c r="T1139" s="19">
        <f>R1139+S1139</f>
        <v/>
      </c>
      <c r="U1139" s="21">
        <f>IF(J1139&lt;=0,0,LOOKUP(J1139,{0,1950001,3300001,6950001,9000001,18000001,40000001},{0.05,0.1,0.2,0.23,0.33,0.4,0.45}))</f>
        <v/>
      </c>
    </row>
    <row r="1140">
      <c r="A1140" t="inlineStr">
        <is>
          <t>1万円刻み</t>
        </is>
      </c>
      <c r="B1140" s="19">
        <f>'3_1万円刻み'!$A$501</f>
        <v/>
      </c>
      <c r="C1140" s="20" t="n">
        <v>2026</v>
      </c>
      <c r="D1140" s="19" t="n">
        <v>276000</v>
      </c>
      <c r="E1140" s="19">
        <f>ROUND(MIN(B1140/12,650000)*12*0.0915+MIN(B1140/12,1390000)*12*(0.0504+0)+B1140*0.005,0)</f>
        <v/>
      </c>
      <c r="F1140" s="19" t="n">
        <v>0</v>
      </c>
      <c r="G1140" s="19" t="n">
        <v>0</v>
      </c>
      <c r="H1140" s="19">
        <f>IF(C1140&gt;=2026,IF(B1140&lt;741000,0,IF(B1140&lt;2191000,B1140-740000,IF(B1140&lt;2193000,1451000,IF(B1140&lt;2196000,1453000,IF(B1140&lt;2200000,1456000,IF(B1140&lt;3600000,ROUNDDOWN(B1140/4,-3)*2.8-80000,IF(B1140&lt;6600000,ROUNDDOWN(B1140/4,-3)*3.2-440000,IF(B1140&lt;8500000,ROUNDDOWN(B1140*0.9,0)-1100000,B1140-1950000)))))))),IF(B1140&lt;651000,0,IF(B1140&lt;1900000,B1140-650000,IF(B1140&lt;3600000,ROUNDDOWN(B1140/4,-3)*2.8-80000,IF(B1140&lt;6600000,ROUNDDOWN(B1140/4,-3)*3.2-440000,IF(B1140&lt;8500000,ROUNDDOWN(B1140*0.9,0)-1100000,B1140-1950000))))))</f>
        <v/>
      </c>
      <c r="I1140" s="19">
        <f>IF(H1140&gt;23500000,NA(),IF(C1140&gt;=2026,IF(H1140&lt;=4890000,1040000,IF(H1140&lt;=6550000,670000,620000)),IF(H1140&lt;=1320000,950000,IF(H1140&lt;=3360000,880000,IF(H1140&lt;=4890000,680000,IF(H1140&lt;=6550000,630000,580000))))))</f>
        <v/>
      </c>
      <c r="J1140" s="19">
        <f>MAX(0,ROUNDDOWN(H1140-E1140-I1140-F1140,-3))</f>
        <v/>
      </c>
      <c r="K1140" s="19">
        <f>MAX(0,ROUNDDOWN(H1140-E1140-I1140-F1140-D1140,-3))</f>
        <v/>
      </c>
      <c r="L1140" s="19">
        <f>IF(J1140&lt;=0,0,ROUNDDOWN((J1140*LOOKUP(J1140,{0,1950001,3300001,6950001,9000001,18000001,40000001},{0.05,0.1,0.2,0.23,0.33,0.4,0.45})-LOOKUP(J1140,{0,1950001,3300001,6950001,9000001,18000001,40000001},{0,97500,427500,636000,1536000,2796000,4796000}))*1.021,-2))</f>
        <v/>
      </c>
      <c r="M1140" s="19">
        <f>IF(K1140&lt;=0,0,ROUNDDOWN((K1140*LOOKUP(K1140,{0,1950001,3300001,6950001,9000001,18000001,40000001},{0.05,0.1,0.2,0.23,0.33,0.4,0.45})-LOOKUP(K1140,{0,1950001,3300001,6950001,9000001,18000001,40000001},{0,97500,427500,636000,1536000,2796000,4796000}))*1.021,-2))</f>
        <v/>
      </c>
      <c r="N1140" s="19">
        <f>MAX(0,ROUNDDOWN(H1140-E1140-430000-G1140,-3))</f>
        <v/>
      </c>
      <c r="O1140" s="19">
        <f>MAX(0,ROUNDDOWN(H1140-E1140-430000-G1140-D1140,-3))</f>
        <v/>
      </c>
      <c r="P1140" s="19">
        <f>IF(H1140&lt;=450000,0,MAX(0,ROUNDDOWN(N1140*0.06-MIN(50000,N1140)*0.03,-2))+MAX(0,ROUNDDOWN(N1140*0.04-MIN(50000,N1140)*0.02,-2)))</f>
        <v/>
      </c>
      <c r="Q1140" s="19">
        <f>IF(H1140&lt;=450000,0,MAX(0,ROUNDDOWN(O1140*0.06-MIN(50000,O1140)*0.03,-2))+MAX(0,ROUNDDOWN(O1140*0.04-MIN(50000,O1140)*0.02,-2)))</f>
        <v/>
      </c>
      <c r="R1140" s="19">
        <f>L1140-M1140</f>
        <v/>
      </c>
      <c r="S1140" s="19">
        <f>P1140-Q1140</f>
        <v/>
      </c>
      <c r="T1140" s="19">
        <f>R1140+S1140</f>
        <v/>
      </c>
      <c r="U1140" s="21">
        <f>IF(J1140&lt;=0,0,LOOKUP(J1140,{0,1950001,3300001,6950001,9000001,18000001,40000001},{0.05,0.1,0.2,0.23,0.33,0.4,0.45}))</f>
        <v/>
      </c>
    </row>
    <row r="1141">
      <c r="A1141" t="inlineStr">
        <is>
          <t>1万円刻み</t>
        </is>
      </c>
      <c r="B1141" s="19">
        <f>'3_1万円刻み'!$A$502</f>
        <v/>
      </c>
      <c r="C1141" s="20" t="n">
        <v>2025</v>
      </c>
      <c r="D1141" s="19" t="n">
        <v>276000</v>
      </c>
      <c r="E1141" s="19">
        <f>ROUND(MIN(B1141/12,650000)*12*0.0915+MIN(B1141/12,1390000)*12*(0.0504+0)+B1141*0.005,0)</f>
        <v/>
      </c>
      <c r="F1141" s="19" t="n">
        <v>0</v>
      </c>
      <c r="G1141" s="19" t="n">
        <v>0</v>
      </c>
      <c r="H1141" s="19">
        <f>IF(C1141&gt;=2026,IF(B1141&lt;741000,0,IF(B1141&lt;2191000,B1141-740000,IF(B1141&lt;2193000,1451000,IF(B1141&lt;2196000,1453000,IF(B1141&lt;2200000,1456000,IF(B1141&lt;3600000,ROUNDDOWN(B1141/4,-3)*2.8-80000,IF(B1141&lt;6600000,ROUNDDOWN(B1141/4,-3)*3.2-440000,IF(B1141&lt;8500000,ROUNDDOWN(B1141*0.9,0)-1100000,B1141-1950000)))))))),IF(B1141&lt;651000,0,IF(B1141&lt;1900000,B1141-650000,IF(B1141&lt;3600000,ROUNDDOWN(B1141/4,-3)*2.8-80000,IF(B1141&lt;6600000,ROUNDDOWN(B1141/4,-3)*3.2-440000,IF(B1141&lt;8500000,ROUNDDOWN(B1141*0.9,0)-1100000,B1141-1950000))))))</f>
        <v/>
      </c>
      <c r="I1141" s="19">
        <f>IF(H1141&gt;23500000,NA(),IF(C1141&gt;=2026,IF(H1141&lt;=4890000,1040000,IF(H1141&lt;=6550000,670000,620000)),IF(H1141&lt;=1320000,950000,IF(H1141&lt;=3360000,880000,IF(H1141&lt;=4890000,680000,IF(H1141&lt;=6550000,630000,580000))))))</f>
        <v/>
      </c>
      <c r="J1141" s="19">
        <f>MAX(0,ROUNDDOWN(H1141-E1141-I1141-F1141,-3))</f>
        <v/>
      </c>
      <c r="K1141" s="19">
        <f>MAX(0,ROUNDDOWN(H1141-E1141-I1141-F1141-D1141,-3))</f>
        <v/>
      </c>
      <c r="L1141" s="19">
        <f>IF(J1141&lt;=0,0,ROUNDDOWN((J1141*LOOKUP(J1141,{0,1950001,3300001,6950001,9000001,18000001,40000001},{0.05,0.1,0.2,0.23,0.33,0.4,0.45})-LOOKUP(J1141,{0,1950001,3300001,6950001,9000001,18000001,40000001},{0,97500,427500,636000,1536000,2796000,4796000}))*1.021,-2))</f>
        <v/>
      </c>
      <c r="M1141" s="19">
        <f>IF(K1141&lt;=0,0,ROUNDDOWN((K1141*LOOKUP(K1141,{0,1950001,3300001,6950001,9000001,18000001,40000001},{0.05,0.1,0.2,0.23,0.33,0.4,0.45})-LOOKUP(K1141,{0,1950001,3300001,6950001,9000001,18000001,40000001},{0,97500,427500,636000,1536000,2796000,4796000}))*1.021,-2))</f>
        <v/>
      </c>
      <c r="N1141" s="19">
        <f>MAX(0,ROUNDDOWN(H1141-E1141-430000-G1141,-3))</f>
        <v/>
      </c>
      <c r="O1141" s="19">
        <f>MAX(0,ROUNDDOWN(H1141-E1141-430000-G1141-D1141,-3))</f>
        <v/>
      </c>
      <c r="P1141" s="19">
        <f>IF(H1141&lt;=450000,0,MAX(0,ROUNDDOWN(N1141*0.06-MIN(50000,N1141)*0.03,-2))+MAX(0,ROUNDDOWN(N1141*0.04-MIN(50000,N1141)*0.02,-2)))</f>
        <v/>
      </c>
      <c r="Q1141" s="19">
        <f>IF(H1141&lt;=450000,0,MAX(0,ROUNDDOWN(O1141*0.06-MIN(50000,O1141)*0.03,-2))+MAX(0,ROUNDDOWN(O1141*0.04-MIN(50000,O1141)*0.02,-2)))</f>
        <v/>
      </c>
      <c r="R1141" s="19">
        <f>L1141-M1141</f>
        <v/>
      </c>
      <c r="S1141" s="19">
        <f>P1141-Q1141</f>
        <v/>
      </c>
      <c r="T1141" s="19">
        <f>R1141+S1141</f>
        <v/>
      </c>
      <c r="U1141" s="21">
        <f>IF(J1141&lt;=0,0,LOOKUP(J1141,{0,1950001,3300001,6950001,9000001,18000001,40000001},{0.05,0.1,0.2,0.23,0.33,0.4,0.45}))</f>
        <v/>
      </c>
    </row>
    <row r="1142">
      <c r="A1142" t="inlineStr">
        <is>
          <t>1万円刻み</t>
        </is>
      </c>
      <c r="B1142" s="19">
        <f>'3_1万円刻み'!$A$502</f>
        <v/>
      </c>
      <c r="C1142" s="20" t="n">
        <v>2026</v>
      </c>
      <c r="D1142" s="19" t="n">
        <v>276000</v>
      </c>
      <c r="E1142" s="19">
        <f>ROUND(MIN(B1142/12,650000)*12*0.0915+MIN(B1142/12,1390000)*12*(0.0504+0)+B1142*0.005,0)</f>
        <v/>
      </c>
      <c r="F1142" s="19" t="n">
        <v>0</v>
      </c>
      <c r="G1142" s="19" t="n">
        <v>0</v>
      </c>
      <c r="H1142" s="19">
        <f>IF(C1142&gt;=2026,IF(B1142&lt;741000,0,IF(B1142&lt;2191000,B1142-740000,IF(B1142&lt;2193000,1451000,IF(B1142&lt;2196000,1453000,IF(B1142&lt;2200000,1456000,IF(B1142&lt;3600000,ROUNDDOWN(B1142/4,-3)*2.8-80000,IF(B1142&lt;6600000,ROUNDDOWN(B1142/4,-3)*3.2-440000,IF(B1142&lt;8500000,ROUNDDOWN(B1142*0.9,0)-1100000,B1142-1950000)))))))),IF(B1142&lt;651000,0,IF(B1142&lt;1900000,B1142-650000,IF(B1142&lt;3600000,ROUNDDOWN(B1142/4,-3)*2.8-80000,IF(B1142&lt;6600000,ROUNDDOWN(B1142/4,-3)*3.2-440000,IF(B1142&lt;8500000,ROUNDDOWN(B1142*0.9,0)-1100000,B1142-1950000))))))</f>
        <v/>
      </c>
      <c r="I1142" s="19">
        <f>IF(H1142&gt;23500000,NA(),IF(C1142&gt;=2026,IF(H1142&lt;=4890000,1040000,IF(H1142&lt;=6550000,670000,620000)),IF(H1142&lt;=1320000,950000,IF(H1142&lt;=3360000,880000,IF(H1142&lt;=4890000,680000,IF(H1142&lt;=6550000,630000,580000))))))</f>
        <v/>
      </c>
      <c r="J1142" s="19">
        <f>MAX(0,ROUNDDOWN(H1142-E1142-I1142-F1142,-3))</f>
        <v/>
      </c>
      <c r="K1142" s="19">
        <f>MAX(0,ROUNDDOWN(H1142-E1142-I1142-F1142-D1142,-3))</f>
        <v/>
      </c>
      <c r="L1142" s="19">
        <f>IF(J1142&lt;=0,0,ROUNDDOWN((J1142*LOOKUP(J1142,{0,1950001,3300001,6950001,9000001,18000001,40000001},{0.05,0.1,0.2,0.23,0.33,0.4,0.45})-LOOKUP(J1142,{0,1950001,3300001,6950001,9000001,18000001,40000001},{0,97500,427500,636000,1536000,2796000,4796000}))*1.021,-2))</f>
        <v/>
      </c>
      <c r="M1142" s="19">
        <f>IF(K1142&lt;=0,0,ROUNDDOWN((K1142*LOOKUP(K1142,{0,1950001,3300001,6950001,9000001,18000001,40000001},{0.05,0.1,0.2,0.23,0.33,0.4,0.45})-LOOKUP(K1142,{0,1950001,3300001,6950001,9000001,18000001,40000001},{0,97500,427500,636000,1536000,2796000,4796000}))*1.021,-2))</f>
        <v/>
      </c>
      <c r="N1142" s="19">
        <f>MAX(0,ROUNDDOWN(H1142-E1142-430000-G1142,-3))</f>
        <v/>
      </c>
      <c r="O1142" s="19">
        <f>MAX(0,ROUNDDOWN(H1142-E1142-430000-G1142-D1142,-3))</f>
        <v/>
      </c>
      <c r="P1142" s="19">
        <f>IF(H1142&lt;=450000,0,MAX(0,ROUNDDOWN(N1142*0.06-MIN(50000,N1142)*0.03,-2))+MAX(0,ROUNDDOWN(N1142*0.04-MIN(50000,N1142)*0.02,-2)))</f>
        <v/>
      </c>
      <c r="Q1142" s="19">
        <f>IF(H1142&lt;=450000,0,MAX(0,ROUNDDOWN(O1142*0.06-MIN(50000,O1142)*0.03,-2))+MAX(0,ROUNDDOWN(O1142*0.04-MIN(50000,O1142)*0.02,-2)))</f>
        <v/>
      </c>
      <c r="R1142" s="19">
        <f>L1142-M1142</f>
        <v/>
      </c>
      <c r="S1142" s="19">
        <f>P1142-Q1142</f>
        <v/>
      </c>
      <c r="T1142" s="19">
        <f>R1142+S1142</f>
        <v/>
      </c>
      <c r="U1142" s="21">
        <f>IF(J1142&lt;=0,0,LOOKUP(J1142,{0,1950001,3300001,6950001,9000001,18000001,40000001},{0.05,0.1,0.2,0.23,0.33,0.4,0.45}))</f>
        <v/>
      </c>
    </row>
    <row r="1143">
      <c r="A1143" t="inlineStr">
        <is>
          <t>1万円刻み</t>
        </is>
      </c>
      <c r="B1143" s="19">
        <f>'3_1万円刻み'!$A$503</f>
        <v/>
      </c>
      <c r="C1143" s="20" t="n">
        <v>2025</v>
      </c>
      <c r="D1143" s="19" t="n">
        <v>276000</v>
      </c>
      <c r="E1143" s="19">
        <f>ROUND(MIN(B1143/12,650000)*12*0.0915+MIN(B1143/12,1390000)*12*(0.0504+0)+B1143*0.005,0)</f>
        <v/>
      </c>
      <c r="F1143" s="19" t="n">
        <v>0</v>
      </c>
      <c r="G1143" s="19" t="n">
        <v>0</v>
      </c>
      <c r="H1143" s="19">
        <f>IF(C1143&gt;=2026,IF(B1143&lt;741000,0,IF(B1143&lt;2191000,B1143-740000,IF(B1143&lt;2193000,1451000,IF(B1143&lt;2196000,1453000,IF(B1143&lt;2200000,1456000,IF(B1143&lt;3600000,ROUNDDOWN(B1143/4,-3)*2.8-80000,IF(B1143&lt;6600000,ROUNDDOWN(B1143/4,-3)*3.2-440000,IF(B1143&lt;8500000,ROUNDDOWN(B1143*0.9,0)-1100000,B1143-1950000)))))))),IF(B1143&lt;651000,0,IF(B1143&lt;1900000,B1143-650000,IF(B1143&lt;3600000,ROUNDDOWN(B1143/4,-3)*2.8-80000,IF(B1143&lt;6600000,ROUNDDOWN(B1143/4,-3)*3.2-440000,IF(B1143&lt;8500000,ROUNDDOWN(B1143*0.9,0)-1100000,B1143-1950000))))))</f>
        <v/>
      </c>
      <c r="I1143" s="19">
        <f>IF(H1143&gt;23500000,NA(),IF(C1143&gt;=2026,IF(H1143&lt;=4890000,1040000,IF(H1143&lt;=6550000,670000,620000)),IF(H1143&lt;=1320000,950000,IF(H1143&lt;=3360000,880000,IF(H1143&lt;=4890000,680000,IF(H1143&lt;=6550000,630000,580000))))))</f>
        <v/>
      </c>
      <c r="J1143" s="19">
        <f>MAX(0,ROUNDDOWN(H1143-E1143-I1143-F1143,-3))</f>
        <v/>
      </c>
      <c r="K1143" s="19">
        <f>MAX(0,ROUNDDOWN(H1143-E1143-I1143-F1143-D1143,-3))</f>
        <v/>
      </c>
      <c r="L1143" s="19">
        <f>IF(J1143&lt;=0,0,ROUNDDOWN((J1143*LOOKUP(J1143,{0,1950001,3300001,6950001,9000001,18000001,40000001},{0.05,0.1,0.2,0.23,0.33,0.4,0.45})-LOOKUP(J1143,{0,1950001,3300001,6950001,9000001,18000001,40000001},{0,97500,427500,636000,1536000,2796000,4796000}))*1.021,-2))</f>
        <v/>
      </c>
      <c r="M1143" s="19">
        <f>IF(K1143&lt;=0,0,ROUNDDOWN((K1143*LOOKUP(K1143,{0,1950001,3300001,6950001,9000001,18000001,40000001},{0.05,0.1,0.2,0.23,0.33,0.4,0.45})-LOOKUP(K1143,{0,1950001,3300001,6950001,9000001,18000001,40000001},{0,97500,427500,636000,1536000,2796000,4796000}))*1.021,-2))</f>
        <v/>
      </c>
      <c r="N1143" s="19">
        <f>MAX(0,ROUNDDOWN(H1143-E1143-430000-G1143,-3))</f>
        <v/>
      </c>
      <c r="O1143" s="19">
        <f>MAX(0,ROUNDDOWN(H1143-E1143-430000-G1143-D1143,-3))</f>
        <v/>
      </c>
      <c r="P1143" s="19">
        <f>IF(H1143&lt;=450000,0,MAX(0,ROUNDDOWN(N1143*0.06-MIN(50000,N1143)*0.03,-2))+MAX(0,ROUNDDOWN(N1143*0.04-MIN(50000,N1143)*0.02,-2)))</f>
        <v/>
      </c>
      <c r="Q1143" s="19">
        <f>IF(H1143&lt;=450000,0,MAX(0,ROUNDDOWN(O1143*0.06-MIN(50000,O1143)*0.03,-2))+MAX(0,ROUNDDOWN(O1143*0.04-MIN(50000,O1143)*0.02,-2)))</f>
        <v/>
      </c>
      <c r="R1143" s="19">
        <f>L1143-M1143</f>
        <v/>
      </c>
      <c r="S1143" s="19">
        <f>P1143-Q1143</f>
        <v/>
      </c>
      <c r="T1143" s="19">
        <f>R1143+S1143</f>
        <v/>
      </c>
      <c r="U1143" s="21">
        <f>IF(J1143&lt;=0,0,LOOKUP(J1143,{0,1950001,3300001,6950001,9000001,18000001,40000001},{0.05,0.1,0.2,0.23,0.33,0.4,0.45}))</f>
        <v/>
      </c>
    </row>
    <row r="1144">
      <c r="A1144" t="inlineStr">
        <is>
          <t>1万円刻み</t>
        </is>
      </c>
      <c r="B1144" s="19">
        <f>'3_1万円刻み'!$A$503</f>
        <v/>
      </c>
      <c r="C1144" s="20" t="n">
        <v>2026</v>
      </c>
      <c r="D1144" s="19" t="n">
        <v>276000</v>
      </c>
      <c r="E1144" s="19">
        <f>ROUND(MIN(B1144/12,650000)*12*0.0915+MIN(B1144/12,1390000)*12*(0.0504+0)+B1144*0.005,0)</f>
        <v/>
      </c>
      <c r="F1144" s="19" t="n">
        <v>0</v>
      </c>
      <c r="G1144" s="19" t="n">
        <v>0</v>
      </c>
      <c r="H1144" s="19">
        <f>IF(C1144&gt;=2026,IF(B1144&lt;741000,0,IF(B1144&lt;2191000,B1144-740000,IF(B1144&lt;2193000,1451000,IF(B1144&lt;2196000,1453000,IF(B1144&lt;2200000,1456000,IF(B1144&lt;3600000,ROUNDDOWN(B1144/4,-3)*2.8-80000,IF(B1144&lt;6600000,ROUNDDOWN(B1144/4,-3)*3.2-440000,IF(B1144&lt;8500000,ROUNDDOWN(B1144*0.9,0)-1100000,B1144-1950000)))))))),IF(B1144&lt;651000,0,IF(B1144&lt;1900000,B1144-650000,IF(B1144&lt;3600000,ROUNDDOWN(B1144/4,-3)*2.8-80000,IF(B1144&lt;6600000,ROUNDDOWN(B1144/4,-3)*3.2-440000,IF(B1144&lt;8500000,ROUNDDOWN(B1144*0.9,0)-1100000,B1144-1950000))))))</f>
        <v/>
      </c>
      <c r="I1144" s="19">
        <f>IF(H1144&gt;23500000,NA(),IF(C1144&gt;=2026,IF(H1144&lt;=4890000,1040000,IF(H1144&lt;=6550000,670000,620000)),IF(H1144&lt;=1320000,950000,IF(H1144&lt;=3360000,880000,IF(H1144&lt;=4890000,680000,IF(H1144&lt;=6550000,630000,580000))))))</f>
        <v/>
      </c>
      <c r="J1144" s="19">
        <f>MAX(0,ROUNDDOWN(H1144-E1144-I1144-F1144,-3))</f>
        <v/>
      </c>
      <c r="K1144" s="19">
        <f>MAX(0,ROUNDDOWN(H1144-E1144-I1144-F1144-D1144,-3))</f>
        <v/>
      </c>
      <c r="L1144" s="19">
        <f>IF(J1144&lt;=0,0,ROUNDDOWN((J1144*LOOKUP(J1144,{0,1950001,3300001,6950001,9000001,18000001,40000001},{0.05,0.1,0.2,0.23,0.33,0.4,0.45})-LOOKUP(J1144,{0,1950001,3300001,6950001,9000001,18000001,40000001},{0,97500,427500,636000,1536000,2796000,4796000}))*1.021,-2))</f>
        <v/>
      </c>
      <c r="M1144" s="19">
        <f>IF(K1144&lt;=0,0,ROUNDDOWN((K1144*LOOKUP(K1144,{0,1950001,3300001,6950001,9000001,18000001,40000001},{0.05,0.1,0.2,0.23,0.33,0.4,0.45})-LOOKUP(K1144,{0,1950001,3300001,6950001,9000001,18000001,40000001},{0,97500,427500,636000,1536000,2796000,4796000}))*1.021,-2))</f>
        <v/>
      </c>
      <c r="N1144" s="19">
        <f>MAX(0,ROUNDDOWN(H1144-E1144-430000-G1144,-3))</f>
        <v/>
      </c>
      <c r="O1144" s="19">
        <f>MAX(0,ROUNDDOWN(H1144-E1144-430000-G1144-D1144,-3))</f>
        <v/>
      </c>
      <c r="P1144" s="19">
        <f>IF(H1144&lt;=450000,0,MAX(0,ROUNDDOWN(N1144*0.06-MIN(50000,N1144)*0.03,-2))+MAX(0,ROUNDDOWN(N1144*0.04-MIN(50000,N1144)*0.02,-2)))</f>
        <v/>
      </c>
      <c r="Q1144" s="19">
        <f>IF(H1144&lt;=450000,0,MAX(0,ROUNDDOWN(O1144*0.06-MIN(50000,O1144)*0.03,-2))+MAX(0,ROUNDDOWN(O1144*0.04-MIN(50000,O1144)*0.02,-2)))</f>
        <v/>
      </c>
      <c r="R1144" s="19">
        <f>L1144-M1144</f>
        <v/>
      </c>
      <c r="S1144" s="19">
        <f>P1144-Q1144</f>
        <v/>
      </c>
      <c r="T1144" s="19">
        <f>R1144+S1144</f>
        <v/>
      </c>
      <c r="U1144" s="21">
        <f>IF(J1144&lt;=0,0,LOOKUP(J1144,{0,1950001,3300001,6950001,9000001,18000001,40000001},{0.05,0.1,0.2,0.23,0.33,0.4,0.45}))</f>
        <v/>
      </c>
    </row>
    <row r="1145">
      <c r="A1145" t="inlineStr">
        <is>
          <t>1万円刻み</t>
        </is>
      </c>
      <c r="B1145" s="19">
        <f>'3_1万円刻み'!$A$504</f>
        <v/>
      </c>
      <c r="C1145" s="20" t="n">
        <v>2025</v>
      </c>
      <c r="D1145" s="19" t="n">
        <v>276000</v>
      </c>
      <c r="E1145" s="19">
        <f>ROUND(MIN(B1145/12,650000)*12*0.0915+MIN(B1145/12,1390000)*12*(0.0504+0)+B1145*0.005,0)</f>
        <v/>
      </c>
      <c r="F1145" s="19" t="n">
        <v>0</v>
      </c>
      <c r="G1145" s="19" t="n">
        <v>0</v>
      </c>
      <c r="H1145" s="19">
        <f>IF(C1145&gt;=2026,IF(B1145&lt;741000,0,IF(B1145&lt;2191000,B1145-740000,IF(B1145&lt;2193000,1451000,IF(B1145&lt;2196000,1453000,IF(B1145&lt;2200000,1456000,IF(B1145&lt;3600000,ROUNDDOWN(B1145/4,-3)*2.8-80000,IF(B1145&lt;6600000,ROUNDDOWN(B1145/4,-3)*3.2-440000,IF(B1145&lt;8500000,ROUNDDOWN(B1145*0.9,0)-1100000,B1145-1950000)))))))),IF(B1145&lt;651000,0,IF(B1145&lt;1900000,B1145-650000,IF(B1145&lt;3600000,ROUNDDOWN(B1145/4,-3)*2.8-80000,IF(B1145&lt;6600000,ROUNDDOWN(B1145/4,-3)*3.2-440000,IF(B1145&lt;8500000,ROUNDDOWN(B1145*0.9,0)-1100000,B1145-1950000))))))</f>
        <v/>
      </c>
      <c r="I1145" s="19">
        <f>IF(H1145&gt;23500000,NA(),IF(C1145&gt;=2026,IF(H1145&lt;=4890000,1040000,IF(H1145&lt;=6550000,670000,620000)),IF(H1145&lt;=1320000,950000,IF(H1145&lt;=3360000,880000,IF(H1145&lt;=4890000,680000,IF(H1145&lt;=6550000,630000,580000))))))</f>
        <v/>
      </c>
      <c r="J1145" s="19">
        <f>MAX(0,ROUNDDOWN(H1145-E1145-I1145-F1145,-3))</f>
        <v/>
      </c>
      <c r="K1145" s="19">
        <f>MAX(0,ROUNDDOWN(H1145-E1145-I1145-F1145-D1145,-3))</f>
        <v/>
      </c>
      <c r="L1145" s="19">
        <f>IF(J1145&lt;=0,0,ROUNDDOWN((J1145*LOOKUP(J1145,{0,1950001,3300001,6950001,9000001,18000001,40000001},{0.05,0.1,0.2,0.23,0.33,0.4,0.45})-LOOKUP(J1145,{0,1950001,3300001,6950001,9000001,18000001,40000001},{0,97500,427500,636000,1536000,2796000,4796000}))*1.021,-2))</f>
        <v/>
      </c>
      <c r="M1145" s="19">
        <f>IF(K1145&lt;=0,0,ROUNDDOWN((K1145*LOOKUP(K1145,{0,1950001,3300001,6950001,9000001,18000001,40000001},{0.05,0.1,0.2,0.23,0.33,0.4,0.45})-LOOKUP(K1145,{0,1950001,3300001,6950001,9000001,18000001,40000001},{0,97500,427500,636000,1536000,2796000,4796000}))*1.021,-2))</f>
        <v/>
      </c>
      <c r="N1145" s="19">
        <f>MAX(0,ROUNDDOWN(H1145-E1145-430000-G1145,-3))</f>
        <v/>
      </c>
      <c r="O1145" s="19">
        <f>MAX(0,ROUNDDOWN(H1145-E1145-430000-G1145-D1145,-3))</f>
        <v/>
      </c>
      <c r="P1145" s="19">
        <f>IF(H1145&lt;=450000,0,MAX(0,ROUNDDOWN(N1145*0.06-MIN(50000,N1145)*0.03,-2))+MAX(0,ROUNDDOWN(N1145*0.04-MIN(50000,N1145)*0.02,-2)))</f>
        <v/>
      </c>
      <c r="Q1145" s="19">
        <f>IF(H1145&lt;=450000,0,MAX(0,ROUNDDOWN(O1145*0.06-MIN(50000,O1145)*0.03,-2))+MAX(0,ROUNDDOWN(O1145*0.04-MIN(50000,O1145)*0.02,-2)))</f>
        <v/>
      </c>
      <c r="R1145" s="19">
        <f>L1145-M1145</f>
        <v/>
      </c>
      <c r="S1145" s="19">
        <f>P1145-Q1145</f>
        <v/>
      </c>
      <c r="T1145" s="19">
        <f>R1145+S1145</f>
        <v/>
      </c>
      <c r="U1145" s="21">
        <f>IF(J1145&lt;=0,0,LOOKUP(J1145,{0,1950001,3300001,6950001,9000001,18000001,40000001},{0.05,0.1,0.2,0.23,0.33,0.4,0.45}))</f>
        <v/>
      </c>
    </row>
    <row r="1146">
      <c r="A1146" t="inlineStr">
        <is>
          <t>1万円刻み</t>
        </is>
      </c>
      <c r="B1146" s="19">
        <f>'3_1万円刻み'!$A$504</f>
        <v/>
      </c>
      <c r="C1146" s="20" t="n">
        <v>2026</v>
      </c>
      <c r="D1146" s="19" t="n">
        <v>276000</v>
      </c>
      <c r="E1146" s="19">
        <f>ROUND(MIN(B1146/12,650000)*12*0.0915+MIN(B1146/12,1390000)*12*(0.0504+0)+B1146*0.005,0)</f>
        <v/>
      </c>
      <c r="F1146" s="19" t="n">
        <v>0</v>
      </c>
      <c r="G1146" s="19" t="n">
        <v>0</v>
      </c>
      <c r="H1146" s="19">
        <f>IF(C1146&gt;=2026,IF(B1146&lt;741000,0,IF(B1146&lt;2191000,B1146-740000,IF(B1146&lt;2193000,1451000,IF(B1146&lt;2196000,1453000,IF(B1146&lt;2200000,1456000,IF(B1146&lt;3600000,ROUNDDOWN(B1146/4,-3)*2.8-80000,IF(B1146&lt;6600000,ROUNDDOWN(B1146/4,-3)*3.2-440000,IF(B1146&lt;8500000,ROUNDDOWN(B1146*0.9,0)-1100000,B1146-1950000)))))))),IF(B1146&lt;651000,0,IF(B1146&lt;1900000,B1146-650000,IF(B1146&lt;3600000,ROUNDDOWN(B1146/4,-3)*2.8-80000,IF(B1146&lt;6600000,ROUNDDOWN(B1146/4,-3)*3.2-440000,IF(B1146&lt;8500000,ROUNDDOWN(B1146*0.9,0)-1100000,B1146-1950000))))))</f>
        <v/>
      </c>
      <c r="I1146" s="19">
        <f>IF(H1146&gt;23500000,NA(),IF(C1146&gt;=2026,IF(H1146&lt;=4890000,1040000,IF(H1146&lt;=6550000,670000,620000)),IF(H1146&lt;=1320000,950000,IF(H1146&lt;=3360000,880000,IF(H1146&lt;=4890000,680000,IF(H1146&lt;=6550000,630000,580000))))))</f>
        <v/>
      </c>
      <c r="J1146" s="19">
        <f>MAX(0,ROUNDDOWN(H1146-E1146-I1146-F1146,-3))</f>
        <v/>
      </c>
      <c r="K1146" s="19">
        <f>MAX(0,ROUNDDOWN(H1146-E1146-I1146-F1146-D1146,-3))</f>
        <v/>
      </c>
      <c r="L1146" s="19">
        <f>IF(J1146&lt;=0,0,ROUNDDOWN((J1146*LOOKUP(J1146,{0,1950001,3300001,6950001,9000001,18000001,40000001},{0.05,0.1,0.2,0.23,0.33,0.4,0.45})-LOOKUP(J1146,{0,1950001,3300001,6950001,9000001,18000001,40000001},{0,97500,427500,636000,1536000,2796000,4796000}))*1.021,-2))</f>
        <v/>
      </c>
      <c r="M1146" s="19">
        <f>IF(K1146&lt;=0,0,ROUNDDOWN((K1146*LOOKUP(K1146,{0,1950001,3300001,6950001,9000001,18000001,40000001},{0.05,0.1,0.2,0.23,0.33,0.4,0.45})-LOOKUP(K1146,{0,1950001,3300001,6950001,9000001,18000001,40000001},{0,97500,427500,636000,1536000,2796000,4796000}))*1.021,-2))</f>
        <v/>
      </c>
      <c r="N1146" s="19">
        <f>MAX(0,ROUNDDOWN(H1146-E1146-430000-G1146,-3))</f>
        <v/>
      </c>
      <c r="O1146" s="19">
        <f>MAX(0,ROUNDDOWN(H1146-E1146-430000-G1146-D1146,-3))</f>
        <v/>
      </c>
      <c r="P1146" s="19">
        <f>IF(H1146&lt;=450000,0,MAX(0,ROUNDDOWN(N1146*0.06-MIN(50000,N1146)*0.03,-2))+MAX(0,ROUNDDOWN(N1146*0.04-MIN(50000,N1146)*0.02,-2)))</f>
        <v/>
      </c>
      <c r="Q1146" s="19">
        <f>IF(H1146&lt;=450000,0,MAX(0,ROUNDDOWN(O1146*0.06-MIN(50000,O1146)*0.03,-2))+MAX(0,ROUNDDOWN(O1146*0.04-MIN(50000,O1146)*0.02,-2)))</f>
        <v/>
      </c>
      <c r="R1146" s="19">
        <f>L1146-M1146</f>
        <v/>
      </c>
      <c r="S1146" s="19">
        <f>P1146-Q1146</f>
        <v/>
      </c>
      <c r="T1146" s="19">
        <f>R1146+S1146</f>
        <v/>
      </c>
      <c r="U1146" s="21">
        <f>IF(J1146&lt;=0,0,LOOKUP(J1146,{0,1950001,3300001,6950001,9000001,18000001,40000001},{0.05,0.1,0.2,0.23,0.33,0.4,0.45}))</f>
        <v/>
      </c>
    </row>
    <row r="1147">
      <c r="A1147" t="inlineStr">
        <is>
          <t>1万円刻み</t>
        </is>
      </c>
      <c r="B1147" s="19">
        <f>'3_1万円刻み'!$A$505</f>
        <v/>
      </c>
      <c r="C1147" s="20" t="n">
        <v>2025</v>
      </c>
      <c r="D1147" s="19" t="n">
        <v>276000</v>
      </c>
      <c r="E1147" s="19">
        <f>ROUND(MIN(B1147/12,650000)*12*0.0915+MIN(B1147/12,1390000)*12*(0.0504+0)+B1147*0.005,0)</f>
        <v/>
      </c>
      <c r="F1147" s="19" t="n">
        <v>0</v>
      </c>
      <c r="G1147" s="19" t="n">
        <v>0</v>
      </c>
      <c r="H1147" s="19">
        <f>IF(C1147&gt;=2026,IF(B1147&lt;741000,0,IF(B1147&lt;2191000,B1147-740000,IF(B1147&lt;2193000,1451000,IF(B1147&lt;2196000,1453000,IF(B1147&lt;2200000,1456000,IF(B1147&lt;3600000,ROUNDDOWN(B1147/4,-3)*2.8-80000,IF(B1147&lt;6600000,ROUNDDOWN(B1147/4,-3)*3.2-440000,IF(B1147&lt;8500000,ROUNDDOWN(B1147*0.9,0)-1100000,B1147-1950000)))))))),IF(B1147&lt;651000,0,IF(B1147&lt;1900000,B1147-650000,IF(B1147&lt;3600000,ROUNDDOWN(B1147/4,-3)*2.8-80000,IF(B1147&lt;6600000,ROUNDDOWN(B1147/4,-3)*3.2-440000,IF(B1147&lt;8500000,ROUNDDOWN(B1147*0.9,0)-1100000,B1147-1950000))))))</f>
        <v/>
      </c>
      <c r="I1147" s="19">
        <f>IF(H1147&gt;23500000,NA(),IF(C1147&gt;=2026,IF(H1147&lt;=4890000,1040000,IF(H1147&lt;=6550000,670000,620000)),IF(H1147&lt;=1320000,950000,IF(H1147&lt;=3360000,880000,IF(H1147&lt;=4890000,680000,IF(H1147&lt;=6550000,630000,580000))))))</f>
        <v/>
      </c>
      <c r="J1147" s="19">
        <f>MAX(0,ROUNDDOWN(H1147-E1147-I1147-F1147,-3))</f>
        <v/>
      </c>
      <c r="K1147" s="19">
        <f>MAX(0,ROUNDDOWN(H1147-E1147-I1147-F1147-D1147,-3))</f>
        <v/>
      </c>
      <c r="L1147" s="19">
        <f>IF(J1147&lt;=0,0,ROUNDDOWN((J1147*LOOKUP(J1147,{0,1950001,3300001,6950001,9000001,18000001,40000001},{0.05,0.1,0.2,0.23,0.33,0.4,0.45})-LOOKUP(J1147,{0,1950001,3300001,6950001,9000001,18000001,40000001},{0,97500,427500,636000,1536000,2796000,4796000}))*1.021,-2))</f>
        <v/>
      </c>
      <c r="M1147" s="19">
        <f>IF(K1147&lt;=0,0,ROUNDDOWN((K1147*LOOKUP(K1147,{0,1950001,3300001,6950001,9000001,18000001,40000001},{0.05,0.1,0.2,0.23,0.33,0.4,0.45})-LOOKUP(K1147,{0,1950001,3300001,6950001,9000001,18000001,40000001},{0,97500,427500,636000,1536000,2796000,4796000}))*1.021,-2))</f>
        <v/>
      </c>
      <c r="N1147" s="19">
        <f>MAX(0,ROUNDDOWN(H1147-E1147-430000-G1147,-3))</f>
        <v/>
      </c>
      <c r="O1147" s="19">
        <f>MAX(0,ROUNDDOWN(H1147-E1147-430000-G1147-D1147,-3))</f>
        <v/>
      </c>
      <c r="P1147" s="19">
        <f>IF(H1147&lt;=450000,0,MAX(0,ROUNDDOWN(N1147*0.06-MIN(50000,N1147)*0.03,-2))+MAX(0,ROUNDDOWN(N1147*0.04-MIN(50000,N1147)*0.02,-2)))</f>
        <v/>
      </c>
      <c r="Q1147" s="19">
        <f>IF(H1147&lt;=450000,0,MAX(0,ROUNDDOWN(O1147*0.06-MIN(50000,O1147)*0.03,-2))+MAX(0,ROUNDDOWN(O1147*0.04-MIN(50000,O1147)*0.02,-2)))</f>
        <v/>
      </c>
      <c r="R1147" s="19">
        <f>L1147-M1147</f>
        <v/>
      </c>
      <c r="S1147" s="19">
        <f>P1147-Q1147</f>
        <v/>
      </c>
      <c r="T1147" s="19">
        <f>R1147+S1147</f>
        <v/>
      </c>
      <c r="U1147" s="21">
        <f>IF(J1147&lt;=0,0,LOOKUP(J1147,{0,1950001,3300001,6950001,9000001,18000001,40000001},{0.05,0.1,0.2,0.23,0.33,0.4,0.45}))</f>
        <v/>
      </c>
    </row>
    <row r="1148">
      <c r="A1148" t="inlineStr">
        <is>
          <t>1万円刻み</t>
        </is>
      </c>
      <c r="B1148" s="19">
        <f>'3_1万円刻み'!$A$505</f>
        <v/>
      </c>
      <c r="C1148" s="20" t="n">
        <v>2026</v>
      </c>
      <c r="D1148" s="19" t="n">
        <v>276000</v>
      </c>
      <c r="E1148" s="19">
        <f>ROUND(MIN(B1148/12,650000)*12*0.0915+MIN(B1148/12,1390000)*12*(0.0504+0)+B1148*0.005,0)</f>
        <v/>
      </c>
      <c r="F1148" s="19" t="n">
        <v>0</v>
      </c>
      <c r="G1148" s="19" t="n">
        <v>0</v>
      </c>
      <c r="H1148" s="19">
        <f>IF(C1148&gt;=2026,IF(B1148&lt;741000,0,IF(B1148&lt;2191000,B1148-740000,IF(B1148&lt;2193000,1451000,IF(B1148&lt;2196000,1453000,IF(B1148&lt;2200000,1456000,IF(B1148&lt;3600000,ROUNDDOWN(B1148/4,-3)*2.8-80000,IF(B1148&lt;6600000,ROUNDDOWN(B1148/4,-3)*3.2-440000,IF(B1148&lt;8500000,ROUNDDOWN(B1148*0.9,0)-1100000,B1148-1950000)))))))),IF(B1148&lt;651000,0,IF(B1148&lt;1900000,B1148-650000,IF(B1148&lt;3600000,ROUNDDOWN(B1148/4,-3)*2.8-80000,IF(B1148&lt;6600000,ROUNDDOWN(B1148/4,-3)*3.2-440000,IF(B1148&lt;8500000,ROUNDDOWN(B1148*0.9,0)-1100000,B1148-1950000))))))</f>
        <v/>
      </c>
      <c r="I1148" s="19">
        <f>IF(H1148&gt;23500000,NA(),IF(C1148&gt;=2026,IF(H1148&lt;=4890000,1040000,IF(H1148&lt;=6550000,670000,620000)),IF(H1148&lt;=1320000,950000,IF(H1148&lt;=3360000,880000,IF(H1148&lt;=4890000,680000,IF(H1148&lt;=6550000,630000,580000))))))</f>
        <v/>
      </c>
      <c r="J1148" s="19">
        <f>MAX(0,ROUNDDOWN(H1148-E1148-I1148-F1148,-3))</f>
        <v/>
      </c>
      <c r="K1148" s="19">
        <f>MAX(0,ROUNDDOWN(H1148-E1148-I1148-F1148-D1148,-3))</f>
        <v/>
      </c>
      <c r="L1148" s="19">
        <f>IF(J1148&lt;=0,0,ROUNDDOWN((J1148*LOOKUP(J1148,{0,1950001,3300001,6950001,9000001,18000001,40000001},{0.05,0.1,0.2,0.23,0.33,0.4,0.45})-LOOKUP(J1148,{0,1950001,3300001,6950001,9000001,18000001,40000001},{0,97500,427500,636000,1536000,2796000,4796000}))*1.021,-2))</f>
        <v/>
      </c>
      <c r="M1148" s="19">
        <f>IF(K1148&lt;=0,0,ROUNDDOWN((K1148*LOOKUP(K1148,{0,1950001,3300001,6950001,9000001,18000001,40000001},{0.05,0.1,0.2,0.23,0.33,0.4,0.45})-LOOKUP(K1148,{0,1950001,3300001,6950001,9000001,18000001,40000001},{0,97500,427500,636000,1536000,2796000,4796000}))*1.021,-2))</f>
        <v/>
      </c>
      <c r="N1148" s="19">
        <f>MAX(0,ROUNDDOWN(H1148-E1148-430000-G1148,-3))</f>
        <v/>
      </c>
      <c r="O1148" s="19">
        <f>MAX(0,ROUNDDOWN(H1148-E1148-430000-G1148-D1148,-3))</f>
        <v/>
      </c>
      <c r="P1148" s="19">
        <f>IF(H1148&lt;=450000,0,MAX(0,ROUNDDOWN(N1148*0.06-MIN(50000,N1148)*0.03,-2))+MAX(0,ROUNDDOWN(N1148*0.04-MIN(50000,N1148)*0.02,-2)))</f>
        <v/>
      </c>
      <c r="Q1148" s="19">
        <f>IF(H1148&lt;=450000,0,MAX(0,ROUNDDOWN(O1148*0.06-MIN(50000,O1148)*0.03,-2))+MAX(0,ROUNDDOWN(O1148*0.04-MIN(50000,O1148)*0.02,-2)))</f>
        <v/>
      </c>
      <c r="R1148" s="19">
        <f>L1148-M1148</f>
        <v/>
      </c>
      <c r="S1148" s="19">
        <f>P1148-Q1148</f>
        <v/>
      </c>
      <c r="T1148" s="19">
        <f>R1148+S1148</f>
        <v/>
      </c>
      <c r="U1148" s="21">
        <f>IF(J1148&lt;=0,0,LOOKUP(J1148,{0,1950001,3300001,6950001,9000001,18000001,40000001},{0.05,0.1,0.2,0.23,0.33,0.4,0.45}))</f>
        <v/>
      </c>
    </row>
    <row r="1149">
      <c r="A1149" t="inlineStr">
        <is>
          <t>1万円刻み</t>
        </is>
      </c>
      <c r="B1149" s="19">
        <f>'3_1万円刻み'!$A$506</f>
        <v/>
      </c>
      <c r="C1149" s="20" t="n">
        <v>2025</v>
      </c>
      <c r="D1149" s="19" t="n">
        <v>276000</v>
      </c>
      <c r="E1149" s="19">
        <f>ROUND(MIN(B1149/12,650000)*12*0.0915+MIN(B1149/12,1390000)*12*(0.0504+0)+B1149*0.005,0)</f>
        <v/>
      </c>
      <c r="F1149" s="19" t="n">
        <v>0</v>
      </c>
      <c r="G1149" s="19" t="n">
        <v>0</v>
      </c>
      <c r="H1149" s="19">
        <f>IF(C1149&gt;=2026,IF(B1149&lt;741000,0,IF(B1149&lt;2191000,B1149-740000,IF(B1149&lt;2193000,1451000,IF(B1149&lt;2196000,1453000,IF(B1149&lt;2200000,1456000,IF(B1149&lt;3600000,ROUNDDOWN(B1149/4,-3)*2.8-80000,IF(B1149&lt;6600000,ROUNDDOWN(B1149/4,-3)*3.2-440000,IF(B1149&lt;8500000,ROUNDDOWN(B1149*0.9,0)-1100000,B1149-1950000)))))))),IF(B1149&lt;651000,0,IF(B1149&lt;1900000,B1149-650000,IF(B1149&lt;3600000,ROUNDDOWN(B1149/4,-3)*2.8-80000,IF(B1149&lt;6600000,ROUNDDOWN(B1149/4,-3)*3.2-440000,IF(B1149&lt;8500000,ROUNDDOWN(B1149*0.9,0)-1100000,B1149-1950000))))))</f>
        <v/>
      </c>
      <c r="I1149" s="19">
        <f>IF(H1149&gt;23500000,NA(),IF(C1149&gt;=2026,IF(H1149&lt;=4890000,1040000,IF(H1149&lt;=6550000,670000,620000)),IF(H1149&lt;=1320000,950000,IF(H1149&lt;=3360000,880000,IF(H1149&lt;=4890000,680000,IF(H1149&lt;=6550000,630000,580000))))))</f>
        <v/>
      </c>
      <c r="J1149" s="19">
        <f>MAX(0,ROUNDDOWN(H1149-E1149-I1149-F1149,-3))</f>
        <v/>
      </c>
      <c r="K1149" s="19">
        <f>MAX(0,ROUNDDOWN(H1149-E1149-I1149-F1149-D1149,-3))</f>
        <v/>
      </c>
      <c r="L1149" s="19">
        <f>IF(J1149&lt;=0,0,ROUNDDOWN((J1149*LOOKUP(J1149,{0,1950001,3300001,6950001,9000001,18000001,40000001},{0.05,0.1,0.2,0.23,0.33,0.4,0.45})-LOOKUP(J1149,{0,1950001,3300001,6950001,9000001,18000001,40000001},{0,97500,427500,636000,1536000,2796000,4796000}))*1.021,-2))</f>
        <v/>
      </c>
      <c r="M1149" s="19">
        <f>IF(K1149&lt;=0,0,ROUNDDOWN((K1149*LOOKUP(K1149,{0,1950001,3300001,6950001,9000001,18000001,40000001},{0.05,0.1,0.2,0.23,0.33,0.4,0.45})-LOOKUP(K1149,{0,1950001,3300001,6950001,9000001,18000001,40000001},{0,97500,427500,636000,1536000,2796000,4796000}))*1.021,-2))</f>
        <v/>
      </c>
      <c r="N1149" s="19">
        <f>MAX(0,ROUNDDOWN(H1149-E1149-430000-G1149,-3))</f>
        <v/>
      </c>
      <c r="O1149" s="19">
        <f>MAX(0,ROUNDDOWN(H1149-E1149-430000-G1149-D1149,-3))</f>
        <v/>
      </c>
      <c r="P1149" s="19">
        <f>IF(H1149&lt;=450000,0,MAX(0,ROUNDDOWN(N1149*0.06-MIN(50000,N1149)*0.03,-2))+MAX(0,ROUNDDOWN(N1149*0.04-MIN(50000,N1149)*0.02,-2)))</f>
        <v/>
      </c>
      <c r="Q1149" s="19">
        <f>IF(H1149&lt;=450000,0,MAX(0,ROUNDDOWN(O1149*0.06-MIN(50000,O1149)*0.03,-2))+MAX(0,ROUNDDOWN(O1149*0.04-MIN(50000,O1149)*0.02,-2)))</f>
        <v/>
      </c>
      <c r="R1149" s="19">
        <f>L1149-M1149</f>
        <v/>
      </c>
      <c r="S1149" s="19">
        <f>P1149-Q1149</f>
        <v/>
      </c>
      <c r="T1149" s="19">
        <f>R1149+S1149</f>
        <v/>
      </c>
      <c r="U1149" s="21">
        <f>IF(J1149&lt;=0,0,LOOKUP(J1149,{0,1950001,3300001,6950001,9000001,18000001,40000001},{0.05,0.1,0.2,0.23,0.33,0.4,0.45}))</f>
        <v/>
      </c>
    </row>
    <row r="1150">
      <c r="A1150" t="inlineStr">
        <is>
          <t>1万円刻み</t>
        </is>
      </c>
      <c r="B1150" s="19">
        <f>'3_1万円刻み'!$A$506</f>
        <v/>
      </c>
      <c r="C1150" s="20" t="n">
        <v>2026</v>
      </c>
      <c r="D1150" s="19" t="n">
        <v>276000</v>
      </c>
      <c r="E1150" s="19">
        <f>ROUND(MIN(B1150/12,650000)*12*0.0915+MIN(B1150/12,1390000)*12*(0.0504+0)+B1150*0.005,0)</f>
        <v/>
      </c>
      <c r="F1150" s="19" t="n">
        <v>0</v>
      </c>
      <c r="G1150" s="19" t="n">
        <v>0</v>
      </c>
      <c r="H1150" s="19">
        <f>IF(C1150&gt;=2026,IF(B1150&lt;741000,0,IF(B1150&lt;2191000,B1150-740000,IF(B1150&lt;2193000,1451000,IF(B1150&lt;2196000,1453000,IF(B1150&lt;2200000,1456000,IF(B1150&lt;3600000,ROUNDDOWN(B1150/4,-3)*2.8-80000,IF(B1150&lt;6600000,ROUNDDOWN(B1150/4,-3)*3.2-440000,IF(B1150&lt;8500000,ROUNDDOWN(B1150*0.9,0)-1100000,B1150-1950000)))))))),IF(B1150&lt;651000,0,IF(B1150&lt;1900000,B1150-650000,IF(B1150&lt;3600000,ROUNDDOWN(B1150/4,-3)*2.8-80000,IF(B1150&lt;6600000,ROUNDDOWN(B1150/4,-3)*3.2-440000,IF(B1150&lt;8500000,ROUNDDOWN(B1150*0.9,0)-1100000,B1150-1950000))))))</f>
        <v/>
      </c>
      <c r="I1150" s="19">
        <f>IF(H1150&gt;23500000,NA(),IF(C1150&gt;=2026,IF(H1150&lt;=4890000,1040000,IF(H1150&lt;=6550000,670000,620000)),IF(H1150&lt;=1320000,950000,IF(H1150&lt;=3360000,880000,IF(H1150&lt;=4890000,680000,IF(H1150&lt;=6550000,630000,580000))))))</f>
        <v/>
      </c>
      <c r="J1150" s="19">
        <f>MAX(0,ROUNDDOWN(H1150-E1150-I1150-F1150,-3))</f>
        <v/>
      </c>
      <c r="K1150" s="19">
        <f>MAX(0,ROUNDDOWN(H1150-E1150-I1150-F1150-D1150,-3))</f>
        <v/>
      </c>
      <c r="L1150" s="19">
        <f>IF(J1150&lt;=0,0,ROUNDDOWN((J1150*LOOKUP(J1150,{0,1950001,3300001,6950001,9000001,18000001,40000001},{0.05,0.1,0.2,0.23,0.33,0.4,0.45})-LOOKUP(J1150,{0,1950001,3300001,6950001,9000001,18000001,40000001},{0,97500,427500,636000,1536000,2796000,4796000}))*1.021,-2))</f>
        <v/>
      </c>
      <c r="M1150" s="19">
        <f>IF(K1150&lt;=0,0,ROUNDDOWN((K1150*LOOKUP(K1150,{0,1950001,3300001,6950001,9000001,18000001,40000001},{0.05,0.1,0.2,0.23,0.33,0.4,0.45})-LOOKUP(K1150,{0,1950001,3300001,6950001,9000001,18000001,40000001},{0,97500,427500,636000,1536000,2796000,4796000}))*1.021,-2))</f>
        <v/>
      </c>
      <c r="N1150" s="19">
        <f>MAX(0,ROUNDDOWN(H1150-E1150-430000-G1150,-3))</f>
        <v/>
      </c>
      <c r="O1150" s="19">
        <f>MAX(0,ROUNDDOWN(H1150-E1150-430000-G1150-D1150,-3))</f>
        <v/>
      </c>
      <c r="P1150" s="19">
        <f>IF(H1150&lt;=450000,0,MAX(0,ROUNDDOWN(N1150*0.06-MIN(50000,N1150)*0.03,-2))+MAX(0,ROUNDDOWN(N1150*0.04-MIN(50000,N1150)*0.02,-2)))</f>
        <v/>
      </c>
      <c r="Q1150" s="19">
        <f>IF(H1150&lt;=450000,0,MAX(0,ROUNDDOWN(O1150*0.06-MIN(50000,O1150)*0.03,-2))+MAX(0,ROUNDDOWN(O1150*0.04-MIN(50000,O1150)*0.02,-2)))</f>
        <v/>
      </c>
      <c r="R1150" s="19">
        <f>L1150-M1150</f>
        <v/>
      </c>
      <c r="S1150" s="19">
        <f>P1150-Q1150</f>
        <v/>
      </c>
      <c r="T1150" s="19">
        <f>R1150+S1150</f>
        <v/>
      </c>
      <c r="U1150" s="21">
        <f>IF(J1150&lt;=0,0,LOOKUP(J1150,{0,1950001,3300001,6950001,9000001,18000001,40000001},{0.05,0.1,0.2,0.23,0.33,0.4,0.45}))</f>
        <v/>
      </c>
    </row>
    <row r="1151">
      <c r="A1151" t="inlineStr">
        <is>
          <t>1万円刻み</t>
        </is>
      </c>
      <c r="B1151" s="19">
        <f>'3_1万円刻み'!$A$507</f>
        <v/>
      </c>
      <c r="C1151" s="20" t="n">
        <v>2025</v>
      </c>
      <c r="D1151" s="19" t="n">
        <v>276000</v>
      </c>
      <c r="E1151" s="19">
        <f>ROUND(MIN(B1151/12,650000)*12*0.0915+MIN(B1151/12,1390000)*12*(0.0504+0)+B1151*0.005,0)</f>
        <v/>
      </c>
      <c r="F1151" s="19" t="n">
        <v>0</v>
      </c>
      <c r="G1151" s="19" t="n">
        <v>0</v>
      </c>
      <c r="H1151" s="19">
        <f>IF(C1151&gt;=2026,IF(B1151&lt;741000,0,IF(B1151&lt;2191000,B1151-740000,IF(B1151&lt;2193000,1451000,IF(B1151&lt;2196000,1453000,IF(B1151&lt;2200000,1456000,IF(B1151&lt;3600000,ROUNDDOWN(B1151/4,-3)*2.8-80000,IF(B1151&lt;6600000,ROUNDDOWN(B1151/4,-3)*3.2-440000,IF(B1151&lt;8500000,ROUNDDOWN(B1151*0.9,0)-1100000,B1151-1950000)))))))),IF(B1151&lt;651000,0,IF(B1151&lt;1900000,B1151-650000,IF(B1151&lt;3600000,ROUNDDOWN(B1151/4,-3)*2.8-80000,IF(B1151&lt;6600000,ROUNDDOWN(B1151/4,-3)*3.2-440000,IF(B1151&lt;8500000,ROUNDDOWN(B1151*0.9,0)-1100000,B1151-1950000))))))</f>
        <v/>
      </c>
      <c r="I1151" s="19">
        <f>IF(H1151&gt;23500000,NA(),IF(C1151&gt;=2026,IF(H1151&lt;=4890000,1040000,IF(H1151&lt;=6550000,670000,620000)),IF(H1151&lt;=1320000,950000,IF(H1151&lt;=3360000,880000,IF(H1151&lt;=4890000,680000,IF(H1151&lt;=6550000,630000,580000))))))</f>
        <v/>
      </c>
      <c r="J1151" s="19">
        <f>MAX(0,ROUNDDOWN(H1151-E1151-I1151-F1151,-3))</f>
        <v/>
      </c>
      <c r="K1151" s="19">
        <f>MAX(0,ROUNDDOWN(H1151-E1151-I1151-F1151-D1151,-3))</f>
        <v/>
      </c>
      <c r="L1151" s="19">
        <f>IF(J1151&lt;=0,0,ROUNDDOWN((J1151*LOOKUP(J1151,{0,1950001,3300001,6950001,9000001,18000001,40000001},{0.05,0.1,0.2,0.23,0.33,0.4,0.45})-LOOKUP(J1151,{0,1950001,3300001,6950001,9000001,18000001,40000001},{0,97500,427500,636000,1536000,2796000,4796000}))*1.021,-2))</f>
        <v/>
      </c>
      <c r="M1151" s="19">
        <f>IF(K1151&lt;=0,0,ROUNDDOWN((K1151*LOOKUP(K1151,{0,1950001,3300001,6950001,9000001,18000001,40000001},{0.05,0.1,0.2,0.23,0.33,0.4,0.45})-LOOKUP(K1151,{0,1950001,3300001,6950001,9000001,18000001,40000001},{0,97500,427500,636000,1536000,2796000,4796000}))*1.021,-2))</f>
        <v/>
      </c>
      <c r="N1151" s="19">
        <f>MAX(0,ROUNDDOWN(H1151-E1151-430000-G1151,-3))</f>
        <v/>
      </c>
      <c r="O1151" s="19">
        <f>MAX(0,ROUNDDOWN(H1151-E1151-430000-G1151-D1151,-3))</f>
        <v/>
      </c>
      <c r="P1151" s="19">
        <f>IF(H1151&lt;=450000,0,MAX(0,ROUNDDOWN(N1151*0.06-MIN(50000,N1151)*0.03,-2))+MAX(0,ROUNDDOWN(N1151*0.04-MIN(50000,N1151)*0.02,-2)))</f>
        <v/>
      </c>
      <c r="Q1151" s="19">
        <f>IF(H1151&lt;=450000,0,MAX(0,ROUNDDOWN(O1151*0.06-MIN(50000,O1151)*0.03,-2))+MAX(0,ROUNDDOWN(O1151*0.04-MIN(50000,O1151)*0.02,-2)))</f>
        <v/>
      </c>
      <c r="R1151" s="19">
        <f>L1151-M1151</f>
        <v/>
      </c>
      <c r="S1151" s="19">
        <f>P1151-Q1151</f>
        <v/>
      </c>
      <c r="T1151" s="19">
        <f>R1151+S1151</f>
        <v/>
      </c>
      <c r="U1151" s="21">
        <f>IF(J1151&lt;=0,0,LOOKUP(J1151,{0,1950001,3300001,6950001,9000001,18000001,40000001},{0.05,0.1,0.2,0.23,0.33,0.4,0.45}))</f>
        <v/>
      </c>
    </row>
    <row r="1152">
      <c r="A1152" t="inlineStr">
        <is>
          <t>1万円刻み</t>
        </is>
      </c>
      <c r="B1152" s="19">
        <f>'3_1万円刻み'!$A$507</f>
        <v/>
      </c>
      <c r="C1152" s="20" t="n">
        <v>2026</v>
      </c>
      <c r="D1152" s="19" t="n">
        <v>276000</v>
      </c>
      <c r="E1152" s="19">
        <f>ROUND(MIN(B1152/12,650000)*12*0.0915+MIN(B1152/12,1390000)*12*(0.0504+0)+B1152*0.005,0)</f>
        <v/>
      </c>
      <c r="F1152" s="19" t="n">
        <v>0</v>
      </c>
      <c r="G1152" s="19" t="n">
        <v>0</v>
      </c>
      <c r="H1152" s="19">
        <f>IF(C1152&gt;=2026,IF(B1152&lt;741000,0,IF(B1152&lt;2191000,B1152-740000,IF(B1152&lt;2193000,1451000,IF(B1152&lt;2196000,1453000,IF(B1152&lt;2200000,1456000,IF(B1152&lt;3600000,ROUNDDOWN(B1152/4,-3)*2.8-80000,IF(B1152&lt;6600000,ROUNDDOWN(B1152/4,-3)*3.2-440000,IF(B1152&lt;8500000,ROUNDDOWN(B1152*0.9,0)-1100000,B1152-1950000)))))))),IF(B1152&lt;651000,0,IF(B1152&lt;1900000,B1152-650000,IF(B1152&lt;3600000,ROUNDDOWN(B1152/4,-3)*2.8-80000,IF(B1152&lt;6600000,ROUNDDOWN(B1152/4,-3)*3.2-440000,IF(B1152&lt;8500000,ROUNDDOWN(B1152*0.9,0)-1100000,B1152-1950000))))))</f>
        <v/>
      </c>
      <c r="I1152" s="19">
        <f>IF(H1152&gt;23500000,NA(),IF(C1152&gt;=2026,IF(H1152&lt;=4890000,1040000,IF(H1152&lt;=6550000,670000,620000)),IF(H1152&lt;=1320000,950000,IF(H1152&lt;=3360000,880000,IF(H1152&lt;=4890000,680000,IF(H1152&lt;=6550000,630000,580000))))))</f>
        <v/>
      </c>
      <c r="J1152" s="19">
        <f>MAX(0,ROUNDDOWN(H1152-E1152-I1152-F1152,-3))</f>
        <v/>
      </c>
      <c r="K1152" s="19">
        <f>MAX(0,ROUNDDOWN(H1152-E1152-I1152-F1152-D1152,-3))</f>
        <v/>
      </c>
      <c r="L1152" s="19">
        <f>IF(J1152&lt;=0,0,ROUNDDOWN((J1152*LOOKUP(J1152,{0,1950001,3300001,6950001,9000001,18000001,40000001},{0.05,0.1,0.2,0.23,0.33,0.4,0.45})-LOOKUP(J1152,{0,1950001,3300001,6950001,9000001,18000001,40000001},{0,97500,427500,636000,1536000,2796000,4796000}))*1.021,-2))</f>
        <v/>
      </c>
      <c r="M1152" s="19">
        <f>IF(K1152&lt;=0,0,ROUNDDOWN((K1152*LOOKUP(K1152,{0,1950001,3300001,6950001,9000001,18000001,40000001},{0.05,0.1,0.2,0.23,0.33,0.4,0.45})-LOOKUP(K1152,{0,1950001,3300001,6950001,9000001,18000001,40000001},{0,97500,427500,636000,1536000,2796000,4796000}))*1.021,-2))</f>
        <v/>
      </c>
      <c r="N1152" s="19">
        <f>MAX(0,ROUNDDOWN(H1152-E1152-430000-G1152,-3))</f>
        <v/>
      </c>
      <c r="O1152" s="19">
        <f>MAX(0,ROUNDDOWN(H1152-E1152-430000-G1152-D1152,-3))</f>
        <v/>
      </c>
      <c r="P1152" s="19">
        <f>IF(H1152&lt;=450000,0,MAX(0,ROUNDDOWN(N1152*0.06-MIN(50000,N1152)*0.03,-2))+MAX(0,ROUNDDOWN(N1152*0.04-MIN(50000,N1152)*0.02,-2)))</f>
        <v/>
      </c>
      <c r="Q1152" s="19">
        <f>IF(H1152&lt;=450000,0,MAX(0,ROUNDDOWN(O1152*0.06-MIN(50000,O1152)*0.03,-2))+MAX(0,ROUNDDOWN(O1152*0.04-MIN(50000,O1152)*0.02,-2)))</f>
        <v/>
      </c>
      <c r="R1152" s="19">
        <f>L1152-M1152</f>
        <v/>
      </c>
      <c r="S1152" s="19">
        <f>P1152-Q1152</f>
        <v/>
      </c>
      <c r="T1152" s="19">
        <f>R1152+S1152</f>
        <v/>
      </c>
      <c r="U1152" s="21">
        <f>IF(J1152&lt;=0,0,LOOKUP(J1152,{0,1950001,3300001,6950001,9000001,18000001,40000001},{0.05,0.1,0.2,0.23,0.33,0.4,0.45}))</f>
        <v/>
      </c>
    </row>
    <row r="1153">
      <c r="A1153" t="inlineStr">
        <is>
          <t>1万円刻み</t>
        </is>
      </c>
      <c r="B1153" s="19">
        <f>'3_1万円刻み'!$A$508</f>
        <v/>
      </c>
      <c r="C1153" s="20" t="n">
        <v>2025</v>
      </c>
      <c r="D1153" s="19" t="n">
        <v>276000</v>
      </c>
      <c r="E1153" s="19">
        <f>ROUND(MIN(B1153/12,650000)*12*0.0915+MIN(B1153/12,1390000)*12*(0.0504+0)+B1153*0.005,0)</f>
        <v/>
      </c>
      <c r="F1153" s="19" t="n">
        <v>0</v>
      </c>
      <c r="G1153" s="19" t="n">
        <v>0</v>
      </c>
      <c r="H1153" s="19">
        <f>IF(C1153&gt;=2026,IF(B1153&lt;741000,0,IF(B1153&lt;2191000,B1153-740000,IF(B1153&lt;2193000,1451000,IF(B1153&lt;2196000,1453000,IF(B1153&lt;2200000,1456000,IF(B1153&lt;3600000,ROUNDDOWN(B1153/4,-3)*2.8-80000,IF(B1153&lt;6600000,ROUNDDOWN(B1153/4,-3)*3.2-440000,IF(B1153&lt;8500000,ROUNDDOWN(B1153*0.9,0)-1100000,B1153-1950000)))))))),IF(B1153&lt;651000,0,IF(B1153&lt;1900000,B1153-650000,IF(B1153&lt;3600000,ROUNDDOWN(B1153/4,-3)*2.8-80000,IF(B1153&lt;6600000,ROUNDDOWN(B1153/4,-3)*3.2-440000,IF(B1153&lt;8500000,ROUNDDOWN(B1153*0.9,0)-1100000,B1153-1950000))))))</f>
        <v/>
      </c>
      <c r="I1153" s="19">
        <f>IF(H1153&gt;23500000,NA(),IF(C1153&gt;=2026,IF(H1153&lt;=4890000,1040000,IF(H1153&lt;=6550000,670000,620000)),IF(H1153&lt;=1320000,950000,IF(H1153&lt;=3360000,880000,IF(H1153&lt;=4890000,680000,IF(H1153&lt;=6550000,630000,580000))))))</f>
        <v/>
      </c>
      <c r="J1153" s="19">
        <f>MAX(0,ROUNDDOWN(H1153-E1153-I1153-F1153,-3))</f>
        <v/>
      </c>
      <c r="K1153" s="19">
        <f>MAX(0,ROUNDDOWN(H1153-E1153-I1153-F1153-D1153,-3))</f>
        <v/>
      </c>
      <c r="L1153" s="19">
        <f>IF(J1153&lt;=0,0,ROUNDDOWN((J1153*LOOKUP(J1153,{0,1950001,3300001,6950001,9000001,18000001,40000001},{0.05,0.1,0.2,0.23,0.33,0.4,0.45})-LOOKUP(J1153,{0,1950001,3300001,6950001,9000001,18000001,40000001},{0,97500,427500,636000,1536000,2796000,4796000}))*1.021,-2))</f>
        <v/>
      </c>
      <c r="M1153" s="19">
        <f>IF(K1153&lt;=0,0,ROUNDDOWN((K1153*LOOKUP(K1153,{0,1950001,3300001,6950001,9000001,18000001,40000001},{0.05,0.1,0.2,0.23,0.33,0.4,0.45})-LOOKUP(K1153,{0,1950001,3300001,6950001,9000001,18000001,40000001},{0,97500,427500,636000,1536000,2796000,4796000}))*1.021,-2))</f>
        <v/>
      </c>
      <c r="N1153" s="19">
        <f>MAX(0,ROUNDDOWN(H1153-E1153-430000-G1153,-3))</f>
        <v/>
      </c>
      <c r="O1153" s="19">
        <f>MAX(0,ROUNDDOWN(H1153-E1153-430000-G1153-D1153,-3))</f>
        <v/>
      </c>
      <c r="P1153" s="19">
        <f>IF(H1153&lt;=450000,0,MAX(0,ROUNDDOWN(N1153*0.06-MIN(50000,N1153)*0.03,-2))+MAX(0,ROUNDDOWN(N1153*0.04-MIN(50000,N1153)*0.02,-2)))</f>
        <v/>
      </c>
      <c r="Q1153" s="19">
        <f>IF(H1153&lt;=450000,0,MAX(0,ROUNDDOWN(O1153*0.06-MIN(50000,O1153)*0.03,-2))+MAX(0,ROUNDDOWN(O1153*0.04-MIN(50000,O1153)*0.02,-2)))</f>
        <v/>
      </c>
      <c r="R1153" s="19">
        <f>L1153-M1153</f>
        <v/>
      </c>
      <c r="S1153" s="19">
        <f>P1153-Q1153</f>
        <v/>
      </c>
      <c r="T1153" s="19">
        <f>R1153+S1153</f>
        <v/>
      </c>
      <c r="U1153" s="21">
        <f>IF(J1153&lt;=0,0,LOOKUP(J1153,{0,1950001,3300001,6950001,9000001,18000001,40000001},{0.05,0.1,0.2,0.23,0.33,0.4,0.45}))</f>
        <v/>
      </c>
    </row>
    <row r="1154">
      <c r="A1154" t="inlineStr">
        <is>
          <t>1万円刻み</t>
        </is>
      </c>
      <c r="B1154" s="19">
        <f>'3_1万円刻み'!$A$508</f>
        <v/>
      </c>
      <c r="C1154" s="20" t="n">
        <v>2026</v>
      </c>
      <c r="D1154" s="19" t="n">
        <v>276000</v>
      </c>
      <c r="E1154" s="19">
        <f>ROUND(MIN(B1154/12,650000)*12*0.0915+MIN(B1154/12,1390000)*12*(0.0504+0)+B1154*0.005,0)</f>
        <v/>
      </c>
      <c r="F1154" s="19" t="n">
        <v>0</v>
      </c>
      <c r="G1154" s="19" t="n">
        <v>0</v>
      </c>
      <c r="H1154" s="19">
        <f>IF(C1154&gt;=2026,IF(B1154&lt;741000,0,IF(B1154&lt;2191000,B1154-740000,IF(B1154&lt;2193000,1451000,IF(B1154&lt;2196000,1453000,IF(B1154&lt;2200000,1456000,IF(B1154&lt;3600000,ROUNDDOWN(B1154/4,-3)*2.8-80000,IF(B1154&lt;6600000,ROUNDDOWN(B1154/4,-3)*3.2-440000,IF(B1154&lt;8500000,ROUNDDOWN(B1154*0.9,0)-1100000,B1154-1950000)))))))),IF(B1154&lt;651000,0,IF(B1154&lt;1900000,B1154-650000,IF(B1154&lt;3600000,ROUNDDOWN(B1154/4,-3)*2.8-80000,IF(B1154&lt;6600000,ROUNDDOWN(B1154/4,-3)*3.2-440000,IF(B1154&lt;8500000,ROUNDDOWN(B1154*0.9,0)-1100000,B1154-1950000))))))</f>
        <v/>
      </c>
      <c r="I1154" s="19">
        <f>IF(H1154&gt;23500000,NA(),IF(C1154&gt;=2026,IF(H1154&lt;=4890000,1040000,IF(H1154&lt;=6550000,670000,620000)),IF(H1154&lt;=1320000,950000,IF(H1154&lt;=3360000,880000,IF(H1154&lt;=4890000,680000,IF(H1154&lt;=6550000,630000,580000))))))</f>
        <v/>
      </c>
      <c r="J1154" s="19">
        <f>MAX(0,ROUNDDOWN(H1154-E1154-I1154-F1154,-3))</f>
        <v/>
      </c>
      <c r="K1154" s="19">
        <f>MAX(0,ROUNDDOWN(H1154-E1154-I1154-F1154-D1154,-3))</f>
        <v/>
      </c>
      <c r="L1154" s="19">
        <f>IF(J1154&lt;=0,0,ROUNDDOWN((J1154*LOOKUP(J1154,{0,1950001,3300001,6950001,9000001,18000001,40000001},{0.05,0.1,0.2,0.23,0.33,0.4,0.45})-LOOKUP(J1154,{0,1950001,3300001,6950001,9000001,18000001,40000001},{0,97500,427500,636000,1536000,2796000,4796000}))*1.021,-2))</f>
        <v/>
      </c>
      <c r="M1154" s="19">
        <f>IF(K1154&lt;=0,0,ROUNDDOWN((K1154*LOOKUP(K1154,{0,1950001,3300001,6950001,9000001,18000001,40000001},{0.05,0.1,0.2,0.23,0.33,0.4,0.45})-LOOKUP(K1154,{0,1950001,3300001,6950001,9000001,18000001,40000001},{0,97500,427500,636000,1536000,2796000,4796000}))*1.021,-2))</f>
        <v/>
      </c>
      <c r="N1154" s="19">
        <f>MAX(0,ROUNDDOWN(H1154-E1154-430000-G1154,-3))</f>
        <v/>
      </c>
      <c r="O1154" s="19">
        <f>MAX(0,ROUNDDOWN(H1154-E1154-430000-G1154-D1154,-3))</f>
        <v/>
      </c>
      <c r="P1154" s="19">
        <f>IF(H1154&lt;=450000,0,MAX(0,ROUNDDOWN(N1154*0.06-MIN(50000,N1154)*0.03,-2))+MAX(0,ROUNDDOWN(N1154*0.04-MIN(50000,N1154)*0.02,-2)))</f>
        <v/>
      </c>
      <c r="Q1154" s="19">
        <f>IF(H1154&lt;=450000,0,MAX(0,ROUNDDOWN(O1154*0.06-MIN(50000,O1154)*0.03,-2))+MAX(0,ROUNDDOWN(O1154*0.04-MIN(50000,O1154)*0.02,-2)))</f>
        <v/>
      </c>
      <c r="R1154" s="19">
        <f>L1154-M1154</f>
        <v/>
      </c>
      <c r="S1154" s="19">
        <f>P1154-Q1154</f>
        <v/>
      </c>
      <c r="T1154" s="19">
        <f>R1154+S1154</f>
        <v/>
      </c>
      <c r="U1154" s="21">
        <f>IF(J1154&lt;=0,0,LOOKUP(J1154,{0,1950001,3300001,6950001,9000001,18000001,40000001},{0.05,0.1,0.2,0.23,0.33,0.4,0.45}))</f>
        <v/>
      </c>
    </row>
    <row r="1155">
      <c r="A1155" t="inlineStr">
        <is>
          <t>1万円刻み</t>
        </is>
      </c>
      <c r="B1155" s="19">
        <f>'3_1万円刻み'!$A$509</f>
        <v/>
      </c>
      <c r="C1155" s="20" t="n">
        <v>2025</v>
      </c>
      <c r="D1155" s="19" t="n">
        <v>276000</v>
      </c>
      <c r="E1155" s="19">
        <f>ROUND(MIN(B1155/12,650000)*12*0.0915+MIN(B1155/12,1390000)*12*(0.0504+0)+B1155*0.005,0)</f>
        <v/>
      </c>
      <c r="F1155" s="19" t="n">
        <v>0</v>
      </c>
      <c r="G1155" s="19" t="n">
        <v>0</v>
      </c>
      <c r="H1155" s="19">
        <f>IF(C1155&gt;=2026,IF(B1155&lt;741000,0,IF(B1155&lt;2191000,B1155-740000,IF(B1155&lt;2193000,1451000,IF(B1155&lt;2196000,1453000,IF(B1155&lt;2200000,1456000,IF(B1155&lt;3600000,ROUNDDOWN(B1155/4,-3)*2.8-80000,IF(B1155&lt;6600000,ROUNDDOWN(B1155/4,-3)*3.2-440000,IF(B1155&lt;8500000,ROUNDDOWN(B1155*0.9,0)-1100000,B1155-1950000)))))))),IF(B1155&lt;651000,0,IF(B1155&lt;1900000,B1155-650000,IF(B1155&lt;3600000,ROUNDDOWN(B1155/4,-3)*2.8-80000,IF(B1155&lt;6600000,ROUNDDOWN(B1155/4,-3)*3.2-440000,IF(B1155&lt;8500000,ROUNDDOWN(B1155*0.9,0)-1100000,B1155-1950000))))))</f>
        <v/>
      </c>
      <c r="I1155" s="19">
        <f>IF(H1155&gt;23500000,NA(),IF(C1155&gt;=2026,IF(H1155&lt;=4890000,1040000,IF(H1155&lt;=6550000,670000,620000)),IF(H1155&lt;=1320000,950000,IF(H1155&lt;=3360000,880000,IF(H1155&lt;=4890000,680000,IF(H1155&lt;=6550000,630000,580000))))))</f>
        <v/>
      </c>
      <c r="J1155" s="19">
        <f>MAX(0,ROUNDDOWN(H1155-E1155-I1155-F1155,-3))</f>
        <v/>
      </c>
      <c r="K1155" s="19">
        <f>MAX(0,ROUNDDOWN(H1155-E1155-I1155-F1155-D1155,-3))</f>
        <v/>
      </c>
      <c r="L1155" s="19">
        <f>IF(J1155&lt;=0,0,ROUNDDOWN((J1155*LOOKUP(J1155,{0,1950001,3300001,6950001,9000001,18000001,40000001},{0.05,0.1,0.2,0.23,0.33,0.4,0.45})-LOOKUP(J1155,{0,1950001,3300001,6950001,9000001,18000001,40000001},{0,97500,427500,636000,1536000,2796000,4796000}))*1.021,-2))</f>
        <v/>
      </c>
      <c r="M1155" s="19">
        <f>IF(K1155&lt;=0,0,ROUNDDOWN((K1155*LOOKUP(K1155,{0,1950001,3300001,6950001,9000001,18000001,40000001},{0.05,0.1,0.2,0.23,0.33,0.4,0.45})-LOOKUP(K1155,{0,1950001,3300001,6950001,9000001,18000001,40000001},{0,97500,427500,636000,1536000,2796000,4796000}))*1.021,-2))</f>
        <v/>
      </c>
      <c r="N1155" s="19">
        <f>MAX(0,ROUNDDOWN(H1155-E1155-430000-G1155,-3))</f>
        <v/>
      </c>
      <c r="O1155" s="19">
        <f>MAX(0,ROUNDDOWN(H1155-E1155-430000-G1155-D1155,-3))</f>
        <v/>
      </c>
      <c r="P1155" s="19">
        <f>IF(H1155&lt;=450000,0,MAX(0,ROUNDDOWN(N1155*0.06-MIN(50000,N1155)*0.03,-2))+MAX(0,ROUNDDOWN(N1155*0.04-MIN(50000,N1155)*0.02,-2)))</f>
        <v/>
      </c>
      <c r="Q1155" s="19">
        <f>IF(H1155&lt;=450000,0,MAX(0,ROUNDDOWN(O1155*0.06-MIN(50000,O1155)*0.03,-2))+MAX(0,ROUNDDOWN(O1155*0.04-MIN(50000,O1155)*0.02,-2)))</f>
        <v/>
      </c>
      <c r="R1155" s="19">
        <f>L1155-M1155</f>
        <v/>
      </c>
      <c r="S1155" s="19">
        <f>P1155-Q1155</f>
        <v/>
      </c>
      <c r="T1155" s="19">
        <f>R1155+S1155</f>
        <v/>
      </c>
      <c r="U1155" s="21">
        <f>IF(J1155&lt;=0,0,LOOKUP(J1155,{0,1950001,3300001,6950001,9000001,18000001,40000001},{0.05,0.1,0.2,0.23,0.33,0.4,0.45}))</f>
        <v/>
      </c>
    </row>
    <row r="1156">
      <c r="A1156" t="inlineStr">
        <is>
          <t>1万円刻み</t>
        </is>
      </c>
      <c r="B1156" s="19">
        <f>'3_1万円刻み'!$A$509</f>
        <v/>
      </c>
      <c r="C1156" s="20" t="n">
        <v>2026</v>
      </c>
      <c r="D1156" s="19" t="n">
        <v>276000</v>
      </c>
      <c r="E1156" s="19">
        <f>ROUND(MIN(B1156/12,650000)*12*0.0915+MIN(B1156/12,1390000)*12*(0.0504+0)+B1156*0.005,0)</f>
        <v/>
      </c>
      <c r="F1156" s="19" t="n">
        <v>0</v>
      </c>
      <c r="G1156" s="19" t="n">
        <v>0</v>
      </c>
      <c r="H1156" s="19">
        <f>IF(C1156&gt;=2026,IF(B1156&lt;741000,0,IF(B1156&lt;2191000,B1156-740000,IF(B1156&lt;2193000,1451000,IF(B1156&lt;2196000,1453000,IF(B1156&lt;2200000,1456000,IF(B1156&lt;3600000,ROUNDDOWN(B1156/4,-3)*2.8-80000,IF(B1156&lt;6600000,ROUNDDOWN(B1156/4,-3)*3.2-440000,IF(B1156&lt;8500000,ROUNDDOWN(B1156*0.9,0)-1100000,B1156-1950000)))))))),IF(B1156&lt;651000,0,IF(B1156&lt;1900000,B1156-650000,IF(B1156&lt;3600000,ROUNDDOWN(B1156/4,-3)*2.8-80000,IF(B1156&lt;6600000,ROUNDDOWN(B1156/4,-3)*3.2-440000,IF(B1156&lt;8500000,ROUNDDOWN(B1156*0.9,0)-1100000,B1156-1950000))))))</f>
        <v/>
      </c>
      <c r="I1156" s="19">
        <f>IF(H1156&gt;23500000,NA(),IF(C1156&gt;=2026,IF(H1156&lt;=4890000,1040000,IF(H1156&lt;=6550000,670000,620000)),IF(H1156&lt;=1320000,950000,IF(H1156&lt;=3360000,880000,IF(H1156&lt;=4890000,680000,IF(H1156&lt;=6550000,630000,580000))))))</f>
        <v/>
      </c>
      <c r="J1156" s="19">
        <f>MAX(0,ROUNDDOWN(H1156-E1156-I1156-F1156,-3))</f>
        <v/>
      </c>
      <c r="K1156" s="19">
        <f>MAX(0,ROUNDDOWN(H1156-E1156-I1156-F1156-D1156,-3))</f>
        <v/>
      </c>
      <c r="L1156" s="19">
        <f>IF(J1156&lt;=0,0,ROUNDDOWN((J1156*LOOKUP(J1156,{0,1950001,3300001,6950001,9000001,18000001,40000001},{0.05,0.1,0.2,0.23,0.33,0.4,0.45})-LOOKUP(J1156,{0,1950001,3300001,6950001,9000001,18000001,40000001},{0,97500,427500,636000,1536000,2796000,4796000}))*1.021,-2))</f>
        <v/>
      </c>
      <c r="M1156" s="19">
        <f>IF(K1156&lt;=0,0,ROUNDDOWN((K1156*LOOKUP(K1156,{0,1950001,3300001,6950001,9000001,18000001,40000001},{0.05,0.1,0.2,0.23,0.33,0.4,0.45})-LOOKUP(K1156,{0,1950001,3300001,6950001,9000001,18000001,40000001},{0,97500,427500,636000,1536000,2796000,4796000}))*1.021,-2))</f>
        <v/>
      </c>
      <c r="N1156" s="19">
        <f>MAX(0,ROUNDDOWN(H1156-E1156-430000-G1156,-3))</f>
        <v/>
      </c>
      <c r="O1156" s="19">
        <f>MAX(0,ROUNDDOWN(H1156-E1156-430000-G1156-D1156,-3))</f>
        <v/>
      </c>
      <c r="P1156" s="19">
        <f>IF(H1156&lt;=450000,0,MAX(0,ROUNDDOWN(N1156*0.06-MIN(50000,N1156)*0.03,-2))+MAX(0,ROUNDDOWN(N1156*0.04-MIN(50000,N1156)*0.02,-2)))</f>
        <v/>
      </c>
      <c r="Q1156" s="19">
        <f>IF(H1156&lt;=450000,0,MAX(0,ROUNDDOWN(O1156*0.06-MIN(50000,O1156)*0.03,-2))+MAX(0,ROUNDDOWN(O1156*0.04-MIN(50000,O1156)*0.02,-2)))</f>
        <v/>
      </c>
      <c r="R1156" s="19">
        <f>L1156-M1156</f>
        <v/>
      </c>
      <c r="S1156" s="19">
        <f>P1156-Q1156</f>
        <v/>
      </c>
      <c r="T1156" s="19">
        <f>R1156+S1156</f>
        <v/>
      </c>
      <c r="U1156" s="21">
        <f>IF(J1156&lt;=0,0,LOOKUP(J1156,{0,1950001,3300001,6950001,9000001,18000001,40000001},{0.05,0.1,0.2,0.23,0.33,0.4,0.45}))</f>
        <v/>
      </c>
    </row>
    <row r="1157">
      <c r="A1157" t="inlineStr">
        <is>
          <t>1万円刻み</t>
        </is>
      </c>
      <c r="B1157" s="19">
        <f>'3_1万円刻み'!$A$510</f>
        <v/>
      </c>
      <c r="C1157" s="20" t="n">
        <v>2025</v>
      </c>
      <c r="D1157" s="19" t="n">
        <v>276000</v>
      </c>
      <c r="E1157" s="19">
        <f>ROUND(MIN(B1157/12,650000)*12*0.0915+MIN(B1157/12,1390000)*12*(0.0504+0)+B1157*0.005,0)</f>
        <v/>
      </c>
      <c r="F1157" s="19" t="n">
        <v>0</v>
      </c>
      <c r="G1157" s="19" t="n">
        <v>0</v>
      </c>
      <c r="H1157" s="19">
        <f>IF(C1157&gt;=2026,IF(B1157&lt;741000,0,IF(B1157&lt;2191000,B1157-740000,IF(B1157&lt;2193000,1451000,IF(B1157&lt;2196000,1453000,IF(B1157&lt;2200000,1456000,IF(B1157&lt;3600000,ROUNDDOWN(B1157/4,-3)*2.8-80000,IF(B1157&lt;6600000,ROUNDDOWN(B1157/4,-3)*3.2-440000,IF(B1157&lt;8500000,ROUNDDOWN(B1157*0.9,0)-1100000,B1157-1950000)))))))),IF(B1157&lt;651000,0,IF(B1157&lt;1900000,B1157-650000,IF(B1157&lt;3600000,ROUNDDOWN(B1157/4,-3)*2.8-80000,IF(B1157&lt;6600000,ROUNDDOWN(B1157/4,-3)*3.2-440000,IF(B1157&lt;8500000,ROUNDDOWN(B1157*0.9,0)-1100000,B1157-1950000))))))</f>
        <v/>
      </c>
      <c r="I1157" s="19">
        <f>IF(H1157&gt;23500000,NA(),IF(C1157&gt;=2026,IF(H1157&lt;=4890000,1040000,IF(H1157&lt;=6550000,670000,620000)),IF(H1157&lt;=1320000,950000,IF(H1157&lt;=3360000,880000,IF(H1157&lt;=4890000,680000,IF(H1157&lt;=6550000,630000,580000))))))</f>
        <v/>
      </c>
      <c r="J1157" s="19">
        <f>MAX(0,ROUNDDOWN(H1157-E1157-I1157-F1157,-3))</f>
        <v/>
      </c>
      <c r="K1157" s="19">
        <f>MAX(0,ROUNDDOWN(H1157-E1157-I1157-F1157-D1157,-3))</f>
        <v/>
      </c>
      <c r="L1157" s="19">
        <f>IF(J1157&lt;=0,0,ROUNDDOWN((J1157*LOOKUP(J1157,{0,1950001,3300001,6950001,9000001,18000001,40000001},{0.05,0.1,0.2,0.23,0.33,0.4,0.45})-LOOKUP(J1157,{0,1950001,3300001,6950001,9000001,18000001,40000001},{0,97500,427500,636000,1536000,2796000,4796000}))*1.021,-2))</f>
        <v/>
      </c>
      <c r="M1157" s="19">
        <f>IF(K1157&lt;=0,0,ROUNDDOWN((K1157*LOOKUP(K1157,{0,1950001,3300001,6950001,9000001,18000001,40000001},{0.05,0.1,0.2,0.23,0.33,0.4,0.45})-LOOKUP(K1157,{0,1950001,3300001,6950001,9000001,18000001,40000001},{0,97500,427500,636000,1536000,2796000,4796000}))*1.021,-2))</f>
        <v/>
      </c>
      <c r="N1157" s="19">
        <f>MAX(0,ROUNDDOWN(H1157-E1157-430000-G1157,-3))</f>
        <v/>
      </c>
      <c r="O1157" s="19">
        <f>MAX(0,ROUNDDOWN(H1157-E1157-430000-G1157-D1157,-3))</f>
        <v/>
      </c>
      <c r="P1157" s="19">
        <f>IF(H1157&lt;=450000,0,MAX(0,ROUNDDOWN(N1157*0.06-MIN(50000,N1157)*0.03,-2))+MAX(0,ROUNDDOWN(N1157*0.04-MIN(50000,N1157)*0.02,-2)))</f>
        <v/>
      </c>
      <c r="Q1157" s="19">
        <f>IF(H1157&lt;=450000,0,MAX(0,ROUNDDOWN(O1157*0.06-MIN(50000,O1157)*0.03,-2))+MAX(0,ROUNDDOWN(O1157*0.04-MIN(50000,O1157)*0.02,-2)))</f>
        <v/>
      </c>
      <c r="R1157" s="19">
        <f>L1157-M1157</f>
        <v/>
      </c>
      <c r="S1157" s="19">
        <f>P1157-Q1157</f>
        <v/>
      </c>
      <c r="T1157" s="19">
        <f>R1157+S1157</f>
        <v/>
      </c>
      <c r="U1157" s="21">
        <f>IF(J1157&lt;=0,0,LOOKUP(J1157,{0,1950001,3300001,6950001,9000001,18000001,40000001},{0.05,0.1,0.2,0.23,0.33,0.4,0.45}))</f>
        <v/>
      </c>
    </row>
    <row r="1158">
      <c r="A1158" t="inlineStr">
        <is>
          <t>1万円刻み</t>
        </is>
      </c>
      <c r="B1158" s="19">
        <f>'3_1万円刻み'!$A$510</f>
        <v/>
      </c>
      <c r="C1158" s="20" t="n">
        <v>2026</v>
      </c>
      <c r="D1158" s="19" t="n">
        <v>276000</v>
      </c>
      <c r="E1158" s="19">
        <f>ROUND(MIN(B1158/12,650000)*12*0.0915+MIN(B1158/12,1390000)*12*(0.0504+0)+B1158*0.005,0)</f>
        <v/>
      </c>
      <c r="F1158" s="19" t="n">
        <v>0</v>
      </c>
      <c r="G1158" s="19" t="n">
        <v>0</v>
      </c>
      <c r="H1158" s="19">
        <f>IF(C1158&gt;=2026,IF(B1158&lt;741000,0,IF(B1158&lt;2191000,B1158-740000,IF(B1158&lt;2193000,1451000,IF(B1158&lt;2196000,1453000,IF(B1158&lt;2200000,1456000,IF(B1158&lt;3600000,ROUNDDOWN(B1158/4,-3)*2.8-80000,IF(B1158&lt;6600000,ROUNDDOWN(B1158/4,-3)*3.2-440000,IF(B1158&lt;8500000,ROUNDDOWN(B1158*0.9,0)-1100000,B1158-1950000)))))))),IF(B1158&lt;651000,0,IF(B1158&lt;1900000,B1158-650000,IF(B1158&lt;3600000,ROUNDDOWN(B1158/4,-3)*2.8-80000,IF(B1158&lt;6600000,ROUNDDOWN(B1158/4,-3)*3.2-440000,IF(B1158&lt;8500000,ROUNDDOWN(B1158*0.9,0)-1100000,B1158-1950000))))))</f>
        <v/>
      </c>
      <c r="I1158" s="19">
        <f>IF(H1158&gt;23500000,NA(),IF(C1158&gt;=2026,IF(H1158&lt;=4890000,1040000,IF(H1158&lt;=6550000,670000,620000)),IF(H1158&lt;=1320000,950000,IF(H1158&lt;=3360000,880000,IF(H1158&lt;=4890000,680000,IF(H1158&lt;=6550000,630000,580000))))))</f>
        <v/>
      </c>
      <c r="J1158" s="19">
        <f>MAX(0,ROUNDDOWN(H1158-E1158-I1158-F1158,-3))</f>
        <v/>
      </c>
      <c r="K1158" s="19">
        <f>MAX(0,ROUNDDOWN(H1158-E1158-I1158-F1158-D1158,-3))</f>
        <v/>
      </c>
      <c r="L1158" s="19">
        <f>IF(J1158&lt;=0,0,ROUNDDOWN((J1158*LOOKUP(J1158,{0,1950001,3300001,6950001,9000001,18000001,40000001},{0.05,0.1,0.2,0.23,0.33,0.4,0.45})-LOOKUP(J1158,{0,1950001,3300001,6950001,9000001,18000001,40000001},{0,97500,427500,636000,1536000,2796000,4796000}))*1.021,-2))</f>
        <v/>
      </c>
      <c r="M1158" s="19">
        <f>IF(K1158&lt;=0,0,ROUNDDOWN((K1158*LOOKUP(K1158,{0,1950001,3300001,6950001,9000001,18000001,40000001},{0.05,0.1,0.2,0.23,0.33,0.4,0.45})-LOOKUP(K1158,{0,1950001,3300001,6950001,9000001,18000001,40000001},{0,97500,427500,636000,1536000,2796000,4796000}))*1.021,-2))</f>
        <v/>
      </c>
      <c r="N1158" s="19">
        <f>MAX(0,ROUNDDOWN(H1158-E1158-430000-G1158,-3))</f>
        <v/>
      </c>
      <c r="O1158" s="19">
        <f>MAX(0,ROUNDDOWN(H1158-E1158-430000-G1158-D1158,-3))</f>
        <v/>
      </c>
      <c r="P1158" s="19">
        <f>IF(H1158&lt;=450000,0,MAX(0,ROUNDDOWN(N1158*0.06-MIN(50000,N1158)*0.03,-2))+MAX(0,ROUNDDOWN(N1158*0.04-MIN(50000,N1158)*0.02,-2)))</f>
        <v/>
      </c>
      <c r="Q1158" s="19">
        <f>IF(H1158&lt;=450000,0,MAX(0,ROUNDDOWN(O1158*0.06-MIN(50000,O1158)*0.03,-2))+MAX(0,ROUNDDOWN(O1158*0.04-MIN(50000,O1158)*0.02,-2)))</f>
        <v/>
      </c>
      <c r="R1158" s="19">
        <f>L1158-M1158</f>
        <v/>
      </c>
      <c r="S1158" s="19">
        <f>P1158-Q1158</f>
        <v/>
      </c>
      <c r="T1158" s="19">
        <f>R1158+S1158</f>
        <v/>
      </c>
      <c r="U1158" s="21">
        <f>IF(J1158&lt;=0,0,LOOKUP(J1158,{0,1950001,3300001,6950001,9000001,18000001,40000001},{0.05,0.1,0.2,0.23,0.33,0.4,0.45}))</f>
        <v/>
      </c>
    </row>
    <row r="1159">
      <c r="A1159" t="inlineStr">
        <is>
          <t>1万円刻み</t>
        </is>
      </c>
      <c r="B1159" s="19">
        <f>'3_1万円刻み'!$A$511</f>
        <v/>
      </c>
      <c r="C1159" s="20" t="n">
        <v>2025</v>
      </c>
      <c r="D1159" s="19" t="n">
        <v>276000</v>
      </c>
      <c r="E1159" s="19">
        <f>ROUND(MIN(B1159/12,650000)*12*0.0915+MIN(B1159/12,1390000)*12*(0.0504+0)+B1159*0.005,0)</f>
        <v/>
      </c>
      <c r="F1159" s="19" t="n">
        <v>0</v>
      </c>
      <c r="G1159" s="19" t="n">
        <v>0</v>
      </c>
      <c r="H1159" s="19">
        <f>IF(C1159&gt;=2026,IF(B1159&lt;741000,0,IF(B1159&lt;2191000,B1159-740000,IF(B1159&lt;2193000,1451000,IF(B1159&lt;2196000,1453000,IF(B1159&lt;2200000,1456000,IF(B1159&lt;3600000,ROUNDDOWN(B1159/4,-3)*2.8-80000,IF(B1159&lt;6600000,ROUNDDOWN(B1159/4,-3)*3.2-440000,IF(B1159&lt;8500000,ROUNDDOWN(B1159*0.9,0)-1100000,B1159-1950000)))))))),IF(B1159&lt;651000,0,IF(B1159&lt;1900000,B1159-650000,IF(B1159&lt;3600000,ROUNDDOWN(B1159/4,-3)*2.8-80000,IF(B1159&lt;6600000,ROUNDDOWN(B1159/4,-3)*3.2-440000,IF(B1159&lt;8500000,ROUNDDOWN(B1159*0.9,0)-1100000,B1159-1950000))))))</f>
        <v/>
      </c>
      <c r="I1159" s="19">
        <f>IF(H1159&gt;23500000,NA(),IF(C1159&gt;=2026,IF(H1159&lt;=4890000,1040000,IF(H1159&lt;=6550000,670000,620000)),IF(H1159&lt;=1320000,950000,IF(H1159&lt;=3360000,880000,IF(H1159&lt;=4890000,680000,IF(H1159&lt;=6550000,630000,580000))))))</f>
        <v/>
      </c>
      <c r="J1159" s="19">
        <f>MAX(0,ROUNDDOWN(H1159-E1159-I1159-F1159,-3))</f>
        <v/>
      </c>
      <c r="K1159" s="19">
        <f>MAX(0,ROUNDDOWN(H1159-E1159-I1159-F1159-D1159,-3))</f>
        <v/>
      </c>
      <c r="L1159" s="19">
        <f>IF(J1159&lt;=0,0,ROUNDDOWN((J1159*LOOKUP(J1159,{0,1950001,3300001,6950001,9000001,18000001,40000001},{0.05,0.1,0.2,0.23,0.33,0.4,0.45})-LOOKUP(J1159,{0,1950001,3300001,6950001,9000001,18000001,40000001},{0,97500,427500,636000,1536000,2796000,4796000}))*1.021,-2))</f>
        <v/>
      </c>
      <c r="M1159" s="19">
        <f>IF(K1159&lt;=0,0,ROUNDDOWN((K1159*LOOKUP(K1159,{0,1950001,3300001,6950001,9000001,18000001,40000001},{0.05,0.1,0.2,0.23,0.33,0.4,0.45})-LOOKUP(K1159,{0,1950001,3300001,6950001,9000001,18000001,40000001},{0,97500,427500,636000,1536000,2796000,4796000}))*1.021,-2))</f>
        <v/>
      </c>
      <c r="N1159" s="19">
        <f>MAX(0,ROUNDDOWN(H1159-E1159-430000-G1159,-3))</f>
        <v/>
      </c>
      <c r="O1159" s="19">
        <f>MAX(0,ROUNDDOWN(H1159-E1159-430000-G1159-D1159,-3))</f>
        <v/>
      </c>
      <c r="P1159" s="19">
        <f>IF(H1159&lt;=450000,0,MAX(0,ROUNDDOWN(N1159*0.06-MIN(50000,N1159)*0.03,-2))+MAX(0,ROUNDDOWN(N1159*0.04-MIN(50000,N1159)*0.02,-2)))</f>
        <v/>
      </c>
      <c r="Q1159" s="19">
        <f>IF(H1159&lt;=450000,0,MAX(0,ROUNDDOWN(O1159*0.06-MIN(50000,O1159)*0.03,-2))+MAX(0,ROUNDDOWN(O1159*0.04-MIN(50000,O1159)*0.02,-2)))</f>
        <v/>
      </c>
      <c r="R1159" s="19">
        <f>L1159-M1159</f>
        <v/>
      </c>
      <c r="S1159" s="19">
        <f>P1159-Q1159</f>
        <v/>
      </c>
      <c r="T1159" s="19">
        <f>R1159+S1159</f>
        <v/>
      </c>
      <c r="U1159" s="21">
        <f>IF(J1159&lt;=0,0,LOOKUP(J1159,{0,1950001,3300001,6950001,9000001,18000001,40000001},{0.05,0.1,0.2,0.23,0.33,0.4,0.45}))</f>
        <v/>
      </c>
    </row>
    <row r="1160">
      <c r="A1160" t="inlineStr">
        <is>
          <t>1万円刻み</t>
        </is>
      </c>
      <c r="B1160" s="19">
        <f>'3_1万円刻み'!$A$511</f>
        <v/>
      </c>
      <c r="C1160" s="20" t="n">
        <v>2026</v>
      </c>
      <c r="D1160" s="19" t="n">
        <v>276000</v>
      </c>
      <c r="E1160" s="19">
        <f>ROUND(MIN(B1160/12,650000)*12*0.0915+MIN(B1160/12,1390000)*12*(0.0504+0)+B1160*0.005,0)</f>
        <v/>
      </c>
      <c r="F1160" s="19" t="n">
        <v>0</v>
      </c>
      <c r="G1160" s="19" t="n">
        <v>0</v>
      </c>
      <c r="H1160" s="19">
        <f>IF(C1160&gt;=2026,IF(B1160&lt;741000,0,IF(B1160&lt;2191000,B1160-740000,IF(B1160&lt;2193000,1451000,IF(B1160&lt;2196000,1453000,IF(B1160&lt;2200000,1456000,IF(B1160&lt;3600000,ROUNDDOWN(B1160/4,-3)*2.8-80000,IF(B1160&lt;6600000,ROUNDDOWN(B1160/4,-3)*3.2-440000,IF(B1160&lt;8500000,ROUNDDOWN(B1160*0.9,0)-1100000,B1160-1950000)))))))),IF(B1160&lt;651000,0,IF(B1160&lt;1900000,B1160-650000,IF(B1160&lt;3600000,ROUNDDOWN(B1160/4,-3)*2.8-80000,IF(B1160&lt;6600000,ROUNDDOWN(B1160/4,-3)*3.2-440000,IF(B1160&lt;8500000,ROUNDDOWN(B1160*0.9,0)-1100000,B1160-1950000))))))</f>
        <v/>
      </c>
      <c r="I1160" s="19">
        <f>IF(H1160&gt;23500000,NA(),IF(C1160&gt;=2026,IF(H1160&lt;=4890000,1040000,IF(H1160&lt;=6550000,670000,620000)),IF(H1160&lt;=1320000,950000,IF(H1160&lt;=3360000,880000,IF(H1160&lt;=4890000,680000,IF(H1160&lt;=6550000,630000,580000))))))</f>
        <v/>
      </c>
      <c r="J1160" s="19">
        <f>MAX(0,ROUNDDOWN(H1160-E1160-I1160-F1160,-3))</f>
        <v/>
      </c>
      <c r="K1160" s="19">
        <f>MAX(0,ROUNDDOWN(H1160-E1160-I1160-F1160-D1160,-3))</f>
        <v/>
      </c>
      <c r="L1160" s="19">
        <f>IF(J1160&lt;=0,0,ROUNDDOWN((J1160*LOOKUP(J1160,{0,1950001,3300001,6950001,9000001,18000001,40000001},{0.05,0.1,0.2,0.23,0.33,0.4,0.45})-LOOKUP(J1160,{0,1950001,3300001,6950001,9000001,18000001,40000001},{0,97500,427500,636000,1536000,2796000,4796000}))*1.021,-2))</f>
        <v/>
      </c>
      <c r="M1160" s="19">
        <f>IF(K1160&lt;=0,0,ROUNDDOWN((K1160*LOOKUP(K1160,{0,1950001,3300001,6950001,9000001,18000001,40000001},{0.05,0.1,0.2,0.23,0.33,0.4,0.45})-LOOKUP(K1160,{0,1950001,3300001,6950001,9000001,18000001,40000001},{0,97500,427500,636000,1536000,2796000,4796000}))*1.021,-2))</f>
        <v/>
      </c>
      <c r="N1160" s="19">
        <f>MAX(0,ROUNDDOWN(H1160-E1160-430000-G1160,-3))</f>
        <v/>
      </c>
      <c r="O1160" s="19">
        <f>MAX(0,ROUNDDOWN(H1160-E1160-430000-G1160-D1160,-3))</f>
        <v/>
      </c>
      <c r="P1160" s="19">
        <f>IF(H1160&lt;=450000,0,MAX(0,ROUNDDOWN(N1160*0.06-MIN(50000,N1160)*0.03,-2))+MAX(0,ROUNDDOWN(N1160*0.04-MIN(50000,N1160)*0.02,-2)))</f>
        <v/>
      </c>
      <c r="Q1160" s="19">
        <f>IF(H1160&lt;=450000,0,MAX(0,ROUNDDOWN(O1160*0.06-MIN(50000,O1160)*0.03,-2))+MAX(0,ROUNDDOWN(O1160*0.04-MIN(50000,O1160)*0.02,-2)))</f>
        <v/>
      </c>
      <c r="R1160" s="19">
        <f>L1160-M1160</f>
        <v/>
      </c>
      <c r="S1160" s="19">
        <f>P1160-Q1160</f>
        <v/>
      </c>
      <c r="T1160" s="19">
        <f>R1160+S1160</f>
        <v/>
      </c>
      <c r="U1160" s="21">
        <f>IF(J1160&lt;=0,0,LOOKUP(J1160,{0,1950001,3300001,6950001,9000001,18000001,40000001},{0.05,0.1,0.2,0.23,0.33,0.4,0.45}))</f>
        <v/>
      </c>
    </row>
    <row r="1161">
      <c r="A1161" t="inlineStr">
        <is>
          <t>1万円刻み</t>
        </is>
      </c>
      <c r="B1161" s="19">
        <f>'3_1万円刻み'!$A$512</f>
        <v/>
      </c>
      <c r="C1161" s="20" t="n">
        <v>2025</v>
      </c>
      <c r="D1161" s="19" t="n">
        <v>276000</v>
      </c>
      <c r="E1161" s="19">
        <f>ROUND(MIN(B1161/12,650000)*12*0.0915+MIN(B1161/12,1390000)*12*(0.0504+0)+B1161*0.005,0)</f>
        <v/>
      </c>
      <c r="F1161" s="19" t="n">
        <v>0</v>
      </c>
      <c r="G1161" s="19" t="n">
        <v>0</v>
      </c>
      <c r="H1161" s="19">
        <f>IF(C1161&gt;=2026,IF(B1161&lt;741000,0,IF(B1161&lt;2191000,B1161-740000,IF(B1161&lt;2193000,1451000,IF(B1161&lt;2196000,1453000,IF(B1161&lt;2200000,1456000,IF(B1161&lt;3600000,ROUNDDOWN(B1161/4,-3)*2.8-80000,IF(B1161&lt;6600000,ROUNDDOWN(B1161/4,-3)*3.2-440000,IF(B1161&lt;8500000,ROUNDDOWN(B1161*0.9,0)-1100000,B1161-1950000)))))))),IF(B1161&lt;651000,0,IF(B1161&lt;1900000,B1161-650000,IF(B1161&lt;3600000,ROUNDDOWN(B1161/4,-3)*2.8-80000,IF(B1161&lt;6600000,ROUNDDOWN(B1161/4,-3)*3.2-440000,IF(B1161&lt;8500000,ROUNDDOWN(B1161*0.9,0)-1100000,B1161-1950000))))))</f>
        <v/>
      </c>
      <c r="I1161" s="19">
        <f>IF(H1161&gt;23500000,NA(),IF(C1161&gt;=2026,IF(H1161&lt;=4890000,1040000,IF(H1161&lt;=6550000,670000,620000)),IF(H1161&lt;=1320000,950000,IF(H1161&lt;=3360000,880000,IF(H1161&lt;=4890000,680000,IF(H1161&lt;=6550000,630000,580000))))))</f>
        <v/>
      </c>
      <c r="J1161" s="19">
        <f>MAX(0,ROUNDDOWN(H1161-E1161-I1161-F1161,-3))</f>
        <v/>
      </c>
      <c r="K1161" s="19">
        <f>MAX(0,ROUNDDOWN(H1161-E1161-I1161-F1161-D1161,-3))</f>
        <v/>
      </c>
      <c r="L1161" s="19">
        <f>IF(J1161&lt;=0,0,ROUNDDOWN((J1161*LOOKUP(J1161,{0,1950001,3300001,6950001,9000001,18000001,40000001},{0.05,0.1,0.2,0.23,0.33,0.4,0.45})-LOOKUP(J1161,{0,1950001,3300001,6950001,9000001,18000001,40000001},{0,97500,427500,636000,1536000,2796000,4796000}))*1.021,-2))</f>
        <v/>
      </c>
      <c r="M1161" s="19">
        <f>IF(K1161&lt;=0,0,ROUNDDOWN((K1161*LOOKUP(K1161,{0,1950001,3300001,6950001,9000001,18000001,40000001},{0.05,0.1,0.2,0.23,0.33,0.4,0.45})-LOOKUP(K1161,{0,1950001,3300001,6950001,9000001,18000001,40000001},{0,97500,427500,636000,1536000,2796000,4796000}))*1.021,-2))</f>
        <v/>
      </c>
      <c r="N1161" s="19">
        <f>MAX(0,ROUNDDOWN(H1161-E1161-430000-G1161,-3))</f>
        <v/>
      </c>
      <c r="O1161" s="19">
        <f>MAX(0,ROUNDDOWN(H1161-E1161-430000-G1161-D1161,-3))</f>
        <v/>
      </c>
      <c r="P1161" s="19">
        <f>IF(H1161&lt;=450000,0,MAX(0,ROUNDDOWN(N1161*0.06-MIN(50000,N1161)*0.03,-2))+MAX(0,ROUNDDOWN(N1161*0.04-MIN(50000,N1161)*0.02,-2)))</f>
        <v/>
      </c>
      <c r="Q1161" s="19">
        <f>IF(H1161&lt;=450000,0,MAX(0,ROUNDDOWN(O1161*0.06-MIN(50000,O1161)*0.03,-2))+MAX(0,ROUNDDOWN(O1161*0.04-MIN(50000,O1161)*0.02,-2)))</f>
        <v/>
      </c>
      <c r="R1161" s="19">
        <f>L1161-M1161</f>
        <v/>
      </c>
      <c r="S1161" s="19">
        <f>P1161-Q1161</f>
        <v/>
      </c>
      <c r="T1161" s="19">
        <f>R1161+S1161</f>
        <v/>
      </c>
      <c r="U1161" s="21">
        <f>IF(J1161&lt;=0,0,LOOKUP(J1161,{0,1950001,3300001,6950001,9000001,18000001,40000001},{0.05,0.1,0.2,0.23,0.33,0.4,0.45}))</f>
        <v/>
      </c>
    </row>
    <row r="1162">
      <c r="A1162" t="inlineStr">
        <is>
          <t>1万円刻み</t>
        </is>
      </c>
      <c r="B1162" s="19">
        <f>'3_1万円刻み'!$A$512</f>
        <v/>
      </c>
      <c r="C1162" s="20" t="n">
        <v>2026</v>
      </c>
      <c r="D1162" s="19" t="n">
        <v>276000</v>
      </c>
      <c r="E1162" s="19">
        <f>ROUND(MIN(B1162/12,650000)*12*0.0915+MIN(B1162/12,1390000)*12*(0.0504+0)+B1162*0.005,0)</f>
        <v/>
      </c>
      <c r="F1162" s="19" t="n">
        <v>0</v>
      </c>
      <c r="G1162" s="19" t="n">
        <v>0</v>
      </c>
      <c r="H1162" s="19">
        <f>IF(C1162&gt;=2026,IF(B1162&lt;741000,0,IF(B1162&lt;2191000,B1162-740000,IF(B1162&lt;2193000,1451000,IF(B1162&lt;2196000,1453000,IF(B1162&lt;2200000,1456000,IF(B1162&lt;3600000,ROUNDDOWN(B1162/4,-3)*2.8-80000,IF(B1162&lt;6600000,ROUNDDOWN(B1162/4,-3)*3.2-440000,IF(B1162&lt;8500000,ROUNDDOWN(B1162*0.9,0)-1100000,B1162-1950000)))))))),IF(B1162&lt;651000,0,IF(B1162&lt;1900000,B1162-650000,IF(B1162&lt;3600000,ROUNDDOWN(B1162/4,-3)*2.8-80000,IF(B1162&lt;6600000,ROUNDDOWN(B1162/4,-3)*3.2-440000,IF(B1162&lt;8500000,ROUNDDOWN(B1162*0.9,0)-1100000,B1162-1950000))))))</f>
        <v/>
      </c>
      <c r="I1162" s="19">
        <f>IF(H1162&gt;23500000,NA(),IF(C1162&gt;=2026,IF(H1162&lt;=4890000,1040000,IF(H1162&lt;=6550000,670000,620000)),IF(H1162&lt;=1320000,950000,IF(H1162&lt;=3360000,880000,IF(H1162&lt;=4890000,680000,IF(H1162&lt;=6550000,630000,580000))))))</f>
        <v/>
      </c>
      <c r="J1162" s="19">
        <f>MAX(0,ROUNDDOWN(H1162-E1162-I1162-F1162,-3))</f>
        <v/>
      </c>
      <c r="K1162" s="19">
        <f>MAX(0,ROUNDDOWN(H1162-E1162-I1162-F1162-D1162,-3))</f>
        <v/>
      </c>
      <c r="L1162" s="19">
        <f>IF(J1162&lt;=0,0,ROUNDDOWN((J1162*LOOKUP(J1162,{0,1950001,3300001,6950001,9000001,18000001,40000001},{0.05,0.1,0.2,0.23,0.33,0.4,0.45})-LOOKUP(J1162,{0,1950001,3300001,6950001,9000001,18000001,40000001},{0,97500,427500,636000,1536000,2796000,4796000}))*1.021,-2))</f>
        <v/>
      </c>
      <c r="M1162" s="19">
        <f>IF(K1162&lt;=0,0,ROUNDDOWN((K1162*LOOKUP(K1162,{0,1950001,3300001,6950001,9000001,18000001,40000001},{0.05,0.1,0.2,0.23,0.33,0.4,0.45})-LOOKUP(K1162,{0,1950001,3300001,6950001,9000001,18000001,40000001},{0,97500,427500,636000,1536000,2796000,4796000}))*1.021,-2))</f>
        <v/>
      </c>
      <c r="N1162" s="19">
        <f>MAX(0,ROUNDDOWN(H1162-E1162-430000-G1162,-3))</f>
        <v/>
      </c>
      <c r="O1162" s="19">
        <f>MAX(0,ROUNDDOWN(H1162-E1162-430000-G1162-D1162,-3))</f>
        <v/>
      </c>
      <c r="P1162" s="19">
        <f>IF(H1162&lt;=450000,0,MAX(0,ROUNDDOWN(N1162*0.06-MIN(50000,N1162)*0.03,-2))+MAX(0,ROUNDDOWN(N1162*0.04-MIN(50000,N1162)*0.02,-2)))</f>
        <v/>
      </c>
      <c r="Q1162" s="19">
        <f>IF(H1162&lt;=450000,0,MAX(0,ROUNDDOWN(O1162*0.06-MIN(50000,O1162)*0.03,-2))+MAX(0,ROUNDDOWN(O1162*0.04-MIN(50000,O1162)*0.02,-2)))</f>
        <v/>
      </c>
      <c r="R1162" s="19">
        <f>L1162-M1162</f>
        <v/>
      </c>
      <c r="S1162" s="19">
        <f>P1162-Q1162</f>
        <v/>
      </c>
      <c r="T1162" s="19">
        <f>R1162+S1162</f>
        <v/>
      </c>
      <c r="U1162" s="21">
        <f>IF(J1162&lt;=0,0,LOOKUP(J1162,{0,1950001,3300001,6950001,9000001,18000001,40000001},{0.05,0.1,0.2,0.23,0.33,0.4,0.45}))</f>
        <v/>
      </c>
    </row>
    <row r="1163">
      <c r="A1163" t="inlineStr">
        <is>
          <t>1万円刻み</t>
        </is>
      </c>
      <c r="B1163" s="19">
        <f>'3_1万円刻み'!$A$513</f>
        <v/>
      </c>
      <c r="C1163" s="20" t="n">
        <v>2025</v>
      </c>
      <c r="D1163" s="19" t="n">
        <v>276000</v>
      </c>
      <c r="E1163" s="19">
        <f>ROUND(MIN(B1163/12,650000)*12*0.0915+MIN(B1163/12,1390000)*12*(0.0504+0)+B1163*0.005,0)</f>
        <v/>
      </c>
      <c r="F1163" s="19" t="n">
        <v>0</v>
      </c>
      <c r="G1163" s="19" t="n">
        <v>0</v>
      </c>
      <c r="H1163" s="19">
        <f>IF(C1163&gt;=2026,IF(B1163&lt;741000,0,IF(B1163&lt;2191000,B1163-740000,IF(B1163&lt;2193000,1451000,IF(B1163&lt;2196000,1453000,IF(B1163&lt;2200000,1456000,IF(B1163&lt;3600000,ROUNDDOWN(B1163/4,-3)*2.8-80000,IF(B1163&lt;6600000,ROUNDDOWN(B1163/4,-3)*3.2-440000,IF(B1163&lt;8500000,ROUNDDOWN(B1163*0.9,0)-1100000,B1163-1950000)))))))),IF(B1163&lt;651000,0,IF(B1163&lt;1900000,B1163-650000,IF(B1163&lt;3600000,ROUNDDOWN(B1163/4,-3)*2.8-80000,IF(B1163&lt;6600000,ROUNDDOWN(B1163/4,-3)*3.2-440000,IF(B1163&lt;8500000,ROUNDDOWN(B1163*0.9,0)-1100000,B1163-1950000))))))</f>
        <v/>
      </c>
      <c r="I1163" s="19">
        <f>IF(H1163&gt;23500000,NA(),IF(C1163&gt;=2026,IF(H1163&lt;=4890000,1040000,IF(H1163&lt;=6550000,670000,620000)),IF(H1163&lt;=1320000,950000,IF(H1163&lt;=3360000,880000,IF(H1163&lt;=4890000,680000,IF(H1163&lt;=6550000,630000,580000))))))</f>
        <v/>
      </c>
      <c r="J1163" s="19">
        <f>MAX(0,ROUNDDOWN(H1163-E1163-I1163-F1163,-3))</f>
        <v/>
      </c>
      <c r="K1163" s="19">
        <f>MAX(0,ROUNDDOWN(H1163-E1163-I1163-F1163-D1163,-3))</f>
        <v/>
      </c>
      <c r="L1163" s="19">
        <f>IF(J1163&lt;=0,0,ROUNDDOWN((J1163*LOOKUP(J1163,{0,1950001,3300001,6950001,9000001,18000001,40000001},{0.05,0.1,0.2,0.23,0.33,0.4,0.45})-LOOKUP(J1163,{0,1950001,3300001,6950001,9000001,18000001,40000001},{0,97500,427500,636000,1536000,2796000,4796000}))*1.021,-2))</f>
        <v/>
      </c>
      <c r="M1163" s="19">
        <f>IF(K1163&lt;=0,0,ROUNDDOWN((K1163*LOOKUP(K1163,{0,1950001,3300001,6950001,9000001,18000001,40000001},{0.05,0.1,0.2,0.23,0.33,0.4,0.45})-LOOKUP(K1163,{0,1950001,3300001,6950001,9000001,18000001,40000001},{0,97500,427500,636000,1536000,2796000,4796000}))*1.021,-2))</f>
        <v/>
      </c>
      <c r="N1163" s="19">
        <f>MAX(0,ROUNDDOWN(H1163-E1163-430000-G1163,-3))</f>
        <v/>
      </c>
      <c r="O1163" s="19">
        <f>MAX(0,ROUNDDOWN(H1163-E1163-430000-G1163-D1163,-3))</f>
        <v/>
      </c>
      <c r="P1163" s="19">
        <f>IF(H1163&lt;=450000,0,MAX(0,ROUNDDOWN(N1163*0.06-MIN(50000,N1163)*0.03,-2))+MAX(0,ROUNDDOWN(N1163*0.04-MIN(50000,N1163)*0.02,-2)))</f>
        <v/>
      </c>
      <c r="Q1163" s="19">
        <f>IF(H1163&lt;=450000,0,MAX(0,ROUNDDOWN(O1163*0.06-MIN(50000,O1163)*0.03,-2))+MAX(0,ROUNDDOWN(O1163*0.04-MIN(50000,O1163)*0.02,-2)))</f>
        <v/>
      </c>
      <c r="R1163" s="19">
        <f>L1163-M1163</f>
        <v/>
      </c>
      <c r="S1163" s="19">
        <f>P1163-Q1163</f>
        <v/>
      </c>
      <c r="T1163" s="19">
        <f>R1163+S1163</f>
        <v/>
      </c>
      <c r="U1163" s="21">
        <f>IF(J1163&lt;=0,0,LOOKUP(J1163,{0,1950001,3300001,6950001,9000001,18000001,40000001},{0.05,0.1,0.2,0.23,0.33,0.4,0.45}))</f>
        <v/>
      </c>
    </row>
    <row r="1164">
      <c r="A1164" t="inlineStr">
        <is>
          <t>1万円刻み</t>
        </is>
      </c>
      <c r="B1164" s="19">
        <f>'3_1万円刻み'!$A$513</f>
        <v/>
      </c>
      <c r="C1164" s="20" t="n">
        <v>2026</v>
      </c>
      <c r="D1164" s="19" t="n">
        <v>276000</v>
      </c>
      <c r="E1164" s="19">
        <f>ROUND(MIN(B1164/12,650000)*12*0.0915+MIN(B1164/12,1390000)*12*(0.0504+0)+B1164*0.005,0)</f>
        <v/>
      </c>
      <c r="F1164" s="19" t="n">
        <v>0</v>
      </c>
      <c r="G1164" s="19" t="n">
        <v>0</v>
      </c>
      <c r="H1164" s="19">
        <f>IF(C1164&gt;=2026,IF(B1164&lt;741000,0,IF(B1164&lt;2191000,B1164-740000,IF(B1164&lt;2193000,1451000,IF(B1164&lt;2196000,1453000,IF(B1164&lt;2200000,1456000,IF(B1164&lt;3600000,ROUNDDOWN(B1164/4,-3)*2.8-80000,IF(B1164&lt;6600000,ROUNDDOWN(B1164/4,-3)*3.2-440000,IF(B1164&lt;8500000,ROUNDDOWN(B1164*0.9,0)-1100000,B1164-1950000)))))))),IF(B1164&lt;651000,0,IF(B1164&lt;1900000,B1164-650000,IF(B1164&lt;3600000,ROUNDDOWN(B1164/4,-3)*2.8-80000,IF(B1164&lt;6600000,ROUNDDOWN(B1164/4,-3)*3.2-440000,IF(B1164&lt;8500000,ROUNDDOWN(B1164*0.9,0)-1100000,B1164-1950000))))))</f>
        <v/>
      </c>
      <c r="I1164" s="19">
        <f>IF(H1164&gt;23500000,NA(),IF(C1164&gt;=2026,IF(H1164&lt;=4890000,1040000,IF(H1164&lt;=6550000,670000,620000)),IF(H1164&lt;=1320000,950000,IF(H1164&lt;=3360000,880000,IF(H1164&lt;=4890000,680000,IF(H1164&lt;=6550000,630000,580000))))))</f>
        <v/>
      </c>
      <c r="J1164" s="19">
        <f>MAX(0,ROUNDDOWN(H1164-E1164-I1164-F1164,-3))</f>
        <v/>
      </c>
      <c r="K1164" s="19">
        <f>MAX(0,ROUNDDOWN(H1164-E1164-I1164-F1164-D1164,-3))</f>
        <v/>
      </c>
      <c r="L1164" s="19">
        <f>IF(J1164&lt;=0,0,ROUNDDOWN((J1164*LOOKUP(J1164,{0,1950001,3300001,6950001,9000001,18000001,40000001},{0.05,0.1,0.2,0.23,0.33,0.4,0.45})-LOOKUP(J1164,{0,1950001,3300001,6950001,9000001,18000001,40000001},{0,97500,427500,636000,1536000,2796000,4796000}))*1.021,-2))</f>
        <v/>
      </c>
      <c r="M1164" s="19">
        <f>IF(K1164&lt;=0,0,ROUNDDOWN((K1164*LOOKUP(K1164,{0,1950001,3300001,6950001,9000001,18000001,40000001},{0.05,0.1,0.2,0.23,0.33,0.4,0.45})-LOOKUP(K1164,{0,1950001,3300001,6950001,9000001,18000001,40000001},{0,97500,427500,636000,1536000,2796000,4796000}))*1.021,-2))</f>
        <v/>
      </c>
      <c r="N1164" s="19">
        <f>MAX(0,ROUNDDOWN(H1164-E1164-430000-G1164,-3))</f>
        <v/>
      </c>
      <c r="O1164" s="19">
        <f>MAX(0,ROUNDDOWN(H1164-E1164-430000-G1164-D1164,-3))</f>
        <v/>
      </c>
      <c r="P1164" s="19">
        <f>IF(H1164&lt;=450000,0,MAX(0,ROUNDDOWN(N1164*0.06-MIN(50000,N1164)*0.03,-2))+MAX(0,ROUNDDOWN(N1164*0.04-MIN(50000,N1164)*0.02,-2)))</f>
        <v/>
      </c>
      <c r="Q1164" s="19">
        <f>IF(H1164&lt;=450000,0,MAX(0,ROUNDDOWN(O1164*0.06-MIN(50000,O1164)*0.03,-2))+MAX(0,ROUNDDOWN(O1164*0.04-MIN(50000,O1164)*0.02,-2)))</f>
        <v/>
      </c>
      <c r="R1164" s="19">
        <f>L1164-M1164</f>
        <v/>
      </c>
      <c r="S1164" s="19">
        <f>P1164-Q1164</f>
        <v/>
      </c>
      <c r="T1164" s="19">
        <f>R1164+S1164</f>
        <v/>
      </c>
      <c r="U1164" s="21">
        <f>IF(J1164&lt;=0,0,LOOKUP(J1164,{0,1950001,3300001,6950001,9000001,18000001,40000001},{0.05,0.1,0.2,0.23,0.33,0.4,0.45}))</f>
        <v/>
      </c>
    </row>
    <row r="1165">
      <c r="A1165" t="inlineStr">
        <is>
          <t>1万円刻み</t>
        </is>
      </c>
      <c r="B1165" s="19">
        <f>'3_1万円刻み'!$A$514</f>
        <v/>
      </c>
      <c r="C1165" s="20" t="n">
        <v>2025</v>
      </c>
      <c r="D1165" s="19" t="n">
        <v>276000</v>
      </c>
      <c r="E1165" s="19">
        <f>ROUND(MIN(B1165/12,650000)*12*0.0915+MIN(B1165/12,1390000)*12*(0.0504+0)+B1165*0.005,0)</f>
        <v/>
      </c>
      <c r="F1165" s="19" t="n">
        <v>0</v>
      </c>
      <c r="G1165" s="19" t="n">
        <v>0</v>
      </c>
      <c r="H1165" s="19">
        <f>IF(C1165&gt;=2026,IF(B1165&lt;741000,0,IF(B1165&lt;2191000,B1165-740000,IF(B1165&lt;2193000,1451000,IF(B1165&lt;2196000,1453000,IF(B1165&lt;2200000,1456000,IF(B1165&lt;3600000,ROUNDDOWN(B1165/4,-3)*2.8-80000,IF(B1165&lt;6600000,ROUNDDOWN(B1165/4,-3)*3.2-440000,IF(B1165&lt;8500000,ROUNDDOWN(B1165*0.9,0)-1100000,B1165-1950000)))))))),IF(B1165&lt;651000,0,IF(B1165&lt;1900000,B1165-650000,IF(B1165&lt;3600000,ROUNDDOWN(B1165/4,-3)*2.8-80000,IF(B1165&lt;6600000,ROUNDDOWN(B1165/4,-3)*3.2-440000,IF(B1165&lt;8500000,ROUNDDOWN(B1165*0.9,0)-1100000,B1165-1950000))))))</f>
        <v/>
      </c>
      <c r="I1165" s="19">
        <f>IF(H1165&gt;23500000,NA(),IF(C1165&gt;=2026,IF(H1165&lt;=4890000,1040000,IF(H1165&lt;=6550000,670000,620000)),IF(H1165&lt;=1320000,950000,IF(H1165&lt;=3360000,880000,IF(H1165&lt;=4890000,680000,IF(H1165&lt;=6550000,630000,580000))))))</f>
        <v/>
      </c>
      <c r="J1165" s="19">
        <f>MAX(0,ROUNDDOWN(H1165-E1165-I1165-F1165,-3))</f>
        <v/>
      </c>
      <c r="K1165" s="19">
        <f>MAX(0,ROUNDDOWN(H1165-E1165-I1165-F1165-D1165,-3))</f>
        <v/>
      </c>
      <c r="L1165" s="19">
        <f>IF(J1165&lt;=0,0,ROUNDDOWN((J1165*LOOKUP(J1165,{0,1950001,3300001,6950001,9000001,18000001,40000001},{0.05,0.1,0.2,0.23,0.33,0.4,0.45})-LOOKUP(J1165,{0,1950001,3300001,6950001,9000001,18000001,40000001},{0,97500,427500,636000,1536000,2796000,4796000}))*1.021,-2))</f>
        <v/>
      </c>
      <c r="M1165" s="19">
        <f>IF(K1165&lt;=0,0,ROUNDDOWN((K1165*LOOKUP(K1165,{0,1950001,3300001,6950001,9000001,18000001,40000001},{0.05,0.1,0.2,0.23,0.33,0.4,0.45})-LOOKUP(K1165,{0,1950001,3300001,6950001,9000001,18000001,40000001},{0,97500,427500,636000,1536000,2796000,4796000}))*1.021,-2))</f>
        <v/>
      </c>
      <c r="N1165" s="19">
        <f>MAX(0,ROUNDDOWN(H1165-E1165-430000-G1165,-3))</f>
        <v/>
      </c>
      <c r="O1165" s="19">
        <f>MAX(0,ROUNDDOWN(H1165-E1165-430000-G1165-D1165,-3))</f>
        <v/>
      </c>
      <c r="P1165" s="19">
        <f>IF(H1165&lt;=450000,0,MAX(0,ROUNDDOWN(N1165*0.06-MIN(50000,N1165)*0.03,-2))+MAX(0,ROUNDDOWN(N1165*0.04-MIN(50000,N1165)*0.02,-2)))</f>
        <v/>
      </c>
      <c r="Q1165" s="19">
        <f>IF(H1165&lt;=450000,0,MAX(0,ROUNDDOWN(O1165*0.06-MIN(50000,O1165)*0.03,-2))+MAX(0,ROUNDDOWN(O1165*0.04-MIN(50000,O1165)*0.02,-2)))</f>
        <v/>
      </c>
      <c r="R1165" s="19">
        <f>L1165-M1165</f>
        <v/>
      </c>
      <c r="S1165" s="19">
        <f>P1165-Q1165</f>
        <v/>
      </c>
      <c r="T1165" s="19">
        <f>R1165+S1165</f>
        <v/>
      </c>
      <c r="U1165" s="21">
        <f>IF(J1165&lt;=0,0,LOOKUP(J1165,{0,1950001,3300001,6950001,9000001,18000001,40000001},{0.05,0.1,0.2,0.23,0.33,0.4,0.45}))</f>
        <v/>
      </c>
    </row>
    <row r="1166">
      <c r="A1166" t="inlineStr">
        <is>
          <t>1万円刻み</t>
        </is>
      </c>
      <c r="B1166" s="19">
        <f>'3_1万円刻み'!$A$514</f>
        <v/>
      </c>
      <c r="C1166" s="20" t="n">
        <v>2026</v>
      </c>
      <c r="D1166" s="19" t="n">
        <v>276000</v>
      </c>
      <c r="E1166" s="19">
        <f>ROUND(MIN(B1166/12,650000)*12*0.0915+MIN(B1166/12,1390000)*12*(0.0504+0)+B1166*0.005,0)</f>
        <v/>
      </c>
      <c r="F1166" s="19" t="n">
        <v>0</v>
      </c>
      <c r="G1166" s="19" t="n">
        <v>0</v>
      </c>
      <c r="H1166" s="19">
        <f>IF(C1166&gt;=2026,IF(B1166&lt;741000,0,IF(B1166&lt;2191000,B1166-740000,IF(B1166&lt;2193000,1451000,IF(B1166&lt;2196000,1453000,IF(B1166&lt;2200000,1456000,IF(B1166&lt;3600000,ROUNDDOWN(B1166/4,-3)*2.8-80000,IF(B1166&lt;6600000,ROUNDDOWN(B1166/4,-3)*3.2-440000,IF(B1166&lt;8500000,ROUNDDOWN(B1166*0.9,0)-1100000,B1166-1950000)))))))),IF(B1166&lt;651000,0,IF(B1166&lt;1900000,B1166-650000,IF(B1166&lt;3600000,ROUNDDOWN(B1166/4,-3)*2.8-80000,IF(B1166&lt;6600000,ROUNDDOWN(B1166/4,-3)*3.2-440000,IF(B1166&lt;8500000,ROUNDDOWN(B1166*0.9,0)-1100000,B1166-1950000))))))</f>
        <v/>
      </c>
      <c r="I1166" s="19">
        <f>IF(H1166&gt;23500000,NA(),IF(C1166&gt;=2026,IF(H1166&lt;=4890000,1040000,IF(H1166&lt;=6550000,670000,620000)),IF(H1166&lt;=1320000,950000,IF(H1166&lt;=3360000,880000,IF(H1166&lt;=4890000,680000,IF(H1166&lt;=6550000,630000,580000))))))</f>
        <v/>
      </c>
      <c r="J1166" s="19">
        <f>MAX(0,ROUNDDOWN(H1166-E1166-I1166-F1166,-3))</f>
        <v/>
      </c>
      <c r="K1166" s="19">
        <f>MAX(0,ROUNDDOWN(H1166-E1166-I1166-F1166-D1166,-3))</f>
        <v/>
      </c>
      <c r="L1166" s="19">
        <f>IF(J1166&lt;=0,0,ROUNDDOWN((J1166*LOOKUP(J1166,{0,1950001,3300001,6950001,9000001,18000001,40000001},{0.05,0.1,0.2,0.23,0.33,0.4,0.45})-LOOKUP(J1166,{0,1950001,3300001,6950001,9000001,18000001,40000001},{0,97500,427500,636000,1536000,2796000,4796000}))*1.021,-2))</f>
        <v/>
      </c>
      <c r="M1166" s="19">
        <f>IF(K1166&lt;=0,0,ROUNDDOWN((K1166*LOOKUP(K1166,{0,1950001,3300001,6950001,9000001,18000001,40000001},{0.05,0.1,0.2,0.23,0.33,0.4,0.45})-LOOKUP(K1166,{0,1950001,3300001,6950001,9000001,18000001,40000001},{0,97500,427500,636000,1536000,2796000,4796000}))*1.021,-2))</f>
        <v/>
      </c>
      <c r="N1166" s="19">
        <f>MAX(0,ROUNDDOWN(H1166-E1166-430000-G1166,-3))</f>
        <v/>
      </c>
      <c r="O1166" s="19">
        <f>MAX(0,ROUNDDOWN(H1166-E1166-430000-G1166-D1166,-3))</f>
        <v/>
      </c>
      <c r="P1166" s="19">
        <f>IF(H1166&lt;=450000,0,MAX(0,ROUNDDOWN(N1166*0.06-MIN(50000,N1166)*0.03,-2))+MAX(0,ROUNDDOWN(N1166*0.04-MIN(50000,N1166)*0.02,-2)))</f>
        <v/>
      </c>
      <c r="Q1166" s="19">
        <f>IF(H1166&lt;=450000,0,MAX(0,ROUNDDOWN(O1166*0.06-MIN(50000,O1166)*0.03,-2))+MAX(0,ROUNDDOWN(O1166*0.04-MIN(50000,O1166)*0.02,-2)))</f>
        <v/>
      </c>
      <c r="R1166" s="19">
        <f>L1166-M1166</f>
        <v/>
      </c>
      <c r="S1166" s="19">
        <f>P1166-Q1166</f>
        <v/>
      </c>
      <c r="T1166" s="19">
        <f>R1166+S1166</f>
        <v/>
      </c>
      <c r="U1166" s="21">
        <f>IF(J1166&lt;=0,0,LOOKUP(J1166,{0,1950001,3300001,6950001,9000001,18000001,40000001},{0.05,0.1,0.2,0.23,0.33,0.4,0.45}))</f>
        <v/>
      </c>
    </row>
    <row r="1167">
      <c r="A1167" t="inlineStr">
        <is>
          <t>1万円刻み</t>
        </is>
      </c>
      <c r="B1167" s="19">
        <f>'3_1万円刻み'!$A$515</f>
        <v/>
      </c>
      <c r="C1167" s="20" t="n">
        <v>2025</v>
      </c>
      <c r="D1167" s="19" t="n">
        <v>276000</v>
      </c>
      <c r="E1167" s="19">
        <f>ROUND(MIN(B1167/12,650000)*12*0.0915+MIN(B1167/12,1390000)*12*(0.0504+0)+B1167*0.005,0)</f>
        <v/>
      </c>
      <c r="F1167" s="19" t="n">
        <v>0</v>
      </c>
      <c r="G1167" s="19" t="n">
        <v>0</v>
      </c>
      <c r="H1167" s="19">
        <f>IF(C1167&gt;=2026,IF(B1167&lt;741000,0,IF(B1167&lt;2191000,B1167-740000,IF(B1167&lt;2193000,1451000,IF(B1167&lt;2196000,1453000,IF(B1167&lt;2200000,1456000,IF(B1167&lt;3600000,ROUNDDOWN(B1167/4,-3)*2.8-80000,IF(B1167&lt;6600000,ROUNDDOWN(B1167/4,-3)*3.2-440000,IF(B1167&lt;8500000,ROUNDDOWN(B1167*0.9,0)-1100000,B1167-1950000)))))))),IF(B1167&lt;651000,0,IF(B1167&lt;1900000,B1167-650000,IF(B1167&lt;3600000,ROUNDDOWN(B1167/4,-3)*2.8-80000,IF(B1167&lt;6600000,ROUNDDOWN(B1167/4,-3)*3.2-440000,IF(B1167&lt;8500000,ROUNDDOWN(B1167*0.9,0)-1100000,B1167-1950000))))))</f>
        <v/>
      </c>
      <c r="I1167" s="19">
        <f>IF(H1167&gt;23500000,NA(),IF(C1167&gt;=2026,IF(H1167&lt;=4890000,1040000,IF(H1167&lt;=6550000,670000,620000)),IF(H1167&lt;=1320000,950000,IF(H1167&lt;=3360000,880000,IF(H1167&lt;=4890000,680000,IF(H1167&lt;=6550000,630000,580000))))))</f>
        <v/>
      </c>
      <c r="J1167" s="19">
        <f>MAX(0,ROUNDDOWN(H1167-E1167-I1167-F1167,-3))</f>
        <v/>
      </c>
      <c r="K1167" s="19">
        <f>MAX(0,ROUNDDOWN(H1167-E1167-I1167-F1167-D1167,-3))</f>
        <v/>
      </c>
      <c r="L1167" s="19">
        <f>IF(J1167&lt;=0,0,ROUNDDOWN((J1167*LOOKUP(J1167,{0,1950001,3300001,6950001,9000001,18000001,40000001},{0.05,0.1,0.2,0.23,0.33,0.4,0.45})-LOOKUP(J1167,{0,1950001,3300001,6950001,9000001,18000001,40000001},{0,97500,427500,636000,1536000,2796000,4796000}))*1.021,-2))</f>
        <v/>
      </c>
      <c r="M1167" s="19">
        <f>IF(K1167&lt;=0,0,ROUNDDOWN((K1167*LOOKUP(K1167,{0,1950001,3300001,6950001,9000001,18000001,40000001},{0.05,0.1,0.2,0.23,0.33,0.4,0.45})-LOOKUP(K1167,{0,1950001,3300001,6950001,9000001,18000001,40000001},{0,97500,427500,636000,1536000,2796000,4796000}))*1.021,-2))</f>
        <v/>
      </c>
      <c r="N1167" s="19">
        <f>MAX(0,ROUNDDOWN(H1167-E1167-430000-G1167,-3))</f>
        <v/>
      </c>
      <c r="O1167" s="19">
        <f>MAX(0,ROUNDDOWN(H1167-E1167-430000-G1167-D1167,-3))</f>
        <v/>
      </c>
      <c r="P1167" s="19">
        <f>IF(H1167&lt;=450000,0,MAX(0,ROUNDDOWN(N1167*0.06-MIN(50000,N1167)*0.03,-2))+MAX(0,ROUNDDOWN(N1167*0.04-MIN(50000,N1167)*0.02,-2)))</f>
        <v/>
      </c>
      <c r="Q1167" s="19">
        <f>IF(H1167&lt;=450000,0,MAX(0,ROUNDDOWN(O1167*0.06-MIN(50000,O1167)*0.03,-2))+MAX(0,ROUNDDOWN(O1167*0.04-MIN(50000,O1167)*0.02,-2)))</f>
        <v/>
      </c>
      <c r="R1167" s="19">
        <f>L1167-M1167</f>
        <v/>
      </c>
      <c r="S1167" s="19">
        <f>P1167-Q1167</f>
        <v/>
      </c>
      <c r="T1167" s="19">
        <f>R1167+S1167</f>
        <v/>
      </c>
      <c r="U1167" s="21">
        <f>IF(J1167&lt;=0,0,LOOKUP(J1167,{0,1950001,3300001,6950001,9000001,18000001,40000001},{0.05,0.1,0.2,0.23,0.33,0.4,0.45}))</f>
        <v/>
      </c>
    </row>
    <row r="1168">
      <c r="A1168" t="inlineStr">
        <is>
          <t>1万円刻み</t>
        </is>
      </c>
      <c r="B1168" s="19">
        <f>'3_1万円刻み'!$A$515</f>
        <v/>
      </c>
      <c r="C1168" s="20" t="n">
        <v>2026</v>
      </c>
      <c r="D1168" s="19" t="n">
        <v>276000</v>
      </c>
      <c r="E1168" s="19">
        <f>ROUND(MIN(B1168/12,650000)*12*0.0915+MIN(B1168/12,1390000)*12*(0.0504+0)+B1168*0.005,0)</f>
        <v/>
      </c>
      <c r="F1168" s="19" t="n">
        <v>0</v>
      </c>
      <c r="G1168" s="19" t="n">
        <v>0</v>
      </c>
      <c r="H1168" s="19">
        <f>IF(C1168&gt;=2026,IF(B1168&lt;741000,0,IF(B1168&lt;2191000,B1168-740000,IF(B1168&lt;2193000,1451000,IF(B1168&lt;2196000,1453000,IF(B1168&lt;2200000,1456000,IF(B1168&lt;3600000,ROUNDDOWN(B1168/4,-3)*2.8-80000,IF(B1168&lt;6600000,ROUNDDOWN(B1168/4,-3)*3.2-440000,IF(B1168&lt;8500000,ROUNDDOWN(B1168*0.9,0)-1100000,B1168-1950000)))))))),IF(B1168&lt;651000,0,IF(B1168&lt;1900000,B1168-650000,IF(B1168&lt;3600000,ROUNDDOWN(B1168/4,-3)*2.8-80000,IF(B1168&lt;6600000,ROUNDDOWN(B1168/4,-3)*3.2-440000,IF(B1168&lt;8500000,ROUNDDOWN(B1168*0.9,0)-1100000,B1168-1950000))))))</f>
        <v/>
      </c>
      <c r="I1168" s="19">
        <f>IF(H1168&gt;23500000,NA(),IF(C1168&gt;=2026,IF(H1168&lt;=4890000,1040000,IF(H1168&lt;=6550000,670000,620000)),IF(H1168&lt;=1320000,950000,IF(H1168&lt;=3360000,880000,IF(H1168&lt;=4890000,680000,IF(H1168&lt;=6550000,630000,580000))))))</f>
        <v/>
      </c>
      <c r="J1168" s="19">
        <f>MAX(0,ROUNDDOWN(H1168-E1168-I1168-F1168,-3))</f>
        <v/>
      </c>
      <c r="K1168" s="19">
        <f>MAX(0,ROUNDDOWN(H1168-E1168-I1168-F1168-D1168,-3))</f>
        <v/>
      </c>
      <c r="L1168" s="19">
        <f>IF(J1168&lt;=0,0,ROUNDDOWN((J1168*LOOKUP(J1168,{0,1950001,3300001,6950001,9000001,18000001,40000001},{0.05,0.1,0.2,0.23,0.33,0.4,0.45})-LOOKUP(J1168,{0,1950001,3300001,6950001,9000001,18000001,40000001},{0,97500,427500,636000,1536000,2796000,4796000}))*1.021,-2))</f>
        <v/>
      </c>
      <c r="M1168" s="19">
        <f>IF(K1168&lt;=0,0,ROUNDDOWN((K1168*LOOKUP(K1168,{0,1950001,3300001,6950001,9000001,18000001,40000001},{0.05,0.1,0.2,0.23,0.33,0.4,0.45})-LOOKUP(K1168,{0,1950001,3300001,6950001,9000001,18000001,40000001},{0,97500,427500,636000,1536000,2796000,4796000}))*1.021,-2))</f>
        <v/>
      </c>
      <c r="N1168" s="19">
        <f>MAX(0,ROUNDDOWN(H1168-E1168-430000-G1168,-3))</f>
        <v/>
      </c>
      <c r="O1168" s="19">
        <f>MAX(0,ROUNDDOWN(H1168-E1168-430000-G1168-D1168,-3))</f>
        <v/>
      </c>
      <c r="P1168" s="19">
        <f>IF(H1168&lt;=450000,0,MAX(0,ROUNDDOWN(N1168*0.06-MIN(50000,N1168)*0.03,-2))+MAX(0,ROUNDDOWN(N1168*0.04-MIN(50000,N1168)*0.02,-2)))</f>
        <v/>
      </c>
      <c r="Q1168" s="19">
        <f>IF(H1168&lt;=450000,0,MAX(0,ROUNDDOWN(O1168*0.06-MIN(50000,O1168)*0.03,-2))+MAX(0,ROUNDDOWN(O1168*0.04-MIN(50000,O1168)*0.02,-2)))</f>
        <v/>
      </c>
      <c r="R1168" s="19">
        <f>L1168-M1168</f>
        <v/>
      </c>
      <c r="S1168" s="19">
        <f>P1168-Q1168</f>
        <v/>
      </c>
      <c r="T1168" s="19">
        <f>R1168+S1168</f>
        <v/>
      </c>
      <c r="U1168" s="21">
        <f>IF(J1168&lt;=0,0,LOOKUP(J1168,{0,1950001,3300001,6950001,9000001,18000001,40000001},{0.05,0.1,0.2,0.23,0.33,0.4,0.45}))</f>
        <v/>
      </c>
    </row>
    <row r="1169">
      <c r="A1169" t="inlineStr">
        <is>
          <t>1万円刻み</t>
        </is>
      </c>
      <c r="B1169" s="19">
        <f>'3_1万円刻み'!$A$516</f>
        <v/>
      </c>
      <c r="C1169" s="20" t="n">
        <v>2025</v>
      </c>
      <c r="D1169" s="19" t="n">
        <v>276000</v>
      </c>
      <c r="E1169" s="19">
        <f>ROUND(MIN(B1169/12,650000)*12*0.0915+MIN(B1169/12,1390000)*12*(0.0504+0)+B1169*0.005,0)</f>
        <v/>
      </c>
      <c r="F1169" s="19" t="n">
        <v>0</v>
      </c>
      <c r="G1169" s="19" t="n">
        <v>0</v>
      </c>
      <c r="H1169" s="19">
        <f>IF(C1169&gt;=2026,IF(B1169&lt;741000,0,IF(B1169&lt;2191000,B1169-740000,IF(B1169&lt;2193000,1451000,IF(B1169&lt;2196000,1453000,IF(B1169&lt;2200000,1456000,IF(B1169&lt;3600000,ROUNDDOWN(B1169/4,-3)*2.8-80000,IF(B1169&lt;6600000,ROUNDDOWN(B1169/4,-3)*3.2-440000,IF(B1169&lt;8500000,ROUNDDOWN(B1169*0.9,0)-1100000,B1169-1950000)))))))),IF(B1169&lt;651000,0,IF(B1169&lt;1900000,B1169-650000,IF(B1169&lt;3600000,ROUNDDOWN(B1169/4,-3)*2.8-80000,IF(B1169&lt;6600000,ROUNDDOWN(B1169/4,-3)*3.2-440000,IF(B1169&lt;8500000,ROUNDDOWN(B1169*0.9,0)-1100000,B1169-1950000))))))</f>
        <v/>
      </c>
      <c r="I1169" s="19">
        <f>IF(H1169&gt;23500000,NA(),IF(C1169&gt;=2026,IF(H1169&lt;=4890000,1040000,IF(H1169&lt;=6550000,670000,620000)),IF(H1169&lt;=1320000,950000,IF(H1169&lt;=3360000,880000,IF(H1169&lt;=4890000,680000,IF(H1169&lt;=6550000,630000,580000))))))</f>
        <v/>
      </c>
      <c r="J1169" s="19">
        <f>MAX(0,ROUNDDOWN(H1169-E1169-I1169-F1169,-3))</f>
        <v/>
      </c>
      <c r="K1169" s="19">
        <f>MAX(0,ROUNDDOWN(H1169-E1169-I1169-F1169-D1169,-3))</f>
        <v/>
      </c>
      <c r="L1169" s="19">
        <f>IF(J1169&lt;=0,0,ROUNDDOWN((J1169*LOOKUP(J1169,{0,1950001,3300001,6950001,9000001,18000001,40000001},{0.05,0.1,0.2,0.23,0.33,0.4,0.45})-LOOKUP(J1169,{0,1950001,3300001,6950001,9000001,18000001,40000001},{0,97500,427500,636000,1536000,2796000,4796000}))*1.021,-2))</f>
        <v/>
      </c>
      <c r="M1169" s="19">
        <f>IF(K1169&lt;=0,0,ROUNDDOWN((K1169*LOOKUP(K1169,{0,1950001,3300001,6950001,9000001,18000001,40000001},{0.05,0.1,0.2,0.23,0.33,0.4,0.45})-LOOKUP(K1169,{0,1950001,3300001,6950001,9000001,18000001,40000001},{0,97500,427500,636000,1536000,2796000,4796000}))*1.021,-2))</f>
        <v/>
      </c>
      <c r="N1169" s="19">
        <f>MAX(0,ROUNDDOWN(H1169-E1169-430000-G1169,-3))</f>
        <v/>
      </c>
      <c r="O1169" s="19">
        <f>MAX(0,ROUNDDOWN(H1169-E1169-430000-G1169-D1169,-3))</f>
        <v/>
      </c>
      <c r="P1169" s="19">
        <f>IF(H1169&lt;=450000,0,MAX(0,ROUNDDOWN(N1169*0.06-MIN(50000,N1169)*0.03,-2))+MAX(0,ROUNDDOWN(N1169*0.04-MIN(50000,N1169)*0.02,-2)))</f>
        <v/>
      </c>
      <c r="Q1169" s="19">
        <f>IF(H1169&lt;=450000,0,MAX(0,ROUNDDOWN(O1169*0.06-MIN(50000,O1169)*0.03,-2))+MAX(0,ROUNDDOWN(O1169*0.04-MIN(50000,O1169)*0.02,-2)))</f>
        <v/>
      </c>
      <c r="R1169" s="19">
        <f>L1169-M1169</f>
        <v/>
      </c>
      <c r="S1169" s="19">
        <f>P1169-Q1169</f>
        <v/>
      </c>
      <c r="T1169" s="19">
        <f>R1169+S1169</f>
        <v/>
      </c>
      <c r="U1169" s="21">
        <f>IF(J1169&lt;=0,0,LOOKUP(J1169,{0,1950001,3300001,6950001,9000001,18000001,40000001},{0.05,0.1,0.2,0.23,0.33,0.4,0.45}))</f>
        <v/>
      </c>
    </row>
    <row r="1170">
      <c r="A1170" t="inlineStr">
        <is>
          <t>1万円刻み</t>
        </is>
      </c>
      <c r="B1170" s="19">
        <f>'3_1万円刻み'!$A$516</f>
        <v/>
      </c>
      <c r="C1170" s="20" t="n">
        <v>2026</v>
      </c>
      <c r="D1170" s="19" t="n">
        <v>276000</v>
      </c>
      <c r="E1170" s="19">
        <f>ROUND(MIN(B1170/12,650000)*12*0.0915+MIN(B1170/12,1390000)*12*(0.0504+0)+B1170*0.005,0)</f>
        <v/>
      </c>
      <c r="F1170" s="19" t="n">
        <v>0</v>
      </c>
      <c r="G1170" s="19" t="n">
        <v>0</v>
      </c>
      <c r="H1170" s="19">
        <f>IF(C1170&gt;=2026,IF(B1170&lt;741000,0,IF(B1170&lt;2191000,B1170-740000,IF(B1170&lt;2193000,1451000,IF(B1170&lt;2196000,1453000,IF(B1170&lt;2200000,1456000,IF(B1170&lt;3600000,ROUNDDOWN(B1170/4,-3)*2.8-80000,IF(B1170&lt;6600000,ROUNDDOWN(B1170/4,-3)*3.2-440000,IF(B1170&lt;8500000,ROUNDDOWN(B1170*0.9,0)-1100000,B1170-1950000)))))))),IF(B1170&lt;651000,0,IF(B1170&lt;1900000,B1170-650000,IF(B1170&lt;3600000,ROUNDDOWN(B1170/4,-3)*2.8-80000,IF(B1170&lt;6600000,ROUNDDOWN(B1170/4,-3)*3.2-440000,IF(B1170&lt;8500000,ROUNDDOWN(B1170*0.9,0)-1100000,B1170-1950000))))))</f>
        <v/>
      </c>
      <c r="I1170" s="19">
        <f>IF(H1170&gt;23500000,NA(),IF(C1170&gt;=2026,IF(H1170&lt;=4890000,1040000,IF(H1170&lt;=6550000,670000,620000)),IF(H1170&lt;=1320000,950000,IF(H1170&lt;=3360000,880000,IF(H1170&lt;=4890000,680000,IF(H1170&lt;=6550000,630000,580000))))))</f>
        <v/>
      </c>
      <c r="J1170" s="19">
        <f>MAX(0,ROUNDDOWN(H1170-E1170-I1170-F1170,-3))</f>
        <v/>
      </c>
      <c r="K1170" s="19">
        <f>MAX(0,ROUNDDOWN(H1170-E1170-I1170-F1170-D1170,-3))</f>
        <v/>
      </c>
      <c r="L1170" s="19">
        <f>IF(J1170&lt;=0,0,ROUNDDOWN((J1170*LOOKUP(J1170,{0,1950001,3300001,6950001,9000001,18000001,40000001},{0.05,0.1,0.2,0.23,0.33,0.4,0.45})-LOOKUP(J1170,{0,1950001,3300001,6950001,9000001,18000001,40000001},{0,97500,427500,636000,1536000,2796000,4796000}))*1.021,-2))</f>
        <v/>
      </c>
      <c r="M1170" s="19">
        <f>IF(K1170&lt;=0,0,ROUNDDOWN((K1170*LOOKUP(K1170,{0,1950001,3300001,6950001,9000001,18000001,40000001},{0.05,0.1,0.2,0.23,0.33,0.4,0.45})-LOOKUP(K1170,{0,1950001,3300001,6950001,9000001,18000001,40000001},{0,97500,427500,636000,1536000,2796000,4796000}))*1.021,-2))</f>
        <v/>
      </c>
      <c r="N1170" s="19">
        <f>MAX(0,ROUNDDOWN(H1170-E1170-430000-G1170,-3))</f>
        <v/>
      </c>
      <c r="O1170" s="19">
        <f>MAX(0,ROUNDDOWN(H1170-E1170-430000-G1170-D1170,-3))</f>
        <v/>
      </c>
      <c r="P1170" s="19">
        <f>IF(H1170&lt;=450000,0,MAX(0,ROUNDDOWN(N1170*0.06-MIN(50000,N1170)*0.03,-2))+MAX(0,ROUNDDOWN(N1170*0.04-MIN(50000,N1170)*0.02,-2)))</f>
        <v/>
      </c>
      <c r="Q1170" s="19">
        <f>IF(H1170&lt;=450000,0,MAX(0,ROUNDDOWN(O1170*0.06-MIN(50000,O1170)*0.03,-2))+MAX(0,ROUNDDOWN(O1170*0.04-MIN(50000,O1170)*0.02,-2)))</f>
        <v/>
      </c>
      <c r="R1170" s="19">
        <f>L1170-M1170</f>
        <v/>
      </c>
      <c r="S1170" s="19">
        <f>P1170-Q1170</f>
        <v/>
      </c>
      <c r="T1170" s="19">
        <f>R1170+S1170</f>
        <v/>
      </c>
      <c r="U1170" s="21">
        <f>IF(J1170&lt;=0,0,LOOKUP(J1170,{0,1950001,3300001,6950001,9000001,18000001,40000001},{0.05,0.1,0.2,0.23,0.33,0.4,0.45}))</f>
        <v/>
      </c>
    </row>
    <row r="1171">
      <c r="A1171" t="inlineStr">
        <is>
          <t>1万円刻み</t>
        </is>
      </c>
      <c r="B1171" s="19">
        <f>'3_1万円刻み'!$A$517</f>
        <v/>
      </c>
      <c r="C1171" s="20" t="n">
        <v>2025</v>
      </c>
      <c r="D1171" s="19" t="n">
        <v>276000</v>
      </c>
      <c r="E1171" s="19">
        <f>ROUND(MIN(B1171/12,650000)*12*0.0915+MIN(B1171/12,1390000)*12*(0.0504+0)+B1171*0.005,0)</f>
        <v/>
      </c>
      <c r="F1171" s="19" t="n">
        <v>0</v>
      </c>
      <c r="G1171" s="19" t="n">
        <v>0</v>
      </c>
      <c r="H1171" s="19">
        <f>IF(C1171&gt;=2026,IF(B1171&lt;741000,0,IF(B1171&lt;2191000,B1171-740000,IF(B1171&lt;2193000,1451000,IF(B1171&lt;2196000,1453000,IF(B1171&lt;2200000,1456000,IF(B1171&lt;3600000,ROUNDDOWN(B1171/4,-3)*2.8-80000,IF(B1171&lt;6600000,ROUNDDOWN(B1171/4,-3)*3.2-440000,IF(B1171&lt;8500000,ROUNDDOWN(B1171*0.9,0)-1100000,B1171-1950000)))))))),IF(B1171&lt;651000,0,IF(B1171&lt;1900000,B1171-650000,IF(B1171&lt;3600000,ROUNDDOWN(B1171/4,-3)*2.8-80000,IF(B1171&lt;6600000,ROUNDDOWN(B1171/4,-3)*3.2-440000,IF(B1171&lt;8500000,ROUNDDOWN(B1171*0.9,0)-1100000,B1171-1950000))))))</f>
        <v/>
      </c>
      <c r="I1171" s="19">
        <f>IF(H1171&gt;23500000,NA(),IF(C1171&gt;=2026,IF(H1171&lt;=4890000,1040000,IF(H1171&lt;=6550000,670000,620000)),IF(H1171&lt;=1320000,950000,IF(H1171&lt;=3360000,880000,IF(H1171&lt;=4890000,680000,IF(H1171&lt;=6550000,630000,580000))))))</f>
        <v/>
      </c>
      <c r="J1171" s="19">
        <f>MAX(0,ROUNDDOWN(H1171-E1171-I1171-F1171,-3))</f>
        <v/>
      </c>
      <c r="K1171" s="19">
        <f>MAX(0,ROUNDDOWN(H1171-E1171-I1171-F1171-D1171,-3))</f>
        <v/>
      </c>
      <c r="L1171" s="19">
        <f>IF(J1171&lt;=0,0,ROUNDDOWN((J1171*LOOKUP(J1171,{0,1950001,3300001,6950001,9000001,18000001,40000001},{0.05,0.1,0.2,0.23,0.33,0.4,0.45})-LOOKUP(J1171,{0,1950001,3300001,6950001,9000001,18000001,40000001},{0,97500,427500,636000,1536000,2796000,4796000}))*1.021,-2))</f>
        <v/>
      </c>
      <c r="M1171" s="19">
        <f>IF(K1171&lt;=0,0,ROUNDDOWN((K1171*LOOKUP(K1171,{0,1950001,3300001,6950001,9000001,18000001,40000001},{0.05,0.1,0.2,0.23,0.33,0.4,0.45})-LOOKUP(K1171,{0,1950001,3300001,6950001,9000001,18000001,40000001},{0,97500,427500,636000,1536000,2796000,4796000}))*1.021,-2))</f>
        <v/>
      </c>
      <c r="N1171" s="19">
        <f>MAX(0,ROUNDDOWN(H1171-E1171-430000-G1171,-3))</f>
        <v/>
      </c>
      <c r="O1171" s="19">
        <f>MAX(0,ROUNDDOWN(H1171-E1171-430000-G1171-D1171,-3))</f>
        <v/>
      </c>
      <c r="P1171" s="19">
        <f>IF(H1171&lt;=450000,0,MAX(0,ROUNDDOWN(N1171*0.06-MIN(50000,N1171)*0.03,-2))+MAX(0,ROUNDDOWN(N1171*0.04-MIN(50000,N1171)*0.02,-2)))</f>
        <v/>
      </c>
      <c r="Q1171" s="19">
        <f>IF(H1171&lt;=450000,0,MAX(0,ROUNDDOWN(O1171*0.06-MIN(50000,O1171)*0.03,-2))+MAX(0,ROUNDDOWN(O1171*0.04-MIN(50000,O1171)*0.02,-2)))</f>
        <v/>
      </c>
      <c r="R1171" s="19">
        <f>L1171-M1171</f>
        <v/>
      </c>
      <c r="S1171" s="19">
        <f>P1171-Q1171</f>
        <v/>
      </c>
      <c r="T1171" s="19">
        <f>R1171+S1171</f>
        <v/>
      </c>
      <c r="U1171" s="21">
        <f>IF(J1171&lt;=0,0,LOOKUP(J1171,{0,1950001,3300001,6950001,9000001,18000001,40000001},{0.05,0.1,0.2,0.23,0.33,0.4,0.45}))</f>
        <v/>
      </c>
    </row>
    <row r="1172">
      <c r="A1172" t="inlineStr">
        <is>
          <t>1万円刻み</t>
        </is>
      </c>
      <c r="B1172" s="19">
        <f>'3_1万円刻み'!$A$517</f>
        <v/>
      </c>
      <c r="C1172" s="20" t="n">
        <v>2026</v>
      </c>
      <c r="D1172" s="19" t="n">
        <v>276000</v>
      </c>
      <c r="E1172" s="19">
        <f>ROUND(MIN(B1172/12,650000)*12*0.0915+MIN(B1172/12,1390000)*12*(0.0504+0)+B1172*0.005,0)</f>
        <v/>
      </c>
      <c r="F1172" s="19" t="n">
        <v>0</v>
      </c>
      <c r="G1172" s="19" t="n">
        <v>0</v>
      </c>
      <c r="H1172" s="19">
        <f>IF(C1172&gt;=2026,IF(B1172&lt;741000,0,IF(B1172&lt;2191000,B1172-740000,IF(B1172&lt;2193000,1451000,IF(B1172&lt;2196000,1453000,IF(B1172&lt;2200000,1456000,IF(B1172&lt;3600000,ROUNDDOWN(B1172/4,-3)*2.8-80000,IF(B1172&lt;6600000,ROUNDDOWN(B1172/4,-3)*3.2-440000,IF(B1172&lt;8500000,ROUNDDOWN(B1172*0.9,0)-1100000,B1172-1950000)))))))),IF(B1172&lt;651000,0,IF(B1172&lt;1900000,B1172-650000,IF(B1172&lt;3600000,ROUNDDOWN(B1172/4,-3)*2.8-80000,IF(B1172&lt;6600000,ROUNDDOWN(B1172/4,-3)*3.2-440000,IF(B1172&lt;8500000,ROUNDDOWN(B1172*0.9,0)-1100000,B1172-1950000))))))</f>
        <v/>
      </c>
      <c r="I1172" s="19">
        <f>IF(H1172&gt;23500000,NA(),IF(C1172&gt;=2026,IF(H1172&lt;=4890000,1040000,IF(H1172&lt;=6550000,670000,620000)),IF(H1172&lt;=1320000,950000,IF(H1172&lt;=3360000,880000,IF(H1172&lt;=4890000,680000,IF(H1172&lt;=6550000,630000,580000))))))</f>
        <v/>
      </c>
      <c r="J1172" s="19">
        <f>MAX(0,ROUNDDOWN(H1172-E1172-I1172-F1172,-3))</f>
        <v/>
      </c>
      <c r="K1172" s="19">
        <f>MAX(0,ROUNDDOWN(H1172-E1172-I1172-F1172-D1172,-3))</f>
        <v/>
      </c>
      <c r="L1172" s="19">
        <f>IF(J1172&lt;=0,0,ROUNDDOWN((J1172*LOOKUP(J1172,{0,1950001,3300001,6950001,9000001,18000001,40000001},{0.05,0.1,0.2,0.23,0.33,0.4,0.45})-LOOKUP(J1172,{0,1950001,3300001,6950001,9000001,18000001,40000001},{0,97500,427500,636000,1536000,2796000,4796000}))*1.021,-2))</f>
        <v/>
      </c>
      <c r="M1172" s="19">
        <f>IF(K1172&lt;=0,0,ROUNDDOWN((K1172*LOOKUP(K1172,{0,1950001,3300001,6950001,9000001,18000001,40000001},{0.05,0.1,0.2,0.23,0.33,0.4,0.45})-LOOKUP(K1172,{0,1950001,3300001,6950001,9000001,18000001,40000001},{0,97500,427500,636000,1536000,2796000,4796000}))*1.021,-2))</f>
        <v/>
      </c>
      <c r="N1172" s="19">
        <f>MAX(0,ROUNDDOWN(H1172-E1172-430000-G1172,-3))</f>
        <v/>
      </c>
      <c r="O1172" s="19">
        <f>MAX(0,ROUNDDOWN(H1172-E1172-430000-G1172-D1172,-3))</f>
        <v/>
      </c>
      <c r="P1172" s="19">
        <f>IF(H1172&lt;=450000,0,MAX(0,ROUNDDOWN(N1172*0.06-MIN(50000,N1172)*0.03,-2))+MAX(0,ROUNDDOWN(N1172*0.04-MIN(50000,N1172)*0.02,-2)))</f>
        <v/>
      </c>
      <c r="Q1172" s="19">
        <f>IF(H1172&lt;=450000,0,MAX(0,ROUNDDOWN(O1172*0.06-MIN(50000,O1172)*0.03,-2))+MAX(0,ROUNDDOWN(O1172*0.04-MIN(50000,O1172)*0.02,-2)))</f>
        <v/>
      </c>
      <c r="R1172" s="19">
        <f>L1172-M1172</f>
        <v/>
      </c>
      <c r="S1172" s="19">
        <f>P1172-Q1172</f>
        <v/>
      </c>
      <c r="T1172" s="19">
        <f>R1172+S1172</f>
        <v/>
      </c>
      <c r="U1172" s="21">
        <f>IF(J1172&lt;=0,0,LOOKUP(J1172,{0,1950001,3300001,6950001,9000001,18000001,40000001},{0.05,0.1,0.2,0.23,0.33,0.4,0.45}))</f>
        <v/>
      </c>
    </row>
    <row r="1173">
      <c r="A1173" t="inlineStr">
        <is>
          <t>1万円刻み</t>
        </is>
      </c>
      <c r="B1173" s="19">
        <f>'3_1万円刻み'!$A$518</f>
        <v/>
      </c>
      <c r="C1173" s="20" t="n">
        <v>2025</v>
      </c>
      <c r="D1173" s="19" t="n">
        <v>276000</v>
      </c>
      <c r="E1173" s="19">
        <f>ROUND(MIN(B1173/12,650000)*12*0.0915+MIN(B1173/12,1390000)*12*(0.0504+0)+B1173*0.005,0)</f>
        <v/>
      </c>
      <c r="F1173" s="19" t="n">
        <v>0</v>
      </c>
      <c r="G1173" s="19" t="n">
        <v>0</v>
      </c>
      <c r="H1173" s="19">
        <f>IF(C1173&gt;=2026,IF(B1173&lt;741000,0,IF(B1173&lt;2191000,B1173-740000,IF(B1173&lt;2193000,1451000,IF(B1173&lt;2196000,1453000,IF(B1173&lt;2200000,1456000,IF(B1173&lt;3600000,ROUNDDOWN(B1173/4,-3)*2.8-80000,IF(B1173&lt;6600000,ROUNDDOWN(B1173/4,-3)*3.2-440000,IF(B1173&lt;8500000,ROUNDDOWN(B1173*0.9,0)-1100000,B1173-1950000)))))))),IF(B1173&lt;651000,0,IF(B1173&lt;1900000,B1173-650000,IF(B1173&lt;3600000,ROUNDDOWN(B1173/4,-3)*2.8-80000,IF(B1173&lt;6600000,ROUNDDOWN(B1173/4,-3)*3.2-440000,IF(B1173&lt;8500000,ROUNDDOWN(B1173*0.9,0)-1100000,B1173-1950000))))))</f>
        <v/>
      </c>
      <c r="I1173" s="19">
        <f>IF(H1173&gt;23500000,NA(),IF(C1173&gt;=2026,IF(H1173&lt;=4890000,1040000,IF(H1173&lt;=6550000,670000,620000)),IF(H1173&lt;=1320000,950000,IF(H1173&lt;=3360000,880000,IF(H1173&lt;=4890000,680000,IF(H1173&lt;=6550000,630000,580000))))))</f>
        <v/>
      </c>
      <c r="J1173" s="19">
        <f>MAX(0,ROUNDDOWN(H1173-E1173-I1173-F1173,-3))</f>
        <v/>
      </c>
      <c r="K1173" s="19">
        <f>MAX(0,ROUNDDOWN(H1173-E1173-I1173-F1173-D1173,-3))</f>
        <v/>
      </c>
      <c r="L1173" s="19">
        <f>IF(J1173&lt;=0,0,ROUNDDOWN((J1173*LOOKUP(J1173,{0,1950001,3300001,6950001,9000001,18000001,40000001},{0.05,0.1,0.2,0.23,0.33,0.4,0.45})-LOOKUP(J1173,{0,1950001,3300001,6950001,9000001,18000001,40000001},{0,97500,427500,636000,1536000,2796000,4796000}))*1.021,-2))</f>
        <v/>
      </c>
      <c r="M1173" s="19">
        <f>IF(K1173&lt;=0,0,ROUNDDOWN((K1173*LOOKUP(K1173,{0,1950001,3300001,6950001,9000001,18000001,40000001},{0.05,0.1,0.2,0.23,0.33,0.4,0.45})-LOOKUP(K1173,{0,1950001,3300001,6950001,9000001,18000001,40000001},{0,97500,427500,636000,1536000,2796000,4796000}))*1.021,-2))</f>
        <v/>
      </c>
      <c r="N1173" s="19">
        <f>MAX(0,ROUNDDOWN(H1173-E1173-430000-G1173,-3))</f>
        <v/>
      </c>
      <c r="O1173" s="19">
        <f>MAX(0,ROUNDDOWN(H1173-E1173-430000-G1173-D1173,-3))</f>
        <v/>
      </c>
      <c r="P1173" s="19">
        <f>IF(H1173&lt;=450000,0,MAX(0,ROUNDDOWN(N1173*0.06-MIN(50000,N1173)*0.03,-2))+MAX(0,ROUNDDOWN(N1173*0.04-MIN(50000,N1173)*0.02,-2)))</f>
        <v/>
      </c>
      <c r="Q1173" s="19">
        <f>IF(H1173&lt;=450000,0,MAX(0,ROUNDDOWN(O1173*0.06-MIN(50000,O1173)*0.03,-2))+MAX(0,ROUNDDOWN(O1173*0.04-MIN(50000,O1173)*0.02,-2)))</f>
        <v/>
      </c>
      <c r="R1173" s="19">
        <f>L1173-M1173</f>
        <v/>
      </c>
      <c r="S1173" s="19">
        <f>P1173-Q1173</f>
        <v/>
      </c>
      <c r="T1173" s="19">
        <f>R1173+S1173</f>
        <v/>
      </c>
      <c r="U1173" s="21">
        <f>IF(J1173&lt;=0,0,LOOKUP(J1173,{0,1950001,3300001,6950001,9000001,18000001,40000001},{0.05,0.1,0.2,0.23,0.33,0.4,0.45}))</f>
        <v/>
      </c>
    </row>
    <row r="1174">
      <c r="A1174" t="inlineStr">
        <is>
          <t>1万円刻み</t>
        </is>
      </c>
      <c r="B1174" s="19">
        <f>'3_1万円刻み'!$A$518</f>
        <v/>
      </c>
      <c r="C1174" s="20" t="n">
        <v>2026</v>
      </c>
      <c r="D1174" s="19" t="n">
        <v>276000</v>
      </c>
      <c r="E1174" s="19">
        <f>ROUND(MIN(B1174/12,650000)*12*0.0915+MIN(B1174/12,1390000)*12*(0.0504+0)+B1174*0.005,0)</f>
        <v/>
      </c>
      <c r="F1174" s="19" t="n">
        <v>0</v>
      </c>
      <c r="G1174" s="19" t="n">
        <v>0</v>
      </c>
      <c r="H1174" s="19">
        <f>IF(C1174&gt;=2026,IF(B1174&lt;741000,0,IF(B1174&lt;2191000,B1174-740000,IF(B1174&lt;2193000,1451000,IF(B1174&lt;2196000,1453000,IF(B1174&lt;2200000,1456000,IF(B1174&lt;3600000,ROUNDDOWN(B1174/4,-3)*2.8-80000,IF(B1174&lt;6600000,ROUNDDOWN(B1174/4,-3)*3.2-440000,IF(B1174&lt;8500000,ROUNDDOWN(B1174*0.9,0)-1100000,B1174-1950000)))))))),IF(B1174&lt;651000,0,IF(B1174&lt;1900000,B1174-650000,IF(B1174&lt;3600000,ROUNDDOWN(B1174/4,-3)*2.8-80000,IF(B1174&lt;6600000,ROUNDDOWN(B1174/4,-3)*3.2-440000,IF(B1174&lt;8500000,ROUNDDOWN(B1174*0.9,0)-1100000,B1174-1950000))))))</f>
        <v/>
      </c>
      <c r="I1174" s="19">
        <f>IF(H1174&gt;23500000,NA(),IF(C1174&gt;=2026,IF(H1174&lt;=4890000,1040000,IF(H1174&lt;=6550000,670000,620000)),IF(H1174&lt;=1320000,950000,IF(H1174&lt;=3360000,880000,IF(H1174&lt;=4890000,680000,IF(H1174&lt;=6550000,630000,580000))))))</f>
        <v/>
      </c>
      <c r="J1174" s="19">
        <f>MAX(0,ROUNDDOWN(H1174-E1174-I1174-F1174,-3))</f>
        <v/>
      </c>
      <c r="K1174" s="19">
        <f>MAX(0,ROUNDDOWN(H1174-E1174-I1174-F1174-D1174,-3))</f>
        <v/>
      </c>
      <c r="L1174" s="19">
        <f>IF(J1174&lt;=0,0,ROUNDDOWN((J1174*LOOKUP(J1174,{0,1950001,3300001,6950001,9000001,18000001,40000001},{0.05,0.1,0.2,0.23,0.33,0.4,0.45})-LOOKUP(J1174,{0,1950001,3300001,6950001,9000001,18000001,40000001},{0,97500,427500,636000,1536000,2796000,4796000}))*1.021,-2))</f>
        <v/>
      </c>
      <c r="M1174" s="19">
        <f>IF(K1174&lt;=0,0,ROUNDDOWN((K1174*LOOKUP(K1174,{0,1950001,3300001,6950001,9000001,18000001,40000001},{0.05,0.1,0.2,0.23,0.33,0.4,0.45})-LOOKUP(K1174,{0,1950001,3300001,6950001,9000001,18000001,40000001},{0,97500,427500,636000,1536000,2796000,4796000}))*1.021,-2))</f>
        <v/>
      </c>
      <c r="N1174" s="19">
        <f>MAX(0,ROUNDDOWN(H1174-E1174-430000-G1174,-3))</f>
        <v/>
      </c>
      <c r="O1174" s="19">
        <f>MAX(0,ROUNDDOWN(H1174-E1174-430000-G1174-D1174,-3))</f>
        <v/>
      </c>
      <c r="P1174" s="19">
        <f>IF(H1174&lt;=450000,0,MAX(0,ROUNDDOWN(N1174*0.06-MIN(50000,N1174)*0.03,-2))+MAX(0,ROUNDDOWN(N1174*0.04-MIN(50000,N1174)*0.02,-2)))</f>
        <v/>
      </c>
      <c r="Q1174" s="19">
        <f>IF(H1174&lt;=450000,0,MAX(0,ROUNDDOWN(O1174*0.06-MIN(50000,O1174)*0.03,-2))+MAX(0,ROUNDDOWN(O1174*0.04-MIN(50000,O1174)*0.02,-2)))</f>
        <v/>
      </c>
      <c r="R1174" s="19">
        <f>L1174-M1174</f>
        <v/>
      </c>
      <c r="S1174" s="19">
        <f>P1174-Q1174</f>
        <v/>
      </c>
      <c r="T1174" s="19">
        <f>R1174+S1174</f>
        <v/>
      </c>
      <c r="U1174" s="21">
        <f>IF(J1174&lt;=0,0,LOOKUP(J1174,{0,1950001,3300001,6950001,9000001,18000001,40000001},{0.05,0.1,0.2,0.23,0.33,0.4,0.45}))</f>
        <v/>
      </c>
    </row>
    <row r="1175">
      <c r="A1175" t="inlineStr">
        <is>
          <t>1万円刻み</t>
        </is>
      </c>
      <c r="B1175" s="19">
        <f>'3_1万円刻み'!$A$519</f>
        <v/>
      </c>
      <c r="C1175" s="20" t="n">
        <v>2025</v>
      </c>
      <c r="D1175" s="19" t="n">
        <v>276000</v>
      </c>
      <c r="E1175" s="19">
        <f>ROUND(MIN(B1175/12,650000)*12*0.0915+MIN(B1175/12,1390000)*12*(0.0504+0)+B1175*0.005,0)</f>
        <v/>
      </c>
      <c r="F1175" s="19" t="n">
        <v>0</v>
      </c>
      <c r="G1175" s="19" t="n">
        <v>0</v>
      </c>
      <c r="H1175" s="19">
        <f>IF(C1175&gt;=2026,IF(B1175&lt;741000,0,IF(B1175&lt;2191000,B1175-740000,IF(B1175&lt;2193000,1451000,IF(B1175&lt;2196000,1453000,IF(B1175&lt;2200000,1456000,IF(B1175&lt;3600000,ROUNDDOWN(B1175/4,-3)*2.8-80000,IF(B1175&lt;6600000,ROUNDDOWN(B1175/4,-3)*3.2-440000,IF(B1175&lt;8500000,ROUNDDOWN(B1175*0.9,0)-1100000,B1175-1950000)))))))),IF(B1175&lt;651000,0,IF(B1175&lt;1900000,B1175-650000,IF(B1175&lt;3600000,ROUNDDOWN(B1175/4,-3)*2.8-80000,IF(B1175&lt;6600000,ROUNDDOWN(B1175/4,-3)*3.2-440000,IF(B1175&lt;8500000,ROUNDDOWN(B1175*0.9,0)-1100000,B1175-1950000))))))</f>
        <v/>
      </c>
      <c r="I1175" s="19">
        <f>IF(H1175&gt;23500000,NA(),IF(C1175&gt;=2026,IF(H1175&lt;=4890000,1040000,IF(H1175&lt;=6550000,670000,620000)),IF(H1175&lt;=1320000,950000,IF(H1175&lt;=3360000,880000,IF(H1175&lt;=4890000,680000,IF(H1175&lt;=6550000,630000,580000))))))</f>
        <v/>
      </c>
      <c r="J1175" s="19">
        <f>MAX(0,ROUNDDOWN(H1175-E1175-I1175-F1175,-3))</f>
        <v/>
      </c>
      <c r="K1175" s="19">
        <f>MAX(0,ROUNDDOWN(H1175-E1175-I1175-F1175-D1175,-3))</f>
        <v/>
      </c>
      <c r="L1175" s="19">
        <f>IF(J1175&lt;=0,0,ROUNDDOWN((J1175*LOOKUP(J1175,{0,1950001,3300001,6950001,9000001,18000001,40000001},{0.05,0.1,0.2,0.23,0.33,0.4,0.45})-LOOKUP(J1175,{0,1950001,3300001,6950001,9000001,18000001,40000001},{0,97500,427500,636000,1536000,2796000,4796000}))*1.021,-2))</f>
        <v/>
      </c>
      <c r="M1175" s="19">
        <f>IF(K1175&lt;=0,0,ROUNDDOWN((K1175*LOOKUP(K1175,{0,1950001,3300001,6950001,9000001,18000001,40000001},{0.05,0.1,0.2,0.23,0.33,0.4,0.45})-LOOKUP(K1175,{0,1950001,3300001,6950001,9000001,18000001,40000001},{0,97500,427500,636000,1536000,2796000,4796000}))*1.021,-2))</f>
        <v/>
      </c>
      <c r="N1175" s="19">
        <f>MAX(0,ROUNDDOWN(H1175-E1175-430000-G1175,-3))</f>
        <v/>
      </c>
      <c r="O1175" s="19">
        <f>MAX(0,ROUNDDOWN(H1175-E1175-430000-G1175-D1175,-3))</f>
        <v/>
      </c>
      <c r="P1175" s="19">
        <f>IF(H1175&lt;=450000,0,MAX(0,ROUNDDOWN(N1175*0.06-MIN(50000,N1175)*0.03,-2))+MAX(0,ROUNDDOWN(N1175*0.04-MIN(50000,N1175)*0.02,-2)))</f>
        <v/>
      </c>
      <c r="Q1175" s="19">
        <f>IF(H1175&lt;=450000,0,MAX(0,ROUNDDOWN(O1175*0.06-MIN(50000,O1175)*0.03,-2))+MAX(0,ROUNDDOWN(O1175*0.04-MIN(50000,O1175)*0.02,-2)))</f>
        <v/>
      </c>
      <c r="R1175" s="19">
        <f>L1175-M1175</f>
        <v/>
      </c>
      <c r="S1175" s="19">
        <f>P1175-Q1175</f>
        <v/>
      </c>
      <c r="T1175" s="19">
        <f>R1175+S1175</f>
        <v/>
      </c>
      <c r="U1175" s="21">
        <f>IF(J1175&lt;=0,0,LOOKUP(J1175,{0,1950001,3300001,6950001,9000001,18000001,40000001},{0.05,0.1,0.2,0.23,0.33,0.4,0.45}))</f>
        <v/>
      </c>
    </row>
    <row r="1176">
      <c r="A1176" t="inlineStr">
        <is>
          <t>1万円刻み</t>
        </is>
      </c>
      <c r="B1176" s="19">
        <f>'3_1万円刻み'!$A$519</f>
        <v/>
      </c>
      <c r="C1176" s="20" t="n">
        <v>2026</v>
      </c>
      <c r="D1176" s="19" t="n">
        <v>276000</v>
      </c>
      <c r="E1176" s="19">
        <f>ROUND(MIN(B1176/12,650000)*12*0.0915+MIN(B1176/12,1390000)*12*(0.0504+0)+B1176*0.005,0)</f>
        <v/>
      </c>
      <c r="F1176" s="19" t="n">
        <v>0</v>
      </c>
      <c r="G1176" s="19" t="n">
        <v>0</v>
      </c>
      <c r="H1176" s="19">
        <f>IF(C1176&gt;=2026,IF(B1176&lt;741000,0,IF(B1176&lt;2191000,B1176-740000,IF(B1176&lt;2193000,1451000,IF(B1176&lt;2196000,1453000,IF(B1176&lt;2200000,1456000,IF(B1176&lt;3600000,ROUNDDOWN(B1176/4,-3)*2.8-80000,IF(B1176&lt;6600000,ROUNDDOWN(B1176/4,-3)*3.2-440000,IF(B1176&lt;8500000,ROUNDDOWN(B1176*0.9,0)-1100000,B1176-1950000)))))))),IF(B1176&lt;651000,0,IF(B1176&lt;1900000,B1176-650000,IF(B1176&lt;3600000,ROUNDDOWN(B1176/4,-3)*2.8-80000,IF(B1176&lt;6600000,ROUNDDOWN(B1176/4,-3)*3.2-440000,IF(B1176&lt;8500000,ROUNDDOWN(B1176*0.9,0)-1100000,B1176-1950000))))))</f>
        <v/>
      </c>
      <c r="I1176" s="19">
        <f>IF(H1176&gt;23500000,NA(),IF(C1176&gt;=2026,IF(H1176&lt;=4890000,1040000,IF(H1176&lt;=6550000,670000,620000)),IF(H1176&lt;=1320000,950000,IF(H1176&lt;=3360000,880000,IF(H1176&lt;=4890000,680000,IF(H1176&lt;=6550000,630000,580000))))))</f>
        <v/>
      </c>
      <c r="J1176" s="19">
        <f>MAX(0,ROUNDDOWN(H1176-E1176-I1176-F1176,-3))</f>
        <v/>
      </c>
      <c r="K1176" s="19">
        <f>MAX(0,ROUNDDOWN(H1176-E1176-I1176-F1176-D1176,-3))</f>
        <v/>
      </c>
      <c r="L1176" s="19">
        <f>IF(J1176&lt;=0,0,ROUNDDOWN((J1176*LOOKUP(J1176,{0,1950001,3300001,6950001,9000001,18000001,40000001},{0.05,0.1,0.2,0.23,0.33,0.4,0.45})-LOOKUP(J1176,{0,1950001,3300001,6950001,9000001,18000001,40000001},{0,97500,427500,636000,1536000,2796000,4796000}))*1.021,-2))</f>
        <v/>
      </c>
      <c r="M1176" s="19">
        <f>IF(K1176&lt;=0,0,ROUNDDOWN((K1176*LOOKUP(K1176,{0,1950001,3300001,6950001,9000001,18000001,40000001},{0.05,0.1,0.2,0.23,0.33,0.4,0.45})-LOOKUP(K1176,{0,1950001,3300001,6950001,9000001,18000001,40000001},{0,97500,427500,636000,1536000,2796000,4796000}))*1.021,-2))</f>
        <v/>
      </c>
      <c r="N1176" s="19">
        <f>MAX(0,ROUNDDOWN(H1176-E1176-430000-G1176,-3))</f>
        <v/>
      </c>
      <c r="O1176" s="19">
        <f>MAX(0,ROUNDDOWN(H1176-E1176-430000-G1176-D1176,-3))</f>
        <v/>
      </c>
      <c r="P1176" s="19">
        <f>IF(H1176&lt;=450000,0,MAX(0,ROUNDDOWN(N1176*0.06-MIN(50000,N1176)*0.03,-2))+MAX(0,ROUNDDOWN(N1176*0.04-MIN(50000,N1176)*0.02,-2)))</f>
        <v/>
      </c>
      <c r="Q1176" s="19">
        <f>IF(H1176&lt;=450000,0,MAX(0,ROUNDDOWN(O1176*0.06-MIN(50000,O1176)*0.03,-2))+MAX(0,ROUNDDOWN(O1176*0.04-MIN(50000,O1176)*0.02,-2)))</f>
        <v/>
      </c>
      <c r="R1176" s="19">
        <f>L1176-M1176</f>
        <v/>
      </c>
      <c r="S1176" s="19">
        <f>P1176-Q1176</f>
        <v/>
      </c>
      <c r="T1176" s="19">
        <f>R1176+S1176</f>
        <v/>
      </c>
      <c r="U1176" s="21">
        <f>IF(J1176&lt;=0,0,LOOKUP(J1176,{0,1950001,3300001,6950001,9000001,18000001,40000001},{0.05,0.1,0.2,0.23,0.33,0.4,0.45}))</f>
        <v/>
      </c>
    </row>
    <row r="1177">
      <c r="A1177" t="inlineStr">
        <is>
          <t>1万円刻み</t>
        </is>
      </c>
      <c r="B1177" s="19">
        <f>'3_1万円刻み'!$A$520</f>
        <v/>
      </c>
      <c r="C1177" s="20" t="n">
        <v>2025</v>
      </c>
      <c r="D1177" s="19" t="n">
        <v>276000</v>
      </c>
      <c r="E1177" s="19">
        <f>ROUND(MIN(B1177/12,650000)*12*0.0915+MIN(B1177/12,1390000)*12*(0.0504+0)+B1177*0.005,0)</f>
        <v/>
      </c>
      <c r="F1177" s="19" t="n">
        <v>0</v>
      </c>
      <c r="G1177" s="19" t="n">
        <v>0</v>
      </c>
      <c r="H1177" s="19">
        <f>IF(C1177&gt;=2026,IF(B1177&lt;741000,0,IF(B1177&lt;2191000,B1177-740000,IF(B1177&lt;2193000,1451000,IF(B1177&lt;2196000,1453000,IF(B1177&lt;2200000,1456000,IF(B1177&lt;3600000,ROUNDDOWN(B1177/4,-3)*2.8-80000,IF(B1177&lt;6600000,ROUNDDOWN(B1177/4,-3)*3.2-440000,IF(B1177&lt;8500000,ROUNDDOWN(B1177*0.9,0)-1100000,B1177-1950000)))))))),IF(B1177&lt;651000,0,IF(B1177&lt;1900000,B1177-650000,IF(B1177&lt;3600000,ROUNDDOWN(B1177/4,-3)*2.8-80000,IF(B1177&lt;6600000,ROUNDDOWN(B1177/4,-3)*3.2-440000,IF(B1177&lt;8500000,ROUNDDOWN(B1177*0.9,0)-1100000,B1177-1950000))))))</f>
        <v/>
      </c>
      <c r="I1177" s="19">
        <f>IF(H1177&gt;23500000,NA(),IF(C1177&gt;=2026,IF(H1177&lt;=4890000,1040000,IF(H1177&lt;=6550000,670000,620000)),IF(H1177&lt;=1320000,950000,IF(H1177&lt;=3360000,880000,IF(H1177&lt;=4890000,680000,IF(H1177&lt;=6550000,630000,580000))))))</f>
        <v/>
      </c>
      <c r="J1177" s="19">
        <f>MAX(0,ROUNDDOWN(H1177-E1177-I1177-F1177,-3))</f>
        <v/>
      </c>
      <c r="K1177" s="19">
        <f>MAX(0,ROUNDDOWN(H1177-E1177-I1177-F1177-D1177,-3))</f>
        <v/>
      </c>
      <c r="L1177" s="19">
        <f>IF(J1177&lt;=0,0,ROUNDDOWN((J1177*LOOKUP(J1177,{0,1950001,3300001,6950001,9000001,18000001,40000001},{0.05,0.1,0.2,0.23,0.33,0.4,0.45})-LOOKUP(J1177,{0,1950001,3300001,6950001,9000001,18000001,40000001},{0,97500,427500,636000,1536000,2796000,4796000}))*1.021,-2))</f>
        <v/>
      </c>
      <c r="M1177" s="19">
        <f>IF(K1177&lt;=0,0,ROUNDDOWN((K1177*LOOKUP(K1177,{0,1950001,3300001,6950001,9000001,18000001,40000001},{0.05,0.1,0.2,0.23,0.33,0.4,0.45})-LOOKUP(K1177,{0,1950001,3300001,6950001,9000001,18000001,40000001},{0,97500,427500,636000,1536000,2796000,4796000}))*1.021,-2))</f>
        <v/>
      </c>
      <c r="N1177" s="19">
        <f>MAX(0,ROUNDDOWN(H1177-E1177-430000-G1177,-3))</f>
        <v/>
      </c>
      <c r="O1177" s="19">
        <f>MAX(0,ROUNDDOWN(H1177-E1177-430000-G1177-D1177,-3))</f>
        <v/>
      </c>
      <c r="P1177" s="19">
        <f>IF(H1177&lt;=450000,0,MAX(0,ROUNDDOWN(N1177*0.06-MIN(50000,N1177)*0.03,-2))+MAX(0,ROUNDDOWN(N1177*0.04-MIN(50000,N1177)*0.02,-2)))</f>
        <v/>
      </c>
      <c r="Q1177" s="19">
        <f>IF(H1177&lt;=450000,0,MAX(0,ROUNDDOWN(O1177*0.06-MIN(50000,O1177)*0.03,-2))+MAX(0,ROUNDDOWN(O1177*0.04-MIN(50000,O1177)*0.02,-2)))</f>
        <v/>
      </c>
      <c r="R1177" s="19">
        <f>L1177-M1177</f>
        <v/>
      </c>
      <c r="S1177" s="19">
        <f>P1177-Q1177</f>
        <v/>
      </c>
      <c r="T1177" s="19">
        <f>R1177+S1177</f>
        <v/>
      </c>
      <c r="U1177" s="21">
        <f>IF(J1177&lt;=0,0,LOOKUP(J1177,{0,1950001,3300001,6950001,9000001,18000001,40000001},{0.05,0.1,0.2,0.23,0.33,0.4,0.45}))</f>
        <v/>
      </c>
    </row>
    <row r="1178">
      <c r="A1178" t="inlineStr">
        <is>
          <t>1万円刻み</t>
        </is>
      </c>
      <c r="B1178" s="19">
        <f>'3_1万円刻み'!$A$520</f>
        <v/>
      </c>
      <c r="C1178" s="20" t="n">
        <v>2026</v>
      </c>
      <c r="D1178" s="19" t="n">
        <v>276000</v>
      </c>
      <c r="E1178" s="19">
        <f>ROUND(MIN(B1178/12,650000)*12*0.0915+MIN(B1178/12,1390000)*12*(0.0504+0)+B1178*0.005,0)</f>
        <v/>
      </c>
      <c r="F1178" s="19" t="n">
        <v>0</v>
      </c>
      <c r="G1178" s="19" t="n">
        <v>0</v>
      </c>
      <c r="H1178" s="19">
        <f>IF(C1178&gt;=2026,IF(B1178&lt;741000,0,IF(B1178&lt;2191000,B1178-740000,IF(B1178&lt;2193000,1451000,IF(B1178&lt;2196000,1453000,IF(B1178&lt;2200000,1456000,IF(B1178&lt;3600000,ROUNDDOWN(B1178/4,-3)*2.8-80000,IF(B1178&lt;6600000,ROUNDDOWN(B1178/4,-3)*3.2-440000,IF(B1178&lt;8500000,ROUNDDOWN(B1178*0.9,0)-1100000,B1178-1950000)))))))),IF(B1178&lt;651000,0,IF(B1178&lt;1900000,B1178-650000,IF(B1178&lt;3600000,ROUNDDOWN(B1178/4,-3)*2.8-80000,IF(B1178&lt;6600000,ROUNDDOWN(B1178/4,-3)*3.2-440000,IF(B1178&lt;8500000,ROUNDDOWN(B1178*0.9,0)-1100000,B1178-1950000))))))</f>
        <v/>
      </c>
      <c r="I1178" s="19">
        <f>IF(H1178&gt;23500000,NA(),IF(C1178&gt;=2026,IF(H1178&lt;=4890000,1040000,IF(H1178&lt;=6550000,670000,620000)),IF(H1178&lt;=1320000,950000,IF(H1178&lt;=3360000,880000,IF(H1178&lt;=4890000,680000,IF(H1178&lt;=6550000,630000,580000))))))</f>
        <v/>
      </c>
      <c r="J1178" s="19">
        <f>MAX(0,ROUNDDOWN(H1178-E1178-I1178-F1178,-3))</f>
        <v/>
      </c>
      <c r="K1178" s="19">
        <f>MAX(0,ROUNDDOWN(H1178-E1178-I1178-F1178-D1178,-3))</f>
        <v/>
      </c>
      <c r="L1178" s="19">
        <f>IF(J1178&lt;=0,0,ROUNDDOWN((J1178*LOOKUP(J1178,{0,1950001,3300001,6950001,9000001,18000001,40000001},{0.05,0.1,0.2,0.23,0.33,0.4,0.45})-LOOKUP(J1178,{0,1950001,3300001,6950001,9000001,18000001,40000001},{0,97500,427500,636000,1536000,2796000,4796000}))*1.021,-2))</f>
        <v/>
      </c>
      <c r="M1178" s="19">
        <f>IF(K1178&lt;=0,0,ROUNDDOWN((K1178*LOOKUP(K1178,{0,1950001,3300001,6950001,9000001,18000001,40000001},{0.05,0.1,0.2,0.23,0.33,0.4,0.45})-LOOKUP(K1178,{0,1950001,3300001,6950001,9000001,18000001,40000001},{0,97500,427500,636000,1536000,2796000,4796000}))*1.021,-2))</f>
        <v/>
      </c>
      <c r="N1178" s="19">
        <f>MAX(0,ROUNDDOWN(H1178-E1178-430000-G1178,-3))</f>
        <v/>
      </c>
      <c r="O1178" s="19">
        <f>MAX(0,ROUNDDOWN(H1178-E1178-430000-G1178-D1178,-3))</f>
        <v/>
      </c>
      <c r="P1178" s="19">
        <f>IF(H1178&lt;=450000,0,MAX(0,ROUNDDOWN(N1178*0.06-MIN(50000,N1178)*0.03,-2))+MAX(0,ROUNDDOWN(N1178*0.04-MIN(50000,N1178)*0.02,-2)))</f>
        <v/>
      </c>
      <c r="Q1178" s="19">
        <f>IF(H1178&lt;=450000,0,MAX(0,ROUNDDOWN(O1178*0.06-MIN(50000,O1178)*0.03,-2))+MAX(0,ROUNDDOWN(O1178*0.04-MIN(50000,O1178)*0.02,-2)))</f>
        <v/>
      </c>
      <c r="R1178" s="19">
        <f>L1178-M1178</f>
        <v/>
      </c>
      <c r="S1178" s="19">
        <f>P1178-Q1178</f>
        <v/>
      </c>
      <c r="T1178" s="19">
        <f>R1178+S1178</f>
        <v/>
      </c>
      <c r="U1178" s="21">
        <f>IF(J1178&lt;=0,0,LOOKUP(J1178,{0,1950001,3300001,6950001,9000001,18000001,40000001},{0.05,0.1,0.2,0.23,0.33,0.4,0.45}))</f>
        <v/>
      </c>
    </row>
    <row r="1179">
      <c r="A1179" t="inlineStr">
        <is>
          <t>1万円刻み</t>
        </is>
      </c>
      <c r="B1179" s="19">
        <f>'3_1万円刻み'!$A$521</f>
        <v/>
      </c>
      <c r="C1179" s="20" t="n">
        <v>2025</v>
      </c>
      <c r="D1179" s="19" t="n">
        <v>276000</v>
      </c>
      <c r="E1179" s="19">
        <f>ROUND(MIN(B1179/12,650000)*12*0.0915+MIN(B1179/12,1390000)*12*(0.0504+0)+B1179*0.005,0)</f>
        <v/>
      </c>
      <c r="F1179" s="19" t="n">
        <v>0</v>
      </c>
      <c r="G1179" s="19" t="n">
        <v>0</v>
      </c>
      <c r="H1179" s="19">
        <f>IF(C1179&gt;=2026,IF(B1179&lt;741000,0,IF(B1179&lt;2191000,B1179-740000,IF(B1179&lt;2193000,1451000,IF(B1179&lt;2196000,1453000,IF(B1179&lt;2200000,1456000,IF(B1179&lt;3600000,ROUNDDOWN(B1179/4,-3)*2.8-80000,IF(B1179&lt;6600000,ROUNDDOWN(B1179/4,-3)*3.2-440000,IF(B1179&lt;8500000,ROUNDDOWN(B1179*0.9,0)-1100000,B1179-1950000)))))))),IF(B1179&lt;651000,0,IF(B1179&lt;1900000,B1179-650000,IF(B1179&lt;3600000,ROUNDDOWN(B1179/4,-3)*2.8-80000,IF(B1179&lt;6600000,ROUNDDOWN(B1179/4,-3)*3.2-440000,IF(B1179&lt;8500000,ROUNDDOWN(B1179*0.9,0)-1100000,B1179-1950000))))))</f>
        <v/>
      </c>
      <c r="I1179" s="19">
        <f>IF(H1179&gt;23500000,NA(),IF(C1179&gt;=2026,IF(H1179&lt;=4890000,1040000,IF(H1179&lt;=6550000,670000,620000)),IF(H1179&lt;=1320000,950000,IF(H1179&lt;=3360000,880000,IF(H1179&lt;=4890000,680000,IF(H1179&lt;=6550000,630000,580000))))))</f>
        <v/>
      </c>
      <c r="J1179" s="19">
        <f>MAX(0,ROUNDDOWN(H1179-E1179-I1179-F1179,-3))</f>
        <v/>
      </c>
      <c r="K1179" s="19">
        <f>MAX(0,ROUNDDOWN(H1179-E1179-I1179-F1179-D1179,-3))</f>
        <v/>
      </c>
      <c r="L1179" s="19">
        <f>IF(J1179&lt;=0,0,ROUNDDOWN((J1179*LOOKUP(J1179,{0,1950001,3300001,6950001,9000001,18000001,40000001},{0.05,0.1,0.2,0.23,0.33,0.4,0.45})-LOOKUP(J1179,{0,1950001,3300001,6950001,9000001,18000001,40000001},{0,97500,427500,636000,1536000,2796000,4796000}))*1.021,-2))</f>
        <v/>
      </c>
      <c r="M1179" s="19">
        <f>IF(K1179&lt;=0,0,ROUNDDOWN((K1179*LOOKUP(K1179,{0,1950001,3300001,6950001,9000001,18000001,40000001},{0.05,0.1,0.2,0.23,0.33,0.4,0.45})-LOOKUP(K1179,{0,1950001,3300001,6950001,9000001,18000001,40000001},{0,97500,427500,636000,1536000,2796000,4796000}))*1.021,-2))</f>
        <v/>
      </c>
      <c r="N1179" s="19">
        <f>MAX(0,ROUNDDOWN(H1179-E1179-430000-G1179,-3))</f>
        <v/>
      </c>
      <c r="O1179" s="19">
        <f>MAX(0,ROUNDDOWN(H1179-E1179-430000-G1179-D1179,-3))</f>
        <v/>
      </c>
      <c r="P1179" s="19">
        <f>IF(H1179&lt;=450000,0,MAX(0,ROUNDDOWN(N1179*0.06-MIN(50000,N1179)*0.03,-2))+MAX(0,ROUNDDOWN(N1179*0.04-MIN(50000,N1179)*0.02,-2)))</f>
        <v/>
      </c>
      <c r="Q1179" s="19">
        <f>IF(H1179&lt;=450000,0,MAX(0,ROUNDDOWN(O1179*0.06-MIN(50000,O1179)*0.03,-2))+MAX(0,ROUNDDOWN(O1179*0.04-MIN(50000,O1179)*0.02,-2)))</f>
        <v/>
      </c>
      <c r="R1179" s="19">
        <f>L1179-M1179</f>
        <v/>
      </c>
      <c r="S1179" s="19">
        <f>P1179-Q1179</f>
        <v/>
      </c>
      <c r="T1179" s="19">
        <f>R1179+S1179</f>
        <v/>
      </c>
      <c r="U1179" s="21">
        <f>IF(J1179&lt;=0,0,LOOKUP(J1179,{0,1950001,3300001,6950001,9000001,18000001,40000001},{0.05,0.1,0.2,0.23,0.33,0.4,0.45}))</f>
        <v/>
      </c>
    </row>
    <row r="1180">
      <c r="A1180" t="inlineStr">
        <is>
          <t>1万円刻み</t>
        </is>
      </c>
      <c r="B1180" s="19">
        <f>'3_1万円刻み'!$A$521</f>
        <v/>
      </c>
      <c r="C1180" s="20" t="n">
        <v>2026</v>
      </c>
      <c r="D1180" s="19" t="n">
        <v>276000</v>
      </c>
      <c r="E1180" s="19">
        <f>ROUND(MIN(B1180/12,650000)*12*0.0915+MIN(B1180/12,1390000)*12*(0.0504+0)+B1180*0.005,0)</f>
        <v/>
      </c>
      <c r="F1180" s="19" t="n">
        <v>0</v>
      </c>
      <c r="G1180" s="19" t="n">
        <v>0</v>
      </c>
      <c r="H1180" s="19">
        <f>IF(C1180&gt;=2026,IF(B1180&lt;741000,0,IF(B1180&lt;2191000,B1180-740000,IF(B1180&lt;2193000,1451000,IF(B1180&lt;2196000,1453000,IF(B1180&lt;2200000,1456000,IF(B1180&lt;3600000,ROUNDDOWN(B1180/4,-3)*2.8-80000,IF(B1180&lt;6600000,ROUNDDOWN(B1180/4,-3)*3.2-440000,IF(B1180&lt;8500000,ROUNDDOWN(B1180*0.9,0)-1100000,B1180-1950000)))))))),IF(B1180&lt;651000,0,IF(B1180&lt;1900000,B1180-650000,IF(B1180&lt;3600000,ROUNDDOWN(B1180/4,-3)*2.8-80000,IF(B1180&lt;6600000,ROUNDDOWN(B1180/4,-3)*3.2-440000,IF(B1180&lt;8500000,ROUNDDOWN(B1180*0.9,0)-1100000,B1180-1950000))))))</f>
        <v/>
      </c>
      <c r="I1180" s="19">
        <f>IF(H1180&gt;23500000,NA(),IF(C1180&gt;=2026,IF(H1180&lt;=4890000,1040000,IF(H1180&lt;=6550000,670000,620000)),IF(H1180&lt;=1320000,950000,IF(H1180&lt;=3360000,880000,IF(H1180&lt;=4890000,680000,IF(H1180&lt;=6550000,630000,580000))))))</f>
        <v/>
      </c>
      <c r="J1180" s="19">
        <f>MAX(0,ROUNDDOWN(H1180-E1180-I1180-F1180,-3))</f>
        <v/>
      </c>
      <c r="K1180" s="19">
        <f>MAX(0,ROUNDDOWN(H1180-E1180-I1180-F1180-D1180,-3))</f>
        <v/>
      </c>
      <c r="L1180" s="19">
        <f>IF(J1180&lt;=0,0,ROUNDDOWN((J1180*LOOKUP(J1180,{0,1950001,3300001,6950001,9000001,18000001,40000001},{0.05,0.1,0.2,0.23,0.33,0.4,0.45})-LOOKUP(J1180,{0,1950001,3300001,6950001,9000001,18000001,40000001},{0,97500,427500,636000,1536000,2796000,4796000}))*1.021,-2))</f>
        <v/>
      </c>
      <c r="M1180" s="19">
        <f>IF(K1180&lt;=0,0,ROUNDDOWN((K1180*LOOKUP(K1180,{0,1950001,3300001,6950001,9000001,18000001,40000001},{0.05,0.1,0.2,0.23,0.33,0.4,0.45})-LOOKUP(K1180,{0,1950001,3300001,6950001,9000001,18000001,40000001},{0,97500,427500,636000,1536000,2796000,4796000}))*1.021,-2))</f>
        <v/>
      </c>
      <c r="N1180" s="19">
        <f>MAX(0,ROUNDDOWN(H1180-E1180-430000-G1180,-3))</f>
        <v/>
      </c>
      <c r="O1180" s="19">
        <f>MAX(0,ROUNDDOWN(H1180-E1180-430000-G1180-D1180,-3))</f>
        <v/>
      </c>
      <c r="P1180" s="19">
        <f>IF(H1180&lt;=450000,0,MAX(0,ROUNDDOWN(N1180*0.06-MIN(50000,N1180)*0.03,-2))+MAX(0,ROUNDDOWN(N1180*0.04-MIN(50000,N1180)*0.02,-2)))</f>
        <v/>
      </c>
      <c r="Q1180" s="19">
        <f>IF(H1180&lt;=450000,0,MAX(0,ROUNDDOWN(O1180*0.06-MIN(50000,O1180)*0.03,-2))+MAX(0,ROUNDDOWN(O1180*0.04-MIN(50000,O1180)*0.02,-2)))</f>
        <v/>
      </c>
      <c r="R1180" s="19">
        <f>L1180-M1180</f>
        <v/>
      </c>
      <c r="S1180" s="19">
        <f>P1180-Q1180</f>
        <v/>
      </c>
      <c r="T1180" s="19">
        <f>R1180+S1180</f>
        <v/>
      </c>
      <c r="U1180" s="21">
        <f>IF(J1180&lt;=0,0,LOOKUP(J1180,{0,1950001,3300001,6950001,9000001,18000001,40000001},{0.05,0.1,0.2,0.23,0.33,0.4,0.45}))</f>
        <v/>
      </c>
    </row>
    <row r="1181">
      <c r="A1181" t="inlineStr">
        <is>
          <t>1万円刻み</t>
        </is>
      </c>
      <c r="B1181" s="19">
        <f>'3_1万円刻み'!$A$522</f>
        <v/>
      </c>
      <c r="C1181" s="20" t="n">
        <v>2025</v>
      </c>
      <c r="D1181" s="19" t="n">
        <v>276000</v>
      </c>
      <c r="E1181" s="19">
        <f>ROUND(MIN(B1181/12,650000)*12*0.0915+MIN(B1181/12,1390000)*12*(0.0504+0)+B1181*0.005,0)</f>
        <v/>
      </c>
      <c r="F1181" s="19" t="n">
        <v>0</v>
      </c>
      <c r="G1181" s="19" t="n">
        <v>0</v>
      </c>
      <c r="H1181" s="19">
        <f>IF(C1181&gt;=2026,IF(B1181&lt;741000,0,IF(B1181&lt;2191000,B1181-740000,IF(B1181&lt;2193000,1451000,IF(B1181&lt;2196000,1453000,IF(B1181&lt;2200000,1456000,IF(B1181&lt;3600000,ROUNDDOWN(B1181/4,-3)*2.8-80000,IF(B1181&lt;6600000,ROUNDDOWN(B1181/4,-3)*3.2-440000,IF(B1181&lt;8500000,ROUNDDOWN(B1181*0.9,0)-1100000,B1181-1950000)))))))),IF(B1181&lt;651000,0,IF(B1181&lt;1900000,B1181-650000,IF(B1181&lt;3600000,ROUNDDOWN(B1181/4,-3)*2.8-80000,IF(B1181&lt;6600000,ROUNDDOWN(B1181/4,-3)*3.2-440000,IF(B1181&lt;8500000,ROUNDDOWN(B1181*0.9,0)-1100000,B1181-1950000))))))</f>
        <v/>
      </c>
      <c r="I1181" s="19">
        <f>IF(H1181&gt;23500000,NA(),IF(C1181&gt;=2026,IF(H1181&lt;=4890000,1040000,IF(H1181&lt;=6550000,670000,620000)),IF(H1181&lt;=1320000,950000,IF(H1181&lt;=3360000,880000,IF(H1181&lt;=4890000,680000,IF(H1181&lt;=6550000,630000,580000))))))</f>
        <v/>
      </c>
      <c r="J1181" s="19">
        <f>MAX(0,ROUNDDOWN(H1181-E1181-I1181-F1181,-3))</f>
        <v/>
      </c>
      <c r="K1181" s="19">
        <f>MAX(0,ROUNDDOWN(H1181-E1181-I1181-F1181-D1181,-3))</f>
        <v/>
      </c>
      <c r="L1181" s="19">
        <f>IF(J1181&lt;=0,0,ROUNDDOWN((J1181*LOOKUP(J1181,{0,1950001,3300001,6950001,9000001,18000001,40000001},{0.05,0.1,0.2,0.23,0.33,0.4,0.45})-LOOKUP(J1181,{0,1950001,3300001,6950001,9000001,18000001,40000001},{0,97500,427500,636000,1536000,2796000,4796000}))*1.021,-2))</f>
        <v/>
      </c>
      <c r="M1181" s="19">
        <f>IF(K1181&lt;=0,0,ROUNDDOWN((K1181*LOOKUP(K1181,{0,1950001,3300001,6950001,9000001,18000001,40000001},{0.05,0.1,0.2,0.23,0.33,0.4,0.45})-LOOKUP(K1181,{0,1950001,3300001,6950001,9000001,18000001,40000001},{0,97500,427500,636000,1536000,2796000,4796000}))*1.021,-2))</f>
        <v/>
      </c>
      <c r="N1181" s="19">
        <f>MAX(0,ROUNDDOWN(H1181-E1181-430000-G1181,-3))</f>
        <v/>
      </c>
      <c r="O1181" s="19">
        <f>MAX(0,ROUNDDOWN(H1181-E1181-430000-G1181-D1181,-3))</f>
        <v/>
      </c>
      <c r="P1181" s="19">
        <f>IF(H1181&lt;=450000,0,MAX(0,ROUNDDOWN(N1181*0.06-MIN(50000,N1181)*0.03,-2))+MAX(0,ROUNDDOWN(N1181*0.04-MIN(50000,N1181)*0.02,-2)))</f>
        <v/>
      </c>
      <c r="Q1181" s="19">
        <f>IF(H1181&lt;=450000,0,MAX(0,ROUNDDOWN(O1181*0.06-MIN(50000,O1181)*0.03,-2))+MAX(0,ROUNDDOWN(O1181*0.04-MIN(50000,O1181)*0.02,-2)))</f>
        <v/>
      </c>
      <c r="R1181" s="19">
        <f>L1181-M1181</f>
        <v/>
      </c>
      <c r="S1181" s="19">
        <f>P1181-Q1181</f>
        <v/>
      </c>
      <c r="T1181" s="19">
        <f>R1181+S1181</f>
        <v/>
      </c>
      <c r="U1181" s="21">
        <f>IF(J1181&lt;=0,0,LOOKUP(J1181,{0,1950001,3300001,6950001,9000001,18000001,40000001},{0.05,0.1,0.2,0.23,0.33,0.4,0.45}))</f>
        <v/>
      </c>
    </row>
    <row r="1182">
      <c r="A1182" t="inlineStr">
        <is>
          <t>1万円刻み</t>
        </is>
      </c>
      <c r="B1182" s="19">
        <f>'3_1万円刻み'!$A$522</f>
        <v/>
      </c>
      <c r="C1182" s="20" t="n">
        <v>2026</v>
      </c>
      <c r="D1182" s="19" t="n">
        <v>276000</v>
      </c>
      <c r="E1182" s="19">
        <f>ROUND(MIN(B1182/12,650000)*12*0.0915+MIN(B1182/12,1390000)*12*(0.0504+0)+B1182*0.005,0)</f>
        <v/>
      </c>
      <c r="F1182" s="19" t="n">
        <v>0</v>
      </c>
      <c r="G1182" s="19" t="n">
        <v>0</v>
      </c>
      <c r="H1182" s="19">
        <f>IF(C1182&gt;=2026,IF(B1182&lt;741000,0,IF(B1182&lt;2191000,B1182-740000,IF(B1182&lt;2193000,1451000,IF(B1182&lt;2196000,1453000,IF(B1182&lt;2200000,1456000,IF(B1182&lt;3600000,ROUNDDOWN(B1182/4,-3)*2.8-80000,IF(B1182&lt;6600000,ROUNDDOWN(B1182/4,-3)*3.2-440000,IF(B1182&lt;8500000,ROUNDDOWN(B1182*0.9,0)-1100000,B1182-1950000)))))))),IF(B1182&lt;651000,0,IF(B1182&lt;1900000,B1182-650000,IF(B1182&lt;3600000,ROUNDDOWN(B1182/4,-3)*2.8-80000,IF(B1182&lt;6600000,ROUNDDOWN(B1182/4,-3)*3.2-440000,IF(B1182&lt;8500000,ROUNDDOWN(B1182*0.9,0)-1100000,B1182-1950000))))))</f>
        <v/>
      </c>
      <c r="I1182" s="19">
        <f>IF(H1182&gt;23500000,NA(),IF(C1182&gt;=2026,IF(H1182&lt;=4890000,1040000,IF(H1182&lt;=6550000,670000,620000)),IF(H1182&lt;=1320000,950000,IF(H1182&lt;=3360000,880000,IF(H1182&lt;=4890000,680000,IF(H1182&lt;=6550000,630000,580000))))))</f>
        <v/>
      </c>
      <c r="J1182" s="19">
        <f>MAX(0,ROUNDDOWN(H1182-E1182-I1182-F1182,-3))</f>
        <v/>
      </c>
      <c r="K1182" s="19">
        <f>MAX(0,ROUNDDOWN(H1182-E1182-I1182-F1182-D1182,-3))</f>
        <v/>
      </c>
      <c r="L1182" s="19">
        <f>IF(J1182&lt;=0,0,ROUNDDOWN((J1182*LOOKUP(J1182,{0,1950001,3300001,6950001,9000001,18000001,40000001},{0.05,0.1,0.2,0.23,0.33,0.4,0.45})-LOOKUP(J1182,{0,1950001,3300001,6950001,9000001,18000001,40000001},{0,97500,427500,636000,1536000,2796000,4796000}))*1.021,-2))</f>
        <v/>
      </c>
      <c r="M1182" s="19">
        <f>IF(K1182&lt;=0,0,ROUNDDOWN((K1182*LOOKUP(K1182,{0,1950001,3300001,6950001,9000001,18000001,40000001},{0.05,0.1,0.2,0.23,0.33,0.4,0.45})-LOOKUP(K1182,{0,1950001,3300001,6950001,9000001,18000001,40000001},{0,97500,427500,636000,1536000,2796000,4796000}))*1.021,-2))</f>
        <v/>
      </c>
      <c r="N1182" s="19">
        <f>MAX(0,ROUNDDOWN(H1182-E1182-430000-G1182,-3))</f>
        <v/>
      </c>
      <c r="O1182" s="19">
        <f>MAX(0,ROUNDDOWN(H1182-E1182-430000-G1182-D1182,-3))</f>
        <v/>
      </c>
      <c r="P1182" s="19">
        <f>IF(H1182&lt;=450000,0,MAX(0,ROUNDDOWN(N1182*0.06-MIN(50000,N1182)*0.03,-2))+MAX(0,ROUNDDOWN(N1182*0.04-MIN(50000,N1182)*0.02,-2)))</f>
        <v/>
      </c>
      <c r="Q1182" s="19">
        <f>IF(H1182&lt;=450000,0,MAX(0,ROUNDDOWN(O1182*0.06-MIN(50000,O1182)*0.03,-2))+MAX(0,ROUNDDOWN(O1182*0.04-MIN(50000,O1182)*0.02,-2)))</f>
        <v/>
      </c>
      <c r="R1182" s="19">
        <f>L1182-M1182</f>
        <v/>
      </c>
      <c r="S1182" s="19">
        <f>P1182-Q1182</f>
        <v/>
      </c>
      <c r="T1182" s="19">
        <f>R1182+S1182</f>
        <v/>
      </c>
      <c r="U1182" s="21">
        <f>IF(J1182&lt;=0,0,LOOKUP(J1182,{0,1950001,3300001,6950001,9000001,18000001,40000001},{0.05,0.1,0.2,0.23,0.33,0.4,0.45}))</f>
        <v/>
      </c>
    </row>
    <row r="1183">
      <c r="A1183" t="inlineStr">
        <is>
          <t>1万円刻み</t>
        </is>
      </c>
      <c r="B1183" s="19">
        <f>'3_1万円刻み'!$A$523</f>
        <v/>
      </c>
      <c r="C1183" s="20" t="n">
        <v>2025</v>
      </c>
      <c r="D1183" s="19" t="n">
        <v>276000</v>
      </c>
      <c r="E1183" s="19">
        <f>ROUND(MIN(B1183/12,650000)*12*0.0915+MIN(B1183/12,1390000)*12*(0.0504+0)+B1183*0.005,0)</f>
        <v/>
      </c>
      <c r="F1183" s="19" t="n">
        <v>0</v>
      </c>
      <c r="G1183" s="19" t="n">
        <v>0</v>
      </c>
      <c r="H1183" s="19">
        <f>IF(C1183&gt;=2026,IF(B1183&lt;741000,0,IF(B1183&lt;2191000,B1183-740000,IF(B1183&lt;2193000,1451000,IF(B1183&lt;2196000,1453000,IF(B1183&lt;2200000,1456000,IF(B1183&lt;3600000,ROUNDDOWN(B1183/4,-3)*2.8-80000,IF(B1183&lt;6600000,ROUNDDOWN(B1183/4,-3)*3.2-440000,IF(B1183&lt;8500000,ROUNDDOWN(B1183*0.9,0)-1100000,B1183-1950000)))))))),IF(B1183&lt;651000,0,IF(B1183&lt;1900000,B1183-650000,IF(B1183&lt;3600000,ROUNDDOWN(B1183/4,-3)*2.8-80000,IF(B1183&lt;6600000,ROUNDDOWN(B1183/4,-3)*3.2-440000,IF(B1183&lt;8500000,ROUNDDOWN(B1183*0.9,0)-1100000,B1183-1950000))))))</f>
        <v/>
      </c>
      <c r="I1183" s="19">
        <f>IF(H1183&gt;23500000,NA(),IF(C1183&gt;=2026,IF(H1183&lt;=4890000,1040000,IF(H1183&lt;=6550000,670000,620000)),IF(H1183&lt;=1320000,950000,IF(H1183&lt;=3360000,880000,IF(H1183&lt;=4890000,680000,IF(H1183&lt;=6550000,630000,580000))))))</f>
        <v/>
      </c>
      <c r="J1183" s="19">
        <f>MAX(0,ROUNDDOWN(H1183-E1183-I1183-F1183,-3))</f>
        <v/>
      </c>
      <c r="K1183" s="19">
        <f>MAX(0,ROUNDDOWN(H1183-E1183-I1183-F1183-D1183,-3))</f>
        <v/>
      </c>
      <c r="L1183" s="19">
        <f>IF(J1183&lt;=0,0,ROUNDDOWN((J1183*LOOKUP(J1183,{0,1950001,3300001,6950001,9000001,18000001,40000001},{0.05,0.1,0.2,0.23,0.33,0.4,0.45})-LOOKUP(J1183,{0,1950001,3300001,6950001,9000001,18000001,40000001},{0,97500,427500,636000,1536000,2796000,4796000}))*1.021,-2))</f>
        <v/>
      </c>
      <c r="M1183" s="19">
        <f>IF(K1183&lt;=0,0,ROUNDDOWN((K1183*LOOKUP(K1183,{0,1950001,3300001,6950001,9000001,18000001,40000001},{0.05,0.1,0.2,0.23,0.33,0.4,0.45})-LOOKUP(K1183,{0,1950001,3300001,6950001,9000001,18000001,40000001},{0,97500,427500,636000,1536000,2796000,4796000}))*1.021,-2))</f>
        <v/>
      </c>
      <c r="N1183" s="19">
        <f>MAX(0,ROUNDDOWN(H1183-E1183-430000-G1183,-3))</f>
        <v/>
      </c>
      <c r="O1183" s="19">
        <f>MAX(0,ROUNDDOWN(H1183-E1183-430000-G1183-D1183,-3))</f>
        <v/>
      </c>
      <c r="P1183" s="19">
        <f>IF(H1183&lt;=450000,0,MAX(0,ROUNDDOWN(N1183*0.06-MIN(50000,N1183)*0.03,-2))+MAX(0,ROUNDDOWN(N1183*0.04-MIN(50000,N1183)*0.02,-2)))</f>
        <v/>
      </c>
      <c r="Q1183" s="19">
        <f>IF(H1183&lt;=450000,0,MAX(0,ROUNDDOWN(O1183*0.06-MIN(50000,O1183)*0.03,-2))+MAX(0,ROUNDDOWN(O1183*0.04-MIN(50000,O1183)*0.02,-2)))</f>
        <v/>
      </c>
      <c r="R1183" s="19">
        <f>L1183-M1183</f>
        <v/>
      </c>
      <c r="S1183" s="19">
        <f>P1183-Q1183</f>
        <v/>
      </c>
      <c r="T1183" s="19">
        <f>R1183+S1183</f>
        <v/>
      </c>
      <c r="U1183" s="21">
        <f>IF(J1183&lt;=0,0,LOOKUP(J1183,{0,1950001,3300001,6950001,9000001,18000001,40000001},{0.05,0.1,0.2,0.23,0.33,0.4,0.45}))</f>
        <v/>
      </c>
    </row>
    <row r="1184">
      <c r="A1184" t="inlineStr">
        <is>
          <t>1万円刻み</t>
        </is>
      </c>
      <c r="B1184" s="19">
        <f>'3_1万円刻み'!$A$523</f>
        <v/>
      </c>
      <c r="C1184" s="20" t="n">
        <v>2026</v>
      </c>
      <c r="D1184" s="19" t="n">
        <v>276000</v>
      </c>
      <c r="E1184" s="19">
        <f>ROUND(MIN(B1184/12,650000)*12*0.0915+MIN(B1184/12,1390000)*12*(0.0504+0)+B1184*0.005,0)</f>
        <v/>
      </c>
      <c r="F1184" s="19" t="n">
        <v>0</v>
      </c>
      <c r="G1184" s="19" t="n">
        <v>0</v>
      </c>
      <c r="H1184" s="19">
        <f>IF(C1184&gt;=2026,IF(B1184&lt;741000,0,IF(B1184&lt;2191000,B1184-740000,IF(B1184&lt;2193000,1451000,IF(B1184&lt;2196000,1453000,IF(B1184&lt;2200000,1456000,IF(B1184&lt;3600000,ROUNDDOWN(B1184/4,-3)*2.8-80000,IF(B1184&lt;6600000,ROUNDDOWN(B1184/4,-3)*3.2-440000,IF(B1184&lt;8500000,ROUNDDOWN(B1184*0.9,0)-1100000,B1184-1950000)))))))),IF(B1184&lt;651000,0,IF(B1184&lt;1900000,B1184-650000,IF(B1184&lt;3600000,ROUNDDOWN(B1184/4,-3)*2.8-80000,IF(B1184&lt;6600000,ROUNDDOWN(B1184/4,-3)*3.2-440000,IF(B1184&lt;8500000,ROUNDDOWN(B1184*0.9,0)-1100000,B1184-1950000))))))</f>
        <v/>
      </c>
      <c r="I1184" s="19">
        <f>IF(H1184&gt;23500000,NA(),IF(C1184&gt;=2026,IF(H1184&lt;=4890000,1040000,IF(H1184&lt;=6550000,670000,620000)),IF(H1184&lt;=1320000,950000,IF(H1184&lt;=3360000,880000,IF(H1184&lt;=4890000,680000,IF(H1184&lt;=6550000,630000,580000))))))</f>
        <v/>
      </c>
      <c r="J1184" s="19">
        <f>MAX(0,ROUNDDOWN(H1184-E1184-I1184-F1184,-3))</f>
        <v/>
      </c>
      <c r="K1184" s="19">
        <f>MAX(0,ROUNDDOWN(H1184-E1184-I1184-F1184-D1184,-3))</f>
        <v/>
      </c>
      <c r="L1184" s="19">
        <f>IF(J1184&lt;=0,0,ROUNDDOWN((J1184*LOOKUP(J1184,{0,1950001,3300001,6950001,9000001,18000001,40000001},{0.05,0.1,0.2,0.23,0.33,0.4,0.45})-LOOKUP(J1184,{0,1950001,3300001,6950001,9000001,18000001,40000001},{0,97500,427500,636000,1536000,2796000,4796000}))*1.021,-2))</f>
        <v/>
      </c>
      <c r="M1184" s="19">
        <f>IF(K1184&lt;=0,0,ROUNDDOWN((K1184*LOOKUP(K1184,{0,1950001,3300001,6950001,9000001,18000001,40000001},{0.05,0.1,0.2,0.23,0.33,0.4,0.45})-LOOKUP(K1184,{0,1950001,3300001,6950001,9000001,18000001,40000001},{0,97500,427500,636000,1536000,2796000,4796000}))*1.021,-2))</f>
        <v/>
      </c>
      <c r="N1184" s="19">
        <f>MAX(0,ROUNDDOWN(H1184-E1184-430000-G1184,-3))</f>
        <v/>
      </c>
      <c r="O1184" s="19">
        <f>MAX(0,ROUNDDOWN(H1184-E1184-430000-G1184-D1184,-3))</f>
        <v/>
      </c>
      <c r="P1184" s="19">
        <f>IF(H1184&lt;=450000,0,MAX(0,ROUNDDOWN(N1184*0.06-MIN(50000,N1184)*0.03,-2))+MAX(0,ROUNDDOWN(N1184*0.04-MIN(50000,N1184)*0.02,-2)))</f>
        <v/>
      </c>
      <c r="Q1184" s="19">
        <f>IF(H1184&lt;=450000,0,MAX(0,ROUNDDOWN(O1184*0.06-MIN(50000,O1184)*0.03,-2))+MAX(0,ROUNDDOWN(O1184*0.04-MIN(50000,O1184)*0.02,-2)))</f>
        <v/>
      </c>
      <c r="R1184" s="19">
        <f>L1184-M1184</f>
        <v/>
      </c>
      <c r="S1184" s="19">
        <f>P1184-Q1184</f>
        <v/>
      </c>
      <c r="T1184" s="19">
        <f>R1184+S1184</f>
        <v/>
      </c>
      <c r="U1184" s="21">
        <f>IF(J1184&lt;=0,0,LOOKUP(J1184,{0,1950001,3300001,6950001,9000001,18000001,40000001},{0.05,0.1,0.2,0.23,0.33,0.4,0.45}))</f>
        <v/>
      </c>
    </row>
    <row r="1185">
      <c r="A1185" t="inlineStr">
        <is>
          <t>1万円刻み</t>
        </is>
      </c>
      <c r="B1185" s="19">
        <f>'3_1万円刻み'!$A$524</f>
        <v/>
      </c>
      <c r="C1185" s="20" t="n">
        <v>2025</v>
      </c>
      <c r="D1185" s="19" t="n">
        <v>276000</v>
      </c>
      <c r="E1185" s="19">
        <f>ROUND(MIN(B1185/12,650000)*12*0.0915+MIN(B1185/12,1390000)*12*(0.0504+0)+B1185*0.005,0)</f>
        <v/>
      </c>
      <c r="F1185" s="19" t="n">
        <v>0</v>
      </c>
      <c r="G1185" s="19" t="n">
        <v>0</v>
      </c>
      <c r="H1185" s="19">
        <f>IF(C1185&gt;=2026,IF(B1185&lt;741000,0,IF(B1185&lt;2191000,B1185-740000,IF(B1185&lt;2193000,1451000,IF(B1185&lt;2196000,1453000,IF(B1185&lt;2200000,1456000,IF(B1185&lt;3600000,ROUNDDOWN(B1185/4,-3)*2.8-80000,IF(B1185&lt;6600000,ROUNDDOWN(B1185/4,-3)*3.2-440000,IF(B1185&lt;8500000,ROUNDDOWN(B1185*0.9,0)-1100000,B1185-1950000)))))))),IF(B1185&lt;651000,0,IF(B1185&lt;1900000,B1185-650000,IF(B1185&lt;3600000,ROUNDDOWN(B1185/4,-3)*2.8-80000,IF(B1185&lt;6600000,ROUNDDOWN(B1185/4,-3)*3.2-440000,IF(B1185&lt;8500000,ROUNDDOWN(B1185*0.9,0)-1100000,B1185-1950000))))))</f>
        <v/>
      </c>
      <c r="I1185" s="19">
        <f>IF(H1185&gt;23500000,NA(),IF(C1185&gt;=2026,IF(H1185&lt;=4890000,1040000,IF(H1185&lt;=6550000,670000,620000)),IF(H1185&lt;=1320000,950000,IF(H1185&lt;=3360000,880000,IF(H1185&lt;=4890000,680000,IF(H1185&lt;=6550000,630000,580000))))))</f>
        <v/>
      </c>
      <c r="J1185" s="19">
        <f>MAX(0,ROUNDDOWN(H1185-E1185-I1185-F1185,-3))</f>
        <v/>
      </c>
      <c r="K1185" s="19">
        <f>MAX(0,ROUNDDOWN(H1185-E1185-I1185-F1185-D1185,-3))</f>
        <v/>
      </c>
      <c r="L1185" s="19">
        <f>IF(J1185&lt;=0,0,ROUNDDOWN((J1185*LOOKUP(J1185,{0,1950001,3300001,6950001,9000001,18000001,40000001},{0.05,0.1,0.2,0.23,0.33,0.4,0.45})-LOOKUP(J1185,{0,1950001,3300001,6950001,9000001,18000001,40000001},{0,97500,427500,636000,1536000,2796000,4796000}))*1.021,-2))</f>
        <v/>
      </c>
      <c r="M1185" s="19">
        <f>IF(K1185&lt;=0,0,ROUNDDOWN((K1185*LOOKUP(K1185,{0,1950001,3300001,6950001,9000001,18000001,40000001},{0.05,0.1,0.2,0.23,0.33,0.4,0.45})-LOOKUP(K1185,{0,1950001,3300001,6950001,9000001,18000001,40000001},{0,97500,427500,636000,1536000,2796000,4796000}))*1.021,-2))</f>
        <v/>
      </c>
      <c r="N1185" s="19">
        <f>MAX(0,ROUNDDOWN(H1185-E1185-430000-G1185,-3))</f>
        <v/>
      </c>
      <c r="O1185" s="19">
        <f>MAX(0,ROUNDDOWN(H1185-E1185-430000-G1185-D1185,-3))</f>
        <v/>
      </c>
      <c r="P1185" s="19">
        <f>IF(H1185&lt;=450000,0,MAX(0,ROUNDDOWN(N1185*0.06-MIN(50000,N1185)*0.03,-2))+MAX(0,ROUNDDOWN(N1185*0.04-MIN(50000,N1185)*0.02,-2)))</f>
        <v/>
      </c>
      <c r="Q1185" s="19">
        <f>IF(H1185&lt;=450000,0,MAX(0,ROUNDDOWN(O1185*0.06-MIN(50000,O1185)*0.03,-2))+MAX(0,ROUNDDOWN(O1185*0.04-MIN(50000,O1185)*0.02,-2)))</f>
        <v/>
      </c>
      <c r="R1185" s="19">
        <f>L1185-M1185</f>
        <v/>
      </c>
      <c r="S1185" s="19">
        <f>P1185-Q1185</f>
        <v/>
      </c>
      <c r="T1185" s="19">
        <f>R1185+S1185</f>
        <v/>
      </c>
      <c r="U1185" s="21">
        <f>IF(J1185&lt;=0,0,LOOKUP(J1185,{0,1950001,3300001,6950001,9000001,18000001,40000001},{0.05,0.1,0.2,0.23,0.33,0.4,0.45}))</f>
        <v/>
      </c>
    </row>
    <row r="1186">
      <c r="A1186" t="inlineStr">
        <is>
          <t>1万円刻み</t>
        </is>
      </c>
      <c r="B1186" s="19">
        <f>'3_1万円刻み'!$A$524</f>
        <v/>
      </c>
      <c r="C1186" s="20" t="n">
        <v>2026</v>
      </c>
      <c r="D1186" s="19" t="n">
        <v>276000</v>
      </c>
      <c r="E1186" s="19">
        <f>ROUND(MIN(B1186/12,650000)*12*0.0915+MIN(B1186/12,1390000)*12*(0.0504+0)+B1186*0.005,0)</f>
        <v/>
      </c>
      <c r="F1186" s="19" t="n">
        <v>0</v>
      </c>
      <c r="G1186" s="19" t="n">
        <v>0</v>
      </c>
      <c r="H1186" s="19">
        <f>IF(C1186&gt;=2026,IF(B1186&lt;741000,0,IF(B1186&lt;2191000,B1186-740000,IF(B1186&lt;2193000,1451000,IF(B1186&lt;2196000,1453000,IF(B1186&lt;2200000,1456000,IF(B1186&lt;3600000,ROUNDDOWN(B1186/4,-3)*2.8-80000,IF(B1186&lt;6600000,ROUNDDOWN(B1186/4,-3)*3.2-440000,IF(B1186&lt;8500000,ROUNDDOWN(B1186*0.9,0)-1100000,B1186-1950000)))))))),IF(B1186&lt;651000,0,IF(B1186&lt;1900000,B1186-650000,IF(B1186&lt;3600000,ROUNDDOWN(B1186/4,-3)*2.8-80000,IF(B1186&lt;6600000,ROUNDDOWN(B1186/4,-3)*3.2-440000,IF(B1186&lt;8500000,ROUNDDOWN(B1186*0.9,0)-1100000,B1186-1950000))))))</f>
        <v/>
      </c>
      <c r="I1186" s="19">
        <f>IF(H1186&gt;23500000,NA(),IF(C1186&gt;=2026,IF(H1186&lt;=4890000,1040000,IF(H1186&lt;=6550000,670000,620000)),IF(H1186&lt;=1320000,950000,IF(H1186&lt;=3360000,880000,IF(H1186&lt;=4890000,680000,IF(H1186&lt;=6550000,630000,580000))))))</f>
        <v/>
      </c>
      <c r="J1186" s="19">
        <f>MAX(0,ROUNDDOWN(H1186-E1186-I1186-F1186,-3))</f>
        <v/>
      </c>
      <c r="K1186" s="19">
        <f>MAX(0,ROUNDDOWN(H1186-E1186-I1186-F1186-D1186,-3))</f>
        <v/>
      </c>
      <c r="L1186" s="19">
        <f>IF(J1186&lt;=0,0,ROUNDDOWN((J1186*LOOKUP(J1186,{0,1950001,3300001,6950001,9000001,18000001,40000001},{0.05,0.1,0.2,0.23,0.33,0.4,0.45})-LOOKUP(J1186,{0,1950001,3300001,6950001,9000001,18000001,40000001},{0,97500,427500,636000,1536000,2796000,4796000}))*1.021,-2))</f>
        <v/>
      </c>
      <c r="M1186" s="19">
        <f>IF(K1186&lt;=0,0,ROUNDDOWN((K1186*LOOKUP(K1186,{0,1950001,3300001,6950001,9000001,18000001,40000001},{0.05,0.1,0.2,0.23,0.33,0.4,0.45})-LOOKUP(K1186,{0,1950001,3300001,6950001,9000001,18000001,40000001},{0,97500,427500,636000,1536000,2796000,4796000}))*1.021,-2))</f>
        <v/>
      </c>
      <c r="N1186" s="19">
        <f>MAX(0,ROUNDDOWN(H1186-E1186-430000-G1186,-3))</f>
        <v/>
      </c>
      <c r="O1186" s="19">
        <f>MAX(0,ROUNDDOWN(H1186-E1186-430000-G1186-D1186,-3))</f>
        <v/>
      </c>
      <c r="P1186" s="19">
        <f>IF(H1186&lt;=450000,0,MAX(0,ROUNDDOWN(N1186*0.06-MIN(50000,N1186)*0.03,-2))+MAX(0,ROUNDDOWN(N1186*0.04-MIN(50000,N1186)*0.02,-2)))</f>
        <v/>
      </c>
      <c r="Q1186" s="19">
        <f>IF(H1186&lt;=450000,0,MAX(0,ROUNDDOWN(O1186*0.06-MIN(50000,O1186)*0.03,-2))+MAX(0,ROUNDDOWN(O1186*0.04-MIN(50000,O1186)*0.02,-2)))</f>
        <v/>
      </c>
      <c r="R1186" s="19">
        <f>L1186-M1186</f>
        <v/>
      </c>
      <c r="S1186" s="19">
        <f>P1186-Q1186</f>
        <v/>
      </c>
      <c r="T1186" s="19">
        <f>R1186+S1186</f>
        <v/>
      </c>
      <c r="U1186" s="21">
        <f>IF(J1186&lt;=0,0,LOOKUP(J1186,{0,1950001,3300001,6950001,9000001,18000001,40000001},{0.05,0.1,0.2,0.23,0.33,0.4,0.45}))</f>
        <v/>
      </c>
    </row>
    <row r="1187">
      <c r="A1187" t="inlineStr">
        <is>
          <t>1万円刻み</t>
        </is>
      </c>
      <c r="B1187" s="19">
        <f>'3_1万円刻み'!$A$525</f>
        <v/>
      </c>
      <c r="C1187" s="20" t="n">
        <v>2025</v>
      </c>
      <c r="D1187" s="19" t="n">
        <v>276000</v>
      </c>
      <c r="E1187" s="19">
        <f>ROUND(MIN(B1187/12,650000)*12*0.0915+MIN(B1187/12,1390000)*12*(0.0504+0)+B1187*0.005,0)</f>
        <v/>
      </c>
      <c r="F1187" s="19" t="n">
        <v>0</v>
      </c>
      <c r="G1187" s="19" t="n">
        <v>0</v>
      </c>
      <c r="H1187" s="19">
        <f>IF(C1187&gt;=2026,IF(B1187&lt;741000,0,IF(B1187&lt;2191000,B1187-740000,IF(B1187&lt;2193000,1451000,IF(B1187&lt;2196000,1453000,IF(B1187&lt;2200000,1456000,IF(B1187&lt;3600000,ROUNDDOWN(B1187/4,-3)*2.8-80000,IF(B1187&lt;6600000,ROUNDDOWN(B1187/4,-3)*3.2-440000,IF(B1187&lt;8500000,ROUNDDOWN(B1187*0.9,0)-1100000,B1187-1950000)))))))),IF(B1187&lt;651000,0,IF(B1187&lt;1900000,B1187-650000,IF(B1187&lt;3600000,ROUNDDOWN(B1187/4,-3)*2.8-80000,IF(B1187&lt;6600000,ROUNDDOWN(B1187/4,-3)*3.2-440000,IF(B1187&lt;8500000,ROUNDDOWN(B1187*0.9,0)-1100000,B1187-1950000))))))</f>
        <v/>
      </c>
      <c r="I1187" s="19">
        <f>IF(H1187&gt;23500000,NA(),IF(C1187&gt;=2026,IF(H1187&lt;=4890000,1040000,IF(H1187&lt;=6550000,670000,620000)),IF(H1187&lt;=1320000,950000,IF(H1187&lt;=3360000,880000,IF(H1187&lt;=4890000,680000,IF(H1187&lt;=6550000,630000,580000))))))</f>
        <v/>
      </c>
      <c r="J1187" s="19">
        <f>MAX(0,ROUNDDOWN(H1187-E1187-I1187-F1187,-3))</f>
        <v/>
      </c>
      <c r="K1187" s="19">
        <f>MAX(0,ROUNDDOWN(H1187-E1187-I1187-F1187-D1187,-3))</f>
        <v/>
      </c>
      <c r="L1187" s="19">
        <f>IF(J1187&lt;=0,0,ROUNDDOWN((J1187*LOOKUP(J1187,{0,1950001,3300001,6950001,9000001,18000001,40000001},{0.05,0.1,0.2,0.23,0.33,0.4,0.45})-LOOKUP(J1187,{0,1950001,3300001,6950001,9000001,18000001,40000001},{0,97500,427500,636000,1536000,2796000,4796000}))*1.021,-2))</f>
        <v/>
      </c>
      <c r="M1187" s="19">
        <f>IF(K1187&lt;=0,0,ROUNDDOWN((K1187*LOOKUP(K1187,{0,1950001,3300001,6950001,9000001,18000001,40000001},{0.05,0.1,0.2,0.23,0.33,0.4,0.45})-LOOKUP(K1187,{0,1950001,3300001,6950001,9000001,18000001,40000001},{0,97500,427500,636000,1536000,2796000,4796000}))*1.021,-2))</f>
        <v/>
      </c>
      <c r="N1187" s="19">
        <f>MAX(0,ROUNDDOWN(H1187-E1187-430000-G1187,-3))</f>
        <v/>
      </c>
      <c r="O1187" s="19">
        <f>MAX(0,ROUNDDOWN(H1187-E1187-430000-G1187-D1187,-3))</f>
        <v/>
      </c>
      <c r="P1187" s="19">
        <f>IF(H1187&lt;=450000,0,MAX(0,ROUNDDOWN(N1187*0.06-MIN(50000,N1187)*0.03,-2))+MAX(0,ROUNDDOWN(N1187*0.04-MIN(50000,N1187)*0.02,-2)))</f>
        <v/>
      </c>
      <c r="Q1187" s="19">
        <f>IF(H1187&lt;=450000,0,MAX(0,ROUNDDOWN(O1187*0.06-MIN(50000,O1187)*0.03,-2))+MAX(0,ROUNDDOWN(O1187*0.04-MIN(50000,O1187)*0.02,-2)))</f>
        <v/>
      </c>
      <c r="R1187" s="19">
        <f>L1187-M1187</f>
        <v/>
      </c>
      <c r="S1187" s="19">
        <f>P1187-Q1187</f>
        <v/>
      </c>
      <c r="T1187" s="19">
        <f>R1187+S1187</f>
        <v/>
      </c>
      <c r="U1187" s="21">
        <f>IF(J1187&lt;=0,0,LOOKUP(J1187,{0,1950001,3300001,6950001,9000001,18000001,40000001},{0.05,0.1,0.2,0.23,0.33,0.4,0.45}))</f>
        <v/>
      </c>
    </row>
    <row r="1188">
      <c r="A1188" t="inlineStr">
        <is>
          <t>1万円刻み</t>
        </is>
      </c>
      <c r="B1188" s="19">
        <f>'3_1万円刻み'!$A$525</f>
        <v/>
      </c>
      <c r="C1188" s="20" t="n">
        <v>2026</v>
      </c>
      <c r="D1188" s="19" t="n">
        <v>276000</v>
      </c>
      <c r="E1188" s="19">
        <f>ROUND(MIN(B1188/12,650000)*12*0.0915+MIN(B1188/12,1390000)*12*(0.0504+0)+B1188*0.005,0)</f>
        <v/>
      </c>
      <c r="F1188" s="19" t="n">
        <v>0</v>
      </c>
      <c r="G1188" s="19" t="n">
        <v>0</v>
      </c>
      <c r="H1188" s="19">
        <f>IF(C1188&gt;=2026,IF(B1188&lt;741000,0,IF(B1188&lt;2191000,B1188-740000,IF(B1188&lt;2193000,1451000,IF(B1188&lt;2196000,1453000,IF(B1188&lt;2200000,1456000,IF(B1188&lt;3600000,ROUNDDOWN(B1188/4,-3)*2.8-80000,IF(B1188&lt;6600000,ROUNDDOWN(B1188/4,-3)*3.2-440000,IF(B1188&lt;8500000,ROUNDDOWN(B1188*0.9,0)-1100000,B1188-1950000)))))))),IF(B1188&lt;651000,0,IF(B1188&lt;1900000,B1188-650000,IF(B1188&lt;3600000,ROUNDDOWN(B1188/4,-3)*2.8-80000,IF(B1188&lt;6600000,ROUNDDOWN(B1188/4,-3)*3.2-440000,IF(B1188&lt;8500000,ROUNDDOWN(B1188*0.9,0)-1100000,B1188-1950000))))))</f>
        <v/>
      </c>
      <c r="I1188" s="19">
        <f>IF(H1188&gt;23500000,NA(),IF(C1188&gt;=2026,IF(H1188&lt;=4890000,1040000,IF(H1188&lt;=6550000,670000,620000)),IF(H1188&lt;=1320000,950000,IF(H1188&lt;=3360000,880000,IF(H1188&lt;=4890000,680000,IF(H1188&lt;=6550000,630000,580000))))))</f>
        <v/>
      </c>
      <c r="J1188" s="19">
        <f>MAX(0,ROUNDDOWN(H1188-E1188-I1188-F1188,-3))</f>
        <v/>
      </c>
      <c r="K1188" s="19">
        <f>MAX(0,ROUNDDOWN(H1188-E1188-I1188-F1188-D1188,-3))</f>
        <v/>
      </c>
      <c r="L1188" s="19">
        <f>IF(J1188&lt;=0,0,ROUNDDOWN((J1188*LOOKUP(J1188,{0,1950001,3300001,6950001,9000001,18000001,40000001},{0.05,0.1,0.2,0.23,0.33,0.4,0.45})-LOOKUP(J1188,{0,1950001,3300001,6950001,9000001,18000001,40000001},{0,97500,427500,636000,1536000,2796000,4796000}))*1.021,-2))</f>
        <v/>
      </c>
      <c r="M1188" s="19">
        <f>IF(K1188&lt;=0,0,ROUNDDOWN((K1188*LOOKUP(K1188,{0,1950001,3300001,6950001,9000001,18000001,40000001},{0.05,0.1,0.2,0.23,0.33,0.4,0.45})-LOOKUP(K1188,{0,1950001,3300001,6950001,9000001,18000001,40000001},{0,97500,427500,636000,1536000,2796000,4796000}))*1.021,-2))</f>
        <v/>
      </c>
      <c r="N1188" s="19">
        <f>MAX(0,ROUNDDOWN(H1188-E1188-430000-G1188,-3))</f>
        <v/>
      </c>
      <c r="O1188" s="19">
        <f>MAX(0,ROUNDDOWN(H1188-E1188-430000-G1188-D1188,-3))</f>
        <v/>
      </c>
      <c r="P1188" s="19">
        <f>IF(H1188&lt;=450000,0,MAX(0,ROUNDDOWN(N1188*0.06-MIN(50000,N1188)*0.03,-2))+MAX(0,ROUNDDOWN(N1188*0.04-MIN(50000,N1188)*0.02,-2)))</f>
        <v/>
      </c>
      <c r="Q1188" s="19">
        <f>IF(H1188&lt;=450000,0,MAX(0,ROUNDDOWN(O1188*0.06-MIN(50000,O1188)*0.03,-2))+MAX(0,ROUNDDOWN(O1188*0.04-MIN(50000,O1188)*0.02,-2)))</f>
        <v/>
      </c>
      <c r="R1188" s="19">
        <f>L1188-M1188</f>
        <v/>
      </c>
      <c r="S1188" s="19">
        <f>P1188-Q1188</f>
        <v/>
      </c>
      <c r="T1188" s="19">
        <f>R1188+S1188</f>
        <v/>
      </c>
      <c r="U1188" s="21">
        <f>IF(J1188&lt;=0,0,LOOKUP(J1188,{0,1950001,3300001,6950001,9000001,18000001,40000001},{0.05,0.1,0.2,0.23,0.33,0.4,0.45}))</f>
        <v/>
      </c>
    </row>
    <row r="1189">
      <c r="A1189" t="inlineStr">
        <is>
          <t>1万円刻み</t>
        </is>
      </c>
      <c r="B1189" s="19">
        <f>'3_1万円刻み'!$A$526</f>
        <v/>
      </c>
      <c r="C1189" s="20" t="n">
        <v>2025</v>
      </c>
      <c r="D1189" s="19" t="n">
        <v>276000</v>
      </c>
      <c r="E1189" s="19">
        <f>ROUND(MIN(B1189/12,650000)*12*0.0915+MIN(B1189/12,1390000)*12*(0.0504+0)+B1189*0.005,0)</f>
        <v/>
      </c>
      <c r="F1189" s="19" t="n">
        <v>0</v>
      </c>
      <c r="G1189" s="19" t="n">
        <v>0</v>
      </c>
      <c r="H1189" s="19">
        <f>IF(C1189&gt;=2026,IF(B1189&lt;741000,0,IF(B1189&lt;2191000,B1189-740000,IF(B1189&lt;2193000,1451000,IF(B1189&lt;2196000,1453000,IF(B1189&lt;2200000,1456000,IF(B1189&lt;3600000,ROUNDDOWN(B1189/4,-3)*2.8-80000,IF(B1189&lt;6600000,ROUNDDOWN(B1189/4,-3)*3.2-440000,IF(B1189&lt;8500000,ROUNDDOWN(B1189*0.9,0)-1100000,B1189-1950000)))))))),IF(B1189&lt;651000,0,IF(B1189&lt;1900000,B1189-650000,IF(B1189&lt;3600000,ROUNDDOWN(B1189/4,-3)*2.8-80000,IF(B1189&lt;6600000,ROUNDDOWN(B1189/4,-3)*3.2-440000,IF(B1189&lt;8500000,ROUNDDOWN(B1189*0.9,0)-1100000,B1189-1950000))))))</f>
        <v/>
      </c>
      <c r="I1189" s="19">
        <f>IF(H1189&gt;23500000,NA(),IF(C1189&gt;=2026,IF(H1189&lt;=4890000,1040000,IF(H1189&lt;=6550000,670000,620000)),IF(H1189&lt;=1320000,950000,IF(H1189&lt;=3360000,880000,IF(H1189&lt;=4890000,680000,IF(H1189&lt;=6550000,630000,580000))))))</f>
        <v/>
      </c>
      <c r="J1189" s="19">
        <f>MAX(0,ROUNDDOWN(H1189-E1189-I1189-F1189,-3))</f>
        <v/>
      </c>
      <c r="K1189" s="19">
        <f>MAX(0,ROUNDDOWN(H1189-E1189-I1189-F1189-D1189,-3))</f>
        <v/>
      </c>
      <c r="L1189" s="19">
        <f>IF(J1189&lt;=0,0,ROUNDDOWN((J1189*LOOKUP(J1189,{0,1950001,3300001,6950001,9000001,18000001,40000001},{0.05,0.1,0.2,0.23,0.33,0.4,0.45})-LOOKUP(J1189,{0,1950001,3300001,6950001,9000001,18000001,40000001},{0,97500,427500,636000,1536000,2796000,4796000}))*1.021,-2))</f>
        <v/>
      </c>
      <c r="M1189" s="19">
        <f>IF(K1189&lt;=0,0,ROUNDDOWN((K1189*LOOKUP(K1189,{0,1950001,3300001,6950001,9000001,18000001,40000001},{0.05,0.1,0.2,0.23,0.33,0.4,0.45})-LOOKUP(K1189,{0,1950001,3300001,6950001,9000001,18000001,40000001},{0,97500,427500,636000,1536000,2796000,4796000}))*1.021,-2))</f>
        <v/>
      </c>
      <c r="N1189" s="19">
        <f>MAX(0,ROUNDDOWN(H1189-E1189-430000-G1189,-3))</f>
        <v/>
      </c>
      <c r="O1189" s="19">
        <f>MAX(0,ROUNDDOWN(H1189-E1189-430000-G1189-D1189,-3))</f>
        <v/>
      </c>
      <c r="P1189" s="19">
        <f>IF(H1189&lt;=450000,0,MAX(0,ROUNDDOWN(N1189*0.06-MIN(50000,N1189)*0.03,-2))+MAX(0,ROUNDDOWN(N1189*0.04-MIN(50000,N1189)*0.02,-2)))</f>
        <v/>
      </c>
      <c r="Q1189" s="19">
        <f>IF(H1189&lt;=450000,0,MAX(0,ROUNDDOWN(O1189*0.06-MIN(50000,O1189)*0.03,-2))+MAX(0,ROUNDDOWN(O1189*0.04-MIN(50000,O1189)*0.02,-2)))</f>
        <v/>
      </c>
      <c r="R1189" s="19">
        <f>L1189-M1189</f>
        <v/>
      </c>
      <c r="S1189" s="19">
        <f>P1189-Q1189</f>
        <v/>
      </c>
      <c r="T1189" s="19">
        <f>R1189+S1189</f>
        <v/>
      </c>
      <c r="U1189" s="21">
        <f>IF(J1189&lt;=0,0,LOOKUP(J1189,{0,1950001,3300001,6950001,9000001,18000001,40000001},{0.05,0.1,0.2,0.23,0.33,0.4,0.45}))</f>
        <v/>
      </c>
    </row>
    <row r="1190">
      <c r="A1190" t="inlineStr">
        <is>
          <t>1万円刻み</t>
        </is>
      </c>
      <c r="B1190" s="19">
        <f>'3_1万円刻み'!$A$526</f>
        <v/>
      </c>
      <c r="C1190" s="20" t="n">
        <v>2026</v>
      </c>
      <c r="D1190" s="19" t="n">
        <v>276000</v>
      </c>
      <c r="E1190" s="19">
        <f>ROUND(MIN(B1190/12,650000)*12*0.0915+MIN(B1190/12,1390000)*12*(0.0504+0)+B1190*0.005,0)</f>
        <v/>
      </c>
      <c r="F1190" s="19" t="n">
        <v>0</v>
      </c>
      <c r="G1190" s="19" t="n">
        <v>0</v>
      </c>
      <c r="H1190" s="19">
        <f>IF(C1190&gt;=2026,IF(B1190&lt;741000,0,IF(B1190&lt;2191000,B1190-740000,IF(B1190&lt;2193000,1451000,IF(B1190&lt;2196000,1453000,IF(B1190&lt;2200000,1456000,IF(B1190&lt;3600000,ROUNDDOWN(B1190/4,-3)*2.8-80000,IF(B1190&lt;6600000,ROUNDDOWN(B1190/4,-3)*3.2-440000,IF(B1190&lt;8500000,ROUNDDOWN(B1190*0.9,0)-1100000,B1190-1950000)))))))),IF(B1190&lt;651000,0,IF(B1190&lt;1900000,B1190-650000,IF(B1190&lt;3600000,ROUNDDOWN(B1190/4,-3)*2.8-80000,IF(B1190&lt;6600000,ROUNDDOWN(B1190/4,-3)*3.2-440000,IF(B1190&lt;8500000,ROUNDDOWN(B1190*0.9,0)-1100000,B1190-1950000))))))</f>
        <v/>
      </c>
      <c r="I1190" s="19">
        <f>IF(H1190&gt;23500000,NA(),IF(C1190&gt;=2026,IF(H1190&lt;=4890000,1040000,IF(H1190&lt;=6550000,670000,620000)),IF(H1190&lt;=1320000,950000,IF(H1190&lt;=3360000,880000,IF(H1190&lt;=4890000,680000,IF(H1190&lt;=6550000,630000,580000))))))</f>
        <v/>
      </c>
      <c r="J1190" s="19">
        <f>MAX(0,ROUNDDOWN(H1190-E1190-I1190-F1190,-3))</f>
        <v/>
      </c>
      <c r="K1190" s="19">
        <f>MAX(0,ROUNDDOWN(H1190-E1190-I1190-F1190-D1190,-3))</f>
        <v/>
      </c>
      <c r="L1190" s="19">
        <f>IF(J1190&lt;=0,0,ROUNDDOWN((J1190*LOOKUP(J1190,{0,1950001,3300001,6950001,9000001,18000001,40000001},{0.05,0.1,0.2,0.23,0.33,0.4,0.45})-LOOKUP(J1190,{0,1950001,3300001,6950001,9000001,18000001,40000001},{0,97500,427500,636000,1536000,2796000,4796000}))*1.021,-2))</f>
        <v/>
      </c>
      <c r="M1190" s="19">
        <f>IF(K1190&lt;=0,0,ROUNDDOWN((K1190*LOOKUP(K1190,{0,1950001,3300001,6950001,9000001,18000001,40000001},{0.05,0.1,0.2,0.23,0.33,0.4,0.45})-LOOKUP(K1190,{0,1950001,3300001,6950001,9000001,18000001,40000001},{0,97500,427500,636000,1536000,2796000,4796000}))*1.021,-2))</f>
        <v/>
      </c>
      <c r="N1190" s="19">
        <f>MAX(0,ROUNDDOWN(H1190-E1190-430000-G1190,-3))</f>
        <v/>
      </c>
      <c r="O1190" s="19">
        <f>MAX(0,ROUNDDOWN(H1190-E1190-430000-G1190-D1190,-3))</f>
        <v/>
      </c>
      <c r="P1190" s="19">
        <f>IF(H1190&lt;=450000,0,MAX(0,ROUNDDOWN(N1190*0.06-MIN(50000,N1190)*0.03,-2))+MAX(0,ROUNDDOWN(N1190*0.04-MIN(50000,N1190)*0.02,-2)))</f>
        <v/>
      </c>
      <c r="Q1190" s="19">
        <f>IF(H1190&lt;=450000,0,MAX(0,ROUNDDOWN(O1190*0.06-MIN(50000,O1190)*0.03,-2))+MAX(0,ROUNDDOWN(O1190*0.04-MIN(50000,O1190)*0.02,-2)))</f>
        <v/>
      </c>
      <c r="R1190" s="19">
        <f>L1190-M1190</f>
        <v/>
      </c>
      <c r="S1190" s="19">
        <f>P1190-Q1190</f>
        <v/>
      </c>
      <c r="T1190" s="19">
        <f>R1190+S1190</f>
        <v/>
      </c>
      <c r="U1190" s="21">
        <f>IF(J1190&lt;=0,0,LOOKUP(J1190,{0,1950001,3300001,6950001,9000001,18000001,40000001},{0.05,0.1,0.2,0.23,0.33,0.4,0.45}))</f>
        <v/>
      </c>
    </row>
    <row r="1191">
      <c r="A1191" t="inlineStr">
        <is>
          <t>1万円刻み</t>
        </is>
      </c>
      <c r="B1191" s="19">
        <f>'3_1万円刻み'!$A$527</f>
        <v/>
      </c>
      <c r="C1191" s="20" t="n">
        <v>2025</v>
      </c>
      <c r="D1191" s="19" t="n">
        <v>276000</v>
      </c>
      <c r="E1191" s="19">
        <f>ROUND(MIN(B1191/12,650000)*12*0.0915+MIN(B1191/12,1390000)*12*(0.0504+0)+B1191*0.005,0)</f>
        <v/>
      </c>
      <c r="F1191" s="19" t="n">
        <v>0</v>
      </c>
      <c r="G1191" s="19" t="n">
        <v>0</v>
      </c>
      <c r="H1191" s="19">
        <f>IF(C1191&gt;=2026,IF(B1191&lt;741000,0,IF(B1191&lt;2191000,B1191-740000,IF(B1191&lt;2193000,1451000,IF(B1191&lt;2196000,1453000,IF(B1191&lt;2200000,1456000,IF(B1191&lt;3600000,ROUNDDOWN(B1191/4,-3)*2.8-80000,IF(B1191&lt;6600000,ROUNDDOWN(B1191/4,-3)*3.2-440000,IF(B1191&lt;8500000,ROUNDDOWN(B1191*0.9,0)-1100000,B1191-1950000)))))))),IF(B1191&lt;651000,0,IF(B1191&lt;1900000,B1191-650000,IF(B1191&lt;3600000,ROUNDDOWN(B1191/4,-3)*2.8-80000,IF(B1191&lt;6600000,ROUNDDOWN(B1191/4,-3)*3.2-440000,IF(B1191&lt;8500000,ROUNDDOWN(B1191*0.9,0)-1100000,B1191-1950000))))))</f>
        <v/>
      </c>
      <c r="I1191" s="19">
        <f>IF(H1191&gt;23500000,NA(),IF(C1191&gt;=2026,IF(H1191&lt;=4890000,1040000,IF(H1191&lt;=6550000,670000,620000)),IF(H1191&lt;=1320000,950000,IF(H1191&lt;=3360000,880000,IF(H1191&lt;=4890000,680000,IF(H1191&lt;=6550000,630000,580000))))))</f>
        <v/>
      </c>
      <c r="J1191" s="19">
        <f>MAX(0,ROUNDDOWN(H1191-E1191-I1191-F1191,-3))</f>
        <v/>
      </c>
      <c r="K1191" s="19">
        <f>MAX(0,ROUNDDOWN(H1191-E1191-I1191-F1191-D1191,-3))</f>
        <v/>
      </c>
      <c r="L1191" s="19">
        <f>IF(J1191&lt;=0,0,ROUNDDOWN((J1191*LOOKUP(J1191,{0,1950001,3300001,6950001,9000001,18000001,40000001},{0.05,0.1,0.2,0.23,0.33,0.4,0.45})-LOOKUP(J1191,{0,1950001,3300001,6950001,9000001,18000001,40000001},{0,97500,427500,636000,1536000,2796000,4796000}))*1.021,-2))</f>
        <v/>
      </c>
      <c r="M1191" s="19">
        <f>IF(K1191&lt;=0,0,ROUNDDOWN((K1191*LOOKUP(K1191,{0,1950001,3300001,6950001,9000001,18000001,40000001},{0.05,0.1,0.2,0.23,0.33,0.4,0.45})-LOOKUP(K1191,{0,1950001,3300001,6950001,9000001,18000001,40000001},{0,97500,427500,636000,1536000,2796000,4796000}))*1.021,-2))</f>
        <v/>
      </c>
      <c r="N1191" s="19">
        <f>MAX(0,ROUNDDOWN(H1191-E1191-430000-G1191,-3))</f>
        <v/>
      </c>
      <c r="O1191" s="19">
        <f>MAX(0,ROUNDDOWN(H1191-E1191-430000-G1191-D1191,-3))</f>
        <v/>
      </c>
      <c r="P1191" s="19">
        <f>IF(H1191&lt;=450000,0,MAX(0,ROUNDDOWN(N1191*0.06-MIN(50000,N1191)*0.03,-2))+MAX(0,ROUNDDOWN(N1191*0.04-MIN(50000,N1191)*0.02,-2)))</f>
        <v/>
      </c>
      <c r="Q1191" s="19">
        <f>IF(H1191&lt;=450000,0,MAX(0,ROUNDDOWN(O1191*0.06-MIN(50000,O1191)*0.03,-2))+MAX(0,ROUNDDOWN(O1191*0.04-MIN(50000,O1191)*0.02,-2)))</f>
        <v/>
      </c>
      <c r="R1191" s="19">
        <f>L1191-M1191</f>
        <v/>
      </c>
      <c r="S1191" s="19">
        <f>P1191-Q1191</f>
        <v/>
      </c>
      <c r="T1191" s="19">
        <f>R1191+S1191</f>
        <v/>
      </c>
      <c r="U1191" s="21">
        <f>IF(J1191&lt;=0,0,LOOKUP(J1191,{0,1950001,3300001,6950001,9000001,18000001,40000001},{0.05,0.1,0.2,0.23,0.33,0.4,0.45}))</f>
        <v/>
      </c>
    </row>
    <row r="1192">
      <c r="A1192" t="inlineStr">
        <is>
          <t>1万円刻み</t>
        </is>
      </c>
      <c r="B1192" s="19">
        <f>'3_1万円刻み'!$A$527</f>
        <v/>
      </c>
      <c r="C1192" s="20" t="n">
        <v>2026</v>
      </c>
      <c r="D1192" s="19" t="n">
        <v>276000</v>
      </c>
      <c r="E1192" s="19">
        <f>ROUND(MIN(B1192/12,650000)*12*0.0915+MIN(B1192/12,1390000)*12*(0.0504+0)+B1192*0.005,0)</f>
        <v/>
      </c>
      <c r="F1192" s="19" t="n">
        <v>0</v>
      </c>
      <c r="G1192" s="19" t="n">
        <v>0</v>
      </c>
      <c r="H1192" s="19">
        <f>IF(C1192&gt;=2026,IF(B1192&lt;741000,0,IF(B1192&lt;2191000,B1192-740000,IF(B1192&lt;2193000,1451000,IF(B1192&lt;2196000,1453000,IF(B1192&lt;2200000,1456000,IF(B1192&lt;3600000,ROUNDDOWN(B1192/4,-3)*2.8-80000,IF(B1192&lt;6600000,ROUNDDOWN(B1192/4,-3)*3.2-440000,IF(B1192&lt;8500000,ROUNDDOWN(B1192*0.9,0)-1100000,B1192-1950000)))))))),IF(B1192&lt;651000,0,IF(B1192&lt;1900000,B1192-650000,IF(B1192&lt;3600000,ROUNDDOWN(B1192/4,-3)*2.8-80000,IF(B1192&lt;6600000,ROUNDDOWN(B1192/4,-3)*3.2-440000,IF(B1192&lt;8500000,ROUNDDOWN(B1192*0.9,0)-1100000,B1192-1950000))))))</f>
        <v/>
      </c>
      <c r="I1192" s="19">
        <f>IF(H1192&gt;23500000,NA(),IF(C1192&gt;=2026,IF(H1192&lt;=4890000,1040000,IF(H1192&lt;=6550000,670000,620000)),IF(H1192&lt;=1320000,950000,IF(H1192&lt;=3360000,880000,IF(H1192&lt;=4890000,680000,IF(H1192&lt;=6550000,630000,580000))))))</f>
        <v/>
      </c>
      <c r="J1192" s="19">
        <f>MAX(0,ROUNDDOWN(H1192-E1192-I1192-F1192,-3))</f>
        <v/>
      </c>
      <c r="K1192" s="19">
        <f>MAX(0,ROUNDDOWN(H1192-E1192-I1192-F1192-D1192,-3))</f>
        <v/>
      </c>
      <c r="L1192" s="19">
        <f>IF(J1192&lt;=0,0,ROUNDDOWN((J1192*LOOKUP(J1192,{0,1950001,3300001,6950001,9000001,18000001,40000001},{0.05,0.1,0.2,0.23,0.33,0.4,0.45})-LOOKUP(J1192,{0,1950001,3300001,6950001,9000001,18000001,40000001},{0,97500,427500,636000,1536000,2796000,4796000}))*1.021,-2))</f>
        <v/>
      </c>
      <c r="M1192" s="19">
        <f>IF(K1192&lt;=0,0,ROUNDDOWN((K1192*LOOKUP(K1192,{0,1950001,3300001,6950001,9000001,18000001,40000001},{0.05,0.1,0.2,0.23,0.33,0.4,0.45})-LOOKUP(K1192,{0,1950001,3300001,6950001,9000001,18000001,40000001},{0,97500,427500,636000,1536000,2796000,4796000}))*1.021,-2))</f>
        <v/>
      </c>
      <c r="N1192" s="19">
        <f>MAX(0,ROUNDDOWN(H1192-E1192-430000-G1192,-3))</f>
        <v/>
      </c>
      <c r="O1192" s="19">
        <f>MAX(0,ROUNDDOWN(H1192-E1192-430000-G1192-D1192,-3))</f>
        <v/>
      </c>
      <c r="P1192" s="19">
        <f>IF(H1192&lt;=450000,0,MAX(0,ROUNDDOWN(N1192*0.06-MIN(50000,N1192)*0.03,-2))+MAX(0,ROUNDDOWN(N1192*0.04-MIN(50000,N1192)*0.02,-2)))</f>
        <v/>
      </c>
      <c r="Q1192" s="19">
        <f>IF(H1192&lt;=450000,0,MAX(0,ROUNDDOWN(O1192*0.06-MIN(50000,O1192)*0.03,-2))+MAX(0,ROUNDDOWN(O1192*0.04-MIN(50000,O1192)*0.02,-2)))</f>
        <v/>
      </c>
      <c r="R1192" s="19">
        <f>L1192-M1192</f>
        <v/>
      </c>
      <c r="S1192" s="19">
        <f>P1192-Q1192</f>
        <v/>
      </c>
      <c r="T1192" s="19">
        <f>R1192+S1192</f>
        <v/>
      </c>
      <c r="U1192" s="21">
        <f>IF(J1192&lt;=0,0,LOOKUP(J1192,{0,1950001,3300001,6950001,9000001,18000001,40000001},{0.05,0.1,0.2,0.23,0.33,0.4,0.45}))</f>
        <v/>
      </c>
    </row>
    <row r="1193">
      <c r="A1193" t="inlineStr">
        <is>
          <t>1万円刻み</t>
        </is>
      </c>
      <c r="B1193" s="19">
        <f>'3_1万円刻み'!$A$528</f>
        <v/>
      </c>
      <c r="C1193" s="20" t="n">
        <v>2025</v>
      </c>
      <c r="D1193" s="19" t="n">
        <v>276000</v>
      </c>
      <c r="E1193" s="19">
        <f>ROUND(MIN(B1193/12,650000)*12*0.0915+MIN(B1193/12,1390000)*12*(0.0504+0)+B1193*0.005,0)</f>
        <v/>
      </c>
      <c r="F1193" s="19" t="n">
        <v>0</v>
      </c>
      <c r="G1193" s="19" t="n">
        <v>0</v>
      </c>
      <c r="H1193" s="19">
        <f>IF(C1193&gt;=2026,IF(B1193&lt;741000,0,IF(B1193&lt;2191000,B1193-740000,IF(B1193&lt;2193000,1451000,IF(B1193&lt;2196000,1453000,IF(B1193&lt;2200000,1456000,IF(B1193&lt;3600000,ROUNDDOWN(B1193/4,-3)*2.8-80000,IF(B1193&lt;6600000,ROUNDDOWN(B1193/4,-3)*3.2-440000,IF(B1193&lt;8500000,ROUNDDOWN(B1193*0.9,0)-1100000,B1193-1950000)))))))),IF(B1193&lt;651000,0,IF(B1193&lt;1900000,B1193-650000,IF(B1193&lt;3600000,ROUNDDOWN(B1193/4,-3)*2.8-80000,IF(B1193&lt;6600000,ROUNDDOWN(B1193/4,-3)*3.2-440000,IF(B1193&lt;8500000,ROUNDDOWN(B1193*0.9,0)-1100000,B1193-1950000))))))</f>
        <v/>
      </c>
      <c r="I1193" s="19">
        <f>IF(H1193&gt;23500000,NA(),IF(C1193&gt;=2026,IF(H1193&lt;=4890000,1040000,IF(H1193&lt;=6550000,670000,620000)),IF(H1193&lt;=1320000,950000,IF(H1193&lt;=3360000,880000,IF(H1193&lt;=4890000,680000,IF(H1193&lt;=6550000,630000,580000))))))</f>
        <v/>
      </c>
      <c r="J1193" s="19">
        <f>MAX(0,ROUNDDOWN(H1193-E1193-I1193-F1193,-3))</f>
        <v/>
      </c>
      <c r="K1193" s="19">
        <f>MAX(0,ROUNDDOWN(H1193-E1193-I1193-F1193-D1193,-3))</f>
        <v/>
      </c>
      <c r="L1193" s="19">
        <f>IF(J1193&lt;=0,0,ROUNDDOWN((J1193*LOOKUP(J1193,{0,1950001,3300001,6950001,9000001,18000001,40000001},{0.05,0.1,0.2,0.23,0.33,0.4,0.45})-LOOKUP(J1193,{0,1950001,3300001,6950001,9000001,18000001,40000001},{0,97500,427500,636000,1536000,2796000,4796000}))*1.021,-2))</f>
        <v/>
      </c>
      <c r="M1193" s="19">
        <f>IF(K1193&lt;=0,0,ROUNDDOWN((K1193*LOOKUP(K1193,{0,1950001,3300001,6950001,9000001,18000001,40000001},{0.05,0.1,0.2,0.23,0.33,0.4,0.45})-LOOKUP(K1193,{0,1950001,3300001,6950001,9000001,18000001,40000001},{0,97500,427500,636000,1536000,2796000,4796000}))*1.021,-2))</f>
        <v/>
      </c>
      <c r="N1193" s="19">
        <f>MAX(0,ROUNDDOWN(H1193-E1193-430000-G1193,-3))</f>
        <v/>
      </c>
      <c r="O1193" s="19">
        <f>MAX(0,ROUNDDOWN(H1193-E1193-430000-G1193-D1193,-3))</f>
        <v/>
      </c>
      <c r="P1193" s="19">
        <f>IF(H1193&lt;=450000,0,MAX(0,ROUNDDOWN(N1193*0.06-MIN(50000,N1193)*0.03,-2))+MAX(0,ROUNDDOWN(N1193*0.04-MIN(50000,N1193)*0.02,-2)))</f>
        <v/>
      </c>
      <c r="Q1193" s="19">
        <f>IF(H1193&lt;=450000,0,MAX(0,ROUNDDOWN(O1193*0.06-MIN(50000,O1193)*0.03,-2))+MAX(0,ROUNDDOWN(O1193*0.04-MIN(50000,O1193)*0.02,-2)))</f>
        <v/>
      </c>
      <c r="R1193" s="19">
        <f>L1193-M1193</f>
        <v/>
      </c>
      <c r="S1193" s="19">
        <f>P1193-Q1193</f>
        <v/>
      </c>
      <c r="T1193" s="19">
        <f>R1193+S1193</f>
        <v/>
      </c>
      <c r="U1193" s="21">
        <f>IF(J1193&lt;=0,0,LOOKUP(J1193,{0,1950001,3300001,6950001,9000001,18000001,40000001},{0.05,0.1,0.2,0.23,0.33,0.4,0.45}))</f>
        <v/>
      </c>
    </row>
    <row r="1194">
      <c r="A1194" t="inlineStr">
        <is>
          <t>1万円刻み</t>
        </is>
      </c>
      <c r="B1194" s="19">
        <f>'3_1万円刻み'!$A$528</f>
        <v/>
      </c>
      <c r="C1194" s="20" t="n">
        <v>2026</v>
      </c>
      <c r="D1194" s="19" t="n">
        <v>276000</v>
      </c>
      <c r="E1194" s="19">
        <f>ROUND(MIN(B1194/12,650000)*12*0.0915+MIN(B1194/12,1390000)*12*(0.0504+0)+B1194*0.005,0)</f>
        <v/>
      </c>
      <c r="F1194" s="19" t="n">
        <v>0</v>
      </c>
      <c r="G1194" s="19" t="n">
        <v>0</v>
      </c>
      <c r="H1194" s="19">
        <f>IF(C1194&gt;=2026,IF(B1194&lt;741000,0,IF(B1194&lt;2191000,B1194-740000,IF(B1194&lt;2193000,1451000,IF(B1194&lt;2196000,1453000,IF(B1194&lt;2200000,1456000,IF(B1194&lt;3600000,ROUNDDOWN(B1194/4,-3)*2.8-80000,IF(B1194&lt;6600000,ROUNDDOWN(B1194/4,-3)*3.2-440000,IF(B1194&lt;8500000,ROUNDDOWN(B1194*0.9,0)-1100000,B1194-1950000)))))))),IF(B1194&lt;651000,0,IF(B1194&lt;1900000,B1194-650000,IF(B1194&lt;3600000,ROUNDDOWN(B1194/4,-3)*2.8-80000,IF(B1194&lt;6600000,ROUNDDOWN(B1194/4,-3)*3.2-440000,IF(B1194&lt;8500000,ROUNDDOWN(B1194*0.9,0)-1100000,B1194-1950000))))))</f>
        <v/>
      </c>
      <c r="I1194" s="19">
        <f>IF(H1194&gt;23500000,NA(),IF(C1194&gt;=2026,IF(H1194&lt;=4890000,1040000,IF(H1194&lt;=6550000,670000,620000)),IF(H1194&lt;=1320000,950000,IF(H1194&lt;=3360000,880000,IF(H1194&lt;=4890000,680000,IF(H1194&lt;=6550000,630000,580000))))))</f>
        <v/>
      </c>
      <c r="J1194" s="19">
        <f>MAX(0,ROUNDDOWN(H1194-E1194-I1194-F1194,-3))</f>
        <v/>
      </c>
      <c r="K1194" s="19">
        <f>MAX(0,ROUNDDOWN(H1194-E1194-I1194-F1194-D1194,-3))</f>
        <v/>
      </c>
      <c r="L1194" s="19">
        <f>IF(J1194&lt;=0,0,ROUNDDOWN((J1194*LOOKUP(J1194,{0,1950001,3300001,6950001,9000001,18000001,40000001},{0.05,0.1,0.2,0.23,0.33,0.4,0.45})-LOOKUP(J1194,{0,1950001,3300001,6950001,9000001,18000001,40000001},{0,97500,427500,636000,1536000,2796000,4796000}))*1.021,-2))</f>
        <v/>
      </c>
      <c r="M1194" s="19">
        <f>IF(K1194&lt;=0,0,ROUNDDOWN((K1194*LOOKUP(K1194,{0,1950001,3300001,6950001,9000001,18000001,40000001},{0.05,0.1,0.2,0.23,0.33,0.4,0.45})-LOOKUP(K1194,{0,1950001,3300001,6950001,9000001,18000001,40000001},{0,97500,427500,636000,1536000,2796000,4796000}))*1.021,-2))</f>
        <v/>
      </c>
      <c r="N1194" s="19">
        <f>MAX(0,ROUNDDOWN(H1194-E1194-430000-G1194,-3))</f>
        <v/>
      </c>
      <c r="O1194" s="19">
        <f>MAX(0,ROUNDDOWN(H1194-E1194-430000-G1194-D1194,-3))</f>
        <v/>
      </c>
      <c r="P1194" s="19">
        <f>IF(H1194&lt;=450000,0,MAX(0,ROUNDDOWN(N1194*0.06-MIN(50000,N1194)*0.03,-2))+MAX(0,ROUNDDOWN(N1194*0.04-MIN(50000,N1194)*0.02,-2)))</f>
        <v/>
      </c>
      <c r="Q1194" s="19">
        <f>IF(H1194&lt;=450000,0,MAX(0,ROUNDDOWN(O1194*0.06-MIN(50000,O1194)*0.03,-2))+MAX(0,ROUNDDOWN(O1194*0.04-MIN(50000,O1194)*0.02,-2)))</f>
        <v/>
      </c>
      <c r="R1194" s="19">
        <f>L1194-M1194</f>
        <v/>
      </c>
      <c r="S1194" s="19">
        <f>P1194-Q1194</f>
        <v/>
      </c>
      <c r="T1194" s="19">
        <f>R1194+S1194</f>
        <v/>
      </c>
      <c r="U1194" s="21">
        <f>IF(J1194&lt;=0,0,LOOKUP(J1194,{0,1950001,3300001,6950001,9000001,18000001,40000001},{0.05,0.1,0.2,0.23,0.33,0.4,0.45}))</f>
        <v/>
      </c>
    </row>
    <row r="1195">
      <c r="A1195" t="inlineStr">
        <is>
          <t>1万円刻み</t>
        </is>
      </c>
      <c r="B1195" s="19">
        <f>'3_1万円刻み'!$A$529</f>
        <v/>
      </c>
      <c r="C1195" s="20" t="n">
        <v>2025</v>
      </c>
      <c r="D1195" s="19" t="n">
        <v>276000</v>
      </c>
      <c r="E1195" s="19">
        <f>ROUND(MIN(B1195/12,650000)*12*0.0915+MIN(B1195/12,1390000)*12*(0.0504+0)+B1195*0.005,0)</f>
        <v/>
      </c>
      <c r="F1195" s="19" t="n">
        <v>0</v>
      </c>
      <c r="G1195" s="19" t="n">
        <v>0</v>
      </c>
      <c r="H1195" s="19">
        <f>IF(C1195&gt;=2026,IF(B1195&lt;741000,0,IF(B1195&lt;2191000,B1195-740000,IF(B1195&lt;2193000,1451000,IF(B1195&lt;2196000,1453000,IF(B1195&lt;2200000,1456000,IF(B1195&lt;3600000,ROUNDDOWN(B1195/4,-3)*2.8-80000,IF(B1195&lt;6600000,ROUNDDOWN(B1195/4,-3)*3.2-440000,IF(B1195&lt;8500000,ROUNDDOWN(B1195*0.9,0)-1100000,B1195-1950000)))))))),IF(B1195&lt;651000,0,IF(B1195&lt;1900000,B1195-650000,IF(B1195&lt;3600000,ROUNDDOWN(B1195/4,-3)*2.8-80000,IF(B1195&lt;6600000,ROUNDDOWN(B1195/4,-3)*3.2-440000,IF(B1195&lt;8500000,ROUNDDOWN(B1195*0.9,0)-1100000,B1195-1950000))))))</f>
        <v/>
      </c>
      <c r="I1195" s="19">
        <f>IF(H1195&gt;23500000,NA(),IF(C1195&gt;=2026,IF(H1195&lt;=4890000,1040000,IF(H1195&lt;=6550000,670000,620000)),IF(H1195&lt;=1320000,950000,IF(H1195&lt;=3360000,880000,IF(H1195&lt;=4890000,680000,IF(H1195&lt;=6550000,630000,580000))))))</f>
        <v/>
      </c>
      <c r="J1195" s="19">
        <f>MAX(0,ROUNDDOWN(H1195-E1195-I1195-F1195,-3))</f>
        <v/>
      </c>
      <c r="K1195" s="19">
        <f>MAX(0,ROUNDDOWN(H1195-E1195-I1195-F1195-D1195,-3))</f>
        <v/>
      </c>
      <c r="L1195" s="19">
        <f>IF(J1195&lt;=0,0,ROUNDDOWN((J1195*LOOKUP(J1195,{0,1950001,3300001,6950001,9000001,18000001,40000001},{0.05,0.1,0.2,0.23,0.33,0.4,0.45})-LOOKUP(J1195,{0,1950001,3300001,6950001,9000001,18000001,40000001},{0,97500,427500,636000,1536000,2796000,4796000}))*1.021,-2))</f>
        <v/>
      </c>
      <c r="M1195" s="19">
        <f>IF(K1195&lt;=0,0,ROUNDDOWN((K1195*LOOKUP(K1195,{0,1950001,3300001,6950001,9000001,18000001,40000001},{0.05,0.1,0.2,0.23,0.33,0.4,0.45})-LOOKUP(K1195,{0,1950001,3300001,6950001,9000001,18000001,40000001},{0,97500,427500,636000,1536000,2796000,4796000}))*1.021,-2))</f>
        <v/>
      </c>
      <c r="N1195" s="19">
        <f>MAX(0,ROUNDDOWN(H1195-E1195-430000-G1195,-3))</f>
        <v/>
      </c>
      <c r="O1195" s="19">
        <f>MAX(0,ROUNDDOWN(H1195-E1195-430000-G1195-D1195,-3))</f>
        <v/>
      </c>
      <c r="P1195" s="19">
        <f>IF(H1195&lt;=450000,0,MAX(0,ROUNDDOWN(N1195*0.06-MIN(50000,N1195)*0.03,-2))+MAX(0,ROUNDDOWN(N1195*0.04-MIN(50000,N1195)*0.02,-2)))</f>
        <v/>
      </c>
      <c r="Q1195" s="19">
        <f>IF(H1195&lt;=450000,0,MAX(0,ROUNDDOWN(O1195*0.06-MIN(50000,O1195)*0.03,-2))+MAX(0,ROUNDDOWN(O1195*0.04-MIN(50000,O1195)*0.02,-2)))</f>
        <v/>
      </c>
      <c r="R1195" s="19">
        <f>L1195-M1195</f>
        <v/>
      </c>
      <c r="S1195" s="19">
        <f>P1195-Q1195</f>
        <v/>
      </c>
      <c r="T1195" s="19">
        <f>R1195+S1195</f>
        <v/>
      </c>
      <c r="U1195" s="21">
        <f>IF(J1195&lt;=0,0,LOOKUP(J1195,{0,1950001,3300001,6950001,9000001,18000001,40000001},{0.05,0.1,0.2,0.23,0.33,0.4,0.45}))</f>
        <v/>
      </c>
    </row>
    <row r="1196">
      <c r="A1196" t="inlineStr">
        <is>
          <t>1万円刻み</t>
        </is>
      </c>
      <c r="B1196" s="19">
        <f>'3_1万円刻み'!$A$529</f>
        <v/>
      </c>
      <c r="C1196" s="20" t="n">
        <v>2026</v>
      </c>
      <c r="D1196" s="19" t="n">
        <v>276000</v>
      </c>
      <c r="E1196" s="19">
        <f>ROUND(MIN(B1196/12,650000)*12*0.0915+MIN(B1196/12,1390000)*12*(0.0504+0)+B1196*0.005,0)</f>
        <v/>
      </c>
      <c r="F1196" s="19" t="n">
        <v>0</v>
      </c>
      <c r="G1196" s="19" t="n">
        <v>0</v>
      </c>
      <c r="H1196" s="19">
        <f>IF(C1196&gt;=2026,IF(B1196&lt;741000,0,IF(B1196&lt;2191000,B1196-740000,IF(B1196&lt;2193000,1451000,IF(B1196&lt;2196000,1453000,IF(B1196&lt;2200000,1456000,IF(B1196&lt;3600000,ROUNDDOWN(B1196/4,-3)*2.8-80000,IF(B1196&lt;6600000,ROUNDDOWN(B1196/4,-3)*3.2-440000,IF(B1196&lt;8500000,ROUNDDOWN(B1196*0.9,0)-1100000,B1196-1950000)))))))),IF(B1196&lt;651000,0,IF(B1196&lt;1900000,B1196-650000,IF(B1196&lt;3600000,ROUNDDOWN(B1196/4,-3)*2.8-80000,IF(B1196&lt;6600000,ROUNDDOWN(B1196/4,-3)*3.2-440000,IF(B1196&lt;8500000,ROUNDDOWN(B1196*0.9,0)-1100000,B1196-1950000))))))</f>
        <v/>
      </c>
      <c r="I1196" s="19">
        <f>IF(H1196&gt;23500000,NA(),IF(C1196&gt;=2026,IF(H1196&lt;=4890000,1040000,IF(H1196&lt;=6550000,670000,620000)),IF(H1196&lt;=1320000,950000,IF(H1196&lt;=3360000,880000,IF(H1196&lt;=4890000,680000,IF(H1196&lt;=6550000,630000,580000))))))</f>
        <v/>
      </c>
      <c r="J1196" s="19">
        <f>MAX(0,ROUNDDOWN(H1196-E1196-I1196-F1196,-3))</f>
        <v/>
      </c>
      <c r="K1196" s="19">
        <f>MAX(0,ROUNDDOWN(H1196-E1196-I1196-F1196-D1196,-3))</f>
        <v/>
      </c>
      <c r="L1196" s="19">
        <f>IF(J1196&lt;=0,0,ROUNDDOWN((J1196*LOOKUP(J1196,{0,1950001,3300001,6950001,9000001,18000001,40000001},{0.05,0.1,0.2,0.23,0.33,0.4,0.45})-LOOKUP(J1196,{0,1950001,3300001,6950001,9000001,18000001,40000001},{0,97500,427500,636000,1536000,2796000,4796000}))*1.021,-2))</f>
        <v/>
      </c>
      <c r="M1196" s="19">
        <f>IF(K1196&lt;=0,0,ROUNDDOWN((K1196*LOOKUP(K1196,{0,1950001,3300001,6950001,9000001,18000001,40000001},{0.05,0.1,0.2,0.23,0.33,0.4,0.45})-LOOKUP(K1196,{0,1950001,3300001,6950001,9000001,18000001,40000001},{0,97500,427500,636000,1536000,2796000,4796000}))*1.021,-2))</f>
        <v/>
      </c>
      <c r="N1196" s="19">
        <f>MAX(0,ROUNDDOWN(H1196-E1196-430000-G1196,-3))</f>
        <v/>
      </c>
      <c r="O1196" s="19">
        <f>MAX(0,ROUNDDOWN(H1196-E1196-430000-G1196-D1196,-3))</f>
        <v/>
      </c>
      <c r="P1196" s="19">
        <f>IF(H1196&lt;=450000,0,MAX(0,ROUNDDOWN(N1196*0.06-MIN(50000,N1196)*0.03,-2))+MAX(0,ROUNDDOWN(N1196*0.04-MIN(50000,N1196)*0.02,-2)))</f>
        <v/>
      </c>
      <c r="Q1196" s="19">
        <f>IF(H1196&lt;=450000,0,MAX(0,ROUNDDOWN(O1196*0.06-MIN(50000,O1196)*0.03,-2))+MAX(0,ROUNDDOWN(O1196*0.04-MIN(50000,O1196)*0.02,-2)))</f>
        <v/>
      </c>
      <c r="R1196" s="19">
        <f>L1196-M1196</f>
        <v/>
      </c>
      <c r="S1196" s="19">
        <f>P1196-Q1196</f>
        <v/>
      </c>
      <c r="T1196" s="19">
        <f>R1196+S1196</f>
        <v/>
      </c>
      <c r="U1196" s="21">
        <f>IF(J1196&lt;=0,0,LOOKUP(J1196,{0,1950001,3300001,6950001,9000001,18000001,40000001},{0.05,0.1,0.2,0.23,0.33,0.4,0.45}))</f>
        <v/>
      </c>
    </row>
    <row r="1197">
      <c r="A1197" t="inlineStr">
        <is>
          <t>1万円刻み</t>
        </is>
      </c>
      <c r="B1197" s="19">
        <f>'3_1万円刻み'!$A$530</f>
        <v/>
      </c>
      <c r="C1197" s="20" t="n">
        <v>2025</v>
      </c>
      <c r="D1197" s="19" t="n">
        <v>276000</v>
      </c>
      <c r="E1197" s="19">
        <f>ROUND(MIN(B1197/12,650000)*12*0.0915+MIN(B1197/12,1390000)*12*(0.0504+0)+B1197*0.005,0)</f>
        <v/>
      </c>
      <c r="F1197" s="19" t="n">
        <v>0</v>
      </c>
      <c r="G1197" s="19" t="n">
        <v>0</v>
      </c>
      <c r="H1197" s="19">
        <f>IF(C1197&gt;=2026,IF(B1197&lt;741000,0,IF(B1197&lt;2191000,B1197-740000,IF(B1197&lt;2193000,1451000,IF(B1197&lt;2196000,1453000,IF(B1197&lt;2200000,1456000,IF(B1197&lt;3600000,ROUNDDOWN(B1197/4,-3)*2.8-80000,IF(B1197&lt;6600000,ROUNDDOWN(B1197/4,-3)*3.2-440000,IF(B1197&lt;8500000,ROUNDDOWN(B1197*0.9,0)-1100000,B1197-1950000)))))))),IF(B1197&lt;651000,0,IF(B1197&lt;1900000,B1197-650000,IF(B1197&lt;3600000,ROUNDDOWN(B1197/4,-3)*2.8-80000,IF(B1197&lt;6600000,ROUNDDOWN(B1197/4,-3)*3.2-440000,IF(B1197&lt;8500000,ROUNDDOWN(B1197*0.9,0)-1100000,B1197-1950000))))))</f>
        <v/>
      </c>
      <c r="I1197" s="19">
        <f>IF(H1197&gt;23500000,NA(),IF(C1197&gt;=2026,IF(H1197&lt;=4890000,1040000,IF(H1197&lt;=6550000,670000,620000)),IF(H1197&lt;=1320000,950000,IF(H1197&lt;=3360000,880000,IF(H1197&lt;=4890000,680000,IF(H1197&lt;=6550000,630000,580000))))))</f>
        <v/>
      </c>
      <c r="J1197" s="19">
        <f>MAX(0,ROUNDDOWN(H1197-E1197-I1197-F1197,-3))</f>
        <v/>
      </c>
      <c r="K1197" s="19">
        <f>MAX(0,ROUNDDOWN(H1197-E1197-I1197-F1197-D1197,-3))</f>
        <v/>
      </c>
      <c r="L1197" s="19">
        <f>IF(J1197&lt;=0,0,ROUNDDOWN((J1197*LOOKUP(J1197,{0,1950001,3300001,6950001,9000001,18000001,40000001},{0.05,0.1,0.2,0.23,0.33,0.4,0.45})-LOOKUP(J1197,{0,1950001,3300001,6950001,9000001,18000001,40000001},{0,97500,427500,636000,1536000,2796000,4796000}))*1.021,-2))</f>
        <v/>
      </c>
      <c r="M1197" s="19">
        <f>IF(K1197&lt;=0,0,ROUNDDOWN((K1197*LOOKUP(K1197,{0,1950001,3300001,6950001,9000001,18000001,40000001},{0.05,0.1,0.2,0.23,0.33,0.4,0.45})-LOOKUP(K1197,{0,1950001,3300001,6950001,9000001,18000001,40000001},{0,97500,427500,636000,1536000,2796000,4796000}))*1.021,-2))</f>
        <v/>
      </c>
      <c r="N1197" s="19">
        <f>MAX(0,ROUNDDOWN(H1197-E1197-430000-G1197,-3))</f>
        <v/>
      </c>
      <c r="O1197" s="19">
        <f>MAX(0,ROUNDDOWN(H1197-E1197-430000-G1197-D1197,-3))</f>
        <v/>
      </c>
      <c r="P1197" s="19">
        <f>IF(H1197&lt;=450000,0,MAX(0,ROUNDDOWN(N1197*0.06-MIN(50000,N1197)*0.03,-2))+MAX(0,ROUNDDOWN(N1197*0.04-MIN(50000,N1197)*0.02,-2)))</f>
        <v/>
      </c>
      <c r="Q1197" s="19">
        <f>IF(H1197&lt;=450000,0,MAX(0,ROUNDDOWN(O1197*0.06-MIN(50000,O1197)*0.03,-2))+MAX(0,ROUNDDOWN(O1197*0.04-MIN(50000,O1197)*0.02,-2)))</f>
        <v/>
      </c>
      <c r="R1197" s="19">
        <f>L1197-M1197</f>
        <v/>
      </c>
      <c r="S1197" s="19">
        <f>P1197-Q1197</f>
        <v/>
      </c>
      <c r="T1197" s="19">
        <f>R1197+S1197</f>
        <v/>
      </c>
      <c r="U1197" s="21">
        <f>IF(J1197&lt;=0,0,LOOKUP(J1197,{0,1950001,3300001,6950001,9000001,18000001,40000001},{0.05,0.1,0.2,0.23,0.33,0.4,0.45}))</f>
        <v/>
      </c>
    </row>
    <row r="1198">
      <c r="A1198" t="inlineStr">
        <is>
          <t>1万円刻み</t>
        </is>
      </c>
      <c r="B1198" s="19">
        <f>'3_1万円刻み'!$A$530</f>
        <v/>
      </c>
      <c r="C1198" s="20" t="n">
        <v>2026</v>
      </c>
      <c r="D1198" s="19" t="n">
        <v>276000</v>
      </c>
      <c r="E1198" s="19">
        <f>ROUND(MIN(B1198/12,650000)*12*0.0915+MIN(B1198/12,1390000)*12*(0.0504+0)+B1198*0.005,0)</f>
        <v/>
      </c>
      <c r="F1198" s="19" t="n">
        <v>0</v>
      </c>
      <c r="G1198" s="19" t="n">
        <v>0</v>
      </c>
      <c r="H1198" s="19">
        <f>IF(C1198&gt;=2026,IF(B1198&lt;741000,0,IF(B1198&lt;2191000,B1198-740000,IF(B1198&lt;2193000,1451000,IF(B1198&lt;2196000,1453000,IF(B1198&lt;2200000,1456000,IF(B1198&lt;3600000,ROUNDDOWN(B1198/4,-3)*2.8-80000,IF(B1198&lt;6600000,ROUNDDOWN(B1198/4,-3)*3.2-440000,IF(B1198&lt;8500000,ROUNDDOWN(B1198*0.9,0)-1100000,B1198-1950000)))))))),IF(B1198&lt;651000,0,IF(B1198&lt;1900000,B1198-650000,IF(B1198&lt;3600000,ROUNDDOWN(B1198/4,-3)*2.8-80000,IF(B1198&lt;6600000,ROUNDDOWN(B1198/4,-3)*3.2-440000,IF(B1198&lt;8500000,ROUNDDOWN(B1198*0.9,0)-1100000,B1198-1950000))))))</f>
        <v/>
      </c>
      <c r="I1198" s="19">
        <f>IF(H1198&gt;23500000,NA(),IF(C1198&gt;=2026,IF(H1198&lt;=4890000,1040000,IF(H1198&lt;=6550000,670000,620000)),IF(H1198&lt;=1320000,950000,IF(H1198&lt;=3360000,880000,IF(H1198&lt;=4890000,680000,IF(H1198&lt;=6550000,630000,580000))))))</f>
        <v/>
      </c>
      <c r="J1198" s="19">
        <f>MAX(0,ROUNDDOWN(H1198-E1198-I1198-F1198,-3))</f>
        <v/>
      </c>
      <c r="K1198" s="19">
        <f>MAX(0,ROUNDDOWN(H1198-E1198-I1198-F1198-D1198,-3))</f>
        <v/>
      </c>
      <c r="L1198" s="19">
        <f>IF(J1198&lt;=0,0,ROUNDDOWN((J1198*LOOKUP(J1198,{0,1950001,3300001,6950001,9000001,18000001,40000001},{0.05,0.1,0.2,0.23,0.33,0.4,0.45})-LOOKUP(J1198,{0,1950001,3300001,6950001,9000001,18000001,40000001},{0,97500,427500,636000,1536000,2796000,4796000}))*1.021,-2))</f>
        <v/>
      </c>
      <c r="M1198" s="19">
        <f>IF(K1198&lt;=0,0,ROUNDDOWN((K1198*LOOKUP(K1198,{0,1950001,3300001,6950001,9000001,18000001,40000001},{0.05,0.1,0.2,0.23,0.33,0.4,0.45})-LOOKUP(K1198,{0,1950001,3300001,6950001,9000001,18000001,40000001},{0,97500,427500,636000,1536000,2796000,4796000}))*1.021,-2))</f>
        <v/>
      </c>
      <c r="N1198" s="19">
        <f>MAX(0,ROUNDDOWN(H1198-E1198-430000-G1198,-3))</f>
        <v/>
      </c>
      <c r="O1198" s="19">
        <f>MAX(0,ROUNDDOWN(H1198-E1198-430000-G1198-D1198,-3))</f>
        <v/>
      </c>
      <c r="P1198" s="19">
        <f>IF(H1198&lt;=450000,0,MAX(0,ROUNDDOWN(N1198*0.06-MIN(50000,N1198)*0.03,-2))+MAX(0,ROUNDDOWN(N1198*0.04-MIN(50000,N1198)*0.02,-2)))</f>
        <v/>
      </c>
      <c r="Q1198" s="19">
        <f>IF(H1198&lt;=450000,0,MAX(0,ROUNDDOWN(O1198*0.06-MIN(50000,O1198)*0.03,-2))+MAX(0,ROUNDDOWN(O1198*0.04-MIN(50000,O1198)*0.02,-2)))</f>
        <v/>
      </c>
      <c r="R1198" s="19">
        <f>L1198-M1198</f>
        <v/>
      </c>
      <c r="S1198" s="19">
        <f>P1198-Q1198</f>
        <v/>
      </c>
      <c r="T1198" s="19">
        <f>R1198+S1198</f>
        <v/>
      </c>
      <c r="U1198" s="21">
        <f>IF(J1198&lt;=0,0,LOOKUP(J1198,{0,1950001,3300001,6950001,9000001,18000001,40000001},{0.05,0.1,0.2,0.23,0.33,0.4,0.45}))</f>
        <v/>
      </c>
    </row>
    <row r="1199">
      <c r="A1199" t="inlineStr">
        <is>
          <t>1万円刻み</t>
        </is>
      </c>
      <c r="B1199" s="19">
        <f>'3_1万円刻み'!$A$531</f>
        <v/>
      </c>
      <c r="C1199" s="20" t="n">
        <v>2025</v>
      </c>
      <c r="D1199" s="19" t="n">
        <v>276000</v>
      </c>
      <c r="E1199" s="19">
        <f>ROUND(MIN(B1199/12,650000)*12*0.0915+MIN(B1199/12,1390000)*12*(0.0504+0)+B1199*0.005,0)</f>
        <v/>
      </c>
      <c r="F1199" s="19" t="n">
        <v>0</v>
      </c>
      <c r="G1199" s="19" t="n">
        <v>0</v>
      </c>
      <c r="H1199" s="19">
        <f>IF(C1199&gt;=2026,IF(B1199&lt;741000,0,IF(B1199&lt;2191000,B1199-740000,IF(B1199&lt;2193000,1451000,IF(B1199&lt;2196000,1453000,IF(B1199&lt;2200000,1456000,IF(B1199&lt;3600000,ROUNDDOWN(B1199/4,-3)*2.8-80000,IF(B1199&lt;6600000,ROUNDDOWN(B1199/4,-3)*3.2-440000,IF(B1199&lt;8500000,ROUNDDOWN(B1199*0.9,0)-1100000,B1199-1950000)))))))),IF(B1199&lt;651000,0,IF(B1199&lt;1900000,B1199-650000,IF(B1199&lt;3600000,ROUNDDOWN(B1199/4,-3)*2.8-80000,IF(B1199&lt;6600000,ROUNDDOWN(B1199/4,-3)*3.2-440000,IF(B1199&lt;8500000,ROUNDDOWN(B1199*0.9,0)-1100000,B1199-1950000))))))</f>
        <v/>
      </c>
      <c r="I1199" s="19">
        <f>IF(H1199&gt;23500000,NA(),IF(C1199&gt;=2026,IF(H1199&lt;=4890000,1040000,IF(H1199&lt;=6550000,670000,620000)),IF(H1199&lt;=1320000,950000,IF(H1199&lt;=3360000,880000,IF(H1199&lt;=4890000,680000,IF(H1199&lt;=6550000,630000,580000))))))</f>
        <v/>
      </c>
      <c r="J1199" s="19">
        <f>MAX(0,ROUNDDOWN(H1199-E1199-I1199-F1199,-3))</f>
        <v/>
      </c>
      <c r="K1199" s="19">
        <f>MAX(0,ROUNDDOWN(H1199-E1199-I1199-F1199-D1199,-3))</f>
        <v/>
      </c>
      <c r="L1199" s="19">
        <f>IF(J1199&lt;=0,0,ROUNDDOWN((J1199*LOOKUP(J1199,{0,1950001,3300001,6950001,9000001,18000001,40000001},{0.05,0.1,0.2,0.23,0.33,0.4,0.45})-LOOKUP(J1199,{0,1950001,3300001,6950001,9000001,18000001,40000001},{0,97500,427500,636000,1536000,2796000,4796000}))*1.021,-2))</f>
        <v/>
      </c>
      <c r="M1199" s="19">
        <f>IF(K1199&lt;=0,0,ROUNDDOWN((K1199*LOOKUP(K1199,{0,1950001,3300001,6950001,9000001,18000001,40000001},{0.05,0.1,0.2,0.23,0.33,0.4,0.45})-LOOKUP(K1199,{0,1950001,3300001,6950001,9000001,18000001,40000001},{0,97500,427500,636000,1536000,2796000,4796000}))*1.021,-2))</f>
        <v/>
      </c>
      <c r="N1199" s="19">
        <f>MAX(0,ROUNDDOWN(H1199-E1199-430000-G1199,-3))</f>
        <v/>
      </c>
      <c r="O1199" s="19">
        <f>MAX(0,ROUNDDOWN(H1199-E1199-430000-G1199-D1199,-3))</f>
        <v/>
      </c>
      <c r="P1199" s="19">
        <f>IF(H1199&lt;=450000,0,MAX(0,ROUNDDOWN(N1199*0.06-MIN(50000,N1199)*0.03,-2))+MAX(0,ROUNDDOWN(N1199*0.04-MIN(50000,N1199)*0.02,-2)))</f>
        <v/>
      </c>
      <c r="Q1199" s="19">
        <f>IF(H1199&lt;=450000,0,MAX(0,ROUNDDOWN(O1199*0.06-MIN(50000,O1199)*0.03,-2))+MAX(0,ROUNDDOWN(O1199*0.04-MIN(50000,O1199)*0.02,-2)))</f>
        <v/>
      </c>
      <c r="R1199" s="19">
        <f>L1199-M1199</f>
        <v/>
      </c>
      <c r="S1199" s="19">
        <f>P1199-Q1199</f>
        <v/>
      </c>
      <c r="T1199" s="19">
        <f>R1199+S1199</f>
        <v/>
      </c>
      <c r="U1199" s="21">
        <f>IF(J1199&lt;=0,0,LOOKUP(J1199,{0,1950001,3300001,6950001,9000001,18000001,40000001},{0.05,0.1,0.2,0.23,0.33,0.4,0.45}))</f>
        <v/>
      </c>
    </row>
    <row r="1200">
      <c r="A1200" t="inlineStr">
        <is>
          <t>1万円刻み</t>
        </is>
      </c>
      <c r="B1200" s="19">
        <f>'3_1万円刻み'!$A$531</f>
        <v/>
      </c>
      <c r="C1200" s="20" t="n">
        <v>2026</v>
      </c>
      <c r="D1200" s="19" t="n">
        <v>276000</v>
      </c>
      <c r="E1200" s="19">
        <f>ROUND(MIN(B1200/12,650000)*12*0.0915+MIN(B1200/12,1390000)*12*(0.0504+0)+B1200*0.005,0)</f>
        <v/>
      </c>
      <c r="F1200" s="19" t="n">
        <v>0</v>
      </c>
      <c r="G1200" s="19" t="n">
        <v>0</v>
      </c>
      <c r="H1200" s="19">
        <f>IF(C1200&gt;=2026,IF(B1200&lt;741000,0,IF(B1200&lt;2191000,B1200-740000,IF(B1200&lt;2193000,1451000,IF(B1200&lt;2196000,1453000,IF(B1200&lt;2200000,1456000,IF(B1200&lt;3600000,ROUNDDOWN(B1200/4,-3)*2.8-80000,IF(B1200&lt;6600000,ROUNDDOWN(B1200/4,-3)*3.2-440000,IF(B1200&lt;8500000,ROUNDDOWN(B1200*0.9,0)-1100000,B1200-1950000)))))))),IF(B1200&lt;651000,0,IF(B1200&lt;1900000,B1200-650000,IF(B1200&lt;3600000,ROUNDDOWN(B1200/4,-3)*2.8-80000,IF(B1200&lt;6600000,ROUNDDOWN(B1200/4,-3)*3.2-440000,IF(B1200&lt;8500000,ROUNDDOWN(B1200*0.9,0)-1100000,B1200-1950000))))))</f>
        <v/>
      </c>
      <c r="I1200" s="19">
        <f>IF(H1200&gt;23500000,NA(),IF(C1200&gt;=2026,IF(H1200&lt;=4890000,1040000,IF(H1200&lt;=6550000,670000,620000)),IF(H1200&lt;=1320000,950000,IF(H1200&lt;=3360000,880000,IF(H1200&lt;=4890000,680000,IF(H1200&lt;=6550000,630000,580000))))))</f>
        <v/>
      </c>
      <c r="J1200" s="19">
        <f>MAX(0,ROUNDDOWN(H1200-E1200-I1200-F1200,-3))</f>
        <v/>
      </c>
      <c r="K1200" s="19">
        <f>MAX(0,ROUNDDOWN(H1200-E1200-I1200-F1200-D1200,-3))</f>
        <v/>
      </c>
      <c r="L1200" s="19">
        <f>IF(J1200&lt;=0,0,ROUNDDOWN((J1200*LOOKUP(J1200,{0,1950001,3300001,6950001,9000001,18000001,40000001},{0.05,0.1,0.2,0.23,0.33,0.4,0.45})-LOOKUP(J1200,{0,1950001,3300001,6950001,9000001,18000001,40000001},{0,97500,427500,636000,1536000,2796000,4796000}))*1.021,-2))</f>
        <v/>
      </c>
      <c r="M1200" s="19">
        <f>IF(K1200&lt;=0,0,ROUNDDOWN((K1200*LOOKUP(K1200,{0,1950001,3300001,6950001,9000001,18000001,40000001},{0.05,0.1,0.2,0.23,0.33,0.4,0.45})-LOOKUP(K1200,{0,1950001,3300001,6950001,9000001,18000001,40000001},{0,97500,427500,636000,1536000,2796000,4796000}))*1.021,-2))</f>
        <v/>
      </c>
      <c r="N1200" s="19">
        <f>MAX(0,ROUNDDOWN(H1200-E1200-430000-G1200,-3))</f>
        <v/>
      </c>
      <c r="O1200" s="19">
        <f>MAX(0,ROUNDDOWN(H1200-E1200-430000-G1200-D1200,-3))</f>
        <v/>
      </c>
      <c r="P1200" s="19">
        <f>IF(H1200&lt;=450000,0,MAX(0,ROUNDDOWN(N1200*0.06-MIN(50000,N1200)*0.03,-2))+MAX(0,ROUNDDOWN(N1200*0.04-MIN(50000,N1200)*0.02,-2)))</f>
        <v/>
      </c>
      <c r="Q1200" s="19">
        <f>IF(H1200&lt;=450000,0,MAX(0,ROUNDDOWN(O1200*0.06-MIN(50000,O1200)*0.03,-2))+MAX(0,ROUNDDOWN(O1200*0.04-MIN(50000,O1200)*0.02,-2)))</f>
        <v/>
      </c>
      <c r="R1200" s="19">
        <f>L1200-M1200</f>
        <v/>
      </c>
      <c r="S1200" s="19">
        <f>P1200-Q1200</f>
        <v/>
      </c>
      <c r="T1200" s="19">
        <f>R1200+S1200</f>
        <v/>
      </c>
      <c r="U1200" s="21">
        <f>IF(J1200&lt;=0,0,LOOKUP(J1200,{0,1950001,3300001,6950001,9000001,18000001,40000001},{0.05,0.1,0.2,0.23,0.33,0.4,0.45}))</f>
        <v/>
      </c>
    </row>
    <row r="1201">
      <c r="A1201" t="inlineStr">
        <is>
          <t>1万円刻み</t>
        </is>
      </c>
      <c r="B1201" s="19">
        <f>'3_1万円刻み'!$A$532</f>
        <v/>
      </c>
      <c r="C1201" s="20" t="n">
        <v>2025</v>
      </c>
      <c r="D1201" s="19" t="n">
        <v>276000</v>
      </c>
      <c r="E1201" s="19">
        <f>ROUND(MIN(B1201/12,650000)*12*0.0915+MIN(B1201/12,1390000)*12*(0.0504+0)+B1201*0.005,0)</f>
        <v/>
      </c>
      <c r="F1201" s="19" t="n">
        <v>0</v>
      </c>
      <c r="G1201" s="19" t="n">
        <v>0</v>
      </c>
      <c r="H1201" s="19">
        <f>IF(C1201&gt;=2026,IF(B1201&lt;741000,0,IF(B1201&lt;2191000,B1201-740000,IF(B1201&lt;2193000,1451000,IF(B1201&lt;2196000,1453000,IF(B1201&lt;2200000,1456000,IF(B1201&lt;3600000,ROUNDDOWN(B1201/4,-3)*2.8-80000,IF(B1201&lt;6600000,ROUNDDOWN(B1201/4,-3)*3.2-440000,IF(B1201&lt;8500000,ROUNDDOWN(B1201*0.9,0)-1100000,B1201-1950000)))))))),IF(B1201&lt;651000,0,IF(B1201&lt;1900000,B1201-650000,IF(B1201&lt;3600000,ROUNDDOWN(B1201/4,-3)*2.8-80000,IF(B1201&lt;6600000,ROUNDDOWN(B1201/4,-3)*3.2-440000,IF(B1201&lt;8500000,ROUNDDOWN(B1201*0.9,0)-1100000,B1201-1950000))))))</f>
        <v/>
      </c>
      <c r="I1201" s="19">
        <f>IF(H1201&gt;23500000,NA(),IF(C1201&gt;=2026,IF(H1201&lt;=4890000,1040000,IF(H1201&lt;=6550000,670000,620000)),IF(H1201&lt;=1320000,950000,IF(H1201&lt;=3360000,880000,IF(H1201&lt;=4890000,680000,IF(H1201&lt;=6550000,630000,580000))))))</f>
        <v/>
      </c>
      <c r="J1201" s="19">
        <f>MAX(0,ROUNDDOWN(H1201-E1201-I1201-F1201,-3))</f>
        <v/>
      </c>
      <c r="K1201" s="19">
        <f>MAX(0,ROUNDDOWN(H1201-E1201-I1201-F1201-D1201,-3))</f>
        <v/>
      </c>
      <c r="L1201" s="19">
        <f>IF(J1201&lt;=0,0,ROUNDDOWN((J1201*LOOKUP(J1201,{0,1950001,3300001,6950001,9000001,18000001,40000001},{0.05,0.1,0.2,0.23,0.33,0.4,0.45})-LOOKUP(J1201,{0,1950001,3300001,6950001,9000001,18000001,40000001},{0,97500,427500,636000,1536000,2796000,4796000}))*1.021,-2))</f>
        <v/>
      </c>
      <c r="M1201" s="19">
        <f>IF(K1201&lt;=0,0,ROUNDDOWN((K1201*LOOKUP(K1201,{0,1950001,3300001,6950001,9000001,18000001,40000001},{0.05,0.1,0.2,0.23,0.33,0.4,0.45})-LOOKUP(K1201,{0,1950001,3300001,6950001,9000001,18000001,40000001},{0,97500,427500,636000,1536000,2796000,4796000}))*1.021,-2))</f>
        <v/>
      </c>
      <c r="N1201" s="19">
        <f>MAX(0,ROUNDDOWN(H1201-E1201-430000-G1201,-3))</f>
        <v/>
      </c>
      <c r="O1201" s="19">
        <f>MAX(0,ROUNDDOWN(H1201-E1201-430000-G1201-D1201,-3))</f>
        <v/>
      </c>
      <c r="P1201" s="19">
        <f>IF(H1201&lt;=450000,0,MAX(0,ROUNDDOWN(N1201*0.06-MIN(50000,N1201)*0.03,-2))+MAX(0,ROUNDDOWN(N1201*0.04-MIN(50000,N1201)*0.02,-2)))</f>
        <v/>
      </c>
      <c r="Q1201" s="19">
        <f>IF(H1201&lt;=450000,0,MAX(0,ROUNDDOWN(O1201*0.06-MIN(50000,O1201)*0.03,-2))+MAX(0,ROUNDDOWN(O1201*0.04-MIN(50000,O1201)*0.02,-2)))</f>
        <v/>
      </c>
      <c r="R1201" s="19">
        <f>L1201-M1201</f>
        <v/>
      </c>
      <c r="S1201" s="19">
        <f>P1201-Q1201</f>
        <v/>
      </c>
      <c r="T1201" s="19">
        <f>R1201+S1201</f>
        <v/>
      </c>
      <c r="U1201" s="21">
        <f>IF(J1201&lt;=0,0,LOOKUP(J1201,{0,1950001,3300001,6950001,9000001,18000001,40000001},{0.05,0.1,0.2,0.23,0.33,0.4,0.45}))</f>
        <v/>
      </c>
    </row>
    <row r="1202">
      <c r="A1202" t="inlineStr">
        <is>
          <t>1万円刻み</t>
        </is>
      </c>
      <c r="B1202" s="19">
        <f>'3_1万円刻み'!$A$532</f>
        <v/>
      </c>
      <c r="C1202" s="20" t="n">
        <v>2026</v>
      </c>
      <c r="D1202" s="19" t="n">
        <v>276000</v>
      </c>
      <c r="E1202" s="19">
        <f>ROUND(MIN(B1202/12,650000)*12*0.0915+MIN(B1202/12,1390000)*12*(0.0504+0)+B1202*0.005,0)</f>
        <v/>
      </c>
      <c r="F1202" s="19" t="n">
        <v>0</v>
      </c>
      <c r="G1202" s="19" t="n">
        <v>0</v>
      </c>
      <c r="H1202" s="19">
        <f>IF(C1202&gt;=2026,IF(B1202&lt;741000,0,IF(B1202&lt;2191000,B1202-740000,IF(B1202&lt;2193000,1451000,IF(B1202&lt;2196000,1453000,IF(B1202&lt;2200000,1456000,IF(B1202&lt;3600000,ROUNDDOWN(B1202/4,-3)*2.8-80000,IF(B1202&lt;6600000,ROUNDDOWN(B1202/4,-3)*3.2-440000,IF(B1202&lt;8500000,ROUNDDOWN(B1202*0.9,0)-1100000,B1202-1950000)))))))),IF(B1202&lt;651000,0,IF(B1202&lt;1900000,B1202-650000,IF(B1202&lt;3600000,ROUNDDOWN(B1202/4,-3)*2.8-80000,IF(B1202&lt;6600000,ROUNDDOWN(B1202/4,-3)*3.2-440000,IF(B1202&lt;8500000,ROUNDDOWN(B1202*0.9,0)-1100000,B1202-1950000))))))</f>
        <v/>
      </c>
      <c r="I1202" s="19">
        <f>IF(H1202&gt;23500000,NA(),IF(C1202&gt;=2026,IF(H1202&lt;=4890000,1040000,IF(H1202&lt;=6550000,670000,620000)),IF(H1202&lt;=1320000,950000,IF(H1202&lt;=3360000,880000,IF(H1202&lt;=4890000,680000,IF(H1202&lt;=6550000,630000,580000))))))</f>
        <v/>
      </c>
      <c r="J1202" s="19">
        <f>MAX(0,ROUNDDOWN(H1202-E1202-I1202-F1202,-3))</f>
        <v/>
      </c>
      <c r="K1202" s="19">
        <f>MAX(0,ROUNDDOWN(H1202-E1202-I1202-F1202-D1202,-3))</f>
        <v/>
      </c>
      <c r="L1202" s="19">
        <f>IF(J1202&lt;=0,0,ROUNDDOWN((J1202*LOOKUP(J1202,{0,1950001,3300001,6950001,9000001,18000001,40000001},{0.05,0.1,0.2,0.23,0.33,0.4,0.45})-LOOKUP(J1202,{0,1950001,3300001,6950001,9000001,18000001,40000001},{0,97500,427500,636000,1536000,2796000,4796000}))*1.021,-2))</f>
        <v/>
      </c>
      <c r="M1202" s="19">
        <f>IF(K1202&lt;=0,0,ROUNDDOWN((K1202*LOOKUP(K1202,{0,1950001,3300001,6950001,9000001,18000001,40000001},{0.05,0.1,0.2,0.23,0.33,0.4,0.45})-LOOKUP(K1202,{0,1950001,3300001,6950001,9000001,18000001,40000001},{0,97500,427500,636000,1536000,2796000,4796000}))*1.021,-2))</f>
        <v/>
      </c>
      <c r="N1202" s="19">
        <f>MAX(0,ROUNDDOWN(H1202-E1202-430000-G1202,-3))</f>
        <v/>
      </c>
      <c r="O1202" s="19">
        <f>MAX(0,ROUNDDOWN(H1202-E1202-430000-G1202-D1202,-3))</f>
        <v/>
      </c>
      <c r="P1202" s="19">
        <f>IF(H1202&lt;=450000,0,MAX(0,ROUNDDOWN(N1202*0.06-MIN(50000,N1202)*0.03,-2))+MAX(0,ROUNDDOWN(N1202*0.04-MIN(50000,N1202)*0.02,-2)))</f>
        <v/>
      </c>
      <c r="Q1202" s="19">
        <f>IF(H1202&lt;=450000,0,MAX(0,ROUNDDOWN(O1202*0.06-MIN(50000,O1202)*0.03,-2))+MAX(0,ROUNDDOWN(O1202*0.04-MIN(50000,O1202)*0.02,-2)))</f>
        <v/>
      </c>
      <c r="R1202" s="19">
        <f>L1202-M1202</f>
        <v/>
      </c>
      <c r="S1202" s="19">
        <f>P1202-Q1202</f>
        <v/>
      </c>
      <c r="T1202" s="19">
        <f>R1202+S1202</f>
        <v/>
      </c>
      <c r="U1202" s="21">
        <f>IF(J1202&lt;=0,0,LOOKUP(J1202,{0,1950001,3300001,6950001,9000001,18000001,40000001},{0.05,0.1,0.2,0.23,0.33,0.4,0.45}))</f>
        <v/>
      </c>
    </row>
    <row r="1203">
      <c r="A1203" t="inlineStr">
        <is>
          <t>1万円刻み</t>
        </is>
      </c>
      <c r="B1203" s="19">
        <f>'3_1万円刻み'!$A$533</f>
        <v/>
      </c>
      <c r="C1203" s="20" t="n">
        <v>2025</v>
      </c>
      <c r="D1203" s="19" t="n">
        <v>276000</v>
      </c>
      <c r="E1203" s="19">
        <f>ROUND(MIN(B1203/12,650000)*12*0.0915+MIN(B1203/12,1390000)*12*(0.0504+0)+B1203*0.005,0)</f>
        <v/>
      </c>
      <c r="F1203" s="19" t="n">
        <v>0</v>
      </c>
      <c r="G1203" s="19" t="n">
        <v>0</v>
      </c>
      <c r="H1203" s="19">
        <f>IF(C1203&gt;=2026,IF(B1203&lt;741000,0,IF(B1203&lt;2191000,B1203-740000,IF(B1203&lt;2193000,1451000,IF(B1203&lt;2196000,1453000,IF(B1203&lt;2200000,1456000,IF(B1203&lt;3600000,ROUNDDOWN(B1203/4,-3)*2.8-80000,IF(B1203&lt;6600000,ROUNDDOWN(B1203/4,-3)*3.2-440000,IF(B1203&lt;8500000,ROUNDDOWN(B1203*0.9,0)-1100000,B1203-1950000)))))))),IF(B1203&lt;651000,0,IF(B1203&lt;1900000,B1203-650000,IF(B1203&lt;3600000,ROUNDDOWN(B1203/4,-3)*2.8-80000,IF(B1203&lt;6600000,ROUNDDOWN(B1203/4,-3)*3.2-440000,IF(B1203&lt;8500000,ROUNDDOWN(B1203*0.9,0)-1100000,B1203-1950000))))))</f>
        <v/>
      </c>
      <c r="I1203" s="19">
        <f>IF(H1203&gt;23500000,NA(),IF(C1203&gt;=2026,IF(H1203&lt;=4890000,1040000,IF(H1203&lt;=6550000,670000,620000)),IF(H1203&lt;=1320000,950000,IF(H1203&lt;=3360000,880000,IF(H1203&lt;=4890000,680000,IF(H1203&lt;=6550000,630000,580000))))))</f>
        <v/>
      </c>
      <c r="J1203" s="19">
        <f>MAX(0,ROUNDDOWN(H1203-E1203-I1203-F1203,-3))</f>
        <v/>
      </c>
      <c r="K1203" s="19">
        <f>MAX(0,ROUNDDOWN(H1203-E1203-I1203-F1203-D1203,-3))</f>
        <v/>
      </c>
      <c r="L1203" s="19">
        <f>IF(J1203&lt;=0,0,ROUNDDOWN((J1203*LOOKUP(J1203,{0,1950001,3300001,6950001,9000001,18000001,40000001},{0.05,0.1,0.2,0.23,0.33,0.4,0.45})-LOOKUP(J1203,{0,1950001,3300001,6950001,9000001,18000001,40000001},{0,97500,427500,636000,1536000,2796000,4796000}))*1.021,-2))</f>
        <v/>
      </c>
      <c r="M1203" s="19">
        <f>IF(K1203&lt;=0,0,ROUNDDOWN((K1203*LOOKUP(K1203,{0,1950001,3300001,6950001,9000001,18000001,40000001},{0.05,0.1,0.2,0.23,0.33,0.4,0.45})-LOOKUP(K1203,{0,1950001,3300001,6950001,9000001,18000001,40000001},{0,97500,427500,636000,1536000,2796000,4796000}))*1.021,-2))</f>
        <v/>
      </c>
      <c r="N1203" s="19">
        <f>MAX(0,ROUNDDOWN(H1203-E1203-430000-G1203,-3))</f>
        <v/>
      </c>
      <c r="O1203" s="19">
        <f>MAX(0,ROUNDDOWN(H1203-E1203-430000-G1203-D1203,-3))</f>
        <v/>
      </c>
      <c r="P1203" s="19">
        <f>IF(H1203&lt;=450000,0,MAX(0,ROUNDDOWN(N1203*0.06-MIN(50000,N1203)*0.03,-2))+MAX(0,ROUNDDOWN(N1203*0.04-MIN(50000,N1203)*0.02,-2)))</f>
        <v/>
      </c>
      <c r="Q1203" s="19">
        <f>IF(H1203&lt;=450000,0,MAX(0,ROUNDDOWN(O1203*0.06-MIN(50000,O1203)*0.03,-2))+MAX(0,ROUNDDOWN(O1203*0.04-MIN(50000,O1203)*0.02,-2)))</f>
        <v/>
      </c>
      <c r="R1203" s="19">
        <f>L1203-M1203</f>
        <v/>
      </c>
      <c r="S1203" s="19">
        <f>P1203-Q1203</f>
        <v/>
      </c>
      <c r="T1203" s="19">
        <f>R1203+S1203</f>
        <v/>
      </c>
      <c r="U1203" s="21">
        <f>IF(J1203&lt;=0,0,LOOKUP(J1203,{0,1950001,3300001,6950001,9000001,18000001,40000001},{0.05,0.1,0.2,0.23,0.33,0.4,0.45}))</f>
        <v/>
      </c>
    </row>
    <row r="1204">
      <c r="A1204" t="inlineStr">
        <is>
          <t>1万円刻み</t>
        </is>
      </c>
      <c r="B1204" s="19">
        <f>'3_1万円刻み'!$A$533</f>
        <v/>
      </c>
      <c r="C1204" s="20" t="n">
        <v>2026</v>
      </c>
      <c r="D1204" s="19" t="n">
        <v>276000</v>
      </c>
      <c r="E1204" s="19">
        <f>ROUND(MIN(B1204/12,650000)*12*0.0915+MIN(B1204/12,1390000)*12*(0.0504+0)+B1204*0.005,0)</f>
        <v/>
      </c>
      <c r="F1204" s="19" t="n">
        <v>0</v>
      </c>
      <c r="G1204" s="19" t="n">
        <v>0</v>
      </c>
      <c r="H1204" s="19">
        <f>IF(C1204&gt;=2026,IF(B1204&lt;741000,0,IF(B1204&lt;2191000,B1204-740000,IF(B1204&lt;2193000,1451000,IF(B1204&lt;2196000,1453000,IF(B1204&lt;2200000,1456000,IF(B1204&lt;3600000,ROUNDDOWN(B1204/4,-3)*2.8-80000,IF(B1204&lt;6600000,ROUNDDOWN(B1204/4,-3)*3.2-440000,IF(B1204&lt;8500000,ROUNDDOWN(B1204*0.9,0)-1100000,B1204-1950000)))))))),IF(B1204&lt;651000,0,IF(B1204&lt;1900000,B1204-650000,IF(B1204&lt;3600000,ROUNDDOWN(B1204/4,-3)*2.8-80000,IF(B1204&lt;6600000,ROUNDDOWN(B1204/4,-3)*3.2-440000,IF(B1204&lt;8500000,ROUNDDOWN(B1204*0.9,0)-1100000,B1204-1950000))))))</f>
        <v/>
      </c>
      <c r="I1204" s="19">
        <f>IF(H1204&gt;23500000,NA(),IF(C1204&gt;=2026,IF(H1204&lt;=4890000,1040000,IF(H1204&lt;=6550000,670000,620000)),IF(H1204&lt;=1320000,950000,IF(H1204&lt;=3360000,880000,IF(H1204&lt;=4890000,680000,IF(H1204&lt;=6550000,630000,580000))))))</f>
        <v/>
      </c>
      <c r="J1204" s="19">
        <f>MAX(0,ROUNDDOWN(H1204-E1204-I1204-F1204,-3))</f>
        <v/>
      </c>
      <c r="K1204" s="19">
        <f>MAX(0,ROUNDDOWN(H1204-E1204-I1204-F1204-D1204,-3))</f>
        <v/>
      </c>
      <c r="L1204" s="19">
        <f>IF(J1204&lt;=0,0,ROUNDDOWN((J1204*LOOKUP(J1204,{0,1950001,3300001,6950001,9000001,18000001,40000001},{0.05,0.1,0.2,0.23,0.33,0.4,0.45})-LOOKUP(J1204,{0,1950001,3300001,6950001,9000001,18000001,40000001},{0,97500,427500,636000,1536000,2796000,4796000}))*1.021,-2))</f>
        <v/>
      </c>
      <c r="M1204" s="19">
        <f>IF(K1204&lt;=0,0,ROUNDDOWN((K1204*LOOKUP(K1204,{0,1950001,3300001,6950001,9000001,18000001,40000001},{0.05,0.1,0.2,0.23,0.33,0.4,0.45})-LOOKUP(K1204,{0,1950001,3300001,6950001,9000001,18000001,40000001},{0,97500,427500,636000,1536000,2796000,4796000}))*1.021,-2))</f>
        <v/>
      </c>
      <c r="N1204" s="19">
        <f>MAX(0,ROUNDDOWN(H1204-E1204-430000-G1204,-3))</f>
        <v/>
      </c>
      <c r="O1204" s="19">
        <f>MAX(0,ROUNDDOWN(H1204-E1204-430000-G1204-D1204,-3))</f>
        <v/>
      </c>
      <c r="P1204" s="19">
        <f>IF(H1204&lt;=450000,0,MAX(0,ROUNDDOWN(N1204*0.06-MIN(50000,N1204)*0.03,-2))+MAX(0,ROUNDDOWN(N1204*0.04-MIN(50000,N1204)*0.02,-2)))</f>
        <v/>
      </c>
      <c r="Q1204" s="19">
        <f>IF(H1204&lt;=450000,0,MAX(0,ROUNDDOWN(O1204*0.06-MIN(50000,O1204)*0.03,-2))+MAX(0,ROUNDDOWN(O1204*0.04-MIN(50000,O1204)*0.02,-2)))</f>
        <v/>
      </c>
      <c r="R1204" s="19">
        <f>L1204-M1204</f>
        <v/>
      </c>
      <c r="S1204" s="19">
        <f>P1204-Q1204</f>
        <v/>
      </c>
      <c r="T1204" s="19">
        <f>R1204+S1204</f>
        <v/>
      </c>
      <c r="U1204" s="21">
        <f>IF(J1204&lt;=0,0,LOOKUP(J1204,{0,1950001,3300001,6950001,9000001,18000001,40000001},{0.05,0.1,0.2,0.23,0.33,0.4,0.45}))</f>
        <v/>
      </c>
    </row>
    <row r="1205">
      <c r="A1205" t="inlineStr">
        <is>
          <t>1万円刻み</t>
        </is>
      </c>
      <c r="B1205" s="19">
        <f>'3_1万円刻み'!$A$534</f>
        <v/>
      </c>
      <c r="C1205" s="20" t="n">
        <v>2025</v>
      </c>
      <c r="D1205" s="19" t="n">
        <v>276000</v>
      </c>
      <c r="E1205" s="19">
        <f>ROUND(MIN(B1205/12,650000)*12*0.0915+MIN(B1205/12,1390000)*12*(0.0504+0)+B1205*0.005,0)</f>
        <v/>
      </c>
      <c r="F1205" s="19" t="n">
        <v>0</v>
      </c>
      <c r="G1205" s="19" t="n">
        <v>0</v>
      </c>
      <c r="H1205" s="19">
        <f>IF(C1205&gt;=2026,IF(B1205&lt;741000,0,IF(B1205&lt;2191000,B1205-740000,IF(B1205&lt;2193000,1451000,IF(B1205&lt;2196000,1453000,IF(B1205&lt;2200000,1456000,IF(B1205&lt;3600000,ROUNDDOWN(B1205/4,-3)*2.8-80000,IF(B1205&lt;6600000,ROUNDDOWN(B1205/4,-3)*3.2-440000,IF(B1205&lt;8500000,ROUNDDOWN(B1205*0.9,0)-1100000,B1205-1950000)))))))),IF(B1205&lt;651000,0,IF(B1205&lt;1900000,B1205-650000,IF(B1205&lt;3600000,ROUNDDOWN(B1205/4,-3)*2.8-80000,IF(B1205&lt;6600000,ROUNDDOWN(B1205/4,-3)*3.2-440000,IF(B1205&lt;8500000,ROUNDDOWN(B1205*0.9,0)-1100000,B1205-1950000))))))</f>
        <v/>
      </c>
      <c r="I1205" s="19">
        <f>IF(H1205&gt;23500000,NA(),IF(C1205&gt;=2026,IF(H1205&lt;=4890000,1040000,IF(H1205&lt;=6550000,670000,620000)),IF(H1205&lt;=1320000,950000,IF(H1205&lt;=3360000,880000,IF(H1205&lt;=4890000,680000,IF(H1205&lt;=6550000,630000,580000))))))</f>
        <v/>
      </c>
      <c r="J1205" s="19">
        <f>MAX(0,ROUNDDOWN(H1205-E1205-I1205-F1205,-3))</f>
        <v/>
      </c>
      <c r="K1205" s="19">
        <f>MAX(0,ROUNDDOWN(H1205-E1205-I1205-F1205-D1205,-3))</f>
        <v/>
      </c>
      <c r="L1205" s="19">
        <f>IF(J1205&lt;=0,0,ROUNDDOWN((J1205*LOOKUP(J1205,{0,1950001,3300001,6950001,9000001,18000001,40000001},{0.05,0.1,0.2,0.23,0.33,0.4,0.45})-LOOKUP(J1205,{0,1950001,3300001,6950001,9000001,18000001,40000001},{0,97500,427500,636000,1536000,2796000,4796000}))*1.021,-2))</f>
        <v/>
      </c>
      <c r="M1205" s="19">
        <f>IF(K1205&lt;=0,0,ROUNDDOWN((K1205*LOOKUP(K1205,{0,1950001,3300001,6950001,9000001,18000001,40000001},{0.05,0.1,0.2,0.23,0.33,0.4,0.45})-LOOKUP(K1205,{0,1950001,3300001,6950001,9000001,18000001,40000001},{0,97500,427500,636000,1536000,2796000,4796000}))*1.021,-2))</f>
        <v/>
      </c>
      <c r="N1205" s="19">
        <f>MAX(0,ROUNDDOWN(H1205-E1205-430000-G1205,-3))</f>
        <v/>
      </c>
      <c r="O1205" s="19">
        <f>MAX(0,ROUNDDOWN(H1205-E1205-430000-G1205-D1205,-3))</f>
        <v/>
      </c>
      <c r="P1205" s="19">
        <f>IF(H1205&lt;=450000,0,MAX(0,ROUNDDOWN(N1205*0.06-MIN(50000,N1205)*0.03,-2))+MAX(0,ROUNDDOWN(N1205*0.04-MIN(50000,N1205)*0.02,-2)))</f>
        <v/>
      </c>
      <c r="Q1205" s="19">
        <f>IF(H1205&lt;=450000,0,MAX(0,ROUNDDOWN(O1205*0.06-MIN(50000,O1205)*0.03,-2))+MAX(0,ROUNDDOWN(O1205*0.04-MIN(50000,O1205)*0.02,-2)))</f>
        <v/>
      </c>
      <c r="R1205" s="19">
        <f>L1205-M1205</f>
        <v/>
      </c>
      <c r="S1205" s="19">
        <f>P1205-Q1205</f>
        <v/>
      </c>
      <c r="T1205" s="19">
        <f>R1205+S1205</f>
        <v/>
      </c>
      <c r="U1205" s="21">
        <f>IF(J1205&lt;=0,0,LOOKUP(J1205,{0,1950001,3300001,6950001,9000001,18000001,40000001},{0.05,0.1,0.2,0.23,0.33,0.4,0.45}))</f>
        <v/>
      </c>
    </row>
    <row r="1206">
      <c r="A1206" t="inlineStr">
        <is>
          <t>1万円刻み</t>
        </is>
      </c>
      <c r="B1206" s="19">
        <f>'3_1万円刻み'!$A$534</f>
        <v/>
      </c>
      <c r="C1206" s="20" t="n">
        <v>2026</v>
      </c>
      <c r="D1206" s="19" t="n">
        <v>276000</v>
      </c>
      <c r="E1206" s="19">
        <f>ROUND(MIN(B1206/12,650000)*12*0.0915+MIN(B1206/12,1390000)*12*(0.0504+0)+B1206*0.005,0)</f>
        <v/>
      </c>
      <c r="F1206" s="19" t="n">
        <v>0</v>
      </c>
      <c r="G1206" s="19" t="n">
        <v>0</v>
      </c>
      <c r="H1206" s="19">
        <f>IF(C1206&gt;=2026,IF(B1206&lt;741000,0,IF(B1206&lt;2191000,B1206-740000,IF(B1206&lt;2193000,1451000,IF(B1206&lt;2196000,1453000,IF(B1206&lt;2200000,1456000,IF(B1206&lt;3600000,ROUNDDOWN(B1206/4,-3)*2.8-80000,IF(B1206&lt;6600000,ROUNDDOWN(B1206/4,-3)*3.2-440000,IF(B1206&lt;8500000,ROUNDDOWN(B1206*0.9,0)-1100000,B1206-1950000)))))))),IF(B1206&lt;651000,0,IF(B1206&lt;1900000,B1206-650000,IF(B1206&lt;3600000,ROUNDDOWN(B1206/4,-3)*2.8-80000,IF(B1206&lt;6600000,ROUNDDOWN(B1206/4,-3)*3.2-440000,IF(B1206&lt;8500000,ROUNDDOWN(B1206*0.9,0)-1100000,B1206-1950000))))))</f>
        <v/>
      </c>
      <c r="I1206" s="19">
        <f>IF(H1206&gt;23500000,NA(),IF(C1206&gt;=2026,IF(H1206&lt;=4890000,1040000,IF(H1206&lt;=6550000,670000,620000)),IF(H1206&lt;=1320000,950000,IF(H1206&lt;=3360000,880000,IF(H1206&lt;=4890000,680000,IF(H1206&lt;=6550000,630000,580000))))))</f>
        <v/>
      </c>
      <c r="J1206" s="19">
        <f>MAX(0,ROUNDDOWN(H1206-E1206-I1206-F1206,-3))</f>
        <v/>
      </c>
      <c r="K1206" s="19">
        <f>MAX(0,ROUNDDOWN(H1206-E1206-I1206-F1206-D1206,-3))</f>
        <v/>
      </c>
      <c r="L1206" s="19">
        <f>IF(J1206&lt;=0,0,ROUNDDOWN((J1206*LOOKUP(J1206,{0,1950001,3300001,6950001,9000001,18000001,40000001},{0.05,0.1,0.2,0.23,0.33,0.4,0.45})-LOOKUP(J1206,{0,1950001,3300001,6950001,9000001,18000001,40000001},{0,97500,427500,636000,1536000,2796000,4796000}))*1.021,-2))</f>
        <v/>
      </c>
      <c r="M1206" s="19">
        <f>IF(K1206&lt;=0,0,ROUNDDOWN((K1206*LOOKUP(K1206,{0,1950001,3300001,6950001,9000001,18000001,40000001},{0.05,0.1,0.2,0.23,0.33,0.4,0.45})-LOOKUP(K1206,{0,1950001,3300001,6950001,9000001,18000001,40000001},{0,97500,427500,636000,1536000,2796000,4796000}))*1.021,-2))</f>
        <v/>
      </c>
      <c r="N1206" s="19">
        <f>MAX(0,ROUNDDOWN(H1206-E1206-430000-G1206,-3))</f>
        <v/>
      </c>
      <c r="O1206" s="19">
        <f>MAX(0,ROUNDDOWN(H1206-E1206-430000-G1206-D1206,-3))</f>
        <v/>
      </c>
      <c r="P1206" s="19">
        <f>IF(H1206&lt;=450000,0,MAX(0,ROUNDDOWN(N1206*0.06-MIN(50000,N1206)*0.03,-2))+MAX(0,ROUNDDOWN(N1206*0.04-MIN(50000,N1206)*0.02,-2)))</f>
        <v/>
      </c>
      <c r="Q1206" s="19">
        <f>IF(H1206&lt;=450000,0,MAX(0,ROUNDDOWN(O1206*0.06-MIN(50000,O1206)*0.03,-2))+MAX(0,ROUNDDOWN(O1206*0.04-MIN(50000,O1206)*0.02,-2)))</f>
        <v/>
      </c>
      <c r="R1206" s="19">
        <f>L1206-M1206</f>
        <v/>
      </c>
      <c r="S1206" s="19">
        <f>P1206-Q1206</f>
        <v/>
      </c>
      <c r="T1206" s="19">
        <f>R1206+S1206</f>
        <v/>
      </c>
      <c r="U1206" s="21">
        <f>IF(J1206&lt;=0,0,LOOKUP(J1206,{0,1950001,3300001,6950001,9000001,18000001,40000001},{0.05,0.1,0.2,0.23,0.33,0.4,0.45}))</f>
        <v/>
      </c>
    </row>
    <row r="1207">
      <c r="A1207" t="inlineStr">
        <is>
          <t>1万円刻み</t>
        </is>
      </c>
      <c r="B1207" s="19">
        <f>'3_1万円刻み'!$A$535</f>
        <v/>
      </c>
      <c r="C1207" s="20" t="n">
        <v>2025</v>
      </c>
      <c r="D1207" s="19" t="n">
        <v>276000</v>
      </c>
      <c r="E1207" s="19">
        <f>ROUND(MIN(B1207/12,650000)*12*0.0915+MIN(B1207/12,1390000)*12*(0.0504+0)+B1207*0.005,0)</f>
        <v/>
      </c>
      <c r="F1207" s="19" t="n">
        <v>0</v>
      </c>
      <c r="G1207" s="19" t="n">
        <v>0</v>
      </c>
      <c r="H1207" s="19">
        <f>IF(C1207&gt;=2026,IF(B1207&lt;741000,0,IF(B1207&lt;2191000,B1207-740000,IF(B1207&lt;2193000,1451000,IF(B1207&lt;2196000,1453000,IF(B1207&lt;2200000,1456000,IF(B1207&lt;3600000,ROUNDDOWN(B1207/4,-3)*2.8-80000,IF(B1207&lt;6600000,ROUNDDOWN(B1207/4,-3)*3.2-440000,IF(B1207&lt;8500000,ROUNDDOWN(B1207*0.9,0)-1100000,B1207-1950000)))))))),IF(B1207&lt;651000,0,IF(B1207&lt;1900000,B1207-650000,IF(B1207&lt;3600000,ROUNDDOWN(B1207/4,-3)*2.8-80000,IF(B1207&lt;6600000,ROUNDDOWN(B1207/4,-3)*3.2-440000,IF(B1207&lt;8500000,ROUNDDOWN(B1207*0.9,0)-1100000,B1207-1950000))))))</f>
        <v/>
      </c>
      <c r="I1207" s="19">
        <f>IF(H1207&gt;23500000,NA(),IF(C1207&gt;=2026,IF(H1207&lt;=4890000,1040000,IF(H1207&lt;=6550000,670000,620000)),IF(H1207&lt;=1320000,950000,IF(H1207&lt;=3360000,880000,IF(H1207&lt;=4890000,680000,IF(H1207&lt;=6550000,630000,580000))))))</f>
        <v/>
      </c>
      <c r="J1207" s="19">
        <f>MAX(0,ROUNDDOWN(H1207-E1207-I1207-F1207,-3))</f>
        <v/>
      </c>
      <c r="K1207" s="19">
        <f>MAX(0,ROUNDDOWN(H1207-E1207-I1207-F1207-D1207,-3))</f>
        <v/>
      </c>
      <c r="L1207" s="19">
        <f>IF(J1207&lt;=0,0,ROUNDDOWN((J1207*LOOKUP(J1207,{0,1950001,3300001,6950001,9000001,18000001,40000001},{0.05,0.1,0.2,0.23,0.33,0.4,0.45})-LOOKUP(J1207,{0,1950001,3300001,6950001,9000001,18000001,40000001},{0,97500,427500,636000,1536000,2796000,4796000}))*1.021,-2))</f>
        <v/>
      </c>
      <c r="M1207" s="19">
        <f>IF(K1207&lt;=0,0,ROUNDDOWN((K1207*LOOKUP(K1207,{0,1950001,3300001,6950001,9000001,18000001,40000001},{0.05,0.1,0.2,0.23,0.33,0.4,0.45})-LOOKUP(K1207,{0,1950001,3300001,6950001,9000001,18000001,40000001},{0,97500,427500,636000,1536000,2796000,4796000}))*1.021,-2))</f>
        <v/>
      </c>
      <c r="N1207" s="19">
        <f>MAX(0,ROUNDDOWN(H1207-E1207-430000-G1207,-3))</f>
        <v/>
      </c>
      <c r="O1207" s="19">
        <f>MAX(0,ROUNDDOWN(H1207-E1207-430000-G1207-D1207,-3))</f>
        <v/>
      </c>
      <c r="P1207" s="19">
        <f>IF(H1207&lt;=450000,0,MAX(0,ROUNDDOWN(N1207*0.06-MIN(50000,N1207)*0.03,-2))+MAX(0,ROUNDDOWN(N1207*0.04-MIN(50000,N1207)*0.02,-2)))</f>
        <v/>
      </c>
      <c r="Q1207" s="19">
        <f>IF(H1207&lt;=450000,0,MAX(0,ROUNDDOWN(O1207*0.06-MIN(50000,O1207)*0.03,-2))+MAX(0,ROUNDDOWN(O1207*0.04-MIN(50000,O1207)*0.02,-2)))</f>
        <v/>
      </c>
      <c r="R1207" s="19">
        <f>L1207-M1207</f>
        <v/>
      </c>
      <c r="S1207" s="19">
        <f>P1207-Q1207</f>
        <v/>
      </c>
      <c r="T1207" s="19">
        <f>R1207+S1207</f>
        <v/>
      </c>
      <c r="U1207" s="21">
        <f>IF(J1207&lt;=0,0,LOOKUP(J1207,{0,1950001,3300001,6950001,9000001,18000001,40000001},{0.05,0.1,0.2,0.23,0.33,0.4,0.45}))</f>
        <v/>
      </c>
    </row>
    <row r="1208">
      <c r="A1208" t="inlineStr">
        <is>
          <t>1万円刻み</t>
        </is>
      </c>
      <c r="B1208" s="19">
        <f>'3_1万円刻み'!$A$535</f>
        <v/>
      </c>
      <c r="C1208" s="20" t="n">
        <v>2026</v>
      </c>
      <c r="D1208" s="19" t="n">
        <v>276000</v>
      </c>
      <c r="E1208" s="19">
        <f>ROUND(MIN(B1208/12,650000)*12*0.0915+MIN(B1208/12,1390000)*12*(0.0504+0)+B1208*0.005,0)</f>
        <v/>
      </c>
      <c r="F1208" s="19" t="n">
        <v>0</v>
      </c>
      <c r="G1208" s="19" t="n">
        <v>0</v>
      </c>
      <c r="H1208" s="19">
        <f>IF(C1208&gt;=2026,IF(B1208&lt;741000,0,IF(B1208&lt;2191000,B1208-740000,IF(B1208&lt;2193000,1451000,IF(B1208&lt;2196000,1453000,IF(B1208&lt;2200000,1456000,IF(B1208&lt;3600000,ROUNDDOWN(B1208/4,-3)*2.8-80000,IF(B1208&lt;6600000,ROUNDDOWN(B1208/4,-3)*3.2-440000,IF(B1208&lt;8500000,ROUNDDOWN(B1208*0.9,0)-1100000,B1208-1950000)))))))),IF(B1208&lt;651000,0,IF(B1208&lt;1900000,B1208-650000,IF(B1208&lt;3600000,ROUNDDOWN(B1208/4,-3)*2.8-80000,IF(B1208&lt;6600000,ROUNDDOWN(B1208/4,-3)*3.2-440000,IF(B1208&lt;8500000,ROUNDDOWN(B1208*0.9,0)-1100000,B1208-1950000))))))</f>
        <v/>
      </c>
      <c r="I1208" s="19">
        <f>IF(H1208&gt;23500000,NA(),IF(C1208&gt;=2026,IF(H1208&lt;=4890000,1040000,IF(H1208&lt;=6550000,670000,620000)),IF(H1208&lt;=1320000,950000,IF(H1208&lt;=3360000,880000,IF(H1208&lt;=4890000,680000,IF(H1208&lt;=6550000,630000,580000))))))</f>
        <v/>
      </c>
      <c r="J1208" s="19">
        <f>MAX(0,ROUNDDOWN(H1208-E1208-I1208-F1208,-3))</f>
        <v/>
      </c>
      <c r="K1208" s="19">
        <f>MAX(0,ROUNDDOWN(H1208-E1208-I1208-F1208-D1208,-3))</f>
        <v/>
      </c>
      <c r="L1208" s="19">
        <f>IF(J1208&lt;=0,0,ROUNDDOWN((J1208*LOOKUP(J1208,{0,1950001,3300001,6950001,9000001,18000001,40000001},{0.05,0.1,0.2,0.23,0.33,0.4,0.45})-LOOKUP(J1208,{0,1950001,3300001,6950001,9000001,18000001,40000001},{0,97500,427500,636000,1536000,2796000,4796000}))*1.021,-2))</f>
        <v/>
      </c>
      <c r="M1208" s="19">
        <f>IF(K1208&lt;=0,0,ROUNDDOWN((K1208*LOOKUP(K1208,{0,1950001,3300001,6950001,9000001,18000001,40000001},{0.05,0.1,0.2,0.23,0.33,0.4,0.45})-LOOKUP(K1208,{0,1950001,3300001,6950001,9000001,18000001,40000001},{0,97500,427500,636000,1536000,2796000,4796000}))*1.021,-2))</f>
        <v/>
      </c>
      <c r="N1208" s="19">
        <f>MAX(0,ROUNDDOWN(H1208-E1208-430000-G1208,-3))</f>
        <v/>
      </c>
      <c r="O1208" s="19">
        <f>MAX(0,ROUNDDOWN(H1208-E1208-430000-G1208-D1208,-3))</f>
        <v/>
      </c>
      <c r="P1208" s="19">
        <f>IF(H1208&lt;=450000,0,MAX(0,ROUNDDOWN(N1208*0.06-MIN(50000,N1208)*0.03,-2))+MAX(0,ROUNDDOWN(N1208*0.04-MIN(50000,N1208)*0.02,-2)))</f>
        <v/>
      </c>
      <c r="Q1208" s="19">
        <f>IF(H1208&lt;=450000,0,MAX(0,ROUNDDOWN(O1208*0.06-MIN(50000,O1208)*0.03,-2))+MAX(0,ROUNDDOWN(O1208*0.04-MIN(50000,O1208)*0.02,-2)))</f>
        <v/>
      </c>
      <c r="R1208" s="19">
        <f>L1208-M1208</f>
        <v/>
      </c>
      <c r="S1208" s="19">
        <f>P1208-Q1208</f>
        <v/>
      </c>
      <c r="T1208" s="19">
        <f>R1208+S1208</f>
        <v/>
      </c>
      <c r="U1208" s="21">
        <f>IF(J1208&lt;=0,0,LOOKUP(J1208,{0,1950001,3300001,6950001,9000001,18000001,40000001},{0.05,0.1,0.2,0.23,0.33,0.4,0.45}))</f>
        <v/>
      </c>
    </row>
    <row r="1209">
      <c r="A1209" t="inlineStr">
        <is>
          <t>1万円刻み</t>
        </is>
      </c>
      <c r="B1209" s="19">
        <f>'3_1万円刻み'!$A$536</f>
        <v/>
      </c>
      <c r="C1209" s="20" t="n">
        <v>2025</v>
      </c>
      <c r="D1209" s="19" t="n">
        <v>276000</v>
      </c>
      <c r="E1209" s="19">
        <f>ROUND(MIN(B1209/12,650000)*12*0.0915+MIN(B1209/12,1390000)*12*(0.0504+0)+B1209*0.005,0)</f>
        <v/>
      </c>
      <c r="F1209" s="19" t="n">
        <v>0</v>
      </c>
      <c r="G1209" s="19" t="n">
        <v>0</v>
      </c>
      <c r="H1209" s="19">
        <f>IF(C1209&gt;=2026,IF(B1209&lt;741000,0,IF(B1209&lt;2191000,B1209-740000,IF(B1209&lt;2193000,1451000,IF(B1209&lt;2196000,1453000,IF(B1209&lt;2200000,1456000,IF(B1209&lt;3600000,ROUNDDOWN(B1209/4,-3)*2.8-80000,IF(B1209&lt;6600000,ROUNDDOWN(B1209/4,-3)*3.2-440000,IF(B1209&lt;8500000,ROUNDDOWN(B1209*0.9,0)-1100000,B1209-1950000)))))))),IF(B1209&lt;651000,0,IF(B1209&lt;1900000,B1209-650000,IF(B1209&lt;3600000,ROUNDDOWN(B1209/4,-3)*2.8-80000,IF(B1209&lt;6600000,ROUNDDOWN(B1209/4,-3)*3.2-440000,IF(B1209&lt;8500000,ROUNDDOWN(B1209*0.9,0)-1100000,B1209-1950000))))))</f>
        <v/>
      </c>
      <c r="I1209" s="19">
        <f>IF(H1209&gt;23500000,NA(),IF(C1209&gt;=2026,IF(H1209&lt;=4890000,1040000,IF(H1209&lt;=6550000,670000,620000)),IF(H1209&lt;=1320000,950000,IF(H1209&lt;=3360000,880000,IF(H1209&lt;=4890000,680000,IF(H1209&lt;=6550000,630000,580000))))))</f>
        <v/>
      </c>
      <c r="J1209" s="19">
        <f>MAX(0,ROUNDDOWN(H1209-E1209-I1209-F1209,-3))</f>
        <v/>
      </c>
      <c r="K1209" s="19">
        <f>MAX(0,ROUNDDOWN(H1209-E1209-I1209-F1209-D1209,-3))</f>
        <v/>
      </c>
      <c r="L1209" s="19">
        <f>IF(J1209&lt;=0,0,ROUNDDOWN((J1209*LOOKUP(J1209,{0,1950001,3300001,6950001,9000001,18000001,40000001},{0.05,0.1,0.2,0.23,0.33,0.4,0.45})-LOOKUP(J1209,{0,1950001,3300001,6950001,9000001,18000001,40000001},{0,97500,427500,636000,1536000,2796000,4796000}))*1.021,-2))</f>
        <v/>
      </c>
      <c r="M1209" s="19">
        <f>IF(K1209&lt;=0,0,ROUNDDOWN((K1209*LOOKUP(K1209,{0,1950001,3300001,6950001,9000001,18000001,40000001},{0.05,0.1,0.2,0.23,0.33,0.4,0.45})-LOOKUP(K1209,{0,1950001,3300001,6950001,9000001,18000001,40000001},{0,97500,427500,636000,1536000,2796000,4796000}))*1.021,-2))</f>
        <v/>
      </c>
      <c r="N1209" s="19">
        <f>MAX(0,ROUNDDOWN(H1209-E1209-430000-G1209,-3))</f>
        <v/>
      </c>
      <c r="O1209" s="19">
        <f>MAX(0,ROUNDDOWN(H1209-E1209-430000-G1209-D1209,-3))</f>
        <v/>
      </c>
      <c r="P1209" s="19">
        <f>IF(H1209&lt;=450000,0,MAX(0,ROUNDDOWN(N1209*0.06-MIN(50000,N1209)*0.03,-2))+MAX(0,ROUNDDOWN(N1209*0.04-MIN(50000,N1209)*0.02,-2)))</f>
        <v/>
      </c>
      <c r="Q1209" s="19">
        <f>IF(H1209&lt;=450000,0,MAX(0,ROUNDDOWN(O1209*0.06-MIN(50000,O1209)*0.03,-2))+MAX(0,ROUNDDOWN(O1209*0.04-MIN(50000,O1209)*0.02,-2)))</f>
        <v/>
      </c>
      <c r="R1209" s="19">
        <f>L1209-M1209</f>
        <v/>
      </c>
      <c r="S1209" s="19">
        <f>P1209-Q1209</f>
        <v/>
      </c>
      <c r="T1209" s="19">
        <f>R1209+S1209</f>
        <v/>
      </c>
      <c r="U1209" s="21">
        <f>IF(J1209&lt;=0,0,LOOKUP(J1209,{0,1950001,3300001,6950001,9000001,18000001,40000001},{0.05,0.1,0.2,0.23,0.33,0.4,0.45}))</f>
        <v/>
      </c>
    </row>
    <row r="1210">
      <c r="A1210" t="inlineStr">
        <is>
          <t>1万円刻み</t>
        </is>
      </c>
      <c r="B1210" s="19">
        <f>'3_1万円刻み'!$A$536</f>
        <v/>
      </c>
      <c r="C1210" s="20" t="n">
        <v>2026</v>
      </c>
      <c r="D1210" s="19" t="n">
        <v>276000</v>
      </c>
      <c r="E1210" s="19">
        <f>ROUND(MIN(B1210/12,650000)*12*0.0915+MIN(B1210/12,1390000)*12*(0.0504+0)+B1210*0.005,0)</f>
        <v/>
      </c>
      <c r="F1210" s="19" t="n">
        <v>0</v>
      </c>
      <c r="G1210" s="19" t="n">
        <v>0</v>
      </c>
      <c r="H1210" s="19">
        <f>IF(C1210&gt;=2026,IF(B1210&lt;741000,0,IF(B1210&lt;2191000,B1210-740000,IF(B1210&lt;2193000,1451000,IF(B1210&lt;2196000,1453000,IF(B1210&lt;2200000,1456000,IF(B1210&lt;3600000,ROUNDDOWN(B1210/4,-3)*2.8-80000,IF(B1210&lt;6600000,ROUNDDOWN(B1210/4,-3)*3.2-440000,IF(B1210&lt;8500000,ROUNDDOWN(B1210*0.9,0)-1100000,B1210-1950000)))))))),IF(B1210&lt;651000,0,IF(B1210&lt;1900000,B1210-650000,IF(B1210&lt;3600000,ROUNDDOWN(B1210/4,-3)*2.8-80000,IF(B1210&lt;6600000,ROUNDDOWN(B1210/4,-3)*3.2-440000,IF(B1210&lt;8500000,ROUNDDOWN(B1210*0.9,0)-1100000,B1210-1950000))))))</f>
        <v/>
      </c>
      <c r="I1210" s="19">
        <f>IF(H1210&gt;23500000,NA(),IF(C1210&gt;=2026,IF(H1210&lt;=4890000,1040000,IF(H1210&lt;=6550000,670000,620000)),IF(H1210&lt;=1320000,950000,IF(H1210&lt;=3360000,880000,IF(H1210&lt;=4890000,680000,IF(H1210&lt;=6550000,630000,580000))))))</f>
        <v/>
      </c>
      <c r="J1210" s="19">
        <f>MAX(0,ROUNDDOWN(H1210-E1210-I1210-F1210,-3))</f>
        <v/>
      </c>
      <c r="K1210" s="19">
        <f>MAX(0,ROUNDDOWN(H1210-E1210-I1210-F1210-D1210,-3))</f>
        <v/>
      </c>
      <c r="L1210" s="19">
        <f>IF(J1210&lt;=0,0,ROUNDDOWN((J1210*LOOKUP(J1210,{0,1950001,3300001,6950001,9000001,18000001,40000001},{0.05,0.1,0.2,0.23,0.33,0.4,0.45})-LOOKUP(J1210,{0,1950001,3300001,6950001,9000001,18000001,40000001},{0,97500,427500,636000,1536000,2796000,4796000}))*1.021,-2))</f>
        <v/>
      </c>
      <c r="M1210" s="19">
        <f>IF(K1210&lt;=0,0,ROUNDDOWN((K1210*LOOKUP(K1210,{0,1950001,3300001,6950001,9000001,18000001,40000001},{0.05,0.1,0.2,0.23,0.33,0.4,0.45})-LOOKUP(K1210,{0,1950001,3300001,6950001,9000001,18000001,40000001},{0,97500,427500,636000,1536000,2796000,4796000}))*1.021,-2))</f>
        <v/>
      </c>
      <c r="N1210" s="19">
        <f>MAX(0,ROUNDDOWN(H1210-E1210-430000-G1210,-3))</f>
        <v/>
      </c>
      <c r="O1210" s="19">
        <f>MAX(0,ROUNDDOWN(H1210-E1210-430000-G1210-D1210,-3))</f>
        <v/>
      </c>
      <c r="P1210" s="19">
        <f>IF(H1210&lt;=450000,0,MAX(0,ROUNDDOWN(N1210*0.06-MIN(50000,N1210)*0.03,-2))+MAX(0,ROUNDDOWN(N1210*0.04-MIN(50000,N1210)*0.02,-2)))</f>
        <v/>
      </c>
      <c r="Q1210" s="19">
        <f>IF(H1210&lt;=450000,0,MAX(0,ROUNDDOWN(O1210*0.06-MIN(50000,O1210)*0.03,-2))+MAX(0,ROUNDDOWN(O1210*0.04-MIN(50000,O1210)*0.02,-2)))</f>
        <v/>
      </c>
      <c r="R1210" s="19">
        <f>L1210-M1210</f>
        <v/>
      </c>
      <c r="S1210" s="19">
        <f>P1210-Q1210</f>
        <v/>
      </c>
      <c r="T1210" s="19">
        <f>R1210+S1210</f>
        <v/>
      </c>
      <c r="U1210" s="21">
        <f>IF(J1210&lt;=0,0,LOOKUP(J1210,{0,1950001,3300001,6950001,9000001,18000001,40000001},{0.05,0.1,0.2,0.23,0.33,0.4,0.45}))</f>
        <v/>
      </c>
    </row>
    <row r="1211">
      <c r="A1211" t="inlineStr">
        <is>
          <t>1万円刻み</t>
        </is>
      </c>
      <c r="B1211" s="19">
        <f>'3_1万円刻み'!$A$537</f>
        <v/>
      </c>
      <c r="C1211" s="20" t="n">
        <v>2025</v>
      </c>
      <c r="D1211" s="19" t="n">
        <v>276000</v>
      </c>
      <c r="E1211" s="19">
        <f>ROUND(MIN(B1211/12,650000)*12*0.0915+MIN(B1211/12,1390000)*12*(0.0504+0)+B1211*0.005,0)</f>
        <v/>
      </c>
      <c r="F1211" s="19" t="n">
        <v>0</v>
      </c>
      <c r="G1211" s="19" t="n">
        <v>0</v>
      </c>
      <c r="H1211" s="19">
        <f>IF(C1211&gt;=2026,IF(B1211&lt;741000,0,IF(B1211&lt;2191000,B1211-740000,IF(B1211&lt;2193000,1451000,IF(B1211&lt;2196000,1453000,IF(B1211&lt;2200000,1456000,IF(B1211&lt;3600000,ROUNDDOWN(B1211/4,-3)*2.8-80000,IF(B1211&lt;6600000,ROUNDDOWN(B1211/4,-3)*3.2-440000,IF(B1211&lt;8500000,ROUNDDOWN(B1211*0.9,0)-1100000,B1211-1950000)))))))),IF(B1211&lt;651000,0,IF(B1211&lt;1900000,B1211-650000,IF(B1211&lt;3600000,ROUNDDOWN(B1211/4,-3)*2.8-80000,IF(B1211&lt;6600000,ROUNDDOWN(B1211/4,-3)*3.2-440000,IF(B1211&lt;8500000,ROUNDDOWN(B1211*0.9,0)-1100000,B1211-1950000))))))</f>
        <v/>
      </c>
      <c r="I1211" s="19">
        <f>IF(H1211&gt;23500000,NA(),IF(C1211&gt;=2026,IF(H1211&lt;=4890000,1040000,IF(H1211&lt;=6550000,670000,620000)),IF(H1211&lt;=1320000,950000,IF(H1211&lt;=3360000,880000,IF(H1211&lt;=4890000,680000,IF(H1211&lt;=6550000,630000,580000))))))</f>
        <v/>
      </c>
      <c r="J1211" s="19">
        <f>MAX(0,ROUNDDOWN(H1211-E1211-I1211-F1211,-3))</f>
        <v/>
      </c>
      <c r="K1211" s="19">
        <f>MAX(0,ROUNDDOWN(H1211-E1211-I1211-F1211-D1211,-3))</f>
        <v/>
      </c>
      <c r="L1211" s="19">
        <f>IF(J1211&lt;=0,0,ROUNDDOWN((J1211*LOOKUP(J1211,{0,1950001,3300001,6950001,9000001,18000001,40000001},{0.05,0.1,0.2,0.23,0.33,0.4,0.45})-LOOKUP(J1211,{0,1950001,3300001,6950001,9000001,18000001,40000001},{0,97500,427500,636000,1536000,2796000,4796000}))*1.021,-2))</f>
        <v/>
      </c>
      <c r="M1211" s="19">
        <f>IF(K1211&lt;=0,0,ROUNDDOWN((K1211*LOOKUP(K1211,{0,1950001,3300001,6950001,9000001,18000001,40000001},{0.05,0.1,0.2,0.23,0.33,0.4,0.45})-LOOKUP(K1211,{0,1950001,3300001,6950001,9000001,18000001,40000001},{0,97500,427500,636000,1536000,2796000,4796000}))*1.021,-2))</f>
        <v/>
      </c>
      <c r="N1211" s="19">
        <f>MAX(0,ROUNDDOWN(H1211-E1211-430000-G1211,-3))</f>
        <v/>
      </c>
      <c r="O1211" s="19">
        <f>MAX(0,ROUNDDOWN(H1211-E1211-430000-G1211-D1211,-3))</f>
        <v/>
      </c>
      <c r="P1211" s="19">
        <f>IF(H1211&lt;=450000,0,MAX(0,ROUNDDOWN(N1211*0.06-MIN(50000,N1211)*0.03,-2))+MAX(0,ROUNDDOWN(N1211*0.04-MIN(50000,N1211)*0.02,-2)))</f>
        <v/>
      </c>
      <c r="Q1211" s="19">
        <f>IF(H1211&lt;=450000,0,MAX(0,ROUNDDOWN(O1211*0.06-MIN(50000,O1211)*0.03,-2))+MAX(0,ROUNDDOWN(O1211*0.04-MIN(50000,O1211)*0.02,-2)))</f>
        <v/>
      </c>
      <c r="R1211" s="19">
        <f>L1211-M1211</f>
        <v/>
      </c>
      <c r="S1211" s="19">
        <f>P1211-Q1211</f>
        <v/>
      </c>
      <c r="T1211" s="19">
        <f>R1211+S1211</f>
        <v/>
      </c>
      <c r="U1211" s="21">
        <f>IF(J1211&lt;=0,0,LOOKUP(J1211,{0,1950001,3300001,6950001,9000001,18000001,40000001},{0.05,0.1,0.2,0.23,0.33,0.4,0.45}))</f>
        <v/>
      </c>
    </row>
    <row r="1212">
      <c r="A1212" t="inlineStr">
        <is>
          <t>1万円刻み</t>
        </is>
      </c>
      <c r="B1212" s="19">
        <f>'3_1万円刻み'!$A$537</f>
        <v/>
      </c>
      <c r="C1212" s="20" t="n">
        <v>2026</v>
      </c>
      <c r="D1212" s="19" t="n">
        <v>276000</v>
      </c>
      <c r="E1212" s="19">
        <f>ROUND(MIN(B1212/12,650000)*12*0.0915+MIN(B1212/12,1390000)*12*(0.0504+0)+B1212*0.005,0)</f>
        <v/>
      </c>
      <c r="F1212" s="19" t="n">
        <v>0</v>
      </c>
      <c r="G1212" s="19" t="n">
        <v>0</v>
      </c>
      <c r="H1212" s="19">
        <f>IF(C1212&gt;=2026,IF(B1212&lt;741000,0,IF(B1212&lt;2191000,B1212-740000,IF(B1212&lt;2193000,1451000,IF(B1212&lt;2196000,1453000,IF(B1212&lt;2200000,1456000,IF(B1212&lt;3600000,ROUNDDOWN(B1212/4,-3)*2.8-80000,IF(B1212&lt;6600000,ROUNDDOWN(B1212/4,-3)*3.2-440000,IF(B1212&lt;8500000,ROUNDDOWN(B1212*0.9,0)-1100000,B1212-1950000)))))))),IF(B1212&lt;651000,0,IF(B1212&lt;1900000,B1212-650000,IF(B1212&lt;3600000,ROUNDDOWN(B1212/4,-3)*2.8-80000,IF(B1212&lt;6600000,ROUNDDOWN(B1212/4,-3)*3.2-440000,IF(B1212&lt;8500000,ROUNDDOWN(B1212*0.9,0)-1100000,B1212-1950000))))))</f>
        <v/>
      </c>
      <c r="I1212" s="19">
        <f>IF(H1212&gt;23500000,NA(),IF(C1212&gt;=2026,IF(H1212&lt;=4890000,1040000,IF(H1212&lt;=6550000,670000,620000)),IF(H1212&lt;=1320000,950000,IF(H1212&lt;=3360000,880000,IF(H1212&lt;=4890000,680000,IF(H1212&lt;=6550000,630000,580000))))))</f>
        <v/>
      </c>
      <c r="J1212" s="19">
        <f>MAX(0,ROUNDDOWN(H1212-E1212-I1212-F1212,-3))</f>
        <v/>
      </c>
      <c r="K1212" s="19">
        <f>MAX(0,ROUNDDOWN(H1212-E1212-I1212-F1212-D1212,-3))</f>
        <v/>
      </c>
      <c r="L1212" s="19">
        <f>IF(J1212&lt;=0,0,ROUNDDOWN((J1212*LOOKUP(J1212,{0,1950001,3300001,6950001,9000001,18000001,40000001},{0.05,0.1,0.2,0.23,0.33,0.4,0.45})-LOOKUP(J1212,{0,1950001,3300001,6950001,9000001,18000001,40000001},{0,97500,427500,636000,1536000,2796000,4796000}))*1.021,-2))</f>
        <v/>
      </c>
      <c r="M1212" s="19">
        <f>IF(K1212&lt;=0,0,ROUNDDOWN((K1212*LOOKUP(K1212,{0,1950001,3300001,6950001,9000001,18000001,40000001},{0.05,0.1,0.2,0.23,0.33,0.4,0.45})-LOOKUP(K1212,{0,1950001,3300001,6950001,9000001,18000001,40000001},{0,97500,427500,636000,1536000,2796000,4796000}))*1.021,-2))</f>
        <v/>
      </c>
      <c r="N1212" s="19">
        <f>MAX(0,ROUNDDOWN(H1212-E1212-430000-G1212,-3))</f>
        <v/>
      </c>
      <c r="O1212" s="19">
        <f>MAX(0,ROUNDDOWN(H1212-E1212-430000-G1212-D1212,-3))</f>
        <v/>
      </c>
      <c r="P1212" s="19">
        <f>IF(H1212&lt;=450000,0,MAX(0,ROUNDDOWN(N1212*0.06-MIN(50000,N1212)*0.03,-2))+MAX(0,ROUNDDOWN(N1212*0.04-MIN(50000,N1212)*0.02,-2)))</f>
        <v/>
      </c>
      <c r="Q1212" s="19">
        <f>IF(H1212&lt;=450000,0,MAX(0,ROUNDDOWN(O1212*0.06-MIN(50000,O1212)*0.03,-2))+MAX(0,ROUNDDOWN(O1212*0.04-MIN(50000,O1212)*0.02,-2)))</f>
        <v/>
      </c>
      <c r="R1212" s="19">
        <f>L1212-M1212</f>
        <v/>
      </c>
      <c r="S1212" s="19">
        <f>P1212-Q1212</f>
        <v/>
      </c>
      <c r="T1212" s="19">
        <f>R1212+S1212</f>
        <v/>
      </c>
      <c r="U1212" s="21">
        <f>IF(J1212&lt;=0,0,LOOKUP(J1212,{0,1950001,3300001,6950001,9000001,18000001,40000001},{0.05,0.1,0.2,0.23,0.33,0.4,0.45}))</f>
        <v/>
      </c>
    </row>
    <row r="1213">
      <c r="A1213" t="inlineStr">
        <is>
          <t>1万円刻み</t>
        </is>
      </c>
      <c r="B1213" s="19">
        <f>'3_1万円刻み'!$A$538</f>
        <v/>
      </c>
      <c r="C1213" s="20" t="n">
        <v>2025</v>
      </c>
      <c r="D1213" s="19" t="n">
        <v>276000</v>
      </c>
      <c r="E1213" s="19">
        <f>ROUND(MIN(B1213/12,650000)*12*0.0915+MIN(B1213/12,1390000)*12*(0.0504+0)+B1213*0.005,0)</f>
        <v/>
      </c>
      <c r="F1213" s="19" t="n">
        <v>0</v>
      </c>
      <c r="G1213" s="19" t="n">
        <v>0</v>
      </c>
      <c r="H1213" s="19">
        <f>IF(C1213&gt;=2026,IF(B1213&lt;741000,0,IF(B1213&lt;2191000,B1213-740000,IF(B1213&lt;2193000,1451000,IF(B1213&lt;2196000,1453000,IF(B1213&lt;2200000,1456000,IF(B1213&lt;3600000,ROUNDDOWN(B1213/4,-3)*2.8-80000,IF(B1213&lt;6600000,ROUNDDOWN(B1213/4,-3)*3.2-440000,IF(B1213&lt;8500000,ROUNDDOWN(B1213*0.9,0)-1100000,B1213-1950000)))))))),IF(B1213&lt;651000,0,IF(B1213&lt;1900000,B1213-650000,IF(B1213&lt;3600000,ROUNDDOWN(B1213/4,-3)*2.8-80000,IF(B1213&lt;6600000,ROUNDDOWN(B1213/4,-3)*3.2-440000,IF(B1213&lt;8500000,ROUNDDOWN(B1213*0.9,0)-1100000,B1213-1950000))))))</f>
        <v/>
      </c>
      <c r="I1213" s="19">
        <f>IF(H1213&gt;23500000,NA(),IF(C1213&gt;=2026,IF(H1213&lt;=4890000,1040000,IF(H1213&lt;=6550000,670000,620000)),IF(H1213&lt;=1320000,950000,IF(H1213&lt;=3360000,880000,IF(H1213&lt;=4890000,680000,IF(H1213&lt;=6550000,630000,580000))))))</f>
        <v/>
      </c>
      <c r="J1213" s="19">
        <f>MAX(0,ROUNDDOWN(H1213-E1213-I1213-F1213,-3))</f>
        <v/>
      </c>
      <c r="K1213" s="19">
        <f>MAX(0,ROUNDDOWN(H1213-E1213-I1213-F1213-D1213,-3))</f>
        <v/>
      </c>
      <c r="L1213" s="19">
        <f>IF(J1213&lt;=0,0,ROUNDDOWN((J1213*LOOKUP(J1213,{0,1950001,3300001,6950001,9000001,18000001,40000001},{0.05,0.1,0.2,0.23,0.33,0.4,0.45})-LOOKUP(J1213,{0,1950001,3300001,6950001,9000001,18000001,40000001},{0,97500,427500,636000,1536000,2796000,4796000}))*1.021,-2))</f>
        <v/>
      </c>
      <c r="M1213" s="19">
        <f>IF(K1213&lt;=0,0,ROUNDDOWN((K1213*LOOKUP(K1213,{0,1950001,3300001,6950001,9000001,18000001,40000001},{0.05,0.1,0.2,0.23,0.33,0.4,0.45})-LOOKUP(K1213,{0,1950001,3300001,6950001,9000001,18000001,40000001},{0,97500,427500,636000,1536000,2796000,4796000}))*1.021,-2))</f>
        <v/>
      </c>
      <c r="N1213" s="19">
        <f>MAX(0,ROUNDDOWN(H1213-E1213-430000-G1213,-3))</f>
        <v/>
      </c>
      <c r="O1213" s="19">
        <f>MAX(0,ROUNDDOWN(H1213-E1213-430000-G1213-D1213,-3))</f>
        <v/>
      </c>
      <c r="P1213" s="19">
        <f>IF(H1213&lt;=450000,0,MAX(0,ROUNDDOWN(N1213*0.06-MIN(50000,N1213)*0.03,-2))+MAX(0,ROUNDDOWN(N1213*0.04-MIN(50000,N1213)*0.02,-2)))</f>
        <v/>
      </c>
      <c r="Q1213" s="19">
        <f>IF(H1213&lt;=450000,0,MAX(0,ROUNDDOWN(O1213*0.06-MIN(50000,O1213)*0.03,-2))+MAX(0,ROUNDDOWN(O1213*0.04-MIN(50000,O1213)*0.02,-2)))</f>
        <v/>
      </c>
      <c r="R1213" s="19">
        <f>L1213-M1213</f>
        <v/>
      </c>
      <c r="S1213" s="19">
        <f>P1213-Q1213</f>
        <v/>
      </c>
      <c r="T1213" s="19">
        <f>R1213+S1213</f>
        <v/>
      </c>
      <c r="U1213" s="21">
        <f>IF(J1213&lt;=0,0,LOOKUP(J1213,{0,1950001,3300001,6950001,9000001,18000001,40000001},{0.05,0.1,0.2,0.23,0.33,0.4,0.45}))</f>
        <v/>
      </c>
    </row>
    <row r="1214">
      <c r="A1214" t="inlineStr">
        <is>
          <t>1万円刻み</t>
        </is>
      </c>
      <c r="B1214" s="19">
        <f>'3_1万円刻み'!$A$538</f>
        <v/>
      </c>
      <c r="C1214" s="20" t="n">
        <v>2026</v>
      </c>
      <c r="D1214" s="19" t="n">
        <v>276000</v>
      </c>
      <c r="E1214" s="19">
        <f>ROUND(MIN(B1214/12,650000)*12*0.0915+MIN(B1214/12,1390000)*12*(0.0504+0)+B1214*0.005,0)</f>
        <v/>
      </c>
      <c r="F1214" s="19" t="n">
        <v>0</v>
      </c>
      <c r="G1214" s="19" t="n">
        <v>0</v>
      </c>
      <c r="H1214" s="19">
        <f>IF(C1214&gt;=2026,IF(B1214&lt;741000,0,IF(B1214&lt;2191000,B1214-740000,IF(B1214&lt;2193000,1451000,IF(B1214&lt;2196000,1453000,IF(B1214&lt;2200000,1456000,IF(B1214&lt;3600000,ROUNDDOWN(B1214/4,-3)*2.8-80000,IF(B1214&lt;6600000,ROUNDDOWN(B1214/4,-3)*3.2-440000,IF(B1214&lt;8500000,ROUNDDOWN(B1214*0.9,0)-1100000,B1214-1950000)))))))),IF(B1214&lt;651000,0,IF(B1214&lt;1900000,B1214-650000,IF(B1214&lt;3600000,ROUNDDOWN(B1214/4,-3)*2.8-80000,IF(B1214&lt;6600000,ROUNDDOWN(B1214/4,-3)*3.2-440000,IF(B1214&lt;8500000,ROUNDDOWN(B1214*0.9,0)-1100000,B1214-1950000))))))</f>
        <v/>
      </c>
      <c r="I1214" s="19">
        <f>IF(H1214&gt;23500000,NA(),IF(C1214&gt;=2026,IF(H1214&lt;=4890000,1040000,IF(H1214&lt;=6550000,670000,620000)),IF(H1214&lt;=1320000,950000,IF(H1214&lt;=3360000,880000,IF(H1214&lt;=4890000,680000,IF(H1214&lt;=6550000,630000,580000))))))</f>
        <v/>
      </c>
      <c r="J1214" s="19">
        <f>MAX(0,ROUNDDOWN(H1214-E1214-I1214-F1214,-3))</f>
        <v/>
      </c>
      <c r="K1214" s="19">
        <f>MAX(0,ROUNDDOWN(H1214-E1214-I1214-F1214-D1214,-3))</f>
        <v/>
      </c>
      <c r="L1214" s="19">
        <f>IF(J1214&lt;=0,0,ROUNDDOWN((J1214*LOOKUP(J1214,{0,1950001,3300001,6950001,9000001,18000001,40000001},{0.05,0.1,0.2,0.23,0.33,0.4,0.45})-LOOKUP(J1214,{0,1950001,3300001,6950001,9000001,18000001,40000001},{0,97500,427500,636000,1536000,2796000,4796000}))*1.021,-2))</f>
        <v/>
      </c>
      <c r="M1214" s="19">
        <f>IF(K1214&lt;=0,0,ROUNDDOWN((K1214*LOOKUP(K1214,{0,1950001,3300001,6950001,9000001,18000001,40000001},{0.05,0.1,0.2,0.23,0.33,0.4,0.45})-LOOKUP(K1214,{0,1950001,3300001,6950001,9000001,18000001,40000001},{0,97500,427500,636000,1536000,2796000,4796000}))*1.021,-2))</f>
        <v/>
      </c>
      <c r="N1214" s="19">
        <f>MAX(0,ROUNDDOWN(H1214-E1214-430000-G1214,-3))</f>
        <v/>
      </c>
      <c r="O1214" s="19">
        <f>MAX(0,ROUNDDOWN(H1214-E1214-430000-G1214-D1214,-3))</f>
        <v/>
      </c>
      <c r="P1214" s="19">
        <f>IF(H1214&lt;=450000,0,MAX(0,ROUNDDOWN(N1214*0.06-MIN(50000,N1214)*0.03,-2))+MAX(0,ROUNDDOWN(N1214*0.04-MIN(50000,N1214)*0.02,-2)))</f>
        <v/>
      </c>
      <c r="Q1214" s="19">
        <f>IF(H1214&lt;=450000,0,MAX(0,ROUNDDOWN(O1214*0.06-MIN(50000,O1214)*0.03,-2))+MAX(0,ROUNDDOWN(O1214*0.04-MIN(50000,O1214)*0.02,-2)))</f>
        <v/>
      </c>
      <c r="R1214" s="19">
        <f>L1214-M1214</f>
        <v/>
      </c>
      <c r="S1214" s="19">
        <f>P1214-Q1214</f>
        <v/>
      </c>
      <c r="T1214" s="19">
        <f>R1214+S1214</f>
        <v/>
      </c>
      <c r="U1214" s="21">
        <f>IF(J1214&lt;=0,0,LOOKUP(J1214,{0,1950001,3300001,6950001,9000001,18000001,40000001},{0.05,0.1,0.2,0.23,0.33,0.4,0.45}))</f>
        <v/>
      </c>
    </row>
    <row r="1215">
      <c r="A1215" t="inlineStr">
        <is>
          <t>1万円刻み</t>
        </is>
      </c>
      <c r="B1215" s="19">
        <f>'3_1万円刻み'!$A$539</f>
        <v/>
      </c>
      <c r="C1215" s="20" t="n">
        <v>2025</v>
      </c>
      <c r="D1215" s="19" t="n">
        <v>276000</v>
      </c>
      <c r="E1215" s="19">
        <f>ROUND(MIN(B1215/12,650000)*12*0.0915+MIN(B1215/12,1390000)*12*(0.0504+0)+B1215*0.005,0)</f>
        <v/>
      </c>
      <c r="F1215" s="19" t="n">
        <v>0</v>
      </c>
      <c r="G1215" s="19" t="n">
        <v>0</v>
      </c>
      <c r="H1215" s="19">
        <f>IF(C1215&gt;=2026,IF(B1215&lt;741000,0,IF(B1215&lt;2191000,B1215-740000,IF(B1215&lt;2193000,1451000,IF(B1215&lt;2196000,1453000,IF(B1215&lt;2200000,1456000,IF(B1215&lt;3600000,ROUNDDOWN(B1215/4,-3)*2.8-80000,IF(B1215&lt;6600000,ROUNDDOWN(B1215/4,-3)*3.2-440000,IF(B1215&lt;8500000,ROUNDDOWN(B1215*0.9,0)-1100000,B1215-1950000)))))))),IF(B1215&lt;651000,0,IF(B1215&lt;1900000,B1215-650000,IF(B1215&lt;3600000,ROUNDDOWN(B1215/4,-3)*2.8-80000,IF(B1215&lt;6600000,ROUNDDOWN(B1215/4,-3)*3.2-440000,IF(B1215&lt;8500000,ROUNDDOWN(B1215*0.9,0)-1100000,B1215-1950000))))))</f>
        <v/>
      </c>
      <c r="I1215" s="19">
        <f>IF(H1215&gt;23500000,NA(),IF(C1215&gt;=2026,IF(H1215&lt;=4890000,1040000,IF(H1215&lt;=6550000,670000,620000)),IF(H1215&lt;=1320000,950000,IF(H1215&lt;=3360000,880000,IF(H1215&lt;=4890000,680000,IF(H1215&lt;=6550000,630000,580000))))))</f>
        <v/>
      </c>
      <c r="J1215" s="19">
        <f>MAX(0,ROUNDDOWN(H1215-E1215-I1215-F1215,-3))</f>
        <v/>
      </c>
      <c r="K1215" s="19">
        <f>MAX(0,ROUNDDOWN(H1215-E1215-I1215-F1215-D1215,-3))</f>
        <v/>
      </c>
      <c r="L1215" s="19">
        <f>IF(J1215&lt;=0,0,ROUNDDOWN((J1215*LOOKUP(J1215,{0,1950001,3300001,6950001,9000001,18000001,40000001},{0.05,0.1,0.2,0.23,0.33,0.4,0.45})-LOOKUP(J1215,{0,1950001,3300001,6950001,9000001,18000001,40000001},{0,97500,427500,636000,1536000,2796000,4796000}))*1.021,-2))</f>
        <v/>
      </c>
      <c r="M1215" s="19">
        <f>IF(K1215&lt;=0,0,ROUNDDOWN((K1215*LOOKUP(K1215,{0,1950001,3300001,6950001,9000001,18000001,40000001},{0.05,0.1,0.2,0.23,0.33,0.4,0.45})-LOOKUP(K1215,{0,1950001,3300001,6950001,9000001,18000001,40000001},{0,97500,427500,636000,1536000,2796000,4796000}))*1.021,-2))</f>
        <v/>
      </c>
      <c r="N1215" s="19">
        <f>MAX(0,ROUNDDOWN(H1215-E1215-430000-G1215,-3))</f>
        <v/>
      </c>
      <c r="O1215" s="19">
        <f>MAX(0,ROUNDDOWN(H1215-E1215-430000-G1215-D1215,-3))</f>
        <v/>
      </c>
      <c r="P1215" s="19">
        <f>IF(H1215&lt;=450000,0,MAX(0,ROUNDDOWN(N1215*0.06-MIN(50000,N1215)*0.03,-2))+MAX(0,ROUNDDOWN(N1215*0.04-MIN(50000,N1215)*0.02,-2)))</f>
        <v/>
      </c>
      <c r="Q1215" s="19">
        <f>IF(H1215&lt;=450000,0,MAX(0,ROUNDDOWN(O1215*0.06-MIN(50000,O1215)*0.03,-2))+MAX(0,ROUNDDOWN(O1215*0.04-MIN(50000,O1215)*0.02,-2)))</f>
        <v/>
      </c>
      <c r="R1215" s="19">
        <f>L1215-M1215</f>
        <v/>
      </c>
      <c r="S1215" s="19">
        <f>P1215-Q1215</f>
        <v/>
      </c>
      <c r="T1215" s="19">
        <f>R1215+S1215</f>
        <v/>
      </c>
      <c r="U1215" s="21">
        <f>IF(J1215&lt;=0,0,LOOKUP(J1215,{0,1950001,3300001,6950001,9000001,18000001,40000001},{0.05,0.1,0.2,0.23,0.33,0.4,0.45}))</f>
        <v/>
      </c>
    </row>
    <row r="1216">
      <c r="A1216" t="inlineStr">
        <is>
          <t>1万円刻み</t>
        </is>
      </c>
      <c r="B1216" s="19">
        <f>'3_1万円刻み'!$A$539</f>
        <v/>
      </c>
      <c r="C1216" s="20" t="n">
        <v>2026</v>
      </c>
      <c r="D1216" s="19" t="n">
        <v>276000</v>
      </c>
      <c r="E1216" s="19">
        <f>ROUND(MIN(B1216/12,650000)*12*0.0915+MIN(B1216/12,1390000)*12*(0.0504+0)+B1216*0.005,0)</f>
        <v/>
      </c>
      <c r="F1216" s="19" t="n">
        <v>0</v>
      </c>
      <c r="G1216" s="19" t="n">
        <v>0</v>
      </c>
      <c r="H1216" s="19">
        <f>IF(C1216&gt;=2026,IF(B1216&lt;741000,0,IF(B1216&lt;2191000,B1216-740000,IF(B1216&lt;2193000,1451000,IF(B1216&lt;2196000,1453000,IF(B1216&lt;2200000,1456000,IF(B1216&lt;3600000,ROUNDDOWN(B1216/4,-3)*2.8-80000,IF(B1216&lt;6600000,ROUNDDOWN(B1216/4,-3)*3.2-440000,IF(B1216&lt;8500000,ROUNDDOWN(B1216*0.9,0)-1100000,B1216-1950000)))))))),IF(B1216&lt;651000,0,IF(B1216&lt;1900000,B1216-650000,IF(B1216&lt;3600000,ROUNDDOWN(B1216/4,-3)*2.8-80000,IF(B1216&lt;6600000,ROUNDDOWN(B1216/4,-3)*3.2-440000,IF(B1216&lt;8500000,ROUNDDOWN(B1216*0.9,0)-1100000,B1216-1950000))))))</f>
        <v/>
      </c>
      <c r="I1216" s="19">
        <f>IF(H1216&gt;23500000,NA(),IF(C1216&gt;=2026,IF(H1216&lt;=4890000,1040000,IF(H1216&lt;=6550000,670000,620000)),IF(H1216&lt;=1320000,950000,IF(H1216&lt;=3360000,880000,IF(H1216&lt;=4890000,680000,IF(H1216&lt;=6550000,630000,580000))))))</f>
        <v/>
      </c>
      <c r="J1216" s="19">
        <f>MAX(0,ROUNDDOWN(H1216-E1216-I1216-F1216,-3))</f>
        <v/>
      </c>
      <c r="K1216" s="19">
        <f>MAX(0,ROUNDDOWN(H1216-E1216-I1216-F1216-D1216,-3))</f>
        <v/>
      </c>
      <c r="L1216" s="19">
        <f>IF(J1216&lt;=0,0,ROUNDDOWN((J1216*LOOKUP(J1216,{0,1950001,3300001,6950001,9000001,18000001,40000001},{0.05,0.1,0.2,0.23,0.33,0.4,0.45})-LOOKUP(J1216,{0,1950001,3300001,6950001,9000001,18000001,40000001},{0,97500,427500,636000,1536000,2796000,4796000}))*1.021,-2))</f>
        <v/>
      </c>
      <c r="M1216" s="19">
        <f>IF(K1216&lt;=0,0,ROUNDDOWN((K1216*LOOKUP(K1216,{0,1950001,3300001,6950001,9000001,18000001,40000001},{0.05,0.1,0.2,0.23,0.33,0.4,0.45})-LOOKUP(K1216,{0,1950001,3300001,6950001,9000001,18000001,40000001},{0,97500,427500,636000,1536000,2796000,4796000}))*1.021,-2))</f>
        <v/>
      </c>
      <c r="N1216" s="19">
        <f>MAX(0,ROUNDDOWN(H1216-E1216-430000-G1216,-3))</f>
        <v/>
      </c>
      <c r="O1216" s="19">
        <f>MAX(0,ROUNDDOWN(H1216-E1216-430000-G1216-D1216,-3))</f>
        <v/>
      </c>
      <c r="P1216" s="19">
        <f>IF(H1216&lt;=450000,0,MAX(0,ROUNDDOWN(N1216*0.06-MIN(50000,N1216)*0.03,-2))+MAX(0,ROUNDDOWN(N1216*0.04-MIN(50000,N1216)*0.02,-2)))</f>
        <v/>
      </c>
      <c r="Q1216" s="19">
        <f>IF(H1216&lt;=450000,0,MAX(0,ROUNDDOWN(O1216*0.06-MIN(50000,O1216)*0.03,-2))+MAX(0,ROUNDDOWN(O1216*0.04-MIN(50000,O1216)*0.02,-2)))</f>
        <v/>
      </c>
      <c r="R1216" s="19">
        <f>L1216-M1216</f>
        <v/>
      </c>
      <c r="S1216" s="19">
        <f>P1216-Q1216</f>
        <v/>
      </c>
      <c r="T1216" s="19">
        <f>R1216+S1216</f>
        <v/>
      </c>
      <c r="U1216" s="21">
        <f>IF(J1216&lt;=0,0,LOOKUP(J1216,{0,1950001,3300001,6950001,9000001,18000001,40000001},{0.05,0.1,0.2,0.23,0.33,0.4,0.45}))</f>
        <v/>
      </c>
    </row>
    <row r="1217">
      <c r="A1217" t="inlineStr">
        <is>
          <t>1万円刻み</t>
        </is>
      </c>
      <c r="B1217" s="19">
        <f>'3_1万円刻み'!$A$540</f>
        <v/>
      </c>
      <c r="C1217" s="20" t="n">
        <v>2025</v>
      </c>
      <c r="D1217" s="19" t="n">
        <v>276000</v>
      </c>
      <c r="E1217" s="19">
        <f>ROUND(MIN(B1217/12,650000)*12*0.0915+MIN(B1217/12,1390000)*12*(0.0504+0)+B1217*0.005,0)</f>
        <v/>
      </c>
      <c r="F1217" s="19" t="n">
        <v>0</v>
      </c>
      <c r="G1217" s="19" t="n">
        <v>0</v>
      </c>
      <c r="H1217" s="19">
        <f>IF(C1217&gt;=2026,IF(B1217&lt;741000,0,IF(B1217&lt;2191000,B1217-740000,IF(B1217&lt;2193000,1451000,IF(B1217&lt;2196000,1453000,IF(B1217&lt;2200000,1456000,IF(B1217&lt;3600000,ROUNDDOWN(B1217/4,-3)*2.8-80000,IF(B1217&lt;6600000,ROUNDDOWN(B1217/4,-3)*3.2-440000,IF(B1217&lt;8500000,ROUNDDOWN(B1217*0.9,0)-1100000,B1217-1950000)))))))),IF(B1217&lt;651000,0,IF(B1217&lt;1900000,B1217-650000,IF(B1217&lt;3600000,ROUNDDOWN(B1217/4,-3)*2.8-80000,IF(B1217&lt;6600000,ROUNDDOWN(B1217/4,-3)*3.2-440000,IF(B1217&lt;8500000,ROUNDDOWN(B1217*0.9,0)-1100000,B1217-1950000))))))</f>
        <v/>
      </c>
      <c r="I1217" s="19">
        <f>IF(H1217&gt;23500000,NA(),IF(C1217&gt;=2026,IF(H1217&lt;=4890000,1040000,IF(H1217&lt;=6550000,670000,620000)),IF(H1217&lt;=1320000,950000,IF(H1217&lt;=3360000,880000,IF(H1217&lt;=4890000,680000,IF(H1217&lt;=6550000,630000,580000))))))</f>
        <v/>
      </c>
      <c r="J1217" s="19">
        <f>MAX(0,ROUNDDOWN(H1217-E1217-I1217-F1217,-3))</f>
        <v/>
      </c>
      <c r="K1217" s="19">
        <f>MAX(0,ROUNDDOWN(H1217-E1217-I1217-F1217-D1217,-3))</f>
        <v/>
      </c>
      <c r="L1217" s="19">
        <f>IF(J1217&lt;=0,0,ROUNDDOWN((J1217*LOOKUP(J1217,{0,1950001,3300001,6950001,9000001,18000001,40000001},{0.05,0.1,0.2,0.23,0.33,0.4,0.45})-LOOKUP(J1217,{0,1950001,3300001,6950001,9000001,18000001,40000001},{0,97500,427500,636000,1536000,2796000,4796000}))*1.021,-2))</f>
        <v/>
      </c>
      <c r="M1217" s="19">
        <f>IF(K1217&lt;=0,0,ROUNDDOWN((K1217*LOOKUP(K1217,{0,1950001,3300001,6950001,9000001,18000001,40000001},{0.05,0.1,0.2,0.23,0.33,0.4,0.45})-LOOKUP(K1217,{0,1950001,3300001,6950001,9000001,18000001,40000001},{0,97500,427500,636000,1536000,2796000,4796000}))*1.021,-2))</f>
        <v/>
      </c>
      <c r="N1217" s="19">
        <f>MAX(0,ROUNDDOWN(H1217-E1217-430000-G1217,-3))</f>
        <v/>
      </c>
      <c r="O1217" s="19">
        <f>MAX(0,ROUNDDOWN(H1217-E1217-430000-G1217-D1217,-3))</f>
        <v/>
      </c>
      <c r="P1217" s="19">
        <f>IF(H1217&lt;=450000,0,MAX(0,ROUNDDOWN(N1217*0.06-MIN(50000,N1217)*0.03,-2))+MAX(0,ROUNDDOWN(N1217*0.04-MIN(50000,N1217)*0.02,-2)))</f>
        <v/>
      </c>
      <c r="Q1217" s="19">
        <f>IF(H1217&lt;=450000,0,MAX(0,ROUNDDOWN(O1217*0.06-MIN(50000,O1217)*0.03,-2))+MAX(0,ROUNDDOWN(O1217*0.04-MIN(50000,O1217)*0.02,-2)))</f>
        <v/>
      </c>
      <c r="R1217" s="19">
        <f>L1217-M1217</f>
        <v/>
      </c>
      <c r="S1217" s="19">
        <f>P1217-Q1217</f>
        <v/>
      </c>
      <c r="T1217" s="19">
        <f>R1217+S1217</f>
        <v/>
      </c>
      <c r="U1217" s="21">
        <f>IF(J1217&lt;=0,0,LOOKUP(J1217,{0,1950001,3300001,6950001,9000001,18000001,40000001},{0.05,0.1,0.2,0.23,0.33,0.4,0.45}))</f>
        <v/>
      </c>
    </row>
    <row r="1218">
      <c r="A1218" t="inlineStr">
        <is>
          <t>1万円刻み</t>
        </is>
      </c>
      <c r="B1218" s="19">
        <f>'3_1万円刻み'!$A$540</f>
        <v/>
      </c>
      <c r="C1218" s="20" t="n">
        <v>2026</v>
      </c>
      <c r="D1218" s="19" t="n">
        <v>276000</v>
      </c>
      <c r="E1218" s="19">
        <f>ROUND(MIN(B1218/12,650000)*12*0.0915+MIN(B1218/12,1390000)*12*(0.0504+0)+B1218*0.005,0)</f>
        <v/>
      </c>
      <c r="F1218" s="19" t="n">
        <v>0</v>
      </c>
      <c r="G1218" s="19" t="n">
        <v>0</v>
      </c>
      <c r="H1218" s="19">
        <f>IF(C1218&gt;=2026,IF(B1218&lt;741000,0,IF(B1218&lt;2191000,B1218-740000,IF(B1218&lt;2193000,1451000,IF(B1218&lt;2196000,1453000,IF(B1218&lt;2200000,1456000,IF(B1218&lt;3600000,ROUNDDOWN(B1218/4,-3)*2.8-80000,IF(B1218&lt;6600000,ROUNDDOWN(B1218/4,-3)*3.2-440000,IF(B1218&lt;8500000,ROUNDDOWN(B1218*0.9,0)-1100000,B1218-1950000)))))))),IF(B1218&lt;651000,0,IF(B1218&lt;1900000,B1218-650000,IF(B1218&lt;3600000,ROUNDDOWN(B1218/4,-3)*2.8-80000,IF(B1218&lt;6600000,ROUNDDOWN(B1218/4,-3)*3.2-440000,IF(B1218&lt;8500000,ROUNDDOWN(B1218*0.9,0)-1100000,B1218-1950000))))))</f>
        <v/>
      </c>
      <c r="I1218" s="19">
        <f>IF(H1218&gt;23500000,NA(),IF(C1218&gt;=2026,IF(H1218&lt;=4890000,1040000,IF(H1218&lt;=6550000,670000,620000)),IF(H1218&lt;=1320000,950000,IF(H1218&lt;=3360000,880000,IF(H1218&lt;=4890000,680000,IF(H1218&lt;=6550000,630000,580000))))))</f>
        <v/>
      </c>
      <c r="J1218" s="19">
        <f>MAX(0,ROUNDDOWN(H1218-E1218-I1218-F1218,-3))</f>
        <v/>
      </c>
      <c r="K1218" s="19">
        <f>MAX(0,ROUNDDOWN(H1218-E1218-I1218-F1218-D1218,-3))</f>
        <v/>
      </c>
      <c r="L1218" s="19">
        <f>IF(J1218&lt;=0,0,ROUNDDOWN((J1218*LOOKUP(J1218,{0,1950001,3300001,6950001,9000001,18000001,40000001},{0.05,0.1,0.2,0.23,0.33,0.4,0.45})-LOOKUP(J1218,{0,1950001,3300001,6950001,9000001,18000001,40000001},{0,97500,427500,636000,1536000,2796000,4796000}))*1.021,-2))</f>
        <v/>
      </c>
      <c r="M1218" s="19">
        <f>IF(K1218&lt;=0,0,ROUNDDOWN((K1218*LOOKUP(K1218,{0,1950001,3300001,6950001,9000001,18000001,40000001},{0.05,0.1,0.2,0.23,0.33,0.4,0.45})-LOOKUP(K1218,{0,1950001,3300001,6950001,9000001,18000001,40000001},{0,97500,427500,636000,1536000,2796000,4796000}))*1.021,-2))</f>
        <v/>
      </c>
      <c r="N1218" s="19">
        <f>MAX(0,ROUNDDOWN(H1218-E1218-430000-G1218,-3))</f>
        <v/>
      </c>
      <c r="O1218" s="19">
        <f>MAX(0,ROUNDDOWN(H1218-E1218-430000-G1218-D1218,-3))</f>
        <v/>
      </c>
      <c r="P1218" s="19">
        <f>IF(H1218&lt;=450000,0,MAX(0,ROUNDDOWN(N1218*0.06-MIN(50000,N1218)*0.03,-2))+MAX(0,ROUNDDOWN(N1218*0.04-MIN(50000,N1218)*0.02,-2)))</f>
        <v/>
      </c>
      <c r="Q1218" s="19">
        <f>IF(H1218&lt;=450000,0,MAX(0,ROUNDDOWN(O1218*0.06-MIN(50000,O1218)*0.03,-2))+MAX(0,ROUNDDOWN(O1218*0.04-MIN(50000,O1218)*0.02,-2)))</f>
        <v/>
      </c>
      <c r="R1218" s="19">
        <f>L1218-M1218</f>
        <v/>
      </c>
      <c r="S1218" s="19">
        <f>P1218-Q1218</f>
        <v/>
      </c>
      <c r="T1218" s="19">
        <f>R1218+S1218</f>
        <v/>
      </c>
      <c r="U1218" s="21">
        <f>IF(J1218&lt;=0,0,LOOKUP(J1218,{0,1950001,3300001,6950001,9000001,18000001,40000001},{0.05,0.1,0.2,0.23,0.33,0.4,0.45}))</f>
        <v/>
      </c>
    </row>
    <row r="1219">
      <c r="A1219" t="inlineStr">
        <is>
          <t>1万円刻み</t>
        </is>
      </c>
      <c r="B1219" s="19">
        <f>'3_1万円刻み'!$A$541</f>
        <v/>
      </c>
      <c r="C1219" s="20" t="n">
        <v>2025</v>
      </c>
      <c r="D1219" s="19" t="n">
        <v>276000</v>
      </c>
      <c r="E1219" s="19">
        <f>ROUND(MIN(B1219/12,650000)*12*0.0915+MIN(B1219/12,1390000)*12*(0.0504+0)+B1219*0.005,0)</f>
        <v/>
      </c>
      <c r="F1219" s="19" t="n">
        <v>0</v>
      </c>
      <c r="G1219" s="19" t="n">
        <v>0</v>
      </c>
      <c r="H1219" s="19">
        <f>IF(C1219&gt;=2026,IF(B1219&lt;741000,0,IF(B1219&lt;2191000,B1219-740000,IF(B1219&lt;2193000,1451000,IF(B1219&lt;2196000,1453000,IF(B1219&lt;2200000,1456000,IF(B1219&lt;3600000,ROUNDDOWN(B1219/4,-3)*2.8-80000,IF(B1219&lt;6600000,ROUNDDOWN(B1219/4,-3)*3.2-440000,IF(B1219&lt;8500000,ROUNDDOWN(B1219*0.9,0)-1100000,B1219-1950000)))))))),IF(B1219&lt;651000,0,IF(B1219&lt;1900000,B1219-650000,IF(B1219&lt;3600000,ROUNDDOWN(B1219/4,-3)*2.8-80000,IF(B1219&lt;6600000,ROUNDDOWN(B1219/4,-3)*3.2-440000,IF(B1219&lt;8500000,ROUNDDOWN(B1219*0.9,0)-1100000,B1219-1950000))))))</f>
        <v/>
      </c>
      <c r="I1219" s="19">
        <f>IF(H1219&gt;23500000,NA(),IF(C1219&gt;=2026,IF(H1219&lt;=4890000,1040000,IF(H1219&lt;=6550000,670000,620000)),IF(H1219&lt;=1320000,950000,IF(H1219&lt;=3360000,880000,IF(H1219&lt;=4890000,680000,IF(H1219&lt;=6550000,630000,580000))))))</f>
        <v/>
      </c>
      <c r="J1219" s="19">
        <f>MAX(0,ROUNDDOWN(H1219-E1219-I1219-F1219,-3))</f>
        <v/>
      </c>
      <c r="K1219" s="19">
        <f>MAX(0,ROUNDDOWN(H1219-E1219-I1219-F1219-D1219,-3))</f>
        <v/>
      </c>
      <c r="L1219" s="19">
        <f>IF(J1219&lt;=0,0,ROUNDDOWN((J1219*LOOKUP(J1219,{0,1950001,3300001,6950001,9000001,18000001,40000001},{0.05,0.1,0.2,0.23,0.33,0.4,0.45})-LOOKUP(J1219,{0,1950001,3300001,6950001,9000001,18000001,40000001},{0,97500,427500,636000,1536000,2796000,4796000}))*1.021,-2))</f>
        <v/>
      </c>
      <c r="M1219" s="19">
        <f>IF(K1219&lt;=0,0,ROUNDDOWN((K1219*LOOKUP(K1219,{0,1950001,3300001,6950001,9000001,18000001,40000001},{0.05,0.1,0.2,0.23,0.33,0.4,0.45})-LOOKUP(K1219,{0,1950001,3300001,6950001,9000001,18000001,40000001},{0,97500,427500,636000,1536000,2796000,4796000}))*1.021,-2))</f>
        <v/>
      </c>
      <c r="N1219" s="19">
        <f>MAX(0,ROUNDDOWN(H1219-E1219-430000-G1219,-3))</f>
        <v/>
      </c>
      <c r="O1219" s="19">
        <f>MAX(0,ROUNDDOWN(H1219-E1219-430000-G1219-D1219,-3))</f>
        <v/>
      </c>
      <c r="P1219" s="19">
        <f>IF(H1219&lt;=450000,0,MAX(0,ROUNDDOWN(N1219*0.06-MIN(50000,N1219)*0.03,-2))+MAX(0,ROUNDDOWN(N1219*0.04-MIN(50000,N1219)*0.02,-2)))</f>
        <v/>
      </c>
      <c r="Q1219" s="19">
        <f>IF(H1219&lt;=450000,0,MAX(0,ROUNDDOWN(O1219*0.06-MIN(50000,O1219)*0.03,-2))+MAX(0,ROUNDDOWN(O1219*0.04-MIN(50000,O1219)*0.02,-2)))</f>
        <v/>
      </c>
      <c r="R1219" s="19">
        <f>L1219-M1219</f>
        <v/>
      </c>
      <c r="S1219" s="19">
        <f>P1219-Q1219</f>
        <v/>
      </c>
      <c r="T1219" s="19">
        <f>R1219+S1219</f>
        <v/>
      </c>
      <c r="U1219" s="21">
        <f>IF(J1219&lt;=0,0,LOOKUP(J1219,{0,1950001,3300001,6950001,9000001,18000001,40000001},{0.05,0.1,0.2,0.23,0.33,0.4,0.45}))</f>
        <v/>
      </c>
    </row>
    <row r="1220">
      <c r="A1220" t="inlineStr">
        <is>
          <t>1万円刻み</t>
        </is>
      </c>
      <c r="B1220" s="19">
        <f>'3_1万円刻み'!$A$541</f>
        <v/>
      </c>
      <c r="C1220" s="20" t="n">
        <v>2026</v>
      </c>
      <c r="D1220" s="19" t="n">
        <v>276000</v>
      </c>
      <c r="E1220" s="19">
        <f>ROUND(MIN(B1220/12,650000)*12*0.0915+MIN(B1220/12,1390000)*12*(0.0504+0)+B1220*0.005,0)</f>
        <v/>
      </c>
      <c r="F1220" s="19" t="n">
        <v>0</v>
      </c>
      <c r="G1220" s="19" t="n">
        <v>0</v>
      </c>
      <c r="H1220" s="19">
        <f>IF(C1220&gt;=2026,IF(B1220&lt;741000,0,IF(B1220&lt;2191000,B1220-740000,IF(B1220&lt;2193000,1451000,IF(B1220&lt;2196000,1453000,IF(B1220&lt;2200000,1456000,IF(B1220&lt;3600000,ROUNDDOWN(B1220/4,-3)*2.8-80000,IF(B1220&lt;6600000,ROUNDDOWN(B1220/4,-3)*3.2-440000,IF(B1220&lt;8500000,ROUNDDOWN(B1220*0.9,0)-1100000,B1220-1950000)))))))),IF(B1220&lt;651000,0,IF(B1220&lt;1900000,B1220-650000,IF(B1220&lt;3600000,ROUNDDOWN(B1220/4,-3)*2.8-80000,IF(B1220&lt;6600000,ROUNDDOWN(B1220/4,-3)*3.2-440000,IF(B1220&lt;8500000,ROUNDDOWN(B1220*0.9,0)-1100000,B1220-1950000))))))</f>
        <v/>
      </c>
      <c r="I1220" s="19">
        <f>IF(H1220&gt;23500000,NA(),IF(C1220&gt;=2026,IF(H1220&lt;=4890000,1040000,IF(H1220&lt;=6550000,670000,620000)),IF(H1220&lt;=1320000,950000,IF(H1220&lt;=3360000,880000,IF(H1220&lt;=4890000,680000,IF(H1220&lt;=6550000,630000,580000))))))</f>
        <v/>
      </c>
      <c r="J1220" s="19">
        <f>MAX(0,ROUNDDOWN(H1220-E1220-I1220-F1220,-3))</f>
        <v/>
      </c>
      <c r="K1220" s="19">
        <f>MAX(0,ROUNDDOWN(H1220-E1220-I1220-F1220-D1220,-3))</f>
        <v/>
      </c>
      <c r="L1220" s="19">
        <f>IF(J1220&lt;=0,0,ROUNDDOWN((J1220*LOOKUP(J1220,{0,1950001,3300001,6950001,9000001,18000001,40000001},{0.05,0.1,0.2,0.23,0.33,0.4,0.45})-LOOKUP(J1220,{0,1950001,3300001,6950001,9000001,18000001,40000001},{0,97500,427500,636000,1536000,2796000,4796000}))*1.021,-2))</f>
        <v/>
      </c>
      <c r="M1220" s="19">
        <f>IF(K1220&lt;=0,0,ROUNDDOWN((K1220*LOOKUP(K1220,{0,1950001,3300001,6950001,9000001,18000001,40000001},{0.05,0.1,0.2,0.23,0.33,0.4,0.45})-LOOKUP(K1220,{0,1950001,3300001,6950001,9000001,18000001,40000001},{0,97500,427500,636000,1536000,2796000,4796000}))*1.021,-2))</f>
        <v/>
      </c>
      <c r="N1220" s="19">
        <f>MAX(0,ROUNDDOWN(H1220-E1220-430000-G1220,-3))</f>
        <v/>
      </c>
      <c r="O1220" s="19">
        <f>MAX(0,ROUNDDOWN(H1220-E1220-430000-G1220-D1220,-3))</f>
        <v/>
      </c>
      <c r="P1220" s="19">
        <f>IF(H1220&lt;=450000,0,MAX(0,ROUNDDOWN(N1220*0.06-MIN(50000,N1220)*0.03,-2))+MAX(0,ROUNDDOWN(N1220*0.04-MIN(50000,N1220)*0.02,-2)))</f>
        <v/>
      </c>
      <c r="Q1220" s="19">
        <f>IF(H1220&lt;=450000,0,MAX(0,ROUNDDOWN(O1220*0.06-MIN(50000,O1220)*0.03,-2))+MAX(0,ROUNDDOWN(O1220*0.04-MIN(50000,O1220)*0.02,-2)))</f>
        <v/>
      </c>
      <c r="R1220" s="19">
        <f>L1220-M1220</f>
        <v/>
      </c>
      <c r="S1220" s="19">
        <f>P1220-Q1220</f>
        <v/>
      </c>
      <c r="T1220" s="19">
        <f>R1220+S1220</f>
        <v/>
      </c>
      <c r="U1220" s="21">
        <f>IF(J1220&lt;=0,0,LOOKUP(J1220,{0,1950001,3300001,6950001,9000001,18000001,40000001},{0.05,0.1,0.2,0.23,0.33,0.4,0.45}))</f>
        <v/>
      </c>
    </row>
    <row r="1221">
      <c r="A1221" t="inlineStr">
        <is>
          <t>1万円刻み</t>
        </is>
      </c>
      <c r="B1221" s="19">
        <f>'3_1万円刻み'!$A$542</f>
        <v/>
      </c>
      <c r="C1221" s="20" t="n">
        <v>2025</v>
      </c>
      <c r="D1221" s="19" t="n">
        <v>276000</v>
      </c>
      <c r="E1221" s="19">
        <f>ROUND(MIN(B1221/12,650000)*12*0.0915+MIN(B1221/12,1390000)*12*(0.0504+0)+B1221*0.005,0)</f>
        <v/>
      </c>
      <c r="F1221" s="19" t="n">
        <v>0</v>
      </c>
      <c r="G1221" s="19" t="n">
        <v>0</v>
      </c>
      <c r="H1221" s="19">
        <f>IF(C1221&gt;=2026,IF(B1221&lt;741000,0,IF(B1221&lt;2191000,B1221-740000,IF(B1221&lt;2193000,1451000,IF(B1221&lt;2196000,1453000,IF(B1221&lt;2200000,1456000,IF(B1221&lt;3600000,ROUNDDOWN(B1221/4,-3)*2.8-80000,IF(B1221&lt;6600000,ROUNDDOWN(B1221/4,-3)*3.2-440000,IF(B1221&lt;8500000,ROUNDDOWN(B1221*0.9,0)-1100000,B1221-1950000)))))))),IF(B1221&lt;651000,0,IF(B1221&lt;1900000,B1221-650000,IF(B1221&lt;3600000,ROUNDDOWN(B1221/4,-3)*2.8-80000,IF(B1221&lt;6600000,ROUNDDOWN(B1221/4,-3)*3.2-440000,IF(B1221&lt;8500000,ROUNDDOWN(B1221*0.9,0)-1100000,B1221-1950000))))))</f>
        <v/>
      </c>
      <c r="I1221" s="19">
        <f>IF(H1221&gt;23500000,NA(),IF(C1221&gt;=2026,IF(H1221&lt;=4890000,1040000,IF(H1221&lt;=6550000,670000,620000)),IF(H1221&lt;=1320000,950000,IF(H1221&lt;=3360000,880000,IF(H1221&lt;=4890000,680000,IF(H1221&lt;=6550000,630000,580000))))))</f>
        <v/>
      </c>
      <c r="J1221" s="19">
        <f>MAX(0,ROUNDDOWN(H1221-E1221-I1221-F1221,-3))</f>
        <v/>
      </c>
      <c r="K1221" s="19">
        <f>MAX(0,ROUNDDOWN(H1221-E1221-I1221-F1221-D1221,-3))</f>
        <v/>
      </c>
      <c r="L1221" s="19">
        <f>IF(J1221&lt;=0,0,ROUNDDOWN((J1221*LOOKUP(J1221,{0,1950001,3300001,6950001,9000001,18000001,40000001},{0.05,0.1,0.2,0.23,0.33,0.4,0.45})-LOOKUP(J1221,{0,1950001,3300001,6950001,9000001,18000001,40000001},{0,97500,427500,636000,1536000,2796000,4796000}))*1.021,-2))</f>
        <v/>
      </c>
      <c r="M1221" s="19">
        <f>IF(K1221&lt;=0,0,ROUNDDOWN((K1221*LOOKUP(K1221,{0,1950001,3300001,6950001,9000001,18000001,40000001},{0.05,0.1,0.2,0.23,0.33,0.4,0.45})-LOOKUP(K1221,{0,1950001,3300001,6950001,9000001,18000001,40000001},{0,97500,427500,636000,1536000,2796000,4796000}))*1.021,-2))</f>
        <v/>
      </c>
      <c r="N1221" s="19">
        <f>MAX(0,ROUNDDOWN(H1221-E1221-430000-G1221,-3))</f>
        <v/>
      </c>
      <c r="O1221" s="19">
        <f>MAX(0,ROUNDDOWN(H1221-E1221-430000-G1221-D1221,-3))</f>
        <v/>
      </c>
      <c r="P1221" s="19">
        <f>IF(H1221&lt;=450000,0,MAX(0,ROUNDDOWN(N1221*0.06-MIN(50000,N1221)*0.03,-2))+MAX(0,ROUNDDOWN(N1221*0.04-MIN(50000,N1221)*0.02,-2)))</f>
        <v/>
      </c>
      <c r="Q1221" s="19">
        <f>IF(H1221&lt;=450000,0,MAX(0,ROUNDDOWN(O1221*0.06-MIN(50000,O1221)*0.03,-2))+MAX(0,ROUNDDOWN(O1221*0.04-MIN(50000,O1221)*0.02,-2)))</f>
        <v/>
      </c>
      <c r="R1221" s="19">
        <f>L1221-M1221</f>
        <v/>
      </c>
      <c r="S1221" s="19">
        <f>P1221-Q1221</f>
        <v/>
      </c>
      <c r="T1221" s="19">
        <f>R1221+S1221</f>
        <v/>
      </c>
      <c r="U1221" s="21">
        <f>IF(J1221&lt;=0,0,LOOKUP(J1221,{0,1950001,3300001,6950001,9000001,18000001,40000001},{0.05,0.1,0.2,0.23,0.33,0.4,0.45}))</f>
        <v/>
      </c>
    </row>
    <row r="1222">
      <c r="A1222" t="inlineStr">
        <is>
          <t>1万円刻み</t>
        </is>
      </c>
      <c r="B1222" s="19">
        <f>'3_1万円刻み'!$A$542</f>
        <v/>
      </c>
      <c r="C1222" s="20" t="n">
        <v>2026</v>
      </c>
      <c r="D1222" s="19" t="n">
        <v>276000</v>
      </c>
      <c r="E1222" s="19">
        <f>ROUND(MIN(B1222/12,650000)*12*0.0915+MIN(B1222/12,1390000)*12*(0.0504+0)+B1222*0.005,0)</f>
        <v/>
      </c>
      <c r="F1222" s="19" t="n">
        <v>0</v>
      </c>
      <c r="G1222" s="19" t="n">
        <v>0</v>
      </c>
      <c r="H1222" s="19">
        <f>IF(C1222&gt;=2026,IF(B1222&lt;741000,0,IF(B1222&lt;2191000,B1222-740000,IF(B1222&lt;2193000,1451000,IF(B1222&lt;2196000,1453000,IF(B1222&lt;2200000,1456000,IF(B1222&lt;3600000,ROUNDDOWN(B1222/4,-3)*2.8-80000,IF(B1222&lt;6600000,ROUNDDOWN(B1222/4,-3)*3.2-440000,IF(B1222&lt;8500000,ROUNDDOWN(B1222*0.9,0)-1100000,B1222-1950000)))))))),IF(B1222&lt;651000,0,IF(B1222&lt;1900000,B1222-650000,IF(B1222&lt;3600000,ROUNDDOWN(B1222/4,-3)*2.8-80000,IF(B1222&lt;6600000,ROUNDDOWN(B1222/4,-3)*3.2-440000,IF(B1222&lt;8500000,ROUNDDOWN(B1222*0.9,0)-1100000,B1222-1950000))))))</f>
        <v/>
      </c>
      <c r="I1222" s="19">
        <f>IF(H1222&gt;23500000,NA(),IF(C1222&gt;=2026,IF(H1222&lt;=4890000,1040000,IF(H1222&lt;=6550000,670000,620000)),IF(H1222&lt;=1320000,950000,IF(H1222&lt;=3360000,880000,IF(H1222&lt;=4890000,680000,IF(H1222&lt;=6550000,630000,580000))))))</f>
        <v/>
      </c>
      <c r="J1222" s="19">
        <f>MAX(0,ROUNDDOWN(H1222-E1222-I1222-F1222,-3))</f>
        <v/>
      </c>
      <c r="K1222" s="19">
        <f>MAX(0,ROUNDDOWN(H1222-E1222-I1222-F1222-D1222,-3))</f>
        <v/>
      </c>
      <c r="L1222" s="19">
        <f>IF(J1222&lt;=0,0,ROUNDDOWN((J1222*LOOKUP(J1222,{0,1950001,3300001,6950001,9000001,18000001,40000001},{0.05,0.1,0.2,0.23,0.33,0.4,0.45})-LOOKUP(J1222,{0,1950001,3300001,6950001,9000001,18000001,40000001},{0,97500,427500,636000,1536000,2796000,4796000}))*1.021,-2))</f>
        <v/>
      </c>
      <c r="M1222" s="19">
        <f>IF(K1222&lt;=0,0,ROUNDDOWN((K1222*LOOKUP(K1222,{0,1950001,3300001,6950001,9000001,18000001,40000001},{0.05,0.1,0.2,0.23,0.33,0.4,0.45})-LOOKUP(K1222,{0,1950001,3300001,6950001,9000001,18000001,40000001},{0,97500,427500,636000,1536000,2796000,4796000}))*1.021,-2))</f>
        <v/>
      </c>
      <c r="N1222" s="19">
        <f>MAX(0,ROUNDDOWN(H1222-E1222-430000-G1222,-3))</f>
        <v/>
      </c>
      <c r="O1222" s="19">
        <f>MAX(0,ROUNDDOWN(H1222-E1222-430000-G1222-D1222,-3))</f>
        <v/>
      </c>
      <c r="P1222" s="19">
        <f>IF(H1222&lt;=450000,0,MAX(0,ROUNDDOWN(N1222*0.06-MIN(50000,N1222)*0.03,-2))+MAX(0,ROUNDDOWN(N1222*0.04-MIN(50000,N1222)*0.02,-2)))</f>
        <v/>
      </c>
      <c r="Q1222" s="19">
        <f>IF(H1222&lt;=450000,0,MAX(0,ROUNDDOWN(O1222*0.06-MIN(50000,O1222)*0.03,-2))+MAX(0,ROUNDDOWN(O1222*0.04-MIN(50000,O1222)*0.02,-2)))</f>
        <v/>
      </c>
      <c r="R1222" s="19">
        <f>L1222-M1222</f>
        <v/>
      </c>
      <c r="S1222" s="19">
        <f>P1222-Q1222</f>
        <v/>
      </c>
      <c r="T1222" s="19">
        <f>R1222+S1222</f>
        <v/>
      </c>
      <c r="U1222" s="21">
        <f>IF(J1222&lt;=0,0,LOOKUP(J1222,{0,1950001,3300001,6950001,9000001,18000001,40000001},{0.05,0.1,0.2,0.23,0.33,0.4,0.45}))</f>
        <v/>
      </c>
    </row>
    <row r="1223">
      <c r="A1223" t="inlineStr">
        <is>
          <t>1万円刻み</t>
        </is>
      </c>
      <c r="B1223" s="19">
        <f>'3_1万円刻み'!$A$543</f>
        <v/>
      </c>
      <c r="C1223" s="20" t="n">
        <v>2025</v>
      </c>
      <c r="D1223" s="19" t="n">
        <v>276000</v>
      </c>
      <c r="E1223" s="19">
        <f>ROUND(MIN(B1223/12,650000)*12*0.0915+MIN(B1223/12,1390000)*12*(0.0504+0)+B1223*0.005,0)</f>
        <v/>
      </c>
      <c r="F1223" s="19" t="n">
        <v>0</v>
      </c>
      <c r="G1223" s="19" t="n">
        <v>0</v>
      </c>
      <c r="H1223" s="19">
        <f>IF(C1223&gt;=2026,IF(B1223&lt;741000,0,IF(B1223&lt;2191000,B1223-740000,IF(B1223&lt;2193000,1451000,IF(B1223&lt;2196000,1453000,IF(B1223&lt;2200000,1456000,IF(B1223&lt;3600000,ROUNDDOWN(B1223/4,-3)*2.8-80000,IF(B1223&lt;6600000,ROUNDDOWN(B1223/4,-3)*3.2-440000,IF(B1223&lt;8500000,ROUNDDOWN(B1223*0.9,0)-1100000,B1223-1950000)))))))),IF(B1223&lt;651000,0,IF(B1223&lt;1900000,B1223-650000,IF(B1223&lt;3600000,ROUNDDOWN(B1223/4,-3)*2.8-80000,IF(B1223&lt;6600000,ROUNDDOWN(B1223/4,-3)*3.2-440000,IF(B1223&lt;8500000,ROUNDDOWN(B1223*0.9,0)-1100000,B1223-1950000))))))</f>
        <v/>
      </c>
      <c r="I1223" s="19">
        <f>IF(H1223&gt;23500000,NA(),IF(C1223&gt;=2026,IF(H1223&lt;=4890000,1040000,IF(H1223&lt;=6550000,670000,620000)),IF(H1223&lt;=1320000,950000,IF(H1223&lt;=3360000,880000,IF(H1223&lt;=4890000,680000,IF(H1223&lt;=6550000,630000,580000))))))</f>
        <v/>
      </c>
      <c r="J1223" s="19">
        <f>MAX(0,ROUNDDOWN(H1223-E1223-I1223-F1223,-3))</f>
        <v/>
      </c>
      <c r="K1223" s="19">
        <f>MAX(0,ROUNDDOWN(H1223-E1223-I1223-F1223-D1223,-3))</f>
        <v/>
      </c>
      <c r="L1223" s="19">
        <f>IF(J1223&lt;=0,0,ROUNDDOWN((J1223*LOOKUP(J1223,{0,1950001,3300001,6950001,9000001,18000001,40000001},{0.05,0.1,0.2,0.23,0.33,0.4,0.45})-LOOKUP(J1223,{0,1950001,3300001,6950001,9000001,18000001,40000001},{0,97500,427500,636000,1536000,2796000,4796000}))*1.021,-2))</f>
        <v/>
      </c>
      <c r="M1223" s="19">
        <f>IF(K1223&lt;=0,0,ROUNDDOWN((K1223*LOOKUP(K1223,{0,1950001,3300001,6950001,9000001,18000001,40000001},{0.05,0.1,0.2,0.23,0.33,0.4,0.45})-LOOKUP(K1223,{0,1950001,3300001,6950001,9000001,18000001,40000001},{0,97500,427500,636000,1536000,2796000,4796000}))*1.021,-2))</f>
        <v/>
      </c>
      <c r="N1223" s="19">
        <f>MAX(0,ROUNDDOWN(H1223-E1223-430000-G1223,-3))</f>
        <v/>
      </c>
      <c r="O1223" s="19">
        <f>MAX(0,ROUNDDOWN(H1223-E1223-430000-G1223-D1223,-3))</f>
        <v/>
      </c>
      <c r="P1223" s="19">
        <f>IF(H1223&lt;=450000,0,MAX(0,ROUNDDOWN(N1223*0.06-MIN(50000,N1223)*0.03,-2))+MAX(0,ROUNDDOWN(N1223*0.04-MIN(50000,N1223)*0.02,-2)))</f>
        <v/>
      </c>
      <c r="Q1223" s="19">
        <f>IF(H1223&lt;=450000,0,MAX(0,ROUNDDOWN(O1223*0.06-MIN(50000,O1223)*0.03,-2))+MAX(0,ROUNDDOWN(O1223*0.04-MIN(50000,O1223)*0.02,-2)))</f>
        <v/>
      </c>
      <c r="R1223" s="19">
        <f>L1223-M1223</f>
        <v/>
      </c>
      <c r="S1223" s="19">
        <f>P1223-Q1223</f>
        <v/>
      </c>
      <c r="T1223" s="19">
        <f>R1223+S1223</f>
        <v/>
      </c>
      <c r="U1223" s="21">
        <f>IF(J1223&lt;=0,0,LOOKUP(J1223,{0,1950001,3300001,6950001,9000001,18000001,40000001},{0.05,0.1,0.2,0.23,0.33,0.4,0.45}))</f>
        <v/>
      </c>
    </row>
    <row r="1224">
      <c r="A1224" t="inlineStr">
        <is>
          <t>1万円刻み</t>
        </is>
      </c>
      <c r="B1224" s="19">
        <f>'3_1万円刻み'!$A$543</f>
        <v/>
      </c>
      <c r="C1224" s="20" t="n">
        <v>2026</v>
      </c>
      <c r="D1224" s="19" t="n">
        <v>276000</v>
      </c>
      <c r="E1224" s="19">
        <f>ROUND(MIN(B1224/12,650000)*12*0.0915+MIN(B1224/12,1390000)*12*(0.0504+0)+B1224*0.005,0)</f>
        <v/>
      </c>
      <c r="F1224" s="19" t="n">
        <v>0</v>
      </c>
      <c r="G1224" s="19" t="n">
        <v>0</v>
      </c>
      <c r="H1224" s="19">
        <f>IF(C1224&gt;=2026,IF(B1224&lt;741000,0,IF(B1224&lt;2191000,B1224-740000,IF(B1224&lt;2193000,1451000,IF(B1224&lt;2196000,1453000,IF(B1224&lt;2200000,1456000,IF(B1224&lt;3600000,ROUNDDOWN(B1224/4,-3)*2.8-80000,IF(B1224&lt;6600000,ROUNDDOWN(B1224/4,-3)*3.2-440000,IF(B1224&lt;8500000,ROUNDDOWN(B1224*0.9,0)-1100000,B1224-1950000)))))))),IF(B1224&lt;651000,0,IF(B1224&lt;1900000,B1224-650000,IF(B1224&lt;3600000,ROUNDDOWN(B1224/4,-3)*2.8-80000,IF(B1224&lt;6600000,ROUNDDOWN(B1224/4,-3)*3.2-440000,IF(B1224&lt;8500000,ROUNDDOWN(B1224*0.9,0)-1100000,B1224-1950000))))))</f>
        <v/>
      </c>
      <c r="I1224" s="19">
        <f>IF(H1224&gt;23500000,NA(),IF(C1224&gt;=2026,IF(H1224&lt;=4890000,1040000,IF(H1224&lt;=6550000,670000,620000)),IF(H1224&lt;=1320000,950000,IF(H1224&lt;=3360000,880000,IF(H1224&lt;=4890000,680000,IF(H1224&lt;=6550000,630000,580000))))))</f>
        <v/>
      </c>
      <c r="J1224" s="19">
        <f>MAX(0,ROUNDDOWN(H1224-E1224-I1224-F1224,-3))</f>
        <v/>
      </c>
      <c r="K1224" s="19">
        <f>MAX(0,ROUNDDOWN(H1224-E1224-I1224-F1224-D1224,-3))</f>
        <v/>
      </c>
      <c r="L1224" s="19">
        <f>IF(J1224&lt;=0,0,ROUNDDOWN((J1224*LOOKUP(J1224,{0,1950001,3300001,6950001,9000001,18000001,40000001},{0.05,0.1,0.2,0.23,0.33,0.4,0.45})-LOOKUP(J1224,{0,1950001,3300001,6950001,9000001,18000001,40000001},{0,97500,427500,636000,1536000,2796000,4796000}))*1.021,-2))</f>
        <v/>
      </c>
      <c r="M1224" s="19">
        <f>IF(K1224&lt;=0,0,ROUNDDOWN((K1224*LOOKUP(K1224,{0,1950001,3300001,6950001,9000001,18000001,40000001},{0.05,0.1,0.2,0.23,0.33,0.4,0.45})-LOOKUP(K1224,{0,1950001,3300001,6950001,9000001,18000001,40000001},{0,97500,427500,636000,1536000,2796000,4796000}))*1.021,-2))</f>
        <v/>
      </c>
      <c r="N1224" s="19">
        <f>MAX(0,ROUNDDOWN(H1224-E1224-430000-G1224,-3))</f>
        <v/>
      </c>
      <c r="O1224" s="19">
        <f>MAX(0,ROUNDDOWN(H1224-E1224-430000-G1224-D1224,-3))</f>
        <v/>
      </c>
      <c r="P1224" s="19">
        <f>IF(H1224&lt;=450000,0,MAX(0,ROUNDDOWN(N1224*0.06-MIN(50000,N1224)*0.03,-2))+MAX(0,ROUNDDOWN(N1224*0.04-MIN(50000,N1224)*0.02,-2)))</f>
        <v/>
      </c>
      <c r="Q1224" s="19">
        <f>IF(H1224&lt;=450000,0,MAX(0,ROUNDDOWN(O1224*0.06-MIN(50000,O1224)*0.03,-2))+MAX(0,ROUNDDOWN(O1224*0.04-MIN(50000,O1224)*0.02,-2)))</f>
        <v/>
      </c>
      <c r="R1224" s="19">
        <f>L1224-M1224</f>
        <v/>
      </c>
      <c r="S1224" s="19">
        <f>P1224-Q1224</f>
        <v/>
      </c>
      <c r="T1224" s="19">
        <f>R1224+S1224</f>
        <v/>
      </c>
      <c r="U1224" s="21">
        <f>IF(J1224&lt;=0,0,LOOKUP(J1224,{0,1950001,3300001,6950001,9000001,18000001,40000001},{0.05,0.1,0.2,0.23,0.33,0.4,0.45}))</f>
        <v/>
      </c>
    </row>
    <row r="1225">
      <c r="A1225" t="inlineStr">
        <is>
          <t>1万円刻み</t>
        </is>
      </c>
      <c r="B1225" s="19">
        <f>'3_1万円刻み'!$A$544</f>
        <v/>
      </c>
      <c r="C1225" s="20" t="n">
        <v>2025</v>
      </c>
      <c r="D1225" s="19" t="n">
        <v>276000</v>
      </c>
      <c r="E1225" s="19">
        <f>ROUND(MIN(B1225/12,650000)*12*0.0915+MIN(B1225/12,1390000)*12*(0.0504+0)+B1225*0.005,0)</f>
        <v/>
      </c>
      <c r="F1225" s="19" t="n">
        <v>0</v>
      </c>
      <c r="G1225" s="19" t="n">
        <v>0</v>
      </c>
      <c r="H1225" s="19">
        <f>IF(C1225&gt;=2026,IF(B1225&lt;741000,0,IF(B1225&lt;2191000,B1225-740000,IF(B1225&lt;2193000,1451000,IF(B1225&lt;2196000,1453000,IF(B1225&lt;2200000,1456000,IF(B1225&lt;3600000,ROUNDDOWN(B1225/4,-3)*2.8-80000,IF(B1225&lt;6600000,ROUNDDOWN(B1225/4,-3)*3.2-440000,IF(B1225&lt;8500000,ROUNDDOWN(B1225*0.9,0)-1100000,B1225-1950000)))))))),IF(B1225&lt;651000,0,IF(B1225&lt;1900000,B1225-650000,IF(B1225&lt;3600000,ROUNDDOWN(B1225/4,-3)*2.8-80000,IF(B1225&lt;6600000,ROUNDDOWN(B1225/4,-3)*3.2-440000,IF(B1225&lt;8500000,ROUNDDOWN(B1225*0.9,0)-1100000,B1225-1950000))))))</f>
        <v/>
      </c>
      <c r="I1225" s="19">
        <f>IF(H1225&gt;23500000,NA(),IF(C1225&gt;=2026,IF(H1225&lt;=4890000,1040000,IF(H1225&lt;=6550000,670000,620000)),IF(H1225&lt;=1320000,950000,IF(H1225&lt;=3360000,880000,IF(H1225&lt;=4890000,680000,IF(H1225&lt;=6550000,630000,580000))))))</f>
        <v/>
      </c>
      <c r="J1225" s="19">
        <f>MAX(0,ROUNDDOWN(H1225-E1225-I1225-F1225,-3))</f>
        <v/>
      </c>
      <c r="K1225" s="19">
        <f>MAX(0,ROUNDDOWN(H1225-E1225-I1225-F1225-D1225,-3))</f>
        <v/>
      </c>
      <c r="L1225" s="19">
        <f>IF(J1225&lt;=0,0,ROUNDDOWN((J1225*LOOKUP(J1225,{0,1950001,3300001,6950001,9000001,18000001,40000001},{0.05,0.1,0.2,0.23,0.33,0.4,0.45})-LOOKUP(J1225,{0,1950001,3300001,6950001,9000001,18000001,40000001},{0,97500,427500,636000,1536000,2796000,4796000}))*1.021,-2))</f>
        <v/>
      </c>
      <c r="M1225" s="19">
        <f>IF(K1225&lt;=0,0,ROUNDDOWN((K1225*LOOKUP(K1225,{0,1950001,3300001,6950001,9000001,18000001,40000001},{0.05,0.1,0.2,0.23,0.33,0.4,0.45})-LOOKUP(K1225,{0,1950001,3300001,6950001,9000001,18000001,40000001},{0,97500,427500,636000,1536000,2796000,4796000}))*1.021,-2))</f>
        <v/>
      </c>
      <c r="N1225" s="19">
        <f>MAX(0,ROUNDDOWN(H1225-E1225-430000-G1225,-3))</f>
        <v/>
      </c>
      <c r="O1225" s="19">
        <f>MAX(0,ROUNDDOWN(H1225-E1225-430000-G1225-D1225,-3))</f>
        <v/>
      </c>
      <c r="P1225" s="19">
        <f>IF(H1225&lt;=450000,0,MAX(0,ROUNDDOWN(N1225*0.06-MIN(50000,N1225)*0.03,-2))+MAX(0,ROUNDDOWN(N1225*0.04-MIN(50000,N1225)*0.02,-2)))</f>
        <v/>
      </c>
      <c r="Q1225" s="19">
        <f>IF(H1225&lt;=450000,0,MAX(0,ROUNDDOWN(O1225*0.06-MIN(50000,O1225)*0.03,-2))+MAX(0,ROUNDDOWN(O1225*0.04-MIN(50000,O1225)*0.02,-2)))</f>
        <v/>
      </c>
      <c r="R1225" s="19">
        <f>L1225-M1225</f>
        <v/>
      </c>
      <c r="S1225" s="19">
        <f>P1225-Q1225</f>
        <v/>
      </c>
      <c r="T1225" s="19">
        <f>R1225+S1225</f>
        <v/>
      </c>
      <c r="U1225" s="21">
        <f>IF(J1225&lt;=0,0,LOOKUP(J1225,{0,1950001,3300001,6950001,9000001,18000001,40000001},{0.05,0.1,0.2,0.23,0.33,0.4,0.45}))</f>
        <v/>
      </c>
    </row>
    <row r="1226">
      <c r="A1226" t="inlineStr">
        <is>
          <t>1万円刻み</t>
        </is>
      </c>
      <c r="B1226" s="19">
        <f>'3_1万円刻み'!$A$544</f>
        <v/>
      </c>
      <c r="C1226" s="20" t="n">
        <v>2026</v>
      </c>
      <c r="D1226" s="19" t="n">
        <v>276000</v>
      </c>
      <c r="E1226" s="19">
        <f>ROUND(MIN(B1226/12,650000)*12*0.0915+MIN(B1226/12,1390000)*12*(0.0504+0)+B1226*0.005,0)</f>
        <v/>
      </c>
      <c r="F1226" s="19" t="n">
        <v>0</v>
      </c>
      <c r="G1226" s="19" t="n">
        <v>0</v>
      </c>
      <c r="H1226" s="19">
        <f>IF(C1226&gt;=2026,IF(B1226&lt;741000,0,IF(B1226&lt;2191000,B1226-740000,IF(B1226&lt;2193000,1451000,IF(B1226&lt;2196000,1453000,IF(B1226&lt;2200000,1456000,IF(B1226&lt;3600000,ROUNDDOWN(B1226/4,-3)*2.8-80000,IF(B1226&lt;6600000,ROUNDDOWN(B1226/4,-3)*3.2-440000,IF(B1226&lt;8500000,ROUNDDOWN(B1226*0.9,0)-1100000,B1226-1950000)))))))),IF(B1226&lt;651000,0,IF(B1226&lt;1900000,B1226-650000,IF(B1226&lt;3600000,ROUNDDOWN(B1226/4,-3)*2.8-80000,IF(B1226&lt;6600000,ROUNDDOWN(B1226/4,-3)*3.2-440000,IF(B1226&lt;8500000,ROUNDDOWN(B1226*0.9,0)-1100000,B1226-1950000))))))</f>
        <v/>
      </c>
      <c r="I1226" s="19">
        <f>IF(H1226&gt;23500000,NA(),IF(C1226&gt;=2026,IF(H1226&lt;=4890000,1040000,IF(H1226&lt;=6550000,670000,620000)),IF(H1226&lt;=1320000,950000,IF(H1226&lt;=3360000,880000,IF(H1226&lt;=4890000,680000,IF(H1226&lt;=6550000,630000,580000))))))</f>
        <v/>
      </c>
      <c r="J1226" s="19">
        <f>MAX(0,ROUNDDOWN(H1226-E1226-I1226-F1226,-3))</f>
        <v/>
      </c>
      <c r="K1226" s="19">
        <f>MAX(0,ROUNDDOWN(H1226-E1226-I1226-F1226-D1226,-3))</f>
        <v/>
      </c>
      <c r="L1226" s="19">
        <f>IF(J1226&lt;=0,0,ROUNDDOWN((J1226*LOOKUP(J1226,{0,1950001,3300001,6950001,9000001,18000001,40000001},{0.05,0.1,0.2,0.23,0.33,0.4,0.45})-LOOKUP(J1226,{0,1950001,3300001,6950001,9000001,18000001,40000001},{0,97500,427500,636000,1536000,2796000,4796000}))*1.021,-2))</f>
        <v/>
      </c>
      <c r="M1226" s="19">
        <f>IF(K1226&lt;=0,0,ROUNDDOWN((K1226*LOOKUP(K1226,{0,1950001,3300001,6950001,9000001,18000001,40000001},{0.05,0.1,0.2,0.23,0.33,0.4,0.45})-LOOKUP(K1226,{0,1950001,3300001,6950001,9000001,18000001,40000001},{0,97500,427500,636000,1536000,2796000,4796000}))*1.021,-2))</f>
        <v/>
      </c>
      <c r="N1226" s="19">
        <f>MAX(0,ROUNDDOWN(H1226-E1226-430000-G1226,-3))</f>
        <v/>
      </c>
      <c r="O1226" s="19">
        <f>MAX(0,ROUNDDOWN(H1226-E1226-430000-G1226-D1226,-3))</f>
        <v/>
      </c>
      <c r="P1226" s="19">
        <f>IF(H1226&lt;=450000,0,MAX(0,ROUNDDOWN(N1226*0.06-MIN(50000,N1226)*0.03,-2))+MAX(0,ROUNDDOWN(N1226*0.04-MIN(50000,N1226)*0.02,-2)))</f>
        <v/>
      </c>
      <c r="Q1226" s="19">
        <f>IF(H1226&lt;=450000,0,MAX(0,ROUNDDOWN(O1226*0.06-MIN(50000,O1226)*0.03,-2))+MAX(0,ROUNDDOWN(O1226*0.04-MIN(50000,O1226)*0.02,-2)))</f>
        <v/>
      </c>
      <c r="R1226" s="19">
        <f>L1226-M1226</f>
        <v/>
      </c>
      <c r="S1226" s="19">
        <f>P1226-Q1226</f>
        <v/>
      </c>
      <c r="T1226" s="19">
        <f>R1226+S1226</f>
        <v/>
      </c>
      <c r="U1226" s="21">
        <f>IF(J1226&lt;=0,0,LOOKUP(J1226,{0,1950001,3300001,6950001,9000001,18000001,40000001},{0.05,0.1,0.2,0.23,0.33,0.4,0.45}))</f>
        <v/>
      </c>
    </row>
    <row r="1227">
      <c r="A1227" t="inlineStr">
        <is>
          <t>1万円刻み</t>
        </is>
      </c>
      <c r="B1227" s="19">
        <f>'3_1万円刻み'!$A$545</f>
        <v/>
      </c>
      <c r="C1227" s="20" t="n">
        <v>2025</v>
      </c>
      <c r="D1227" s="19" t="n">
        <v>276000</v>
      </c>
      <c r="E1227" s="19">
        <f>ROUND(MIN(B1227/12,650000)*12*0.0915+MIN(B1227/12,1390000)*12*(0.0504+0)+B1227*0.005,0)</f>
        <v/>
      </c>
      <c r="F1227" s="19" t="n">
        <v>0</v>
      </c>
      <c r="G1227" s="19" t="n">
        <v>0</v>
      </c>
      <c r="H1227" s="19">
        <f>IF(C1227&gt;=2026,IF(B1227&lt;741000,0,IF(B1227&lt;2191000,B1227-740000,IF(B1227&lt;2193000,1451000,IF(B1227&lt;2196000,1453000,IF(B1227&lt;2200000,1456000,IF(B1227&lt;3600000,ROUNDDOWN(B1227/4,-3)*2.8-80000,IF(B1227&lt;6600000,ROUNDDOWN(B1227/4,-3)*3.2-440000,IF(B1227&lt;8500000,ROUNDDOWN(B1227*0.9,0)-1100000,B1227-1950000)))))))),IF(B1227&lt;651000,0,IF(B1227&lt;1900000,B1227-650000,IF(B1227&lt;3600000,ROUNDDOWN(B1227/4,-3)*2.8-80000,IF(B1227&lt;6600000,ROUNDDOWN(B1227/4,-3)*3.2-440000,IF(B1227&lt;8500000,ROUNDDOWN(B1227*0.9,0)-1100000,B1227-1950000))))))</f>
        <v/>
      </c>
      <c r="I1227" s="19">
        <f>IF(H1227&gt;23500000,NA(),IF(C1227&gt;=2026,IF(H1227&lt;=4890000,1040000,IF(H1227&lt;=6550000,670000,620000)),IF(H1227&lt;=1320000,950000,IF(H1227&lt;=3360000,880000,IF(H1227&lt;=4890000,680000,IF(H1227&lt;=6550000,630000,580000))))))</f>
        <v/>
      </c>
      <c r="J1227" s="19">
        <f>MAX(0,ROUNDDOWN(H1227-E1227-I1227-F1227,-3))</f>
        <v/>
      </c>
      <c r="K1227" s="19">
        <f>MAX(0,ROUNDDOWN(H1227-E1227-I1227-F1227-D1227,-3))</f>
        <v/>
      </c>
      <c r="L1227" s="19">
        <f>IF(J1227&lt;=0,0,ROUNDDOWN((J1227*LOOKUP(J1227,{0,1950001,3300001,6950001,9000001,18000001,40000001},{0.05,0.1,0.2,0.23,0.33,0.4,0.45})-LOOKUP(J1227,{0,1950001,3300001,6950001,9000001,18000001,40000001},{0,97500,427500,636000,1536000,2796000,4796000}))*1.021,-2))</f>
        <v/>
      </c>
      <c r="M1227" s="19">
        <f>IF(K1227&lt;=0,0,ROUNDDOWN((K1227*LOOKUP(K1227,{0,1950001,3300001,6950001,9000001,18000001,40000001},{0.05,0.1,0.2,0.23,0.33,0.4,0.45})-LOOKUP(K1227,{0,1950001,3300001,6950001,9000001,18000001,40000001},{0,97500,427500,636000,1536000,2796000,4796000}))*1.021,-2))</f>
        <v/>
      </c>
      <c r="N1227" s="19">
        <f>MAX(0,ROUNDDOWN(H1227-E1227-430000-G1227,-3))</f>
        <v/>
      </c>
      <c r="O1227" s="19">
        <f>MAX(0,ROUNDDOWN(H1227-E1227-430000-G1227-D1227,-3))</f>
        <v/>
      </c>
      <c r="P1227" s="19">
        <f>IF(H1227&lt;=450000,0,MAX(0,ROUNDDOWN(N1227*0.06-MIN(50000,N1227)*0.03,-2))+MAX(0,ROUNDDOWN(N1227*0.04-MIN(50000,N1227)*0.02,-2)))</f>
        <v/>
      </c>
      <c r="Q1227" s="19">
        <f>IF(H1227&lt;=450000,0,MAX(0,ROUNDDOWN(O1227*0.06-MIN(50000,O1227)*0.03,-2))+MAX(0,ROUNDDOWN(O1227*0.04-MIN(50000,O1227)*0.02,-2)))</f>
        <v/>
      </c>
      <c r="R1227" s="19">
        <f>L1227-M1227</f>
        <v/>
      </c>
      <c r="S1227" s="19">
        <f>P1227-Q1227</f>
        <v/>
      </c>
      <c r="T1227" s="19">
        <f>R1227+S1227</f>
        <v/>
      </c>
      <c r="U1227" s="21">
        <f>IF(J1227&lt;=0,0,LOOKUP(J1227,{0,1950001,3300001,6950001,9000001,18000001,40000001},{0.05,0.1,0.2,0.23,0.33,0.4,0.45}))</f>
        <v/>
      </c>
    </row>
    <row r="1228">
      <c r="A1228" t="inlineStr">
        <is>
          <t>1万円刻み</t>
        </is>
      </c>
      <c r="B1228" s="19">
        <f>'3_1万円刻み'!$A$545</f>
        <v/>
      </c>
      <c r="C1228" s="20" t="n">
        <v>2026</v>
      </c>
      <c r="D1228" s="19" t="n">
        <v>276000</v>
      </c>
      <c r="E1228" s="19">
        <f>ROUND(MIN(B1228/12,650000)*12*0.0915+MIN(B1228/12,1390000)*12*(0.0504+0)+B1228*0.005,0)</f>
        <v/>
      </c>
      <c r="F1228" s="19" t="n">
        <v>0</v>
      </c>
      <c r="G1228" s="19" t="n">
        <v>0</v>
      </c>
      <c r="H1228" s="19">
        <f>IF(C1228&gt;=2026,IF(B1228&lt;741000,0,IF(B1228&lt;2191000,B1228-740000,IF(B1228&lt;2193000,1451000,IF(B1228&lt;2196000,1453000,IF(B1228&lt;2200000,1456000,IF(B1228&lt;3600000,ROUNDDOWN(B1228/4,-3)*2.8-80000,IF(B1228&lt;6600000,ROUNDDOWN(B1228/4,-3)*3.2-440000,IF(B1228&lt;8500000,ROUNDDOWN(B1228*0.9,0)-1100000,B1228-1950000)))))))),IF(B1228&lt;651000,0,IF(B1228&lt;1900000,B1228-650000,IF(B1228&lt;3600000,ROUNDDOWN(B1228/4,-3)*2.8-80000,IF(B1228&lt;6600000,ROUNDDOWN(B1228/4,-3)*3.2-440000,IF(B1228&lt;8500000,ROUNDDOWN(B1228*0.9,0)-1100000,B1228-1950000))))))</f>
        <v/>
      </c>
      <c r="I1228" s="19">
        <f>IF(H1228&gt;23500000,NA(),IF(C1228&gt;=2026,IF(H1228&lt;=4890000,1040000,IF(H1228&lt;=6550000,670000,620000)),IF(H1228&lt;=1320000,950000,IF(H1228&lt;=3360000,880000,IF(H1228&lt;=4890000,680000,IF(H1228&lt;=6550000,630000,580000))))))</f>
        <v/>
      </c>
      <c r="J1228" s="19">
        <f>MAX(0,ROUNDDOWN(H1228-E1228-I1228-F1228,-3))</f>
        <v/>
      </c>
      <c r="K1228" s="19">
        <f>MAX(0,ROUNDDOWN(H1228-E1228-I1228-F1228-D1228,-3))</f>
        <v/>
      </c>
      <c r="L1228" s="19">
        <f>IF(J1228&lt;=0,0,ROUNDDOWN((J1228*LOOKUP(J1228,{0,1950001,3300001,6950001,9000001,18000001,40000001},{0.05,0.1,0.2,0.23,0.33,0.4,0.45})-LOOKUP(J1228,{0,1950001,3300001,6950001,9000001,18000001,40000001},{0,97500,427500,636000,1536000,2796000,4796000}))*1.021,-2))</f>
        <v/>
      </c>
      <c r="M1228" s="19">
        <f>IF(K1228&lt;=0,0,ROUNDDOWN((K1228*LOOKUP(K1228,{0,1950001,3300001,6950001,9000001,18000001,40000001},{0.05,0.1,0.2,0.23,0.33,0.4,0.45})-LOOKUP(K1228,{0,1950001,3300001,6950001,9000001,18000001,40000001},{0,97500,427500,636000,1536000,2796000,4796000}))*1.021,-2))</f>
        <v/>
      </c>
      <c r="N1228" s="19">
        <f>MAX(0,ROUNDDOWN(H1228-E1228-430000-G1228,-3))</f>
        <v/>
      </c>
      <c r="O1228" s="19">
        <f>MAX(0,ROUNDDOWN(H1228-E1228-430000-G1228-D1228,-3))</f>
        <v/>
      </c>
      <c r="P1228" s="19">
        <f>IF(H1228&lt;=450000,0,MAX(0,ROUNDDOWN(N1228*0.06-MIN(50000,N1228)*0.03,-2))+MAX(0,ROUNDDOWN(N1228*0.04-MIN(50000,N1228)*0.02,-2)))</f>
        <v/>
      </c>
      <c r="Q1228" s="19">
        <f>IF(H1228&lt;=450000,0,MAX(0,ROUNDDOWN(O1228*0.06-MIN(50000,O1228)*0.03,-2))+MAX(0,ROUNDDOWN(O1228*0.04-MIN(50000,O1228)*0.02,-2)))</f>
        <v/>
      </c>
      <c r="R1228" s="19">
        <f>L1228-M1228</f>
        <v/>
      </c>
      <c r="S1228" s="19">
        <f>P1228-Q1228</f>
        <v/>
      </c>
      <c r="T1228" s="19">
        <f>R1228+S1228</f>
        <v/>
      </c>
      <c r="U1228" s="21">
        <f>IF(J1228&lt;=0,0,LOOKUP(J1228,{0,1950001,3300001,6950001,9000001,18000001,40000001},{0.05,0.1,0.2,0.23,0.33,0.4,0.45}))</f>
        <v/>
      </c>
    </row>
    <row r="1229">
      <c r="A1229" t="inlineStr">
        <is>
          <t>1万円刻み</t>
        </is>
      </c>
      <c r="B1229" s="19">
        <f>'3_1万円刻み'!$A$546</f>
        <v/>
      </c>
      <c r="C1229" s="20" t="n">
        <v>2025</v>
      </c>
      <c r="D1229" s="19" t="n">
        <v>276000</v>
      </c>
      <c r="E1229" s="19">
        <f>ROUND(MIN(B1229/12,650000)*12*0.0915+MIN(B1229/12,1390000)*12*(0.0504+0)+B1229*0.005,0)</f>
        <v/>
      </c>
      <c r="F1229" s="19" t="n">
        <v>0</v>
      </c>
      <c r="G1229" s="19" t="n">
        <v>0</v>
      </c>
      <c r="H1229" s="19">
        <f>IF(C1229&gt;=2026,IF(B1229&lt;741000,0,IF(B1229&lt;2191000,B1229-740000,IF(B1229&lt;2193000,1451000,IF(B1229&lt;2196000,1453000,IF(B1229&lt;2200000,1456000,IF(B1229&lt;3600000,ROUNDDOWN(B1229/4,-3)*2.8-80000,IF(B1229&lt;6600000,ROUNDDOWN(B1229/4,-3)*3.2-440000,IF(B1229&lt;8500000,ROUNDDOWN(B1229*0.9,0)-1100000,B1229-1950000)))))))),IF(B1229&lt;651000,0,IF(B1229&lt;1900000,B1229-650000,IF(B1229&lt;3600000,ROUNDDOWN(B1229/4,-3)*2.8-80000,IF(B1229&lt;6600000,ROUNDDOWN(B1229/4,-3)*3.2-440000,IF(B1229&lt;8500000,ROUNDDOWN(B1229*0.9,0)-1100000,B1229-1950000))))))</f>
        <v/>
      </c>
      <c r="I1229" s="19">
        <f>IF(H1229&gt;23500000,NA(),IF(C1229&gt;=2026,IF(H1229&lt;=4890000,1040000,IF(H1229&lt;=6550000,670000,620000)),IF(H1229&lt;=1320000,950000,IF(H1229&lt;=3360000,880000,IF(H1229&lt;=4890000,680000,IF(H1229&lt;=6550000,630000,580000))))))</f>
        <v/>
      </c>
      <c r="J1229" s="19">
        <f>MAX(0,ROUNDDOWN(H1229-E1229-I1229-F1229,-3))</f>
        <v/>
      </c>
      <c r="K1229" s="19">
        <f>MAX(0,ROUNDDOWN(H1229-E1229-I1229-F1229-D1229,-3))</f>
        <v/>
      </c>
      <c r="L1229" s="19">
        <f>IF(J1229&lt;=0,0,ROUNDDOWN((J1229*LOOKUP(J1229,{0,1950001,3300001,6950001,9000001,18000001,40000001},{0.05,0.1,0.2,0.23,0.33,0.4,0.45})-LOOKUP(J1229,{0,1950001,3300001,6950001,9000001,18000001,40000001},{0,97500,427500,636000,1536000,2796000,4796000}))*1.021,-2))</f>
        <v/>
      </c>
      <c r="M1229" s="19">
        <f>IF(K1229&lt;=0,0,ROUNDDOWN((K1229*LOOKUP(K1229,{0,1950001,3300001,6950001,9000001,18000001,40000001},{0.05,0.1,0.2,0.23,0.33,0.4,0.45})-LOOKUP(K1229,{0,1950001,3300001,6950001,9000001,18000001,40000001},{0,97500,427500,636000,1536000,2796000,4796000}))*1.021,-2))</f>
        <v/>
      </c>
      <c r="N1229" s="19">
        <f>MAX(0,ROUNDDOWN(H1229-E1229-430000-G1229,-3))</f>
        <v/>
      </c>
      <c r="O1229" s="19">
        <f>MAX(0,ROUNDDOWN(H1229-E1229-430000-G1229-D1229,-3))</f>
        <v/>
      </c>
      <c r="P1229" s="19">
        <f>IF(H1229&lt;=450000,0,MAX(0,ROUNDDOWN(N1229*0.06-MIN(50000,N1229)*0.03,-2))+MAX(0,ROUNDDOWN(N1229*0.04-MIN(50000,N1229)*0.02,-2)))</f>
        <v/>
      </c>
      <c r="Q1229" s="19">
        <f>IF(H1229&lt;=450000,0,MAX(0,ROUNDDOWN(O1229*0.06-MIN(50000,O1229)*0.03,-2))+MAX(0,ROUNDDOWN(O1229*0.04-MIN(50000,O1229)*0.02,-2)))</f>
        <v/>
      </c>
      <c r="R1229" s="19">
        <f>L1229-M1229</f>
        <v/>
      </c>
      <c r="S1229" s="19">
        <f>P1229-Q1229</f>
        <v/>
      </c>
      <c r="T1229" s="19">
        <f>R1229+S1229</f>
        <v/>
      </c>
      <c r="U1229" s="21">
        <f>IF(J1229&lt;=0,0,LOOKUP(J1229,{0,1950001,3300001,6950001,9000001,18000001,40000001},{0.05,0.1,0.2,0.23,0.33,0.4,0.45}))</f>
        <v/>
      </c>
    </row>
    <row r="1230">
      <c r="A1230" t="inlineStr">
        <is>
          <t>1万円刻み</t>
        </is>
      </c>
      <c r="B1230" s="19">
        <f>'3_1万円刻み'!$A$546</f>
        <v/>
      </c>
      <c r="C1230" s="20" t="n">
        <v>2026</v>
      </c>
      <c r="D1230" s="19" t="n">
        <v>276000</v>
      </c>
      <c r="E1230" s="19">
        <f>ROUND(MIN(B1230/12,650000)*12*0.0915+MIN(B1230/12,1390000)*12*(0.0504+0)+B1230*0.005,0)</f>
        <v/>
      </c>
      <c r="F1230" s="19" t="n">
        <v>0</v>
      </c>
      <c r="G1230" s="19" t="n">
        <v>0</v>
      </c>
      <c r="H1230" s="19">
        <f>IF(C1230&gt;=2026,IF(B1230&lt;741000,0,IF(B1230&lt;2191000,B1230-740000,IF(B1230&lt;2193000,1451000,IF(B1230&lt;2196000,1453000,IF(B1230&lt;2200000,1456000,IF(B1230&lt;3600000,ROUNDDOWN(B1230/4,-3)*2.8-80000,IF(B1230&lt;6600000,ROUNDDOWN(B1230/4,-3)*3.2-440000,IF(B1230&lt;8500000,ROUNDDOWN(B1230*0.9,0)-1100000,B1230-1950000)))))))),IF(B1230&lt;651000,0,IF(B1230&lt;1900000,B1230-650000,IF(B1230&lt;3600000,ROUNDDOWN(B1230/4,-3)*2.8-80000,IF(B1230&lt;6600000,ROUNDDOWN(B1230/4,-3)*3.2-440000,IF(B1230&lt;8500000,ROUNDDOWN(B1230*0.9,0)-1100000,B1230-1950000))))))</f>
        <v/>
      </c>
      <c r="I1230" s="19">
        <f>IF(H1230&gt;23500000,NA(),IF(C1230&gt;=2026,IF(H1230&lt;=4890000,1040000,IF(H1230&lt;=6550000,670000,620000)),IF(H1230&lt;=1320000,950000,IF(H1230&lt;=3360000,880000,IF(H1230&lt;=4890000,680000,IF(H1230&lt;=6550000,630000,580000))))))</f>
        <v/>
      </c>
      <c r="J1230" s="19">
        <f>MAX(0,ROUNDDOWN(H1230-E1230-I1230-F1230,-3))</f>
        <v/>
      </c>
      <c r="K1230" s="19">
        <f>MAX(0,ROUNDDOWN(H1230-E1230-I1230-F1230-D1230,-3))</f>
        <v/>
      </c>
      <c r="L1230" s="19">
        <f>IF(J1230&lt;=0,0,ROUNDDOWN((J1230*LOOKUP(J1230,{0,1950001,3300001,6950001,9000001,18000001,40000001},{0.05,0.1,0.2,0.23,0.33,0.4,0.45})-LOOKUP(J1230,{0,1950001,3300001,6950001,9000001,18000001,40000001},{0,97500,427500,636000,1536000,2796000,4796000}))*1.021,-2))</f>
        <v/>
      </c>
      <c r="M1230" s="19">
        <f>IF(K1230&lt;=0,0,ROUNDDOWN((K1230*LOOKUP(K1230,{0,1950001,3300001,6950001,9000001,18000001,40000001},{0.05,0.1,0.2,0.23,0.33,0.4,0.45})-LOOKUP(K1230,{0,1950001,3300001,6950001,9000001,18000001,40000001},{0,97500,427500,636000,1536000,2796000,4796000}))*1.021,-2))</f>
        <v/>
      </c>
      <c r="N1230" s="19">
        <f>MAX(0,ROUNDDOWN(H1230-E1230-430000-G1230,-3))</f>
        <v/>
      </c>
      <c r="O1230" s="19">
        <f>MAX(0,ROUNDDOWN(H1230-E1230-430000-G1230-D1230,-3))</f>
        <v/>
      </c>
      <c r="P1230" s="19">
        <f>IF(H1230&lt;=450000,0,MAX(0,ROUNDDOWN(N1230*0.06-MIN(50000,N1230)*0.03,-2))+MAX(0,ROUNDDOWN(N1230*0.04-MIN(50000,N1230)*0.02,-2)))</f>
        <v/>
      </c>
      <c r="Q1230" s="19">
        <f>IF(H1230&lt;=450000,0,MAX(0,ROUNDDOWN(O1230*0.06-MIN(50000,O1230)*0.03,-2))+MAX(0,ROUNDDOWN(O1230*0.04-MIN(50000,O1230)*0.02,-2)))</f>
        <v/>
      </c>
      <c r="R1230" s="19">
        <f>L1230-M1230</f>
        <v/>
      </c>
      <c r="S1230" s="19">
        <f>P1230-Q1230</f>
        <v/>
      </c>
      <c r="T1230" s="19">
        <f>R1230+S1230</f>
        <v/>
      </c>
      <c r="U1230" s="21">
        <f>IF(J1230&lt;=0,0,LOOKUP(J1230,{0,1950001,3300001,6950001,9000001,18000001,40000001},{0.05,0.1,0.2,0.23,0.33,0.4,0.45}))</f>
        <v/>
      </c>
    </row>
    <row r="1231">
      <c r="A1231" t="inlineStr">
        <is>
          <t>1万円刻み</t>
        </is>
      </c>
      <c r="B1231" s="19">
        <f>'3_1万円刻み'!$A$547</f>
        <v/>
      </c>
      <c r="C1231" s="20" t="n">
        <v>2025</v>
      </c>
      <c r="D1231" s="19" t="n">
        <v>276000</v>
      </c>
      <c r="E1231" s="19">
        <f>ROUND(MIN(B1231/12,650000)*12*0.0915+MIN(B1231/12,1390000)*12*(0.0504+0)+B1231*0.005,0)</f>
        <v/>
      </c>
      <c r="F1231" s="19" t="n">
        <v>0</v>
      </c>
      <c r="G1231" s="19" t="n">
        <v>0</v>
      </c>
      <c r="H1231" s="19">
        <f>IF(C1231&gt;=2026,IF(B1231&lt;741000,0,IF(B1231&lt;2191000,B1231-740000,IF(B1231&lt;2193000,1451000,IF(B1231&lt;2196000,1453000,IF(B1231&lt;2200000,1456000,IF(B1231&lt;3600000,ROUNDDOWN(B1231/4,-3)*2.8-80000,IF(B1231&lt;6600000,ROUNDDOWN(B1231/4,-3)*3.2-440000,IF(B1231&lt;8500000,ROUNDDOWN(B1231*0.9,0)-1100000,B1231-1950000)))))))),IF(B1231&lt;651000,0,IF(B1231&lt;1900000,B1231-650000,IF(B1231&lt;3600000,ROUNDDOWN(B1231/4,-3)*2.8-80000,IF(B1231&lt;6600000,ROUNDDOWN(B1231/4,-3)*3.2-440000,IF(B1231&lt;8500000,ROUNDDOWN(B1231*0.9,0)-1100000,B1231-1950000))))))</f>
        <v/>
      </c>
      <c r="I1231" s="19">
        <f>IF(H1231&gt;23500000,NA(),IF(C1231&gt;=2026,IF(H1231&lt;=4890000,1040000,IF(H1231&lt;=6550000,670000,620000)),IF(H1231&lt;=1320000,950000,IF(H1231&lt;=3360000,880000,IF(H1231&lt;=4890000,680000,IF(H1231&lt;=6550000,630000,580000))))))</f>
        <v/>
      </c>
      <c r="J1231" s="19">
        <f>MAX(0,ROUNDDOWN(H1231-E1231-I1231-F1231,-3))</f>
        <v/>
      </c>
      <c r="K1231" s="19">
        <f>MAX(0,ROUNDDOWN(H1231-E1231-I1231-F1231-D1231,-3))</f>
        <v/>
      </c>
      <c r="L1231" s="19">
        <f>IF(J1231&lt;=0,0,ROUNDDOWN((J1231*LOOKUP(J1231,{0,1950001,3300001,6950001,9000001,18000001,40000001},{0.05,0.1,0.2,0.23,0.33,0.4,0.45})-LOOKUP(J1231,{0,1950001,3300001,6950001,9000001,18000001,40000001},{0,97500,427500,636000,1536000,2796000,4796000}))*1.021,-2))</f>
        <v/>
      </c>
      <c r="M1231" s="19">
        <f>IF(K1231&lt;=0,0,ROUNDDOWN((K1231*LOOKUP(K1231,{0,1950001,3300001,6950001,9000001,18000001,40000001},{0.05,0.1,0.2,0.23,0.33,0.4,0.45})-LOOKUP(K1231,{0,1950001,3300001,6950001,9000001,18000001,40000001},{0,97500,427500,636000,1536000,2796000,4796000}))*1.021,-2))</f>
        <v/>
      </c>
      <c r="N1231" s="19">
        <f>MAX(0,ROUNDDOWN(H1231-E1231-430000-G1231,-3))</f>
        <v/>
      </c>
      <c r="O1231" s="19">
        <f>MAX(0,ROUNDDOWN(H1231-E1231-430000-G1231-D1231,-3))</f>
        <v/>
      </c>
      <c r="P1231" s="19">
        <f>IF(H1231&lt;=450000,0,MAX(0,ROUNDDOWN(N1231*0.06-MIN(50000,N1231)*0.03,-2))+MAX(0,ROUNDDOWN(N1231*0.04-MIN(50000,N1231)*0.02,-2)))</f>
        <v/>
      </c>
      <c r="Q1231" s="19">
        <f>IF(H1231&lt;=450000,0,MAX(0,ROUNDDOWN(O1231*0.06-MIN(50000,O1231)*0.03,-2))+MAX(0,ROUNDDOWN(O1231*0.04-MIN(50000,O1231)*0.02,-2)))</f>
        <v/>
      </c>
      <c r="R1231" s="19">
        <f>L1231-M1231</f>
        <v/>
      </c>
      <c r="S1231" s="19">
        <f>P1231-Q1231</f>
        <v/>
      </c>
      <c r="T1231" s="19">
        <f>R1231+S1231</f>
        <v/>
      </c>
      <c r="U1231" s="21">
        <f>IF(J1231&lt;=0,0,LOOKUP(J1231,{0,1950001,3300001,6950001,9000001,18000001,40000001},{0.05,0.1,0.2,0.23,0.33,0.4,0.45}))</f>
        <v/>
      </c>
    </row>
    <row r="1232">
      <c r="A1232" t="inlineStr">
        <is>
          <t>1万円刻み</t>
        </is>
      </c>
      <c r="B1232" s="19">
        <f>'3_1万円刻み'!$A$547</f>
        <v/>
      </c>
      <c r="C1232" s="20" t="n">
        <v>2026</v>
      </c>
      <c r="D1232" s="19" t="n">
        <v>276000</v>
      </c>
      <c r="E1232" s="19">
        <f>ROUND(MIN(B1232/12,650000)*12*0.0915+MIN(B1232/12,1390000)*12*(0.0504+0)+B1232*0.005,0)</f>
        <v/>
      </c>
      <c r="F1232" s="19" t="n">
        <v>0</v>
      </c>
      <c r="G1232" s="19" t="n">
        <v>0</v>
      </c>
      <c r="H1232" s="19">
        <f>IF(C1232&gt;=2026,IF(B1232&lt;741000,0,IF(B1232&lt;2191000,B1232-740000,IF(B1232&lt;2193000,1451000,IF(B1232&lt;2196000,1453000,IF(B1232&lt;2200000,1456000,IF(B1232&lt;3600000,ROUNDDOWN(B1232/4,-3)*2.8-80000,IF(B1232&lt;6600000,ROUNDDOWN(B1232/4,-3)*3.2-440000,IF(B1232&lt;8500000,ROUNDDOWN(B1232*0.9,0)-1100000,B1232-1950000)))))))),IF(B1232&lt;651000,0,IF(B1232&lt;1900000,B1232-650000,IF(B1232&lt;3600000,ROUNDDOWN(B1232/4,-3)*2.8-80000,IF(B1232&lt;6600000,ROUNDDOWN(B1232/4,-3)*3.2-440000,IF(B1232&lt;8500000,ROUNDDOWN(B1232*0.9,0)-1100000,B1232-1950000))))))</f>
        <v/>
      </c>
      <c r="I1232" s="19">
        <f>IF(H1232&gt;23500000,NA(),IF(C1232&gt;=2026,IF(H1232&lt;=4890000,1040000,IF(H1232&lt;=6550000,670000,620000)),IF(H1232&lt;=1320000,950000,IF(H1232&lt;=3360000,880000,IF(H1232&lt;=4890000,680000,IF(H1232&lt;=6550000,630000,580000))))))</f>
        <v/>
      </c>
      <c r="J1232" s="19">
        <f>MAX(0,ROUNDDOWN(H1232-E1232-I1232-F1232,-3))</f>
        <v/>
      </c>
      <c r="K1232" s="19">
        <f>MAX(0,ROUNDDOWN(H1232-E1232-I1232-F1232-D1232,-3))</f>
        <v/>
      </c>
      <c r="L1232" s="19">
        <f>IF(J1232&lt;=0,0,ROUNDDOWN((J1232*LOOKUP(J1232,{0,1950001,3300001,6950001,9000001,18000001,40000001},{0.05,0.1,0.2,0.23,0.33,0.4,0.45})-LOOKUP(J1232,{0,1950001,3300001,6950001,9000001,18000001,40000001},{0,97500,427500,636000,1536000,2796000,4796000}))*1.021,-2))</f>
        <v/>
      </c>
      <c r="M1232" s="19">
        <f>IF(K1232&lt;=0,0,ROUNDDOWN((K1232*LOOKUP(K1232,{0,1950001,3300001,6950001,9000001,18000001,40000001},{0.05,0.1,0.2,0.23,0.33,0.4,0.45})-LOOKUP(K1232,{0,1950001,3300001,6950001,9000001,18000001,40000001},{0,97500,427500,636000,1536000,2796000,4796000}))*1.021,-2))</f>
        <v/>
      </c>
      <c r="N1232" s="19">
        <f>MAX(0,ROUNDDOWN(H1232-E1232-430000-G1232,-3))</f>
        <v/>
      </c>
      <c r="O1232" s="19">
        <f>MAX(0,ROUNDDOWN(H1232-E1232-430000-G1232-D1232,-3))</f>
        <v/>
      </c>
      <c r="P1232" s="19">
        <f>IF(H1232&lt;=450000,0,MAX(0,ROUNDDOWN(N1232*0.06-MIN(50000,N1232)*0.03,-2))+MAX(0,ROUNDDOWN(N1232*0.04-MIN(50000,N1232)*0.02,-2)))</f>
        <v/>
      </c>
      <c r="Q1232" s="19">
        <f>IF(H1232&lt;=450000,0,MAX(0,ROUNDDOWN(O1232*0.06-MIN(50000,O1232)*0.03,-2))+MAX(0,ROUNDDOWN(O1232*0.04-MIN(50000,O1232)*0.02,-2)))</f>
        <v/>
      </c>
      <c r="R1232" s="19">
        <f>L1232-M1232</f>
        <v/>
      </c>
      <c r="S1232" s="19">
        <f>P1232-Q1232</f>
        <v/>
      </c>
      <c r="T1232" s="19">
        <f>R1232+S1232</f>
        <v/>
      </c>
      <c r="U1232" s="21">
        <f>IF(J1232&lt;=0,0,LOOKUP(J1232,{0,1950001,3300001,6950001,9000001,18000001,40000001},{0.05,0.1,0.2,0.23,0.33,0.4,0.45}))</f>
        <v/>
      </c>
    </row>
    <row r="1233">
      <c r="A1233" t="inlineStr">
        <is>
          <t>1万円刻み</t>
        </is>
      </c>
      <c r="B1233" s="19">
        <f>'3_1万円刻み'!$A$548</f>
        <v/>
      </c>
      <c r="C1233" s="20" t="n">
        <v>2025</v>
      </c>
      <c r="D1233" s="19" t="n">
        <v>276000</v>
      </c>
      <c r="E1233" s="19">
        <f>ROUND(MIN(B1233/12,650000)*12*0.0915+MIN(B1233/12,1390000)*12*(0.0504+0)+B1233*0.005,0)</f>
        <v/>
      </c>
      <c r="F1233" s="19" t="n">
        <v>0</v>
      </c>
      <c r="G1233" s="19" t="n">
        <v>0</v>
      </c>
      <c r="H1233" s="19">
        <f>IF(C1233&gt;=2026,IF(B1233&lt;741000,0,IF(B1233&lt;2191000,B1233-740000,IF(B1233&lt;2193000,1451000,IF(B1233&lt;2196000,1453000,IF(B1233&lt;2200000,1456000,IF(B1233&lt;3600000,ROUNDDOWN(B1233/4,-3)*2.8-80000,IF(B1233&lt;6600000,ROUNDDOWN(B1233/4,-3)*3.2-440000,IF(B1233&lt;8500000,ROUNDDOWN(B1233*0.9,0)-1100000,B1233-1950000)))))))),IF(B1233&lt;651000,0,IF(B1233&lt;1900000,B1233-650000,IF(B1233&lt;3600000,ROUNDDOWN(B1233/4,-3)*2.8-80000,IF(B1233&lt;6600000,ROUNDDOWN(B1233/4,-3)*3.2-440000,IF(B1233&lt;8500000,ROUNDDOWN(B1233*0.9,0)-1100000,B1233-1950000))))))</f>
        <v/>
      </c>
      <c r="I1233" s="19">
        <f>IF(H1233&gt;23500000,NA(),IF(C1233&gt;=2026,IF(H1233&lt;=4890000,1040000,IF(H1233&lt;=6550000,670000,620000)),IF(H1233&lt;=1320000,950000,IF(H1233&lt;=3360000,880000,IF(H1233&lt;=4890000,680000,IF(H1233&lt;=6550000,630000,580000))))))</f>
        <v/>
      </c>
      <c r="J1233" s="19">
        <f>MAX(0,ROUNDDOWN(H1233-E1233-I1233-F1233,-3))</f>
        <v/>
      </c>
      <c r="K1233" s="19">
        <f>MAX(0,ROUNDDOWN(H1233-E1233-I1233-F1233-D1233,-3))</f>
        <v/>
      </c>
      <c r="L1233" s="19">
        <f>IF(J1233&lt;=0,0,ROUNDDOWN((J1233*LOOKUP(J1233,{0,1950001,3300001,6950001,9000001,18000001,40000001},{0.05,0.1,0.2,0.23,0.33,0.4,0.45})-LOOKUP(J1233,{0,1950001,3300001,6950001,9000001,18000001,40000001},{0,97500,427500,636000,1536000,2796000,4796000}))*1.021,-2))</f>
        <v/>
      </c>
      <c r="M1233" s="19">
        <f>IF(K1233&lt;=0,0,ROUNDDOWN((K1233*LOOKUP(K1233,{0,1950001,3300001,6950001,9000001,18000001,40000001},{0.05,0.1,0.2,0.23,0.33,0.4,0.45})-LOOKUP(K1233,{0,1950001,3300001,6950001,9000001,18000001,40000001},{0,97500,427500,636000,1536000,2796000,4796000}))*1.021,-2))</f>
        <v/>
      </c>
      <c r="N1233" s="19">
        <f>MAX(0,ROUNDDOWN(H1233-E1233-430000-G1233,-3))</f>
        <v/>
      </c>
      <c r="O1233" s="19">
        <f>MAX(0,ROUNDDOWN(H1233-E1233-430000-G1233-D1233,-3))</f>
        <v/>
      </c>
      <c r="P1233" s="19">
        <f>IF(H1233&lt;=450000,0,MAX(0,ROUNDDOWN(N1233*0.06-MIN(50000,N1233)*0.03,-2))+MAX(0,ROUNDDOWN(N1233*0.04-MIN(50000,N1233)*0.02,-2)))</f>
        <v/>
      </c>
      <c r="Q1233" s="19">
        <f>IF(H1233&lt;=450000,0,MAX(0,ROUNDDOWN(O1233*0.06-MIN(50000,O1233)*0.03,-2))+MAX(0,ROUNDDOWN(O1233*0.04-MIN(50000,O1233)*0.02,-2)))</f>
        <v/>
      </c>
      <c r="R1233" s="19">
        <f>L1233-M1233</f>
        <v/>
      </c>
      <c r="S1233" s="19">
        <f>P1233-Q1233</f>
        <v/>
      </c>
      <c r="T1233" s="19">
        <f>R1233+S1233</f>
        <v/>
      </c>
      <c r="U1233" s="21">
        <f>IF(J1233&lt;=0,0,LOOKUP(J1233,{0,1950001,3300001,6950001,9000001,18000001,40000001},{0.05,0.1,0.2,0.23,0.33,0.4,0.45}))</f>
        <v/>
      </c>
    </row>
    <row r="1234">
      <c r="A1234" t="inlineStr">
        <is>
          <t>1万円刻み</t>
        </is>
      </c>
      <c r="B1234" s="19">
        <f>'3_1万円刻み'!$A$548</f>
        <v/>
      </c>
      <c r="C1234" s="20" t="n">
        <v>2026</v>
      </c>
      <c r="D1234" s="19" t="n">
        <v>276000</v>
      </c>
      <c r="E1234" s="19">
        <f>ROUND(MIN(B1234/12,650000)*12*0.0915+MIN(B1234/12,1390000)*12*(0.0504+0)+B1234*0.005,0)</f>
        <v/>
      </c>
      <c r="F1234" s="19" t="n">
        <v>0</v>
      </c>
      <c r="G1234" s="19" t="n">
        <v>0</v>
      </c>
      <c r="H1234" s="19">
        <f>IF(C1234&gt;=2026,IF(B1234&lt;741000,0,IF(B1234&lt;2191000,B1234-740000,IF(B1234&lt;2193000,1451000,IF(B1234&lt;2196000,1453000,IF(B1234&lt;2200000,1456000,IF(B1234&lt;3600000,ROUNDDOWN(B1234/4,-3)*2.8-80000,IF(B1234&lt;6600000,ROUNDDOWN(B1234/4,-3)*3.2-440000,IF(B1234&lt;8500000,ROUNDDOWN(B1234*0.9,0)-1100000,B1234-1950000)))))))),IF(B1234&lt;651000,0,IF(B1234&lt;1900000,B1234-650000,IF(B1234&lt;3600000,ROUNDDOWN(B1234/4,-3)*2.8-80000,IF(B1234&lt;6600000,ROUNDDOWN(B1234/4,-3)*3.2-440000,IF(B1234&lt;8500000,ROUNDDOWN(B1234*0.9,0)-1100000,B1234-1950000))))))</f>
        <v/>
      </c>
      <c r="I1234" s="19">
        <f>IF(H1234&gt;23500000,NA(),IF(C1234&gt;=2026,IF(H1234&lt;=4890000,1040000,IF(H1234&lt;=6550000,670000,620000)),IF(H1234&lt;=1320000,950000,IF(H1234&lt;=3360000,880000,IF(H1234&lt;=4890000,680000,IF(H1234&lt;=6550000,630000,580000))))))</f>
        <v/>
      </c>
      <c r="J1234" s="19">
        <f>MAX(0,ROUNDDOWN(H1234-E1234-I1234-F1234,-3))</f>
        <v/>
      </c>
      <c r="K1234" s="19">
        <f>MAX(0,ROUNDDOWN(H1234-E1234-I1234-F1234-D1234,-3))</f>
        <v/>
      </c>
      <c r="L1234" s="19">
        <f>IF(J1234&lt;=0,0,ROUNDDOWN((J1234*LOOKUP(J1234,{0,1950001,3300001,6950001,9000001,18000001,40000001},{0.05,0.1,0.2,0.23,0.33,0.4,0.45})-LOOKUP(J1234,{0,1950001,3300001,6950001,9000001,18000001,40000001},{0,97500,427500,636000,1536000,2796000,4796000}))*1.021,-2))</f>
        <v/>
      </c>
      <c r="M1234" s="19">
        <f>IF(K1234&lt;=0,0,ROUNDDOWN((K1234*LOOKUP(K1234,{0,1950001,3300001,6950001,9000001,18000001,40000001},{0.05,0.1,0.2,0.23,0.33,0.4,0.45})-LOOKUP(K1234,{0,1950001,3300001,6950001,9000001,18000001,40000001},{0,97500,427500,636000,1536000,2796000,4796000}))*1.021,-2))</f>
        <v/>
      </c>
      <c r="N1234" s="19">
        <f>MAX(0,ROUNDDOWN(H1234-E1234-430000-G1234,-3))</f>
        <v/>
      </c>
      <c r="O1234" s="19">
        <f>MAX(0,ROUNDDOWN(H1234-E1234-430000-G1234-D1234,-3))</f>
        <v/>
      </c>
      <c r="P1234" s="19">
        <f>IF(H1234&lt;=450000,0,MAX(0,ROUNDDOWN(N1234*0.06-MIN(50000,N1234)*0.03,-2))+MAX(0,ROUNDDOWN(N1234*0.04-MIN(50000,N1234)*0.02,-2)))</f>
        <v/>
      </c>
      <c r="Q1234" s="19">
        <f>IF(H1234&lt;=450000,0,MAX(0,ROUNDDOWN(O1234*0.06-MIN(50000,O1234)*0.03,-2))+MAX(0,ROUNDDOWN(O1234*0.04-MIN(50000,O1234)*0.02,-2)))</f>
        <v/>
      </c>
      <c r="R1234" s="19">
        <f>L1234-M1234</f>
        <v/>
      </c>
      <c r="S1234" s="19">
        <f>P1234-Q1234</f>
        <v/>
      </c>
      <c r="T1234" s="19">
        <f>R1234+S1234</f>
        <v/>
      </c>
      <c r="U1234" s="21">
        <f>IF(J1234&lt;=0,0,LOOKUP(J1234,{0,1950001,3300001,6950001,9000001,18000001,40000001},{0.05,0.1,0.2,0.23,0.33,0.4,0.45}))</f>
        <v/>
      </c>
    </row>
    <row r="1235">
      <c r="A1235" t="inlineStr">
        <is>
          <t>1万円刻み</t>
        </is>
      </c>
      <c r="B1235" s="19">
        <f>'3_1万円刻み'!$A$549</f>
        <v/>
      </c>
      <c r="C1235" s="20" t="n">
        <v>2025</v>
      </c>
      <c r="D1235" s="19" t="n">
        <v>276000</v>
      </c>
      <c r="E1235" s="19">
        <f>ROUND(MIN(B1235/12,650000)*12*0.0915+MIN(B1235/12,1390000)*12*(0.0504+0)+B1235*0.005,0)</f>
        <v/>
      </c>
      <c r="F1235" s="19" t="n">
        <v>0</v>
      </c>
      <c r="G1235" s="19" t="n">
        <v>0</v>
      </c>
      <c r="H1235" s="19">
        <f>IF(C1235&gt;=2026,IF(B1235&lt;741000,0,IF(B1235&lt;2191000,B1235-740000,IF(B1235&lt;2193000,1451000,IF(B1235&lt;2196000,1453000,IF(B1235&lt;2200000,1456000,IF(B1235&lt;3600000,ROUNDDOWN(B1235/4,-3)*2.8-80000,IF(B1235&lt;6600000,ROUNDDOWN(B1235/4,-3)*3.2-440000,IF(B1235&lt;8500000,ROUNDDOWN(B1235*0.9,0)-1100000,B1235-1950000)))))))),IF(B1235&lt;651000,0,IF(B1235&lt;1900000,B1235-650000,IF(B1235&lt;3600000,ROUNDDOWN(B1235/4,-3)*2.8-80000,IF(B1235&lt;6600000,ROUNDDOWN(B1235/4,-3)*3.2-440000,IF(B1235&lt;8500000,ROUNDDOWN(B1235*0.9,0)-1100000,B1235-1950000))))))</f>
        <v/>
      </c>
      <c r="I1235" s="19">
        <f>IF(H1235&gt;23500000,NA(),IF(C1235&gt;=2026,IF(H1235&lt;=4890000,1040000,IF(H1235&lt;=6550000,670000,620000)),IF(H1235&lt;=1320000,950000,IF(H1235&lt;=3360000,880000,IF(H1235&lt;=4890000,680000,IF(H1235&lt;=6550000,630000,580000))))))</f>
        <v/>
      </c>
      <c r="J1235" s="19">
        <f>MAX(0,ROUNDDOWN(H1235-E1235-I1235-F1235,-3))</f>
        <v/>
      </c>
      <c r="K1235" s="19">
        <f>MAX(0,ROUNDDOWN(H1235-E1235-I1235-F1235-D1235,-3))</f>
        <v/>
      </c>
      <c r="L1235" s="19">
        <f>IF(J1235&lt;=0,0,ROUNDDOWN((J1235*LOOKUP(J1235,{0,1950001,3300001,6950001,9000001,18000001,40000001},{0.05,0.1,0.2,0.23,0.33,0.4,0.45})-LOOKUP(J1235,{0,1950001,3300001,6950001,9000001,18000001,40000001},{0,97500,427500,636000,1536000,2796000,4796000}))*1.021,-2))</f>
        <v/>
      </c>
      <c r="M1235" s="19">
        <f>IF(K1235&lt;=0,0,ROUNDDOWN((K1235*LOOKUP(K1235,{0,1950001,3300001,6950001,9000001,18000001,40000001},{0.05,0.1,0.2,0.23,0.33,0.4,0.45})-LOOKUP(K1235,{0,1950001,3300001,6950001,9000001,18000001,40000001},{0,97500,427500,636000,1536000,2796000,4796000}))*1.021,-2))</f>
        <v/>
      </c>
      <c r="N1235" s="19">
        <f>MAX(0,ROUNDDOWN(H1235-E1235-430000-G1235,-3))</f>
        <v/>
      </c>
      <c r="O1235" s="19">
        <f>MAX(0,ROUNDDOWN(H1235-E1235-430000-G1235-D1235,-3))</f>
        <v/>
      </c>
      <c r="P1235" s="19">
        <f>IF(H1235&lt;=450000,0,MAX(0,ROUNDDOWN(N1235*0.06-MIN(50000,N1235)*0.03,-2))+MAX(0,ROUNDDOWN(N1235*0.04-MIN(50000,N1235)*0.02,-2)))</f>
        <v/>
      </c>
      <c r="Q1235" s="19">
        <f>IF(H1235&lt;=450000,0,MAX(0,ROUNDDOWN(O1235*0.06-MIN(50000,O1235)*0.03,-2))+MAX(0,ROUNDDOWN(O1235*0.04-MIN(50000,O1235)*0.02,-2)))</f>
        <v/>
      </c>
      <c r="R1235" s="19">
        <f>L1235-M1235</f>
        <v/>
      </c>
      <c r="S1235" s="19">
        <f>P1235-Q1235</f>
        <v/>
      </c>
      <c r="T1235" s="19">
        <f>R1235+S1235</f>
        <v/>
      </c>
      <c r="U1235" s="21">
        <f>IF(J1235&lt;=0,0,LOOKUP(J1235,{0,1950001,3300001,6950001,9000001,18000001,40000001},{0.05,0.1,0.2,0.23,0.33,0.4,0.45}))</f>
        <v/>
      </c>
    </row>
    <row r="1236">
      <c r="A1236" t="inlineStr">
        <is>
          <t>1万円刻み</t>
        </is>
      </c>
      <c r="B1236" s="19">
        <f>'3_1万円刻み'!$A$549</f>
        <v/>
      </c>
      <c r="C1236" s="20" t="n">
        <v>2026</v>
      </c>
      <c r="D1236" s="19" t="n">
        <v>276000</v>
      </c>
      <c r="E1236" s="19">
        <f>ROUND(MIN(B1236/12,650000)*12*0.0915+MIN(B1236/12,1390000)*12*(0.0504+0)+B1236*0.005,0)</f>
        <v/>
      </c>
      <c r="F1236" s="19" t="n">
        <v>0</v>
      </c>
      <c r="G1236" s="19" t="n">
        <v>0</v>
      </c>
      <c r="H1236" s="19">
        <f>IF(C1236&gt;=2026,IF(B1236&lt;741000,0,IF(B1236&lt;2191000,B1236-740000,IF(B1236&lt;2193000,1451000,IF(B1236&lt;2196000,1453000,IF(B1236&lt;2200000,1456000,IF(B1236&lt;3600000,ROUNDDOWN(B1236/4,-3)*2.8-80000,IF(B1236&lt;6600000,ROUNDDOWN(B1236/4,-3)*3.2-440000,IF(B1236&lt;8500000,ROUNDDOWN(B1236*0.9,0)-1100000,B1236-1950000)))))))),IF(B1236&lt;651000,0,IF(B1236&lt;1900000,B1236-650000,IF(B1236&lt;3600000,ROUNDDOWN(B1236/4,-3)*2.8-80000,IF(B1236&lt;6600000,ROUNDDOWN(B1236/4,-3)*3.2-440000,IF(B1236&lt;8500000,ROUNDDOWN(B1236*0.9,0)-1100000,B1236-1950000))))))</f>
        <v/>
      </c>
      <c r="I1236" s="19">
        <f>IF(H1236&gt;23500000,NA(),IF(C1236&gt;=2026,IF(H1236&lt;=4890000,1040000,IF(H1236&lt;=6550000,670000,620000)),IF(H1236&lt;=1320000,950000,IF(H1236&lt;=3360000,880000,IF(H1236&lt;=4890000,680000,IF(H1236&lt;=6550000,630000,580000))))))</f>
        <v/>
      </c>
      <c r="J1236" s="19">
        <f>MAX(0,ROUNDDOWN(H1236-E1236-I1236-F1236,-3))</f>
        <v/>
      </c>
      <c r="K1236" s="19">
        <f>MAX(0,ROUNDDOWN(H1236-E1236-I1236-F1236-D1236,-3))</f>
        <v/>
      </c>
      <c r="L1236" s="19">
        <f>IF(J1236&lt;=0,0,ROUNDDOWN((J1236*LOOKUP(J1236,{0,1950001,3300001,6950001,9000001,18000001,40000001},{0.05,0.1,0.2,0.23,0.33,0.4,0.45})-LOOKUP(J1236,{0,1950001,3300001,6950001,9000001,18000001,40000001},{0,97500,427500,636000,1536000,2796000,4796000}))*1.021,-2))</f>
        <v/>
      </c>
      <c r="M1236" s="19">
        <f>IF(K1236&lt;=0,0,ROUNDDOWN((K1236*LOOKUP(K1236,{0,1950001,3300001,6950001,9000001,18000001,40000001},{0.05,0.1,0.2,0.23,0.33,0.4,0.45})-LOOKUP(K1236,{0,1950001,3300001,6950001,9000001,18000001,40000001},{0,97500,427500,636000,1536000,2796000,4796000}))*1.021,-2))</f>
        <v/>
      </c>
      <c r="N1236" s="19">
        <f>MAX(0,ROUNDDOWN(H1236-E1236-430000-G1236,-3))</f>
        <v/>
      </c>
      <c r="O1236" s="19">
        <f>MAX(0,ROUNDDOWN(H1236-E1236-430000-G1236-D1236,-3))</f>
        <v/>
      </c>
      <c r="P1236" s="19">
        <f>IF(H1236&lt;=450000,0,MAX(0,ROUNDDOWN(N1236*0.06-MIN(50000,N1236)*0.03,-2))+MAX(0,ROUNDDOWN(N1236*0.04-MIN(50000,N1236)*0.02,-2)))</f>
        <v/>
      </c>
      <c r="Q1236" s="19">
        <f>IF(H1236&lt;=450000,0,MAX(0,ROUNDDOWN(O1236*0.06-MIN(50000,O1236)*0.03,-2))+MAX(0,ROUNDDOWN(O1236*0.04-MIN(50000,O1236)*0.02,-2)))</f>
        <v/>
      </c>
      <c r="R1236" s="19">
        <f>L1236-M1236</f>
        <v/>
      </c>
      <c r="S1236" s="19">
        <f>P1236-Q1236</f>
        <v/>
      </c>
      <c r="T1236" s="19">
        <f>R1236+S1236</f>
        <v/>
      </c>
      <c r="U1236" s="21">
        <f>IF(J1236&lt;=0,0,LOOKUP(J1236,{0,1950001,3300001,6950001,9000001,18000001,40000001},{0.05,0.1,0.2,0.23,0.33,0.4,0.45}))</f>
        <v/>
      </c>
    </row>
    <row r="1237">
      <c r="A1237" t="inlineStr">
        <is>
          <t>1万円刻み</t>
        </is>
      </c>
      <c r="B1237" s="19">
        <f>'3_1万円刻み'!$A$550</f>
        <v/>
      </c>
      <c r="C1237" s="20" t="n">
        <v>2025</v>
      </c>
      <c r="D1237" s="19" t="n">
        <v>276000</v>
      </c>
      <c r="E1237" s="19">
        <f>ROUND(MIN(B1237/12,650000)*12*0.0915+MIN(B1237/12,1390000)*12*(0.0504+0)+B1237*0.005,0)</f>
        <v/>
      </c>
      <c r="F1237" s="19" t="n">
        <v>0</v>
      </c>
      <c r="G1237" s="19" t="n">
        <v>0</v>
      </c>
      <c r="H1237" s="19">
        <f>IF(C1237&gt;=2026,IF(B1237&lt;741000,0,IF(B1237&lt;2191000,B1237-740000,IF(B1237&lt;2193000,1451000,IF(B1237&lt;2196000,1453000,IF(B1237&lt;2200000,1456000,IF(B1237&lt;3600000,ROUNDDOWN(B1237/4,-3)*2.8-80000,IF(B1237&lt;6600000,ROUNDDOWN(B1237/4,-3)*3.2-440000,IF(B1237&lt;8500000,ROUNDDOWN(B1237*0.9,0)-1100000,B1237-1950000)))))))),IF(B1237&lt;651000,0,IF(B1237&lt;1900000,B1237-650000,IF(B1237&lt;3600000,ROUNDDOWN(B1237/4,-3)*2.8-80000,IF(B1237&lt;6600000,ROUNDDOWN(B1237/4,-3)*3.2-440000,IF(B1237&lt;8500000,ROUNDDOWN(B1237*0.9,0)-1100000,B1237-1950000))))))</f>
        <v/>
      </c>
      <c r="I1237" s="19">
        <f>IF(H1237&gt;23500000,NA(),IF(C1237&gt;=2026,IF(H1237&lt;=4890000,1040000,IF(H1237&lt;=6550000,670000,620000)),IF(H1237&lt;=1320000,950000,IF(H1237&lt;=3360000,880000,IF(H1237&lt;=4890000,680000,IF(H1237&lt;=6550000,630000,580000))))))</f>
        <v/>
      </c>
      <c r="J1237" s="19">
        <f>MAX(0,ROUNDDOWN(H1237-E1237-I1237-F1237,-3))</f>
        <v/>
      </c>
      <c r="K1237" s="19">
        <f>MAX(0,ROUNDDOWN(H1237-E1237-I1237-F1237-D1237,-3))</f>
        <v/>
      </c>
      <c r="L1237" s="19">
        <f>IF(J1237&lt;=0,0,ROUNDDOWN((J1237*LOOKUP(J1237,{0,1950001,3300001,6950001,9000001,18000001,40000001},{0.05,0.1,0.2,0.23,0.33,0.4,0.45})-LOOKUP(J1237,{0,1950001,3300001,6950001,9000001,18000001,40000001},{0,97500,427500,636000,1536000,2796000,4796000}))*1.021,-2))</f>
        <v/>
      </c>
      <c r="M1237" s="19">
        <f>IF(K1237&lt;=0,0,ROUNDDOWN((K1237*LOOKUP(K1237,{0,1950001,3300001,6950001,9000001,18000001,40000001},{0.05,0.1,0.2,0.23,0.33,0.4,0.45})-LOOKUP(K1237,{0,1950001,3300001,6950001,9000001,18000001,40000001},{0,97500,427500,636000,1536000,2796000,4796000}))*1.021,-2))</f>
        <v/>
      </c>
      <c r="N1237" s="19">
        <f>MAX(0,ROUNDDOWN(H1237-E1237-430000-G1237,-3))</f>
        <v/>
      </c>
      <c r="O1237" s="19">
        <f>MAX(0,ROUNDDOWN(H1237-E1237-430000-G1237-D1237,-3))</f>
        <v/>
      </c>
      <c r="P1237" s="19">
        <f>IF(H1237&lt;=450000,0,MAX(0,ROUNDDOWN(N1237*0.06-MIN(50000,N1237)*0.03,-2))+MAX(0,ROUNDDOWN(N1237*0.04-MIN(50000,N1237)*0.02,-2)))</f>
        <v/>
      </c>
      <c r="Q1237" s="19">
        <f>IF(H1237&lt;=450000,0,MAX(0,ROUNDDOWN(O1237*0.06-MIN(50000,O1237)*0.03,-2))+MAX(0,ROUNDDOWN(O1237*0.04-MIN(50000,O1237)*0.02,-2)))</f>
        <v/>
      </c>
      <c r="R1237" s="19">
        <f>L1237-M1237</f>
        <v/>
      </c>
      <c r="S1237" s="19">
        <f>P1237-Q1237</f>
        <v/>
      </c>
      <c r="T1237" s="19">
        <f>R1237+S1237</f>
        <v/>
      </c>
      <c r="U1237" s="21">
        <f>IF(J1237&lt;=0,0,LOOKUP(J1237,{0,1950001,3300001,6950001,9000001,18000001,40000001},{0.05,0.1,0.2,0.23,0.33,0.4,0.45}))</f>
        <v/>
      </c>
    </row>
    <row r="1238">
      <c r="A1238" t="inlineStr">
        <is>
          <t>1万円刻み</t>
        </is>
      </c>
      <c r="B1238" s="19">
        <f>'3_1万円刻み'!$A$550</f>
        <v/>
      </c>
      <c r="C1238" s="20" t="n">
        <v>2026</v>
      </c>
      <c r="D1238" s="19" t="n">
        <v>276000</v>
      </c>
      <c r="E1238" s="19">
        <f>ROUND(MIN(B1238/12,650000)*12*0.0915+MIN(B1238/12,1390000)*12*(0.0504+0)+B1238*0.005,0)</f>
        <v/>
      </c>
      <c r="F1238" s="19" t="n">
        <v>0</v>
      </c>
      <c r="G1238" s="19" t="n">
        <v>0</v>
      </c>
      <c r="H1238" s="19">
        <f>IF(C1238&gt;=2026,IF(B1238&lt;741000,0,IF(B1238&lt;2191000,B1238-740000,IF(B1238&lt;2193000,1451000,IF(B1238&lt;2196000,1453000,IF(B1238&lt;2200000,1456000,IF(B1238&lt;3600000,ROUNDDOWN(B1238/4,-3)*2.8-80000,IF(B1238&lt;6600000,ROUNDDOWN(B1238/4,-3)*3.2-440000,IF(B1238&lt;8500000,ROUNDDOWN(B1238*0.9,0)-1100000,B1238-1950000)))))))),IF(B1238&lt;651000,0,IF(B1238&lt;1900000,B1238-650000,IF(B1238&lt;3600000,ROUNDDOWN(B1238/4,-3)*2.8-80000,IF(B1238&lt;6600000,ROUNDDOWN(B1238/4,-3)*3.2-440000,IF(B1238&lt;8500000,ROUNDDOWN(B1238*0.9,0)-1100000,B1238-1950000))))))</f>
        <v/>
      </c>
      <c r="I1238" s="19">
        <f>IF(H1238&gt;23500000,NA(),IF(C1238&gt;=2026,IF(H1238&lt;=4890000,1040000,IF(H1238&lt;=6550000,670000,620000)),IF(H1238&lt;=1320000,950000,IF(H1238&lt;=3360000,880000,IF(H1238&lt;=4890000,680000,IF(H1238&lt;=6550000,630000,580000))))))</f>
        <v/>
      </c>
      <c r="J1238" s="19">
        <f>MAX(0,ROUNDDOWN(H1238-E1238-I1238-F1238,-3))</f>
        <v/>
      </c>
      <c r="K1238" s="19">
        <f>MAX(0,ROUNDDOWN(H1238-E1238-I1238-F1238-D1238,-3))</f>
        <v/>
      </c>
      <c r="L1238" s="19">
        <f>IF(J1238&lt;=0,0,ROUNDDOWN((J1238*LOOKUP(J1238,{0,1950001,3300001,6950001,9000001,18000001,40000001},{0.05,0.1,0.2,0.23,0.33,0.4,0.45})-LOOKUP(J1238,{0,1950001,3300001,6950001,9000001,18000001,40000001},{0,97500,427500,636000,1536000,2796000,4796000}))*1.021,-2))</f>
        <v/>
      </c>
      <c r="M1238" s="19">
        <f>IF(K1238&lt;=0,0,ROUNDDOWN((K1238*LOOKUP(K1238,{0,1950001,3300001,6950001,9000001,18000001,40000001},{0.05,0.1,0.2,0.23,0.33,0.4,0.45})-LOOKUP(K1238,{0,1950001,3300001,6950001,9000001,18000001,40000001},{0,97500,427500,636000,1536000,2796000,4796000}))*1.021,-2))</f>
        <v/>
      </c>
      <c r="N1238" s="19">
        <f>MAX(0,ROUNDDOWN(H1238-E1238-430000-G1238,-3))</f>
        <v/>
      </c>
      <c r="O1238" s="19">
        <f>MAX(0,ROUNDDOWN(H1238-E1238-430000-G1238-D1238,-3))</f>
        <v/>
      </c>
      <c r="P1238" s="19">
        <f>IF(H1238&lt;=450000,0,MAX(0,ROUNDDOWN(N1238*0.06-MIN(50000,N1238)*0.03,-2))+MAX(0,ROUNDDOWN(N1238*0.04-MIN(50000,N1238)*0.02,-2)))</f>
        <v/>
      </c>
      <c r="Q1238" s="19">
        <f>IF(H1238&lt;=450000,0,MAX(0,ROUNDDOWN(O1238*0.06-MIN(50000,O1238)*0.03,-2))+MAX(0,ROUNDDOWN(O1238*0.04-MIN(50000,O1238)*0.02,-2)))</f>
        <v/>
      </c>
      <c r="R1238" s="19">
        <f>L1238-M1238</f>
        <v/>
      </c>
      <c r="S1238" s="19">
        <f>P1238-Q1238</f>
        <v/>
      </c>
      <c r="T1238" s="19">
        <f>R1238+S1238</f>
        <v/>
      </c>
      <c r="U1238" s="21">
        <f>IF(J1238&lt;=0,0,LOOKUP(J1238,{0,1950001,3300001,6950001,9000001,18000001,40000001},{0.05,0.1,0.2,0.23,0.33,0.4,0.45}))</f>
        <v/>
      </c>
    </row>
    <row r="1239">
      <c r="A1239" t="inlineStr">
        <is>
          <t>1万円刻み</t>
        </is>
      </c>
      <c r="B1239" s="19">
        <f>'3_1万円刻み'!$A$551</f>
        <v/>
      </c>
      <c r="C1239" s="20" t="n">
        <v>2025</v>
      </c>
      <c r="D1239" s="19" t="n">
        <v>276000</v>
      </c>
      <c r="E1239" s="19">
        <f>ROUND(MIN(B1239/12,650000)*12*0.0915+MIN(B1239/12,1390000)*12*(0.0504+0)+B1239*0.005,0)</f>
        <v/>
      </c>
      <c r="F1239" s="19" t="n">
        <v>0</v>
      </c>
      <c r="G1239" s="19" t="n">
        <v>0</v>
      </c>
      <c r="H1239" s="19">
        <f>IF(C1239&gt;=2026,IF(B1239&lt;741000,0,IF(B1239&lt;2191000,B1239-740000,IF(B1239&lt;2193000,1451000,IF(B1239&lt;2196000,1453000,IF(B1239&lt;2200000,1456000,IF(B1239&lt;3600000,ROUNDDOWN(B1239/4,-3)*2.8-80000,IF(B1239&lt;6600000,ROUNDDOWN(B1239/4,-3)*3.2-440000,IF(B1239&lt;8500000,ROUNDDOWN(B1239*0.9,0)-1100000,B1239-1950000)))))))),IF(B1239&lt;651000,0,IF(B1239&lt;1900000,B1239-650000,IF(B1239&lt;3600000,ROUNDDOWN(B1239/4,-3)*2.8-80000,IF(B1239&lt;6600000,ROUNDDOWN(B1239/4,-3)*3.2-440000,IF(B1239&lt;8500000,ROUNDDOWN(B1239*0.9,0)-1100000,B1239-1950000))))))</f>
        <v/>
      </c>
      <c r="I1239" s="19">
        <f>IF(H1239&gt;23500000,NA(),IF(C1239&gt;=2026,IF(H1239&lt;=4890000,1040000,IF(H1239&lt;=6550000,670000,620000)),IF(H1239&lt;=1320000,950000,IF(H1239&lt;=3360000,880000,IF(H1239&lt;=4890000,680000,IF(H1239&lt;=6550000,630000,580000))))))</f>
        <v/>
      </c>
      <c r="J1239" s="19">
        <f>MAX(0,ROUNDDOWN(H1239-E1239-I1239-F1239,-3))</f>
        <v/>
      </c>
      <c r="K1239" s="19">
        <f>MAX(0,ROUNDDOWN(H1239-E1239-I1239-F1239-D1239,-3))</f>
        <v/>
      </c>
      <c r="L1239" s="19">
        <f>IF(J1239&lt;=0,0,ROUNDDOWN((J1239*LOOKUP(J1239,{0,1950001,3300001,6950001,9000001,18000001,40000001},{0.05,0.1,0.2,0.23,0.33,0.4,0.45})-LOOKUP(J1239,{0,1950001,3300001,6950001,9000001,18000001,40000001},{0,97500,427500,636000,1536000,2796000,4796000}))*1.021,-2))</f>
        <v/>
      </c>
      <c r="M1239" s="19">
        <f>IF(K1239&lt;=0,0,ROUNDDOWN((K1239*LOOKUP(K1239,{0,1950001,3300001,6950001,9000001,18000001,40000001},{0.05,0.1,0.2,0.23,0.33,0.4,0.45})-LOOKUP(K1239,{0,1950001,3300001,6950001,9000001,18000001,40000001},{0,97500,427500,636000,1536000,2796000,4796000}))*1.021,-2))</f>
        <v/>
      </c>
      <c r="N1239" s="19">
        <f>MAX(0,ROUNDDOWN(H1239-E1239-430000-G1239,-3))</f>
        <v/>
      </c>
      <c r="O1239" s="19">
        <f>MAX(0,ROUNDDOWN(H1239-E1239-430000-G1239-D1239,-3))</f>
        <v/>
      </c>
      <c r="P1239" s="19">
        <f>IF(H1239&lt;=450000,0,MAX(0,ROUNDDOWN(N1239*0.06-MIN(50000,N1239)*0.03,-2))+MAX(0,ROUNDDOWN(N1239*0.04-MIN(50000,N1239)*0.02,-2)))</f>
        <v/>
      </c>
      <c r="Q1239" s="19">
        <f>IF(H1239&lt;=450000,0,MAX(0,ROUNDDOWN(O1239*0.06-MIN(50000,O1239)*0.03,-2))+MAX(0,ROUNDDOWN(O1239*0.04-MIN(50000,O1239)*0.02,-2)))</f>
        <v/>
      </c>
      <c r="R1239" s="19">
        <f>L1239-M1239</f>
        <v/>
      </c>
      <c r="S1239" s="19">
        <f>P1239-Q1239</f>
        <v/>
      </c>
      <c r="T1239" s="19">
        <f>R1239+S1239</f>
        <v/>
      </c>
      <c r="U1239" s="21">
        <f>IF(J1239&lt;=0,0,LOOKUP(J1239,{0,1950001,3300001,6950001,9000001,18000001,40000001},{0.05,0.1,0.2,0.23,0.33,0.4,0.45}))</f>
        <v/>
      </c>
    </row>
    <row r="1240">
      <c r="A1240" t="inlineStr">
        <is>
          <t>1万円刻み</t>
        </is>
      </c>
      <c r="B1240" s="19">
        <f>'3_1万円刻み'!$A$551</f>
        <v/>
      </c>
      <c r="C1240" s="20" t="n">
        <v>2026</v>
      </c>
      <c r="D1240" s="19" t="n">
        <v>276000</v>
      </c>
      <c r="E1240" s="19">
        <f>ROUND(MIN(B1240/12,650000)*12*0.0915+MIN(B1240/12,1390000)*12*(0.0504+0)+B1240*0.005,0)</f>
        <v/>
      </c>
      <c r="F1240" s="19" t="n">
        <v>0</v>
      </c>
      <c r="G1240" s="19" t="n">
        <v>0</v>
      </c>
      <c r="H1240" s="19">
        <f>IF(C1240&gt;=2026,IF(B1240&lt;741000,0,IF(B1240&lt;2191000,B1240-740000,IF(B1240&lt;2193000,1451000,IF(B1240&lt;2196000,1453000,IF(B1240&lt;2200000,1456000,IF(B1240&lt;3600000,ROUNDDOWN(B1240/4,-3)*2.8-80000,IF(B1240&lt;6600000,ROUNDDOWN(B1240/4,-3)*3.2-440000,IF(B1240&lt;8500000,ROUNDDOWN(B1240*0.9,0)-1100000,B1240-1950000)))))))),IF(B1240&lt;651000,0,IF(B1240&lt;1900000,B1240-650000,IF(B1240&lt;3600000,ROUNDDOWN(B1240/4,-3)*2.8-80000,IF(B1240&lt;6600000,ROUNDDOWN(B1240/4,-3)*3.2-440000,IF(B1240&lt;8500000,ROUNDDOWN(B1240*0.9,0)-1100000,B1240-1950000))))))</f>
        <v/>
      </c>
      <c r="I1240" s="19">
        <f>IF(H1240&gt;23500000,NA(),IF(C1240&gt;=2026,IF(H1240&lt;=4890000,1040000,IF(H1240&lt;=6550000,670000,620000)),IF(H1240&lt;=1320000,950000,IF(H1240&lt;=3360000,880000,IF(H1240&lt;=4890000,680000,IF(H1240&lt;=6550000,630000,580000))))))</f>
        <v/>
      </c>
      <c r="J1240" s="19">
        <f>MAX(0,ROUNDDOWN(H1240-E1240-I1240-F1240,-3))</f>
        <v/>
      </c>
      <c r="K1240" s="19">
        <f>MAX(0,ROUNDDOWN(H1240-E1240-I1240-F1240-D1240,-3))</f>
        <v/>
      </c>
      <c r="L1240" s="19">
        <f>IF(J1240&lt;=0,0,ROUNDDOWN((J1240*LOOKUP(J1240,{0,1950001,3300001,6950001,9000001,18000001,40000001},{0.05,0.1,0.2,0.23,0.33,0.4,0.45})-LOOKUP(J1240,{0,1950001,3300001,6950001,9000001,18000001,40000001},{0,97500,427500,636000,1536000,2796000,4796000}))*1.021,-2))</f>
        <v/>
      </c>
      <c r="M1240" s="19">
        <f>IF(K1240&lt;=0,0,ROUNDDOWN((K1240*LOOKUP(K1240,{0,1950001,3300001,6950001,9000001,18000001,40000001},{0.05,0.1,0.2,0.23,0.33,0.4,0.45})-LOOKUP(K1240,{0,1950001,3300001,6950001,9000001,18000001,40000001},{0,97500,427500,636000,1536000,2796000,4796000}))*1.021,-2))</f>
        <v/>
      </c>
      <c r="N1240" s="19">
        <f>MAX(0,ROUNDDOWN(H1240-E1240-430000-G1240,-3))</f>
        <v/>
      </c>
      <c r="O1240" s="19">
        <f>MAX(0,ROUNDDOWN(H1240-E1240-430000-G1240-D1240,-3))</f>
        <v/>
      </c>
      <c r="P1240" s="19">
        <f>IF(H1240&lt;=450000,0,MAX(0,ROUNDDOWN(N1240*0.06-MIN(50000,N1240)*0.03,-2))+MAX(0,ROUNDDOWN(N1240*0.04-MIN(50000,N1240)*0.02,-2)))</f>
        <v/>
      </c>
      <c r="Q1240" s="19">
        <f>IF(H1240&lt;=450000,0,MAX(0,ROUNDDOWN(O1240*0.06-MIN(50000,O1240)*0.03,-2))+MAX(0,ROUNDDOWN(O1240*0.04-MIN(50000,O1240)*0.02,-2)))</f>
        <v/>
      </c>
      <c r="R1240" s="19">
        <f>L1240-M1240</f>
        <v/>
      </c>
      <c r="S1240" s="19">
        <f>P1240-Q1240</f>
        <v/>
      </c>
      <c r="T1240" s="19">
        <f>R1240+S1240</f>
        <v/>
      </c>
      <c r="U1240" s="21">
        <f>IF(J1240&lt;=0,0,LOOKUP(J1240,{0,1950001,3300001,6950001,9000001,18000001,40000001},{0.05,0.1,0.2,0.23,0.33,0.4,0.45}))</f>
        <v/>
      </c>
    </row>
    <row r="1241">
      <c r="A1241" t="inlineStr">
        <is>
          <t>1万円刻み</t>
        </is>
      </c>
      <c r="B1241" s="19">
        <f>'3_1万円刻み'!$A$552</f>
        <v/>
      </c>
      <c r="C1241" s="20" t="n">
        <v>2025</v>
      </c>
      <c r="D1241" s="19" t="n">
        <v>276000</v>
      </c>
      <c r="E1241" s="19">
        <f>ROUND(MIN(B1241/12,650000)*12*0.0915+MIN(B1241/12,1390000)*12*(0.0504+0)+B1241*0.005,0)</f>
        <v/>
      </c>
      <c r="F1241" s="19" t="n">
        <v>0</v>
      </c>
      <c r="G1241" s="19" t="n">
        <v>0</v>
      </c>
      <c r="H1241" s="19">
        <f>IF(C1241&gt;=2026,IF(B1241&lt;741000,0,IF(B1241&lt;2191000,B1241-740000,IF(B1241&lt;2193000,1451000,IF(B1241&lt;2196000,1453000,IF(B1241&lt;2200000,1456000,IF(B1241&lt;3600000,ROUNDDOWN(B1241/4,-3)*2.8-80000,IF(B1241&lt;6600000,ROUNDDOWN(B1241/4,-3)*3.2-440000,IF(B1241&lt;8500000,ROUNDDOWN(B1241*0.9,0)-1100000,B1241-1950000)))))))),IF(B1241&lt;651000,0,IF(B1241&lt;1900000,B1241-650000,IF(B1241&lt;3600000,ROUNDDOWN(B1241/4,-3)*2.8-80000,IF(B1241&lt;6600000,ROUNDDOWN(B1241/4,-3)*3.2-440000,IF(B1241&lt;8500000,ROUNDDOWN(B1241*0.9,0)-1100000,B1241-1950000))))))</f>
        <v/>
      </c>
      <c r="I1241" s="19">
        <f>IF(H1241&gt;23500000,NA(),IF(C1241&gt;=2026,IF(H1241&lt;=4890000,1040000,IF(H1241&lt;=6550000,670000,620000)),IF(H1241&lt;=1320000,950000,IF(H1241&lt;=3360000,880000,IF(H1241&lt;=4890000,680000,IF(H1241&lt;=6550000,630000,580000))))))</f>
        <v/>
      </c>
      <c r="J1241" s="19">
        <f>MAX(0,ROUNDDOWN(H1241-E1241-I1241-F1241,-3))</f>
        <v/>
      </c>
      <c r="K1241" s="19">
        <f>MAX(0,ROUNDDOWN(H1241-E1241-I1241-F1241-D1241,-3))</f>
        <v/>
      </c>
      <c r="L1241" s="19">
        <f>IF(J1241&lt;=0,0,ROUNDDOWN((J1241*LOOKUP(J1241,{0,1950001,3300001,6950001,9000001,18000001,40000001},{0.05,0.1,0.2,0.23,0.33,0.4,0.45})-LOOKUP(J1241,{0,1950001,3300001,6950001,9000001,18000001,40000001},{0,97500,427500,636000,1536000,2796000,4796000}))*1.021,-2))</f>
        <v/>
      </c>
      <c r="M1241" s="19">
        <f>IF(K1241&lt;=0,0,ROUNDDOWN((K1241*LOOKUP(K1241,{0,1950001,3300001,6950001,9000001,18000001,40000001},{0.05,0.1,0.2,0.23,0.33,0.4,0.45})-LOOKUP(K1241,{0,1950001,3300001,6950001,9000001,18000001,40000001},{0,97500,427500,636000,1536000,2796000,4796000}))*1.021,-2))</f>
        <v/>
      </c>
      <c r="N1241" s="19">
        <f>MAX(0,ROUNDDOWN(H1241-E1241-430000-G1241,-3))</f>
        <v/>
      </c>
      <c r="O1241" s="19">
        <f>MAX(0,ROUNDDOWN(H1241-E1241-430000-G1241-D1241,-3))</f>
        <v/>
      </c>
      <c r="P1241" s="19">
        <f>IF(H1241&lt;=450000,0,MAX(0,ROUNDDOWN(N1241*0.06-MIN(50000,N1241)*0.03,-2))+MAX(0,ROUNDDOWN(N1241*0.04-MIN(50000,N1241)*0.02,-2)))</f>
        <v/>
      </c>
      <c r="Q1241" s="19">
        <f>IF(H1241&lt;=450000,0,MAX(0,ROUNDDOWN(O1241*0.06-MIN(50000,O1241)*0.03,-2))+MAX(0,ROUNDDOWN(O1241*0.04-MIN(50000,O1241)*0.02,-2)))</f>
        <v/>
      </c>
      <c r="R1241" s="19">
        <f>L1241-M1241</f>
        <v/>
      </c>
      <c r="S1241" s="19">
        <f>P1241-Q1241</f>
        <v/>
      </c>
      <c r="T1241" s="19">
        <f>R1241+S1241</f>
        <v/>
      </c>
      <c r="U1241" s="21">
        <f>IF(J1241&lt;=0,0,LOOKUP(J1241,{0,1950001,3300001,6950001,9000001,18000001,40000001},{0.05,0.1,0.2,0.23,0.33,0.4,0.45}))</f>
        <v/>
      </c>
    </row>
    <row r="1242">
      <c r="A1242" t="inlineStr">
        <is>
          <t>1万円刻み</t>
        </is>
      </c>
      <c r="B1242" s="19">
        <f>'3_1万円刻み'!$A$552</f>
        <v/>
      </c>
      <c r="C1242" s="20" t="n">
        <v>2026</v>
      </c>
      <c r="D1242" s="19" t="n">
        <v>276000</v>
      </c>
      <c r="E1242" s="19">
        <f>ROUND(MIN(B1242/12,650000)*12*0.0915+MIN(B1242/12,1390000)*12*(0.0504+0)+B1242*0.005,0)</f>
        <v/>
      </c>
      <c r="F1242" s="19" t="n">
        <v>0</v>
      </c>
      <c r="G1242" s="19" t="n">
        <v>0</v>
      </c>
      <c r="H1242" s="19">
        <f>IF(C1242&gt;=2026,IF(B1242&lt;741000,0,IF(B1242&lt;2191000,B1242-740000,IF(B1242&lt;2193000,1451000,IF(B1242&lt;2196000,1453000,IF(B1242&lt;2200000,1456000,IF(B1242&lt;3600000,ROUNDDOWN(B1242/4,-3)*2.8-80000,IF(B1242&lt;6600000,ROUNDDOWN(B1242/4,-3)*3.2-440000,IF(B1242&lt;8500000,ROUNDDOWN(B1242*0.9,0)-1100000,B1242-1950000)))))))),IF(B1242&lt;651000,0,IF(B1242&lt;1900000,B1242-650000,IF(B1242&lt;3600000,ROUNDDOWN(B1242/4,-3)*2.8-80000,IF(B1242&lt;6600000,ROUNDDOWN(B1242/4,-3)*3.2-440000,IF(B1242&lt;8500000,ROUNDDOWN(B1242*0.9,0)-1100000,B1242-1950000))))))</f>
        <v/>
      </c>
      <c r="I1242" s="19">
        <f>IF(H1242&gt;23500000,NA(),IF(C1242&gt;=2026,IF(H1242&lt;=4890000,1040000,IF(H1242&lt;=6550000,670000,620000)),IF(H1242&lt;=1320000,950000,IF(H1242&lt;=3360000,880000,IF(H1242&lt;=4890000,680000,IF(H1242&lt;=6550000,630000,580000))))))</f>
        <v/>
      </c>
      <c r="J1242" s="19">
        <f>MAX(0,ROUNDDOWN(H1242-E1242-I1242-F1242,-3))</f>
        <v/>
      </c>
      <c r="K1242" s="19">
        <f>MAX(0,ROUNDDOWN(H1242-E1242-I1242-F1242-D1242,-3))</f>
        <v/>
      </c>
      <c r="L1242" s="19">
        <f>IF(J1242&lt;=0,0,ROUNDDOWN((J1242*LOOKUP(J1242,{0,1950001,3300001,6950001,9000001,18000001,40000001},{0.05,0.1,0.2,0.23,0.33,0.4,0.45})-LOOKUP(J1242,{0,1950001,3300001,6950001,9000001,18000001,40000001},{0,97500,427500,636000,1536000,2796000,4796000}))*1.021,-2))</f>
        <v/>
      </c>
      <c r="M1242" s="19">
        <f>IF(K1242&lt;=0,0,ROUNDDOWN((K1242*LOOKUP(K1242,{0,1950001,3300001,6950001,9000001,18000001,40000001},{0.05,0.1,0.2,0.23,0.33,0.4,0.45})-LOOKUP(K1242,{0,1950001,3300001,6950001,9000001,18000001,40000001},{0,97500,427500,636000,1536000,2796000,4796000}))*1.021,-2))</f>
        <v/>
      </c>
      <c r="N1242" s="19">
        <f>MAX(0,ROUNDDOWN(H1242-E1242-430000-G1242,-3))</f>
        <v/>
      </c>
      <c r="O1242" s="19">
        <f>MAX(0,ROUNDDOWN(H1242-E1242-430000-G1242-D1242,-3))</f>
        <v/>
      </c>
      <c r="P1242" s="19">
        <f>IF(H1242&lt;=450000,0,MAX(0,ROUNDDOWN(N1242*0.06-MIN(50000,N1242)*0.03,-2))+MAX(0,ROUNDDOWN(N1242*0.04-MIN(50000,N1242)*0.02,-2)))</f>
        <v/>
      </c>
      <c r="Q1242" s="19">
        <f>IF(H1242&lt;=450000,0,MAX(0,ROUNDDOWN(O1242*0.06-MIN(50000,O1242)*0.03,-2))+MAX(0,ROUNDDOWN(O1242*0.04-MIN(50000,O1242)*0.02,-2)))</f>
        <v/>
      </c>
      <c r="R1242" s="19">
        <f>L1242-M1242</f>
        <v/>
      </c>
      <c r="S1242" s="19">
        <f>P1242-Q1242</f>
        <v/>
      </c>
      <c r="T1242" s="19">
        <f>R1242+S1242</f>
        <v/>
      </c>
      <c r="U1242" s="21">
        <f>IF(J1242&lt;=0,0,LOOKUP(J1242,{0,1950001,3300001,6950001,9000001,18000001,40000001},{0.05,0.1,0.2,0.23,0.33,0.4,0.45}))</f>
        <v/>
      </c>
    </row>
    <row r="1243">
      <c r="A1243" t="inlineStr">
        <is>
          <t>1万円刻み</t>
        </is>
      </c>
      <c r="B1243" s="19">
        <f>'3_1万円刻み'!$A$553</f>
        <v/>
      </c>
      <c r="C1243" s="20" t="n">
        <v>2025</v>
      </c>
      <c r="D1243" s="19" t="n">
        <v>276000</v>
      </c>
      <c r="E1243" s="19">
        <f>ROUND(MIN(B1243/12,650000)*12*0.0915+MIN(B1243/12,1390000)*12*(0.0504+0)+B1243*0.005,0)</f>
        <v/>
      </c>
      <c r="F1243" s="19" t="n">
        <v>0</v>
      </c>
      <c r="G1243" s="19" t="n">
        <v>0</v>
      </c>
      <c r="H1243" s="19">
        <f>IF(C1243&gt;=2026,IF(B1243&lt;741000,0,IF(B1243&lt;2191000,B1243-740000,IF(B1243&lt;2193000,1451000,IF(B1243&lt;2196000,1453000,IF(B1243&lt;2200000,1456000,IF(B1243&lt;3600000,ROUNDDOWN(B1243/4,-3)*2.8-80000,IF(B1243&lt;6600000,ROUNDDOWN(B1243/4,-3)*3.2-440000,IF(B1243&lt;8500000,ROUNDDOWN(B1243*0.9,0)-1100000,B1243-1950000)))))))),IF(B1243&lt;651000,0,IF(B1243&lt;1900000,B1243-650000,IF(B1243&lt;3600000,ROUNDDOWN(B1243/4,-3)*2.8-80000,IF(B1243&lt;6600000,ROUNDDOWN(B1243/4,-3)*3.2-440000,IF(B1243&lt;8500000,ROUNDDOWN(B1243*0.9,0)-1100000,B1243-1950000))))))</f>
        <v/>
      </c>
      <c r="I1243" s="19">
        <f>IF(H1243&gt;23500000,NA(),IF(C1243&gt;=2026,IF(H1243&lt;=4890000,1040000,IF(H1243&lt;=6550000,670000,620000)),IF(H1243&lt;=1320000,950000,IF(H1243&lt;=3360000,880000,IF(H1243&lt;=4890000,680000,IF(H1243&lt;=6550000,630000,580000))))))</f>
        <v/>
      </c>
      <c r="J1243" s="19">
        <f>MAX(0,ROUNDDOWN(H1243-E1243-I1243-F1243,-3))</f>
        <v/>
      </c>
      <c r="K1243" s="19">
        <f>MAX(0,ROUNDDOWN(H1243-E1243-I1243-F1243-D1243,-3))</f>
        <v/>
      </c>
      <c r="L1243" s="19">
        <f>IF(J1243&lt;=0,0,ROUNDDOWN((J1243*LOOKUP(J1243,{0,1950001,3300001,6950001,9000001,18000001,40000001},{0.05,0.1,0.2,0.23,0.33,0.4,0.45})-LOOKUP(J1243,{0,1950001,3300001,6950001,9000001,18000001,40000001},{0,97500,427500,636000,1536000,2796000,4796000}))*1.021,-2))</f>
        <v/>
      </c>
      <c r="M1243" s="19">
        <f>IF(K1243&lt;=0,0,ROUNDDOWN((K1243*LOOKUP(K1243,{0,1950001,3300001,6950001,9000001,18000001,40000001},{0.05,0.1,0.2,0.23,0.33,0.4,0.45})-LOOKUP(K1243,{0,1950001,3300001,6950001,9000001,18000001,40000001},{0,97500,427500,636000,1536000,2796000,4796000}))*1.021,-2))</f>
        <v/>
      </c>
      <c r="N1243" s="19">
        <f>MAX(0,ROUNDDOWN(H1243-E1243-430000-G1243,-3))</f>
        <v/>
      </c>
      <c r="O1243" s="19">
        <f>MAX(0,ROUNDDOWN(H1243-E1243-430000-G1243-D1243,-3))</f>
        <v/>
      </c>
      <c r="P1243" s="19">
        <f>IF(H1243&lt;=450000,0,MAX(0,ROUNDDOWN(N1243*0.06-MIN(50000,N1243)*0.03,-2))+MAX(0,ROUNDDOWN(N1243*0.04-MIN(50000,N1243)*0.02,-2)))</f>
        <v/>
      </c>
      <c r="Q1243" s="19">
        <f>IF(H1243&lt;=450000,0,MAX(0,ROUNDDOWN(O1243*0.06-MIN(50000,O1243)*0.03,-2))+MAX(0,ROUNDDOWN(O1243*0.04-MIN(50000,O1243)*0.02,-2)))</f>
        <v/>
      </c>
      <c r="R1243" s="19">
        <f>L1243-M1243</f>
        <v/>
      </c>
      <c r="S1243" s="19">
        <f>P1243-Q1243</f>
        <v/>
      </c>
      <c r="T1243" s="19">
        <f>R1243+S1243</f>
        <v/>
      </c>
      <c r="U1243" s="21">
        <f>IF(J1243&lt;=0,0,LOOKUP(J1243,{0,1950001,3300001,6950001,9000001,18000001,40000001},{0.05,0.1,0.2,0.23,0.33,0.4,0.45}))</f>
        <v/>
      </c>
    </row>
    <row r="1244">
      <c r="A1244" t="inlineStr">
        <is>
          <t>1万円刻み</t>
        </is>
      </c>
      <c r="B1244" s="19">
        <f>'3_1万円刻み'!$A$553</f>
        <v/>
      </c>
      <c r="C1244" s="20" t="n">
        <v>2026</v>
      </c>
      <c r="D1244" s="19" t="n">
        <v>276000</v>
      </c>
      <c r="E1244" s="19">
        <f>ROUND(MIN(B1244/12,650000)*12*0.0915+MIN(B1244/12,1390000)*12*(0.0504+0)+B1244*0.005,0)</f>
        <v/>
      </c>
      <c r="F1244" s="19" t="n">
        <v>0</v>
      </c>
      <c r="G1244" s="19" t="n">
        <v>0</v>
      </c>
      <c r="H1244" s="19">
        <f>IF(C1244&gt;=2026,IF(B1244&lt;741000,0,IF(B1244&lt;2191000,B1244-740000,IF(B1244&lt;2193000,1451000,IF(B1244&lt;2196000,1453000,IF(B1244&lt;2200000,1456000,IF(B1244&lt;3600000,ROUNDDOWN(B1244/4,-3)*2.8-80000,IF(B1244&lt;6600000,ROUNDDOWN(B1244/4,-3)*3.2-440000,IF(B1244&lt;8500000,ROUNDDOWN(B1244*0.9,0)-1100000,B1244-1950000)))))))),IF(B1244&lt;651000,0,IF(B1244&lt;1900000,B1244-650000,IF(B1244&lt;3600000,ROUNDDOWN(B1244/4,-3)*2.8-80000,IF(B1244&lt;6600000,ROUNDDOWN(B1244/4,-3)*3.2-440000,IF(B1244&lt;8500000,ROUNDDOWN(B1244*0.9,0)-1100000,B1244-1950000))))))</f>
        <v/>
      </c>
      <c r="I1244" s="19">
        <f>IF(H1244&gt;23500000,NA(),IF(C1244&gt;=2026,IF(H1244&lt;=4890000,1040000,IF(H1244&lt;=6550000,670000,620000)),IF(H1244&lt;=1320000,950000,IF(H1244&lt;=3360000,880000,IF(H1244&lt;=4890000,680000,IF(H1244&lt;=6550000,630000,580000))))))</f>
        <v/>
      </c>
      <c r="J1244" s="19">
        <f>MAX(0,ROUNDDOWN(H1244-E1244-I1244-F1244,-3))</f>
        <v/>
      </c>
      <c r="K1244" s="19">
        <f>MAX(0,ROUNDDOWN(H1244-E1244-I1244-F1244-D1244,-3))</f>
        <v/>
      </c>
      <c r="L1244" s="19">
        <f>IF(J1244&lt;=0,0,ROUNDDOWN((J1244*LOOKUP(J1244,{0,1950001,3300001,6950001,9000001,18000001,40000001},{0.05,0.1,0.2,0.23,0.33,0.4,0.45})-LOOKUP(J1244,{0,1950001,3300001,6950001,9000001,18000001,40000001},{0,97500,427500,636000,1536000,2796000,4796000}))*1.021,-2))</f>
        <v/>
      </c>
      <c r="M1244" s="19">
        <f>IF(K1244&lt;=0,0,ROUNDDOWN((K1244*LOOKUP(K1244,{0,1950001,3300001,6950001,9000001,18000001,40000001},{0.05,0.1,0.2,0.23,0.33,0.4,0.45})-LOOKUP(K1244,{0,1950001,3300001,6950001,9000001,18000001,40000001},{0,97500,427500,636000,1536000,2796000,4796000}))*1.021,-2))</f>
        <v/>
      </c>
      <c r="N1244" s="19">
        <f>MAX(0,ROUNDDOWN(H1244-E1244-430000-G1244,-3))</f>
        <v/>
      </c>
      <c r="O1244" s="19">
        <f>MAX(0,ROUNDDOWN(H1244-E1244-430000-G1244-D1244,-3))</f>
        <v/>
      </c>
      <c r="P1244" s="19">
        <f>IF(H1244&lt;=450000,0,MAX(0,ROUNDDOWN(N1244*0.06-MIN(50000,N1244)*0.03,-2))+MAX(0,ROUNDDOWN(N1244*0.04-MIN(50000,N1244)*0.02,-2)))</f>
        <v/>
      </c>
      <c r="Q1244" s="19">
        <f>IF(H1244&lt;=450000,0,MAX(0,ROUNDDOWN(O1244*0.06-MIN(50000,O1244)*0.03,-2))+MAX(0,ROUNDDOWN(O1244*0.04-MIN(50000,O1244)*0.02,-2)))</f>
        <v/>
      </c>
      <c r="R1244" s="19">
        <f>L1244-M1244</f>
        <v/>
      </c>
      <c r="S1244" s="19">
        <f>P1244-Q1244</f>
        <v/>
      </c>
      <c r="T1244" s="19">
        <f>R1244+S1244</f>
        <v/>
      </c>
      <c r="U1244" s="21">
        <f>IF(J1244&lt;=0,0,LOOKUP(J1244,{0,1950001,3300001,6950001,9000001,18000001,40000001},{0.05,0.1,0.2,0.23,0.33,0.4,0.45}))</f>
        <v/>
      </c>
    </row>
    <row r="1245">
      <c r="A1245" t="inlineStr">
        <is>
          <t>1万円刻み</t>
        </is>
      </c>
      <c r="B1245" s="19">
        <f>'3_1万円刻み'!$A$554</f>
        <v/>
      </c>
      <c r="C1245" s="20" t="n">
        <v>2025</v>
      </c>
      <c r="D1245" s="19" t="n">
        <v>276000</v>
      </c>
      <c r="E1245" s="19">
        <f>ROUND(MIN(B1245/12,650000)*12*0.0915+MIN(B1245/12,1390000)*12*(0.0504+0)+B1245*0.005,0)</f>
        <v/>
      </c>
      <c r="F1245" s="19" t="n">
        <v>0</v>
      </c>
      <c r="G1245" s="19" t="n">
        <v>0</v>
      </c>
      <c r="H1245" s="19">
        <f>IF(C1245&gt;=2026,IF(B1245&lt;741000,0,IF(B1245&lt;2191000,B1245-740000,IF(B1245&lt;2193000,1451000,IF(B1245&lt;2196000,1453000,IF(B1245&lt;2200000,1456000,IF(B1245&lt;3600000,ROUNDDOWN(B1245/4,-3)*2.8-80000,IF(B1245&lt;6600000,ROUNDDOWN(B1245/4,-3)*3.2-440000,IF(B1245&lt;8500000,ROUNDDOWN(B1245*0.9,0)-1100000,B1245-1950000)))))))),IF(B1245&lt;651000,0,IF(B1245&lt;1900000,B1245-650000,IF(B1245&lt;3600000,ROUNDDOWN(B1245/4,-3)*2.8-80000,IF(B1245&lt;6600000,ROUNDDOWN(B1245/4,-3)*3.2-440000,IF(B1245&lt;8500000,ROUNDDOWN(B1245*0.9,0)-1100000,B1245-1950000))))))</f>
        <v/>
      </c>
      <c r="I1245" s="19">
        <f>IF(H1245&gt;23500000,NA(),IF(C1245&gt;=2026,IF(H1245&lt;=4890000,1040000,IF(H1245&lt;=6550000,670000,620000)),IF(H1245&lt;=1320000,950000,IF(H1245&lt;=3360000,880000,IF(H1245&lt;=4890000,680000,IF(H1245&lt;=6550000,630000,580000))))))</f>
        <v/>
      </c>
      <c r="J1245" s="19">
        <f>MAX(0,ROUNDDOWN(H1245-E1245-I1245-F1245,-3))</f>
        <v/>
      </c>
      <c r="K1245" s="19">
        <f>MAX(0,ROUNDDOWN(H1245-E1245-I1245-F1245-D1245,-3))</f>
        <v/>
      </c>
      <c r="L1245" s="19">
        <f>IF(J1245&lt;=0,0,ROUNDDOWN((J1245*LOOKUP(J1245,{0,1950001,3300001,6950001,9000001,18000001,40000001},{0.05,0.1,0.2,0.23,0.33,0.4,0.45})-LOOKUP(J1245,{0,1950001,3300001,6950001,9000001,18000001,40000001},{0,97500,427500,636000,1536000,2796000,4796000}))*1.021,-2))</f>
        <v/>
      </c>
      <c r="M1245" s="19">
        <f>IF(K1245&lt;=0,0,ROUNDDOWN((K1245*LOOKUP(K1245,{0,1950001,3300001,6950001,9000001,18000001,40000001},{0.05,0.1,0.2,0.23,0.33,0.4,0.45})-LOOKUP(K1245,{0,1950001,3300001,6950001,9000001,18000001,40000001},{0,97500,427500,636000,1536000,2796000,4796000}))*1.021,-2))</f>
        <v/>
      </c>
      <c r="N1245" s="19">
        <f>MAX(0,ROUNDDOWN(H1245-E1245-430000-G1245,-3))</f>
        <v/>
      </c>
      <c r="O1245" s="19">
        <f>MAX(0,ROUNDDOWN(H1245-E1245-430000-G1245-D1245,-3))</f>
        <v/>
      </c>
      <c r="P1245" s="19">
        <f>IF(H1245&lt;=450000,0,MAX(0,ROUNDDOWN(N1245*0.06-MIN(50000,N1245)*0.03,-2))+MAX(0,ROUNDDOWN(N1245*0.04-MIN(50000,N1245)*0.02,-2)))</f>
        <v/>
      </c>
      <c r="Q1245" s="19">
        <f>IF(H1245&lt;=450000,0,MAX(0,ROUNDDOWN(O1245*0.06-MIN(50000,O1245)*0.03,-2))+MAX(0,ROUNDDOWN(O1245*0.04-MIN(50000,O1245)*0.02,-2)))</f>
        <v/>
      </c>
      <c r="R1245" s="19">
        <f>L1245-M1245</f>
        <v/>
      </c>
      <c r="S1245" s="19">
        <f>P1245-Q1245</f>
        <v/>
      </c>
      <c r="T1245" s="19">
        <f>R1245+S1245</f>
        <v/>
      </c>
      <c r="U1245" s="21">
        <f>IF(J1245&lt;=0,0,LOOKUP(J1245,{0,1950001,3300001,6950001,9000001,18000001,40000001},{0.05,0.1,0.2,0.23,0.33,0.4,0.45}))</f>
        <v/>
      </c>
    </row>
    <row r="1246">
      <c r="A1246" t="inlineStr">
        <is>
          <t>1万円刻み</t>
        </is>
      </c>
      <c r="B1246" s="19">
        <f>'3_1万円刻み'!$A$554</f>
        <v/>
      </c>
      <c r="C1246" s="20" t="n">
        <v>2026</v>
      </c>
      <c r="D1246" s="19" t="n">
        <v>276000</v>
      </c>
      <c r="E1246" s="19">
        <f>ROUND(MIN(B1246/12,650000)*12*0.0915+MIN(B1246/12,1390000)*12*(0.0504+0)+B1246*0.005,0)</f>
        <v/>
      </c>
      <c r="F1246" s="19" t="n">
        <v>0</v>
      </c>
      <c r="G1246" s="19" t="n">
        <v>0</v>
      </c>
      <c r="H1246" s="19">
        <f>IF(C1246&gt;=2026,IF(B1246&lt;741000,0,IF(B1246&lt;2191000,B1246-740000,IF(B1246&lt;2193000,1451000,IF(B1246&lt;2196000,1453000,IF(B1246&lt;2200000,1456000,IF(B1246&lt;3600000,ROUNDDOWN(B1246/4,-3)*2.8-80000,IF(B1246&lt;6600000,ROUNDDOWN(B1246/4,-3)*3.2-440000,IF(B1246&lt;8500000,ROUNDDOWN(B1246*0.9,0)-1100000,B1246-1950000)))))))),IF(B1246&lt;651000,0,IF(B1246&lt;1900000,B1246-650000,IF(B1246&lt;3600000,ROUNDDOWN(B1246/4,-3)*2.8-80000,IF(B1246&lt;6600000,ROUNDDOWN(B1246/4,-3)*3.2-440000,IF(B1246&lt;8500000,ROUNDDOWN(B1246*0.9,0)-1100000,B1246-1950000))))))</f>
        <v/>
      </c>
      <c r="I1246" s="19">
        <f>IF(H1246&gt;23500000,NA(),IF(C1246&gt;=2026,IF(H1246&lt;=4890000,1040000,IF(H1246&lt;=6550000,670000,620000)),IF(H1246&lt;=1320000,950000,IF(H1246&lt;=3360000,880000,IF(H1246&lt;=4890000,680000,IF(H1246&lt;=6550000,630000,580000))))))</f>
        <v/>
      </c>
      <c r="J1246" s="19">
        <f>MAX(0,ROUNDDOWN(H1246-E1246-I1246-F1246,-3))</f>
        <v/>
      </c>
      <c r="K1246" s="19">
        <f>MAX(0,ROUNDDOWN(H1246-E1246-I1246-F1246-D1246,-3))</f>
        <v/>
      </c>
      <c r="L1246" s="19">
        <f>IF(J1246&lt;=0,0,ROUNDDOWN((J1246*LOOKUP(J1246,{0,1950001,3300001,6950001,9000001,18000001,40000001},{0.05,0.1,0.2,0.23,0.33,0.4,0.45})-LOOKUP(J1246,{0,1950001,3300001,6950001,9000001,18000001,40000001},{0,97500,427500,636000,1536000,2796000,4796000}))*1.021,-2))</f>
        <v/>
      </c>
      <c r="M1246" s="19">
        <f>IF(K1246&lt;=0,0,ROUNDDOWN((K1246*LOOKUP(K1246,{0,1950001,3300001,6950001,9000001,18000001,40000001},{0.05,0.1,0.2,0.23,0.33,0.4,0.45})-LOOKUP(K1246,{0,1950001,3300001,6950001,9000001,18000001,40000001},{0,97500,427500,636000,1536000,2796000,4796000}))*1.021,-2))</f>
        <v/>
      </c>
      <c r="N1246" s="19">
        <f>MAX(0,ROUNDDOWN(H1246-E1246-430000-G1246,-3))</f>
        <v/>
      </c>
      <c r="O1246" s="19">
        <f>MAX(0,ROUNDDOWN(H1246-E1246-430000-G1246-D1246,-3))</f>
        <v/>
      </c>
      <c r="P1246" s="19">
        <f>IF(H1246&lt;=450000,0,MAX(0,ROUNDDOWN(N1246*0.06-MIN(50000,N1246)*0.03,-2))+MAX(0,ROUNDDOWN(N1246*0.04-MIN(50000,N1246)*0.02,-2)))</f>
        <v/>
      </c>
      <c r="Q1246" s="19">
        <f>IF(H1246&lt;=450000,0,MAX(0,ROUNDDOWN(O1246*0.06-MIN(50000,O1246)*0.03,-2))+MAX(0,ROUNDDOWN(O1246*0.04-MIN(50000,O1246)*0.02,-2)))</f>
        <v/>
      </c>
      <c r="R1246" s="19">
        <f>L1246-M1246</f>
        <v/>
      </c>
      <c r="S1246" s="19">
        <f>P1246-Q1246</f>
        <v/>
      </c>
      <c r="T1246" s="19">
        <f>R1246+S1246</f>
        <v/>
      </c>
      <c r="U1246" s="21">
        <f>IF(J1246&lt;=0,0,LOOKUP(J1246,{0,1950001,3300001,6950001,9000001,18000001,40000001},{0.05,0.1,0.2,0.23,0.33,0.4,0.45}))</f>
        <v/>
      </c>
    </row>
    <row r="1247">
      <c r="A1247" t="inlineStr">
        <is>
          <t>1万円刻み</t>
        </is>
      </c>
      <c r="B1247" s="19">
        <f>'3_1万円刻み'!$A$555</f>
        <v/>
      </c>
      <c r="C1247" s="20" t="n">
        <v>2025</v>
      </c>
      <c r="D1247" s="19" t="n">
        <v>276000</v>
      </c>
      <c r="E1247" s="19">
        <f>ROUND(MIN(B1247/12,650000)*12*0.0915+MIN(B1247/12,1390000)*12*(0.0504+0)+B1247*0.005,0)</f>
        <v/>
      </c>
      <c r="F1247" s="19" t="n">
        <v>0</v>
      </c>
      <c r="G1247" s="19" t="n">
        <v>0</v>
      </c>
      <c r="H1247" s="19">
        <f>IF(C1247&gt;=2026,IF(B1247&lt;741000,0,IF(B1247&lt;2191000,B1247-740000,IF(B1247&lt;2193000,1451000,IF(B1247&lt;2196000,1453000,IF(B1247&lt;2200000,1456000,IF(B1247&lt;3600000,ROUNDDOWN(B1247/4,-3)*2.8-80000,IF(B1247&lt;6600000,ROUNDDOWN(B1247/4,-3)*3.2-440000,IF(B1247&lt;8500000,ROUNDDOWN(B1247*0.9,0)-1100000,B1247-1950000)))))))),IF(B1247&lt;651000,0,IF(B1247&lt;1900000,B1247-650000,IF(B1247&lt;3600000,ROUNDDOWN(B1247/4,-3)*2.8-80000,IF(B1247&lt;6600000,ROUNDDOWN(B1247/4,-3)*3.2-440000,IF(B1247&lt;8500000,ROUNDDOWN(B1247*0.9,0)-1100000,B1247-1950000))))))</f>
        <v/>
      </c>
      <c r="I1247" s="19">
        <f>IF(H1247&gt;23500000,NA(),IF(C1247&gt;=2026,IF(H1247&lt;=4890000,1040000,IF(H1247&lt;=6550000,670000,620000)),IF(H1247&lt;=1320000,950000,IF(H1247&lt;=3360000,880000,IF(H1247&lt;=4890000,680000,IF(H1247&lt;=6550000,630000,580000))))))</f>
        <v/>
      </c>
      <c r="J1247" s="19">
        <f>MAX(0,ROUNDDOWN(H1247-E1247-I1247-F1247,-3))</f>
        <v/>
      </c>
      <c r="K1247" s="19">
        <f>MAX(0,ROUNDDOWN(H1247-E1247-I1247-F1247-D1247,-3))</f>
        <v/>
      </c>
      <c r="L1247" s="19">
        <f>IF(J1247&lt;=0,0,ROUNDDOWN((J1247*LOOKUP(J1247,{0,1950001,3300001,6950001,9000001,18000001,40000001},{0.05,0.1,0.2,0.23,0.33,0.4,0.45})-LOOKUP(J1247,{0,1950001,3300001,6950001,9000001,18000001,40000001},{0,97500,427500,636000,1536000,2796000,4796000}))*1.021,-2))</f>
        <v/>
      </c>
      <c r="M1247" s="19">
        <f>IF(K1247&lt;=0,0,ROUNDDOWN((K1247*LOOKUP(K1247,{0,1950001,3300001,6950001,9000001,18000001,40000001},{0.05,0.1,0.2,0.23,0.33,0.4,0.45})-LOOKUP(K1247,{0,1950001,3300001,6950001,9000001,18000001,40000001},{0,97500,427500,636000,1536000,2796000,4796000}))*1.021,-2))</f>
        <v/>
      </c>
      <c r="N1247" s="19">
        <f>MAX(0,ROUNDDOWN(H1247-E1247-430000-G1247,-3))</f>
        <v/>
      </c>
      <c r="O1247" s="19">
        <f>MAX(0,ROUNDDOWN(H1247-E1247-430000-G1247-D1247,-3))</f>
        <v/>
      </c>
      <c r="P1247" s="19">
        <f>IF(H1247&lt;=450000,0,MAX(0,ROUNDDOWN(N1247*0.06-MIN(50000,N1247)*0.03,-2))+MAX(0,ROUNDDOWN(N1247*0.04-MIN(50000,N1247)*0.02,-2)))</f>
        <v/>
      </c>
      <c r="Q1247" s="19">
        <f>IF(H1247&lt;=450000,0,MAX(0,ROUNDDOWN(O1247*0.06-MIN(50000,O1247)*0.03,-2))+MAX(0,ROUNDDOWN(O1247*0.04-MIN(50000,O1247)*0.02,-2)))</f>
        <v/>
      </c>
      <c r="R1247" s="19">
        <f>L1247-M1247</f>
        <v/>
      </c>
      <c r="S1247" s="19">
        <f>P1247-Q1247</f>
        <v/>
      </c>
      <c r="T1247" s="19">
        <f>R1247+S1247</f>
        <v/>
      </c>
      <c r="U1247" s="21">
        <f>IF(J1247&lt;=0,0,LOOKUP(J1247,{0,1950001,3300001,6950001,9000001,18000001,40000001},{0.05,0.1,0.2,0.23,0.33,0.4,0.45}))</f>
        <v/>
      </c>
    </row>
    <row r="1248">
      <c r="A1248" t="inlineStr">
        <is>
          <t>1万円刻み</t>
        </is>
      </c>
      <c r="B1248" s="19">
        <f>'3_1万円刻み'!$A$555</f>
        <v/>
      </c>
      <c r="C1248" s="20" t="n">
        <v>2026</v>
      </c>
      <c r="D1248" s="19" t="n">
        <v>276000</v>
      </c>
      <c r="E1248" s="19">
        <f>ROUND(MIN(B1248/12,650000)*12*0.0915+MIN(B1248/12,1390000)*12*(0.0504+0)+B1248*0.005,0)</f>
        <v/>
      </c>
      <c r="F1248" s="19" t="n">
        <v>0</v>
      </c>
      <c r="G1248" s="19" t="n">
        <v>0</v>
      </c>
      <c r="H1248" s="19">
        <f>IF(C1248&gt;=2026,IF(B1248&lt;741000,0,IF(B1248&lt;2191000,B1248-740000,IF(B1248&lt;2193000,1451000,IF(B1248&lt;2196000,1453000,IF(B1248&lt;2200000,1456000,IF(B1248&lt;3600000,ROUNDDOWN(B1248/4,-3)*2.8-80000,IF(B1248&lt;6600000,ROUNDDOWN(B1248/4,-3)*3.2-440000,IF(B1248&lt;8500000,ROUNDDOWN(B1248*0.9,0)-1100000,B1248-1950000)))))))),IF(B1248&lt;651000,0,IF(B1248&lt;1900000,B1248-650000,IF(B1248&lt;3600000,ROUNDDOWN(B1248/4,-3)*2.8-80000,IF(B1248&lt;6600000,ROUNDDOWN(B1248/4,-3)*3.2-440000,IF(B1248&lt;8500000,ROUNDDOWN(B1248*0.9,0)-1100000,B1248-1950000))))))</f>
        <v/>
      </c>
      <c r="I1248" s="19">
        <f>IF(H1248&gt;23500000,NA(),IF(C1248&gt;=2026,IF(H1248&lt;=4890000,1040000,IF(H1248&lt;=6550000,670000,620000)),IF(H1248&lt;=1320000,950000,IF(H1248&lt;=3360000,880000,IF(H1248&lt;=4890000,680000,IF(H1248&lt;=6550000,630000,580000))))))</f>
        <v/>
      </c>
      <c r="J1248" s="19">
        <f>MAX(0,ROUNDDOWN(H1248-E1248-I1248-F1248,-3))</f>
        <v/>
      </c>
      <c r="K1248" s="19">
        <f>MAX(0,ROUNDDOWN(H1248-E1248-I1248-F1248-D1248,-3))</f>
        <v/>
      </c>
      <c r="L1248" s="19">
        <f>IF(J1248&lt;=0,0,ROUNDDOWN((J1248*LOOKUP(J1248,{0,1950001,3300001,6950001,9000001,18000001,40000001},{0.05,0.1,0.2,0.23,0.33,0.4,0.45})-LOOKUP(J1248,{0,1950001,3300001,6950001,9000001,18000001,40000001},{0,97500,427500,636000,1536000,2796000,4796000}))*1.021,-2))</f>
        <v/>
      </c>
      <c r="M1248" s="19">
        <f>IF(K1248&lt;=0,0,ROUNDDOWN((K1248*LOOKUP(K1248,{0,1950001,3300001,6950001,9000001,18000001,40000001},{0.05,0.1,0.2,0.23,0.33,0.4,0.45})-LOOKUP(K1248,{0,1950001,3300001,6950001,9000001,18000001,40000001},{0,97500,427500,636000,1536000,2796000,4796000}))*1.021,-2))</f>
        <v/>
      </c>
      <c r="N1248" s="19">
        <f>MAX(0,ROUNDDOWN(H1248-E1248-430000-G1248,-3))</f>
        <v/>
      </c>
      <c r="O1248" s="19">
        <f>MAX(0,ROUNDDOWN(H1248-E1248-430000-G1248-D1248,-3))</f>
        <v/>
      </c>
      <c r="P1248" s="19">
        <f>IF(H1248&lt;=450000,0,MAX(0,ROUNDDOWN(N1248*0.06-MIN(50000,N1248)*0.03,-2))+MAX(0,ROUNDDOWN(N1248*0.04-MIN(50000,N1248)*0.02,-2)))</f>
        <v/>
      </c>
      <c r="Q1248" s="19">
        <f>IF(H1248&lt;=450000,0,MAX(0,ROUNDDOWN(O1248*0.06-MIN(50000,O1248)*0.03,-2))+MAX(0,ROUNDDOWN(O1248*0.04-MIN(50000,O1248)*0.02,-2)))</f>
        <v/>
      </c>
      <c r="R1248" s="19">
        <f>L1248-M1248</f>
        <v/>
      </c>
      <c r="S1248" s="19">
        <f>P1248-Q1248</f>
        <v/>
      </c>
      <c r="T1248" s="19">
        <f>R1248+S1248</f>
        <v/>
      </c>
      <c r="U1248" s="21">
        <f>IF(J1248&lt;=0,0,LOOKUP(J1248,{0,1950001,3300001,6950001,9000001,18000001,40000001},{0.05,0.1,0.2,0.23,0.33,0.4,0.45}))</f>
        <v/>
      </c>
    </row>
    <row r="1249">
      <c r="A1249" t="inlineStr">
        <is>
          <t>1万円刻み</t>
        </is>
      </c>
      <c r="B1249" s="19">
        <f>'3_1万円刻み'!$A$556</f>
        <v/>
      </c>
      <c r="C1249" s="20" t="n">
        <v>2025</v>
      </c>
      <c r="D1249" s="19" t="n">
        <v>276000</v>
      </c>
      <c r="E1249" s="19">
        <f>ROUND(MIN(B1249/12,650000)*12*0.0915+MIN(B1249/12,1390000)*12*(0.0504+0)+B1249*0.005,0)</f>
        <v/>
      </c>
      <c r="F1249" s="19" t="n">
        <v>0</v>
      </c>
      <c r="G1249" s="19" t="n">
        <v>0</v>
      </c>
      <c r="H1249" s="19">
        <f>IF(C1249&gt;=2026,IF(B1249&lt;741000,0,IF(B1249&lt;2191000,B1249-740000,IF(B1249&lt;2193000,1451000,IF(B1249&lt;2196000,1453000,IF(B1249&lt;2200000,1456000,IF(B1249&lt;3600000,ROUNDDOWN(B1249/4,-3)*2.8-80000,IF(B1249&lt;6600000,ROUNDDOWN(B1249/4,-3)*3.2-440000,IF(B1249&lt;8500000,ROUNDDOWN(B1249*0.9,0)-1100000,B1249-1950000)))))))),IF(B1249&lt;651000,0,IF(B1249&lt;1900000,B1249-650000,IF(B1249&lt;3600000,ROUNDDOWN(B1249/4,-3)*2.8-80000,IF(B1249&lt;6600000,ROUNDDOWN(B1249/4,-3)*3.2-440000,IF(B1249&lt;8500000,ROUNDDOWN(B1249*0.9,0)-1100000,B1249-1950000))))))</f>
        <v/>
      </c>
      <c r="I1249" s="19">
        <f>IF(H1249&gt;23500000,NA(),IF(C1249&gt;=2026,IF(H1249&lt;=4890000,1040000,IF(H1249&lt;=6550000,670000,620000)),IF(H1249&lt;=1320000,950000,IF(H1249&lt;=3360000,880000,IF(H1249&lt;=4890000,680000,IF(H1249&lt;=6550000,630000,580000))))))</f>
        <v/>
      </c>
      <c r="J1249" s="19">
        <f>MAX(0,ROUNDDOWN(H1249-E1249-I1249-F1249,-3))</f>
        <v/>
      </c>
      <c r="K1249" s="19">
        <f>MAX(0,ROUNDDOWN(H1249-E1249-I1249-F1249-D1249,-3))</f>
        <v/>
      </c>
      <c r="L1249" s="19">
        <f>IF(J1249&lt;=0,0,ROUNDDOWN((J1249*LOOKUP(J1249,{0,1950001,3300001,6950001,9000001,18000001,40000001},{0.05,0.1,0.2,0.23,0.33,0.4,0.45})-LOOKUP(J1249,{0,1950001,3300001,6950001,9000001,18000001,40000001},{0,97500,427500,636000,1536000,2796000,4796000}))*1.021,-2))</f>
        <v/>
      </c>
      <c r="M1249" s="19">
        <f>IF(K1249&lt;=0,0,ROUNDDOWN((K1249*LOOKUP(K1249,{0,1950001,3300001,6950001,9000001,18000001,40000001},{0.05,0.1,0.2,0.23,0.33,0.4,0.45})-LOOKUP(K1249,{0,1950001,3300001,6950001,9000001,18000001,40000001},{0,97500,427500,636000,1536000,2796000,4796000}))*1.021,-2))</f>
        <v/>
      </c>
      <c r="N1249" s="19">
        <f>MAX(0,ROUNDDOWN(H1249-E1249-430000-G1249,-3))</f>
        <v/>
      </c>
      <c r="O1249" s="19">
        <f>MAX(0,ROUNDDOWN(H1249-E1249-430000-G1249-D1249,-3))</f>
        <v/>
      </c>
      <c r="P1249" s="19">
        <f>IF(H1249&lt;=450000,0,MAX(0,ROUNDDOWN(N1249*0.06-MIN(50000,N1249)*0.03,-2))+MAX(0,ROUNDDOWN(N1249*0.04-MIN(50000,N1249)*0.02,-2)))</f>
        <v/>
      </c>
      <c r="Q1249" s="19">
        <f>IF(H1249&lt;=450000,0,MAX(0,ROUNDDOWN(O1249*0.06-MIN(50000,O1249)*0.03,-2))+MAX(0,ROUNDDOWN(O1249*0.04-MIN(50000,O1249)*0.02,-2)))</f>
        <v/>
      </c>
      <c r="R1249" s="19">
        <f>L1249-M1249</f>
        <v/>
      </c>
      <c r="S1249" s="19">
        <f>P1249-Q1249</f>
        <v/>
      </c>
      <c r="T1249" s="19">
        <f>R1249+S1249</f>
        <v/>
      </c>
      <c r="U1249" s="21">
        <f>IF(J1249&lt;=0,0,LOOKUP(J1249,{0,1950001,3300001,6950001,9000001,18000001,40000001},{0.05,0.1,0.2,0.23,0.33,0.4,0.45}))</f>
        <v/>
      </c>
    </row>
    <row r="1250">
      <c r="A1250" t="inlineStr">
        <is>
          <t>1万円刻み</t>
        </is>
      </c>
      <c r="B1250" s="19">
        <f>'3_1万円刻み'!$A$556</f>
        <v/>
      </c>
      <c r="C1250" s="20" t="n">
        <v>2026</v>
      </c>
      <c r="D1250" s="19" t="n">
        <v>276000</v>
      </c>
      <c r="E1250" s="19">
        <f>ROUND(MIN(B1250/12,650000)*12*0.0915+MIN(B1250/12,1390000)*12*(0.0504+0)+B1250*0.005,0)</f>
        <v/>
      </c>
      <c r="F1250" s="19" t="n">
        <v>0</v>
      </c>
      <c r="G1250" s="19" t="n">
        <v>0</v>
      </c>
      <c r="H1250" s="19">
        <f>IF(C1250&gt;=2026,IF(B1250&lt;741000,0,IF(B1250&lt;2191000,B1250-740000,IF(B1250&lt;2193000,1451000,IF(B1250&lt;2196000,1453000,IF(B1250&lt;2200000,1456000,IF(B1250&lt;3600000,ROUNDDOWN(B1250/4,-3)*2.8-80000,IF(B1250&lt;6600000,ROUNDDOWN(B1250/4,-3)*3.2-440000,IF(B1250&lt;8500000,ROUNDDOWN(B1250*0.9,0)-1100000,B1250-1950000)))))))),IF(B1250&lt;651000,0,IF(B1250&lt;1900000,B1250-650000,IF(B1250&lt;3600000,ROUNDDOWN(B1250/4,-3)*2.8-80000,IF(B1250&lt;6600000,ROUNDDOWN(B1250/4,-3)*3.2-440000,IF(B1250&lt;8500000,ROUNDDOWN(B1250*0.9,0)-1100000,B1250-1950000))))))</f>
        <v/>
      </c>
      <c r="I1250" s="19">
        <f>IF(H1250&gt;23500000,NA(),IF(C1250&gt;=2026,IF(H1250&lt;=4890000,1040000,IF(H1250&lt;=6550000,670000,620000)),IF(H1250&lt;=1320000,950000,IF(H1250&lt;=3360000,880000,IF(H1250&lt;=4890000,680000,IF(H1250&lt;=6550000,630000,580000))))))</f>
        <v/>
      </c>
      <c r="J1250" s="19">
        <f>MAX(0,ROUNDDOWN(H1250-E1250-I1250-F1250,-3))</f>
        <v/>
      </c>
      <c r="K1250" s="19">
        <f>MAX(0,ROUNDDOWN(H1250-E1250-I1250-F1250-D1250,-3))</f>
        <v/>
      </c>
      <c r="L1250" s="19">
        <f>IF(J1250&lt;=0,0,ROUNDDOWN((J1250*LOOKUP(J1250,{0,1950001,3300001,6950001,9000001,18000001,40000001},{0.05,0.1,0.2,0.23,0.33,0.4,0.45})-LOOKUP(J1250,{0,1950001,3300001,6950001,9000001,18000001,40000001},{0,97500,427500,636000,1536000,2796000,4796000}))*1.021,-2))</f>
        <v/>
      </c>
      <c r="M1250" s="19">
        <f>IF(K1250&lt;=0,0,ROUNDDOWN((K1250*LOOKUP(K1250,{0,1950001,3300001,6950001,9000001,18000001,40000001},{0.05,0.1,0.2,0.23,0.33,0.4,0.45})-LOOKUP(K1250,{0,1950001,3300001,6950001,9000001,18000001,40000001},{0,97500,427500,636000,1536000,2796000,4796000}))*1.021,-2))</f>
        <v/>
      </c>
      <c r="N1250" s="19">
        <f>MAX(0,ROUNDDOWN(H1250-E1250-430000-G1250,-3))</f>
        <v/>
      </c>
      <c r="O1250" s="19">
        <f>MAX(0,ROUNDDOWN(H1250-E1250-430000-G1250-D1250,-3))</f>
        <v/>
      </c>
      <c r="P1250" s="19">
        <f>IF(H1250&lt;=450000,0,MAX(0,ROUNDDOWN(N1250*0.06-MIN(50000,N1250)*0.03,-2))+MAX(0,ROUNDDOWN(N1250*0.04-MIN(50000,N1250)*0.02,-2)))</f>
        <v/>
      </c>
      <c r="Q1250" s="19">
        <f>IF(H1250&lt;=450000,0,MAX(0,ROUNDDOWN(O1250*0.06-MIN(50000,O1250)*0.03,-2))+MAX(0,ROUNDDOWN(O1250*0.04-MIN(50000,O1250)*0.02,-2)))</f>
        <v/>
      </c>
      <c r="R1250" s="19">
        <f>L1250-M1250</f>
        <v/>
      </c>
      <c r="S1250" s="19">
        <f>P1250-Q1250</f>
        <v/>
      </c>
      <c r="T1250" s="19">
        <f>R1250+S1250</f>
        <v/>
      </c>
      <c r="U1250" s="21">
        <f>IF(J1250&lt;=0,0,LOOKUP(J1250,{0,1950001,3300001,6950001,9000001,18000001,40000001},{0.05,0.1,0.2,0.23,0.33,0.4,0.45}))</f>
        <v/>
      </c>
    </row>
    <row r="1251">
      <c r="A1251" t="inlineStr">
        <is>
          <t>1万円刻み</t>
        </is>
      </c>
      <c r="B1251" s="19">
        <f>'3_1万円刻み'!$A$557</f>
        <v/>
      </c>
      <c r="C1251" s="20" t="n">
        <v>2025</v>
      </c>
      <c r="D1251" s="19" t="n">
        <v>276000</v>
      </c>
      <c r="E1251" s="19">
        <f>ROUND(MIN(B1251/12,650000)*12*0.0915+MIN(B1251/12,1390000)*12*(0.0504+0)+B1251*0.005,0)</f>
        <v/>
      </c>
      <c r="F1251" s="19" t="n">
        <v>0</v>
      </c>
      <c r="G1251" s="19" t="n">
        <v>0</v>
      </c>
      <c r="H1251" s="19">
        <f>IF(C1251&gt;=2026,IF(B1251&lt;741000,0,IF(B1251&lt;2191000,B1251-740000,IF(B1251&lt;2193000,1451000,IF(B1251&lt;2196000,1453000,IF(B1251&lt;2200000,1456000,IF(B1251&lt;3600000,ROUNDDOWN(B1251/4,-3)*2.8-80000,IF(B1251&lt;6600000,ROUNDDOWN(B1251/4,-3)*3.2-440000,IF(B1251&lt;8500000,ROUNDDOWN(B1251*0.9,0)-1100000,B1251-1950000)))))))),IF(B1251&lt;651000,0,IF(B1251&lt;1900000,B1251-650000,IF(B1251&lt;3600000,ROUNDDOWN(B1251/4,-3)*2.8-80000,IF(B1251&lt;6600000,ROUNDDOWN(B1251/4,-3)*3.2-440000,IF(B1251&lt;8500000,ROUNDDOWN(B1251*0.9,0)-1100000,B1251-1950000))))))</f>
        <v/>
      </c>
      <c r="I1251" s="19">
        <f>IF(H1251&gt;23500000,NA(),IF(C1251&gt;=2026,IF(H1251&lt;=4890000,1040000,IF(H1251&lt;=6550000,670000,620000)),IF(H1251&lt;=1320000,950000,IF(H1251&lt;=3360000,880000,IF(H1251&lt;=4890000,680000,IF(H1251&lt;=6550000,630000,580000))))))</f>
        <v/>
      </c>
      <c r="J1251" s="19">
        <f>MAX(0,ROUNDDOWN(H1251-E1251-I1251-F1251,-3))</f>
        <v/>
      </c>
      <c r="K1251" s="19">
        <f>MAX(0,ROUNDDOWN(H1251-E1251-I1251-F1251-D1251,-3))</f>
        <v/>
      </c>
      <c r="L1251" s="19">
        <f>IF(J1251&lt;=0,0,ROUNDDOWN((J1251*LOOKUP(J1251,{0,1950001,3300001,6950001,9000001,18000001,40000001},{0.05,0.1,0.2,0.23,0.33,0.4,0.45})-LOOKUP(J1251,{0,1950001,3300001,6950001,9000001,18000001,40000001},{0,97500,427500,636000,1536000,2796000,4796000}))*1.021,-2))</f>
        <v/>
      </c>
      <c r="M1251" s="19">
        <f>IF(K1251&lt;=0,0,ROUNDDOWN((K1251*LOOKUP(K1251,{0,1950001,3300001,6950001,9000001,18000001,40000001},{0.05,0.1,0.2,0.23,0.33,0.4,0.45})-LOOKUP(K1251,{0,1950001,3300001,6950001,9000001,18000001,40000001},{0,97500,427500,636000,1536000,2796000,4796000}))*1.021,-2))</f>
        <v/>
      </c>
      <c r="N1251" s="19">
        <f>MAX(0,ROUNDDOWN(H1251-E1251-430000-G1251,-3))</f>
        <v/>
      </c>
      <c r="O1251" s="19">
        <f>MAX(0,ROUNDDOWN(H1251-E1251-430000-G1251-D1251,-3))</f>
        <v/>
      </c>
      <c r="P1251" s="19">
        <f>IF(H1251&lt;=450000,0,MAX(0,ROUNDDOWN(N1251*0.06-MIN(50000,N1251)*0.03,-2))+MAX(0,ROUNDDOWN(N1251*0.04-MIN(50000,N1251)*0.02,-2)))</f>
        <v/>
      </c>
      <c r="Q1251" s="19">
        <f>IF(H1251&lt;=450000,0,MAX(0,ROUNDDOWN(O1251*0.06-MIN(50000,O1251)*0.03,-2))+MAX(0,ROUNDDOWN(O1251*0.04-MIN(50000,O1251)*0.02,-2)))</f>
        <v/>
      </c>
      <c r="R1251" s="19">
        <f>L1251-M1251</f>
        <v/>
      </c>
      <c r="S1251" s="19">
        <f>P1251-Q1251</f>
        <v/>
      </c>
      <c r="T1251" s="19">
        <f>R1251+S1251</f>
        <v/>
      </c>
      <c r="U1251" s="21">
        <f>IF(J1251&lt;=0,0,LOOKUP(J1251,{0,1950001,3300001,6950001,9000001,18000001,40000001},{0.05,0.1,0.2,0.23,0.33,0.4,0.45}))</f>
        <v/>
      </c>
    </row>
    <row r="1252">
      <c r="A1252" t="inlineStr">
        <is>
          <t>1万円刻み</t>
        </is>
      </c>
      <c r="B1252" s="19">
        <f>'3_1万円刻み'!$A$557</f>
        <v/>
      </c>
      <c r="C1252" s="20" t="n">
        <v>2026</v>
      </c>
      <c r="D1252" s="19" t="n">
        <v>276000</v>
      </c>
      <c r="E1252" s="19">
        <f>ROUND(MIN(B1252/12,650000)*12*0.0915+MIN(B1252/12,1390000)*12*(0.0504+0)+B1252*0.005,0)</f>
        <v/>
      </c>
      <c r="F1252" s="19" t="n">
        <v>0</v>
      </c>
      <c r="G1252" s="19" t="n">
        <v>0</v>
      </c>
      <c r="H1252" s="19">
        <f>IF(C1252&gt;=2026,IF(B1252&lt;741000,0,IF(B1252&lt;2191000,B1252-740000,IF(B1252&lt;2193000,1451000,IF(B1252&lt;2196000,1453000,IF(B1252&lt;2200000,1456000,IF(B1252&lt;3600000,ROUNDDOWN(B1252/4,-3)*2.8-80000,IF(B1252&lt;6600000,ROUNDDOWN(B1252/4,-3)*3.2-440000,IF(B1252&lt;8500000,ROUNDDOWN(B1252*0.9,0)-1100000,B1252-1950000)))))))),IF(B1252&lt;651000,0,IF(B1252&lt;1900000,B1252-650000,IF(B1252&lt;3600000,ROUNDDOWN(B1252/4,-3)*2.8-80000,IF(B1252&lt;6600000,ROUNDDOWN(B1252/4,-3)*3.2-440000,IF(B1252&lt;8500000,ROUNDDOWN(B1252*0.9,0)-1100000,B1252-1950000))))))</f>
        <v/>
      </c>
      <c r="I1252" s="19">
        <f>IF(H1252&gt;23500000,NA(),IF(C1252&gt;=2026,IF(H1252&lt;=4890000,1040000,IF(H1252&lt;=6550000,670000,620000)),IF(H1252&lt;=1320000,950000,IF(H1252&lt;=3360000,880000,IF(H1252&lt;=4890000,680000,IF(H1252&lt;=6550000,630000,580000))))))</f>
        <v/>
      </c>
      <c r="J1252" s="19">
        <f>MAX(0,ROUNDDOWN(H1252-E1252-I1252-F1252,-3))</f>
        <v/>
      </c>
      <c r="K1252" s="19">
        <f>MAX(0,ROUNDDOWN(H1252-E1252-I1252-F1252-D1252,-3))</f>
        <v/>
      </c>
      <c r="L1252" s="19">
        <f>IF(J1252&lt;=0,0,ROUNDDOWN((J1252*LOOKUP(J1252,{0,1950001,3300001,6950001,9000001,18000001,40000001},{0.05,0.1,0.2,0.23,0.33,0.4,0.45})-LOOKUP(J1252,{0,1950001,3300001,6950001,9000001,18000001,40000001},{0,97500,427500,636000,1536000,2796000,4796000}))*1.021,-2))</f>
        <v/>
      </c>
      <c r="M1252" s="19">
        <f>IF(K1252&lt;=0,0,ROUNDDOWN((K1252*LOOKUP(K1252,{0,1950001,3300001,6950001,9000001,18000001,40000001},{0.05,0.1,0.2,0.23,0.33,0.4,0.45})-LOOKUP(K1252,{0,1950001,3300001,6950001,9000001,18000001,40000001},{0,97500,427500,636000,1536000,2796000,4796000}))*1.021,-2))</f>
        <v/>
      </c>
      <c r="N1252" s="19">
        <f>MAX(0,ROUNDDOWN(H1252-E1252-430000-G1252,-3))</f>
        <v/>
      </c>
      <c r="O1252" s="19">
        <f>MAX(0,ROUNDDOWN(H1252-E1252-430000-G1252-D1252,-3))</f>
        <v/>
      </c>
      <c r="P1252" s="19">
        <f>IF(H1252&lt;=450000,0,MAX(0,ROUNDDOWN(N1252*0.06-MIN(50000,N1252)*0.03,-2))+MAX(0,ROUNDDOWN(N1252*0.04-MIN(50000,N1252)*0.02,-2)))</f>
        <v/>
      </c>
      <c r="Q1252" s="19">
        <f>IF(H1252&lt;=450000,0,MAX(0,ROUNDDOWN(O1252*0.06-MIN(50000,O1252)*0.03,-2))+MAX(0,ROUNDDOWN(O1252*0.04-MIN(50000,O1252)*0.02,-2)))</f>
        <v/>
      </c>
      <c r="R1252" s="19">
        <f>L1252-M1252</f>
        <v/>
      </c>
      <c r="S1252" s="19">
        <f>P1252-Q1252</f>
        <v/>
      </c>
      <c r="T1252" s="19">
        <f>R1252+S1252</f>
        <v/>
      </c>
      <c r="U1252" s="21">
        <f>IF(J1252&lt;=0,0,LOOKUP(J1252,{0,1950001,3300001,6950001,9000001,18000001,40000001},{0.05,0.1,0.2,0.23,0.33,0.4,0.45}))</f>
        <v/>
      </c>
    </row>
    <row r="1253">
      <c r="A1253" t="inlineStr">
        <is>
          <t>1万円刻み</t>
        </is>
      </c>
      <c r="B1253" s="19">
        <f>'3_1万円刻み'!$A$558</f>
        <v/>
      </c>
      <c r="C1253" s="20" t="n">
        <v>2025</v>
      </c>
      <c r="D1253" s="19" t="n">
        <v>276000</v>
      </c>
      <c r="E1253" s="19">
        <f>ROUND(MIN(B1253/12,650000)*12*0.0915+MIN(B1253/12,1390000)*12*(0.0504+0)+B1253*0.005,0)</f>
        <v/>
      </c>
      <c r="F1253" s="19" t="n">
        <v>0</v>
      </c>
      <c r="G1253" s="19" t="n">
        <v>0</v>
      </c>
      <c r="H1253" s="19">
        <f>IF(C1253&gt;=2026,IF(B1253&lt;741000,0,IF(B1253&lt;2191000,B1253-740000,IF(B1253&lt;2193000,1451000,IF(B1253&lt;2196000,1453000,IF(B1253&lt;2200000,1456000,IF(B1253&lt;3600000,ROUNDDOWN(B1253/4,-3)*2.8-80000,IF(B1253&lt;6600000,ROUNDDOWN(B1253/4,-3)*3.2-440000,IF(B1253&lt;8500000,ROUNDDOWN(B1253*0.9,0)-1100000,B1253-1950000)))))))),IF(B1253&lt;651000,0,IF(B1253&lt;1900000,B1253-650000,IF(B1253&lt;3600000,ROUNDDOWN(B1253/4,-3)*2.8-80000,IF(B1253&lt;6600000,ROUNDDOWN(B1253/4,-3)*3.2-440000,IF(B1253&lt;8500000,ROUNDDOWN(B1253*0.9,0)-1100000,B1253-1950000))))))</f>
        <v/>
      </c>
      <c r="I1253" s="19">
        <f>IF(H1253&gt;23500000,NA(),IF(C1253&gt;=2026,IF(H1253&lt;=4890000,1040000,IF(H1253&lt;=6550000,670000,620000)),IF(H1253&lt;=1320000,950000,IF(H1253&lt;=3360000,880000,IF(H1253&lt;=4890000,680000,IF(H1253&lt;=6550000,630000,580000))))))</f>
        <v/>
      </c>
      <c r="J1253" s="19">
        <f>MAX(0,ROUNDDOWN(H1253-E1253-I1253-F1253,-3))</f>
        <v/>
      </c>
      <c r="K1253" s="19">
        <f>MAX(0,ROUNDDOWN(H1253-E1253-I1253-F1253-D1253,-3))</f>
        <v/>
      </c>
      <c r="L1253" s="19">
        <f>IF(J1253&lt;=0,0,ROUNDDOWN((J1253*LOOKUP(J1253,{0,1950001,3300001,6950001,9000001,18000001,40000001},{0.05,0.1,0.2,0.23,0.33,0.4,0.45})-LOOKUP(J1253,{0,1950001,3300001,6950001,9000001,18000001,40000001},{0,97500,427500,636000,1536000,2796000,4796000}))*1.021,-2))</f>
        <v/>
      </c>
      <c r="M1253" s="19">
        <f>IF(K1253&lt;=0,0,ROUNDDOWN((K1253*LOOKUP(K1253,{0,1950001,3300001,6950001,9000001,18000001,40000001},{0.05,0.1,0.2,0.23,0.33,0.4,0.45})-LOOKUP(K1253,{0,1950001,3300001,6950001,9000001,18000001,40000001},{0,97500,427500,636000,1536000,2796000,4796000}))*1.021,-2))</f>
        <v/>
      </c>
      <c r="N1253" s="19">
        <f>MAX(0,ROUNDDOWN(H1253-E1253-430000-G1253,-3))</f>
        <v/>
      </c>
      <c r="O1253" s="19">
        <f>MAX(0,ROUNDDOWN(H1253-E1253-430000-G1253-D1253,-3))</f>
        <v/>
      </c>
      <c r="P1253" s="19">
        <f>IF(H1253&lt;=450000,0,MAX(0,ROUNDDOWN(N1253*0.06-MIN(50000,N1253)*0.03,-2))+MAX(0,ROUNDDOWN(N1253*0.04-MIN(50000,N1253)*0.02,-2)))</f>
        <v/>
      </c>
      <c r="Q1253" s="19">
        <f>IF(H1253&lt;=450000,0,MAX(0,ROUNDDOWN(O1253*0.06-MIN(50000,O1253)*0.03,-2))+MAX(0,ROUNDDOWN(O1253*0.04-MIN(50000,O1253)*0.02,-2)))</f>
        <v/>
      </c>
      <c r="R1253" s="19">
        <f>L1253-M1253</f>
        <v/>
      </c>
      <c r="S1253" s="19">
        <f>P1253-Q1253</f>
        <v/>
      </c>
      <c r="T1253" s="19">
        <f>R1253+S1253</f>
        <v/>
      </c>
      <c r="U1253" s="21">
        <f>IF(J1253&lt;=0,0,LOOKUP(J1253,{0,1950001,3300001,6950001,9000001,18000001,40000001},{0.05,0.1,0.2,0.23,0.33,0.4,0.45}))</f>
        <v/>
      </c>
    </row>
    <row r="1254">
      <c r="A1254" t="inlineStr">
        <is>
          <t>1万円刻み</t>
        </is>
      </c>
      <c r="B1254" s="19">
        <f>'3_1万円刻み'!$A$558</f>
        <v/>
      </c>
      <c r="C1254" s="20" t="n">
        <v>2026</v>
      </c>
      <c r="D1254" s="19" t="n">
        <v>276000</v>
      </c>
      <c r="E1254" s="19">
        <f>ROUND(MIN(B1254/12,650000)*12*0.0915+MIN(B1254/12,1390000)*12*(0.0504+0)+B1254*0.005,0)</f>
        <v/>
      </c>
      <c r="F1254" s="19" t="n">
        <v>0</v>
      </c>
      <c r="G1254" s="19" t="n">
        <v>0</v>
      </c>
      <c r="H1254" s="19">
        <f>IF(C1254&gt;=2026,IF(B1254&lt;741000,0,IF(B1254&lt;2191000,B1254-740000,IF(B1254&lt;2193000,1451000,IF(B1254&lt;2196000,1453000,IF(B1254&lt;2200000,1456000,IF(B1254&lt;3600000,ROUNDDOWN(B1254/4,-3)*2.8-80000,IF(B1254&lt;6600000,ROUNDDOWN(B1254/4,-3)*3.2-440000,IF(B1254&lt;8500000,ROUNDDOWN(B1254*0.9,0)-1100000,B1254-1950000)))))))),IF(B1254&lt;651000,0,IF(B1254&lt;1900000,B1254-650000,IF(B1254&lt;3600000,ROUNDDOWN(B1254/4,-3)*2.8-80000,IF(B1254&lt;6600000,ROUNDDOWN(B1254/4,-3)*3.2-440000,IF(B1254&lt;8500000,ROUNDDOWN(B1254*0.9,0)-1100000,B1254-1950000))))))</f>
        <v/>
      </c>
      <c r="I1254" s="19">
        <f>IF(H1254&gt;23500000,NA(),IF(C1254&gt;=2026,IF(H1254&lt;=4890000,1040000,IF(H1254&lt;=6550000,670000,620000)),IF(H1254&lt;=1320000,950000,IF(H1254&lt;=3360000,880000,IF(H1254&lt;=4890000,680000,IF(H1254&lt;=6550000,630000,580000))))))</f>
        <v/>
      </c>
      <c r="J1254" s="19">
        <f>MAX(0,ROUNDDOWN(H1254-E1254-I1254-F1254,-3))</f>
        <v/>
      </c>
      <c r="K1254" s="19">
        <f>MAX(0,ROUNDDOWN(H1254-E1254-I1254-F1254-D1254,-3))</f>
        <v/>
      </c>
      <c r="L1254" s="19">
        <f>IF(J1254&lt;=0,0,ROUNDDOWN((J1254*LOOKUP(J1254,{0,1950001,3300001,6950001,9000001,18000001,40000001},{0.05,0.1,0.2,0.23,0.33,0.4,0.45})-LOOKUP(J1254,{0,1950001,3300001,6950001,9000001,18000001,40000001},{0,97500,427500,636000,1536000,2796000,4796000}))*1.021,-2))</f>
        <v/>
      </c>
      <c r="M1254" s="19">
        <f>IF(K1254&lt;=0,0,ROUNDDOWN((K1254*LOOKUP(K1254,{0,1950001,3300001,6950001,9000001,18000001,40000001},{0.05,0.1,0.2,0.23,0.33,0.4,0.45})-LOOKUP(K1254,{0,1950001,3300001,6950001,9000001,18000001,40000001},{0,97500,427500,636000,1536000,2796000,4796000}))*1.021,-2))</f>
        <v/>
      </c>
      <c r="N1254" s="19">
        <f>MAX(0,ROUNDDOWN(H1254-E1254-430000-G1254,-3))</f>
        <v/>
      </c>
      <c r="O1254" s="19">
        <f>MAX(0,ROUNDDOWN(H1254-E1254-430000-G1254-D1254,-3))</f>
        <v/>
      </c>
      <c r="P1254" s="19">
        <f>IF(H1254&lt;=450000,0,MAX(0,ROUNDDOWN(N1254*0.06-MIN(50000,N1254)*0.03,-2))+MAX(0,ROUNDDOWN(N1254*0.04-MIN(50000,N1254)*0.02,-2)))</f>
        <v/>
      </c>
      <c r="Q1254" s="19">
        <f>IF(H1254&lt;=450000,0,MAX(0,ROUNDDOWN(O1254*0.06-MIN(50000,O1254)*0.03,-2))+MAX(0,ROUNDDOWN(O1254*0.04-MIN(50000,O1254)*0.02,-2)))</f>
        <v/>
      </c>
      <c r="R1254" s="19">
        <f>L1254-M1254</f>
        <v/>
      </c>
      <c r="S1254" s="19">
        <f>P1254-Q1254</f>
        <v/>
      </c>
      <c r="T1254" s="19">
        <f>R1254+S1254</f>
        <v/>
      </c>
      <c r="U1254" s="21">
        <f>IF(J1254&lt;=0,0,LOOKUP(J1254,{0,1950001,3300001,6950001,9000001,18000001,40000001},{0.05,0.1,0.2,0.23,0.33,0.4,0.45}))</f>
        <v/>
      </c>
    </row>
    <row r="1255">
      <c r="A1255" t="inlineStr">
        <is>
          <t>1万円刻み</t>
        </is>
      </c>
      <c r="B1255" s="19">
        <f>'3_1万円刻み'!$A$559</f>
        <v/>
      </c>
      <c r="C1255" s="20" t="n">
        <v>2025</v>
      </c>
      <c r="D1255" s="19" t="n">
        <v>276000</v>
      </c>
      <c r="E1255" s="19">
        <f>ROUND(MIN(B1255/12,650000)*12*0.0915+MIN(B1255/12,1390000)*12*(0.0504+0)+B1255*0.005,0)</f>
        <v/>
      </c>
      <c r="F1255" s="19" t="n">
        <v>0</v>
      </c>
      <c r="G1255" s="19" t="n">
        <v>0</v>
      </c>
      <c r="H1255" s="19">
        <f>IF(C1255&gt;=2026,IF(B1255&lt;741000,0,IF(B1255&lt;2191000,B1255-740000,IF(B1255&lt;2193000,1451000,IF(B1255&lt;2196000,1453000,IF(B1255&lt;2200000,1456000,IF(B1255&lt;3600000,ROUNDDOWN(B1255/4,-3)*2.8-80000,IF(B1255&lt;6600000,ROUNDDOWN(B1255/4,-3)*3.2-440000,IF(B1255&lt;8500000,ROUNDDOWN(B1255*0.9,0)-1100000,B1255-1950000)))))))),IF(B1255&lt;651000,0,IF(B1255&lt;1900000,B1255-650000,IF(B1255&lt;3600000,ROUNDDOWN(B1255/4,-3)*2.8-80000,IF(B1255&lt;6600000,ROUNDDOWN(B1255/4,-3)*3.2-440000,IF(B1255&lt;8500000,ROUNDDOWN(B1255*0.9,0)-1100000,B1255-1950000))))))</f>
        <v/>
      </c>
      <c r="I1255" s="19">
        <f>IF(H1255&gt;23500000,NA(),IF(C1255&gt;=2026,IF(H1255&lt;=4890000,1040000,IF(H1255&lt;=6550000,670000,620000)),IF(H1255&lt;=1320000,950000,IF(H1255&lt;=3360000,880000,IF(H1255&lt;=4890000,680000,IF(H1255&lt;=6550000,630000,580000))))))</f>
        <v/>
      </c>
      <c r="J1255" s="19">
        <f>MAX(0,ROUNDDOWN(H1255-E1255-I1255-F1255,-3))</f>
        <v/>
      </c>
      <c r="K1255" s="19">
        <f>MAX(0,ROUNDDOWN(H1255-E1255-I1255-F1255-D1255,-3))</f>
        <v/>
      </c>
      <c r="L1255" s="19">
        <f>IF(J1255&lt;=0,0,ROUNDDOWN((J1255*LOOKUP(J1255,{0,1950001,3300001,6950001,9000001,18000001,40000001},{0.05,0.1,0.2,0.23,0.33,0.4,0.45})-LOOKUP(J1255,{0,1950001,3300001,6950001,9000001,18000001,40000001},{0,97500,427500,636000,1536000,2796000,4796000}))*1.021,-2))</f>
        <v/>
      </c>
      <c r="M1255" s="19">
        <f>IF(K1255&lt;=0,0,ROUNDDOWN((K1255*LOOKUP(K1255,{0,1950001,3300001,6950001,9000001,18000001,40000001},{0.05,0.1,0.2,0.23,0.33,0.4,0.45})-LOOKUP(K1255,{0,1950001,3300001,6950001,9000001,18000001,40000001},{0,97500,427500,636000,1536000,2796000,4796000}))*1.021,-2))</f>
        <v/>
      </c>
      <c r="N1255" s="19">
        <f>MAX(0,ROUNDDOWN(H1255-E1255-430000-G1255,-3))</f>
        <v/>
      </c>
      <c r="O1255" s="19">
        <f>MAX(0,ROUNDDOWN(H1255-E1255-430000-G1255-D1255,-3))</f>
        <v/>
      </c>
      <c r="P1255" s="19">
        <f>IF(H1255&lt;=450000,0,MAX(0,ROUNDDOWN(N1255*0.06-MIN(50000,N1255)*0.03,-2))+MAX(0,ROUNDDOWN(N1255*0.04-MIN(50000,N1255)*0.02,-2)))</f>
        <v/>
      </c>
      <c r="Q1255" s="19">
        <f>IF(H1255&lt;=450000,0,MAX(0,ROUNDDOWN(O1255*0.06-MIN(50000,O1255)*0.03,-2))+MAX(0,ROUNDDOWN(O1255*0.04-MIN(50000,O1255)*0.02,-2)))</f>
        <v/>
      </c>
      <c r="R1255" s="19">
        <f>L1255-M1255</f>
        <v/>
      </c>
      <c r="S1255" s="19">
        <f>P1255-Q1255</f>
        <v/>
      </c>
      <c r="T1255" s="19">
        <f>R1255+S1255</f>
        <v/>
      </c>
      <c r="U1255" s="21">
        <f>IF(J1255&lt;=0,0,LOOKUP(J1255,{0,1950001,3300001,6950001,9000001,18000001,40000001},{0.05,0.1,0.2,0.23,0.33,0.4,0.45}))</f>
        <v/>
      </c>
    </row>
    <row r="1256">
      <c r="A1256" t="inlineStr">
        <is>
          <t>1万円刻み</t>
        </is>
      </c>
      <c r="B1256" s="19">
        <f>'3_1万円刻み'!$A$559</f>
        <v/>
      </c>
      <c r="C1256" s="20" t="n">
        <v>2026</v>
      </c>
      <c r="D1256" s="19" t="n">
        <v>276000</v>
      </c>
      <c r="E1256" s="19">
        <f>ROUND(MIN(B1256/12,650000)*12*0.0915+MIN(B1256/12,1390000)*12*(0.0504+0)+B1256*0.005,0)</f>
        <v/>
      </c>
      <c r="F1256" s="19" t="n">
        <v>0</v>
      </c>
      <c r="G1256" s="19" t="n">
        <v>0</v>
      </c>
      <c r="H1256" s="19">
        <f>IF(C1256&gt;=2026,IF(B1256&lt;741000,0,IF(B1256&lt;2191000,B1256-740000,IF(B1256&lt;2193000,1451000,IF(B1256&lt;2196000,1453000,IF(B1256&lt;2200000,1456000,IF(B1256&lt;3600000,ROUNDDOWN(B1256/4,-3)*2.8-80000,IF(B1256&lt;6600000,ROUNDDOWN(B1256/4,-3)*3.2-440000,IF(B1256&lt;8500000,ROUNDDOWN(B1256*0.9,0)-1100000,B1256-1950000)))))))),IF(B1256&lt;651000,0,IF(B1256&lt;1900000,B1256-650000,IF(B1256&lt;3600000,ROUNDDOWN(B1256/4,-3)*2.8-80000,IF(B1256&lt;6600000,ROUNDDOWN(B1256/4,-3)*3.2-440000,IF(B1256&lt;8500000,ROUNDDOWN(B1256*0.9,0)-1100000,B1256-1950000))))))</f>
        <v/>
      </c>
      <c r="I1256" s="19">
        <f>IF(H1256&gt;23500000,NA(),IF(C1256&gt;=2026,IF(H1256&lt;=4890000,1040000,IF(H1256&lt;=6550000,670000,620000)),IF(H1256&lt;=1320000,950000,IF(H1256&lt;=3360000,880000,IF(H1256&lt;=4890000,680000,IF(H1256&lt;=6550000,630000,580000))))))</f>
        <v/>
      </c>
      <c r="J1256" s="19">
        <f>MAX(0,ROUNDDOWN(H1256-E1256-I1256-F1256,-3))</f>
        <v/>
      </c>
      <c r="K1256" s="19">
        <f>MAX(0,ROUNDDOWN(H1256-E1256-I1256-F1256-D1256,-3))</f>
        <v/>
      </c>
      <c r="L1256" s="19">
        <f>IF(J1256&lt;=0,0,ROUNDDOWN((J1256*LOOKUP(J1256,{0,1950001,3300001,6950001,9000001,18000001,40000001},{0.05,0.1,0.2,0.23,0.33,0.4,0.45})-LOOKUP(J1256,{0,1950001,3300001,6950001,9000001,18000001,40000001},{0,97500,427500,636000,1536000,2796000,4796000}))*1.021,-2))</f>
        <v/>
      </c>
      <c r="M1256" s="19">
        <f>IF(K1256&lt;=0,0,ROUNDDOWN((K1256*LOOKUP(K1256,{0,1950001,3300001,6950001,9000001,18000001,40000001},{0.05,0.1,0.2,0.23,0.33,0.4,0.45})-LOOKUP(K1256,{0,1950001,3300001,6950001,9000001,18000001,40000001},{0,97500,427500,636000,1536000,2796000,4796000}))*1.021,-2))</f>
        <v/>
      </c>
      <c r="N1256" s="19">
        <f>MAX(0,ROUNDDOWN(H1256-E1256-430000-G1256,-3))</f>
        <v/>
      </c>
      <c r="O1256" s="19">
        <f>MAX(0,ROUNDDOWN(H1256-E1256-430000-G1256-D1256,-3))</f>
        <v/>
      </c>
      <c r="P1256" s="19">
        <f>IF(H1256&lt;=450000,0,MAX(0,ROUNDDOWN(N1256*0.06-MIN(50000,N1256)*0.03,-2))+MAX(0,ROUNDDOWN(N1256*0.04-MIN(50000,N1256)*0.02,-2)))</f>
        <v/>
      </c>
      <c r="Q1256" s="19">
        <f>IF(H1256&lt;=450000,0,MAX(0,ROUNDDOWN(O1256*0.06-MIN(50000,O1256)*0.03,-2))+MAX(0,ROUNDDOWN(O1256*0.04-MIN(50000,O1256)*0.02,-2)))</f>
        <v/>
      </c>
      <c r="R1256" s="19">
        <f>L1256-M1256</f>
        <v/>
      </c>
      <c r="S1256" s="19">
        <f>P1256-Q1256</f>
        <v/>
      </c>
      <c r="T1256" s="19">
        <f>R1256+S1256</f>
        <v/>
      </c>
      <c r="U1256" s="21">
        <f>IF(J1256&lt;=0,0,LOOKUP(J1256,{0,1950001,3300001,6950001,9000001,18000001,40000001},{0.05,0.1,0.2,0.23,0.33,0.4,0.45}))</f>
        <v/>
      </c>
    </row>
    <row r="1257">
      <c r="A1257" t="inlineStr">
        <is>
          <t>1万円刻み</t>
        </is>
      </c>
      <c r="B1257" s="19">
        <f>'3_1万円刻み'!$A$560</f>
        <v/>
      </c>
      <c r="C1257" s="20" t="n">
        <v>2025</v>
      </c>
      <c r="D1257" s="19" t="n">
        <v>276000</v>
      </c>
      <c r="E1257" s="19">
        <f>ROUND(MIN(B1257/12,650000)*12*0.0915+MIN(B1257/12,1390000)*12*(0.0504+0)+B1257*0.005,0)</f>
        <v/>
      </c>
      <c r="F1257" s="19" t="n">
        <v>0</v>
      </c>
      <c r="G1257" s="19" t="n">
        <v>0</v>
      </c>
      <c r="H1257" s="19">
        <f>IF(C1257&gt;=2026,IF(B1257&lt;741000,0,IF(B1257&lt;2191000,B1257-740000,IF(B1257&lt;2193000,1451000,IF(B1257&lt;2196000,1453000,IF(B1257&lt;2200000,1456000,IF(B1257&lt;3600000,ROUNDDOWN(B1257/4,-3)*2.8-80000,IF(B1257&lt;6600000,ROUNDDOWN(B1257/4,-3)*3.2-440000,IF(B1257&lt;8500000,ROUNDDOWN(B1257*0.9,0)-1100000,B1257-1950000)))))))),IF(B1257&lt;651000,0,IF(B1257&lt;1900000,B1257-650000,IF(B1257&lt;3600000,ROUNDDOWN(B1257/4,-3)*2.8-80000,IF(B1257&lt;6600000,ROUNDDOWN(B1257/4,-3)*3.2-440000,IF(B1257&lt;8500000,ROUNDDOWN(B1257*0.9,0)-1100000,B1257-1950000))))))</f>
        <v/>
      </c>
      <c r="I1257" s="19">
        <f>IF(H1257&gt;23500000,NA(),IF(C1257&gt;=2026,IF(H1257&lt;=4890000,1040000,IF(H1257&lt;=6550000,670000,620000)),IF(H1257&lt;=1320000,950000,IF(H1257&lt;=3360000,880000,IF(H1257&lt;=4890000,680000,IF(H1257&lt;=6550000,630000,580000))))))</f>
        <v/>
      </c>
      <c r="J1257" s="19">
        <f>MAX(0,ROUNDDOWN(H1257-E1257-I1257-F1257,-3))</f>
        <v/>
      </c>
      <c r="K1257" s="19">
        <f>MAX(0,ROUNDDOWN(H1257-E1257-I1257-F1257-D1257,-3))</f>
        <v/>
      </c>
      <c r="L1257" s="19">
        <f>IF(J1257&lt;=0,0,ROUNDDOWN((J1257*LOOKUP(J1257,{0,1950001,3300001,6950001,9000001,18000001,40000001},{0.05,0.1,0.2,0.23,0.33,0.4,0.45})-LOOKUP(J1257,{0,1950001,3300001,6950001,9000001,18000001,40000001},{0,97500,427500,636000,1536000,2796000,4796000}))*1.021,-2))</f>
        <v/>
      </c>
      <c r="M1257" s="19">
        <f>IF(K1257&lt;=0,0,ROUNDDOWN((K1257*LOOKUP(K1257,{0,1950001,3300001,6950001,9000001,18000001,40000001},{0.05,0.1,0.2,0.23,0.33,0.4,0.45})-LOOKUP(K1257,{0,1950001,3300001,6950001,9000001,18000001,40000001},{0,97500,427500,636000,1536000,2796000,4796000}))*1.021,-2))</f>
        <v/>
      </c>
      <c r="N1257" s="19">
        <f>MAX(0,ROUNDDOWN(H1257-E1257-430000-G1257,-3))</f>
        <v/>
      </c>
      <c r="O1257" s="19">
        <f>MAX(0,ROUNDDOWN(H1257-E1257-430000-G1257-D1257,-3))</f>
        <v/>
      </c>
      <c r="P1257" s="19">
        <f>IF(H1257&lt;=450000,0,MAX(0,ROUNDDOWN(N1257*0.06-MIN(50000,N1257)*0.03,-2))+MAX(0,ROUNDDOWN(N1257*0.04-MIN(50000,N1257)*0.02,-2)))</f>
        <v/>
      </c>
      <c r="Q1257" s="19">
        <f>IF(H1257&lt;=450000,0,MAX(0,ROUNDDOWN(O1257*0.06-MIN(50000,O1257)*0.03,-2))+MAX(0,ROUNDDOWN(O1257*0.04-MIN(50000,O1257)*0.02,-2)))</f>
        <v/>
      </c>
      <c r="R1257" s="19">
        <f>L1257-M1257</f>
        <v/>
      </c>
      <c r="S1257" s="19">
        <f>P1257-Q1257</f>
        <v/>
      </c>
      <c r="T1257" s="19">
        <f>R1257+S1257</f>
        <v/>
      </c>
      <c r="U1257" s="21">
        <f>IF(J1257&lt;=0,0,LOOKUP(J1257,{0,1950001,3300001,6950001,9000001,18000001,40000001},{0.05,0.1,0.2,0.23,0.33,0.4,0.45}))</f>
        <v/>
      </c>
    </row>
    <row r="1258">
      <c r="A1258" t="inlineStr">
        <is>
          <t>1万円刻み</t>
        </is>
      </c>
      <c r="B1258" s="19">
        <f>'3_1万円刻み'!$A$560</f>
        <v/>
      </c>
      <c r="C1258" s="20" t="n">
        <v>2026</v>
      </c>
      <c r="D1258" s="19" t="n">
        <v>276000</v>
      </c>
      <c r="E1258" s="19">
        <f>ROUND(MIN(B1258/12,650000)*12*0.0915+MIN(B1258/12,1390000)*12*(0.0504+0)+B1258*0.005,0)</f>
        <v/>
      </c>
      <c r="F1258" s="19" t="n">
        <v>0</v>
      </c>
      <c r="G1258" s="19" t="n">
        <v>0</v>
      </c>
      <c r="H1258" s="19">
        <f>IF(C1258&gt;=2026,IF(B1258&lt;741000,0,IF(B1258&lt;2191000,B1258-740000,IF(B1258&lt;2193000,1451000,IF(B1258&lt;2196000,1453000,IF(B1258&lt;2200000,1456000,IF(B1258&lt;3600000,ROUNDDOWN(B1258/4,-3)*2.8-80000,IF(B1258&lt;6600000,ROUNDDOWN(B1258/4,-3)*3.2-440000,IF(B1258&lt;8500000,ROUNDDOWN(B1258*0.9,0)-1100000,B1258-1950000)))))))),IF(B1258&lt;651000,0,IF(B1258&lt;1900000,B1258-650000,IF(B1258&lt;3600000,ROUNDDOWN(B1258/4,-3)*2.8-80000,IF(B1258&lt;6600000,ROUNDDOWN(B1258/4,-3)*3.2-440000,IF(B1258&lt;8500000,ROUNDDOWN(B1258*0.9,0)-1100000,B1258-1950000))))))</f>
        <v/>
      </c>
      <c r="I1258" s="19">
        <f>IF(H1258&gt;23500000,NA(),IF(C1258&gt;=2026,IF(H1258&lt;=4890000,1040000,IF(H1258&lt;=6550000,670000,620000)),IF(H1258&lt;=1320000,950000,IF(H1258&lt;=3360000,880000,IF(H1258&lt;=4890000,680000,IF(H1258&lt;=6550000,630000,580000))))))</f>
        <v/>
      </c>
      <c r="J1258" s="19">
        <f>MAX(0,ROUNDDOWN(H1258-E1258-I1258-F1258,-3))</f>
        <v/>
      </c>
      <c r="K1258" s="19">
        <f>MAX(0,ROUNDDOWN(H1258-E1258-I1258-F1258-D1258,-3))</f>
        <v/>
      </c>
      <c r="L1258" s="19">
        <f>IF(J1258&lt;=0,0,ROUNDDOWN((J1258*LOOKUP(J1258,{0,1950001,3300001,6950001,9000001,18000001,40000001},{0.05,0.1,0.2,0.23,0.33,0.4,0.45})-LOOKUP(J1258,{0,1950001,3300001,6950001,9000001,18000001,40000001},{0,97500,427500,636000,1536000,2796000,4796000}))*1.021,-2))</f>
        <v/>
      </c>
      <c r="M1258" s="19">
        <f>IF(K1258&lt;=0,0,ROUNDDOWN((K1258*LOOKUP(K1258,{0,1950001,3300001,6950001,9000001,18000001,40000001},{0.05,0.1,0.2,0.23,0.33,0.4,0.45})-LOOKUP(K1258,{0,1950001,3300001,6950001,9000001,18000001,40000001},{0,97500,427500,636000,1536000,2796000,4796000}))*1.021,-2))</f>
        <v/>
      </c>
      <c r="N1258" s="19">
        <f>MAX(0,ROUNDDOWN(H1258-E1258-430000-G1258,-3))</f>
        <v/>
      </c>
      <c r="O1258" s="19">
        <f>MAX(0,ROUNDDOWN(H1258-E1258-430000-G1258-D1258,-3))</f>
        <v/>
      </c>
      <c r="P1258" s="19">
        <f>IF(H1258&lt;=450000,0,MAX(0,ROUNDDOWN(N1258*0.06-MIN(50000,N1258)*0.03,-2))+MAX(0,ROUNDDOWN(N1258*0.04-MIN(50000,N1258)*0.02,-2)))</f>
        <v/>
      </c>
      <c r="Q1258" s="19">
        <f>IF(H1258&lt;=450000,0,MAX(0,ROUNDDOWN(O1258*0.06-MIN(50000,O1258)*0.03,-2))+MAX(0,ROUNDDOWN(O1258*0.04-MIN(50000,O1258)*0.02,-2)))</f>
        <v/>
      </c>
      <c r="R1258" s="19">
        <f>L1258-M1258</f>
        <v/>
      </c>
      <c r="S1258" s="19">
        <f>P1258-Q1258</f>
        <v/>
      </c>
      <c r="T1258" s="19">
        <f>R1258+S1258</f>
        <v/>
      </c>
      <c r="U1258" s="21">
        <f>IF(J1258&lt;=0,0,LOOKUP(J1258,{0,1950001,3300001,6950001,9000001,18000001,40000001},{0.05,0.1,0.2,0.23,0.33,0.4,0.45}))</f>
        <v/>
      </c>
    </row>
    <row r="1259">
      <c r="A1259" t="inlineStr">
        <is>
          <t>1万円刻み</t>
        </is>
      </c>
      <c r="B1259" s="19">
        <f>'3_1万円刻み'!$A$561</f>
        <v/>
      </c>
      <c r="C1259" s="20" t="n">
        <v>2025</v>
      </c>
      <c r="D1259" s="19" t="n">
        <v>276000</v>
      </c>
      <c r="E1259" s="19">
        <f>ROUND(MIN(B1259/12,650000)*12*0.0915+MIN(B1259/12,1390000)*12*(0.0504+0)+B1259*0.005,0)</f>
        <v/>
      </c>
      <c r="F1259" s="19" t="n">
        <v>0</v>
      </c>
      <c r="G1259" s="19" t="n">
        <v>0</v>
      </c>
      <c r="H1259" s="19">
        <f>IF(C1259&gt;=2026,IF(B1259&lt;741000,0,IF(B1259&lt;2191000,B1259-740000,IF(B1259&lt;2193000,1451000,IF(B1259&lt;2196000,1453000,IF(B1259&lt;2200000,1456000,IF(B1259&lt;3600000,ROUNDDOWN(B1259/4,-3)*2.8-80000,IF(B1259&lt;6600000,ROUNDDOWN(B1259/4,-3)*3.2-440000,IF(B1259&lt;8500000,ROUNDDOWN(B1259*0.9,0)-1100000,B1259-1950000)))))))),IF(B1259&lt;651000,0,IF(B1259&lt;1900000,B1259-650000,IF(B1259&lt;3600000,ROUNDDOWN(B1259/4,-3)*2.8-80000,IF(B1259&lt;6600000,ROUNDDOWN(B1259/4,-3)*3.2-440000,IF(B1259&lt;8500000,ROUNDDOWN(B1259*0.9,0)-1100000,B1259-1950000))))))</f>
        <v/>
      </c>
      <c r="I1259" s="19">
        <f>IF(H1259&gt;23500000,NA(),IF(C1259&gt;=2026,IF(H1259&lt;=4890000,1040000,IF(H1259&lt;=6550000,670000,620000)),IF(H1259&lt;=1320000,950000,IF(H1259&lt;=3360000,880000,IF(H1259&lt;=4890000,680000,IF(H1259&lt;=6550000,630000,580000))))))</f>
        <v/>
      </c>
      <c r="J1259" s="19">
        <f>MAX(0,ROUNDDOWN(H1259-E1259-I1259-F1259,-3))</f>
        <v/>
      </c>
      <c r="K1259" s="19">
        <f>MAX(0,ROUNDDOWN(H1259-E1259-I1259-F1259-D1259,-3))</f>
        <v/>
      </c>
      <c r="L1259" s="19">
        <f>IF(J1259&lt;=0,0,ROUNDDOWN((J1259*LOOKUP(J1259,{0,1950001,3300001,6950001,9000001,18000001,40000001},{0.05,0.1,0.2,0.23,0.33,0.4,0.45})-LOOKUP(J1259,{0,1950001,3300001,6950001,9000001,18000001,40000001},{0,97500,427500,636000,1536000,2796000,4796000}))*1.021,-2))</f>
        <v/>
      </c>
      <c r="M1259" s="19">
        <f>IF(K1259&lt;=0,0,ROUNDDOWN((K1259*LOOKUP(K1259,{0,1950001,3300001,6950001,9000001,18000001,40000001},{0.05,0.1,0.2,0.23,0.33,0.4,0.45})-LOOKUP(K1259,{0,1950001,3300001,6950001,9000001,18000001,40000001},{0,97500,427500,636000,1536000,2796000,4796000}))*1.021,-2))</f>
        <v/>
      </c>
      <c r="N1259" s="19">
        <f>MAX(0,ROUNDDOWN(H1259-E1259-430000-G1259,-3))</f>
        <v/>
      </c>
      <c r="O1259" s="19">
        <f>MAX(0,ROUNDDOWN(H1259-E1259-430000-G1259-D1259,-3))</f>
        <v/>
      </c>
      <c r="P1259" s="19">
        <f>IF(H1259&lt;=450000,0,MAX(0,ROUNDDOWN(N1259*0.06-MIN(50000,N1259)*0.03,-2))+MAX(0,ROUNDDOWN(N1259*0.04-MIN(50000,N1259)*0.02,-2)))</f>
        <v/>
      </c>
      <c r="Q1259" s="19">
        <f>IF(H1259&lt;=450000,0,MAX(0,ROUNDDOWN(O1259*0.06-MIN(50000,O1259)*0.03,-2))+MAX(0,ROUNDDOWN(O1259*0.04-MIN(50000,O1259)*0.02,-2)))</f>
        <v/>
      </c>
      <c r="R1259" s="19">
        <f>L1259-M1259</f>
        <v/>
      </c>
      <c r="S1259" s="19">
        <f>P1259-Q1259</f>
        <v/>
      </c>
      <c r="T1259" s="19">
        <f>R1259+S1259</f>
        <v/>
      </c>
      <c r="U1259" s="21">
        <f>IF(J1259&lt;=0,0,LOOKUP(J1259,{0,1950001,3300001,6950001,9000001,18000001,40000001},{0.05,0.1,0.2,0.23,0.33,0.4,0.45}))</f>
        <v/>
      </c>
    </row>
    <row r="1260">
      <c r="A1260" t="inlineStr">
        <is>
          <t>1万円刻み</t>
        </is>
      </c>
      <c r="B1260" s="19">
        <f>'3_1万円刻み'!$A$561</f>
        <v/>
      </c>
      <c r="C1260" s="20" t="n">
        <v>2026</v>
      </c>
      <c r="D1260" s="19" t="n">
        <v>276000</v>
      </c>
      <c r="E1260" s="19">
        <f>ROUND(MIN(B1260/12,650000)*12*0.0915+MIN(B1260/12,1390000)*12*(0.0504+0)+B1260*0.005,0)</f>
        <v/>
      </c>
      <c r="F1260" s="19" t="n">
        <v>0</v>
      </c>
      <c r="G1260" s="19" t="n">
        <v>0</v>
      </c>
      <c r="H1260" s="19">
        <f>IF(C1260&gt;=2026,IF(B1260&lt;741000,0,IF(B1260&lt;2191000,B1260-740000,IF(B1260&lt;2193000,1451000,IF(B1260&lt;2196000,1453000,IF(B1260&lt;2200000,1456000,IF(B1260&lt;3600000,ROUNDDOWN(B1260/4,-3)*2.8-80000,IF(B1260&lt;6600000,ROUNDDOWN(B1260/4,-3)*3.2-440000,IF(B1260&lt;8500000,ROUNDDOWN(B1260*0.9,0)-1100000,B1260-1950000)))))))),IF(B1260&lt;651000,0,IF(B1260&lt;1900000,B1260-650000,IF(B1260&lt;3600000,ROUNDDOWN(B1260/4,-3)*2.8-80000,IF(B1260&lt;6600000,ROUNDDOWN(B1260/4,-3)*3.2-440000,IF(B1260&lt;8500000,ROUNDDOWN(B1260*0.9,0)-1100000,B1260-1950000))))))</f>
        <v/>
      </c>
      <c r="I1260" s="19">
        <f>IF(H1260&gt;23500000,NA(),IF(C1260&gt;=2026,IF(H1260&lt;=4890000,1040000,IF(H1260&lt;=6550000,670000,620000)),IF(H1260&lt;=1320000,950000,IF(H1260&lt;=3360000,880000,IF(H1260&lt;=4890000,680000,IF(H1260&lt;=6550000,630000,580000))))))</f>
        <v/>
      </c>
      <c r="J1260" s="19">
        <f>MAX(0,ROUNDDOWN(H1260-E1260-I1260-F1260,-3))</f>
        <v/>
      </c>
      <c r="K1260" s="19">
        <f>MAX(0,ROUNDDOWN(H1260-E1260-I1260-F1260-D1260,-3))</f>
        <v/>
      </c>
      <c r="L1260" s="19">
        <f>IF(J1260&lt;=0,0,ROUNDDOWN((J1260*LOOKUP(J1260,{0,1950001,3300001,6950001,9000001,18000001,40000001},{0.05,0.1,0.2,0.23,0.33,0.4,0.45})-LOOKUP(J1260,{0,1950001,3300001,6950001,9000001,18000001,40000001},{0,97500,427500,636000,1536000,2796000,4796000}))*1.021,-2))</f>
        <v/>
      </c>
      <c r="M1260" s="19">
        <f>IF(K1260&lt;=0,0,ROUNDDOWN((K1260*LOOKUP(K1260,{0,1950001,3300001,6950001,9000001,18000001,40000001},{0.05,0.1,0.2,0.23,0.33,0.4,0.45})-LOOKUP(K1260,{0,1950001,3300001,6950001,9000001,18000001,40000001},{0,97500,427500,636000,1536000,2796000,4796000}))*1.021,-2))</f>
        <v/>
      </c>
      <c r="N1260" s="19">
        <f>MAX(0,ROUNDDOWN(H1260-E1260-430000-G1260,-3))</f>
        <v/>
      </c>
      <c r="O1260" s="19">
        <f>MAX(0,ROUNDDOWN(H1260-E1260-430000-G1260-D1260,-3))</f>
        <v/>
      </c>
      <c r="P1260" s="19">
        <f>IF(H1260&lt;=450000,0,MAX(0,ROUNDDOWN(N1260*0.06-MIN(50000,N1260)*0.03,-2))+MAX(0,ROUNDDOWN(N1260*0.04-MIN(50000,N1260)*0.02,-2)))</f>
        <v/>
      </c>
      <c r="Q1260" s="19">
        <f>IF(H1260&lt;=450000,0,MAX(0,ROUNDDOWN(O1260*0.06-MIN(50000,O1260)*0.03,-2))+MAX(0,ROUNDDOWN(O1260*0.04-MIN(50000,O1260)*0.02,-2)))</f>
        <v/>
      </c>
      <c r="R1260" s="19">
        <f>L1260-M1260</f>
        <v/>
      </c>
      <c r="S1260" s="19">
        <f>P1260-Q1260</f>
        <v/>
      </c>
      <c r="T1260" s="19">
        <f>R1260+S1260</f>
        <v/>
      </c>
      <c r="U1260" s="21">
        <f>IF(J1260&lt;=0,0,LOOKUP(J1260,{0,1950001,3300001,6950001,9000001,18000001,40000001},{0.05,0.1,0.2,0.23,0.33,0.4,0.45}))</f>
        <v/>
      </c>
    </row>
    <row r="1261">
      <c r="A1261" t="inlineStr">
        <is>
          <t>1万円刻み</t>
        </is>
      </c>
      <c r="B1261" s="19">
        <f>'3_1万円刻み'!$A$562</f>
        <v/>
      </c>
      <c r="C1261" s="20" t="n">
        <v>2025</v>
      </c>
      <c r="D1261" s="19" t="n">
        <v>276000</v>
      </c>
      <c r="E1261" s="19">
        <f>ROUND(MIN(B1261/12,650000)*12*0.0915+MIN(B1261/12,1390000)*12*(0.0504+0)+B1261*0.005,0)</f>
        <v/>
      </c>
      <c r="F1261" s="19" t="n">
        <v>0</v>
      </c>
      <c r="G1261" s="19" t="n">
        <v>0</v>
      </c>
      <c r="H1261" s="19">
        <f>IF(C1261&gt;=2026,IF(B1261&lt;741000,0,IF(B1261&lt;2191000,B1261-740000,IF(B1261&lt;2193000,1451000,IF(B1261&lt;2196000,1453000,IF(B1261&lt;2200000,1456000,IF(B1261&lt;3600000,ROUNDDOWN(B1261/4,-3)*2.8-80000,IF(B1261&lt;6600000,ROUNDDOWN(B1261/4,-3)*3.2-440000,IF(B1261&lt;8500000,ROUNDDOWN(B1261*0.9,0)-1100000,B1261-1950000)))))))),IF(B1261&lt;651000,0,IF(B1261&lt;1900000,B1261-650000,IF(B1261&lt;3600000,ROUNDDOWN(B1261/4,-3)*2.8-80000,IF(B1261&lt;6600000,ROUNDDOWN(B1261/4,-3)*3.2-440000,IF(B1261&lt;8500000,ROUNDDOWN(B1261*0.9,0)-1100000,B1261-1950000))))))</f>
        <v/>
      </c>
      <c r="I1261" s="19">
        <f>IF(H1261&gt;23500000,NA(),IF(C1261&gt;=2026,IF(H1261&lt;=4890000,1040000,IF(H1261&lt;=6550000,670000,620000)),IF(H1261&lt;=1320000,950000,IF(H1261&lt;=3360000,880000,IF(H1261&lt;=4890000,680000,IF(H1261&lt;=6550000,630000,580000))))))</f>
        <v/>
      </c>
      <c r="J1261" s="19">
        <f>MAX(0,ROUNDDOWN(H1261-E1261-I1261-F1261,-3))</f>
        <v/>
      </c>
      <c r="K1261" s="19">
        <f>MAX(0,ROUNDDOWN(H1261-E1261-I1261-F1261-D1261,-3))</f>
        <v/>
      </c>
      <c r="L1261" s="19">
        <f>IF(J1261&lt;=0,0,ROUNDDOWN((J1261*LOOKUP(J1261,{0,1950001,3300001,6950001,9000001,18000001,40000001},{0.05,0.1,0.2,0.23,0.33,0.4,0.45})-LOOKUP(J1261,{0,1950001,3300001,6950001,9000001,18000001,40000001},{0,97500,427500,636000,1536000,2796000,4796000}))*1.021,-2))</f>
        <v/>
      </c>
      <c r="M1261" s="19">
        <f>IF(K1261&lt;=0,0,ROUNDDOWN((K1261*LOOKUP(K1261,{0,1950001,3300001,6950001,9000001,18000001,40000001},{0.05,0.1,0.2,0.23,0.33,0.4,0.45})-LOOKUP(K1261,{0,1950001,3300001,6950001,9000001,18000001,40000001},{0,97500,427500,636000,1536000,2796000,4796000}))*1.021,-2))</f>
        <v/>
      </c>
      <c r="N1261" s="19">
        <f>MAX(0,ROUNDDOWN(H1261-E1261-430000-G1261,-3))</f>
        <v/>
      </c>
      <c r="O1261" s="19">
        <f>MAX(0,ROUNDDOWN(H1261-E1261-430000-G1261-D1261,-3))</f>
        <v/>
      </c>
      <c r="P1261" s="19">
        <f>IF(H1261&lt;=450000,0,MAX(0,ROUNDDOWN(N1261*0.06-MIN(50000,N1261)*0.03,-2))+MAX(0,ROUNDDOWN(N1261*0.04-MIN(50000,N1261)*0.02,-2)))</f>
        <v/>
      </c>
      <c r="Q1261" s="19">
        <f>IF(H1261&lt;=450000,0,MAX(0,ROUNDDOWN(O1261*0.06-MIN(50000,O1261)*0.03,-2))+MAX(0,ROUNDDOWN(O1261*0.04-MIN(50000,O1261)*0.02,-2)))</f>
        <v/>
      </c>
      <c r="R1261" s="19">
        <f>L1261-M1261</f>
        <v/>
      </c>
      <c r="S1261" s="19">
        <f>P1261-Q1261</f>
        <v/>
      </c>
      <c r="T1261" s="19">
        <f>R1261+S1261</f>
        <v/>
      </c>
      <c r="U1261" s="21">
        <f>IF(J1261&lt;=0,0,LOOKUP(J1261,{0,1950001,3300001,6950001,9000001,18000001,40000001},{0.05,0.1,0.2,0.23,0.33,0.4,0.45}))</f>
        <v/>
      </c>
    </row>
    <row r="1262">
      <c r="A1262" t="inlineStr">
        <is>
          <t>1万円刻み</t>
        </is>
      </c>
      <c r="B1262" s="19">
        <f>'3_1万円刻み'!$A$562</f>
        <v/>
      </c>
      <c r="C1262" s="20" t="n">
        <v>2026</v>
      </c>
      <c r="D1262" s="19" t="n">
        <v>276000</v>
      </c>
      <c r="E1262" s="19">
        <f>ROUND(MIN(B1262/12,650000)*12*0.0915+MIN(B1262/12,1390000)*12*(0.0504+0)+B1262*0.005,0)</f>
        <v/>
      </c>
      <c r="F1262" s="19" t="n">
        <v>0</v>
      </c>
      <c r="G1262" s="19" t="n">
        <v>0</v>
      </c>
      <c r="H1262" s="19">
        <f>IF(C1262&gt;=2026,IF(B1262&lt;741000,0,IF(B1262&lt;2191000,B1262-740000,IF(B1262&lt;2193000,1451000,IF(B1262&lt;2196000,1453000,IF(B1262&lt;2200000,1456000,IF(B1262&lt;3600000,ROUNDDOWN(B1262/4,-3)*2.8-80000,IF(B1262&lt;6600000,ROUNDDOWN(B1262/4,-3)*3.2-440000,IF(B1262&lt;8500000,ROUNDDOWN(B1262*0.9,0)-1100000,B1262-1950000)))))))),IF(B1262&lt;651000,0,IF(B1262&lt;1900000,B1262-650000,IF(B1262&lt;3600000,ROUNDDOWN(B1262/4,-3)*2.8-80000,IF(B1262&lt;6600000,ROUNDDOWN(B1262/4,-3)*3.2-440000,IF(B1262&lt;8500000,ROUNDDOWN(B1262*0.9,0)-1100000,B1262-1950000))))))</f>
        <v/>
      </c>
      <c r="I1262" s="19">
        <f>IF(H1262&gt;23500000,NA(),IF(C1262&gt;=2026,IF(H1262&lt;=4890000,1040000,IF(H1262&lt;=6550000,670000,620000)),IF(H1262&lt;=1320000,950000,IF(H1262&lt;=3360000,880000,IF(H1262&lt;=4890000,680000,IF(H1262&lt;=6550000,630000,580000))))))</f>
        <v/>
      </c>
      <c r="J1262" s="19">
        <f>MAX(0,ROUNDDOWN(H1262-E1262-I1262-F1262,-3))</f>
        <v/>
      </c>
      <c r="K1262" s="19">
        <f>MAX(0,ROUNDDOWN(H1262-E1262-I1262-F1262-D1262,-3))</f>
        <v/>
      </c>
      <c r="L1262" s="19">
        <f>IF(J1262&lt;=0,0,ROUNDDOWN((J1262*LOOKUP(J1262,{0,1950001,3300001,6950001,9000001,18000001,40000001},{0.05,0.1,0.2,0.23,0.33,0.4,0.45})-LOOKUP(J1262,{0,1950001,3300001,6950001,9000001,18000001,40000001},{0,97500,427500,636000,1536000,2796000,4796000}))*1.021,-2))</f>
        <v/>
      </c>
      <c r="M1262" s="19">
        <f>IF(K1262&lt;=0,0,ROUNDDOWN((K1262*LOOKUP(K1262,{0,1950001,3300001,6950001,9000001,18000001,40000001},{0.05,0.1,0.2,0.23,0.33,0.4,0.45})-LOOKUP(K1262,{0,1950001,3300001,6950001,9000001,18000001,40000001},{0,97500,427500,636000,1536000,2796000,4796000}))*1.021,-2))</f>
        <v/>
      </c>
      <c r="N1262" s="19">
        <f>MAX(0,ROUNDDOWN(H1262-E1262-430000-G1262,-3))</f>
        <v/>
      </c>
      <c r="O1262" s="19">
        <f>MAX(0,ROUNDDOWN(H1262-E1262-430000-G1262-D1262,-3))</f>
        <v/>
      </c>
      <c r="P1262" s="19">
        <f>IF(H1262&lt;=450000,0,MAX(0,ROUNDDOWN(N1262*0.06-MIN(50000,N1262)*0.03,-2))+MAX(0,ROUNDDOWN(N1262*0.04-MIN(50000,N1262)*0.02,-2)))</f>
        <v/>
      </c>
      <c r="Q1262" s="19">
        <f>IF(H1262&lt;=450000,0,MAX(0,ROUNDDOWN(O1262*0.06-MIN(50000,O1262)*0.03,-2))+MAX(0,ROUNDDOWN(O1262*0.04-MIN(50000,O1262)*0.02,-2)))</f>
        <v/>
      </c>
      <c r="R1262" s="19">
        <f>L1262-M1262</f>
        <v/>
      </c>
      <c r="S1262" s="19">
        <f>P1262-Q1262</f>
        <v/>
      </c>
      <c r="T1262" s="19">
        <f>R1262+S1262</f>
        <v/>
      </c>
      <c r="U1262" s="21">
        <f>IF(J1262&lt;=0,0,LOOKUP(J1262,{0,1950001,3300001,6950001,9000001,18000001,40000001},{0.05,0.1,0.2,0.23,0.33,0.4,0.45}))</f>
        <v/>
      </c>
    </row>
    <row r="1263">
      <c r="A1263" t="inlineStr">
        <is>
          <t>1万円刻み</t>
        </is>
      </c>
      <c r="B1263" s="19">
        <f>'3_1万円刻み'!$A$563</f>
        <v/>
      </c>
      <c r="C1263" s="20" t="n">
        <v>2025</v>
      </c>
      <c r="D1263" s="19" t="n">
        <v>276000</v>
      </c>
      <c r="E1263" s="19">
        <f>ROUND(MIN(B1263/12,650000)*12*0.0915+MIN(B1263/12,1390000)*12*(0.0504+0)+B1263*0.005,0)</f>
        <v/>
      </c>
      <c r="F1263" s="19" t="n">
        <v>0</v>
      </c>
      <c r="G1263" s="19" t="n">
        <v>0</v>
      </c>
      <c r="H1263" s="19">
        <f>IF(C1263&gt;=2026,IF(B1263&lt;741000,0,IF(B1263&lt;2191000,B1263-740000,IF(B1263&lt;2193000,1451000,IF(B1263&lt;2196000,1453000,IF(B1263&lt;2200000,1456000,IF(B1263&lt;3600000,ROUNDDOWN(B1263/4,-3)*2.8-80000,IF(B1263&lt;6600000,ROUNDDOWN(B1263/4,-3)*3.2-440000,IF(B1263&lt;8500000,ROUNDDOWN(B1263*0.9,0)-1100000,B1263-1950000)))))))),IF(B1263&lt;651000,0,IF(B1263&lt;1900000,B1263-650000,IF(B1263&lt;3600000,ROUNDDOWN(B1263/4,-3)*2.8-80000,IF(B1263&lt;6600000,ROUNDDOWN(B1263/4,-3)*3.2-440000,IF(B1263&lt;8500000,ROUNDDOWN(B1263*0.9,0)-1100000,B1263-1950000))))))</f>
        <v/>
      </c>
      <c r="I1263" s="19">
        <f>IF(H1263&gt;23500000,NA(),IF(C1263&gt;=2026,IF(H1263&lt;=4890000,1040000,IF(H1263&lt;=6550000,670000,620000)),IF(H1263&lt;=1320000,950000,IF(H1263&lt;=3360000,880000,IF(H1263&lt;=4890000,680000,IF(H1263&lt;=6550000,630000,580000))))))</f>
        <v/>
      </c>
      <c r="J1263" s="19">
        <f>MAX(0,ROUNDDOWN(H1263-E1263-I1263-F1263,-3))</f>
        <v/>
      </c>
      <c r="K1263" s="19">
        <f>MAX(0,ROUNDDOWN(H1263-E1263-I1263-F1263-D1263,-3))</f>
        <v/>
      </c>
      <c r="L1263" s="19">
        <f>IF(J1263&lt;=0,0,ROUNDDOWN((J1263*LOOKUP(J1263,{0,1950001,3300001,6950001,9000001,18000001,40000001},{0.05,0.1,0.2,0.23,0.33,0.4,0.45})-LOOKUP(J1263,{0,1950001,3300001,6950001,9000001,18000001,40000001},{0,97500,427500,636000,1536000,2796000,4796000}))*1.021,-2))</f>
        <v/>
      </c>
      <c r="M1263" s="19">
        <f>IF(K1263&lt;=0,0,ROUNDDOWN((K1263*LOOKUP(K1263,{0,1950001,3300001,6950001,9000001,18000001,40000001},{0.05,0.1,0.2,0.23,0.33,0.4,0.45})-LOOKUP(K1263,{0,1950001,3300001,6950001,9000001,18000001,40000001},{0,97500,427500,636000,1536000,2796000,4796000}))*1.021,-2))</f>
        <v/>
      </c>
      <c r="N1263" s="19">
        <f>MAX(0,ROUNDDOWN(H1263-E1263-430000-G1263,-3))</f>
        <v/>
      </c>
      <c r="O1263" s="19">
        <f>MAX(0,ROUNDDOWN(H1263-E1263-430000-G1263-D1263,-3))</f>
        <v/>
      </c>
      <c r="P1263" s="19">
        <f>IF(H1263&lt;=450000,0,MAX(0,ROUNDDOWN(N1263*0.06-MIN(50000,N1263)*0.03,-2))+MAX(0,ROUNDDOWN(N1263*0.04-MIN(50000,N1263)*0.02,-2)))</f>
        <v/>
      </c>
      <c r="Q1263" s="19">
        <f>IF(H1263&lt;=450000,0,MAX(0,ROUNDDOWN(O1263*0.06-MIN(50000,O1263)*0.03,-2))+MAX(0,ROUNDDOWN(O1263*0.04-MIN(50000,O1263)*0.02,-2)))</f>
        <v/>
      </c>
      <c r="R1263" s="19">
        <f>L1263-M1263</f>
        <v/>
      </c>
      <c r="S1263" s="19">
        <f>P1263-Q1263</f>
        <v/>
      </c>
      <c r="T1263" s="19">
        <f>R1263+S1263</f>
        <v/>
      </c>
      <c r="U1263" s="21">
        <f>IF(J1263&lt;=0,0,LOOKUP(J1263,{0,1950001,3300001,6950001,9000001,18000001,40000001},{0.05,0.1,0.2,0.23,0.33,0.4,0.45}))</f>
        <v/>
      </c>
    </row>
    <row r="1264">
      <c r="A1264" t="inlineStr">
        <is>
          <t>1万円刻み</t>
        </is>
      </c>
      <c r="B1264" s="19">
        <f>'3_1万円刻み'!$A$563</f>
        <v/>
      </c>
      <c r="C1264" s="20" t="n">
        <v>2026</v>
      </c>
      <c r="D1264" s="19" t="n">
        <v>276000</v>
      </c>
      <c r="E1264" s="19">
        <f>ROUND(MIN(B1264/12,650000)*12*0.0915+MIN(B1264/12,1390000)*12*(0.0504+0)+B1264*0.005,0)</f>
        <v/>
      </c>
      <c r="F1264" s="19" t="n">
        <v>0</v>
      </c>
      <c r="G1264" s="19" t="n">
        <v>0</v>
      </c>
      <c r="H1264" s="19">
        <f>IF(C1264&gt;=2026,IF(B1264&lt;741000,0,IF(B1264&lt;2191000,B1264-740000,IF(B1264&lt;2193000,1451000,IF(B1264&lt;2196000,1453000,IF(B1264&lt;2200000,1456000,IF(B1264&lt;3600000,ROUNDDOWN(B1264/4,-3)*2.8-80000,IF(B1264&lt;6600000,ROUNDDOWN(B1264/4,-3)*3.2-440000,IF(B1264&lt;8500000,ROUNDDOWN(B1264*0.9,0)-1100000,B1264-1950000)))))))),IF(B1264&lt;651000,0,IF(B1264&lt;1900000,B1264-650000,IF(B1264&lt;3600000,ROUNDDOWN(B1264/4,-3)*2.8-80000,IF(B1264&lt;6600000,ROUNDDOWN(B1264/4,-3)*3.2-440000,IF(B1264&lt;8500000,ROUNDDOWN(B1264*0.9,0)-1100000,B1264-1950000))))))</f>
        <v/>
      </c>
      <c r="I1264" s="19">
        <f>IF(H1264&gt;23500000,NA(),IF(C1264&gt;=2026,IF(H1264&lt;=4890000,1040000,IF(H1264&lt;=6550000,670000,620000)),IF(H1264&lt;=1320000,950000,IF(H1264&lt;=3360000,880000,IF(H1264&lt;=4890000,680000,IF(H1264&lt;=6550000,630000,580000))))))</f>
        <v/>
      </c>
      <c r="J1264" s="19">
        <f>MAX(0,ROUNDDOWN(H1264-E1264-I1264-F1264,-3))</f>
        <v/>
      </c>
      <c r="K1264" s="19">
        <f>MAX(0,ROUNDDOWN(H1264-E1264-I1264-F1264-D1264,-3))</f>
        <v/>
      </c>
      <c r="L1264" s="19">
        <f>IF(J1264&lt;=0,0,ROUNDDOWN((J1264*LOOKUP(J1264,{0,1950001,3300001,6950001,9000001,18000001,40000001},{0.05,0.1,0.2,0.23,0.33,0.4,0.45})-LOOKUP(J1264,{0,1950001,3300001,6950001,9000001,18000001,40000001},{0,97500,427500,636000,1536000,2796000,4796000}))*1.021,-2))</f>
        <v/>
      </c>
      <c r="M1264" s="19">
        <f>IF(K1264&lt;=0,0,ROUNDDOWN((K1264*LOOKUP(K1264,{0,1950001,3300001,6950001,9000001,18000001,40000001},{0.05,0.1,0.2,0.23,0.33,0.4,0.45})-LOOKUP(K1264,{0,1950001,3300001,6950001,9000001,18000001,40000001},{0,97500,427500,636000,1536000,2796000,4796000}))*1.021,-2))</f>
        <v/>
      </c>
      <c r="N1264" s="19">
        <f>MAX(0,ROUNDDOWN(H1264-E1264-430000-G1264,-3))</f>
        <v/>
      </c>
      <c r="O1264" s="19">
        <f>MAX(0,ROUNDDOWN(H1264-E1264-430000-G1264-D1264,-3))</f>
        <v/>
      </c>
      <c r="P1264" s="19">
        <f>IF(H1264&lt;=450000,0,MAX(0,ROUNDDOWN(N1264*0.06-MIN(50000,N1264)*0.03,-2))+MAX(0,ROUNDDOWN(N1264*0.04-MIN(50000,N1264)*0.02,-2)))</f>
        <v/>
      </c>
      <c r="Q1264" s="19">
        <f>IF(H1264&lt;=450000,0,MAX(0,ROUNDDOWN(O1264*0.06-MIN(50000,O1264)*0.03,-2))+MAX(0,ROUNDDOWN(O1264*0.04-MIN(50000,O1264)*0.02,-2)))</f>
        <v/>
      </c>
      <c r="R1264" s="19">
        <f>L1264-M1264</f>
        <v/>
      </c>
      <c r="S1264" s="19">
        <f>P1264-Q1264</f>
        <v/>
      </c>
      <c r="T1264" s="19">
        <f>R1264+S1264</f>
        <v/>
      </c>
      <c r="U1264" s="21">
        <f>IF(J1264&lt;=0,0,LOOKUP(J1264,{0,1950001,3300001,6950001,9000001,18000001,40000001},{0.05,0.1,0.2,0.23,0.33,0.4,0.45}))</f>
        <v/>
      </c>
    </row>
    <row r="1265">
      <c r="A1265" t="inlineStr">
        <is>
          <t>1万円刻み</t>
        </is>
      </c>
      <c r="B1265" s="19">
        <f>'3_1万円刻み'!$A$564</f>
        <v/>
      </c>
      <c r="C1265" s="20" t="n">
        <v>2025</v>
      </c>
      <c r="D1265" s="19" t="n">
        <v>276000</v>
      </c>
      <c r="E1265" s="19">
        <f>ROUND(MIN(B1265/12,650000)*12*0.0915+MIN(B1265/12,1390000)*12*(0.0504+0)+B1265*0.005,0)</f>
        <v/>
      </c>
      <c r="F1265" s="19" t="n">
        <v>0</v>
      </c>
      <c r="G1265" s="19" t="n">
        <v>0</v>
      </c>
      <c r="H1265" s="19">
        <f>IF(C1265&gt;=2026,IF(B1265&lt;741000,0,IF(B1265&lt;2191000,B1265-740000,IF(B1265&lt;2193000,1451000,IF(B1265&lt;2196000,1453000,IF(B1265&lt;2200000,1456000,IF(B1265&lt;3600000,ROUNDDOWN(B1265/4,-3)*2.8-80000,IF(B1265&lt;6600000,ROUNDDOWN(B1265/4,-3)*3.2-440000,IF(B1265&lt;8500000,ROUNDDOWN(B1265*0.9,0)-1100000,B1265-1950000)))))))),IF(B1265&lt;651000,0,IF(B1265&lt;1900000,B1265-650000,IF(B1265&lt;3600000,ROUNDDOWN(B1265/4,-3)*2.8-80000,IF(B1265&lt;6600000,ROUNDDOWN(B1265/4,-3)*3.2-440000,IF(B1265&lt;8500000,ROUNDDOWN(B1265*0.9,0)-1100000,B1265-1950000))))))</f>
        <v/>
      </c>
      <c r="I1265" s="19">
        <f>IF(H1265&gt;23500000,NA(),IF(C1265&gt;=2026,IF(H1265&lt;=4890000,1040000,IF(H1265&lt;=6550000,670000,620000)),IF(H1265&lt;=1320000,950000,IF(H1265&lt;=3360000,880000,IF(H1265&lt;=4890000,680000,IF(H1265&lt;=6550000,630000,580000))))))</f>
        <v/>
      </c>
      <c r="J1265" s="19">
        <f>MAX(0,ROUNDDOWN(H1265-E1265-I1265-F1265,-3))</f>
        <v/>
      </c>
      <c r="K1265" s="19">
        <f>MAX(0,ROUNDDOWN(H1265-E1265-I1265-F1265-D1265,-3))</f>
        <v/>
      </c>
      <c r="L1265" s="19">
        <f>IF(J1265&lt;=0,0,ROUNDDOWN((J1265*LOOKUP(J1265,{0,1950001,3300001,6950001,9000001,18000001,40000001},{0.05,0.1,0.2,0.23,0.33,0.4,0.45})-LOOKUP(J1265,{0,1950001,3300001,6950001,9000001,18000001,40000001},{0,97500,427500,636000,1536000,2796000,4796000}))*1.021,-2))</f>
        <v/>
      </c>
      <c r="M1265" s="19">
        <f>IF(K1265&lt;=0,0,ROUNDDOWN((K1265*LOOKUP(K1265,{0,1950001,3300001,6950001,9000001,18000001,40000001},{0.05,0.1,0.2,0.23,0.33,0.4,0.45})-LOOKUP(K1265,{0,1950001,3300001,6950001,9000001,18000001,40000001},{0,97500,427500,636000,1536000,2796000,4796000}))*1.021,-2))</f>
        <v/>
      </c>
      <c r="N1265" s="19">
        <f>MAX(0,ROUNDDOWN(H1265-E1265-430000-G1265,-3))</f>
        <v/>
      </c>
      <c r="O1265" s="19">
        <f>MAX(0,ROUNDDOWN(H1265-E1265-430000-G1265-D1265,-3))</f>
        <v/>
      </c>
      <c r="P1265" s="19">
        <f>IF(H1265&lt;=450000,0,MAX(0,ROUNDDOWN(N1265*0.06-MIN(50000,N1265)*0.03,-2))+MAX(0,ROUNDDOWN(N1265*0.04-MIN(50000,N1265)*0.02,-2)))</f>
        <v/>
      </c>
      <c r="Q1265" s="19">
        <f>IF(H1265&lt;=450000,0,MAX(0,ROUNDDOWN(O1265*0.06-MIN(50000,O1265)*0.03,-2))+MAX(0,ROUNDDOWN(O1265*0.04-MIN(50000,O1265)*0.02,-2)))</f>
        <v/>
      </c>
      <c r="R1265" s="19">
        <f>L1265-M1265</f>
        <v/>
      </c>
      <c r="S1265" s="19">
        <f>P1265-Q1265</f>
        <v/>
      </c>
      <c r="T1265" s="19">
        <f>R1265+S1265</f>
        <v/>
      </c>
      <c r="U1265" s="21">
        <f>IF(J1265&lt;=0,0,LOOKUP(J1265,{0,1950001,3300001,6950001,9000001,18000001,40000001},{0.05,0.1,0.2,0.23,0.33,0.4,0.45}))</f>
        <v/>
      </c>
    </row>
    <row r="1266">
      <c r="A1266" t="inlineStr">
        <is>
          <t>1万円刻み</t>
        </is>
      </c>
      <c r="B1266" s="19">
        <f>'3_1万円刻み'!$A$564</f>
        <v/>
      </c>
      <c r="C1266" s="20" t="n">
        <v>2026</v>
      </c>
      <c r="D1266" s="19" t="n">
        <v>276000</v>
      </c>
      <c r="E1266" s="19">
        <f>ROUND(MIN(B1266/12,650000)*12*0.0915+MIN(B1266/12,1390000)*12*(0.0504+0)+B1266*0.005,0)</f>
        <v/>
      </c>
      <c r="F1266" s="19" t="n">
        <v>0</v>
      </c>
      <c r="G1266" s="19" t="n">
        <v>0</v>
      </c>
      <c r="H1266" s="19">
        <f>IF(C1266&gt;=2026,IF(B1266&lt;741000,0,IF(B1266&lt;2191000,B1266-740000,IF(B1266&lt;2193000,1451000,IF(B1266&lt;2196000,1453000,IF(B1266&lt;2200000,1456000,IF(B1266&lt;3600000,ROUNDDOWN(B1266/4,-3)*2.8-80000,IF(B1266&lt;6600000,ROUNDDOWN(B1266/4,-3)*3.2-440000,IF(B1266&lt;8500000,ROUNDDOWN(B1266*0.9,0)-1100000,B1266-1950000)))))))),IF(B1266&lt;651000,0,IF(B1266&lt;1900000,B1266-650000,IF(B1266&lt;3600000,ROUNDDOWN(B1266/4,-3)*2.8-80000,IF(B1266&lt;6600000,ROUNDDOWN(B1266/4,-3)*3.2-440000,IF(B1266&lt;8500000,ROUNDDOWN(B1266*0.9,0)-1100000,B1266-1950000))))))</f>
        <v/>
      </c>
      <c r="I1266" s="19">
        <f>IF(H1266&gt;23500000,NA(),IF(C1266&gt;=2026,IF(H1266&lt;=4890000,1040000,IF(H1266&lt;=6550000,670000,620000)),IF(H1266&lt;=1320000,950000,IF(H1266&lt;=3360000,880000,IF(H1266&lt;=4890000,680000,IF(H1266&lt;=6550000,630000,580000))))))</f>
        <v/>
      </c>
      <c r="J1266" s="19">
        <f>MAX(0,ROUNDDOWN(H1266-E1266-I1266-F1266,-3))</f>
        <v/>
      </c>
      <c r="K1266" s="19">
        <f>MAX(0,ROUNDDOWN(H1266-E1266-I1266-F1266-D1266,-3))</f>
        <v/>
      </c>
      <c r="L1266" s="19">
        <f>IF(J1266&lt;=0,0,ROUNDDOWN((J1266*LOOKUP(J1266,{0,1950001,3300001,6950001,9000001,18000001,40000001},{0.05,0.1,0.2,0.23,0.33,0.4,0.45})-LOOKUP(J1266,{0,1950001,3300001,6950001,9000001,18000001,40000001},{0,97500,427500,636000,1536000,2796000,4796000}))*1.021,-2))</f>
        <v/>
      </c>
      <c r="M1266" s="19">
        <f>IF(K1266&lt;=0,0,ROUNDDOWN((K1266*LOOKUP(K1266,{0,1950001,3300001,6950001,9000001,18000001,40000001},{0.05,0.1,0.2,0.23,0.33,0.4,0.45})-LOOKUP(K1266,{0,1950001,3300001,6950001,9000001,18000001,40000001},{0,97500,427500,636000,1536000,2796000,4796000}))*1.021,-2))</f>
        <v/>
      </c>
      <c r="N1266" s="19">
        <f>MAX(0,ROUNDDOWN(H1266-E1266-430000-G1266,-3))</f>
        <v/>
      </c>
      <c r="O1266" s="19">
        <f>MAX(0,ROUNDDOWN(H1266-E1266-430000-G1266-D1266,-3))</f>
        <v/>
      </c>
      <c r="P1266" s="19">
        <f>IF(H1266&lt;=450000,0,MAX(0,ROUNDDOWN(N1266*0.06-MIN(50000,N1266)*0.03,-2))+MAX(0,ROUNDDOWN(N1266*0.04-MIN(50000,N1266)*0.02,-2)))</f>
        <v/>
      </c>
      <c r="Q1266" s="19">
        <f>IF(H1266&lt;=450000,0,MAX(0,ROUNDDOWN(O1266*0.06-MIN(50000,O1266)*0.03,-2))+MAX(0,ROUNDDOWN(O1266*0.04-MIN(50000,O1266)*0.02,-2)))</f>
        <v/>
      </c>
      <c r="R1266" s="19">
        <f>L1266-M1266</f>
        <v/>
      </c>
      <c r="S1266" s="19">
        <f>P1266-Q1266</f>
        <v/>
      </c>
      <c r="T1266" s="19">
        <f>R1266+S1266</f>
        <v/>
      </c>
      <c r="U1266" s="21">
        <f>IF(J1266&lt;=0,0,LOOKUP(J1266,{0,1950001,3300001,6950001,9000001,18000001,40000001},{0.05,0.1,0.2,0.23,0.33,0.4,0.45}))</f>
        <v/>
      </c>
    </row>
    <row r="1267">
      <c r="A1267" t="inlineStr">
        <is>
          <t>1万円刻み</t>
        </is>
      </c>
      <c r="B1267" s="19">
        <f>'3_1万円刻み'!$A$565</f>
        <v/>
      </c>
      <c r="C1267" s="20" t="n">
        <v>2025</v>
      </c>
      <c r="D1267" s="19" t="n">
        <v>276000</v>
      </c>
      <c r="E1267" s="19">
        <f>ROUND(MIN(B1267/12,650000)*12*0.0915+MIN(B1267/12,1390000)*12*(0.0504+0)+B1267*0.005,0)</f>
        <v/>
      </c>
      <c r="F1267" s="19" t="n">
        <v>0</v>
      </c>
      <c r="G1267" s="19" t="n">
        <v>0</v>
      </c>
      <c r="H1267" s="19">
        <f>IF(C1267&gt;=2026,IF(B1267&lt;741000,0,IF(B1267&lt;2191000,B1267-740000,IF(B1267&lt;2193000,1451000,IF(B1267&lt;2196000,1453000,IF(B1267&lt;2200000,1456000,IF(B1267&lt;3600000,ROUNDDOWN(B1267/4,-3)*2.8-80000,IF(B1267&lt;6600000,ROUNDDOWN(B1267/4,-3)*3.2-440000,IF(B1267&lt;8500000,ROUNDDOWN(B1267*0.9,0)-1100000,B1267-1950000)))))))),IF(B1267&lt;651000,0,IF(B1267&lt;1900000,B1267-650000,IF(B1267&lt;3600000,ROUNDDOWN(B1267/4,-3)*2.8-80000,IF(B1267&lt;6600000,ROUNDDOWN(B1267/4,-3)*3.2-440000,IF(B1267&lt;8500000,ROUNDDOWN(B1267*0.9,0)-1100000,B1267-1950000))))))</f>
        <v/>
      </c>
      <c r="I1267" s="19">
        <f>IF(H1267&gt;23500000,NA(),IF(C1267&gt;=2026,IF(H1267&lt;=4890000,1040000,IF(H1267&lt;=6550000,670000,620000)),IF(H1267&lt;=1320000,950000,IF(H1267&lt;=3360000,880000,IF(H1267&lt;=4890000,680000,IF(H1267&lt;=6550000,630000,580000))))))</f>
        <v/>
      </c>
      <c r="J1267" s="19">
        <f>MAX(0,ROUNDDOWN(H1267-E1267-I1267-F1267,-3))</f>
        <v/>
      </c>
      <c r="K1267" s="19">
        <f>MAX(0,ROUNDDOWN(H1267-E1267-I1267-F1267-D1267,-3))</f>
        <v/>
      </c>
      <c r="L1267" s="19">
        <f>IF(J1267&lt;=0,0,ROUNDDOWN((J1267*LOOKUP(J1267,{0,1950001,3300001,6950001,9000001,18000001,40000001},{0.05,0.1,0.2,0.23,0.33,0.4,0.45})-LOOKUP(J1267,{0,1950001,3300001,6950001,9000001,18000001,40000001},{0,97500,427500,636000,1536000,2796000,4796000}))*1.021,-2))</f>
        <v/>
      </c>
      <c r="M1267" s="19">
        <f>IF(K1267&lt;=0,0,ROUNDDOWN((K1267*LOOKUP(K1267,{0,1950001,3300001,6950001,9000001,18000001,40000001},{0.05,0.1,0.2,0.23,0.33,0.4,0.45})-LOOKUP(K1267,{0,1950001,3300001,6950001,9000001,18000001,40000001},{0,97500,427500,636000,1536000,2796000,4796000}))*1.021,-2))</f>
        <v/>
      </c>
      <c r="N1267" s="19">
        <f>MAX(0,ROUNDDOWN(H1267-E1267-430000-G1267,-3))</f>
        <v/>
      </c>
      <c r="O1267" s="19">
        <f>MAX(0,ROUNDDOWN(H1267-E1267-430000-G1267-D1267,-3))</f>
        <v/>
      </c>
      <c r="P1267" s="19">
        <f>IF(H1267&lt;=450000,0,MAX(0,ROUNDDOWN(N1267*0.06-MIN(50000,N1267)*0.03,-2))+MAX(0,ROUNDDOWN(N1267*0.04-MIN(50000,N1267)*0.02,-2)))</f>
        <v/>
      </c>
      <c r="Q1267" s="19">
        <f>IF(H1267&lt;=450000,0,MAX(0,ROUNDDOWN(O1267*0.06-MIN(50000,O1267)*0.03,-2))+MAX(0,ROUNDDOWN(O1267*0.04-MIN(50000,O1267)*0.02,-2)))</f>
        <v/>
      </c>
      <c r="R1267" s="19">
        <f>L1267-M1267</f>
        <v/>
      </c>
      <c r="S1267" s="19">
        <f>P1267-Q1267</f>
        <v/>
      </c>
      <c r="T1267" s="19">
        <f>R1267+S1267</f>
        <v/>
      </c>
      <c r="U1267" s="21">
        <f>IF(J1267&lt;=0,0,LOOKUP(J1267,{0,1950001,3300001,6950001,9000001,18000001,40000001},{0.05,0.1,0.2,0.23,0.33,0.4,0.45}))</f>
        <v/>
      </c>
    </row>
    <row r="1268">
      <c r="A1268" t="inlineStr">
        <is>
          <t>1万円刻み</t>
        </is>
      </c>
      <c r="B1268" s="19">
        <f>'3_1万円刻み'!$A$565</f>
        <v/>
      </c>
      <c r="C1268" s="20" t="n">
        <v>2026</v>
      </c>
      <c r="D1268" s="19" t="n">
        <v>276000</v>
      </c>
      <c r="E1268" s="19">
        <f>ROUND(MIN(B1268/12,650000)*12*0.0915+MIN(B1268/12,1390000)*12*(0.0504+0)+B1268*0.005,0)</f>
        <v/>
      </c>
      <c r="F1268" s="19" t="n">
        <v>0</v>
      </c>
      <c r="G1268" s="19" t="n">
        <v>0</v>
      </c>
      <c r="H1268" s="19">
        <f>IF(C1268&gt;=2026,IF(B1268&lt;741000,0,IF(B1268&lt;2191000,B1268-740000,IF(B1268&lt;2193000,1451000,IF(B1268&lt;2196000,1453000,IF(B1268&lt;2200000,1456000,IF(B1268&lt;3600000,ROUNDDOWN(B1268/4,-3)*2.8-80000,IF(B1268&lt;6600000,ROUNDDOWN(B1268/4,-3)*3.2-440000,IF(B1268&lt;8500000,ROUNDDOWN(B1268*0.9,0)-1100000,B1268-1950000)))))))),IF(B1268&lt;651000,0,IF(B1268&lt;1900000,B1268-650000,IF(B1268&lt;3600000,ROUNDDOWN(B1268/4,-3)*2.8-80000,IF(B1268&lt;6600000,ROUNDDOWN(B1268/4,-3)*3.2-440000,IF(B1268&lt;8500000,ROUNDDOWN(B1268*0.9,0)-1100000,B1268-1950000))))))</f>
        <v/>
      </c>
      <c r="I1268" s="19">
        <f>IF(H1268&gt;23500000,NA(),IF(C1268&gt;=2026,IF(H1268&lt;=4890000,1040000,IF(H1268&lt;=6550000,670000,620000)),IF(H1268&lt;=1320000,950000,IF(H1268&lt;=3360000,880000,IF(H1268&lt;=4890000,680000,IF(H1268&lt;=6550000,630000,580000))))))</f>
        <v/>
      </c>
      <c r="J1268" s="19">
        <f>MAX(0,ROUNDDOWN(H1268-E1268-I1268-F1268,-3))</f>
        <v/>
      </c>
      <c r="K1268" s="19">
        <f>MAX(0,ROUNDDOWN(H1268-E1268-I1268-F1268-D1268,-3))</f>
        <v/>
      </c>
      <c r="L1268" s="19">
        <f>IF(J1268&lt;=0,0,ROUNDDOWN((J1268*LOOKUP(J1268,{0,1950001,3300001,6950001,9000001,18000001,40000001},{0.05,0.1,0.2,0.23,0.33,0.4,0.45})-LOOKUP(J1268,{0,1950001,3300001,6950001,9000001,18000001,40000001},{0,97500,427500,636000,1536000,2796000,4796000}))*1.021,-2))</f>
        <v/>
      </c>
      <c r="M1268" s="19">
        <f>IF(K1268&lt;=0,0,ROUNDDOWN((K1268*LOOKUP(K1268,{0,1950001,3300001,6950001,9000001,18000001,40000001},{0.05,0.1,0.2,0.23,0.33,0.4,0.45})-LOOKUP(K1268,{0,1950001,3300001,6950001,9000001,18000001,40000001},{0,97500,427500,636000,1536000,2796000,4796000}))*1.021,-2))</f>
        <v/>
      </c>
      <c r="N1268" s="19">
        <f>MAX(0,ROUNDDOWN(H1268-E1268-430000-G1268,-3))</f>
        <v/>
      </c>
      <c r="O1268" s="19">
        <f>MAX(0,ROUNDDOWN(H1268-E1268-430000-G1268-D1268,-3))</f>
        <v/>
      </c>
      <c r="P1268" s="19">
        <f>IF(H1268&lt;=450000,0,MAX(0,ROUNDDOWN(N1268*0.06-MIN(50000,N1268)*0.03,-2))+MAX(0,ROUNDDOWN(N1268*0.04-MIN(50000,N1268)*0.02,-2)))</f>
        <v/>
      </c>
      <c r="Q1268" s="19">
        <f>IF(H1268&lt;=450000,0,MAX(0,ROUNDDOWN(O1268*0.06-MIN(50000,O1268)*0.03,-2))+MAX(0,ROUNDDOWN(O1268*0.04-MIN(50000,O1268)*0.02,-2)))</f>
        <v/>
      </c>
      <c r="R1268" s="19">
        <f>L1268-M1268</f>
        <v/>
      </c>
      <c r="S1268" s="19">
        <f>P1268-Q1268</f>
        <v/>
      </c>
      <c r="T1268" s="19">
        <f>R1268+S1268</f>
        <v/>
      </c>
      <c r="U1268" s="21">
        <f>IF(J1268&lt;=0,0,LOOKUP(J1268,{0,1950001,3300001,6950001,9000001,18000001,40000001},{0.05,0.1,0.2,0.23,0.33,0.4,0.45}))</f>
        <v/>
      </c>
    </row>
    <row r="1269">
      <c r="A1269" t="inlineStr">
        <is>
          <t>1万円刻み</t>
        </is>
      </c>
      <c r="B1269" s="19">
        <f>'3_1万円刻み'!$A$566</f>
        <v/>
      </c>
      <c r="C1269" s="20" t="n">
        <v>2025</v>
      </c>
      <c r="D1269" s="19" t="n">
        <v>276000</v>
      </c>
      <c r="E1269" s="19">
        <f>ROUND(MIN(B1269/12,650000)*12*0.0915+MIN(B1269/12,1390000)*12*(0.0504+0)+B1269*0.005,0)</f>
        <v/>
      </c>
      <c r="F1269" s="19" t="n">
        <v>0</v>
      </c>
      <c r="G1269" s="19" t="n">
        <v>0</v>
      </c>
      <c r="H1269" s="19">
        <f>IF(C1269&gt;=2026,IF(B1269&lt;741000,0,IF(B1269&lt;2191000,B1269-740000,IF(B1269&lt;2193000,1451000,IF(B1269&lt;2196000,1453000,IF(B1269&lt;2200000,1456000,IF(B1269&lt;3600000,ROUNDDOWN(B1269/4,-3)*2.8-80000,IF(B1269&lt;6600000,ROUNDDOWN(B1269/4,-3)*3.2-440000,IF(B1269&lt;8500000,ROUNDDOWN(B1269*0.9,0)-1100000,B1269-1950000)))))))),IF(B1269&lt;651000,0,IF(B1269&lt;1900000,B1269-650000,IF(B1269&lt;3600000,ROUNDDOWN(B1269/4,-3)*2.8-80000,IF(B1269&lt;6600000,ROUNDDOWN(B1269/4,-3)*3.2-440000,IF(B1269&lt;8500000,ROUNDDOWN(B1269*0.9,0)-1100000,B1269-1950000))))))</f>
        <v/>
      </c>
      <c r="I1269" s="19">
        <f>IF(H1269&gt;23500000,NA(),IF(C1269&gt;=2026,IF(H1269&lt;=4890000,1040000,IF(H1269&lt;=6550000,670000,620000)),IF(H1269&lt;=1320000,950000,IF(H1269&lt;=3360000,880000,IF(H1269&lt;=4890000,680000,IF(H1269&lt;=6550000,630000,580000))))))</f>
        <v/>
      </c>
      <c r="J1269" s="19">
        <f>MAX(0,ROUNDDOWN(H1269-E1269-I1269-F1269,-3))</f>
        <v/>
      </c>
      <c r="K1269" s="19">
        <f>MAX(0,ROUNDDOWN(H1269-E1269-I1269-F1269-D1269,-3))</f>
        <v/>
      </c>
      <c r="L1269" s="19">
        <f>IF(J1269&lt;=0,0,ROUNDDOWN((J1269*LOOKUP(J1269,{0,1950001,3300001,6950001,9000001,18000001,40000001},{0.05,0.1,0.2,0.23,0.33,0.4,0.45})-LOOKUP(J1269,{0,1950001,3300001,6950001,9000001,18000001,40000001},{0,97500,427500,636000,1536000,2796000,4796000}))*1.021,-2))</f>
        <v/>
      </c>
      <c r="M1269" s="19">
        <f>IF(K1269&lt;=0,0,ROUNDDOWN((K1269*LOOKUP(K1269,{0,1950001,3300001,6950001,9000001,18000001,40000001},{0.05,0.1,0.2,0.23,0.33,0.4,0.45})-LOOKUP(K1269,{0,1950001,3300001,6950001,9000001,18000001,40000001},{0,97500,427500,636000,1536000,2796000,4796000}))*1.021,-2))</f>
        <v/>
      </c>
      <c r="N1269" s="19">
        <f>MAX(0,ROUNDDOWN(H1269-E1269-430000-G1269,-3))</f>
        <v/>
      </c>
      <c r="O1269" s="19">
        <f>MAX(0,ROUNDDOWN(H1269-E1269-430000-G1269-D1269,-3))</f>
        <v/>
      </c>
      <c r="P1269" s="19">
        <f>IF(H1269&lt;=450000,0,MAX(0,ROUNDDOWN(N1269*0.06-MIN(50000,N1269)*0.03,-2))+MAX(0,ROUNDDOWN(N1269*0.04-MIN(50000,N1269)*0.02,-2)))</f>
        <v/>
      </c>
      <c r="Q1269" s="19">
        <f>IF(H1269&lt;=450000,0,MAX(0,ROUNDDOWN(O1269*0.06-MIN(50000,O1269)*0.03,-2))+MAX(0,ROUNDDOWN(O1269*0.04-MIN(50000,O1269)*0.02,-2)))</f>
        <v/>
      </c>
      <c r="R1269" s="19">
        <f>L1269-M1269</f>
        <v/>
      </c>
      <c r="S1269" s="19">
        <f>P1269-Q1269</f>
        <v/>
      </c>
      <c r="T1269" s="19">
        <f>R1269+S1269</f>
        <v/>
      </c>
      <c r="U1269" s="21">
        <f>IF(J1269&lt;=0,0,LOOKUP(J1269,{0,1950001,3300001,6950001,9000001,18000001,40000001},{0.05,0.1,0.2,0.23,0.33,0.4,0.45}))</f>
        <v/>
      </c>
    </row>
    <row r="1270">
      <c r="A1270" t="inlineStr">
        <is>
          <t>1万円刻み</t>
        </is>
      </c>
      <c r="B1270" s="19">
        <f>'3_1万円刻み'!$A$566</f>
        <v/>
      </c>
      <c r="C1270" s="20" t="n">
        <v>2026</v>
      </c>
      <c r="D1270" s="19" t="n">
        <v>276000</v>
      </c>
      <c r="E1270" s="19">
        <f>ROUND(MIN(B1270/12,650000)*12*0.0915+MIN(B1270/12,1390000)*12*(0.0504+0)+B1270*0.005,0)</f>
        <v/>
      </c>
      <c r="F1270" s="19" t="n">
        <v>0</v>
      </c>
      <c r="G1270" s="19" t="n">
        <v>0</v>
      </c>
      <c r="H1270" s="19">
        <f>IF(C1270&gt;=2026,IF(B1270&lt;741000,0,IF(B1270&lt;2191000,B1270-740000,IF(B1270&lt;2193000,1451000,IF(B1270&lt;2196000,1453000,IF(B1270&lt;2200000,1456000,IF(B1270&lt;3600000,ROUNDDOWN(B1270/4,-3)*2.8-80000,IF(B1270&lt;6600000,ROUNDDOWN(B1270/4,-3)*3.2-440000,IF(B1270&lt;8500000,ROUNDDOWN(B1270*0.9,0)-1100000,B1270-1950000)))))))),IF(B1270&lt;651000,0,IF(B1270&lt;1900000,B1270-650000,IF(B1270&lt;3600000,ROUNDDOWN(B1270/4,-3)*2.8-80000,IF(B1270&lt;6600000,ROUNDDOWN(B1270/4,-3)*3.2-440000,IF(B1270&lt;8500000,ROUNDDOWN(B1270*0.9,0)-1100000,B1270-1950000))))))</f>
        <v/>
      </c>
      <c r="I1270" s="19">
        <f>IF(H1270&gt;23500000,NA(),IF(C1270&gt;=2026,IF(H1270&lt;=4890000,1040000,IF(H1270&lt;=6550000,670000,620000)),IF(H1270&lt;=1320000,950000,IF(H1270&lt;=3360000,880000,IF(H1270&lt;=4890000,680000,IF(H1270&lt;=6550000,630000,580000))))))</f>
        <v/>
      </c>
      <c r="J1270" s="19">
        <f>MAX(0,ROUNDDOWN(H1270-E1270-I1270-F1270,-3))</f>
        <v/>
      </c>
      <c r="K1270" s="19">
        <f>MAX(0,ROUNDDOWN(H1270-E1270-I1270-F1270-D1270,-3))</f>
        <v/>
      </c>
      <c r="L1270" s="19">
        <f>IF(J1270&lt;=0,0,ROUNDDOWN((J1270*LOOKUP(J1270,{0,1950001,3300001,6950001,9000001,18000001,40000001},{0.05,0.1,0.2,0.23,0.33,0.4,0.45})-LOOKUP(J1270,{0,1950001,3300001,6950001,9000001,18000001,40000001},{0,97500,427500,636000,1536000,2796000,4796000}))*1.021,-2))</f>
        <v/>
      </c>
      <c r="M1270" s="19">
        <f>IF(K1270&lt;=0,0,ROUNDDOWN((K1270*LOOKUP(K1270,{0,1950001,3300001,6950001,9000001,18000001,40000001},{0.05,0.1,0.2,0.23,0.33,0.4,0.45})-LOOKUP(K1270,{0,1950001,3300001,6950001,9000001,18000001,40000001},{0,97500,427500,636000,1536000,2796000,4796000}))*1.021,-2))</f>
        <v/>
      </c>
      <c r="N1270" s="19">
        <f>MAX(0,ROUNDDOWN(H1270-E1270-430000-G1270,-3))</f>
        <v/>
      </c>
      <c r="O1270" s="19">
        <f>MAX(0,ROUNDDOWN(H1270-E1270-430000-G1270-D1270,-3))</f>
        <v/>
      </c>
      <c r="P1270" s="19">
        <f>IF(H1270&lt;=450000,0,MAX(0,ROUNDDOWN(N1270*0.06-MIN(50000,N1270)*0.03,-2))+MAX(0,ROUNDDOWN(N1270*0.04-MIN(50000,N1270)*0.02,-2)))</f>
        <v/>
      </c>
      <c r="Q1270" s="19">
        <f>IF(H1270&lt;=450000,0,MAX(0,ROUNDDOWN(O1270*0.06-MIN(50000,O1270)*0.03,-2))+MAX(0,ROUNDDOWN(O1270*0.04-MIN(50000,O1270)*0.02,-2)))</f>
        <v/>
      </c>
      <c r="R1270" s="19">
        <f>L1270-M1270</f>
        <v/>
      </c>
      <c r="S1270" s="19">
        <f>P1270-Q1270</f>
        <v/>
      </c>
      <c r="T1270" s="19">
        <f>R1270+S1270</f>
        <v/>
      </c>
      <c r="U1270" s="21">
        <f>IF(J1270&lt;=0,0,LOOKUP(J1270,{0,1950001,3300001,6950001,9000001,18000001,40000001},{0.05,0.1,0.2,0.23,0.33,0.4,0.45}))</f>
        <v/>
      </c>
    </row>
    <row r="1271">
      <c r="A1271" t="inlineStr">
        <is>
          <t>1万円刻み</t>
        </is>
      </c>
      <c r="B1271" s="19">
        <f>'3_1万円刻み'!$A$567</f>
        <v/>
      </c>
      <c r="C1271" s="20" t="n">
        <v>2025</v>
      </c>
      <c r="D1271" s="19" t="n">
        <v>276000</v>
      </c>
      <c r="E1271" s="19">
        <f>ROUND(MIN(B1271/12,650000)*12*0.0915+MIN(B1271/12,1390000)*12*(0.0504+0)+B1271*0.005,0)</f>
        <v/>
      </c>
      <c r="F1271" s="19" t="n">
        <v>0</v>
      </c>
      <c r="G1271" s="19" t="n">
        <v>0</v>
      </c>
      <c r="H1271" s="19">
        <f>IF(C1271&gt;=2026,IF(B1271&lt;741000,0,IF(B1271&lt;2191000,B1271-740000,IF(B1271&lt;2193000,1451000,IF(B1271&lt;2196000,1453000,IF(B1271&lt;2200000,1456000,IF(B1271&lt;3600000,ROUNDDOWN(B1271/4,-3)*2.8-80000,IF(B1271&lt;6600000,ROUNDDOWN(B1271/4,-3)*3.2-440000,IF(B1271&lt;8500000,ROUNDDOWN(B1271*0.9,0)-1100000,B1271-1950000)))))))),IF(B1271&lt;651000,0,IF(B1271&lt;1900000,B1271-650000,IF(B1271&lt;3600000,ROUNDDOWN(B1271/4,-3)*2.8-80000,IF(B1271&lt;6600000,ROUNDDOWN(B1271/4,-3)*3.2-440000,IF(B1271&lt;8500000,ROUNDDOWN(B1271*0.9,0)-1100000,B1271-1950000))))))</f>
        <v/>
      </c>
      <c r="I1271" s="19">
        <f>IF(H1271&gt;23500000,NA(),IF(C1271&gt;=2026,IF(H1271&lt;=4890000,1040000,IF(H1271&lt;=6550000,670000,620000)),IF(H1271&lt;=1320000,950000,IF(H1271&lt;=3360000,880000,IF(H1271&lt;=4890000,680000,IF(H1271&lt;=6550000,630000,580000))))))</f>
        <v/>
      </c>
      <c r="J1271" s="19">
        <f>MAX(0,ROUNDDOWN(H1271-E1271-I1271-F1271,-3))</f>
        <v/>
      </c>
      <c r="K1271" s="19">
        <f>MAX(0,ROUNDDOWN(H1271-E1271-I1271-F1271-D1271,-3))</f>
        <v/>
      </c>
      <c r="L1271" s="19">
        <f>IF(J1271&lt;=0,0,ROUNDDOWN((J1271*LOOKUP(J1271,{0,1950001,3300001,6950001,9000001,18000001,40000001},{0.05,0.1,0.2,0.23,0.33,0.4,0.45})-LOOKUP(J1271,{0,1950001,3300001,6950001,9000001,18000001,40000001},{0,97500,427500,636000,1536000,2796000,4796000}))*1.021,-2))</f>
        <v/>
      </c>
      <c r="M1271" s="19">
        <f>IF(K1271&lt;=0,0,ROUNDDOWN((K1271*LOOKUP(K1271,{0,1950001,3300001,6950001,9000001,18000001,40000001},{0.05,0.1,0.2,0.23,0.33,0.4,0.45})-LOOKUP(K1271,{0,1950001,3300001,6950001,9000001,18000001,40000001},{0,97500,427500,636000,1536000,2796000,4796000}))*1.021,-2))</f>
        <v/>
      </c>
      <c r="N1271" s="19">
        <f>MAX(0,ROUNDDOWN(H1271-E1271-430000-G1271,-3))</f>
        <v/>
      </c>
      <c r="O1271" s="19">
        <f>MAX(0,ROUNDDOWN(H1271-E1271-430000-G1271-D1271,-3))</f>
        <v/>
      </c>
      <c r="P1271" s="19">
        <f>IF(H1271&lt;=450000,0,MAX(0,ROUNDDOWN(N1271*0.06-MIN(50000,N1271)*0.03,-2))+MAX(0,ROUNDDOWN(N1271*0.04-MIN(50000,N1271)*0.02,-2)))</f>
        <v/>
      </c>
      <c r="Q1271" s="19">
        <f>IF(H1271&lt;=450000,0,MAX(0,ROUNDDOWN(O1271*0.06-MIN(50000,O1271)*0.03,-2))+MAX(0,ROUNDDOWN(O1271*0.04-MIN(50000,O1271)*0.02,-2)))</f>
        <v/>
      </c>
      <c r="R1271" s="19">
        <f>L1271-M1271</f>
        <v/>
      </c>
      <c r="S1271" s="19">
        <f>P1271-Q1271</f>
        <v/>
      </c>
      <c r="T1271" s="19">
        <f>R1271+S1271</f>
        <v/>
      </c>
      <c r="U1271" s="21">
        <f>IF(J1271&lt;=0,0,LOOKUP(J1271,{0,1950001,3300001,6950001,9000001,18000001,40000001},{0.05,0.1,0.2,0.23,0.33,0.4,0.45}))</f>
        <v/>
      </c>
    </row>
    <row r="1272">
      <c r="A1272" t="inlineStr">
        <is>
          <t>1万円刻み</t>
        </is>
      </c>
      <c r="B1272" s="19">
        <f>'3_1万円刻み'!$A$567</f>
        <v/>
      </c>
      <c r="C1272" s="20" t="n">
        <v>2026</v>
      </c>
      <c r="D1272" s="19" t="n">
        <v>276000</v>
      </c>
      <c r="E1272" s="19">
        <f>ROUND(MIN(B1272/12,650000)*12*0.0915+MIN(B1272/12,1390000)*12*(0.0504+0)+B1272*0.005,0)</f>
        <v/>
      </c>
      <c r="F1272" s="19" t="n">
        <v>0</v>
      </c>
      <c r="G1272" s="19" t="n">
        <v>0</v>
      </c>
      <c r="H1272" s="19">
        <f>IF(C1272&gt;=2026,IF(B1272&lt;741000,0,IF(B1272&lt;2191000,B1272-740000,IF(B1272&lt;2193000,1451000,IF(B1272&lt;2196000,1453000,IF(B1272&lt;2200000,1456000,IF(B1272&lt;3600000,ROUNDDOWN(B1272/4,-3)*2.8-80000,IF(B1272&lt;6600000,ROUNDDOWN(B1272/4,-3)*3.2-440000,IF(B1272&lt;8500000,ROUNDDOWN(B1272*0.9,0)-1100000,B1272-1950000)))))))),IF(B1272&lt;651000,0,IF(B1272&lt;1900000,B1272-650000,IF(B1272&lt;3600000,ROUNDDOWN(B1272/4,-3)*2.8-80000,IF(B1272&lt;6600000,ROUNDDOWN(B1272/4,-3)*3.2-440000,IF(B1272&lt;8500000,ROUNDDOWN(B1272*0.9,0)-1100000,B1272-1950000))))))</f>
        <v/>
      </c>
      <c r="I1272" s="19">
        <f>IF(H1272&gt;23500000,NA(),IF(C1272&gt;=2026,IF(H1272&lt;=4890000,1040000,IF(H1272&lt;=6550000,670000,620000)),IF(H1272&lt;=1320000,950000,IF(H1272&lt;=3360000,880000,IF(H1272&lt;=4890000,680000,IF(H1272&lt;=6550000,630000,580000))))))</f>
        <v/>
      </c>
      <c r="J1272" s="19">
        <f>MAX(0,ROUNDDOWN(H1272-E1272-I1272-F1272,-3))</f>
        <v/>
      </c>
      <c r="K1272" s="19">
        <f>MAX(0,ROUNDDOWN(H1272-E1272-I1272-F1272-D1272,-3))</f>
        <v/>
      </c>
      <c r="L1272" s="19">
        <f>IF(J1272&lt;=0,0,ROUNDDOWN((J1272*LOOKUP(J1272,{0,1950001,3300001,6950001,9000001,18000001,40000001},{0.05,0.1,0.2,0.23,0.33,0.4,0.45})-LOOKUP(J1272,{0,1950001,3300001,6950001,9000001,18000001,40000001},{0,97500,427500,636000,1536000,2796000,4796000}))*1.021,-2))</f>
        <v/>
      </c>
      <c r="M1272" s="19">
        <f>IF(K1272&lt;=0,0,ROUNDDOWN((K1272*LOOKUP(K1272,{0,1950001,3300001,6950001,9000001,18000001,40000001},{0.05,0.1,0.2,0.23,0.33,0.4,0.45})-LOOKUP(K1272,{0,1950001,3300001,6950001,9000001,18000001,40000001},{0,97500,427500,636000,1536000,2796000,4796000}))*1.021,-2))</f>
        <v/>
      </c>
      <c r="N1272" s="19">
        <f>MAX(0,ROUNDDOWN(H1272-E1272-430000-G1272,-3))</f>
        <v/>
      </c>
      <c r="O1272" s="19">
        <f>MAX(0,ROUNDDOWN(H1272-E1272-430000-G1272-D1272,-3))</f>
        <v/>
      </c>
      <c r="P1272" s="19">
        <f>IF(H1272&lt;=450000,0,MAX(0,ROUNDDOWN(N1272*0.06-MIN(50000,N1272)*0.03,-2))+MAX(0,ROUNDDOWN(N1272*0.04-MIN(50000,N1272)*0.02,-2)))</f>
        <v/>
      </c>
      <c r="Q1272" s="19">
        <f>IF(H1272&lt;=450000,0,MAX(0,ROUNDDOWN(O1272*0.06-MIN(50000,O1272)*0.03,-2))+MAX(0,ROUNDDOWN(O1272*0.04-MIN(50000,O1272)*0.02,-2)))</f>
        <v/>
      </c>
      <c r="R1272" s="19">
        <f>L1272-M1272</f>
        <v/>
      </c>
      <c r="S1272" s="19">
        <f>P1272-Q1272</f>
        <v/>
      </c>
      <c r="T1272" s="19">
        <f>R1272+S1272</f>
        <v/>
      </c>
      <c r="U1272" s="21">
        <f>IF(J1272&lt;=0,0,LOOKUP(J1272,{0,1950001,3300001,6950001,9000001,18000001,40000001},{0.05,0.1,0.2,0.23,0.33,0.4,0.45}))</f>
        <v/>
      </c>
    </row>
    <row r="1273">
      <c r="A1273" t="inlineStr">
        <is>
          <t>1万円刻み</t>
        </is>
      </c>
      <c r="B1273" s="19">
        <f>'3_1万円刻み'!$A$568</f>
        <v/>
      </c>
      <c r="C1273" s="20" t="n">
        <v>2025</v>
      </c>
      <c r="D1273" s="19" t="n">
        <v>276000</v>
      </c>
      <c r="E1273" s="19">
        <f>ROUND(MIN(B1273/12,650000)*12*0.0915+MIN(B1273/12,1390000)*12*(0.0504+0)+B1273*0.005,0)</f>
        <v/>
      </c>
      <c r="F1273" s="19" t="n">
        <v>0</v>
      </c>
      <c r="G1273" s="19" t="n">
        <v>0</v>
      </c>
      <c r="H1273" s="19">
        <f>IF(C1273&gt;=2026,IF(B1273&lt;741000,0,IF(B1273&lt;2191000,B1273-740000,IF(B1273&lt;2193000,1451000,IF(B1273&lt;2196000,1453000,IF(B1273&lt;2200000,1456000,IF(B1273&lt;3600000,ROUNDDOWN(B1273/4,-3)*2.8-80000,IF(B1273&lt;6600000,ROUNDDOWN(B1273/4,-3)*3.2-440000,IF(B1273&lt;8500000,ROUNDDOWN(B1273*0.9,0)-1100000,B1273-1950000)))))))),IF(B1273&lt;651000,0,IF(B1273&lt;1900000,B1273-650000,IF(B1273&lt;3600000,ROUNDDOWN(B1273/4,-3)*2.8-80000,IF(B1273&lt;6600000,ROUNDDOWN(B1273/4,-3)*3.2-440000,IF(B1273&lt;8500000,ROUNDDOWN(B1273*0.9,0)-1100000,B1273-1950000))))))</f>
        <v/>
      </c>
      <c r="I1273" s="19">
        <f>IF(H1273&gt;23500000,NA(),IF(C1273&gt;=2026,IF(H1273&lt;=4890000,1040000,IF(H1273&lt;=6550000,670000,620000)),IF(H1273&lt;=1320000,950000,IF(H1273&lt;=3360000,880000,IF(H1273&lt;=4890000,680000,IF(H1273&lt;=6550000,630000,580000))))))</f>
        <v/>
      </c>
      <c r="J1273" s="19">
        <f>MAX(0,ROUNDDOWN(H1273-E1273-I1273-F1273,-3))</f>
        <v/>
      </c>
      <c r="K1273" s="19">
        <f>MAX(0,ROUNDDOWN(H1273-E1273-I1273-F1273-D1273,-3))</f>
        <v/>
      </c>
      <c r="L1273" s="19">
        <f>IF(J1273&lt;=0,0,ROUNDDOWN((J1273*LOOKUP(J1273,{0,1950001,3300001,6950001,9000001,18000001,40000001},{0.05,0.1,0.2,0.23,0.33,0.4,0.45})-LOOKUP(J1273,{0,1950001,3300001,6950001,9000001,18000001,40000001},{0,97500,427500,636000,1536000,2796000,4796000}))*1.021,-2))</f>
        <v/>
      </c>
      <c r="M1273" s="19">
        <f>IF(K1273&lt;=0,0,ROUNDDOWN((K1273*LOOKUP(K1273,{0,1950001,3300001,6950001,9000001,18000001,40000001},{0.05,0.1,0.2,0.23,0.33,0.4,0.45})-LOOKUP(K1273,{0,1950001,3300001,6950001,9000001,18000001,40000001},{0,97500,427500,636000,1536000,2796000,4796000}))*1.021,-2))</f>
        <v/>
      </c>
      <c r="N1273" s="19">
        <f>MAX(0,ROUNDDOWN(H1273-E1273-430000-G1273,-3))</f>
        <v/>
      </c>
      <c r="O1273" s="19">
        <f>MAX(0,ROUNDDOWN(H1273-E1273-430000-G1273-D1273,-3))</f>
        <v/>
      </c>
      <c r="P1273" s="19">
        <f>IF(H1273&lt;=450000,0,MAX(0,ROUNDDOWN(N1273*0.06-MIN(50000,N1273)*0.03,-2))+MAX(0,ROUNDDOWN(N1273*0.04-MIN(50000,N1273)*0.02,-2)))</f>
        <v/>
      </c>
      <c r="Q1273" s="19">
        <f>IF(H1273&lt;=450000,0,MAX(0,ROUNDDOWN(O1273*0.06-MIN(50000,O1273)*0.03,-2))+MAX(0,ROUNDDOWN(O1273*0.04-MIN(50000,O1273)*0.02,-2)))</f>
        <v/>
      </c>
      <c r="R1273" s="19">
        <f>L1273-M1273</f>
        <v/>
      </c>
      <c r="S1273" s="19">
        <f>P1273-Q1273</f>
        <v/>
      </c>
      <c r="T1273" s="19">
        <f>R1273+S1273</f>
        <v/>
      </c>
      <c r="U1273" s="21">
        <f>IF(J1273&lt;=0,0,LOOKUP(J1273,{0,1950001,3300001,6950001,9000001,18000001,40000001},{0.05,0.1,0.2,0.23,0.33,0.4,0.45}))</f>
        <v/>
      </c>
    </row>
    <row r="1274">
      <c r="A1274" t="inlineStr">
        <is>
          <t>1万円刻み</t>
        </is>
      </c>
      <c r="B1274" s="19">
        <f>'3_1万円刻み'!$A$568</f>
        <v/>
      </c>
      <c r="C1274" s="20" t="n">
        <v>2026</v>
      </c>
      <c r="D1274" s="19" t="n">
        <v>276000</v>
      </c>
      <c r="E1274" s="19">
        <f>ROUND(MIN(B1274/12,650000)*12*0.0915+MIN(B1274/12,1390000)*12*(0.0504+0)+B1274*0.005,0)</f>
        <v/>
      </c>
      <c r="F1274" s="19" t="n">
        <v>0</v>
      </c>
      <c r="G1274" s="19" t="n">
        <v>0</v>
      </c>
      <c r="H1274" s="19">
        <f>IF(C1274&gt;=2026,IF(B1274&lt;741000,0,IF(B1274&lt;2191000,B1274-740000,IF(B1274&lt;2193000,1451000,IF(B1274&lt;2196000,1453000,IF(B1274&lt;2200000,1456000,IF(B1274&lt;3600000,ROUNDDOWN(B1274/4,-3)*2.8-80000,IF(B1274&lt;6600000,ROUNDDOWN(B1274/4,-3)*3.2-440000,IF(B1274&lt;8500000,ROUNDDOWN(B1274*0.9,0)-1100000,B1274-1950000)))))))),IF(B1274&lt;651000,0,IF(B1274&lt;1900000,B1274-650000,IF(B1274&lt;3600000,ROUNDDOWN(B1274/4,-3)*2.8-80000,IF(B1274&lt;6600000,ROUNDDOWN(B1274/4,-3)*3.2-440000,IF(B1274&lt;8500000,ROUNDDOWN(B1274*0.9,0)-1100000,B1274-1950000))))))</f>
        <v/>
      </c>
      <c r="I1274" s="19">
        <f>IF(H1274&gt;23500000,NA(),IF(C1274&gt;=2026,IF(H1274&lt;=4890000,1040000,IF(H1274&lt;=6550000,670000,620000)),IF(H1274&lt;=1320000,950000,IF(H1274&lt;=3360000,880000,IF(H1274&lt;=4890000,680000,IF(H1274&lt;=6550000,630000,580000))))))</f>
        <v/>
      </c>
      <c r="J1274" s="19">
        <f>MAX(0,ROUNDDOWN(H1274-E1274-I1274-F1274,-3))</f>
        <v/>
      </c>
      <c r="K1274" s="19">
        <f>MAX(0,ROUNDDOWN(H1274-E1274-I1274-F1274-D1274,-3))</f>
        <v/>
      </c>
      <c r="L1274" s="19">
        <f>IF(J1274&lt;=0,0,ROUNDDOWN((J1274*LOOKUP(J1274,{0,1950001,3300001,6950001,9000001,18000001,40000001},{0.05,0.1,0.2,0.23,0.33,0.4,0.45})-LOOKUP(J1274,{0,1950001,3300001,6950001,9000001,18000001,40000001},{0,97500,427500,636000,1536000,2796000,4796000}))*1.021,-2))</f>
        <v/>
      </c>
      <c r="M1274" s="19">
        <f>IF(K1274&lt;=0,0,ROUNDDOWN((K1274*LOOKUP(K1274,{0,1950001,3300001,6950001,9000001,18000001,40000001},{0.05,0.1,0.2,0.23,0.33,0.4,0.45})-LOOKUP(K1274,{0,1950001,3300001,6950001,9000001,18000001,40000001},{0,97500,427500,636000,1536000,2796000,4796000}))*1.021,-2))</f>
        <v/>
      </c>
      <c r="N1274" s="19">
        <f>MAX(0,ROUNDDOWN(H1274-E1274-430000-G1274,-3))</f>
        <v/>
      </c>
      <c r="O1274" s="19">
        <f>MAX(0,ROUNDDOWN(H1274-E1274-430000-G1274-D1274,-3))</f>
        <v/>
      </c>
      <c r="P1274" s="19">
        <f>IF(H1274&lt;=450000,0,MAX(0,ROUNDDOWN(N1274*0.06-MIN(50000,N1274)*0.03,-2))+MAX(0,ROUNDDOWN(N1274*0.04-MIN(50000,N1274)*0.02,-2)))</f>
        <v/>
      </c>
      <c r="Q1274" s="19">
        <f>IF(H1274&lt;=450000,0,MAX(0,ROUNDDOWN(O1274*0.06-MIN(50000,O1274)*0.03,-2))+MAX(0,ROUNDDOWN(O1274*0.04-MIN(50000,O1274)*0.02,-2)))</f>
        <v/>
      </c>
      <c r="R1274" s="19">
        <f>L1274-M1274</f>
        <v/>
      </c>
      <c r="S1274" s="19">
        <f>P1274-Q1274</f>
        <v/>
      </c>
      <c r="T1274" s="19">
        <f>R1274+S1274</f>
        <v/>
      </c>
      <c r="U1274" s="21">
        <f>IF(J1274&lt;=0,0,LOOKUP(J1274,{0,1950001,3300001,6950001,9000001,18000001,40000001},{0.05,0.1,0.2,0.23,0.33,0.4,0.45}))</f>
        <v/>
      </c>
    </row>
    <row r="1275">
      <c r="A1275" t="inlineStr">
        <is>
          <t>1万円刻み</t>
        </is>
      </c>
      <c r="B1275" s="19">
        <f>'3_1万円刻み'!$A$569</f>
        <v/>
      </c>
      <c r="C1275" s="20" t="n">
        <v>2025</v>
      </c>
      <c r="D1275" s="19" t="n">
        <v>276000</v>
      </c>
      <c r="E1275" s="19">
        <f>ROUND(MIN(B1275/12,650000)*12*0.0915+MIN(B1275/12,1390000)*12*(0.0504+0)+B1275*0.005,0)</f>
        <v/>
      </c>
      <c r="F1275" s="19" t="n">
        <v>0</v>
      </c>
      <c r="G1275" s="19" t="n">
        <v>0</v>
      </c>
      <c r="H1275" s="19">
        <f>IF(C1275&gt;=2026,IF(B1275&lt;741000,0,IF(B1275&lt;2191000,B1275-740000,IF(B1275&lt;2193000,1451000,IF(B1275&lt;2196000,1453000,IF(B1275&lt;2200000,1456000,IF(B1275&lt;3600000,ROUNDDOWN(B1275/4,-3)*2.8-80000,IF(B1275&lt;6600000,ROUNDDOWN(B1275/4,-3)*3.2-440000,IF(B1275&lt;8500000,ROUNDDOWN(B1275*0.9,0)-1100000,B1275-1950000)))))))),IF(B1275&lt;651000,0,IF(B1275&lt;1900000,B1275-650000,IF(B1275&lt;3600000,ROUNDDOWN(B1275/4,-3)*2.8-80000,IF(B1275&lt;6600000,ROUNDDOWN(B1275/4,-3)*3.2-440000,IF(B1275&lt;8500000,ROUNDDOWN(B1275*0.9,0)-1100000,B1275-1950000))))))</f>
        <v/>
      </c>
      <c r="I1275" s="19">
        <f>IF(H1275&gt;23500000,NA(),IF(C1275&gt;=2026,IF(H1275&lt;=4890000,1040000,IF(H1275&lt;=6550000,670000,620000)),IF(H1275&lt;=1320000,950000,IF(H1275&lt;=3360000,880000,IF(H1275&lt;=4890000,680000,IF(H1275&lt;=6550000,630000,580000))))))</f>
        <v/>
      </c>
      <c r="J1275" s="19">
        <f>MAX(0,ROUNDDOWN(H1275-E1275-I1275-F1275,-3))</f>
        <v/>
      </c>
      <c r="K1275" s="19">
        <f>MAX(0,ROUNDDOWN(H1275-E1275-I1275-F1275-D1275,-3))</f>
        <v/>
      </c>
      <c r="L1275" s="19">
        <f>IF(J1275&lt;=0,0,ROUNDDOWN((J1275*LOOKUP(J1275,{0,1950001,3300001,6950001,9000001,18000001,40000001},{0.05,0.1,0.2,0.23,0.33,0.4,0.45})-LOOKUP(J1275,{0,1950001,3300001,6950001,9000001,18000001,40000001},{0,97500,427500,636000,1536000,2796000,4796000}))*1.021,-2))</f>
        <v/>
      </c>
      <c r="M1275" s="19">
        <f>IF(K1275&lt;=0,0,ROUNDDOWN((K1275*LOOKUP(K1275,{0,1950001,3300001,6950001,9000001,18000001,40000001},{0.05,0.1,0.2,0.23,0.33,0.4,0.45})-LOOKUP(K1275,{0,1950001,3300001,6950001,9000001,18000001,40000001},{0,97500,427500,636000,1536000,2796000,4796000}))*1.021,-2))</f>
        <v/>
      </c>
      <c r="N1275" s="19">
        <f>MAX(0,ROUNDDOWN(H1275-E1275-430000-G1275,-3))</f>
        <v/>
      </c>
      <c r="O1275" s="19">
        <f>MAX(0,ROUNDDOWN(H1275-E1275-430000-G1275-D1275,-3))</f>
        <v/>
      </c>
      <c r="P1275" s="19">
        <f>IF(H1275&lt;=450000,0,MAX(0,ROUNDDOWN(N1275*0.06-MIN(50000,N1275)*0.03,-2))+MAX(0,ROUNDDOWN(N1275*0.04-MIN(50000,N1275)*0.02,-2)))</f>
        <v/>
      </c>
      <c r="Q1275" s="19">
        <f>IF(H1275&lt;=450000,0,MAX(0,ROUNDDOWN(O1275*0.06-MIN(50000,O1275)*0.03,-2))+MAX(0,ROUNDDOWN(O1275*0.04-MIN(50000,O1275)*0.02,-2)))</f>
        <v/>
      </c>
      <c r="R1275" s="19">
        <f>L1275-M1275</f>
        <v/>
      </c>
      <c r="S1275" s="19">
        <f>P1275-Q1275</f>
        <v/>
      </c>
      <c r="T1275" s="19">
        <f>R1275+S1275</f>
        <v/>
      </c>
      <c r="U1275" s="21">
        <f>IF(J1275&lt;=0,0,LOOKUP(J1275,{0,1950001,3300001,6950001,9000001,18000001,40000001},{0.05,0.1,0.2,0.23,0.33,0.4,0.45}))</f>
        <v/>
      </c>
    </row>
    <row r="1276">
      <c r="A1276" t="inlineStr">
        <is>
          <t>1万円刻み</t>
        </is>
      </c>
      <c r="B1276" s="19">
        <f>'3_1万円刻み'!$A$569</f>
        <v/>
      </c>
      <c r="C1276" s="20" t="n">
        <v>2026</v>
      </c>
      <c r="D1276" s="19" t="n">
        <v>276000</v>
      </c>
      <c r="E1276" s="19">
        <f>ROUND(MIN(B1276/12,650000)*12*0.0915+MIN(B1276/12,1390000)*12*(0.0504+0)+B1276*0.005,0)</f>
        <v/>
      </c>
      <c r="F1276" s="19" t="n">
        <v>0</v>
      </c>
      <c r="G1276" s="19" t="n">
        <v>0</v>
      </c>
      <c r="H1276" s="19">
        <f>IF(C1276&gt;=2026,IF(B1276&lt;741000,0,IF(B1276&lt;2191000,B1276-740000,IF(B1276&lt;2193000,1451000,IF(B1276&lt;2196000,1453000,IF(B1276&lt;2200000,1456000,IF(B1276&lt;3600000,ROUNDDOWN(B1276/4,-3)*2.8-80000,IF(B1276&lt;6600000,ROUNDDOWN(B1276/4,-3)*3.2-440000,IF(B1276&lt;8500000,ROUNDDOWN(B1276*0.9,0)-1100000,B1276-1950000)))))))),IF(B1276&lt;651000,0,IF(B1276&lt;1900000,B1276-650000,IF(B1276&lt;3600000,ROUNDDOWN(B1276/4,-3)*2.8-80000,IF(B1276&lt;6600000,ROUNDDOWN(B1276/4,-3)*3.2-440000,IF(B1276&lt;8500000,ROUNDDOWN(B1276*0.9,0)-1100000,B1276-1950000))))))</f>
        <v/>
      </c>
      <c r="I1276" s="19">
        <f>IF(H1276&gt;23500000,NA(),IF(C1276&gt;=2026,IF(H1276&lt;=4890000,1040000,IF(H1276&lt;=6550000,670000,620000)),IF(H1276&lt;=1320000,950000,IF(H1276&lt;=3360000,880000,IF(H1276&lt;=4890000,680000,IF(H1276&lt;=6550000,630000,580000))))))</f>
        <v/>
      </c>
      <c r="J1276" s="19">
        <f>MAX(0,ROUNDDOWN(H1276-E1276-I1276-F1276,-3))</f>
        <v/>
      </c>
      <c r="K1276" s="19">
        <f>MAX(0,ROUNDDOWN(H1276-E1276-I1276-F1276-D1276,-3))</f>
        <v/>
      </c>
      <c r="L1276" s="19">
        <f>IF(J1276&lt;=0,0,ROUNDDOWN((J1276*LOOKUP(J1276,{0,1950001,3300001,6950001,9000001,18000001,40000001},{0.05,0.1,0.2,0.23,0.33,0.4,0.45})-LOOKUP(J1276,{0,1950001,3300001,6950001,9000001,18000001,40000001},{0,97500,427500,636000,1536000,2796000,4796000}))*1.021,-2))</f>
        <v/>
      </c>
      <c r="M1276" s="19">
        <f>IF(K1276&lt;=0,0,ROUNDDOWN((K1276*LOOKUP(K1276,{0,1950001,3300001,6950001,9000001,18000001,40000001},{0.05,0.1,0.2,0.23,0.33,0.4,0.45})-LOOKUP(K1276,{0,1950001,3300001,6950001,9000001,18000001,40000001},{0,97500,427500,636000,1536000,2796000,4796000}))*1.021,-2))</f>
        <v/>
      </c>
      <c r="N1276" s="19">
        <f>MAX(0,ROUNDDOWN(H1276-E1276-430000-G1276,-3))</f>
        <v/>
      </c>
      <c r="O1276" s="19">
        <f>MAX(0,ROUNDDOWN(H1276-E1276-430000-G1276-D1276,-3))</f>
        <v/>
      </c>
      <c r="P1276" s="19">
        <f>IF(H1276&lt;=450000,0,MAX(0,ROUNDDOWN(N1276*0.06-MIN(50000,N1276)*0.03,-2))+MAX(0,ROUNDDOWN(N1276*0.04-MIN(50000,N1276)*0.02,-2)))</f>
        <v/>
      </c>
      <c r="Q1276" s="19">
        <f>IF(H1276&lt;=450000,0,MAX(0,ROUNDDOWN(O1276*0.06-MIN(50000,O1276)*0.03,-2))+MAX(0,ROUNDDOWN(O1276*0.04-MIN(50000,O1276)*0.02,-2)))</f>
        <v/>
      </c>
      <c r="R1276" s="19">
        <f>L1276-M1276</f>
        <v/>
      </c>
      <c r="S1276" s="19">
        <f>P1276-Q1276</f>
        <v/>
      </c>
      <c r="T1276" s="19">
        <f>R1276+S1276</f>
        <v/>
      </c>
      <c r="U1276" s="21">
        <f>IF(J1276&lt;=0,0,LOOKUP(J1276,{0,1950001,3300001,6950001,9000001,18000001,40000001},{0.05,0.1,0.2,0.23,0.33,0.4,0.45}))</f>
        <v/>
      </c>
    </row>
    <row r="1277">
      <c r="A1277" t="inlineStr">
        <is>
          <t>1万円刻み</t>
        </is>
      </c>
      <c r="B1277" s="19">
        <f>'3_1万円刻み'!$A$570</f>
        <v/>
      </c>
      <c r="C1277" s="20" t="n">
        <v>2025</v>
      </c>
      <c r="D1277" s="19" t="n">
        <v>276000</v>
      </c>
      <c r="E1277" s="19">
        <f>ROUND(MIN(B1277/12,650000)*12*0.0915+MIN(B1277/12,1390000)*12*(0.0504+0)+B1277*0.005,0)</f>
        <v/>
      </c>
      <c r="F1277" s="19" t="n">
        <v>0</v>
      </c>
      <c r="G1277" s="19" t="n">
        <v>0</v>
      </c>
      <c r="H1277" s="19">
        <f>IF(C1277&gt;=2026,IF(B1277&lt;741000,0,IF(B1277&lt;2191000,B1277-740000,IF(B1277&lt;2193000,1451000,IF(B1277&lt;2196000,1453000,IF(B1277&lt;2200000,1456000,IF(B1277&lt;3600000,ROUNDDOWN(B1277/4,-3)*2.8-80000,IF(B1277&lt;6600000,ROUNDDOWN(B1277/4,-3)*3.2-440000,IF(B1277&lt;8500000,ROUNDDOWN(B1277*0.9,0)-1100000,B1277-1950000)))))))),IF(B1277&lt;651000,0,IF(B1277&lt;1900000,B1277-650000,IF(B1277&lt;3600000,ROUNDDOWN(B1277/4,-3)*2.8-80000,IF(B1277&lt;6600000,ROUNDDOWN(B1277/4,-3)*3.2-440000,IF(B1277&lt;8500000,ROUNDDOWN(B1277*0.9,0)-1100000,B1277-1950000))))))</f>
        <v/>
      </c>
      <c r="I1277" s="19">
        <f>IF(H1277&gt;23500000,NA(),IF(C1277&gt;=2026,IF(H1277&lt;=4890000,1040000,IF(H1277&lt;=6550000,670000,620000)),IF(H1277&lt;=1320000,950000,IF(H1277&lt;=3360000,880000,IF(H1277&lt;=4890000,680000,IF(H1277&lt;=6550000,630000,580000))))))</f>
        <v/>
      </c>
      <c r="J1277" s="19">
        <f>MAX(0,ROUNDDOWN(H1277-E1277-I1277-F1277,-3))</f>
        <v/>
      </c>
      <c r="K1277" s="19">
        <f>MAX(0,ROUNDDOWN(H1277-E1277-I1277-F1277-D1277,-3))</f>
        <v/>
      </c>
      <c r="L1277" s="19">
        <f>IF(J1277&lt;=0,0,ROUNDDOWN((J1277*LOOKUP(J1277,{0,1950001,3300001,6950001,9000001,18000001,40000001},{0.05,0.1,0.2,0.23,0.33,0.4,0.45})-LOOKUP(J1277,{0,1950001,3300001,6950001,9000001,18000001,40000001},{0,97500,427500,636000,1536000,2796000,4796000}))*1.021,-2))</f>
        <v/>
      </c>
      <c r="M1277" s="19">
        <f>IF(K1277&lt;=0,0,ROUNDDOWN((K1277*LOOKUP(K1277,{0,1950001,3300001,6950001,9000001,18000001,40000001},{0.05,0.1,0.2,0.23,0.33,0.4,0.45})-LOOKUP(K1277,{0,1950001,3300001,6950001,9000001,18000001,40000001},{0,97500,427500,636000,1536000,2796000,4796000}))*1.021,-2))</f>
        <v/>
      </c>
      <c r="N1277" s="19">
        <f>MAX(0,ROUNDDOWN(H1277-E1277-430000-G1277,-3))</f>
        <v/>
      </c>
      <c r="O1277" s="19">
        <f>MAX(0,ROUNDDOWN(H1277-E1277-430000-G1277-D1277,-3))</f>
        <v/>
      </c>
      <c r="P1277" s="19">
        <f>IF(H1277&lt;=450000,0,MAX(0,ROUNDDOWN(N1277*0.06-MIN(50000,N1277)*0.03,-2))+MAX(0,ROUNDDOWN(N1277*0.04-MIN(50000,N1277)*0.02,-2)))</f>
        <v/>
      </c>
      <c r="Q1277" s="19">
        <f>IF(H1277&lt;=450000,0,MAX(0,ROUNDDOWN(O1277*0.06-MIN(50000,O1277)*0.03,-2))+MAX(0,ROUNDDOWN(O1277*0.04-MIN(50000,O1277)*0.02,-2)))</f>
        <v/>
      </c>
      <c r="R1277" s="19">
        <f>L1277-M1277</f>
        <v/>
      </c>
      <c r="S1277" s="19">
        <f>P1277-Q1277</f>
        <v/>
      </c>
      <c r="T1277" s="19">
        <f>R1277+S1277</f>
        <v/>
      </c>
      <c r="U1277" s="21">
        <f>IF(J1277&lt;=0,0,LOOKUP(J1277,{0,1950001,3300001,6950001,9000001,18000001,40000001},{0.05,0.1,0.2,0.23,0.33,0.4,0.45}))</f>
        <v/>
      </c>
    </row>
    <row r="1278">
      <c r="A1278" t="inlineStr">
        <is>
          <t>1万円刻み</t>
        </is>
      </c>
      <c r="B1278" s="19">
        <f>'3_1万円刻み'!$A$570</f>
        <v/>
      </c>
      <c r="C1278" s="20" t="n">
        <v>2026</v>
      </c>
      <c r="D1278" s="19" t="n">
        <v>276000</v>
      </c>
      <c r="E1278" s="19">
        <f>ROUND(MIN(B1278/12,650000)*12*0.0915+MIN(B1278/12,1390000)*12*(0.0504+0)+B1278*0.005,0)</f>
        <v/>
      </c>
      <c r="F1278" s="19" t="n">
        <v>0</v>
      </c>
      <c r="G1278" s="19" t="n">
        <v>0</v>
      </c>
      <c r="H1278" s="19">
        <f>IF(C1278&gt;=2026,IF(B1278&lt;741000,0,IF(B1278&lt;2191000,B1278-740000,IF(B1278&lt;2193000,1451000,IF(B1278&lt;2196000,1453000,IF(B1278&lt;2200000,1456000,IF(B1278&lt;3600000,ROUNDDOWN(B1278/4,-3)*2.8-80000,IF(B1278&lt;6600000,ROUNDDOWN(B1278/4,-3)*3.2-440000,IF(B1278&lt;8500000,ROUNDDOWN(B1278*0.9,0)-1100000,B1278-1950000)))))))),IF(B1278&lt;651000,0,IF(B1278&lt;1900000,B1278-650000,IF(B1278&lt;3600000,ROUNDDOWN(B1278/4,-3)*2.8-80000,IF(B1278&lt;6600000,ROUNDDOWN(B1278/4,-3)*3.2-440000,IF(B1278&lt;8500000,ROUNDDOWN(B1278*0.9,0)-1100000,B1278-1950000))))))</f>
        <v/>
      </c>
      <c r="I1278" s="19">
        <f>IF(H1278&gt;23500000,NA(),IF(C1278&gt;=2026,IF(H1278&lt;=4890000,1040000,IF(H1278&lt;=6550000,670000,620000)),IF(H1278&lt;=1320000,950000,IF(H1278&lt;=3360000,880000,IF(H1278&lt;=4890000,680000,IF(H1278&lt;=6550000,630000,580000))))))</f>
        <v/>
      </c>
      <c r="J1278" s="19">
        <f>MAX(0,ROUNDDOWN(H1278-E1278-I1278-F1278,-3))</f>
        <v/>
      </c>
      <c r="K1278" s="19">
        <f>MAX(0,ROUNDDOWN(H1278-E1278-I1278-F1278-D1278,-3))</f>
        <v/>
      </c>
      <c r="L1278" s="19">
        <f>IF(J1278&lt;=0,0,ROUNDDOWN((J1278*LOOKUP(J1278,{0,1950001,3300001,6950001,9000001,18000001,40000001},{0.05,0.1,0.2,0.23,0.33,0.4,0.45})-LOOKUP(J1278,{0,1950001,3300001,6950001,9000001,18000001,40000001},{0,97500,427500,636000,1536000,2796000,4796000}))*1.021,-2))</f>
        <v/>
      </c>
      <c r="M1278" s="19">
        <f>IF(K1278&lt;=0,0,ROUNDDOWN((K1278*LOOKUP(K1278,{0,1950001,3300001,6950001,9000001,18000001,40000001},{0.05,0.1,0.2,0.23,0.33,0.4,0.45})-LOOKUP(K1278,{0,1950001,3300001,6950001,9000001,18000001,40000001},{0,97500,427500,636000,1536000,2796000,4796000}))*1.021,-2))</f>
        <v/>
      </c>
      <c r="N1278" s="19">
        <f>MAX(0,ROUNDDOWN(H1278-E1278-430000-G1278,-3))</f>
        <v/>
      </c>
      <c r="O1278" s="19">
        <f>MAX(0,ROUNDDOWN(H1278-E1278-430000-G1278-D1278,-3))</f>
        <v/>
      </c>
      <c r="P1278" s="19">
        <f>IF(H1278&lt;=450000,0,MAX(0,ROUNDDOWN(N1278*0.06-MIN(50000,N1278)*0.03,-2))+MAX(0,ROUNDDOWN(N1278*0.04-MIN(50000,N1278)*0.02,-2)))</f>
        <v/>
      </c>
      <c r="Q1278" s="19">
        <f>IF(H1278&lt;=450000,0,MAX(0,ROUNDDOWN(O1278*0.06-MIN(50000,O1278)*0.03,-2))+MAX(0,ROUNDDOWN(O1278*0.04-MIN(50000,O1278)*0.02,-2)))</f>
        <v/>
      </c>
      <c r="R1278" s="19">
        <f>L1278-M1278</f>
        <v/>
      </c>
      <c r="S1278" s="19">
        <f>P1278-Q1278</f>
        <v/>
      </c>
      <c r="T1278" s="19">
        <f>R1278+S1278</f>
        <v/>
      </c>
      <c r="U1278" s="21">
        <f>IF(J1278&lt;=0,0,LOOKUP(J1278,{0,1950001,3300001,6950001,9000001,18000001,40000001},{0.05,0.1,0.2,0.23,0.33,0.4,0.45}))</f>
        <v/>
      </c>
    </row>
    <row r="1279">
      <c r="A1279" t="inlineStr">
        <is>
          <t>1万円刻み</t>
        </is>
      </c>
      <c r="B1279" s="19">
        <f>'3_1万円刻み'!$A$571</f>
        <v/>
      </c>
      <c r="C1279" s="20" t="n">
        <v>2025</v>
      </c>
      <c r="D1279" s="19" t="n">
        <v>276000</v>
      </c>
      <c r="E1279" s="19">
        <f>ROUND(MIN(B1279/12,650000)*12*0.0915+MIN(B1279/12,1390000)*12*(0.0504+0)+B1279*0.005,0)</f>
        <v/>
      </c>
      <c r="F1279" s="19" t="n">
        <v>0</v>
      </c>
      <c r="G1279" s="19" t="n">
        <v>0</v>
      </c>
      <c r="H1279" s="19">
        <f>IF(C1279&gt;=2026,IF(B1279&lt;741000,0,IF(B1279&lt;2191000,B1279-740000,IF(B1279&lt;2193000,1451000,IF(B1279&lt;2196000,1453000,IF(B1279&lt;2200000,1456000,IF(B1279&lt;3600000,ROUNDDOWN(B1279/4,-3)*2.8-80000,IF(B1279&lt;6600000,ROUNDDOWN(B1279/4,-3)*3.2-440000,IF(B1279&lt;8500000,ROUNDDOWN(B1279*0.9,0)-1100000,B1279-1950000)))))))),IF(B1279&lt;651000,0,IF(B1279&lt;1900000,B1279-650000,IF(B1279&lt;3600000,ROUNDDOWN(B1279/4,-3)*2.8-80000,IF(B1279&lt;6600000,ROUNDDOWN(B1279/4,-3)*3.2-440000,IF(B1279&lt;8500000,ROUNDDOWN(B1279*0.9,0)-1100000,B1279-1950000))))))</f>
        <v/>
      </c>
      <c r="I1279" s="19">
        <f>IF(H1279&gt;23500000,NA(),IF(C1279&gt;=2026,IF(H1279&lt;=4890000,1040000,IF(H1279&lt;=6550000,670000,620000)),IF(H1279&lt;=1320000,950000,IF(H1279&lt;=3360000,880000,IF(H1279&lt;=4890000,680000,IF(H1279&lt;=6550000,630000,580000))))))</f>
        <v/>
      </c>
      <c r="J1279" s="19">
        <f>MAX(0,ROUNDDOWN(H1279-E1279-I1279-F1279,-3))</f>
        <v/>
      </c>
      <c r="K1279" s="19">
        <f>MAX(0,ROUNDDOWN(H1279-E1279-I1279-F1279-D1279,-3))</f>
        <v/>
      </c>
      <c r="L1279" s="19">
        <f>IF(J1279&lt;=0,0,ROUNDDOWN((J1279*LOOKUP(J1279,{0,1950001,3300001,6950001,9000001,18000001,40000001},{0.05,0.1,0.2,0.23,0.33,0.4,0.45})-LOOKUP(J1279,{0,1950001,3300001,6950001,9000001,18000001,40000001},{0,97500,427500,636000,1536000,2796000,4796000}))*1.021,-2))</f>
        <v/>
      </c>
      <c r="M1279" s="19">
        <f>IF(K1279&lt;=0,0,ROUNDDOWN((K1279*LOOKUP(K1279,{0,1950001,3300001,6950001,9000001,18000001,40000001},{0.05,0.1,0.2,0.23,0.33,0.4,0.45})-LOOKUP(K1279,{0,1950001,3300001,6950001,9000001,18000001,40000001},{0,97500,427500,636000,1536000,2796000,4796000}))*1.021,-2))</f>
        <v/>
      </c>
      <c r="N1279" s="19">
        <f>MAX(0,ROUNDDOWN(H1279-E1279-430000-G1279,-3))</f>
        <v/>
      </c>
      <c r="O1279" s="19">
        <f>MAX(0,ROUNDDOWN(H1279-E1279-430000-G1279-D1279,-3))</f>
        <v/>
      </c>
      <c r="P1279" s="19">
        <f>IF(H1279&lt;=450000,0,MAX(0,ROUNDDOWN(N1279*0.06-MIN(50000,N1279)*0.03,-2))+MAX(0,ROUNDDOWN(N1279*0.04-MIN(50000,N1279)*0.02,-2)))</f>
        <v/>
      </c>
      <c r="Q1279" s="19">
        <f>IF(H1279&lt;=450000,0,MAX(0,ROUNDDOWN(O1279*0.06-MIN(50000,O1279)*0.03,-2))+MAX(0,ROUNDDOWN(O1279*0.04-MIN(50000,O1279)*0.02,-2)))</f>
        <v/>
      </c>
      <c r="R1279" s="19">
        <f>L1279-M1279</f>
        <v/>
      </c>
      <c r="S1279" s="19">
        <f>P1279-Q1279</f>
        <v/>
      </c>
      <c r="T1279" s="19">
        <f>R1279+S1279</f>
        <v/>
      </c>
      <c r="U1279" s="21">
        <f>IF(J1279&lt;=0,0,LOOKUP(J1279,{0,1950001,3300001,6950001,9000001,18000001,40000001},{0.05,0.1,0.2,0.23,0.33,0.4,0.45}))</f>
        <v/>
      </c>
    </row>
    <row r="1280">
      <c r="A1280" t="inlineStr">
        <is>
          <t>1万円刻み</t>
        </is>
      </c>
      <c r="B1280" s="19">
        <f>'3_1万円刻み'!$A$571</f>
        <v/>
      </c>
      <c r="C1280" s="20" t="n">
        <v>2026</v>
      </c>
      <c r="D1280" s="19" t="n">
        <v>276000</v>
      </c>
      <c r="E1280" s="19">
        <f>ROUND(MIN(B1280/12,650000)*12*0.0915+MIN(B1280/12,1390000)*12*(0.0504+0)+B1280*0.005,0)</f>
        <v/>
      </c>
      <c r="F1280" s="19" t="n">
        <v>0</v>
      </c>
      <c r="G1280" s="19" t="n">
        <v>0</v>
      </c>
      <c r="H1280" s="19">
        <f>IF(C1280&gt;=2026,IF(B1280&lt;741000,0,IF(B1280&lt;2191000,B1280-740000,IF(B1280&lt;2193000,1451000,IF(B1280&lt;2196000,1453000,IF(B1280&lt;2200000,1456000,IF(B1280&lt;3600000,ROUNDDOWN(B1280/4,-3)*2.8-80000,IF(B1280&lt;6600000,ROUNDDOWN(B1280/4,-3)*3.2-440000,IF(B1280&lt;8500000,ROUNDDOWN(B1280*0.9,0)-1100000,B1280-1950000)))))))),IF(B1280&lt;651000,0,IF(B1280&lt;1900000,B1280-650000,IF(B1280&lt;3600000,ROUNDDOWN(B1280/4,-3)*2.8-80000,IF(B1280&lt;6600000,ROUNDDOWN(B1280/4,-3)*3.2-440000,IF(B1280&lt;8500000,ROUNDDOWN(B1280*0.9,0)-1100000,B1280-1950000))))))</f>
        <v/>
      </c>
      <c r="I1280" s="19">
        <f>IF(H1280&gt;23500000,NA(),IF(C1280&gt;=2026,IF(H1280&lt;=4890000,1040000,IF(H1280&lt;=6550000,670000,620000)),IF(H1280&lt;=1320000,950000,IF(H1280&lt;=3360000,880000,IF(H1280&lt;=4890000,680000,IF(H1280&lt;=6550000,630000,580000))))))</f>
        <v/>
      </c>
      <c r="J1280" s="19">
        <f>MAX(0,ROUNDDOWN(H1280-E1280-I1280-F1280,-3))</f>
        <v/>
      </c>
      <c r="K1280" s="19">
        <f>MAX(0,ROUNDDOWN(H1280-E1280-I1280-F1280-D1280,-3))</f>
        <v/>
      </c>
      <c r="L1280" s="19">
        <f>IF(J1280&lt;=0,0,ROUNDDOWN((J1280*LOOKUP(J1280,{0,1950001,3300001,6950001,9000001,18000001,40000001},{0.05,0.1,0.2,0.23,0.33,0.4,0.45})-LOOKUP(J1280,{0,1950001,3300001,6950001,9000001,18000001,40000001},{0,97500,427500,636000,1536000,2796000,4796000}))*1.021,-2))</f>
        <v/>
      </c>
      <c r="M1280" s="19">
        <f>IF(K1280&lt;=0,0,ROUNDDOWN((K1280*LOOKUP(K1280,{0,1950001,3300001,6950001,9000001,18000001,40000001},{0.05,0.1,0.2,0.23,0.33,0.4,0.45})-LOOKUP(K1280,{0,1950001,3300001,6950001,9000001,18000001,40000001},{0,97500,427500,636000,1536000,2796000,4796000}))*1.021,-2))</f>
        <v/>
      </c>
      <c r="N1280" s="19">
        <f>MAX(0,ROUNDDOWN(H1280-E1280-430000-G1280,-3))</f>
        <v/>
      </c>
      <c r="O1280" s="19">
        <f>MAX(0,ROUNDDOWN(H1280-E1280-430000-G1280-D1280,-3))</f>
        <v/>
      </c>
      <c r="P1280" s="19">
        <f>IF(H1280&lt;=450000,0,MAX(0,ROUNDDOWN(N1280*0.06-MIN(50000,N1280)*0.03,-2))+MAX(0,ROUNDDOWN(N1280*0.04-MIN(50000,N1280)*0.02,-2)))</f>
        <v/>
      </c>
      <c r="Q1280" s="19">
        <f>IF(H1280&lt;=450000,0,MAX(0,ROUNDDOWN(O1280*0.06-MIN(50000,O1280)*0.03,-2))+MAX(0,ROUNDDOWN(O1280*0.04-MIN(50000,O1280)*0.02,-2)))</f>
        <v/>
      </c>
      <c r="R1280" s="19">
        <f>L1280-M1280</f>
        <v/>
      </c>
      <c r="S1280" s="19">
        <f>P1280-Q1280</f>
        <v/>
      </c>
      <c r="T1280" s="19">
        <f>R1280+S1280</f>
        <v/>
      </c>
      <c r="U1280" s="21">
        <f>IF(J1280&lt;=0,0,LOOKUP(J1280,{0,1950001,3300001,6950001,9000001,18000001,40000001},{0.05,0.1,0.2,0.23,0.33,0.4,0.45}))</f>
        <v/>
      </c>
    </row>
    <row r="1281">
      <c r="A1281" t="inlineStr">
        <is>
          <t>1万円刻み</t>
        </is>
      </c>
      <c r="B1281" s="19">
        <f>'3_1万円刻み'!$A$572</f>
        <v/>
      </c>
      <c r="C1281" s="20" t="n">
        <v>2025</v>
      </c>
      <c r="D1281" s="19" t="n">
        <v>276000</v>
      </c>
      <c r="E1281" s="19">
        <f>ROUND(MIN(B1281/12,650000)*12*0.0915+MIN(B1281/12,1390000)*12*(0.0504+0)+B1281*0.005,0)</f>
        <v/>
      </c>
      <c r="F1281" s="19" t="n">
        <v>0</v>
      </c>
      <c r="G1281" s="19" t="n">
        <v>0</v>
      </c>
      <c r="H1281" s="19">
        <f>IF(C1281&gt;=2026,IF(B1281&lt;741000,0,IF(B1281&lt;2191000,B1281-740000,IF(B1281&lt;2193000,1451000,IF(B1281&lt;2196000,1453000,IF(B1281&lt;2200000,1456000,IF(B1281&lt;3600000,ROUNDDOWN(B1281/4,-3)*2.8-80000,IF(B1281&lt;6600000,ROUNDDOWN(B1281/4,-3)*3.2-440000,IF(B1281&lt;8500000,ROUNDDOWN(B1281*0.9,0)-1100000,B1281-1950000)))))))),IF(B1281&lt;651000,0,IF(B1281&lt;1900000,B1281-650000,IF(B1281&lt;3600000,ROUNDDOWN(B1281/4,-3)*2.8-80000,IF(B1281&lt;6600000,ROUNDDOWN(B1281/4,-3)*3.2-440000,IF(B1281&lt;8500000,ROUNDDOWN(B1281*0.9,0)-1100000,B1281-1950000))))))</f>
        <v/>
      </c>
      <c r="I1281" s="19">
        <f>IF(H1281&gt;23500000,NA(),IF(C1281&gt;=2026,IF(H1281&lt;=4890000,1040000,IF(H1281&lt;=6550000,670000,620000)),IF(H1281&lt;=1320000,950000,IF(H1281&lt;=3360000,880000,IF(H1281&lt;=4890000,680000,IF(H1281&lt;=6550000,630000,580000))))))</f>
        <v/>
      </c>
      <c r="J1281" s="19">
        <f>MAX(0,ROUNDDOWN(H1281-E1281-I1281-F1281,-3))</f>
        <v/>
      </c>
      <c r="K1281" s="19">
        <f>MAX(0,ROUNDDOWN(H1281-E1281-I1281-F1281-D1281,-3))</f>
        <v/>
      </c>
      <c r="L1281" s="19">
        <f>IF(J1281&lt;=0,0,ROUNDDOWN((J1281*LOOKUP(J1281,{0,1950001,3300001,6950001,9000001,18000001,40000001},{0.05,0.1,0.2,0.23,0.33,0.4,0.45})-LOOKUP(J1281,{0,1950001,3300001,6950001,9000001,18000001,40000001},{0,97500,427500,636000,1536000,2796000,4796000}))*1.021,-2))</f>
        <v/>
      </c>
      <c r="M1281" s="19">
        <f>IF(K1281&lt;=0,0,ROUNDDOWN((K1281*LOOKUP(K1281,{0,1950001,3300001,6950001,9000001,18000001,40000001},{0.05,0.1,0.2,0.23,0.33,0.4,0.45})-LOOKUP(K1281,{0,1950001,3300001,6950001,9000001,18000001,40000001},{0,97500,427500,636000,1536000,2796000,4796000}))*1.021,-2))</f>
        <v/>
      </c>
      <c r="N1281" s="19">
        <f>MAX(0,ROUNDDOWN(H1281-E1281-430000-G1281,-3))</f>
        <v/>
      </c>
      <c r="O1281" s="19">
        <f>MAX(0,ROUNDDOWN(H1281-E1281-430000-G1281-D1281,-3))</f>
        <v/>
      </c>
      <c r="P1281" s="19">
        <f>IF(H1281&lt;=450000,0,MAX(0,ROUNDDOWN(N1281*0.06-MIN(50000,N1281)*0.03,-2))+MAX(0,ROUNDDOWN(N1281*0.04-MIN(50000,N1281)*0.02,-2)))</f>
        <v/>
      </c>
      <c r="Q1281" s="19">
        <f>IF(H1281&lt;=450000,0,MAX(0,ROUNDDOWN(O1281*0.06-MIN(50000,O1281)*0.03,-2))+MAX(0,ROUNDDOWN(O1281*0.04-MIN(50000,O1281)*0.02,-2)))</f>
        <v/>
      </c>
      <c r="R1281" s="19">
        <f>L1281-M1281</f>
        <v/>
      </c>
      <c r="S1281" s="19">
        <f>P1281-Q1281</f>
        <v/>
      </c>
      <c r="T1281" s="19">
        <f>R1281+S1281</f>
        <v/>
      </c>
      <c r="U1281" s="21">
        <f>IF(J1281&lt;=0,0,LOOKUP(J1281,{0,1950001,3300001,6950001,9000001,18000001,40000001},{0.05,0.1,0.2,0.23,0.33,0.4,0.45}))</f>
        <v/>
      </c>
    </row>
    <row r="1282">
      <c r="A1282" t="inlineStr">
        <is>
          <t>1万円刻み</t>
        </is>
      </c>
      <c r="B1282" s="19">
        <f>'3_1万円刻み'!$A$572</f>
        <v/>
      </c>
      <c r="C1282" s="20" t="n">
        <v>2026</v>
      </c>
      <c r="D1282" s="19" t="n">
        <v>276000</v>
      </c>
      <c r="E1282" s="19">
        <f>ROUND(MIN(B1282/12,650000)*12*0.0915+MIN(B1282/12,1390000)*12*(0.0504+0)+B1282*0.005,0)</f>
        <v/>
      </c>
      <c r="F1282" s="19" t="n">
        <v>0</v>
      </c>
      <c r="G1282" s="19" t="n">
        <v>0</v>
      </c>
      <c r="H1282" s="19">
        <f>IF(C1282&gt;=2026,IF(B1282&lt;741000,0,IF(B1282&lt;2191000,B1282-740000,IF(B1282&lt;2193000,1451000,IF(B1282&lt;2196000,1453000,IF(B1282&lt;2200000,1456000,IF(B1282&lt;3600000,ROUNDDOWN(B1282/4,-3)*2.8-80000,IF(B1282&lt;6600000,ROUNDDOWN(B1282/4,-3)*3.2-440000,IF(B1282&lt;8500000,ROUNDDOWN(B1282*0.9,0)-1100000,B1282-1950000)))))))),IF(B1282&lt;651000,0,IF(B1282&lt;1900000,B1282-650000,IF(B1282&lt;3600000,ROUNDDOWN(B1282/4,-3)*2.8-80000,IF(B1282&lt;6600000,ROUNDDOWN(B1282/4,-3)*3.2-440000,IF(B1282&lt;8500000,ROUNDDOWN(B1282*0.9,0)-1100000,B1282-1950000))))))</f>
        <v/>
      </c>
      <c r="I1282" s="19">
        <f>IF(H1282&gt;23500000,NA(),IF(C1282&gt;=2026,IF(H1282&lt;=4890000,1040000,IF(H1282&lt;=6550000,670000,620000)),IF(H1282&lt;=1320000,950000,IF(H1282&lt;=3360000,880000,IF(H1282&lt;=4890000,680000,IF(H1282&lt;=6550000,630000,580000))))))</f>
        <v/>
      </c>
      <c r="J1282" s="19">
        <f>MAX(0,ROUNDDOWN(H1282-E1282-I1282-F1282,-3))</f>
        <v/>
      </c>
      <c r="K1282" s="19">
        <f>MAX(0,ROUNDDOWN(H1282-E1282-I1282-F1282-D1282,-3))</f>
        <v/>
      </c>
      <c r="L1282" s="19">
        <f>IF(J1282&lt;=0,0,ROUNDDOWN((J1282*LOOKUP(J1282,{0,1950001,3300001,6950001,9000001,18000001,40000001},{0.05,0.1,0.2,0.23,0.33,0.4,0.45})-LOOKUP(J1282,{0,1950001,3300001,6950001,9000001,18000001,40000001},{0,97500,427500,636000,1536000,2796000,4796000}))*1.021,-2))</f>
        <v/>
      </c>
      <c r="M1282" s="19">
        <f>IF(K1282&lt;=0,0,ROUNDDOWN((K1282*LOOKUP(K1282,{0,1950001,3300001,6950001,9000001,18000001,40000001},{0.05,0.1,0.2,0.23,0.33,0.4,0.45})-LOOKUP(K1282,{0,1950001,3300001,6950001,9000001,18000001,40000001},{0,97500,427500,636000,1536000,2796000,4796000}))*1.021,-2))</f>
        <v/>
      </c>
      <c r="N1282" s="19">
        <f>MAX(0,ROUNDDOWN(H1282-E1282-430000-G1282,-3))</f>
        <v/>
      </c>
      <c r="O1282" s="19">
        <f>MAX(0,ROUNDDOWN(H1282-E1282-430000-G1282-D1282,-3))</f>
        <v/>
      </c>
      <c r="P1282" s="19">
        <f>IF(H1282&lt;=450000,0,MAX(0,ROUNDDOWN(N1282*0.06-MIN(50000,N1282)*0.03,-2))+MAX(0,ROUNDDOWN(N1282*0.04-MIN(50000,N1282)*0.02,-2)))</f>
        <v/>
      </c>
      <c r="Q1282" s="19">
        <f>IF(H1282&lt;=450000,0,MAX(0,ROUNDDOWN(O1282*0.06-MIN(50000,O1282)*0.03,-2))+MAX(0,ROUNDDOWN(O1282*0.04-MIN(50000,O1282)*0.02,-2)))</f>
        <v/>
      </c>
      <c r="R1282" s="19">
        <f>L1282-M1282</f>
        <v/>
      </c>
      <c r="S1282" s="19">
        <f>P1282-Q1282</f>
        <v/>
      </c>
      <c r="T1282" s="19">
        <f>R1282+S1282</f>
        <v/>
      </c>
      <c r="U1282" s="21">
        <f>IF(J1282&lt;=0,0,LOOKUP(J1282,{0,1950001,3300001,6950001,9000001,18000001,40000001},{0.05,0.1,0.2,0.23,0.33,0.4,0.45}))</f>
        <v/>
      </c>
    </row>
    <row r="1283">
      <c r="A1283" t="inlineStr">
        <is>
          <t>1万円刻み</t>
        </is>
      </c>
      <c r="B1283" s="19">
        <f>'3_1万円刻み'!$A$573</f>
        <v/>
      </c>
      <c r="C1283" s="20" t="n">
        <v>2025</v>
      </c>
      <c r="D1283" s="19" t="n">
        <v>276000</v>
      </c>
      <c r="E1283" s="19">
        <f>ROUND(MIN(B1283/12,650000)*12*0.0915+MIN(B1283/12,1390000)*12*(0.0504+0)+B1283*0.005,0)</f>
        <v/>
      </c>
      <c r="F1283" s="19" t="n">
        <v>0</v>
      </c>
      <c r="G1283" s="19" t="n">
        <v>0</v>
      </c>
      <c r="H1283" s="19">
        <f>IF(C1283&gt;=2026,IF(B1283&lt;741000,0,IF(B1283&lt;2191000,B1283-740000,IF(B1283&lt;2193000,1451000,IF(B1283&lt;2196000,1453000,IF(B1283&lt;2200000,1456000,IF(B1283&lt;3600000,ROUNDDOWN(B1283/4,-3)*2.8-80000,IF(B1283&lt;6600000,ROUNDDOWN(B1283/4,-3)*3.2-440000,IF(B1283&lt;8500000,ROUNDDOWN(B1283*0.9,0)-1100000,B1283-1950000)))))))),IF(B1283&lt;651000,0,IF(B1283&lt;1900000,B1283-650000,IF(B1283&lt;3600000,ROUNDDOWN(B1283/4,-3)*2.8-80000,IF(B1283&lt;6600000,ROUNDDOWN(B1283/4,-3)*3.2-440000,IF(B1283&lt;8500000,ROUNDDOWN(B1283*0.9,0)-1100000,B1283-1950000))))))</f>
        <v/>
      </c>
      <c r="I1283" s="19">
        <f>IF(H1283&gt;23500000,NA(),IF(C1283&gt;=2026,IF(H1283&lt;=4890000,1040000,IF(H1283&lt;=6550000,670000,620000)),IF(H1283&lt;=1320000,950000,IF(H1283&lt;=3360000,880000,IF(H1283&lt;=4890000,680000,IF(H1283&lt;=6550000,630000,580000))))))</f>
        <v/>
      </c>
      <c r="J1283" s="19">
        <f>MAX(0,ROUNDDOWN(H1283-E1283-I1283-F1283,-3))</f>
        <v/>
      </c>
      <c r="K1283" s="19">
        <f>MAX(0,ROUNDDOWN(H1283-E1283-I1283-F1283-D1283,-3))</f>
        <v/>
      </c>
      <c r="L1283" s="19">
        <f>IF(J1283&lt;=0,0,ROUNDDOWN((J1283*LOOKUP(J1283,{0,1950001,3300001,6950001,9000001,18000001,40000001},{0.05,0.1,0.2,0.23,0.33,0.4,0.45})-LOOKUP(J1283,{0,1950001,3300001,6950001,9000001,18000001,40000001},{0,97500,427500,636000,1536000,2796000,4796000}))*1.021,-2))</f>
        <v/>
      </c>
      <c r="M1283" s="19">
        <f>IF(K1283&lt;=0,0,ROUNDDOWN((K1283*LOOKUP(K1283,{0,1950001,3300001,6950001,9000001,18000001,40000001},{0.05,0.1,0.2,0.23,0.33,0.4,0.45})-LOOKUP(K1283,{0,1950001,3300001,6950001,9000001,18000001,40000001},{0,97500,427500,636000,1536000,2796000,4796000}))*1.021,-2))</f>
        <v/>
      </c>
      <c r="N1283" s="19">
        <f>MAX(0,ROUNDDOWN(H1283-E1283-430000-G1283,-3))</f>
        <v/>
      </c>
      <c r="O1283" s="19">
        <f>MAX(0,ROUNDDOWN(H1283-E1283-430000-G1283-D1283,-3))</f>
        <v/>
      </c>
      <c r="P1283" s="19">
        <f>IF(H1283&lt;=450000,0,MAX(0,ROUNDDOWN(N1283*0.06-MIN(50000,N1283)*0.03,-2))+MAX(0,ROUNDDOWN(N1283*0.04-MIN(50000,N1283)*0.02,-2)))</f>
        <v/>
      </c>
      <c r="Q1283" s="19">
        <f>IF(H1283&lt;=450000,0,MAX(0,ROUNDDOWN(O1283*0.06-MIN(50000,O1283)*0.03,-2))+MAX(0,ROUNDDOWN(O1283*0.04-MIN(50000,O1283)*0.02,-2)))</f>
        <v/>
      </c>
      <c r="R1283" s="19">
        <f>L1283-M1283</f>
        <v/>
      </c>
      <c r="S1283" s="19">
        <f>P1283-Q1283</f>
        <v/>
      </c>
      <c r="T1283" s="19">
        <f>R1283+S1283</f>
        <v/>
      </c>
      <c r="U1283" s="21">
        <f>IF(J1283&lt;=0,0,LOOKUP(J1283,{0,1950001,3300001,6950001,9000001,18000001,40000001},{0.05,0.1,0.2,0.23,0.33,0.4,0.45}))</f>
        <v/>
      </c>
    </row>
    <row r="1284">
      <c r="A1284" t="inlineStr">
        <is>
          <t>1万円刻み</t>
        </is>
      </c>
      <c r="B1284" s="19">
        <f>'3_1万円刻み'!$A$573</f>
        <v/>
      </c>
      <c r="C1284" s="20" t="n">
        <v>2026</v>
      </c>
      <c r="D1284" s="19" t="n">
        <v>276000</v>
      </c>
      <c r="E1284" s="19">
        <f>ROUND(MIN(B1284/12,650000)*12*0.0915+MIN(B1284/12,1390000)*12*(0.0504+0)+B1284*0.005,0)</f>
        <v/>
      </c>
      <c r="F1284" s="19" t="n">
        <v>0</v>
      </c>
      <c r="G1284" s="19" t="n">
        <v>0</v>
      </c>
      <c r="H1284" s="19">
        <f>IF(C1284&gt;=2026,IF(B1284&lt;741000,0,IF(B1284&lt;2191000,B1284-740000,IF(B1284&lt;2193000,1451000,IF(B1284&lt;2196000,1453000,IF(B1284&lt;2200000,1456000,IF(B1284&lt;3600000,ROUNDDOWN(B1284/4,-3)*2.8-80000,IF(B1284&lt;6600000,ROUNDDOWN(B1284/4,-3)*3.2-440000,IF(B1284&lt;8500000,ROUNDDOWN(B1284*0.9,0)-1100000,B1284-1950000)))))))),IF(B1284&lt;651000,0,IF(B1284&lt;1900000,B1284-650000,IF(B1284&lt;3600000,ROUNDDOWN(B1284/4,-3)*2.8-80000,IF(B1284&lt;6600000,ROUNDDOWN(B1284/4,-3)*3.2-440000,IF(B1284&lt;8500000,ROUNDDOWN(B1284*0.9,0)-1100000,B1284-1950000))))))</f>
        <v/>
      </c>
      <c r="I1284" s="19">
        <f>IF(H1284&gt;23500000,NA(),IF(C1284&gt;=2026,IF(H1284&lt;=4890000,1040000,IF(H1284&lt;=6550000,670000,620000)),IF(H1284&lt;=1320000,950000,IF(H1284&lt;=3360000,880000,IF(H1284&lt;=4890000,680000,IF(H1284&lt;=6550000,630000,580000))))))</f>
        <v/>
      </c>
      <c r="J1284" s="19">
        <f>MAX(0,ROUNDDOWN(H1284-E1284-I1284-F1284,-3))</f>
        <v/>
      </c>
      <c r="K1284" s="19">
        <f>MAX(0,ROUNDDOWN(H1284-E1284-I1284-F1284-D1284,-3))</f>
        <v/>
      </c>
      <c r="L1284" s="19">
        <f>IF(J1284&lt;=0,0,ROUNDDOWN((J1284*LOOKUP(J1284,{0,1950001,3300001,6950001,9000001,18000001,40000001},{0.05,0.1,0.2,0.23,0.33,0.4,0.45})-LOOKUP(J1284,{0,1950001,3300001,6950001,9000001,18000001,40000001},{0,97500,427500,636000,1536000,2796000,4796000}))*1.021,-2))</f>
        <v/>
      </c>
      <c r="M1284" s="19">
        <f>IF(K1284&lt;=0,0,ROUNDDOWN((K1284*LOOKUP(K1284,{0,1950001,3300001,6950001,9000001,18000001,40000001},{0.05,0.1,0.2,0.23,0.33,0.4,0.45})-LOOKUP(K1284,{0,1950001,3300001,6950001,9000001,18000001,40000001},{0,97500,427500,636000,1536000,2796000,4796000}))*1.021,-2))</f>
        <v/>
      </c>
      <c r="N1284" s="19">
        <f>MAX(0,ROUNDDOWN(H1284-E1284-430000-G1284,-3))</f>
        <v/>
      </c>
      <c r="O1284" s="19">
        <f>MAX(0,ROUNDDOWN(H1284-E1284-430000-G1284-D1284,-3))</f>
        <v/>
      </c>
      <c r="P1284" s="19">
        <f>IF(H1284&lt;=450000,0,MAX(0,ROUNDDOWN(N1284*0.06-MIN(50000,N1284)*0.03,-2))+MAX(0,ROUNDDOWN(N1284*0.04-MIN(50000,N1284)*0.02,-2)))</f>
        <v/>
      </c>
      <c r="Q1284" s="19">
        <f>IF(H1284&lt;=450000,0,MAX(0,ROUNDDOWN(O1284*0.06-MIN(50000,O1284)*0.03,-2))+MAX(0,ROUNDDOWN(O1284*0.04-MIN(50000,O1284)*0.02,-2)))</f>
        <v/>
      </c>
      <c r="R1284" s="19">
        <f>L1284-M1284</f>
        <v/>
      </c>
      <c r="S1284" s="19">
        <f>P1284-Q1284</f>
        <v/>
      </c>
      <c r="T1284" s="19">
        <f>R1284+S1284</f>
        <v/>
      </c>
      <c r="U1284" s="21">
        <f>IF(J1284&lt;=0,0,LOOKUP(J1284,{0,1950001,3300001,6950001,9000001,18000001,40000001},{0.05,0.1,0.2,0.23,0.33,0.4,0.45}))</f>
        <v/>
      </c>
    </row>
    <row r="1285">
      <c r="A1285" t="inlineStr">
        <is>
          <t>1万円刻み</t>
        </is>
      </c>
      <c r="B1285" s="19">
        <f>'3_1万円刻み'!$A$574</f>
        <v/>
      </c>
      <c r="C1285" s="20" t="n">
        <v>2025</v>
      </c>
      <c r="D1285" s="19" t="n">
        <v>276000</v>
      </c>
      <c r="E1285" s="19">
        <f>ROUND(MIN(B1285/12,650000)*12*0.0915+MIN(B1285/12,1390000)*12*(0.0504+0)+B1285*0.005,0)</f>
        <v/>
      </c>
      <c r="F1285" s="19" t="n">
        <v>0</v>
      </c>
      <c r="G1285" s="19" t="n">
        <v>0</v>
      </c>
      <c r="H1285" s="19">
        <f>IF(C1285&gt;=2026,IF(B1285&lt;741000,0,IF(B1285&lt;2191000,B1285-740000,IF(B1285&lt;2193000,1451000,IF(B1285&lt;2196000,1453000,IF(B1285&lt;2200000,1456000,IF(B1285&lt;3600000,ROUNDDOWN(B1285/4,-3)*2.8-80000,IF(B1285&lt;6600000,ROUNDDOWN(B1285/4,-3)*3.2-440000,IF(B1285&lt;8500000,ROUNDDOWN(B1285*0.9,0)-1100000,B1285-1950000)))))))),IF(B1285&lt;651000,0,IF(B1285&lt;1900000,B1285-650000,IF(B1285&lt;3600000,ROUNDDOWN(B1285/4,-3)*2.8-80000,IF(B1285&lt;6600000,ROUNDDOWN(B1285/4,-3)*3.2-440000,IF(B1285&lt;8500000,ROUNDDOWN(B1285*0.9,0)-1100000,B1285-1950000))))))</f>
        <v/>
      </c>
      <c r="I1285" s="19">
        <f>IF(H1285&gt;23500000,NA(),IF(C1285&gt;=2026,IF(H1285&lt;=4890000,1040000,IF(H1285&lt;=6550000,670000,620000)),IF(H1285&lt;=1320000,950000,IF(H1285&lt;=3360000,880000,IF(H1285&lt;=4890000,680000,IF(H1285&lt;=6550000,630000,580000))))))</f>
        <v/>
      </c>
      <c r="J1285" s="19">
        <f>MAX(0,ROUNDDOWN(H1285-E1285-I1285-F1285,-3))</f>
        <v/>
      </c>
      <c r="K1285" s="19">
        <f>MAX(0,ROUNDDOWN(H1285-E1285-I1285-F1285-D1285,-3))</f>
        <v/>
      </c>
      <c r="L1285" s="19">
        <f>IF(J1285&lt;=0,0,ROUNDDOWN((J1285*LOOKUP(J1285,{0,1950001,3300001,6950001,9000001,18000001,40000001},{0.05,0.1,0.2,0.23,0.33,0.4,0.45})-LOOKUP(J1285,{0,1950001,3300001,6950001,9000001,18000001,40000001},{0,97500,427500,636000,1536000,2796000,4796000}))*1.021,-2))</f>
        <v/>
      </c>
      <c r="M1285" s="19">
        <f>IF(K1285&lt;=0,0,ROUNDDOWN((K1285*LOOKUP(K1285,{0,1950001,3300001,6950001,9000001,18000001,40000001},{0.05,0.1,0.2,0.23,0.33,0.4,0.45})-LOOKUP(K1285,{0,1950001,3300001,6950001,9000001,18000001,40000001},{0,97500,427500,636000,1536000,2796000,4796000}))*1.021,-2))</f>
        <v/>
      </c>
      <c r="N1285" s="19">
        <f>MAX(0,ROUNDDOWN(H1285-E1285-430000-G1285,-3))</f>
        <v/>
      </c>
      <c r="O1285" s="19">
        <f>MAX(0,ROUNDDOWN(H1285-E1285-430000-G1285-D1285,-3))</f>
        <v/>
      </c>
      <c r="P1285" s="19">
        <f>IF(H1285&lt;=450000,0,MAX(0,ROUNDDOWN(N1285*0.06-MIN(50000,N1285)*0.03,-2))+MAX(0,ROUNDDOWN(N1285*0.04-MIN(50000,N1285)*0.02,-2)))</f>
        <v/>
      </c>
      <c r="Q1285" s="19">
        <f>IF(H1285&lt;=450000,0,MAX(0,ROUNDDOWN(O1285*0.06-MIN(50000,O1285)*0.03,-2))+MAX(0,ROUNDDOWN(O1285*0.04-MIN(50000,O1285)*0.02,-2)))</f>
        <v/>
      </c>
      <c r="R1285" s="19">
        <f>L1285-M1285</f>
        <v/>
      </c>
      <c r="S1285" s="19">
        <f>P1285-Q1285</f>
        <v/>
      </c>
      <c r="T1285" s="19">
        <f>R1285+S1285</f>
        <v/>
      </c>
      <c r="U1285" s="21">
        <f>IF(J1285&lt;=0,0,LOOKUP(J1285,{0,1950001,3300001,6950001,9000001,18000001,40000001},{0.05,0.1,0.2,0.23,0.33,0.4,0.45}))</f>
        <v/>
      </c>
    </row>
    <row r="1286">
      <c r="A1286" t="inlineStr">
        <is>
          <t>1万円刻み</t>
        </is>
      </c>
      <c r="B1286" s="19">
        <f>'3_1万円刻み'!$A$574</f>
        <v/>
      </c>
      <c r="C1286" s="20" t="n">
        <v>2026</v>
      </c>
      <c r="D1286" s="19" t="n">
        <v>276000</v>
      </c>
      <c r="E1286" s="19">
        <f>ROUND(MIN(B1286/12,650000)*12*0.0915+MIN(B1286/12,1390000)*12*(0.0504+0)+B1286*0.005,0)</f>
        <v/>
      </c>
      <c r="F1286" s="19" t="n">
        <v>0</v>
      </c>
      <c r="G1286" s="19" t="n">
        <v>0</v>
      </c>
      <c r="H1286" s="19">
        <f>IF(C1286&gt;=2026,IF(B1286&lt;741000,0,IF(B1286&lt;2191000,B1286-740000,IF(B1286&lt;2193000,1451000,IF(B1286&lt;2196000,1453000,IF(B1286&lt;2200000,1456000,IF(B1286&lt;3600000,ROUNDDOWN(B1286/4,-3)*2.8-80000,IF(B1286&lt;6600000,ROUNDDOWN(B1286/4,-3)*3.2-440000,IF(B1286&lt;8500000,ROUNDDOWN(B1286*0.9,0)-1100000,B1286-1950000)))))))),IF(B1286&lt;651000,0,IF(B1286&lt;1900000,B1286-650000,IF(B1286&lt;3600000,ROUNDDOWN(B1286/4,-3)*2.8-80000,IF(B1286&lt;6600000,ROUNDDOWN(B1286/4,-3)*3.2-440000,IF(B1286&lt;8500000,ROUNDDOWN(B1286*0.9,0)-1100000,B1286-1950000))))))</f>
        <v/>
      </c>
      <c r="I1286" s="19">
        <f>IF(H1286&gt;23500000,NA(),IF(C1286&gt;=2026,IF(H1286&lt;=4890000,1040000,IF(H1286&lt;=6550000,670000,620000)),IF(H1286&lt;=1320000,950000,IF(H1286&lt;=3360000,880000,IF(H1286&lt;=4890000,680000,IF(H1286&lt;=6550000,630000,580000))))))</f>
        <v/>
      </c>
      <c r="J1286" s="19">
        <f>MAX(0,ROUNDDOWN(H1286-E1286-I1286-F1286,-3))</f>
        <v/>
      </c>
      <c r="K1286" s="19">
        <f>MAX(0,ROUNDDOWN(H1286-E1286-I1286-F1286-D1286,-3))</f>
        <v/>
      </c>
      <c r="L1286" s="19">
        <f>IF(J1286&lt;=0,0,ROUNDDOWN((J1286*LOOKUP(J1286,{0,1950001,3300001,6950001,9000001,18000001,40000001},{0.05,0.1,0.2,0.23,0.33,0.4,0.45})-LOOKUP(J1286,{0,1950001,3300001,6950001,9000001,18000001,40000001},{0,97500,427500,636000,1536000,2796000,4796000}))*1.021,-2))</f>
        <v/>
      </c>
      <c r="M1286" s="19">
        <f>IF(K1286&lt;=0,0,ROUNDDOWN((K1286*LOOKUP(K1286,{0,1950001,3300001,6950001,9000001,18000001,40000001},{0.05,0.1,0.2,0.23,0.33,0.4,0.45})-LOOKUP(K1286,{0,1950001,3300001,6950001,9000001,18000001,40000001},{0,97500,427500,636000,1536000,2796000,4796000}))*1.021,-2))</f>
        <v/>
      </c>
      <c r="N1286" s="19">
        <f>MAX(0,ROUNDDOWN(H1286-E1286-430000-G1286,-3))</f>
        <v/>
      </c>
      <c r="O1286" s="19">
        <f>MAX(0,ROUNDDOWN(H1286-E1286-430000-G1286-D1286,-3))</f>
        <v/>
      </c>
      <c r="P1286" s="19">
        <f>IF(H1286&lt;=450000,0,MAX(0,ROUNDDOWN(N1286*0.06-MIN(50000,N1286)*0.03,-2))+MAX(0,ROUNDDOWN(N1286*0.04-MIN(50000,N1286)*0.02,-2)))</f>
        <v/>
      </c>
      <c r="Q1286" s="19">
        <f>IF(H1286&lt;=450000,0,MAX(0,ROUNDDOWN(O1286*0.06-MIN(50000,O1286)*0.03,-2))+MAX(0,ROUNDDOWN(O1286*0.04-MIN(50000,O1286)*0.02,-2)))</f>
        <v/>
      </c>
      <c r="R1286" s="19">
        <f>L1286-M1286</f>
        <v/>
      </c>
      <c r="S1286" s="19">
        <f>P1286-Q1286</f>
        <v/>
      </c>
      <c r="T1286" s="19">
        <f>R1286+S1286</f>
        <v/>
      </c>
      <c r="U1286" s="21">
        <f>IF(J1286&lt;=0,0,LOOKUP(J1286,{0,1950001,3300001,6950001,9000001,18000001,40000001},{0.05,0.1,0.2,0.23,0.33,0.4,0.45}))</f>
        <v/>
      </c>
    </row>
    <row r="1287">
      <c r="A1287" t="inlineStr">
        <is>
          <t>1万円刻み</t>
        </is>
      </c>
      <c r="B1287" s="19">
        <f>'3_1万円刻み'!$A$575</f>
        <v/>
      </c>
      <c r="C1287" s="20" t="n">
        <v>2025</v>
      </c>
      <c r="D1287" s="19" t="n">
        <v>276000</v>
      </c>
      <c r="E1287" s="19">
        <f>ROUND(MIN(B1287/12,650000)*12*0.0915+MIN(B1287/12,1390000)*12*(0.0504+0)+B1287*0.005,0)</f>
        <v/>
      </c>
      <c r="F1287" s="19" t="n">
        <v>0</v>
      </c>
      <c r="G1287" s="19" t="n">
        <v>0</v>
      </c>
      <c r="H1287" s="19">
        <f>IF(C1287&gt;=2026,IF(B1287&lt;741000,0,IF(B1287&lt;2191000,B1287-740000,IF(B1287&lt;2193000,1451000,IF(B1287&lt;2196000,1453000,IF(B1287&lt;2200000,1456000,IF(B1287&lt;3600000,ROUNDDOWN(B1287/4,-3)*2.8-80000,IF(B1287&lt;6600000,ROUNDDOWN(B1287/4,-3)*3.2-440000,IF(B1287&lt;8500000,ROUNDDOWN(B1287*0.9,0)-1100000,B1287-1950000)))))))),IF(B1287&lt;651000,0,IF(B1287&lt;1900000,B1287-650000,IF(B1287&lt;3600000,ROUNDDOWN(B1287/4,-3)*2.8-80000,IF(B1287&lt;6600000,ROUNDDOWN(B1287/4,-3)*3.2-440000,IF(B1287&lt;8500000,ROUNDDOWN(B1287*0.9,0)-1100000,B1287-1950000))))))</f>
        <v/>
      </c>
      <c r="I1287" s="19">
        <f>IF(H1287&gt;23500000,NA(),IF(C1287&gt;=2026,IF(H1287&lt;=4890000,1040000,IF(H1287&lt;=6550000,670000,620000)),IF(H1287&lt;=1320000,950000,IF(H1287&lt;=3360000,880000,IF(H1287&lt;=4890000,680000,IF(H1287&lt;=6550000,630000,580000))))))</f>
        <v/>
      </c>
      <c r="J1287" s="19">
        <f>MAX(0,ROUNDDOWN(H1287-E1287-I1287-F1287,-3))</f>
        <v/>
      </c>
      <c r="K1287" s="19">
        <f>MAX(0,ROUNDDOWN(H1287-E1287-I1287-F1287-D1287,-3))</f>
        <v/>
      </c>
      <c r="L1287" s="19">
        <f>IF(J1287&lt;=0,0,ROUNDDOWN((J1287*LOOKUP(J1287,{0,1950001,3300001,6950001,9000001,18000001,40000001},{0.05,0.1,0.2,0.23,0.33,0.4,0.45})-LOOKUP(J1287,{0,1950001,3300001,6950001,9000001,18000001,40000001},{0,97500,427500,636000,1536000,2796000,4796000}))*1.021,-2))</f>
        <v/>
      </c>
      <c r="M1287" s="19">
        <f>IF(K1287&lt;=0,0,ROUNDDOWN((K1287*LOOKUP(K1287,{0,1950001,3300001,6950001,9000001,18000001,40000001},{0.05,0.1,0.2,0.23,0.33,0.4,0.45})-LOOKUP(K1287,{0,1950001,3300001,6950001,9000001,18000001,40000001},{0,97500,427500,636000,1536000,2796000,4796000}))*1.021,-2))</f>
        <v/>
      </c>
      <c r="N1287" s="19">
        <f>MAX(0,ROUNDDOWN(H1287-E1287-430000-G1287,-3))</f>
        <v/>
      </c>
      <c r="O1287" s="19">
        <f>MAX(0,ROUNDDOWN(H1287-E1287-430000-G1287-D1287,-3))</f>
        <v/>
      </c>
      <c r="P1287" s="19">
        <f>IF(H1287&lt;=450000,0,MAX(0,ROUNDDOWN(N1287*0.06-MIN(50000,N1287)*0.03,-2))+MAX(0,ROUNDDOWN(N1287*0.04-MIN(50000,N1287)*0.02,-2)))</f>
        <v/>
      </c>
      <c r="Q1287" s="19">
        <f>IF(H1287&lt;=450000,0,MAX(0,ROUNDDOWN(O1287*0.06-MIN(50000,O1287)*0.03,-2))+MAX(0,ROUNDDOWN(O1287*0.04-MIN(50000,O1287)*0.02,-2)))</f>
        <v/>
      </c>
      <c r="R1287" s="19">
        <f>L1287-M1287</f>
        <v/>
      </c>
      <c r="S1287" s="19">
        <f>P1287-Q1287</f>
        <v/>
      </c>
      <c r="T1287" s="19">
        <f>R1287+S1287</f>
        <v/>
      </c>
      <c r="U1287" s="21">
        <f>IF(J1287&lt;=0,0,LOOKUP(J1287,{0,1950001,3300001,6950001,9000001,18000001,40000001},{0.05,0.1,0.2,0.23,0.33,0.4,0.45}))</f>
        <v/>
      </c>
    </row>
    <row r="1288">
      <c r="A1288" t="inlineStr">
        <is>
          <t>1万円刻み</t>
        </is>
      </c>
      <c r="B1288" s="19">
        <f>'3_1万円刻み'!$A$575</f>
        <v/>
      </c>
      <c r="C1288" s="20" t="n">
        <v>2026</v>
      </c>
      <c r="D1288" s="19" t="n">
        <v>276000</v>
      </c>
      <c r="E1288" s="19">
        <f>ROUND(MIN(B1288/12,650000)*12*0.0915+MIN(B1288/12,1390000)*12*(0.0504+0)+B1288*0.005,0)</f>
        <v/>
      </c>
      <c r="F1288" s="19" t="n">
        <v>0</v>
      </c>
      <c r="G1288" s="19" t="n">
        <v>0</v>
      </c>
      <c r="H1288" s="19">
        <f>IF(C1288&gt;=2026,IF(B1288&lt;741000,0,IF(B1288&lt;2191000,B1288-740000,IF(B1288&lt;2193000,1451000,IF(B1288&lt;2196000,1453000,IF(B1288&lt;2200000,1456000,IF(B1288&lt;3600000,ROUNDDOWN(B1288/4,-3)*2.8-80000,IF(B1288&lt;6600000,ROUNDDOWN(B1288/4,-3)*3.2-440000,IF(B1288&lt;8500000,ROUNDDOWN(B1288*0.9,0)-1100000,B1288-1950000)))))))),IF(B1288&lt;651000,0,IF(B1288&lt;1900000,B1288-650000,IF(B1288&lt;3600000,ROUNDDOWN(B1288/4,-3)*2.8-80000,IF(B1288&lt;6600000,ROUNDDOWN(B1288/4,-3)*3.2-440000,IF(B1288&lt;8500000,ROUNDDOWN(B1288*0.9,0)-1100000,B1288-1950000))))))</f>
        <v/>
      </c>
      <c r="I1288" s="19">
        <f>IF(H1288&gt;23500000,NA(),IF(C1288&gt;=2026,IF(H1288&lt;=4890000,1040000,IF(H1288&lt;=6550000,670000,620000)),IF(H1288&lt;=1320000,950000,IF(H1288&lt;=3360000,880000,IF(H1288&lt;=4890000,680000,IF(H1288&lt;=6550000,630000,580000))))))</f>
        <v/>
      </c>
      <c r="J1288" s="19">
        <f>MAX(0,ROUNDDOWN(H1288-E1288-I1288-F1288,-3))</f>
        <v/>
      </c>
      <c r="K1288" s="19">
        <f>MAX(0,ROUNDDOWN(H1288-E1288-I1288-F1288-D1288,-3))</f>
        <v/>
      </c>
      <c r="L1288" s="19">
        <f>IF(J1288&lt;=0,0,ROUNDDOWN((J1288*LOOKUP(J1288,{0,1950001,3300001,6950001,9000001,18000001,40000001},{0.05,0.1,0.2,0.23,0.33,0.4,0.45})-LOOKUP(J1288,{0,1950001,3300001,6950001,9000001,18000001,40000001},{0,97500,427500,636000,1536000,2796000,4796000}))*1.021,-2))</f>
        <v/>
      </c>
      <c r="M1288" s="19">
        <f>IF(K1288&lt;=0,0,ROUNDDOWN((K1288*LOOKUP(K1288,{0,1950001,3300001,6950001,9000001,18000001,40000001},{0.05,0.1,0.2,0.23,0.33,0.4,0.45})-LOOKUP(K1288,{0,1950001,3300001,6950001,9000001,18000001,40000001},{0,97500,427500,636000,1536000,2796000,4796000}))*1.021,-2))</f>
        <v/>
      </c>
      <c r="N1288" s="19">
        <f>MAX(0,ROUNDDOWN(H1288-E1288-430000-G1288,-3))</f>
        <v/>
      </c>
      <c r="O1288" s="19">
        <f>MAX(0,ROUNDDOWN(H1288-E1288-430000-G1288-D1288,-3))</f>
        <v/>
      </c>
      <c r="P1288" s="19">
        <f>IF(H1288&lt;=450000,0,MAX(0,ROUNDDOWN(N1288*0.06-MIN(50000,N1288)*0.03,-2))+MAX(0,ROUNDDOWN(N1288*0.04-MIN(50000,N1288)*0.02,-2)))</f>
        <v/>
      </c>
      <c r="Q1288" s="19">
        <f>IF(H1288&lt;=450000,0,MAX(0,ROUNDDOWN(O1288*0.06-MIN(50000,O1288)*0.03,-2))+MAX(0,ROUNDDOWN(O1288*0.04-MIN(50000,O1288)*0.02,-2)))</f>
        <v/>
      </c>
      <c r="R1288" s="19">
        <f>L1288-M1288</f>
        <v/>
      </c>
      <c r="S1288" s="19">
        <f>P1288-Q1288</f>
        <v/>
      </c>
      <c r="T1288" s="19">
        <f>R1288+S1288</f>
        <v/>
      </c>
      <c r="U1288" s="21">
        <f>IF(J1288&lt;=0,0,LOOKUP(J1288,{0,1950001,3300001,6950001,9000001,18000001,40000001},{0.05,0.1,0.2,0.23,0.33,0.4,0.45}))</f>
        <v/>
      </c>
    </row>
    <row r="1289">
      <c r="A1289" t="inlineStr">
        <is>
          <t>1万円刻み</t>
        </is>
      </c>
      <c r="B1289" s="19">
        <f>'3_1万円刻み'!$A$576</f>
        <v/>
      </c>
      <c r="C1289" s="20" t="n">
        <v>2025</v>
      </c>
      <c r="D1289" s="19" t="n">
        <v>276000</v>
      </c>
      <c r="E1289" s="19">
        <f>ROUND(MIN(B1289/12,650000)*12*0.0915+MIN(B1289/12,1390000)*12*(0.0504+0)+B1289*0.005,0)</f>
        <v/>
      </c>
      <c r="F1289" s="19" t="n">
        <v>0</v>
      </c>
      <c r="G1289" s="19" t="n">
        <v>0</v>
      </c>
      <c r="H1289" s="19">
        <f>IF(C1289&gt;=2026,IF(B1289&lt;741000,0,IF(B1289&lt;2191000,B1289-740000,IF(B1289&lt;2193000,1451000,IF(B1289&lt;2196000,1453000,IF(B1289&lt;2200000,1456000,IF(B1289&lt;3600000,ROUNDDOWN(B1289/4,-3)*2.8-80000,IF(B1289&lt;6600000,ROUNDDOWN(B1289/4,-3)*3.2-440000,IF(B1289&lt;8500000,ROUNDDOWN(B1289*0.9,0)-1100000,B1289-1950000)))))))),IF(B1289&lt;651000,0,IF(B1289&lt;1900000,B1289-650000,IF(B1289&lt;3600000,ROUNDDOWN(B1289/4,-3)*2.8-80000,IF(B1289&lt;6600000,ROUNDDOWN(B1289/4,-3)*3.2-440000,IF(B1289&lt;8500000,ROUNDDOWN(B1289*0.9,0)-1100000,B1289-1950000))))))</f>
        <v/>
      </c>
      <c r="I1289" s="19">
        <f>IF(H1289&gt;23500000,NA(),IF(C1289&gt;=2026,IF(H1289&lt;=4890000,1040000,IF(H1289&lt;=6550000,670000,620000)),IF(H1289&lt;=1320000,950000,IF(H1289&lt;=3360000,880000,IF(H1289&lt;=4890000,680000,IF(H1289&lt;=6550000,630000,580000))))))</f>
        <v/>
      </c>
      <c r="J1289" s="19">
        <f>MAX(0,ROUNDDOWN(H1289-E1289-I1289-F1289,-3))</f>
        <v/>
      </c>
      <c r="K1289" s="19">
        <f>MAX(0,ROUNDDOWN(H1289-E1289-I1289-F1289-D1289,-3))</f>
        <v/>
      </c>
      <c r="L1289" s="19">
        <f>IF(J1289&lt;=0,0,ROUNDDOWN((J1289*LOOKUP(J1289,{0,1950001,3300001,6950001,9000001,18000001,40000001},{0.05,0.1,0.2,0.23,0.33,0.4,0.45})-LOOKUP(J1289,{0,1950001,3300001,6950001,9000001,18000001,40000001},{0,97500,427500,636000,1536000,2796000,4796000}))*1.021,-2))</f>
        <v/>
      </c>
      <c r="M1289" s="19">
        <f>IF(K1289&lt;=0,0,ROUNDDOWN((K1289*LOOKUP(K1289,{0,1950001,3300001,6950001,9000001,18000001,40000001},{0.05,0.1,0.2,0.23,0.33,0.4,0.45})-LOOKUP(K1289,{0,1950001,3300001,6950001,9000001,18000001,40000001},{0,97500,427500,636000,1536000,2796000,4796000}))*1.021,-2))</f>
        <v/>
      </c>
      <c r="N1289" s="19">
        <f>MAX(0,ROUNDDOWN(H1289-E1289-430000-G1289,-3))</f>
        <v/>
      </c>
      <c r="O1289" s="19">
        <f>MAX(0,ROUNDDOWN(H1289-E1289-430000-G1289-D1289,-3))</f>
        <v/>
      </c>
      <c r="P1289" s="19">
        <f>IF(H1289&lt;=450000,0,MAX(0,ROUNDDOWN(N1289*0.06-MIN(50000,N1289)*0.03,-2))+MAX(0,ROUNDDOWN(N1289*0.04-MIN(50000,N1289)*0.02,-2)))</f>
        <v/>
      </c>
      <c r="Q1289" s="19">
        <f>IF(H1289&lt;=450000,0,MAX(0,ROUNDDOWN(O1289*0.06-MIN(50000,O1289)*0.03,-2))+MAX(0,ROUNDDOWN(O1289*0.04-MIN(50000,O1289)*0.02,-2)))</f>
        <v/>
      </c>
      <c r="R1289" s="19">
        <f>L1289-M1289</f>
        <v/>
      </c>
      <c r="S1289" s="19">
        <f>P1289-Q1289</f>
        <v/>
      </c>
      <c r="T1289" s="19">
        <f>R1289+S1289</f>
        <v/>
      </c>
      <c r="U1289" s="21">
        <f>IF(J1289&lt;=0,0,LOOKUP(J1289,{0,1950001,3300001,6950001,9000001,18000001,40000001},{0.05,0.1,0.2,0.23,0.33,0.4,0.45}))</f>
        <v/>
      </c>
    </row>
    <row r="1290">
      <c r="A1290" t="inlineStr">
        <is>
          <t>1万円刻み</t>
        </is>
      </c>
      <c r="B1290" s="19">
        <f>'3_1万円刻み'!$A$576</f>
        <v/>
      </c>
      <c r="C1290" s="20" t="n">
        <v>2026</v>
      </c>
      <c r="D1290" s="19" t="n">
        <v>276000</v>
      </c>
      <c r="E1290" s="19">
        <f>ROUND(MIN(B1290/12,650000)*12*0.0915+MIN(B1290/12,1390000)*12*(0.0504+0)+B1290*0.005,0)</f>
        <v/>
      </c>
      <c r="F1290" s="19" t="n">
        <v>0</v>
      </c>
      <c r="G1290" s="19" t="n">
        <v>0</v>
      </c>
      <c r="H1290" s="19">
        <f>IF(C1290&gt;=2026,IF(B1290&lt;741000,0,IF(B1290&lt;2191000,B1290-740000,IF(B1290&lt;2193000,1451000,IF(B1290&lt;2196000,1453000,IF(B1290&lt;2200000,1456000,IF(B1290&lt;3600000,ROUNDDOWN(B1290/4,-3)*2.8-80000,IF(B1290&lt;6600000,ROUNDDOWN(B1290/4,-3)*3.2-440000,IF(B1290&lt;8500000,ROUNDDOWN(B1290*0.9,0)-1100000,B1290-1950000)))))))),IF(B1290&lt;651000,0,IF(B1290&lt;1900000,B1290-650000,IF(B1290&lt;3600000,ROUNDDOWN(B1290/4,-3)*2.8-80000,IF(B1290&lt;6600000,ROUNDDOWN(B1290/4,-3)*3.2-440000,IF(B1290&lt;8500000,ROUNDDOWN(B1290*0.9,0)-1100000,B1290-1950000))))))</f>
        <v/>
      </c>
      <c r="I1290" s="19">
        <f>IF(H1290&gt;23500000,NA(),IF(C1290&gt;=2026,IF(H1290&lt;=4890000,1040000,IF(H1290&lt;=6550000,670000,620000)),IF(H1290&lt;=1320000,950000,IF(H1290&lt;=3360000,880000,IF(H1290&lt;=4890000,680000,IF(H1290&lt;=6550000,630000,580000))))))</f>
        <v/>
      </c>
      <c r="J1290" s="19">
        <f>MAX(0,ROUNDDOWN(H1290-E1290-I1290-F1290,-3))</f>
        <v/>
      </c>
      <c r="K1290" s="19">
        <f>MAX(0,ROUNDDOWN(H1290-E1290-I1290-F1290-D1290,-3))</f>
        <v/>
      </c>
      <c r="L1290" s="19">
        <f>IF(J1290&lt;=0,0,ROUNDDOWN((J1290*LOOKUP(J1290,{0,1950001,3300001,6950001,9000001,18000001,40000001},{0.05,0.1,0.2,0.23,0.33,0.4,0.45})-LOOKUP(J1290,{0,1950001,3300001,6950001,9000001,18000001,40000001},{0,97500,427500,636000,1536000,2796000,4796000}))*1.021,-2))</f>
        <v/>
      </c>
      <c r="M1290" s="19">
        <f>IF(K1290&lt;=0,0,ROUNDDOWN((K1290*LOOKUP(K1290,{0,1950001,3300001,6950001,9000001,18000001,40000001},{0.05,0.1,0.2,0.23,0.33,0.4,0.45})-LOOKUP(K1290,{0,1950001,3300001,6950001,9000001,18000001,40000001},{0,97500,427500,636000,1536000,2796000,4796000}))*1.021,-2))</f>
        <v/>
      </c>
      <c r="N1290" s="19">
        <f>MAX(0,ROUNDDOWN(H1290-E1290-430000-G1290,-3))</f>
        <v/>
      </c>
      <c r="O1290" s="19">
        <f>MAX(0,ROUNDDOWN(H1290-E1290-430000-G1290-D1290,-3))</f>
        <v/>
      </c>
      <c r="P1290" s="19">
        <f>IF(H1290&lt;=450000,0,MAX(0,ROUNDDOWN(N1290*0.06-MIN(50000,N1290)*0.03,-2))+MAX(0,ROUNDDOWN(N1290*0.04-MIN(50000,N1290)*0.02,-2)))</f>
        <v/>
      </c>
      <c r="Q1290" s="19">
        <f>IF(H1290&lt;=450000,0,MAX(0,ROUNDDOWN(O1290*0.06-MIN(50000,O1290)*0.03,-2))+MAX(0,ROUNDDOWN(O1290*0.04-MIN(50000,O1290)*0.02,-2)))</f>
        <v/>
      </c>
      <c r="R1290" s="19">
        <f>L1290-M1290</f>
        <v/>
      </c>
      <c r="S1290" s="19">
        <f>P1290-Q1290</f>
        <v/>
      </c>
      <c r="T1290" s="19">
        <f>R1290+S1290</f>
        <v/>
      </c>
      <c r="U1290" s="21">
        <f>IF(J1290&lt;=0,0,LOOKUP(J1290,{0,1950001,3300001,6950001,9000001,18000001,40000001},{0.05,0.1,0.2,0.23,0.33,0.4,0.45}))</f>
        <v/>
      </c>
    </row>
    <row r="1291">
      <c r="A1291" t="inlineStr">
        <is>
          <t>1万円刻み</t>
        </is>
      </c>
      <c r="B1291" s="19">
        <f>'3_1万円刻み'!$A$577</f>
        <v/>
      </c>
      <c r="C1291" s="20" t="n">
        <v>2025</v>
      </c>
      <c r="D1291" s="19" t="n">
        <v>276000</v>
      </c>
      <c r="E1291" s="19">
        <f>ROUND(MIN(B1291/12,650000)*12*0.0915+MIN(B1291/12,1390000)*12*(0.0504+0)+B1291*0.005,0)</f>
        <v/>
      </c>
      <c r="F1291" s="19" t="n">
        <v>0</v>
      </c>
      <c r="G1291" s="19" t="n">
        <v>0</v>
      </c>
      <c r="H1291" s="19">
        <f>IF(C1291&gt;=2026,IF(B1291&lt;741000,0,IF(B1291&lt;2191000,B1291-740000,IF(B1291&lt;2193000,1451000,IF(B1291&lt;2196000,1453000,IF(B1291&lt;2200000,1456000,IF(B1291&lt;3600000,ROUNDDOWN(B1291/4,-3)*2.8-80000,IF(B1291&lt;6600000,ROUNDDOWN(B1291/4,-3)*3.2-440000,IF(B1291&lt;8500000,ROUNDDOWN(B1291*0.9,0)-1100000,B1291-1950000)))))))),IF(B1291&lt;651000,0,IF(B1291&lt;1900000,B1291-650000,IF(B1291&lt;3600000,ROUNDDOWN(B1291/4,-3)*2.8-80000,IF(B1291&lt;6600000,ROUNDDOWN(B1291/4,-3)*3.2-440000,IF(B1291&lt;8500000,ROUNDDOWN(B1291*0.9,0)-1100000,B1291-1950000))))))</f>
        <v/>
      </c>
      <c r="I1291" s="19">
        <f>IF(H1291&gt;23500000,NA(),IF(C1291&gt;=2026,IF(H1291&lt;=4890000,1040000,IF(H1291&lt;=6550000,670000,620000)),IF(H1291&lt;=1320000,950000,IF(H1291&lt;=3360000,880000,IF(H1291&lt;=4890000,680000,IF(H1291&lt;=6550000,630000,580000))))))</f>
        <v/>
      </c>
      <c r="J1291" s="19">
        <f>MAX(0,ROUNDDOWN(H1291-E1291-I1291-F1291,-3))</f>
        <v/>
      </c>
      <c r="K1291" s="19">
        <f>MAX(0,ROUNDDOWN(H1291-E1291-I1291-F1291-D1291,-3))</f>
        <v/>
      </c>
      <c r="L1291" s="19">
        <f>IF(J1291&lt;=0,0,ROUNDDOWN((J1291*LOOKUP(J1291,{0,1950001,3300001,6950001,9000001,18000001,40000001},{0.05,0.1,0.2,0.23,0.33,0.4,0.45})-LOOKUP(J1291,{0,1950001,3300001,6950001,9000001,18000001,40000001},{0,97500,427500,636000,1536000,2796000,4796000}))*1.021,-2))</f>
        <v/>
      </c>
      <c r="M1291" s="19">
        <f>IF(K1291&lt;=0,0,ROUNDDOWN((K1291*LOOKUP(K1291,{0,1950001,3300001,6950001,9000001,18000001,40000001},{0.05,0.1,0.2,0.23,0.33,0.4,0.45})-LOOKUP(K1291,{0,1950001,3300001,6950001,9000001,18000001,40000001},{0,97500,427500,636000,1536000,2796000,4796000}))*1.021,-2))</f>
        <v/>
      </c>
      <c r="N1291" s="19">
        <f>MAX(0,ROUNDDOWN(H1291-E1291-430000-G1291,-3))</f>
        <v/>
      </c>
      <c r="O1291" s="19">
        <f>MAX(0,ROUNDDOWN(H1291-E1291-430000-G1291-D1291,-3))</f>
        <v/>
      </c>
      <c r="P1291" s="19">
        <f>IF(H1291&lt;=450000,0,MAX(0,ROUNDDOWN(N1291*0.06-MIN(50000,N1291)*0.03,-2))+MAX(0,ROUNDDOWN(N1291*0.04-MIN(50000,N1291)*0.02,-2)))</f>
        <v/>
      </c>
      <c r="Q1291" s="19">
        <f>IF(H1291&lt;=450000,0,MAX(0,ROUNDDOWN(O1291*0.06-MIN(50000,O1291)*0.03,-2))+MAX(0,ROUNDDOWN(O1291*0.04-MIN(50000,O1291)*0.02,-2)))</f>
        <v/>
      </c>
      <c r="R1291" s="19">
        <f>L1291-M1291</f>
        <v/>
      </c>
      <c r="S1291" s="19">
        <f>P1291-Q1291</f>
        <v/>
      </c>
      <c r="T1291" s="19">
        <f>R1291+S1291</f>
        <v/>
      </c>
      <c r="U1291" s="21">
        <f>IF(J1291&lt;=0,0,LOOKUP(J1291,{0,1950001,3300001,6950001,9000001,18000001,40000001},{0.05,0.1,0.2,0.23,0.33,0.4,0.45}))</f>
        <v/>
      </c>
    </row>
    <row r="1292">
      <c r="A1292" t="inlineStr">
        <is>
          <t>1万円刻み</t>
        </is>
      </c>
      <c r="B1292" s="19">
        <f>'3_1万円刻み'!$A$577</f>
        <v/>
      </c>
      <c r="C1292" s="20" t="n">
        <v>2026</v>
      </c>
      <c r="D1292" s="19" t="n">
        <v>276000</v>
      </c>
      <c r="E1292" s="19">
        <f>ROUND(MIN(B1292/12,650000)*12*0.0915+MIN(B1292/12,1390000)*12*(0.0504+0)+B1292*0.005,0)</f>
        <v/>
      </c>
      <c r="F1292" s="19" t="n">
        <v>0</v>
      </c>
      <c r="G1292" s="19" t="n">
        <v>0</v>
      </c>
      <c r="H1292" s="19">
        <f>IF(C1292&gt;=2026,IF(B1292&lt;741000,0,IF(B1292&lt;2191000,B1292-740000,IF(B1292&lt;2193000,1451000,IF(B1292&lt;2196000,1453000,IF(B1292&lt;2200000,1456000,IF(B1292&lt;3600000,ROUNDDOWN(B1292/4,-3)*2.8-80000,IF(B1292&lt;6600000,ROUNDDOWN(B1292/4,-3)*3.2-440000,IF(B1292&lt;8500000,ROUNDDOWN(B1292*0.9,0)-1100000,B1292-1950000)))))))),IF(B1292&lt;651000,0,IF(B1292&lt;1900000,B1292-650000,IF(B1292&lt;3600000,ROUNDDOWN(B1292/4,-3)*2.8-80000,IF(B1292&lt;6600000,ROUNDDOWN(B1292/4,-3)*3.2-440000,IF(B1292&lt;8500000,ROUNDDOWN(B1292*0.9,0)-1100000,B1292-1950000))))))</f>
        <v/>
      </c>
      <c r="I1292" s="19">
        <f>IF(H1292&gt;23500000,NA(),IF(C1292&gt;=2026,IF(H1292&lt;=4890000,1040000,IF(H1292&lt;=6550000,670000,620000)),IF(H1292&lt;=1320000,950000,IF(H1292&lt;=3360000,880000,IF(H1292&lt;=4890000,680000,IF(H1292&lt;=6550000,630000,580000))))))</f>
        <v/>
      </c>
      <c r="J1292" s="19">
        <f>MAX(0,ROUNDDOWN(H1292-E1292-I1292-F1292,-3))</f>
        <v/>
      </c>
      <c r="K1292" s="19">
        <f>MAX(0,ROUNDDOWN(H1292-E1292-I1292-F1292-D1292,-3))</f>
        <v/>
      </c>
      <c r="L1292" s="19">
        <f>IF(J1292&lt;=0,0,ROUNDDOWN((J1292*LOOKUP(J1292,{0,1950001,3300001,6950001,9000001,18000001,40000001},{0.05,0.1,0.2,0.23,0.33,0.4,0.45})-LOOKUP(J1292,{0,1950001,3300001,6950001,9000001,18000001,40000001},{0,97500,427500,636000,1536000,2796000,4796000}))*1.021,-2))</f>
        <v/>
      </c>
      <c r="M1292" s="19">
        <f>IF(K1292&lt;=0,0,ROUNDDOWN((K1292*LOOKUP(K1292,{0,1950001,3300001,6950001,9000001,18000001,40000001},{0.05,0.1,0.2,0.23,0.33,0.4,0.45})-LOOKUP(K1292,{0,1950001,3300001,6950001,9000001,18000001,40000001},{0,97500,427500,636000,1536000,2796000,4796000}))*1.021,-2))</f>
        <v/>
      </c>
      <c r="N1292" s="19">
        <f>MAX(0,ROUNDDOWN(H1292-E1292-430000-G1292,-3))</f>
        <v/>
      </c>
      <c r="O1292" s="19">
        <f>MAX(0,ROUNDDOWN(H1292-E1292-430000-G1292-D1292,-3))</f>
        <v/>
      </c>
      <c r="P1292" s="19">
        <f>IF(H1292&lt;=450000,0,MAX(0,ROUNDDOWN(N1292*0.06-MIN(50000,N1292)*0.03,-2))+MAX(0,ROUNDDOWN(N1292*0.04-MIN(50000,N1292)*0.02,-2)))</f>
        <v/>
      </c>
      <c r="Q1292" s="19">
        <f>IF(H1292&lt;=450000,0,MAX(0,ROUNDDOWN(O1292*0.06-MIN(50000,O1292)*0.03,-2))+MAX(0,ROUNDDOWN(O1292*0.04-MIN(50000,O1292)*0.02,-2)))</f>
        <v/>
      </c>
      <c r="R1292" s="19">
        <f>L1292-M1292</f>
        <v/>
      </c>
      <c r="S1292" s="19">
        <f>P1292-Q1292</f>
        <v/>
      </c>
      <c r="T1292" s="19">
        <f>R1292+S1292</f>
        <v/>
      </c>
      <c r="U1292" s="21">
        <f>IF(J1292&lt;=0,0,LOOKUP(J1292,{0,1950001,3300001,6950001,9000001,18000001,40000001},{0.05,0.1,0.2,0.23,0.33,0.4,0.45}))</f>
        <v/>
      </c>
    </row>
    <row r="1293">
      <c r="A1293" t="inlineStr">
        <is>
          <t>1万円刻み</t>
        </is>
      </c>
      <c r="B1293" s="19">
        <f>'3_1万円刻み'!$A$578</f>
        <v/>
      </c>
      <c r="C1293" s="20" t="n">
        <v>2025</v>
      </c>
      <c r="D1293" s="19" t="n">
        <v>276000</v>
      </c>
      <c r="E1293" s="19">
        <f>ROUND(MIN(B1293/12,650000)*12*0.0915+MIN(B1293/12,1390000)*12*(0.0504+0)+B1293*0.005,0)</f>
        <v/>
      </c>
      <c r="F1293" s="19" t="n">
        <v>0</v>
      </c>
      <c r="G1293" s="19" t="n">
        <v>0</v>
      </c>
      <c r="H1293" s="19">
        <f>IF(C1293&gt;=2026,IF(B1293&lt;741000,0,IF(B1293&lt;2191000,B1293-740000,IF(B1293&lt;2193000,1451000,IF(B1293&lt;2196000,1453000,IF(B1293&lt;2200000,1456000,IF(B1293&lt;3600000,ROUNDDOWN(B1293/4,-3)*2.8-80000,IF(B1293&lt;6600000,ROUNDDOWN(B1293/4,-3)*3.2-440000,IF(B1293&lt;8500000,ROUNDDOWN(B1293*0.9,0)-1100000,B1293-1950000)))))))),IF(B1293&lt;651000,0,IF(B1293&lt;1900000,B1293-650000,IF(B1293&lt;3600000,ROUNDDOWN(B1293/4,-3)*2.8-80000,IF(B1293&lt;6600000,ROUNDDOWN(B1293/4,-3)*3.2-440000,IF(B1293&lt;8500000,ROUNDDOWN(B1293*0.9,0)-1100000,B1293-1950000))))))</f>
        <v/>
      </c>
      <c r="I1293" s="19">
        <f>IF(H1293&gt;23500000,NA(),IF(C1293&gt;=2026,IF(H1293&lt;=4890000,1040000,IF(H1293&lt;=6550000,670000,620000)),IF(H1293&lt;=1320000,950000,IF(H1293&lt;=3360000,880000,IF(H1293&lt;=4890000,680000,IF(H1293&lt;=6550000,630000,580000))))))</f>
        <v/>
      </c>
      <c r="J1293" s="19">
        <f>MAX(0,ROUNDDOWN(H1293-E1293-I1293-F1293,-3))</f>
        <v/>
      </c>
      <c r="K1293" s="19">
        <f>MAX(0,ROUNDDOWN(H1293-E1293-I1293-F1293-D1293,-3))</f>
        <v/>
      </c>
      <c r="L1293" s="19">
        <f>IF(J1293&lt;=0,0,ROUNDDOWN((J1293*LOOKUP(J1293,{0,1950001,3300001,6950001,9000001,18000001,40000001},{0.05,0.1,0.2,0.23,0.33,0.4,0.45})-LOOKUP(J1293,{0,1950001,3300001,6950001,9000001,18000001,40000001},{0,97500,427500,636000,1536000,2796000,4796000}))*1.021,-2))</f>
        <v/>
      </c>
      <c r="M1293" s="19">
        <f>IF(K1293&lt;=0,0,ROUNDDOWN((K1293*LOOKUP(K1293,{0,1950001,3300001,6950001,9000001,18000001,40000001},{0.05,0.1,0.2,0.23,0.33,0.4,0.45})-LOOKUP(K1293,{0,1950001,3300001,6950001,9000001,18000001,40000001},{0,97500,427500,636000,1536000,2796000,4796000}))*1.021,-2))</f>
        <v/>
      </c>
      <c r="N1293" s="19">
        <f>MAX(0,ROUNDDOWN(H1293-E1293-430000-G1293,-3))</f>
        <v/>
      </c>
      <c r="O1293" s="19">
        <f>MAX(0,ROUNDDOWN(H1293-E1293-430000-G1293-D1293,-3))</f>
        <v/>
      </c>
      <c r="P1293" s="19">
        <f>IF(H1293&lt;=450000,0,MAX(0,ROUNDDOWN(N1293*0.06-MIN(50000,N1293)*0.03,-2))+MAX(0,ROUNDDOWN(N1293*0.04-MIN(50000,N1293)*0.02,-2)))</f>
        <v/>
      </c>
      <c r="Q1293" s="19">
        <f>IF(H1293&lt;=450000,0,MAX(0,ROUNDDOWN(O1293*0.06-MIN(50000,O1293)*0.03,-2))+MAX(0,ROUNDDOWN(O1293*0.04-MIN(50000,O1293)*0.02,-2)))</f>
        <v/>
      </c>
      <c r="R1293" s="19">
        <f>L1293-M1293</f>
        <v/>
      </c>
      <c r="S1293" s="19">
        <f>P1293-Q1293</f>
        <v/>
      </c>
      <c r="T1293" s="19">
        <f>R1293+S1293</f>
        <v/>
      </c>
      <c r="U1293" s="21">
        <f>IF(J1293&lt;=0,0,LOOKUP(J1293,{0,1950001,3300001,6950001,9000001,18000001,40000001},{0.05,0.1,0.2,0.23,0.33,0.4,0.45}))</f>
        <v/>
      </c>
    </row>
    <row r="1294">
      <c r="A1294" t="inlineStr">
        <is>
          <t>1万円刻み</t>
        </is>
      </c>
      <c r="B1294" s="19">
        <f>'3_1万円刻み'!$A$578</f>
        <v/>
      </c>
      <c r="C1294" s="20" t="n">
        <v>2026</v>
      </c>
      <c r="D1294" s="19" t="n">
        <v>276000</v>
      </c>
      <c r="E1294" s="19">
        <f>ROUND(MIN(B1294/12,650000)*12*0.0915+MIN(B1294/12,1390000)*12*(0.0504+0)+B1294*0.005,0)</f>
        <v/>
      </c>
      <c r="F1294" s="19" t="n">
        <v>0</v>
      </c>
      <c r="G1294" s="19" t="n">
        <v>0</v>
      </c>
      <c r="H1294" s="19">
        <f>IF(C1294&gt;=2026,IF(B1294&lt;741000,0,IF(B1294&lt;2191000,B1294-740000,IF(B1294&lt;2193000,1451000,IF(B1294&lt;2196000,1453000,IF(B1294&lt;2200000,1456000,IF(B1294&lt;3600000,ROUNDDOWN(B1294/4,-3)*2.8-80000,IF(B1294&lt;6600000,ROUNDDOWN(B1294/4,-3)*3.2-440000,IF(B1294&lt;8500000,ROUNDDOWN(B1294*0.9,0)-1100000,B1294-1950000)))))))),IF(B1294&lt;651000,0,IF(B1294&lt;1900000,B1294-650000,IF(B1294&lt;3600000,ROUNDDOWN(B1294/4,-3)*2.8-80000,IF(B1294&lt;6600000,ROUNDDOWN(B1294/4,-3)*3.2-440000,IF(B1294&lt;8500000,ROUNDDOWN(B1294*0.9,0)-1100000,B1294-1950000))))))</f>
        <v/>
      </c>
      <c r="I1294" s="19">
        <f>IF(H1294&gt;23500000,NA(),IF(C1294&gt;=2026,IF(H1294&lt;=4890000,1040000,IF(H1294&lt;=6550000,670000,620000)),IF(H1294&lt;=1320000,950000,IF(H1294&lt;=3360000,880000,IF(H1294&lt;=4890000,680000,IF(H1294&lt;=6550000,630000,580000))))))</f>
        <v/>
      </c>
      <c r="J1294" s="19">
        <f>MAX(0,ROUNDDOWN(H1294-E1294-I1294-F1294,-3))</f>
        <v/>
      </c>
      <c r="K1294" s="19">
        <f>MAX(0,ROUNDDOWN(H1294-E1294-I1294-F1294-D1294,-3))</f>
        <v/>
      </c>
      <c r="L1294" s="19">
        <f>IF(J1294&lt;=0,0,ROUNDDOWN((J1294*LOOKUP(J1294,{0,1950001,3300001,6950001,9000001,18000001,40000001},{0.05,0.1,0.2,0.23,0.33,0.4,0.45})-LOOKUP(J1294,{0,1950001,3300001,6950001,9000001,18000001,40000001},{0,97500,427500,636000,1536000,2796000,4796000}))*1.021,-2))</f>
        <v/>
      </c>
      <c r="M1294" s="19">
        <f>IF(K1294&lt;=0,0,ROUNDDOWN((K1294*LOOKUP(K1294,{0,1950001,3300001,6950001,9000001,18000001,40000001},{0.05,0.1,0.2,0.23,0.33,0.4,0.45})-LOOKUP(K1294,{0,1950001,3300001,6950001,9000001,18000001,40000001},{0,97500,427500,636000,1536000,2796000,4796000}))*1.021,-2))</f>
        <v/>
      </c>
      <c r="N1294" s="19">
        <f>MAX(0,ROUNDDOWN(H1294-E1294-430000-G1294,-3))</f>
        <v/>
      </c>
      <c r="O1294" s="19">
        <f>MAX(0,ROUNDDOWN(H1294-E1294-430000-G1294-D1294,-3))</f>
        <v/>
      </c>
      <c r="P1294" s="19">
        <f>IF(H1294&lt;=450000,0,MAX(0,ROUNDDOWN(N1294*0.06-MIN(50000,N1294)*0.03,-2))+MAX(0,ROUNDDOWN(N1294*0.04-MIN(50000,N1294)*0.02,-2)))</f>
        <v/>
      </c>
      <c r="Q1294" s="19">
        <f>IF(H1294&lt;=450000,0,MAX(0,ROUNDDOWN(O1294*0.06-MIN(50000,O1294)*0.03,-2))+MAX(0,ROUNDDOWN(O1294*0.04-MIN(50000,O1294)*0.02,-2)))</f>
        <v/>
      </c>
      <c r="R1294" s="19">
        <f>L1294-M1294</f>
        <v/>
      </c>
      <c r="S1294" s="19">
        <f>P1294-Q1294</f>
        <v/>
      </c>
      <c r="T1294" s="19">
        <f>R1294+S1294</f>
        <v/>
      </c>
      <c r="U1294" s="21">
        <f>IF(J1294&lt;=0,0,LOOKUP(J1294,{0,1950001,3300001,6950001,9000001,18000001,40000001},{0.05,0.1,0.2,0.23,0.33,0.4,0.45}))</f>
        <v/>
      </c>
    </row>
    <row r="1295">
      <c r="A1295" t="inlineStr">
        <is>
          <t>1万円刻み</t>
        </is>
      </c>
      <c r="B1295" s="19">
        <f>'3_1万円刻み'!$A$579</f>
        <v/>
      </c>
      <c r="C1295" s="20" t="n">
        <v>2025</v>
      </c>
      <c r="D1295" s="19" t="n">
        <v>276000</v>
      </c>
      <c r="E1295" s="19">
        <f>ROUND(MIN(B1295/12,650000)*12*0.0915+MIN(B1295/12,1390000)*12*(0.0504+0)+B1295*0.005,0)</f>
        <v/>
      </c>
      <c r="F1295" s="19" t="n">
        <v>0</v>
      </c>
      <c r="G1295" s="19" t="n">
        <v>0</v>
      </c>
      <c r="H1295" s="19">
        <f>IF(C1295&gt;=2026,IF(B1295&lt;741000,0,IF(B1295&lt;2191000,B1295-740000,IF(B1295&lt;2193000,1451000,IF(B1295&lt;2196000,1453000,IF(B1295&lt;2200000,1456000,IF(B1295&lt;3600000,ROUNDDOWN(B1295/4,-3)*2.8-80000,IF(B1295&lt;6600000,ROUNDDOWN(B1295/4,-3)*3.2-440000,IF(B1295&lt;8500000,ROUNDDOWN(B1295*0.9,0)-1100000,B1295-1950000)))))))),IF(B1295&lt;651000,0,IF(B1295&lt;1900000,B1295-650000,IF(B1295&lt;3600000,ROUNDDOWN(B1295/4,-3)*2.8-80000,IF(B1295&lt;6600000,ROUNDDOWN(B1295/4,-3)*3.2-440000,IF(B1295&lt;8500000,ROUNDDOWN(B1295*0.9,0)-1100000,B1295-1950000))))))</f>
        <v/>
      </c>
      <c r="I1295" s="19">
        <f>IF(H1295&gt;23500000,NA(),IF(C1295&gt;=2026,IF(H1295&lt;=4890000,1040000,IF(H1295&lt;=6550000,670000,620000)),IF(H1295&lt;=1320000,950000,IF(H1295&lt;=3360000,880000,IF(H1295&lt;=4890000,680000,IF(H1295&lt;=6550000,630000,580000))))))</f>
        <v/>
      </c>
      <c r="J1295" s="19">
        <f>MAX(0,ROUNDDOWN(H1295-E1295-I1295-F1295,-3))</f>
        <v/>
      </c>
      <c r="K1295" s="19">
        <f>MAX(0,ROUNDDOWN(H1295-E1295-I1295-F1295-D1295,-3))</f>
        <v/>
      </c>
      <c r="L1295" s="19">
        <f>IF(J1295&lt;=0,0,ROUNDDOWN((J1295*LOOKUP(J1295,{0,1950001,3300001,6950001,9000001,18000001,40000001},{0.05,0.1,0.2,0.23,0.33,0.4,0.45})-LOOKUP(J1295,{0,1950001,3300001,6950001,9000001,18000001,40000001},{0,97500,427500,636000,1536000,2796000,4796000}))*1.021,-2))</f>
        <v/>
      </c>
      <c r="M1295" s="19">
        <f>IF(K1295&lt;=0,0,ROUNDDOWN((K1295*LOOKUP(K1295,{0,1950001,3300001,6950001,9000001,18000001,40000001},{0.05,0.1,0.2,0.23,0.33,0.4,0.45})-LOOKUP(K1295,{0,1950001,3300001,6950001,9000001,18000001,40000001},{0,97500,427500,636000,1536000,2796000,4796000}))*1.021,-2))</f>
        <v/>
      </c>
      <c r="N1295" s="19">
        <f>MAX(0,ROUNDDOWN(H1295-E1295-430000-G1295,-3))</f>
        <v/>
      </c>
      <c r="O1295" s="19">
        <f>MAX(0,ROUNDDOWN(H1295-E1295-430000-G1295-D1295,-3))</f>
        <v/>
      </c>
      <c r="P1295" s="19">
        <f>IF(H1295&lt;=450000,0,MAX(0,ROUNDDOWN(N1295*0.06-MIN(50000,N1295)*0.03,-2))+MAX(0,ROUNDDOWN(N1295*0.04-MIN(50000,N1295)*0.02,-2)))</f>
        <v/>
      </c>
      <c r="Q1295" s="19">
        <f>IF(H1295&lt;=450000,0,MAX(0,ROUNDDOWN(O1295*0.06-MIN(50000,O1295)*0.03,-2))+MAX(0,ROUNDDOWN(O1295*0.04-MIN(50000,O1295)*0.02,-2)))</f>
        <v/>
      </c>
      <c r="R1295" s="19">
        <f>L1295-M1295</f>
        <v/>
      </c>
      <c r="S1295" s="19">
        <f>P1295-Q1295</f>
        <v/>
      </c>
      <c r="T1295" s="19">
        <f>R1295+S1295</f>
        <v/>
      </c>
      <c r="U1295" s="21">
        <f>IF(J1295&lt;=0,0,LOOKUP(J1295,{0,1950001,3300001,6950001,9000001,18000001,40000001},{0.05,0.1,0.2,0.23,0.33,0.4,0.45}))</f>
        <v/>
      </c>
    </row>
    <row r="1296">
      <c r="A1296" t="inlineStr">
        <is>
          <t>1万円刻み</t>
        </is>
      </c>
      <c r="B1296" s="19">
        <f>'3_1万円刻み'!$A$579</f>
        <v/>
      </c>
      <c r="C1296" s="20" t="n">
        <v>2026</v>
      </c>
      <c r="D1296" s="19" t="n">
        <v>276000</v>
      </c>
      <c r="E1296" s="19">
        <f>ROUND(MIN(B1296/12,650000)*12*0.0915+MIN(B1296/12,1390000)*12*(0.0504+0)+B1296*0.005,0)</f>
        <v/>
      </c>
      <c r="F1296" s="19" t="n">
        <v>0</v>
      </c>
      <c r="G1296" s="19" t="n">
        <v>0</v>
      </c>
      <c r="H1296" s="19">
        <f>IF(C1296&gt;=2026,IF(B1296&lt;741000,0,IF(B1296&lt;2191000,B1296-740000,IF(B1296&lt;2193000,1451000,IF(B1296&lt;2196000,1453000,IF(B1296&lt;2200000,1456000,IF(B1296&lt;3600000,ROUNDDOWN(B1296/4,-3)*2.8-80000,IF(B1296&lt;6600000,ROUNDDOWN(B1296/4,-3)*3.2-440000,IF(B1296&lt;8500000,ROUNDDOWN(B1296*0.9,0)-1100000,B1296-1950000)))))))),IF(B1296&lt;651000,0,IF(B1296&lt;1900000,B1296-650000,IF(B1296&lt;3600000,ROUNDDOWN(B1296/4,-3)*2.8-80000,IF(B1296&lt;6600000,ROUNDDOWN(B1296/4,-3)*3.2-440000,IF(B1296&lt;8500000,ROUNDDOWN(B1296*0.9,0)-1100000,B1296-1950000))))))</f>
        <v/>
      </c>
      <c r="I1296" s="19">
        <f>IF(H1296&gt;23500000,NA(),IF(C1296&gt;=2026,IF(H1296&lt;=4890000,1040000,IF(H1296&lt;=6550000,670000,620000)),IF(H1296&lt;=1320000,950000,IF(H1296&lt;=3360000,880000,IF(H1296&lt;=4890000,680000,IF(H1296&lt;=6550000,630000,580000))))))</f>
        <v/>
      </c>
      <c r="J1296" s="19">
        <f>MAX(0,ROUNDDOWN(H1296-E1296-I1296-F1296,-3))</f>
        <v/>
      </c>
      <c r="K1296" s="19">
        <f>MAX(0,ROUNDDOWN(H1296-E1296-I1296-F1296-D1296,-3))</f>
        <v/>
      </c>
      <c r="L1296" s="19">
        <f>IF(J1296&lt;=0,0,ROUNDDOWN((J1296*LOOKUP(J1296,{0,1950001,3300001,6950001,9000001,18000001,40000001},{0.05,0.1,0.2,0.23,0.33,0.4,0.45})-LOOKUP(J1296,{0,1950001,3300001,6950001,9000001,18000001,40000001},{0,97500,427500,636000,1536000,2796000,4796000}))*1.021,-2))</f>
        <v/>
      </c>
      <c r="M1296" s="19">
        <f>IF(K1296&lt;=0,0,ROUNDDOWN((K1296*LOOKUP(K1296,{0,1950001,3300001,6950001,9000001,18000001,40000001},{0.05,0.1,0.2,0.23,0.33,0.4,0.45})-LOOKUP(K1296,{0,1950001,3300001,6950001,9000001,18000001,40000001},{0,97500,427500,636000,1536000,2796000,4796000}))*1.021,-2))</f>
        <v/>
      </c>
      <c r="N1296" s="19">
        <f>MAX(0,ROUNDDOWN(H1296-E1296-430000-G1296,-3))</f>
        <v/>
      </c>
      <c r="O1296" s="19">
        <f>MAX(0,ROUNDDOWN(H1296-E1296-430000-G1296-D1296,-3))</f>
        <v/>
      </c>
      <c r="P1296" s="19">
        <f>IF(H1296&lt;=450000,0,MAX(0,ROUNDDOWN(N1296*0.06-MIN(50000,N1296)*0.03,-2))+MAX(0,ROUNDDOWN(N1296*0.04-MIN(50000,N1296)*0.02,-2)))</f>
        <v/>
      </c>
      <c r="Q1296" s="19">
        <f>IF(H1296&lt;=450000,0,MAX(0,ROUNDDOWN(O1296*0.06-MIN(50000,O1296)*0.03,-2))+MAX(0,ROUNDDOWN(O1296*0.04-MIN(50000,O1296)*0.02,-2)))</f>
        <v/>
      </c>
      <c r="R1296" s="19">
        <f>L1296-M1296</f>
        <v/>
      </c>
      <c r="S1296" s="19">
        <f>P1296-Q1296</f>
        <v/>
      </c>
      <c r="T1296" s="19">
        <f>R1296+S1296</f>
        <v/>
      </c>
      <c r="U1296" s="21">
        <f>IF(J1296&lt;=0,0,LOOKUP(J1296,{0,1950001,3300001,6950001,9000001,18000001,40000001},{0.05,0.1,0.2,0.23,0.33,0.4,0.45}))</f>
        <v/>
      </c>
    </row>
    <row r="1297">
      <c r="A1297" t="inlineStr">
        <is>
          <t>1万円刻み</t>
        </is>
      </c>
      <c r="B1297" s="19">
        <f>'3_1万円刻み'!$A$580</f>
        <v/>
      </c>
      <c r="C1297" s="20" t="n">
        <v>2025</v>
      </c>
      <c r="D1297" s="19" t="n">
        <v>276000</v>
      </c>
      <c r="E1297" s="19">
        <f>ROUND(MIN(B1297/12,650000)*12*0.0915+MIN(B1297/12,1390000)*12*(0.0504+0)+B1297*0.005,0)</f>
        <v/>
      </c>
      <c r="F1297" s="19" t="n">
        <v>0</v>
      </c>
      <c r="G1297" s="19" t="n">
        <v>0</v>
      </c>
      <c r="H1297" s="19">
        <f>IF(C1297&gt;=2026,IF(B1297&lt;741000,0,IF(B1297&lt;2191000,B1297-740000,IF(B1297&lt;2193000,1451000,IF(B1297&lt;2196000,1453000,IF(B1297&lt;2200000,1456000,IF(B1297&lt;3600000,ROUNDDOWN(B1297/4,-3)*2.8-80000,IF(B1297&lt;6600000,ROUNDDOWN(B1297/4,-3)*3.2-440000,IF(B1297&lt;8500000,ROUNDDOWN(B1297*0.9,0)-1100000,B1297-1950000)))))))),IF(B1297&lt;651000,0,IF(B1297&lt;1900000,B1297-650000,IF(B1297&lt;3600000,ROUNDDOWN(B1297/4,-3)*2.8-80000,IF(B1297&lt;6600000,ROUNDDOWN(B1297/4,-3)*3.2-440000,IF(B1297&lt;8500000,ROUNDDOWN(B1297*0.9,0)-1100000,B1297-1950000))))))</f>
        <v/>
      </c>
      <c r="I1297" s="19">
        <f>IF(H1297&gt;23500000,NA(),IF(C1297&gt;=2026,IF(H1297&lt;=4890000,1040000,IF(H1297&lt;=6550000,670000,620000)),IF(H1297&lt;=1320000,950000,IF(H1297&lt;=3360000,880000,IF(H1297&lt;=4890000,680000,IF(H1297&lt;=6550000,630000,580000))))))</f>
        <v/>
      </c>
      <c r="J1297" s="19">
        <f>MAX(0,ROUNDDOWN(H1297-E1297-I1297-F1297,-3))</f>
        <v/>
      </c>
      <c r="K1297" s="19">
        <f>MAX(0,ROUNDDOWN(H1297-E1297-I1297-F1297-D1297,-3))</f>
        <v/>
      </c>
      <c r="L1297" s="19">
        <f>IF(J1297&lt;=0,0,ROUNDDOWN((J1297*LOOKUP(J1297,{0,1950001,3300001,6950001,9000001,18000001,40000001},{0.05,0.1,0.2,0.23,0.33,0.4,0.45})-LOOKUP(J1297,{0,1950001,3300001,6950001,9000001,18000001,40000001},{0,97500,427500,636000,1536000,2796000,4796000}))*1.021,-2))</f>
        <v/>
      </c>
      <c r="M1297" s="19">
        <f>IF(K1297&lt;=0,0,ROUNDDOWN((K1297*LOOKUP(K1297,{0,1950001,3300001,6950001,9000001,18000001,40000001},{0.05,0.1,0.2,0.23,0.33,0.4,0.45})-LOOKUP(K1297,{0,1950001,3300001,6950001,9000001,18000001,40000001},{0,97500,427500,636000,1536000,2796000,4796000}))*1.021,-2))</f>
        <v/>
      </c>
      <c r="N1297" s="19">
        <f>MAX(0,ROUNDDOWN(H1297-E1297-430000-G1297,-3))</f>
        <v/>
      </c>
      <c r="O1297" s="19">
        <f>MAX(0,ROUNDDOWN(H1297-E1297-430000-G1297-D1297,-3))</f>
        <v/>
      </c>
      <c r="P1297" s="19">
        <f>IF(H1297&lt;=450000,0,MAX(0,ROUNDDOWN(N1297*0.06-MIN(50000,N1297)*0.03,-2))+MAX(0,ROUNDDOWN(N1297*0.04-MIN(50000,N1297)*0.02,-2)))</f>
        <v/>
      </c>
      <c r="Q1297" s="19">
        <f>IF(H1297&lt;=450000,0,MAX(0,ROUNDDOWN(O1297*0.06-MIN(50000,O1297)*0.03,-2))+MAX(0,ROUNDDOWN(O1297*0.04-MIN(50000,O1297)*0.02,-2)))</f>
        <v/>
      </c>
      <c r="R1297" s="19">
        <f>L1297-M1297</f>
        <v/>
      </c>
      <c r="S1297" s="19">
        <f>P1297-Q1297</f>
        <v/>
      </c>
      <c r="T1297" s="19">
        <f>R1297+S1297</f>
        <v/>
      </c>
      <c r="U1297" s="21">
        <f>IF(J1297&lt;=0,0,LOOKUP(J1297,{0,1950001,3300001,6950001,9000001,18000001,40000001},{0.05,0.1,0.2,0.23,0.33,0.4,0.45}))</f>
        <v/>
      </c>
    </row>
    <row r="1298">
      <c r="A1298" t="inlineStr">
        <is>
          <t>1万円刻み</t>
        </is>
      </c>
      <c r="B1298" s="19">
        <f>'3_1万円刻み'!$A$580</f>
        <v/>
      </c>
      <c r="C1298" s="20" t="n">
        <v>2026</v>
      </c>
      <c r="D1298" s="19" t="n">
        <v>276000</v>
      </c>
      <c r="E1298" s="19">
        <f>ROUND(MIN(B1298/12,650000)*12*0.0915+MIN(B1298/12,1390000)*12*(0.0504+0)+B1298*0.005,0)</f>
        <v/>
      </c>
      <c r="F1298" s="19" t="n">
        <v>0</v>
      </c>
      <c r="G1298" s="19" t="n">
        <v>0</v>
      </c>
      <c r="H1298" s="19">
        <f>IF(C1298&gt;=2026,IF(B1298&lt;741000,0,IF(B1298&lt;2191000,B1298-740000,IF(B1298&lt;2193000,1451000,IF(B1298&lt;2196000,1453000,IF(B1298&lt;2200000,1456000,IF(B1298&lt;3600000,ROUNDDOWN(B1298/4,-3)*2.8-80000,IF(B1298&lt;6600000,ROUNDDOWN(B1298/4,-3)*3.2-440000,IF(B1298&lt;8500000,ROUNDDOWN(B1298*0.9,0)-1100000,B1298-1950000)))))))),IF(B1298&lt;651000,0,IF(B1298&lt;1900000,B1298-650000,IF(B1298&lt;3600000,ROUNDDOWN(B1298/4,-3)*2.8-80000,IF(B1298&lt;6600000,ROUNDDOWN(B1298/4,-3)*3.2-440000,IF(B1298&lt;8500000,ROUNDDOWN(B1298*0.9,0)-1100000,B1298-1950000))))))</f>
        <v/>
      </c>
      <c r="I1298" s="19">
        <f>IF(H1298&gt;23500000,NA(),IF(C1298&gt;=2026,IF(H1298&lt;=4890000,1040000,IF(H1298&lt;=6550000,670000,620000)),IF(H1298&lt;=1320000,950000,IF(H1298&lt;=3360000,880000,IF(H1298&lt;=4890000,680000,IF(H1298&lt;=6550000,630000,580000))))))</f>
        <v/>
      </c>
      <c r="J1298" s="19">
        <f>MAX(0,ROUNDDOWN(H1298-E1298-I1298-F1298,-3))</f>
        <v/>
      </c>
      <c r="K1298" s="19">
        <f>MAX(0,ROUNDDOWN(H1298-E1298-I1298-F1298-D1298,-3))</f>
        <v/>
      </c>
      <c r="L1298" s="19">
        <f>IF(J1298&lt;=0,0,ROUNDDOWN((J1298*LOOKUP(J1298,{0,1950001,3300001,6950001,9000001,18000001,40000001},{0.05,0.1,0.2,0.23,0.33,0.4,0.45})-LOOKUP(J1298,{0,1950001,3300001,6950001,9000001,18000001,40000001},{0,97500,427500,636000,1536000,2796000,4796000}))*1.021,-2))</f>
        <v/>
      </c>
      <c r="M1298" s="19">
        <f>IF(K1298&lt;=0,0,ROUNDDOWN((K1298*LOOKUP(K1298,{0,1950001,3300001,6950001,9000001,18000001,40000001},{0.05,0.1,0.2,0.23,0.33,0.4,0.45})-LOOKUP(K1298,{0,1950001,3300001,6950001,9000001,18000001,40000001},{0,97500,427500,636000,1536000,2796000,4796000}))*1.021,-2))</f>
        <v/>
      </c>
      <c r="N1298" s="19">
        <f>MAX(0,ROUNDDOWN(H1298-E1298-430000-G1298,-3))</f>
        <v/>
      </c>
      <c r="O1298" s="19">
        <f>MAX(0,ROUNDDOWN(H1298-E1298-430000-G1298-D1298,-3))</f>
        <v/>
      </c>
      <c r="P1298" s="19">
        <f>IF(H1298&lt;=450000,0,MAX(0,ROUNDDOWN(N1298*0.06-MIN(50000,N1298)*0.03,-2))+MAX(0,ROUNDDOWN(N1298*0.04-MIN(50000,N1298)*0.02,-2)))</f>
        <v/>
      </c>
      <c r="Q1298" s="19">
        <f>IF(H1298&lt;=450000,0,MAX(0,ROUNDDOWN(O1298*0.06-MIN(50000,O1298)*0.03,-2))+MAX(0,ROUNDDOWN(O1298*0.04-MIN(50000,O1298)*0.02,-2)))</f>
        <v/>
      </c>
      <c r="R1298" s="19">
        <f>L1298-M1298</f>
        <v/>
      </c>
      <c r="S1298" s="19">
        <f>P1298-Q1298</f>
        <v/>
      </c>
      <c r="T1298" s="19">
        <f>R1298+S1298</f>
        <v/>
      </c>
      <c r="U1298" s="21">
        <f>IF(J1298&lt;=0,0,LOOKUP(J1298,{0,1950001,3300001,6950001,9000001,18000001,40000001},{0.05,0.1,0.2,0.23,0.33,0.4,0.45}))</f>
        <v/>
      </c>
    </row>
    <row r="1299">
      <c r="A1299" t="inlineStr">
        <is>
          <t>1万円刻み</t>
        </is>
      </c>
      <c r="B1299" s="19">
        <f>'3_1万円刻み'!$A$581</f>
        <v/>
      </c>
      <c r="C1299" s="20" t="n">
        <v>2025</v>
      </c>
      <c r="D1299" s="19" t="n">
        <v>276000</v>
      </c>
      <c r="E1299" s="19">
        <f>ROUND(MIN(B1299/12,650000)*12*0.0915+MIN(B1299/12,1390000)*12*(0.0504+0)+B1299*0.005,0)</f>
        <v/>
      </c>
      <c r="F1299" s="19" t="n">
        <v>0</v>
      </c>
      <c r="G1299" s="19" t="n">
        <v>0</v>
      </c>
      <c r="H1299" s="19">
        <f>IF(C1299&gt;=2026,IF(B1299&lt;741000,0,IF(B1299&lt;2191000,B1299-740000,IF(B1299&lt;2193000,1451000,IF(B1299&lt;2196000,1453000,IF(B1299&lt;2200000,1456000,IF(B1299&lt;3600000,ROUNDDOWN(B1299/4,-3)*2.8-80000,IF(B1299&lt;6600000,ROUNDDOWN(B1299/4,-3)*3.2-440000,IF(B1299&lt;8500000,ROUNDDOWN(B1299*0.9,0)-1100000,B1299-1950000)))))))),IF(B1299&lt;651000,0,IF(B1299&lt;1900000,B1299-650000,IF(B1299&lt;3600000,ROUNDDOWN(B1299/4,-3)*2.8-80000,IF(B1299&lt;6600000,ROUNDDOWN(B1299/4,-3)*3.2-440000,IF(B1299&lt;8500000,ROUNDDOWN(B1299*0.9,0)-1100000,B1299-1950000))))))</f>
        <v/>
      </c>
      <c r="I1299" s="19">
        <f>IF(H1299&gt;23500000,NA(),IF(C1299&gt;=2026,IF(H1299&lt;=4890000,1040000,IF(H1299&lt;=6550000,670000,620000)),IF(H1299&lt;=1320000,950000,IF(H1299&lt;=3360000,880000,IF(H1299&lt;=4890000,680000,IF(H1299&lt;=6550000,630000,580000))))))</f>
        <v/>
      </c>
      <c r="J1299" s="19">
        <f>MAX(0,ROUNDDOWN(H1299-E1299-I1299-F1299,-3))</f>
        <v/>
      </c>
      <c r="K1299" s="19">
        <f>MAX(0,ROUNDDOWN(H1299-E1299-I1299-F1299-D1299,-3))</f>
        <v/>
      </c>
      <c r="L1299" s="19">
        <f>IF(J1299&lt;=0,0,ROUNDDOWN((J1299*LOOKUP(J1299,{0,1950001,3300001,6950001,9000001,18000001,40000001},{0.05,0.1,0.2,0.23,0.33,0.4,0.45})-LOOKUP(J1299,{0,1950001,3300001,6950001,9000001,18000001,40000001},{0,97500,427500,636000,1536000,2796000,4796000}))*1.021,-2))</f>
        <v/>
      </c>
      <c r="M1299" s="19">
        <f>IF(K1299&lt;=0,0,ROUNDDOWN((K1299*LOOKUP(K1299,{0,1950001,3300001,6950001,9000001,18000001,40000001},{0.05,0.1,0.2,0.23,0.33,0.4,0.45})-LOOKUP(K1299,{0,1950001,3300001,6950001,9000001,18000001,40000001},{0,97500,427500,636000,1536000,2796000,4796000}))*1.021,-2))</f>
        <v/>
      </c>
      <c r="N1299" s="19">
        <f>MAX(0,ROUNDDOWN(H1299-E1299-430000-G1299,-3))</f>
        <v/>
      </c>
      <c r="O1299" s="19">
        <f>MAX(0,ROUNDDOWN(H1299-E1299-430000-G1299-D1299,-3))</f>
        <v/>
      </c>
      <c r="P1299" s="19">
        <f>IF(H1299&lt;=450000,0,MAX(0,ROUNDDOWN(N1299*0.06-MIN(50000,N1299)*0.03,-2))+MAX(0,ROUNDDOWN(N1299*0.04-MIN(50000,N1299)*0.02,-2)))</f>
        <v/>
      </c>
      <c r="Q1299" s="19">
        <f>IF(H1299&lt;=450000,0,MAX(0,ROUNDDOWN(O1299*0.06-MIN(50000,O1299)*0.03,-2))+MAX(0,ROUNDDOWN(O1299*0.04-MIN(50000,O1299)*0.02,-2)))</f>
        <v/>
      </c>
      <c r="R1299" s="19">
        <f>L1299-M1299</f>
        <v/>
      </c>
      <c r="S1299" s="19">
        <f>P1299-Q1299</f>
        <v/>
      </c>
      <c r="T1299" s="19">
        <f>R1299+S1299</f>
        <v/>
      </c>
      <c r="U1299" s="21">
        <f>IF(J1299&lt;=0,0,LOOKUP(J1299,{0,1950001,3300001,6950001,9000001,18000001,40000001},{0.05,0.1,0.2,0.23,0.33,0.4,0.45}))</f>
        <v/>
      </c>
    </row>
    <row r="1300">
      <c r="A1300" t="inlineStr">
        <is>
          <t>1万円刻み</t>
        </is>
      </c>
      <c r="B1300" s="19">
        <f>'3_1万円刻み'!$A$581</f>
        <v/>
      </c>
      <c r="C1300" s="20" t="n">
        <v>2026</v>
      </c>
      <c r="D1300" s="19" t="n">
        <v>276000</v>
      </c>
      <c r="E1300" s="19">
        <f>ROUND(MIN(B1300/12,650000)*12*0.0915+MIN(B1300/12,1390000)*12*(0.0504+0)+B1300*0.005,0)</f>
        <v/>
      </c>
      <c r="F1300" s="19" t="n">
        <v>0</v>
      </c>
      <c r="G1300" s="19" t="n">
        <v>0</v>
      </c>
      <c r="H1300" s="19">
        <f>IF(C1300&gt;=2026,IF(B1300&lt;741000,0,IF(B1300&lt;2191000,B1300-740000,IF(B1300&lt;2193000,1451000,IF(B1300&lt;2196000,1453000,IF(B1300&lt;2200000,1456000,IF(B1300&lt;3600000,ROUNDDOWN(B1300/4,-3)*2.8-80000,IF(B1300&lt;6600000,ROUNDDOWN(B1300/4,-3)*3.2-440000,IF(B1300&lt;8500000,ROUNDDOWN(B1300*0.9,0)-1100000,B1300-1950000)))))))),IF(B1300&lt;651000,0,IF(B1300&lt;1900000,B1300-650000,IF(B1300&lt;3600000,ROUNDDOWN(B1300/4,-3)*2.8-80000,IF(B1300&lt;6600000,ROUNDDOWN(B1300/4,-3)*3.2-440000,IF(B1300&lt;8500000,ROUNDDOWN(B1300*0.9,0)-1100000,B1300-1950000))))))</f>
        <v/>
      </c>
      <c r="I1300" s="19">
        <f>IF(H1300&gt;23500000,NA(),IF(C1300&gt;=2026,IF(H1300&lt;=4890000,1040000,IF(H1300&lt;=6550000,670000,620000)),IF(H1300&lt;=1320000,950000,IF(H1300&lt;=3360000,880000,IF(H1300&lt;=4890000,680000,IF(H1300&lt;=6550000,630000,580000))))))</f>
        <v/>
      </c>
      <c r="J1300" s="19">
        <f>MAX(0,ROUNDDOWN(H1300-E1300-I1300-F1300,-3))</f>
        <v/>
      </c>
      <c r="K1300" s="19">
        <f>MAX(0,ROUNDDOWN(H1300-E1300-I1300-F1300-D1300,-3))</f>
        <v/>
      </c>
      <c r="L1300" s="19">
        <f>IF(J1300&lt;=0,0,ROUNDDOWN((J1300*LOOKUP(J1300,{0,1950001,3300001,6950001,9000001,18000001,40000001},{0.05,0.1,0.2,0.23,0.33,0.4,0.45})-LOOKUP(J1300,{0,1950001,3300001,6950001,9000001,18000001,40000001},{0,97500,427500,636000,1536000,2796000,4796000}))*1.021,-2))</f>
        <v/>
      </c>
      <c r="M1300" s="19">
        <f>IF(K1300&lt;=0,0,ROUNDDOWN((K1300*LOOKUP(K1300,{0,1950001,3300001,6950001,9000001,18000001,40000001},{0.05,0.1,0.2,0.23,0.33,0.4,0.45})-LOOKUP(K1300,{0,1950001,3300001,6950001,9000001,18000001,40000001},{0,97500,427500,636000,1536000,2796000,4796000}))*1.021,-2))</f>
        <v/>
      </c>
      <c r="N1300" s="19">
        <f>MAX(0,ROUNDDOWN(H1300-E1300-430000-G1300,-3))</f>
        <v/>
      </c>
      <c r="O1300" s="19">
        <f>MAX(0,ROUNDDOWN(H1300-E1300-430000-G1300-D1300,-3))</f>
        <v/>
      </c>
      <c r="P1300" s="19">
        <f>IF(H1300&lt;=450000,0,MAX(0,ROUNDDOWN(N1300*0.06-MIN(50000,N1300)*0.03,-2))+MAX(0,ROUNDDOWN(N1300*0.04-MIN(50000,N1300)*0.02,-2)))</f>
        <v/>
      </c>
      <c r="Q1300" s="19">
        <f>IF(H1300&lt;=450000,0,MAX(0,ROUNDDOWN(O1300*0.06-MIN(50000,O1300)*0.03,-2))+MAX(0,ROUNDDOWN(O1300*0.04-MIN(50000,O1300)*0.02,-2)))</f>
        <v/>
      </c>
      <c r="R1300" s="19">
        <f>L1300-M1300</f>
        <v/>
      </c>
      <c r="S1300" s="19">
        <f>P1300-Q1300</f>
        <v/>
      </c>
      <c r="T1300" s="19">
        <f>R1300+S1300</f>
        <v/>
      </c>
      <c r="U1300" s="21">
        <f>IF(J1300&lt;=0,0,LOOKUP(J1300,{0,1950001,3300001,6950001,9000001,18000001,40000001},{0.05,0.1,0.2,0.23,0.33,0.4,0.45}))</f>
        <v/>
      </c>
    </row>
    <row r="1301">
      <c r="A1301" t="inlineStr">
        <is>
          <t>1万円刻み</t>
        </is>
      </c>
      <c r="B1301" s="19">
        <f>'3_1万円刻み'!$A$582</f>
        <v/>
      </c>
      <c r="C1301" s="20" t="n">
        <v>2025</v>
      </c>
      <c r="D1301" s="19" t="n">
        <v>276000</v>
      </c>
      <c r="E1301" s="19">
        <f>ROUND(MIN(B1301/12,650000)*12*0.0915+MIN(B1301/12,1390000)*12*(0.0504+0)+B1301*0.005,0)</f>
        <v/>
      </c>
      <c r="F1301" s="19" t="n">
        <v>0</v>
      </c>
      <c r="G1301" s="19" t="n">
        <v>0</v>
      </c>
      <c r="H1301" s="19">
        <f>IF(C1301&gt;=2026,IF(B1301&lt;741000,0,IF(B1301&lt;2191000,B1301-740000,IF(B1301&lt;2193000,1451000,IF(B1301&lt;2196000,1453000,IF(B1301&lt;2200000,1456000,IF(B1301&lt;3600000,ROUNDDOWN(B1301/4,-3)*2.8-80000,IF(B1301&lt;6600000,ROUNDDOWN(B1301/4,-3)*3.2-440000,IF(B1301&lt;8500000,ROUNDDOWN(B1301*0.9,0)-1100000,B1301-1950000)))))))),IF(B1301&lt;651000,0,IF(B1301&lt;1900000,B1301-650000,IF(B1301&lt;3600000,ROUNDDOWN(B1301/4,-3)*2.8-80000,IF(B1301&lt;6600000,ROUNDDOWN(B1301/4,-3)*3.2-440000,IF(B1301&lt;8500000,ROUNDDOWN(B1301*0.9,0)-1100000,B1301-1950000))))))</f>
        <v/>
      </c>
      <c r="I1301" s="19">
        <f>IF(H1301&gt;23500000,NA(),IF(C1301&gt;=2026,IF(H1301&lt;=4890000,1040000,IF(H1301&lt;=6550000,670000,620000)),IF(H1301&lt;=1320000,950000,IF(H1301&lt;=3360000,880000,IF(H1301&lt;=4890000,680000,IF(H1301&lt;=6550000,630000,580000))))))</f>
        <v/>
      </c>
      <c r="J1301" s="19">
        <f>MAX(0,ROUNDDOWN(H1301-E1301-I1301-F1301,-3))</f>
        <v/>
      </c>
      <c r="K1301" s="19">
        <f>MAX(0,ROUNDDOWN(H1301-E1301-I1301-F1301-D1301,-3))</f>
        <v/>
      </c>
      <c r="L1301" s="19">
        <f>IF(J1301&lt;=0,0,ROUNDDOWN((J1301*LOOKUP(J1301,{0,1950001,3300001,6950001,9000001,18000001,40000001},{0.05,0.1,0.2,0.23,0.33,0.4,0.45})-LOOKUP(J1301,{0,1950001,3300001,6950001,9000001,18000001,40000001},{0,97500,427500,636000,1536000,2796000,4796000}))*1.021,-2))</f>
        <v/>
      </c>
      <c r="M1301" s="19">
        <f>IF(K1301&lt;=0,0,ROUNDDOWN((K1301*LOOKUP(K1301,{0,1950001,3300001,6950001,9000001,18000001,40000001},{0.05,0.1,0.2,0.23,0.33,0.4,0.45})-LOOKUP(K1301,{0,1950001,3300001,6950001,9000001,18000001,40000001},{0,97500,427500,636000,1536000,2796000,4796000}))*1.021,-2))</f>
        <v/>
      </c>
      <c r="N1301" s="19">
        <f>MAX(0,ROUNDDOWN(H1301-E1301-430000-G1301,-3))</f>
        <v/>
      </c>
      <c r="O1301" s="19">
        <f>MAX(0,ROUNDDOWN(H1301-E1301-430000-G1301-D1301,-3))</f>
        <v/>
      </c>
      <c r="P1301" s="19">
        <f>IF(H1301&lt;=450000,0,MAX(0,ROUNDDOWN(N1301*0.06-MIN(50000,N1301)*0.03,-2))+MAX(0,ROUNDDOWN(N1301*0.04-MIN(50000,N1301)*0.02,-2)))</f>
        <v/>
      </c>
      <c r="Q1301" s="19">
        <f>IF(H1301&lt;=450000,0,MAX(0,ROUNDDOWN(O1301*0.06-MIN(50000,O1301)*0.03,-2))+MAX(0,ROUNDDOWN(O1301*0.04-MIN(50000,O1301)*0.02,-2)))</f>
        <v/>
      </c>
      <c r="R1301" s="19">
        <f>L1301-M1301</f>
        <v/>
      </c>
      <c r="S1301" s="19">
        <f>P1301-Q1301</f>
        <v/>
      </c>
      <c r="T1301" s="19">
        <f>R1301+S1301</f>
        <v/>
      </c>
      <c r="U1301" s="21">
        <f>IF(J1301&lt;=0,0,LOOKUP(J1301,{0,1950001,3300001,6950001,9000001,18000001,40000001},{0.05,0.1,0.2,0.23,0.33,0.4,0.45}))</f>
        <v/>
      </c>
    </row>
    <row r="1302">
      <c r="A1302" t="inlineStr">
        <is>
          <t>1万円刻み</t>
        </is>
      </c>
      <c r="B1302" s="19">
        <f>'3_1万円刻み'!$A$582</f>
        <v/>
      </c>
      <c r="C1302" s="20" t="n">
        <v>2026</v>
      </c>
      <c r="D1302" s="19" t="n">
        <v>276000</v>
      </c>
      <c r="E1302" s="19">
        <f>ROUND(MIN(B1302/12,650000)*12*0.0915+MIN(B1302/12,1390000)*12*(0.0504+0)+B1302*0.005,0)</f>
        <v/>
      </c>
      <c r="F1302" s="19" t="n">
        <v>0</v>
      </c>
      <c r="G1302" s="19" t="n">
        <v>0</v>
      </c>
      <c r="H1302" s="19">
        <f>IF(C1302&gt;=2026,IF(B1302&lt;741000,0,IF(B1302&lt;2191000,B1302-740000,IF(B1302&lt;2193000,1451000,IF(B1302&lt;2196000,1453000,IF(B1302&lt;2200000,1456000,IF(B1302&lt;3600000,ROUNDDOWN(B1302/4,-3)*2.8-80000,IF(B1302&lt;6600000,ROUNDDOWN(B1302/4,-3)*3.2-440000,IF(B1302&lt;8500000,ROUNDDOWN(B1302*0.9,0)-1100000,B1302-1950000)))))))),IF(B1302&lt;651000,0,IF(B1302&lt;1900000,B1302-650000,IF(B1302&lt;3600000,ROUNDDOWN(B1302/4,-3)*2.8-80000,IF(B1302&lt;6600000,ROUNDDOWN(B1302/4,-3)*3.2-440000,IF(B1302&lt;8500000,ROUNDDOWN(B1302*0.9,0)-1100000,B1302-1950000))))))</f>
        <v/>
      </c>
      <c r="I1302" s="19">
        <f>IF(H1302&gt;23500000,NA(),IF(C1302&gt;=2026,IF(H1302&lt;=4890000,1040000,IF(H1302&lt;=6550000,670000,620000)),IF(H1302&lt;=1320000,950000,IF(H1302&lt;=3360000,880000,IF(H1302&lt;=4890000,680000,IF(H1302&lt;=6550000,630000,580000))))))</f>
        <v/>
      </c>
      <c r="J1302" s="19">
        <f>MAX(0,ROUNDDOWN(H1302-E1302-I1302-F1302,-3))</f>
        <v/>
      </c>
      <c r="K1302" s="19">
        <f>MAX(0,ROUNDDOWN(H1302-E1302-I1302-F1302-D1302,-3))</f>
        <v/>
      </c>
      <c r="L1302" s="19">
        <f>IF(J1302&lt;=0,0,ROUNDDOWN((J1302*LOOKUP(J1302,{0,1950001,3300001,6950001,9000001,18000001,40000001},{0.05,0.1,0.2,0.23,0.33,0.4,0.45})-LOOKUP(J1302,{0,1950001,3300001,6950001,9000001,18000001,40000001},{0,97500,427500,636000,1536000,2796000,4796000}))*1.021,-2))</f>
        <v/>
      </c>
      <c r="M1302" s="19">
        <f>IF(K1302&lt;=0,0,ROUNDDOWN((K1302*LOOKUP(K1302,{0,1950001,3300001,6950001,9000001,18000001,40000001},{0.05,0.1,0.2,0.23,0.33,0.4,0.45})-LOOKUP(K1302,{0,1950001,3300001,6950001,9000001,18000001,40000001},{0,97500,427500,636000,1536000,2796000,4796000}))*1.021,-2))</f>
        <v/>
      </c>
      <c r="N1302" s="19">
        <f>MAX(0,ROUNDDOWN(H1302-E1302-430000-G1302,-3))</f>
        <v/>
      </c>
      <c r="O1302" s="19">
        <f>MAX(0,ROUNDDOWN(H1302-E1302-430000-G1302-D1302,-3))</f>
        <v/>
      </c>
      <c r="P1302" s="19">
        <f>IF(H1302&lt;=450000,0,MAX(0,ROUNDDOWN(N1302*0.06-MIN(50000,N1302)*0.03,-2))+MAX(0,ROUNDDOWN(N1302*0.04-MIN(50000,N1302)*0.02,-2)))</f>
        <v/>
      </c>
      <c r="Q1302" s="19">
        <f>IF(H1302&lt;=450000,0,MAX(0,ROUNDDOWN(O1302*0.06-MIN(50000,O1302)*0.03,-2))+MAX(0,ROUNDDOWN(O1302*0.04-MIN(50000,O1302)*0.02,-2)))</f>
        <v/>
      </c>
      <c r="R1302" s="19">
        <f>L1302-M1302</f>
        <v/>
      </c>
      <c r="S1302" s="19">
        <f>P1302-Q1302</f>
        <v/>
      </c>
      <c r="T1302" s="19">
        <f>R1302+S1302</f>
        <v/>
      </c>
      <c r="U1302" s="21">
        <f>IF(J1302&lt;=0,0,LOOKUP(J1302,{0,1950001,3300001,6950001,9000001,18000001,40000001},{0.05,0.1,0.2,0.23,0.33,0.4,0.45}))</f>
        <v/>
      </c>
    </row>
    <row r="1303">
      <c r="A1303" t="inlineStr">
        <is>
          <t>1万円刻み</t>
        </is>
      </c>
      <c r="B1303" s="19">
        <f>'3_1万円刻み'!$A$583</f>
        <v/>
      </c>
      <c r="C1303" s="20" t="n">
        <v>2025</v>
      </c>
      <c r="D1303" s="19" t="n">
        <v>276000</v>
      </c>
      <c r="E1303" s="19">
        <f>ROUND(MIN(B1303/12,650000)*12*0.0915+MIN(B1303/12,1390000)*12*(0.0504+0)+B1303*0.005,0)</f>
        <v/>
      </c>
      <c r="F1303" s="19" t="n">
        <v>0</v>
      </c>
      <c r="G1303" s="19" t="n">
        <v>0</v>
      </c>
      <c r="H1303" s="19">
        <f>IF(C1303&gt;=2026,IF(B1303&lt;741000,0,IF(B1303&lt;2191000,B1303-740000,IF(B1303&lt;2193000,1451000,IF(B1303&lt;2196000,1453000,IF(B1303&lt;2200000,1456000,IF(B1303&lt;3600000,ROUNDDOWN(B1303/4,-3)*2.8-80000,IF(B1303&lt;6600000,ROUNDDOWN(B1303/4,-3)*3.2-440000,IF(B1303&lt;8500000,ROUNDDOWN(B1303*0.9,0)-1100000,B1303-1950000)))))))),IF(B1303&lt;651000,0,IF(B1303&lt;1900000,B1303-650000,IF(B1303&lt;3600000,ROUNDDOWN(B1303/4,-3)*2.8-80000,IF(B1303&lt;6600000,ROUNDDOWN(B1303/4,-3)*3.2-440000,IF(B1303&lt;8500000,ROUNDDOWN(B1303*0.9,0)-1100000,B1303-1950000))))))</f>
        <v/>
      </c>
      <c r="I1303" s="19">
        <f>IF(H1303&gt;23500000,NA(),IF(C1303&gt;=2026,IF(H1303&lt;=4890000,1040000,IF(H1303&lt;=6550000,670000,620000)),IF(H1303&lt;=1320000,950000,IF(H1303&lt;=3360000,880000,IF(H1303&lt;=4890000,680000,IF(H1303&lt;=6550000,630000,580000))))))</f>
        <v/>
      </c>
      <c r="J1303" s="19">
        <f>MAX(0,ROUNDDOWN(H1303-E1303-I1303-F1303,-3))</f>
        <v/>
      </c>
      <c r="K1303" s="19">
        <f>MAX(0,ROUNDDOWN(H1303-E1303-I1303-F1303-D1303,-3))</f>
        <v/>
      </c>
      <c r="L1303" s="19">
        <f>IF(J1303&lt;=0,0,ROUNDDOWN((J1303*LOOKUP(J1303,{0,1950001,3300001,6950001,9000001,18000001,40000001},{0.05,0.1,0.2,0.23,0.33,0.4,0.45})-LOOKUP(J1303,{0,1950001,3300001,6950001,9000001,18000001,40000001},{0,97500,427500,636000,1536000,2796000,4796000}))*1.021,-2))</f>
        <v/>
      </c>
      <c r="M1303" s="19">
        <f>IF(K1303&lt;=0,0,ROUNDDOWN((K1303*LOOKUP(K1303,{0,1950001,3300001,6950001,9000001,18000001,40000001},{0.05,0.1,0.2,0.23,0.33,0.4,0.45})-LOOKUP(K1303,{0,1950001,3300001,6950001,9000001,18000001,40000001},{0,97500,427500,636000,1536000,2796000,4796000}))*1.021,-2))</f>
        <v/>
      </c>
      <c r="N1303" s="19">
        <f>MAX(0,ROUNDDOWN(H1303-E1303-430000-G1303,-3))</f>
        <v/>
      </c>
      <c r="O1303" s="19">
        <f>MAX(0,ROUNDDOWN(H1303-E1303-430000-G1303-D1303,-3))</f>
        <v/>
      </c>
      <c r="P1303" s="19">
        <f>IF(H1303&lt;=450000,0,MAX(0,ROUNDDOWN(N1303*0.06-MIN(50000,N1303)*0.03,-2))+MAX(0,ROUNDDOWN(N1303*0.04-MIN(50000,N1303)*0.02,-2)))</f>
        <v/>
      </c>
      <c r="Q1303" s="19">
        <f>IF(H1303&lt;=450000,0,MAX(0,ROUNDDOWN(O1303*0.06-MIN(50000,O1303)*0.03,-2))+MAX(0,ROUNDDOWN(O1303*0.04-MIN(50000,O1303)*0.02,-2)))</f>
        <v/>
      </c>
      <c r="R1303" s="19">
        <f>L1303-M1303</f>
        <v/>
      </c>
      <c r="S1303" s="19">
        <f>P1303-Q1303</f>
        <v/>
      </c>
      <c r="T1303" s="19">
        <f>R1303+S1303</f>
        <v/>
      </c>
      <c r="U1303" s="21">
        <f>IF(J1303&lt;=0,0,LOOKUP(J1303,{0,1950001,3300001,6950001,9000001,18000001,40000001},{0.05,0.1,0.2,0.23,0.33,0.4,0.45}))</f>
        <v/>
      </c>
    </row>
    <row r="1304">
      <c r="A1304" t="inlineStr">
        <is>
          <t>1万円刻み</t>
        </is>
      </c>
      <c r="B1304" s="19">
        <f>'3_1万円刻み'!$A$583</f>
        <v/>
      </c>
      <c r="C1304" s="20" t="n">
        <v>2026</v>
      </c>
      <c r="D1304" s="19" t="n">
        <v>276000</v>
      </c>
      <c r="E1304" s="19">
        <f>ROUND(MIN(B1304/12,650000)*12*0.0915+MIN(B1304/12,1390000)*12*(0.0504+0)+B1304*0.005,0)</f>
        <v/>
      </c>
      <c r="F1304" s="19" t="n">
        <v>0</v>
      </c>
      <c r="G1304" s="19" t="n">
        <v>0</v>
      </c>
      <c r="H1304" s="19">
        <f>IF(C1304&gt;=2026,IF(B1304&lt;741000,0,IF(B1304&lt;2191000,B1304-740000,IF(B1304&lt;2193000,1451000,IF(B1304&lt;2196000,1453000,IF(B1304&lt;2200000,1456000,IF(B1304&lt;3600000,ROUNDDOWN(B1304/4,-3)*2.8-80000,IF(B1304&lt;6600000,ROUNDDOWN(B1304/4,-3)*3.2-440000,IF(B1304&lt;8500000,ROUNDDOWN(B1304*0.9,0)-1100000,B1304-1950000)))))))),IF(B1304&lt;651000,0,IF(B1304&lt;1900000,B1304-650000,IF(B1304&lt;3600000,ROUNDDOWN(B1304/4,-3)*2.8-80000,IF(B1304&lt;6600000,ROUNDDOWN(B1304/4,-3)*3.2-440000,IF(B1304&lt;8500000,ROUNDDOWN(B1304*0.9,0)-1100000,B1304-1950000))))))</f>
        <v/>
      </c>
      <c r="I1304" s="19">
        <f>IF(H1304&gt;23500000,NA(),IF(C1304&gt;=2026,IF(H1304&lt;=4890000,1040000,IF(H1304&lt;=6550000,670000,620000)),IF(H1304&lt;=1320000,950000,IF(H1304&lt;=3360000,880000,IF(H1304&lt;=4890000,680000,IF(H1304&lt;=6550000,630000,580000))))))</f>
        <v/>
      </c>
      <c r="J1304" s="19">
        <f>MAX(0,ROUNDDOWN(H1304-E1304-I1304-F1304,-3))</f>
        <v/>
      </c>
      <c r="K1304" s="19">
        <f>MAX(0,ROUNDDOWN(H1304-E1304-I1304-F1304-D1304,-3))</f>
        <v/>
      </c>
      <c r="L1304" s="19">
        <f>IF(J1304&lt;=0,0,ROUNDDOWN((J1304*LOOKUP(J1304,{0,1950001,3300001,6950001,9000001,18000001,40000001},{0.05,0.1,0.2,0.23,0.33,0.4,0.45})-LOOKUP(J1304,{0,1950001,3300001,6950001,9000001,18000001,40000001},{0,97500,427500,636000,1536000,2796000,4796000}))*1.021,-2))</f>
        <v/>
      </c>
      <c r="M1304" s="19">
        <f>IF(K1304&lt;=0,0,ROUNDDOWN((K1304*LOOKUP(K1304,{0,1950001,3300001,6950001,9000001,18000001,40000001},{0.05,0.1,0.2,0.23,0.33,0.4,0.45})-LOOKUP(K1304,{0,1950001,3300001,6950001,9000001,18000001,40000001},{0,97500,427500,636000,1536000,2796000,4796000}))*1.021,-2))</f>
        <v/>
      </c>
      <c r="N1304" s="19">
        <f>MAX(0,ROUNDDOWN(H1304-E1304-430000-G1304,-3))</f>
        <v/>
      </c>
      <c r="O1304" s="19">
        <f>MAX(0,ROUNDDOWN(H1304-E1304-430000-G1304-D1304,-3))</f>
        <v/>
      </c>
      <c r="P1304" s="19">
        <f>IF(H1304&lt;=450000,0,MAX(0,ROUNDDOWN(N1304*0.06-MIN(50000,N1304)*0.03,-2))+MAX(0,ROUNDDOWN(N1304*0.04-MIN(50000,N1304)*0.02,-2)))</f>
        <v/>
      </c>
      <c r="Q1304" s="19">
        <f>IF(H1304&lt;=450000,0,MAX(0,ROUNDDOWN(O1304*0.06-MIN(50000,O1304)*0.03,-2))+MAX(0,ROUNDDOWN(O1304*0.04-MIN(50000,O1304)*0.02,-2)))</f>
        <v/>
      </c>
      <c r="R1304" s="19">
        <f>L1304-M1304</f>
        <v/>
      </c>
      <c r="S1304" s="19">
        <f>P1304-Q1304</f>
        <v/>
      </c>
      <c r="T1304" s="19">
        <f>R1304+S1304</f>
        <v/>
      </c>
      <c r="U1304" s="21">
        <f>IF(J1304&lt;=0,0,LOOKUP(J1304,{0,1950001,3300001,6950001,9000001,18000001,40000001},{0.05,0.1,0.2,0.23,0.33,0.4,0.45}))</f>
        <v/>
      </c>
    </row>
    <row r="1305">
      <c r="A1305" t="inlineStr">
        <is>
          <t>1万円刻み</t>
        </is>
      </c>
      <c r="B1305" s="19">
        <f>'3_1万円刻み'!$A$584</f>
        <v/>
      </c>
      <c r="C1305" s="20" t="n">
        <v>2025</v>
      </c>
      <c r="D1305" s="19" t="n">
        <v>276000</v>
      </c>
      <c r="E1305" s="19">
        <f>ROUND(MIN(B1305/12,650000)*12*0.0915+MIN(B1305/12,1390000)*12*(0.0504+0)+B1305*0.005,0)</f>
        <v/>
      </c>
      <c r="F1305" s="19" t="n">
        <v>0</v>
      </c>
      <c r="G1305" s="19" t="n">
        <v>0</v>
      </c>
      <c r="H1305" s="19">
        <f>IF(C1305&gt;=2026,IF(B1305&lt;741000,0,IF(B1305&lt;2191000,B1305-740000,IF(B1305&lt;2193000,1451000,IF(B1305&lt;2196000,1453000,IF(B1305&lt;2200000,1456000,IF(B1305&lt;3600000,ROUNDDOWN(B1305/4,-3)*2.8-80000,IF(B1305&lt;6600000,ROUNDDOWN(B1305/4,-3)*3.2-440000,IF(B1305&lt;8500000,ROUNDDOWN(B1305*0.9,0)-1100000,B1305-1950000)))))))),IF(B1305&lt;651000,0,IF(B1305&lt;1900000,B1305-650000,IF(B1305&lt;3600000,ROUNDDOWN(B1305/4,-3)*2.8-80000,IF(B1305&lt;6600000,ROUNDDOWN(B1305/4,-3)*3.2-440000,IF(B1305&lt;8500000,ROUNDDOWN(B1305*0.9,0)-1100000,B1305-1950000))))))</f>
        <v/>
      </c>
      <c r="I1305" s="19">
        <f>IF(H1305&gt;23500000,NA(),IF(C1305&gt;=2026,IF(H1305&lt;=4890000,1040000,IF(H1305&lt;=6550000,670000,620000)),IF(H1305&lt;=1320000,950000,IF(H1305&lt;=3360000,880000,IF(H1305&lt;=4890000,680000,IF(H1305&lt;=6550000,630000,580000))))))</f>
        <v/>
      </c>
      <c r="J1305" s="19">
        <f>MAX(0,ROUNDDOWN(H1305-E1305-I1305-F1305,-3))</f>
        <v/>
      </c>
      <c r="K1305" s="19">
        <f>MAX(0,ROUNDDOWN(H1305-E1305-I1305-F1305-D1305,-3))</f>
        <v/>
      </c>
      <c r="L1305" s="19">
        <f>IF(J1305&lt;=0,0,ROUNDDOWN((J1305*LOOKUP(J1305,{0,1950001,3300001,6950001,9000001,18000001,40000001},{0.05,0.1,0.2,0.23,0.33,0.4,0.45})-LOOKUP(J1305,{0,1950001,3300001,6950001,9000001,18000001,40000001},{0,97500,427500,636000,1536000,2796000,4796000}))*1.021,-2))</f>
        <v/>
      </c>
      <c r="M1305" s="19">
        <f>IF(K1305&lt;=0,0,ROUNDDOWN((K1305*LOOKUP(K1305,{0,1950001,3300001,6950001,9000001,18000001,40000001},{0.05,0.1,0.2,0.23,0.33,0.4,0.45})-LOOKUP(K1305,{0,1950001,3300001,6950001,9000001,18000001,40000001},{0,97500,427500,636000,1536000,2796000,4796000}))*1.021,-2))</f>
        <v/>
      </c>
      <c r="N1305" s="19">
        <f>MAX(0,ROUNDDOWN(H1305-E1305-430000-G1305,-3))</f>
        <v/>
      </c>
      <c r="O1305" s="19">
        <f>MAX(0,ROUNDDOWN(H1305-E1305-430000-G1305-D1305,-3))</f>
        <v/>
      </c>
      <c r="P1305" s="19">
        <f>IF(H1305&lt;=450000,0,MAX(0,ROUNDDOWN(N1305*0.06-MIN(50000,N1305)*0.03,-2))+MAX(0,ROUNDDOWN(N1305*0.04-MIN(50000,N1305)*0.02,-2)))</f>
        <v/>
      </c>
      <c r="Q1305" s="19">
        <f>IF(H1305&lt;=450000,0,MAX(0,ROUNDDOWN(O1305*0.06-MIN(50000,O1305)*0.03,-2))+MAX(0,ROUNDDOWN(O1305*0.04-MIN(50000,O1305)*0.02,-2)))</f>
        <v/>
      </c>
      <c r="R1305" s="19">
        <f>L1305-M1305</f>
        <v/>
      </c>
      <c r="S1305" s="19">
        <f>P1305-Q1305</f>
        <v/>
      </c>
      <c r="T1305" s="19">
        <f>R1305+S1305</f>
        <v/>
      </c>
      <c r="U1305" s="21">
        <f>IF(J1305&lt;=0,0,LOOKUP(J1305,{0,1950001,3300001,6950001,9000001,18000001,40000001},{0.05,0.1,0.2,0.23,0.33,0.4,0.45}))</f>
        <v/>
      </c>
    </row>
    <row r="1306">
      <c r="A1306" t="inlineStr">
        <is>
          <t>1万円刻み</t>
        </is>
      </c>
      <c r="B1306" s="19">
        <f>'3_1万円刻み'!$A$584</f>
        <v/>
      </c>
      <c r="C1306" s="20" t="n">
        <v>2026</v>
      </c>
      <c r="D1306" s="19" t="n">
        <v>276000</v>
      </c>
      <c r="E1306" s="19">
        <f>ROUND(MIN(B1306/12,650000)*12*0.0915+MIN(B1306/12,1390000)*12*(0.0504+0)+B1306*0.005,0)</f>
        <v/>
      </c>
      <c r="F1306" s="19" t="n">
        <v>0</v>
      </c>
      <c r="G1306" s="19" t="n">
        <v>0</v>
      </c>
      <c r="H1306" s="19">
        <f>IF(C1306&gt;=2026,IF(B1306&lt;741000,0,IF(B1306&lt;2191000,B1306-740000,IF(B1306&lt;2193000,1451000,IF(B1306&lt;2196000,1453000,IF(B1306&lt;2200000,1456000,IF(B1306&lt;3600000,ROUNDDOWN(B1306/4,-3)*2.8-80000,IF(B1306&lt;6600000,ROUNDDOWN(B1306/4,-3)*3.2-440000,IF(B1306&lt;8500000,ROUNDDOWN(B1306*0.9,0)-1100000,B1306-1950000)))))))),IF(B1306&lt;651000,0,IF(B1306&lt;1900000,B1306-650000,IF(B1306&lt;3600000,ROUNDDOWN(B1306/4,-3)*2.8-80000,IF(B1306&lt;6600000,ROUNDDOWN(B1306/4,-3)*3.2-440000,IF(B1306&lt;8500000,ROUNDDOWN(B1306*0.9,0)-1100000,B1306-1950000))))))</f>
        <v/>
      </c>
      <c r="I1306" s="19">
        <f>IF(H1306&gt;23500000,NA(),IF(C1306&gt;=2026,IF(H1306&lt;=4890000,1040000,IF(H1306&lt;=6550000,670000,620000)),IF(H1306&lt;=1320000,950000,IF(H1306&lt;=3360000,880000,IF(H1306&lt;=4890000,680000,IF(H1306&lt;=6550000,630000,580000))))))</f>
        <v/>
      </c>
      <c r="J1306" s="19">
        <f>MAX(0,ROUNDDOWN(H1306-E1306-I1306-F1306,-3))</f>
        <v/>
      </c>
      <c r="K1306" s="19">
        <f>MAX(0,ROUNDDOWN(H1306-E1306-I1306-F1306-D1306,-3))</f>
        <v/>
      </c>
      <c r="L1306" s="19">
        <f>IF(J1306&lt;=0,0,ROUNDDOWN((J1306*LOOKUP(J1306,{0,1950001,3300001,6950001,9000001,18000001,40000001},{0.05,0.1,0.2,0.23,0.33,0.4,0.45})-LOOKUP(J1306,{0,1950001,3300001,6950001,9000001,18000001,40000001},{0,97500,427500,636000,1536000,2796000,4796000}))*1.021,-2))</f>
        <v/>
      </c>
      <c r="M1306" s="19">
        <f>IF(K1306&lt;=0,0,ROUNDDOWN((K1306*LOOKUP(K1306,{0,1950001,3300001,6950001,9000001,18000001,40000001},{0.05,0.1,0.2,0.23,0.33,0.4,0.45})-LOOKUP(K1306,{0,1950001,3300001,6950001,9000001,18000001,40000001},{0,97500,427500,636000,1536000,2796000,4796000}))*1.021,-2))</f>
        <v/>
      </c>
      <c r="N1306" s="19">
        <f>MAX(0,ROUNDDOWN(H1306-E1306-430000-G1306,-3))</f>
        <v/>
      </c>
      <c r="O1306" s="19">
        <f>MAX(0,ROUNDDOWN(H1306-E1306-430000-G1306-D1306,-3))</f>
        <v/>
      </c>
      <c r="P1306" s="19">
        <f>IF(H1306&lt;=450000,0,MAX(0,ROUNDDOWN(N1306*0.06-MIN(50000,N1306)*0.03,-2))+MAX(0,ROUNDDOWN(N1306*0.04-MIN(50000,N1306)*0.02,-2)))</f>
        <v/>
      </c>
      <c r="Q1306" s="19">
        <f>IF(H1306&lt;=450000,0,MAX(0,ROUNDDOWN(O1306*0.06-MIN(50000,O1306)*0.03,-2))+MAX(0,ROUNDDOWN(O1306*0.04-MIN(50000,O1306)*0.02,-2)))</f>
        <v/>
      </c>
      <c r="R1306" s="19">
        <f>L1306-M1306</f>
        <v/>
      </c>
      <c r="S1306" s="19">
        <f>P1306-Q1306</f>
        <v/>
      </c>
      <c r="T1306" s="19">
        <f>R1306+S1306</f>
        <v/>
      </c>
      <c r="U1306" s="21">
        <f>IF(J1306&lt;=0,0,LOOKUP(J1306,{0,1950001,3300001,6950001,9000001,18000001,40000001},{0.05,0.1,0.2,0.23,0.33,0.4,0.45}))</f>
        <v/>
      </c>
    </row>
    <row r="1307">
      <c r="A1307" t="inlineStr">
        <is>
          <t>1万円刻み</t>
        </is>
      </c>
      <c r="B1307" s="19">
        <f>'3_1万円刻み'!$A$585</f>
        <v/>
      </c>
      <c r="C1307" s="20" t="n">
        <v>2025</v>
      </c>
      <c r="D1307" s="19" t="n">
        <v>276000</v>
      </c>
      <c r="E1307" s="19">
        <f>ROUND(MIN(B1307/12,650000)*12*0.0915+MIN(B1307/12,1390000)*12*(0.0504+0)+B1307*0.005,0)</f>
        <v/>
      </c>
      <c r="F1307" s="19" t="n">
        <v>0</v>
      </c>
      <c r="G1307" s="19" t="n">
        <v>0</v>
      </c>
      <c r="H1307" s="19">
        <f>IF(C1307&gt;=2026,IF(B1307&lt;741000,0,IF(B1307&lt;2191000,B1307-740000,IF(B1307&lt;2193000,1451000,IF(B1307&lt;2196000,1453000,IF(B1307&lt;2200000,1456000,IF(B1307&lt;3600000,ROUNDDOWN(B1307/4,-3)*2.8-80000,IF(B1307&lt;6600000,ROUNDDOWN(B1307/4,-3)*3.2-440000,IF(B1307&lt;8500000,ROUNDDOWN(B1307*0.9,0)-1100000,B1307-1950000)))))))),IF(B1307&lt;651000,0,IF(B1307&lt;1900000,B1307-650000,IF(B1307&lt;3600000,ROUNDDOWN(B1307/4,-3)*2.8-80000,IF(B1307&lt;6600000,ROUNDDOWN(B1307/4,-3)*3.2-440000,IF(B1307&lt;8500000,ROUNDDOWN(B1307*0.9,0)-1100000,B1307-1950000))))))</f>
        <v/>
      </c>
      <c r="I1307" s="19">
        <f>IF(H1307&gt;23500000,NA(),IF(C1307&gt;=2026,IF(H1307&lt;=4890000,1040000,IF(H1307&lt;=6550000,670000,620000)),IF(H1307&lt;=1320000,950000,IF(H1307&lt;=3360000,880000,IF(H1307&lt;=4890000,680000,IF(H1307&lt;=6550000,630000,580000))))))</f>
        <v/>
      </c>
      <c r="J1307" s="19">
        <f>MAX(0,ROUNDDOWN(H1307-E1307-I1307-F1307,-3))</f>
        <v/>
      </c>
      <c r="K1307" s="19">
        <f>MAX(0,ROUNDDOWN(H1307-E1307-I1307-F1307-D1307,-3))</f>
        <v/>
      </c>
      <c r="L1307" s="19">
        <f>IF(J1307&lt;=0,0,ROUNDDOWN((J1307*LOOKUP(J1307,{0,1950001,3300001,6950001,9000001,18000001,40000001},{0.05,0.1,0.2,0.23,0.33,0.4,0.45})-LOOKUP(J1307,{0,1950001,3300001,6950001,9000001,18000001,40000001},{0,97500,427500,636000,1536000,2796000,4796000}))*1.021,-2))</f>
        <v/>
      </c>
      <c r="M1307" s="19">
        <f>IF(K1307&lt;=0,0,ROUNDDOWN((K1307*LOOKUP(K1307,{0,1950001,3300001,6950001,9000001,18000001,40000001},{0.05,0.1,0.2,0.23,0.33,0.4,0.45})-LOOKUP(K1307,{0,1950001,3300001,6950001,9000001,18000001,40000001},{0,97500,427500,636000,1536000,2796000,4796000}))*1.021,-2))</f>
        <v/>
      </c>
      <c r="N1307" s="19">
        <f>MAX(0,ROUNDDOWN(H1307-E1307-430000-G1307,-3))</f>
        <v/>
      </c>
      <c r="O1307" s="19">
        <f>MAX(0,ROUNDDOWN(H1307-E1307-430000-G1307-D1307,-3))</f>
        <v/>
      </c>
      <c r="P1307" s="19">
        <f>IF(H1307&lt;=450000,0,MAX(0,ROUNDDOWN(N1307*0.06-MIN(50000,N1307)*0.03,-2))+MAX(0,ROUNDDOWN(N1307*0.04-MIN(50000,N1307)*0.02,-2)))</f>
        <v/>
      </c>
      <c r="Q1307" s="19">
        <f>IF(H1307&lt;=450000,0,MAX(0,ROUNDDOWN(O1307*0.06-MIN(50000,O1307)*0.03,-2))+MAX(0,ROUNDDOWN(O1307*0.04-MIN(50000,O1307)*0.02,-2)))</f>
        <v/>
      </c>
      <c r="R1307" s="19">
        <f>L1307-M1307</f>
        <v/>
      </c>
      <c r="S1307" s="19">
        <f>P1307-Q1307</f>
        <v/>
      </c>
      <c r="T1307" s="19">
        <f>R1307+S1307</f>
        <v/>
      </c>
      <c r="U1307" s="21">
        <f>IF(J1307&lt;=0,0,LOOKUP(J1307,{0,1950001,3300001,6950001,9000001,18000001,40000001},{0.05,0.1,0.2,0.23,0.33,0.4,0.45}))</f>
        <v/>
      </c>
    </row>
    <row r="1308">
      <c r="A1308" t="inlineStr">
        <is>
          <t>1万円刻み</t>
        </is>
      </c>
      <c r="B1308" s="19">
        <f>'3_1万円刻み'!$A$585</f>
        <v/>
      </c>
      <c r="C1308" s="20" t="n">
        <v>2026</v>
      </c>
      <c r="D1308" s="19" t="n">
        <v>276000</v>
      </c>
      <c r="E1308" s="19">
        <f>ROUND(MIN(B1308/12,650000)*12*0.0915+MIN(B1308/12,1390000)*12*(0.0504+0)+B1308*0.005,0)</f>
        <v/>
      </c>
      <c r="F1308" s="19" t="n">
        <v>0</v>
      </c>
      <c r="G1308" s="19" t="n">
        <v>0</v>
      </c>
      <c r="H1308" s="19">
        <f>IF(C1308&gt;=2026,IF(B1308&lt;741000,0,IF(B1308&lt;2191000,B1308-740000,IF(B1308&lt;2193000,1451000,IF(B1308&lt;2196000,1453000,IF(B1308&lt;2200000,1456000,IF(B1308&lt;3600000,ROUNDDOWN(B1308/4,-3)*2.8-80000,IF(B1308&lt;6600000,ROUNDDOWN(B1308/4,-3)*3.2-440000,IF(B1308&lt;8500000,ROUNDDOWN(B1308*0.9,0)-1100000,B1308-1950000)))))))),IF(B1308&lt;651000,0,IF(B1308&lt;1900000,B1308-650000,IF(B1308&lt;3600000,ROUNDDOWN(B1308/4,-3)*2.8-80000,IF(B1308&lt;6600000,ROUNDDOWN(B1308/4,-3)*3.2-440000,IF(B1308&lt;8500000,ROUNDDOWN(B1308*0.9,0)-1100000,B1308-1950000))))))</f>
        <v/>
      </c>
      <c r="I1308" s="19">
        <f>IF(H1308&gt;23500000,NA(),IF(C1308&gt;=2026,IF(H1308&lt;=4890000,1040000,IF(H1308&lt;=6550000,670000,620000)),IF(H1308&lt;=1320000,950000,IF(H1308&lt;=3360000,880000,IF(H1308&lt;=4890000,680000,IF(H1308&lt;=6550000,630000,580000))))))</f>
        <v/>
      </c>
      <c r="J1308" s="19">
        <f>MAX(0,ROUNDDOWN(H1308-E1308-I1308-F1308,-3))</f>
        <v/>
      </c>
      <c r="K1308" s="19">
        <f>MAX(0,ROUNDDOWN(H1308-E1308-I1308-F1308-D1308,-3))</f>
        <v/>
      </c>
      <c r="L1308" s="19">
        <f>IF(J1308&lt;=0,0,ROUNDDOWN((J1308*LOOKUP(J1308,{0,1950001,3300001,6950001,9000001,18000001,40000001},{0.05,0.1,0.2,0.23,0.33,0.4,0.45})-LOOKUP(J1308,{0,1950001,3300001,6950001,9000001,18000001,40000001},{0,97500,427500,636000,1536000,2796000,4796000}))*1.021,-2))</f>
        <v/>
      </c>
      <c r="M1308" s="19">
        <f>IF(K1308&lt;=0,0,ROUNDDOWN((K1308*LOOKUP(K1308,{0,1950001,3300001,6950001,9000001,18000001,40000001},{0.05,0.1,0.2,0.23,0.33,0.4,0.45})-LOOKUP(K1308,{0,1950001,3300001,6950001,9000001,18000001,40000001},{0,97500,427500,636000,1536000,2796000,4796000}))*1.021,-2))</f>
        <v/>
      </c>
      <c r="N1308" s="19">
        <f>MAX(0,ROUNDDOWN(H1308-E1308-430000-G1308,-3))</f>
        <v/>
      </c>
      <c r="O1308" s="19">
        <f>MAX(0,ROUNDDOWN(H1308-E1308-430000-G1308-D1308,-3))</f>
        <v/>
      </c>
      <c r="P1308" s="19">
        <f>IF(H1308&lt;=450000,0,MAX(0,ROUNDDOWN(N1308*0.06-MIN(50000,N1308)*0.03,-2))+MAX(0,ROUNDDOWN(N1308*0.04-MIN(50000,N1308)*0.02,-2)))</f>
        <v/>
      </c>
      <c r="Q1308" s="19">
        <f>IF(H1308&lt;=450000,0,MAX(0,ROUNDDOWN(O1308*0.06-MIN(50000,O1308)*0.03,-2))+MAX(0,ROUNDDOWN(O1308*0.04-MIN(50000,O1308)*0.02,-2)))</f>
        <v/>
      </c>
      <c r="R1308" s="19">
        <f>L1308-M1308</f>
        <v/>
      </c>
      <c r="S1308" s="19">
        <f>P1308-Q1308</f>
        <v/>
      </c>
      <c r="T1308" s="19">
        <f>R1308+S1308</f>
        <v/>
      </c>
      <c r="U1308" s="21">
        <f>IF(J1308&lt;=0,0,LOOKUP(J1308,{0,1950001,3300001,6950001,9000001,18000001,40000001},{0.05,0.1,0.2,0.23,0.33,0.4,0.45}))</f>
        <v/>
      </c>
    </row>
    <row r="1309">
      <c r="A1309" t="inlineStr">
        <is>
          <t>1万円刻み</t>
        </is>
      </c>
      <c r="B1309" s="19">
        <f>'3_1万円刻み'!$A$586</f>
        <v/>
      </c>
      <c r="C1309" s="20" t="n">
        <v>2025</v>
      </c>
      <c r="D1309" s="19" t="n">
        <v>276000</v>
      </c>
      <c r="E1309" s="19">
        <f>ROUND(MIN(B1309/12,650000)*12*0.0915+MIN(B1309/12,1390000)*12*(0.0504+0)+B1309*0.005,0)</f>
        <v/>
      </c>
      <c r="F1309" s="19" t="n">
        <v>0</v>
      </c>
      <c r="G1309" s="19" t="n">
        <v>0</v>
      </c>
      <c r="H1309" s="19">
        <f>IF(C1309&gt;=2026,IF(B1309&lt;741000,0,IF(B1309&lt;2191000,B1309-740000,IF(B1309&lt;2193000,1451000,IF(B1309&lt;2196000,1453000,IF(B1309&lt;2200000,1456000,IF(B1309&lt;3600000,ROUNDDOWN(B1309/4,-3)*2.8-80000,IF(B1309&lt;6600000,ROUNDDOWN(B1309/4,-3)*3.2-440000,IF(B1309&lt;8500000,ROUNDDOWN(B1309*0.9,0)-1100000,B1309-1950000)))))))),IF(B1309&lt;651000,0,IF(B1309&lt;1900000,B1309-650000,IF(B1309&lt;3600000,ROUNDDOWN(B1309/4,-3)*2.8-80000,IF(B1309&lt;6600000,ROUNDDOWN(B1309/4,-3)*3.2-440000,IF(B1309&lt;8500000,ROUNDDOWN(B1309*0.9,0)-1100000,B1309-1950000))))))</f>
        <v/>
      </c>
      <c r="I1309" s="19">
        <f>IF(H1309&gt;23500000,NA(),IF(C1309&gt;=2026,IF(H1309&lt;=4890000,1040000,IF(H1309&lt;=6550000,670000,620000)),IF(H1309&lt;=1320000,950000,IF(H1309&lt;=3360000,880000,IF(H1309&lt;=4890000,680000,IF(H1309&lt;=6550000,630000,580000))))))</f>
        <v/>
      </c>
      <c r="J1309" s="19">
        <f>MAX(0,ROUNDDOWN(H1309-E1309-I1309-F1309,-3))</f>
        <v/>
      </c>
      <c r="K1309" s="19">
        <f>MAX(0,ROUNDDOWN(H1309-E1309-I1309-F1309-D1309,-3))</f>
        <v/>
      </c>
      <c r="L1309" s="19">
        <f>IF(J1309&lt;=0,0,ROUNDDOWN((J1309*LOOKUP(J1309,{0,1950001,3300001,6950001,9000001,18000001,40000001},{0.05,0.1,0.2,0.23,0.33,0.4,0.45})-LOOKUP(J1309,{0,1950001,3300001,6950001,9000001,18000001,40000001},{0,97500,427500,636000,1536000,2796000,4796000}))*1.021,-2))</f>
        <v/>
      </c>
      <c r="M1309" s="19">
        <f>IF(K1309&lt;=0,0,ROUNDDOWN((K1309*LOOKUP(K1309,{0,1950001,3300001,6950001,9000001,18000001,40000001},{0.05,0.1,0.2,0.23,0.33,0.4,0.45})-LOOKUP(K1309,{0,1950001,3300001,6950001,9000001,18000001,40000001},{0,97500,427500,636000,1536000,2796000,4796000}))*1.021,-2))</f>
        <v/>
      </c>
      <c r="N1309" s="19">
        <f>MAX(0,ROUNDDOWN(H1309-E1309-430000-G1309,-3))</f>
        <v/>
      </c>
      <c r="O1309" s="19">
        <f>MAX(0,ROUNDDOWN(H1309-E1309-430000-G1309-D1309,-3))</f>
        <v/>
      </c>
      <c r="P1309" s="19">
        <f>IF(H1309&lt;=450000,0,MAX(0,ROUNDDOWN(N1309*0.06-MIN(50000,N1309)*0.03,-2))+MAX(0,ROUNDDOWN(N1309*0.04-MIN(50000,N1309)*0.02,-2)))</f>
        <v/>
      </c>
      <c r="Q1309" s="19">
        <f>IF(H1309&lt;=450000,0,MAX(0,ROUNDDOWN(O1309*0.06-MIN(50000,O1309)*0.03,-2))+MAX(0,ROUNDDOWN(O1309*0.04-MIN(50000,O1309)*0.02,-2)))</f>
        <v/>
      </c>
      <c r="R1309" s="19">
        <f>L1309-M1309</f>
        <v/>
      </c>
      <c r="S1309" s="19">
        <f>P1309-Q1309</f>
        <v/>
      </c>
      <c r="T1309" s="19">
        <f>R1309+S1309</f>
        <v/>
      </c>
      <c r="U1309" s="21">
        <f>IF(J1309&lt;=0,0,LOOKUP(J1309,{0,1950001,3300001,6950001,9000001,18000001,40000001},{0.05,0.1,0.2,0.23,0.33,0.4,0.45}))</f>
        <v/>
      </c>
    </row>
    <row r="1310">
      <c r="A1310" t="inlineStr">
        <is>
          <t>1万円刻み</t>
        </is>
      </c>
      <c r="B1310" s="19">
        <f>'3_1万円刻み'!$A$586</f>
        <v/>
      </c>
      <c r="C1310" s="20" t="n">
        <v>2026</v>
      </c>
      <c r="D1310" s="19" t="n">
        <v>276000</v>
      </c>
      <c r="E1310" s="19">
        <f>ROUND(MIN(B1310/12,650000)*12*0.0915+MIN(B1310/12,1390000)*12*(0.0504+0)+B1310*0.005,0)</f>
        <v/>
      </c>
      <c r="F1310" s="19" t="n">
        <v>0</v>
      </c>
      <c r="G1310" s="19" t="n">
        <v>0</v>
      </c>
      <c r="H1310" s="19">
        <f>IF(C1310&gt;=2026,IF(B1310&lt;741000,0,IF(B1310&lt;2191000,B1310-740000,IF(B1310&lt;2193000,1451000,IF(B1310&lt;2196000,1453000,IF(B1310&lt;2200000,1456000,IF(B1310&lt;3600000,ROUNDDOWN(B1310/4,-3)*2.8-80000,IF(B1310&lt;6600000,ROUNDDOWN(B1310/4,-3)*3.2-440000,IF(B1310&lt;8500000,ROUNDDOWN(B1310*0.9,0)-1100000,B1310-1950000)))))))),IF(B1310&lt;651000,0,IF(B1310&lt;1900000,B1310-650000,IF(B1310&lt;3600000,ROUNDDOWN(B1310/4,-3)*2.8-80000,IF(B1310&lt;6600000,ROUNDDOWN(B1310/4,-3)*3.2-440000,IF(B1310&lt;8500000,ROUNDDOWN(B1310*0.9,0)-1100000,B1310-1950000))))))</f>
        <v/>
      </c>
      <c r="I1310" s="19">
        <f>IF(H1310&gt;23500000,NA(),IF(C1310&gt;=2026,IF(H1310&lt;=4890000,1040000,IF(H1310&lt;=6550000,670000,620000)),IF(H1310&lt;=1320000,950000,IF(H1310&lt;=3360000,880000,IF(H1310&lt;=4890000,680000,IF(H1310&lt;=6550000,630000,580000))))))</f>
        <v/>
      </c>
      <c r="J1310" s="19">
        <f>MAX(0,ROUNDDOWN(H1310-E1310-I1310-F1310,-3))</f>
        <v/>
      </c>
      <c r="K1310" s="19">
        <f>MAX(0,ROUNDDOWN(H1310-E1310-I1310-F1310-D1310,-3))</f>
        <v/>
      </c>
      <c r="L1310" s="19">
        <f>IF(J1310&lt;=0,0,ROUNDDOWN((J1310*LOOKUP(J1310,{0,1950001,3300001,6950001,9000001,18000001,40000001},{0.05,0.1,0.2,0.23,0.33,0.4,0.45})-LOOKUP(J1310,{0,1950001,3300001,6950001,9000001,18000001,40000001},{0,97500,427500,636000,1536000,2796000,4796000}))*1.021,-2))</f>
        <v/>
      </c>
      <c r="M1310" s="19">
        <f>IF(K1310&lt;=0,0,ROUNDDOWN((K1310*LOOKUP(K1310,{0,1950001,3300001,6950001,9000001,18000001,40000001},{0.05,0.1,0.2,0.23,0.33,0.4,0.45})-LOOKUP(K1310,{0,1950001,3300001,6950001,9000001,18000001,40000001},{0,97500,427500,636000,1536000,2796000,4796000}))*1.021,-2))</f>
        <v/>
      </c>
      <c r="N1310" s="19">
        <f>MAX(0,ROUNDDOWN(H1310-E1310-430000-G1310,-3))</f>
        <v/>
      </c>
      <c r="O1310" s="19">
        <f>MAX(0,ROUNDDOWN(H1310-E1310-430000-G1310-D1310,-3))</f>
        <v/>
      </c>
      <c r="P1310" s="19">
        <f>IF(H1310&lt;=450000,0,MAX(0,ROUNDDOWN(N1310*0.06-MIN(50000,N1310)*0.03,-2))+MAX(0,ROUNDDOWN(N1310*0.04-MIN(50000,N1310)*0.02,-2)))</f>
        <v/>
      </c>
      <c r="Q1310" s="19">
        <f>IF(H1310&lt;=450000,0,MAX(0,ROUNDDOWN(O1310*0.06-MIN(50000,O1310)*0.03,-2))+MAX(0,ROUNDDOWN(O1310*0.04-MIN(50000,O1310)*0.02,-2)))</f>
        <v/>
      </c>
      <c r="R1310" s="19">
        <f>L1310-M1310</f>
        <v/>
      </c>
      <c r="S1310" s="19">
        <f>P1310-Q1310</f>
        <v/>
      </c>
      <c r="T1310" s="19">
        <f>R1310+S1310</f>
        <v/>
      </c>
      <c r="U1310" s="21">
        <f>IF(J1310&lt;=0,0,LOOKUP(J1310,{0,1950001,3300001,6950001,9000001,18000001,40000001},{0.05,0.1,0.2,0.23,0.33,0.4,0.45}))</f>
        <v/>
      </c>
    </row>
    <row r="1311">
      <c r="A1311" t="inlineStr">
        <is>
          <t>1万円刻み</t>
        </is>
      </c>
      <c r="B1311" s="19">
        <f>'3_1万円刻み'!$A$587</f>
        <v/>
      </c>
      <c r="C1311" s="20" t="n">
        <v>2025</v>
      </c>
      <c r="D1311" s="19" t="n">
        <v>276000</v>
      </c>
      <c r="E1311" s="19">
        <f>ROUND(MIN(B1311/12,650000)*12*0.0915+MIN(B1311/12,1390000)*12*(0.0504+0)+B1311*0.005,0)</f>
        <v/>
      </c>
      <c r="F1311" s="19" t="n">
        <v>0</v>
      </c>
      <c r="G1311" s="19" t="n">
        <v>0</v>
      </c>
      <c r="H1311" s="19">
        <f>IF(C1311&gt;=2026,IF(B1311&lt;741000,0,IF(B1311&lt;2191000,B1311-740000,IF(B1311&lt;2193000,1451000,IF(B1311&lt;2196000,1453000,IF(B1311&lt;2200000,1456000,IF(B1311&lt;3600000,ROUNDDOWN(B1311/4,-3)*2.8-80000,IF(B1311&lt;6600000,ROUNDDOWN(B1311/4,-3)*3.2-440000,IF(B1311&lt;8500000,ROUNDDOWN(B1311*0.9,0)-1100000,B1311-1950000)))))))),IF(B1311&lt;651000,0,IF(B1311&lt;1900000,B1311-650000,IF(B1311&lt;3600000,ROUNDDOWN(B1311/4,-3)*2.8-80000,IF(B1311&lt;6600000,ROUNDDOWN(B1311/4,-3)*3.2-440000,IF(B1311&lt;8500000,ROUNDDOWN(B1311*0.9,0)-1100000,B1311-1950000))))))</f>
        <v/>
      </c>
      <c r="I1311" s="19">
        <f>IF(H1311&gt;23500000,NA(),IF(C1311&gt;=2026,IF(H1311&lt;=4890000,1040000,IF(H1311&lt;=6550000,670000,620000)),IF(H1311&lt;=1320000,950000,IF(H1311&lt;=3360000,880000,IF(H1311&lt;=4890000,680000,IF(H1311&lt;=6550000,630000,580000))))))</f>
        <v/>
      </c>
      <c r="J1311" s="19">
        <f>MAX(0,ROUNDDOWN(H1311-E1311-I1311-F1311,-3))</f>
        <v/>
      </c>
      <c r="K1311" s="19">
        <f>MAX(0,ROUNDDOWN(H1311-E1311-I1311-F1311-D1311,-3))</f>
        <v/>
      </c>
      <c r="L1311" s="19">
        <f>IF(J1311&lt;=0,0,ROUNDDOWN((J1311*LOOKUP(J1311,{0,1950001,3300001,6950001,9000001,18000001,40000001},{0.05,0.1,0.2,0.23,0.33,0.4,0.45})-LOOKUP(J1311,{0,1950001,3300001,6950001,9000001,18000001,40000001},{0,97500,427500,636000,1536000,2796000,4796000}))*1.021,-2))</f>
        <v/>
      </c>
      <c r="M1311" s="19">
        <f>IF(K1311&lt;=0,0,ROUNDDOWN((K1311*LOOKUP(K1311,{0,1950001,3300001,6950001,9000001,18000001,40000001},{0.05,0.1,0.2,0.23,0.33,0.4,0.45})-LOOKUP(K1311,{0,1950001,3300001,6950001,9000001,18000001,40000001},{0,97500,427500,636000,1536000,2796000,4796000}))*1.021,-2))</f>
        <v/>
      </c>
      <c r="N1311" s="19">
        <f>MAX(0,ROUNDDOWN(H1311-E1311-430000-G1311,-3))</f>
        <v/>
      </c>
      <c r="O1311" s="19">
        <f>MAX(0,ROUNDDOWN(H1311-E1311-430000-G1311-D1311,-3))</f>
        <v/>
      </c>
      <c r="P1311" s="19">
        <f>IF(H1311&lt;=450000,0,MAX(0,ROUNDDOWN(N1311*0.06-MIN(50000,N1311)*0.03,-2))+MAX(0,ROUNDDOWN(N1311*0.04-MIN(50000,N1311)*0.02,-2)))</f>
        <v/>
      </c>
      <c r="Q1311" s="19">
        <f>IF(H1311&lt;=450000,0,MAX(0,ROUNDDOWN(O1311*0.06-MIN(50000,O1311)*0.03,-2))+MAX(0,ROUNDDOWN(O1311*0.04-MIN(50000,O1311)*0.02,-2)))</f>
        <v/>
      </c>
      <c r="R1311" s="19">
        <f>L1311-M1311</f>
        <v/>
      </c>
      <c r="S1311" s="19">
        <f>P1311-Q1311</f>
        <v/>
      </c>
      <c r="T1311" s="19">
        <f>R1311+S1311</f>
        <v/>
      </c>
      <c r="U1311" s="21">
        <f>IF(J1311&lt;=0,0,LOOKUP(J1311,{0,1950001,3300001,6950001,9000001,18000001,40000001},{0.05,0.1,0.2,0.23,0.33,0.4,0.45}))</f>
        <v/>
      </c>
    </row>
    <row r="1312">
      <c r="A1312" t="inlineStr">
        <is>
          <t>1万円刻み</t>
        </is>
      </c>
      <c r="B1312" s="19">
        <f>'3_1万円刻み'!$A$587</f>
        <v/>
      </c>
      <c r="C1312" s="20" t="n">
        <v>2026</v>
      </c>
      <c r="D1312" s="19" t="n">
        <v>276000</v>
      </c>
      <c r="E1312" s="19">
        <f>ROUND(MIN(B1312/12,650000)*12*0.0915+MIN(B1312/12,1390000)*12*(0.0504+0)+B1312*0.005,0)</f>
        <v/>
      </c>
      <c r="F1312" s="19" t="n">
        <v>0</v>
      </c>
      <c r="G1312" s="19" t="n">
        <v>0</v>
      </c>
      <c r="H1312" s="19">
        <f>IF(C1312&gt;=2026,IF(B1312&lt;741000,0,IF(B1312&lt;2191000,B1312-740000,IF(B1312&lt;2193000,1451000,IF(B1312&lt;2196000,1453000,IF(B1312&lt;2200000,1456000,IF(B1312&lt;3600000,ROUNDDOWN(B1312/4,-3)*2.8-80000,IF(B1312&lt;6600000,ROUNDDOWN(B1312/4,-3)*3.2-440000,IF(B1312&lt;8500000,ROUNDDOWN(B1312*0.9,0)-1100000,B1312-1950000)))))))),IF(B1312&lt;651000,0,IF(B1312&lt;1900000,B1312-650000,IF(B1312&lt;3600000,ROUNDDOWN(B1312/4,-3)*2.8-80000,IF(B1312&lt;6600000,ROUNDDOWN(B1312/4,-3)*3.2-440000,IF(B1312&lt;8500000,ROUNDDOWN(B1312*0.9,0)-1100000,B1312-1950000))))))</f>
        <v/>
      </c>
      <c r="I1312" s="19">
        <f>IF(H1312&gt;23500000,NA(),IF(C1312&gt;=2026,IF(H1312&lt;=4890000,1040000,IF(H1312&lt;=6550000,670000,620000)),IF(H1312&lt;=1320000,950000,IF(H1312&lt;=3360000,880000,IF(H1312&lt;=4890000,680000,IF(H1312&lt;=6550000,630000,580000))))))</f>
        <v/>
      </c>
      <c r="J1312" s="19">
        <f>MAX(0,ROUNDDOWN(H1312-E1312-I1312-F1312,-3))</f>
        <v/>
      </c>
      <c r="K1312" s="19">
        <f>MAX(0,ROUNDDOWN(H1312-E1312-I1312-F1312-D1312,-3))</f>
        <v/>
      </c>
      <c r="L1312" s="19">
        <f>IF(J1312&lt;=0,0,ROUNDDOWN((J1312*LOOKUP(J1312,{0,1950001,3300001,6950001,9000001,18000001,40000001},{0.05,0.1,0.2,0.23,0.33,0.4,0.45})-LOOKUP(J1312,{0,1950001,3300001,6950001,9000001,18000001,40000001},{0,97500,427500,636000,1536000,2796000,4796000}))*1.021,-2))</f>
        <v/>
      </c>
      <c r="M1312" s="19">
        <f>IF(K1312&lt;=0,0,ROUNDDOWN((K1312*LOOKUP(K1312,{0,1950001,3300001,6950001,9000001,18000001,40000001},{0.05,0.1,0.2,0.23,0.33,0.4,0.45})-LOOKUP(K1312,{0,1950001,3300001,6950001,9000001,18000001,40000001},{0,97500,427500,636000,1536000,2796000,4796000}))*1.021,-2))</f>
        <v/>
      </c>
      <c r="N1312" s="19">
        <f>MAX(0,ROUNDDOWN(H1312-E1312-430000-G1312,-3))</f>
        <v/>
      </c>
      <c r="O1312" s="19">
        <f>MAX(0,ROUNDDOWN(H1312-E1312-430000-G1312-D1312,-3))</f>
        <v/>
      </c>
      <c r="P1312" s="19">
        <f>IF(H1312&lt;=450000,0,MAX(0,ROUNDDOWN(N1312*0.06-MIN(50000,N1312)*0.03,-2))+MAX(0,ROUNDDOWN(N1312*0.04-MIN(50000,N1312)*0.02,-2)))</f>
        <v/>
      </c>
      <c r="Q1312" s="19">
        <f>IF(H1312&lt;=450000,0,MAX(0,ROUNDDOWN(O1312*0.06-MIN(50000,O1312)*0.03,-2))+MAX(0,ROUNDDOWN(O1312*0.04-MIN(50000,O1312)*0.02,-2)))</f>
        <v/>
      </c>
      <c r="R1312" s="19">
        <f>L1312-M1312</f>
        <v/>
      </c>
      <c r="S1312" s="19">
        <f>P1312-Q1312</f>
        <v/>
      </c>
      <c r="T1312" s="19">
        <f>R1312+S1312</f>
        <v/>
      </c>
      <c r="U1312" s="21">
        <f>IF(J1312&lt;=0,0,LOOKUP(J1312,{0,1950001,3300001,6950001,9000001,18000001,40000001},{0.05,0.1,0.2,0.23,0.33,0.4,0.45}))</f>
        <v/>
      </c>
    </row>
    <row r="1313">
      <c r="A1313" t="inlineStr">
        <is>
          <t>1万円刻み</t>
        </is>
      </c>
      <c r="B1313" s="19">
        <f>'3_1万円刻み'!$A$588</f>
        <v/>
      </c>
      <c r="C1313" s="20" t="n">
        <v>2025</v>
      </c>
      <c r="D1313" s="19" t="n">
        <v>276000</v>
      </c>
      <c r="E1313" s="19">
        <f>ROUND(MIN(B1313/12,650000)*12*0.0915+MIN(B1313/12,1390000)*12*(0.0504+0)+B1313*0.005,0)</f>
        <v/>
      </c>
      <c r="F1313" s="19" t="n">
        <v>0</v>
      </c>
      <c r="G1313" s="19" t="n">
        <v>0</v>
      </c>
      <c r="H1313" s="19">
        <f>IF(C1313&gt;=2026,IF(B1313&lt;741000,0,IF(B1313&lt;2191000,B1313-740000,IF(B1313&lt;2193000,1451000,IF(B1313&lt;2196000,1453000,IF(B1313&lt;2200000,1456000,IF(B1313&lt;3600000,ROUNDDOWN(B1313/4,-3)*2.8-80000,IF(B1313&lt;6600000,ROUNDDOWN(B1313/4,-3)*3.2-440000,IF(B1313&lt;8500000,ROUNDDOWN(B1313*0.9,0)-1100000,B1313-1950000)))))))),IF(B1313&lt;651000,0,IF(B1313&lt;1900000,B1313-650000,IF(B1313&lt;3600000,ROUNDDOWN(B1313/4,-3)*2.8-80000,IF(B1313&lt;6600000,ROUNDDOWN(B1313/4,-3)*3.2-440000,IF(B1313&lt;8500000,ROUNDDOWN(B1313*0.9,0)-1100000,B1313-1950000))))))</f>
        <v/>
      </c>
      <c r="I1313" s="19">
        <f>IF(H1313&gt;23500000,NA(),IF(C1313&gt;=2026,IF(H1313&lt;=4890000,1040000,IF(H1313&lt;=6550000,670000,620000)),IF(H1313&lt;=1320000,950000,IF(H1313&lt;=3360000,880000,IF(H1313&lt;=4890000,680000,IF(H1313&lt;=6550000,630000,580000))))))</f>
        <v/>
      </c>
      <c r="J1313" s="19">
        <f>MAX(0,ROUNDDOWN(H1313-E1313-I1313-F1313,-3))</f>
        <v/>
      </c>
      <c r="K1313" s="19">
        <f>MAX(0,ROUNDDOWN(H1313-E1313-I1313-F1313-D1313,-3))</f>
        <v/>
      </c>
      <c r="L1313" s="19">
        <f>IF(J1313&lt;=0,0,ROUNDDOWN((J1313*LOOKUP(J1313,{0,1950001,3300001,6950001,9000001,18000001,40000001},{0.05,0.1,0.2,0.23,0.33,0.4,0.45})-LOOKUP(J1313,{0,1950001,3300001,6950001,9000001,18000001,40000001},{0,97500,427500,636000,1536000,2796000,4796000}))*1.021,-2))</f>
        <v/>
      </c>
      <c r="M1313" s="19">
        <f>IF(K1313&lt;=0,0,ROUNDDOWN((K1313*LOOKUP(K1313,{0,1950001,3300001,6950001,9000001,18000001,40000001},{0.05,0.1,0.2,0.23,0.33,0.4,0.45})-LOOKUP(K1313,{0,1950001,3300001,6950001,9000001,18000001,40000001},{0,97500,427500,636000,1536000,2796000,4796000}))*1.021,-2))</f>
        <v/>
      </c>
      <c r="N1313" s="19">
        <f>MAX(0,ROUNDDOWN(H1313-E1313-430000-G1313,-3))</f>
        <v/>
      </c>
      <c r="O1313" s="19">
        <f>MAX(0,ROUNDDOWN(H1313-E1313-430000-G1313-D1313,-3))</f>
        <v/>
      </c>
      <c r="P1313" s="19">
        <f>IF(H1313&lt;=450000,0,MAX(0,ROUNDDOWN(N1313*0.06-MIN(50000,N1313)*0.03,-2))+MAX(0,ROUNDDOWN(N1313*0.04-MIN(50000,N1313)*0.02,-2)))</f>
        <v/>
      </c>
      <c r="Q1313" s="19">
        <f>IF(H1313&lt;=450000,0,MAX(0,ROUNDDOWN(O1313*0.06-MIN(50000,O1313)*0.03,-2))+MAX(0,ROUNDDOWN(O1313*0.04-MIN(50000,O1313)*0.02,-2)))</f>
        <v/>
      </c>
      <c r="R1313" s="19">
        <f>L1313-M1313</f>
        <v/>
      </c>
      <c r="S1313" s="19">
        <f>P1313-Q1313</f>
        <v/>
      </c>
      <c r="T1313" s="19">
        <f>R1313+S1313</f>
        <v/>
      </c>
      <c r="U1313" s="21">
        <f>IF(J1313&lt;=0,0,LOOKUP(J1313,{0,1950001,3300001,6950001,9000001,18000001,40000001},{0.05,0.1,0.2,0.23,0.33,0.4,0.45}))</f>
        <v/>
      </c>
    </row>
    <row r="1314">
      <c r="A1314" t="inlineStr">
        <is>
          <t>1万円刻み</t>
        </is>
      </c>
      <c r="B1314" s="19">
        <f>'3_1万円刻み'!$A$588</f>
        <v/>
      </c>
      <c r="C1314" s="20" t="n">
        <v>2026</v>
      </c>
      <c r="D1314" s="19" t="n">
        <v>276000</v>
      </c>
      <c r="E1314" s="19">
        <f>ROUND(MIN(B1314/12,650000)*12*0.0915+MIN(B1314/12,1390000)*12*(0.0504+0)+B1314*0.005,0)</f>
        <v/>
      </c>
      <c r="F1314" s="19" t="n">
        <v>0</v>
      </c>
      <c r="G1314" s="19" t="n">
        <v>0</v>
      </c>
      <c r="H1314" s="19">
        <f>IF(C1314&gt;=2026,IF(B1314&lt;741000,0,IF(B1314&lt;2191000,B1314-740000,IF(B1314&lt;2193000,1451000,IF(B1314&lt;2196000,1453000,IF(B1314&lt;2200000,1456000,IF(B1314&lt;3600000,ROUNDDOWN(B1314/4,-3)*2.8-80000,IF(B1314&lt;6600000,ROUNDDOWN(B1314/4,-3)*3.2-440000,IF(B1314&lt;8500000,ROUNDDOWN(B1314*0.9,0)-1100000,B1314-1950000)))))))),IF(B1314&lt;651000,0,IF(B1314&lt;1900000,B1314-650000,IF(B1314&lt;3600000,ROUNDDOWN(B1314/4,-3)*2.8-80000,IF(B1314&lt;6600000,ROUNDDOWN(B1314/4,-3)*3.2-440000,IF(B1314&lt;8500000,ROUNDDOWN(B1314*0.9,0)-1100000,B1314-1950000))))))</f>
        <v/>
      </c>
      <c r="I1314" s="19">
        <f>IF(H1314&gt;23500000,NA(),IF(C1314&gt;=2026,IF(H1314&lt;=4890000,1040000,IF(H1314&lt;=6550000,670000,620000)),IF(H1314&lt;=1320000,950000,IF(H1314&lt;=3360000,880000,IF(H1314&lt;=4890000,680000,IF(H1314&lt;=6550000,630000,580000))))))</f>
        <v/>
      </c>
      <c r="J1314" s="19">
        <f>MAX(0,ROUNDDOWN(H1314-E1314-I1314-F1314,-3))</f>
        <v/>
      </c>
      <c r="K1314" s="19">
        <f>MAX(0,ROUNDDOWN(H1314-E1314-I1314-F1314-D1314,-3))</f>
        <v/>
      </c>
      <c r="L1314" s="19">
        <f>IF(J1314&lt;=0,0,ROUNDDOWN((J1314*LOOKUP(J1314,{0,1950001,3300001,6950001,9000001,18000001,40000001},{0.05,0.1,0.2,0.23,0.33,0.4,0.45})-LOOKUP(J1314,{0,1950001,3300001,6950001,9000001,18000001,40000001},{0,97500,427500,636000,1536000,2796000,4796000}))*1.021,-2))</f>
        <v/>
      </c>
      <c r="M1314" s="19">
        <f>IF(K1314&lt;=0,0,ROUNDDOWN((K1314*LOOKUP(K1314,{0,1950001,3300001,6950001,9000001,18000001,40000001},{0.05,0.1,0.2,0.23,0.33,0.4,0.45})-LOOKUP(K1314,{0,1950001,3300001,6950001,9000001,18000001,40000001},{0,97500,427500,636000,1536000,2796000,4796000}))*1.021,-2))</f>
        <v/>
      </c>
      <c r="N1314" s="19">
        <f>MAX(0,ROUNDDOWN(H1314-E1314-430000-G1314,-3))</f>
        <v/>
      </c>
      <c r="O1314" s="19">
        <f>MAX(0,ROUNDDOWN(H1314-E1314-430000-G1314-D1314,-3))</f>
        <v/>
      </c>
      <c r="P1314" s="19">
        <f>IF(H1314&lt;=450000,0,MAX(0,ROUNDDOWN(N1314*0.06-MIN(50000,N1314)*0.03,-2))+MAX(0,ROUNDDOWN(N1314*0.04-MIN(50000,N1314)*0.02,-2)))</f>
        <v/>
      </c>
      <c r="Q1314" s="19">
        <f>IF(H1314&lt;=450000,0,MAX(0,ROUNDDOWN(O1314*0.06-MIN(50000,O1314)*0.03,-2))+MAX(0,ROUNDDOWN(O1314*0.04-MIN(50000,O1314)*0.02,-2)))</f>
        <v/>
      </c>
      <c r="R1314" s="19">
        <f>L1314-M1314</f>
        <v/>
      </c>
      <c r="S1314" s="19">
        <f>P1314-Q1314</f>
        <v/>
      </c>
      <c r="T1314" s="19">
        <f>R1314+S1314</f>
        <v/>
      </c>
      <c r="U1314" s="21">
        <f>IF(J1314&lt;=0,0,LOOKUP(J1314,{0,1950001,3300001,6950001,9000001,18000001,40000001},{0.05,0.1,0.2,0.23,0.33,0.4,0.45}))</f>
        <v/>
      </c>
    </row>
    <row r="1315">
      <c r="A1315" t="inlineStr">
        <is>
          <t>1万円刻み</t>
        </is>
      </c>
      <c r="B1315" s="19">
        <f>'3_1万円刻み'!$A$589</f>
        <v/>
      </c>
      <c r="C1315" s="20" t="n">
        <v>2025</v>
      </c>
      <c r="D1315" s="19" t="n">
        <v>276000</v>
      </c>
      <c r="E1315" s="19">
        <f>ROUND(MIN(B1315/12,650000)*12*0.0915+MIN(B1315/12,1390000)*12*(0.0504+0)+B1315*0.005,0)</f>
        <v/>
      </c>
      <c r="F1315" s="19" t="n">
        <v>0</v>
      </c>
      <c r="G1315" s="19" t="n">
        <v>0</v>
      </c>
      <c r="H1315" s="19">
        <f>IF(C1315&gt;=2026,IF(B1315&lt;741000,0,IF(B1315&lt;2191000,B1315-740000,IF(B1315&lt;2193000,1451000,IF(B1315&lt;2196000,1453000,IF(B1315&lt;2200000,1456000,IF(B1315&lt;3600000,ROUNDDOWN(B1315/4,-3)*2.8-80000,IF(B1315&lt;6600000,ROUNDDOWN(B1315/4,-3)*3.2-440000,IF(B1315&lt;8500000,ROUNDDOWN(B1315*0.9,0)-1100000,B1315-1950000)))))))),IF(B1315&lt;651000,0,IF(B1315&lt;1900000,B1315-650000,IF(B1315&lt;3600000,ROUNDDOWN(B1315/4,-3)*2.8-80000,IF(B1315&lt;6600000,ROUNDDOWN(B1315/4,-3)*3.2-440000,IF(B1315&lt;8500000,ROUNDDOWN(B1315*0.9,0)-1100000,B1315-1950000))))))</f>
        <v/>
      </c>
      <c r="I1315" s="19">
        <f>IF(H1315&gt;23500000,NA(),IF(C1315&gt;=2026,IF(H1315&lt;=4890000,1040000,IF(H1315&lt;=6550000,670000,620000)),IF(H1315&lt;=1320000,950000,IF(H1315&lt;=3360000,880000,IF(H1315&lt;=4890000,680000,IF(H1315&lt;=6550000,630000,580000))))))</f>
        <v/>
      </c>
      <c r="J1315" s="19">
        <f>MAX(0,ROUNDDOWN(H1315-E1315-I1315-F1315,-3))</f>
        <v/>
      </c>
      <c r="K1315" s="19">
        <f>MAX(0,ROUNDDOWN(H1315-E1315-I1315-F1315-D1315,-3))</f>
        <v/>
      </c>
      <c r="L1315" s="19">
        <f>IF(J1315&lt;=0,0,ROUNDDOWN((J1315*LOOKUP(J1315,{0,1950001,3300001,6950001,9000001,18000001,40000001},{0.05,0.1,0.2,0.23,0.33,0.4,0.45})-LOOKUP(J1315,{0,1950001,3300001,6950001,9000001,18000001,40000001},{0,97500,427500,636000,1536000,2796000,4796000}))*1.021,-2))</f>
        <v/>
      </c>
      <c r="M1315" s="19">
        <f>IF(K1315&lt;=0,0,ROUNDDOWN((K1315*LOOKUP(K1315,{0,1950001,3300001,6950001,9000001,18000001,40000001},{0.05,0.1,0.2,0.23,0.33,0.4,0.45})-LOOKUP(K1315,{0,1950001,3300001,6950001,9000001,18000001,40000001},{0,97500,427500,636000,1536000,2796000,4796000}))*1.021,-2))</f>
        <v/>
      </c>
      <c r="N1315" s="19">
        <f>MAX(0,ROUNDDOWN(H1315-E1315-430000-G1315,-3))</f>
        <v/>
      </c>
      <c r="O1315" s="19">
        <f>MAX(0,ROUNDDOWN(H1315-E1315-430000-G1315-D1315,-3))</f>
        <v/>
      </c>
      <c r="P1315" s="19">
        <f>IF(H1315&lt;=450000,0,MAX(0,ROUNDDOWN(N1315*0.06-MIN(50000,N1315)*0.03,-2))+MAX(0,ROUNDDOWN(N1315*0.04-MIN(50000,N1315)*0.02,-2)))</f>
        <v/>
      </c>
      <c r="Q1315" s="19">
        <f>IF(H1315&lt;=450000,0,MAX(0,ROUNDDOWN(O1315*0.06-MIN(50000,O1315)*0.03,-2))+MAX(0,ROUNDDOWN(O1315*0.04-MIN(50000,O1315)*0.02,-2)))</f>
        <v/>
      </c>
      <c r="R1315" s="19">
        <f>L1315-M1315</f>
        <v/>
      </c>
      <c r="S1315" s="19">
        <f>P1315-Q1315</f>
        <v/>
      </c>
      <c r="T1315" s="19">
        <f>R1315+S1315</f>
        <v/>
      </c>
      <c r="U1315" s="21">
        <f>IF(J1315&lt;=0,0,LOOKUP(J1315,{0,1950001,3300001,6950001,9000001,18000001,40000001},{0.05,0.1,0.2,0.23,0.33,0.4,0.45}))</f>
        <v/>
      </c>
    </row>
    <row r="1316">
      <c r="A1316" t="inlineStr">
        <is>
          <t>1万円刻み</t>
        </is>
      </c>
      <c r="B1316" s="19">
        <f>'3_1万円刻み'!$A$589</f>
        <v/>
      </c>
      <c r="C1316" s="20" t="n">
        <v>2026</v>
      </c>
      <c r="D1316" s="19" t="n">
        <v>276000</v>
      </c>
      <c r="E1316" s="19">
        <f>ROUND(MIN(B1316/12,650000)*12*0.0915+MIN(B1316/12,1390000)*12*(0.0504+0)+B1316*0.005,0)</f>
        <v/>
      </c>
      <c r="F1316" s="19" t="n">
        <v>0</v>
      </c>
      <c r="G1316" s="19" t="n">
        <v>0</v>
      </c>
      <c r="H1316" s="19">
        <f>IF(C1316&gt;=2026,IF(B1316&lt;741000,0,IF(B1316&lt;2191000,B1316-740000,IF(B1316&lt;2193000,1451000,IF(B1316&lt;2196000,1453000,IF(B1316&lt;2200000,1456000,IF(B1316&lt;3600000,ROUNDDOWN(B1316/4,-3)*2.8-80000,IF(B1316&lt;6600000,ROUNDDOWN(B1316/4,-3)*3.2-440000,IF(B1316&lt;8500000,ROUNDDOWN(B1316*0.9,0)-1100000,B1316-1950000)))))))),IF(B1316&lt;651000,0,IF(B1316&lt;1900000,B1316-650000,IF(B1316&lt;3600000,ROUNDDOWN(B1316/4,-3)*2.8-80000,IF(B1316&lt;6600000,ROUNDDOWN(B1316/4,-3)*3.2-440000,IF(B1316&lt;8500000,ROUNDDOWN(B1316*0.9,0)-1100000,B1316-1950000))))))</f>
        <v/>
      </c>
      <c r="I1316" s="19">
        <f>IF(H1316&gt;23500000,NA(),IF(C1316&gt;=2026,IF(H1316&lt;=4890000,1040000,IF(H1316&lt;=6550000,670000,620000)),IF(H1316&lt;=1320000,950000,IF(H1316&lt;=3360000,880000,IF(H1316&lt;=4890000,680000,IF(H1316&lt;=6550000,630000,580000))))))</f>
        <v/>
      </c>
      <c r="J1316" s="19">
        <f>MAX(0,ROUNDDOWN(H1316-E1316-I1316-F1316,-3))</f>
        <v/>
      </c>
      <c r="K1316" s="19">
        <f>MAX(0,ROUNDDOWN(H1316-E1316-I1316-F1316-D1316,-3))</f>
        <v/>
      </c>
      <c r="L1316" s="19">
        <f>IF(J1316&lt;=0,0,ROUNDDOWN((J1316*LOOKUP(J1316,{0,1950001,3300001,6950001,9000001,18000001,40000001},{0.05,0.1,0.2,0.23,0.33,0.4,0.45})-LOOKUP(J1316,{0,1950001,3300001,6950001,9000001,18000001,40000001},{0,97500,427500,636000,1536000,2796000,4796000}))*1.021,-2))</f>
        <v/>
      </c>
      <c r="M1316" s="19">
        <f>IF(K1316&lt;=0,0,ROUNDDOWN((K1316*LOOKUP(K1316,{0,1950001,3300001,6950001,9000001,18000001,40000001},{0.05,0.1,0.2,0.23,0.33,0.4,0.45})-LOOKUP(K1316,{0,1950001,3300001,6950001,9000001,18000001,40000001},{0,97500,427500,636000,1536000,2796000,4796000}))*1.021,-2))</f>
        <v/>
      </c>
      <c r="N1316" s="19">
        <f>MAX(0,ROUNDDOWN(H1316-E1316-430000-G1316,-3))</f>
        <v/>
      </c>
      <c r="O1316" s="19">
        <f>MAX(0,ROUNDDOWN(H1316-E1316-430000-G1316-D1316,-3))</f>
        <v/>
      </c>
      <c r="P1316" s="19">
        <f>IF(H1316&lt;=450000,0,MAX(0,ROUNDDOWN(N1316*0.06-MIN(50000,N1316)*0.03,-2))+MAX(0,ROUNDDOWN(N1316*0.04-MIN(50000,N1316)*0.02,-2)))</f>
        <v/>
      </c>
      <c r="Q1316" s="19">
        <f>IF(H1316&lt;=450000,0,MAX(0,ROUNDDOWN(O1316*0.06-MIN(50000,O1316)*0.03,-2))+MAX(0,ROUNDDOWN(O1316*0.04-MIN(50000,O1316)*0.02,-2)))</f>
        <v/>
      </c>
      <c r="R1316" s="19">
        <f>L1316-M1316</f>
        <v/>
      </c>
      <c r="S1316" s="19">
        <f>P1316-Q1316</f>
        <v/>
      </c>
      <c r="T1316" s="19">
        <f>R1316+S1316</f>
        <v/>
      </c>
      <c r="U1316" s="21">
        <f>IF(J1316&lt;=0,0,LOOKUP(J1316,{0,1950001,3300001,6950001,9000001,18000001,40000001},{0.05,0.1,0.2,0.23,0.33,0.4,0.45}))</f>
        <v/>
      </c>
    </row>
    <row r="1317">
      <c r="A1317" t="inlineStr">
        <is>
          <t>1万円刻み</t>
        </is>
      </c>
      <c r="B1317" s="19">
        <f>'3_1万円刻み'!$A$590</f>
        <v/>
      </c>
      <c r="C1317" s="20" t="n">
        <v>2025</v>
      </c>
      <c r="D1317" s="19" t="n">
        <v>276000</v>
      </c>
      <c r="E1317" s="19">
        <f>ROUND(MIN(B1317/12,650000)*12*0.0915+MIN(B1317/12,1390000)*12*(0.0504+0)+B1317*0.005,0)</f>
        <v/>
      </c>
      <c r="F1317" s="19" t="n">
        <v>0</v>
      </c>
      <c r="G1317" s="19" t="n">
        <v>0</v>
      </c>
      <c r="H1317" s="19">
        <f>IF(C1317&gt;=2026,IF(B1317&lt;741000,0,IF(B1317&lt;2191000,B1317-740000,IF(B1317&lt;2193000,1451000,IF(B1317&lt;2196000,1453000,IF(B1317&lt;2200000,1456000,IF(B1317&lt;3600000,ROUNDDOWN(B1317/4,-3)*2.8-80000,IF(B1317&lt;6600000,ROUNDDOWN(B1317/4,-3)*3.2-440000,IF(B1317&lt;8500000,ROUNDDOWN(B1317*0.9,0)-1100000,B1317-1950000)))))))),IF(B1317&lt;651000,0,IF(B1317&lt;1900000,B1317-650000,IF(B1317&lt;3600000,ROUNDDOWN(B1317/4,-3)*2.8-80000,IF(B1317&lt;6600000,ROUNDDOWN(B1317/4,-3)*3.2-440000,IF(B1317&lt;8500000,ROUNDDOWN(B1317*0.9,0)-1100000,B1317-1950000))))))</f>
        <v/>
      </c>
      <c r="I1317" s="19">
        <f>IF(H1317&gt;23500000,NA(),IF(C1317&gt;=2026,IF(H1317&lt;=4890000,1040000,IF(H1317&lt;=6550000,670000,620000)),IF(H1317&lt;=1320000,950000,IF(H1317&lt;=3360000,880000,IF(H1317&lt;=4890000,680000,IF(H1317&lt;=6550000,630000,580000))))))</f>
        <v/>
      </c>
      <c r="J1317" s="19">
        <f>MAX(0,ROUNDDOWN(H1317-E1317-I1317-F1317,-3))</f>
        <v/>
      </c>
      <c r="K1317" s="19">
        <f>MAX(0,ROUNDDOWN(H1317-E1317-I1317-F1317-D1317,-3))</f>
        <v/>
      </c>
      <c r="L1317" s="19">
        <f>IF(J1317&lt;=0,0,ROUNDDOWN((J1317*LOOKUP(J1317,{0,1950001,3300001,6950001,9000001,18000001,40000001},{0.05,0.1,0.2,0.23,0.33,0.4,0.45})-LOOKUP(J1317,{0,1950001,3300001,6950001,9000001,18000001,40000001},{0,97500,427500,636000,1536000,2796000,4796000}))*1.021,-2))</f>
        <v/>
      </c>
      <c r="M1317" s="19">
        <f>IF(K1317&lt;=0,0,ROUNDDOWN((K1317*LOOKUP(K1317,{0,1950001,3300001,6950001,9000001,18000001,40000001},{0.05,0.1,0.2,0.23,0.33,0.4,0.45})-LOOKUP(K1317,{0,1950001,3300001,6950001,9000001,18000001,40000001},{0,97500,427500,636000,1536000,2796000,4796000}))*1.021,-2))</f>
        <v/>
      </c>
      <c r="N1317" s="19">
        <f>MAX(0,ROUNDDOWN(H1317-E1317-430000-G1317,-3))</f>
        <v/>
      </c>
      <c r="O1317" s="19">
        <f>MAX(0,ROUNDDOWN(H1317-E1317-430000-G1317-D1317,-3))</f>
        <v/>
      </c>
      <c r="P1317" s="19">
        <f>IF(H1317&lt;=450000,0,MAX(0,ROUNDDOWN(N1317*0.06-MIN(50000,N1317)*0.03,-2))+MAX(0,ROUNDDOWN(N1317*0.04-MIN(50000,N1317)*0.02,-2)))</f>
        <v/>
      </c>
      <c r="Q1317" s="19">
        <f>IF(H1317&lt;=450000,0,MAX(0,ROUNDDOWN(O1317*0.06-MIN(50000,O1317)*0.03,-2))+MAX(0,ROUNDDOWN(O1317*0.04-MIN(50000,O1317)*0.02,-2)))</f>
        <v/>
      </c>
      <c r="R1317" s="19">
        <f>L1317-M1317</f>
        <v/>
      </c>
      <c r="S1317" s="19">
        <f>P1317-Q1317</f>
        <v/>
      </c>
      <c r="T1317" s="19">
        <f>R1317+S1317</f>
        <v/>
      </c>
      <c r="U1317" s="21">
        <f>IF(J1317&lt;=0,0,LOOKUP(J1317,{0,1950001,3300001,6950001,9000001,18000001,40000001},{0.05,0.1,0.2,0.23,0.33,0.4,0.45}))</f>
        <v/>
      </c>
    </row>
    <row r="1318">
      <c r="A1318" t="inlineStr">
        <is>
          <t>1万円刻み</t>
        </is>
      </c>
      <c r="B1318" s="19">
        <f>'3_1万円刻み'!$A$590</f>
        <v/>
      </c>
      <c r="C1318" s="20" t="n">
        <v>2026</v>
      </c>
      <c r="D1318" s="19" t="n">
        <v>276000</v>
      </c>
      <c r="E1318" s="19">
        <f>ROUND(MIN(B1318/12,650000)*12*0.0915+MIN(B1318/12,1390000)*12*(0.0504+0)+B1318*0.005,0)</f>
        <v/>
      </c>
      <c r="F1318" s="19" t="n">
        <v>0</v>
      </c>
      <c r="G1318" s="19" t="n">
        <v>0</v>
      </c>
      <c r="H1318" s="19">
        <f>IF(C1318&gt;=2026,IF(B1318&lt;741000,0,IF(B1318&lt;2191000,B1318-740000,IF(B1318&lt;2193000,1451000,IF(B1318&lt;2196000,1453000,IF(B1318&lt;2200000,1456000,IF(B1318&lt;3600000,ROUNDDOWN(B1318/4,-3)*2.8-80000,IF(B1318&lt;6600000,ROUNDDOWN(B1318/4,-3)*3.2-440000,IF(B1318&lt;8500000,ROUNDDOWN(B1318*0.9,0)-1100000,B1318-1950000)))))))),IF(B1318&lt;651000,0,IF(B1318&lt;1900000,B1318-650000,IF(B1318&lt;3600000,ROUNDDOWN(B1318/4,-3)*2.8-80000,IF(B1318&lt;6600000,ROUNDDOWN(B1318/4,-3)*3.2-440000,IF(B1318&lt;8500000,ROUNDDOWN(B1318*0.9,0)-1100000,B1318-1950000))))))</f>
        <v/>
      </c>
      <c r="I1318" s="19">
        <f>IF(H1318&gt;23500000,NA(),IF(C1318&gt;=2026,IF(H1318&lt;=4890000,1040000,IF(H1318&lt;=6550000,670000,620000)),IF(H1318&lt;=1320000,950000,IF(H1318&lt;=3360000,880000,IF(H1318&lt;=4890000,680000,IF(H1318&lt;=6550000,630000,580000))))))</f>
        <v/>
      </c>
      <c r="J1318" s="19">
        <f>MAX(0,ROUNDDOWN(H1318-E1318-I1318-F1318,-3))</f>
        <v/>
      </c>
      <c r="K1318" s="19">
        <f>MAX(0,ROUNDDOWN(H1318-E1318-I1318-F1318-D1318,-3))</f>
        <v/>
      </c>
      <c r="L1318" s="19">
        <f>IF(J1318&lt;=0,0,ROUNDDOWN((J1318*LOOKUP(J1318,{0,1950001,3300001,6950001,9000001,18000001,40000001},{0.05,0.1,0.2,0.23,0.33,0.4,0.45})-LOOKUP(J1318,{0,1950001,3300001,6950001,9000001,18000001,40000001},{0,97500,427500,636000,1536000,2796000,4796000}))*1.021,-2))</f>
        <v/>
      </c>
      <c r="M1318" s="19">
        <f>IF(K1318&lt;=0,0,ROUNDDOWN((K1318*LOOKUP(K1318,{0,1950001,3300001,6950001,9000001,18000001,40000001},{0.05,0.1,0.2,0.23,0.33,0.4,0.45})-LOOKUP(K1318,{0,1950001,3300001,6950001,9000001,18000001,40000001},{0,97500,427500,636000,1536000,2796000,4796000}))*1.021,-2))</f>
        <v/>
      </c>
      <c r="N1318" s="19">
        <f>MAX(0,ROUNDDOWN(H1318-E1318-430000-G1318,-3))</f>
        <v/>
      </c>
      <c r="O1318" s="19">
        <f>MAX(0,ROUNDDOWN(H1318-E1318-430000-G1318-D1318,-3))</f>
        <v/>
      </c>
      <c r="P1318" s="19">
        <f>IF(H1318&lt;=450000,0,MAX(0,ROUNDDOWN(N1318*0.06-MIN(50000,N1318)*0.03,-2))+MAX(0,ROUNDDOWN(N1318*0.04-MIN(50000,N1318)*0.02,-2)))</f>
        <v/>
      </c>
      <c r="Q1318" s="19">
        <f>IF(H1318&lt;=450000,0,MAX(0,ROUNDDOWN(O1318*0.06-MIN(50000,O1318)*0.03,-2))+MAX(0,ROUNDDOWN(O1318*0.04-MIN(50000,O1318)*0.02,-2)))</f>
        <v/>
      </c>
      <c r="R1318" s="19">
        <f>L1318-M1318</f>
        <v/>
      </c>
      <c r="S1318" s="19">
        <f>P1318-Q1318</f>
        <v/>
      </c>
      <c r="T1318" s="19">
        <f>R1318+S1318</f>
        <v/>
      </c>
      <c r="U1318" s="21">
        <f>IF(J1318&lt;=0,0,LOOKUP(J1318,{0,1950001,3300001,6950001,9000001,18000001,40000001},{0.05,0.1,0.2,0.23,0.33,0.4,0.45}))</f>
        <v/>
      </c>
    </row>
    <row r="1319">
      <c r="A1319" t="inlineStr">
        <is>
          <t>1万円刻み</t>
        </is>
      </c>
      <c r="B1319" s="19">
        <f>'3_1万円刻み'!$A$591</f>
        <v/>
      </c>
      <c r="C1319" s="20" t="n">
        <v>2025</v>
      </c>
      <c r="D1319" s="19" t="n">
        <v>276000</v>
      </c>
      <c r="E1319" s="19">
        <f>ROUND(MIN(B1319/12,650000)*12*0.0915+MIN(B1319/12,1390000)*12*(0.0504+0)+B1319*0.005,0)</f>
        <v/>
      </c>
      <c r="F1319" s="19" t="n">
        <v>0</v>
      </c>
      <c r="G1319" s="19" t="n">
        <v>0</v>
      </c>
      <c r="H1319" s="19">
        <f>IF(C1319&gt;=2026,IF(B1319&lt;741000,0,IF(B1319&lt;2191000,B1319-740000,IF(B1319&lt;2193000,1451000,IF(B1319&lt;2196000,1453000,IF(B1319&lt;2200000,1456000,IF(B1319&lt;3600000,ROUNDDOWN(B1319/4,-3)*2.8-80000,IF(B1319&lt;6600000,ROUNDDOWN(B1319/4,-3)*3.2-440000,IF(B1319&lt;8500000,ROUNDDOWN(B1319*0.9,0)-1100000,B1319-1950000)))))))),IF(B1319&lt;651000,0,IF(B1319&lt;1900000,B1319-650000,IF(B1319&lt;3600000,ROUNDDOWN(B1319/4,-3)*2.8-80000,IF(B1319&lt;6600000,ROUNDDOWN(B1319/4,-3)*3.2-440000,IF(B1319&lt;8500000,ROUNDDOWN(B1319*0.9,0)-1100000,B1319-1950000))))))</f>
        <v/>
      </c>
      <c r="I1319" s="19">
        <f>IF(H1319&gt;23500000,NA(),IF(C1319&gt;=2026,IF(H1319&lt;=4890000,1040000,IF(H1319&lt;=6550000,670000,620000)),IF(H1319&lt;=1320000,950000,IF(H1319&lt;=3360000,880000,IF(H1319&lt;=4890000,680000,IF(H1319&lt;=6550000,630000,580000))))))</f>
        <v/>
      </c>
      <c r="J1319" s="19">
        <f>MAX(0,ROUNDDOWN(H1319-E1319-I1319-F1319,-3))</f>
        <v/>
      </c>
      <c r="K1319" s="19">
        <f>MAX(0,ROUNDDOWN(H1319-E1319-I1319-F1319-D1319,-3))</f>
        <v/>
      </c>
      <c r="L1319" s="19">
        <f>IF(J1319&lt;=0,0,ROUNDDOWN((J1319*LOOKUP(J1319,{0,1950001,3300001,6950001,9000001,18000001,40000001},{0.05,0.1,0.2,0.23,0.33,0.4,0.45})-LOOKUP(J1319,{0,1950001,3300001,6950001,9000001,18000001,40000001},{0,97500,427500,636000,1536000,2796000,4796000}))*1.021,-2))</f>
        <v/>
      </c>
      <c r="M1319" s="19">
        <f>IF(K1319&lt;=0,0,ROUNDDOWN((K1319*LOOKUP(K1319,{0,1950001,3300001,6950001,9000001,18000001,40000001},{0.05,0.1,0.2,0.23,0.33,0.4,0.45})-LOOKUP(K1319,{0,1950001,3300001,6950001,9000001,18000001,40000001},{0,97500,427500,636000,1536000,2796000,4796000}))*1.021,-2))</f>
        <v/>
      </c>
      <c r="N1319" s="19">
        <f>MAX(0,ROUNDDOWN(H1319-E1319-430000-G1319,-3))</f>
        <v/>
      </c>
      <c r="O1319" s="19">
        <f>MAX(0,ROUNDDOWN(H1319-E1319-430000-G1319-D1319,-3))</f>
        <v/>
      </c>
      <c r="P1319" s="19">
        <f>IF(H1319&lt;=450000,0,MAX(0,ROUNDDOWN(N1319*0.06-MIN(50000,N1319)*0.03,-2))+MAX(0,ROUNDDOWN(N1319*0.04-MIN(50000,N1319)*0.02,-2)))</f>
        <v/>
      </c>
      <c r="Q1319" s="19">
        <f>IF(H1319&lt;=450000,0,MAX(0,ROUNDDOWN(O1319*0.06-MIN(50000,O1319)*0.03,-2))+MAX(0,ROUNDDOWN(O1319*0.04-MIN(50000,O1319)*0.02,-2)))</f>
        <v/>
      </c>
      <c r="R1319" s="19">
        <f>L1319-M1319</f>
        <v/>
      </c>
      <c r="S1319" s="19">
        <f>P1319-Q1319</f>
        <v/>
      </c>
      <c r="T1319" s="19">
        <f>R1319+S1319</f>
        <v/>
      </c>
      <c r="U1319" s="21">
        <f>IF(J1319&lt;=0,0,LOOKUP(J1319,{0,1950001,3300001,6950001,9000001,18000001,40000001},{0.05,0.1,0.2,0.23,0.33,0.4,0.45}))</f>
        <v/>
      </c>
    </row>
    <row r="1320">
      <c r="A1320" t="inlineStr">
        <is>
          <t>1万円刻み</t>
        </is>
      </c>
      <c r="B1320" s="19">
        <f>'3_1万円刻み'!$A$591</f>
        <v/>
      </c>
      <c r="C1320" s="20" t="n">
        <v>2026</v>
      </c>
      <c r="D1320" s="19" t="n">
        <v>276000</v>
      </c>
      <c r="E1320" s="19">
        <f>ROUND(MIN(B1320/12,650000)*12*0.0915+MIN(B1320/12,1390000)*12*(0.0504+0)+B1320*0.005,0)</f>
        <v/>
      </c>
      <c r="F1320" s="19" t="n">
        <v>0</v>
      </c>
      <c r="G1320" s="19" t="n">
        <v>0</v>
      </c>
      <c r="H1320" s="19">
        <f>IF(C1320&gt;=2026,IF(B1320&lt;741000,0,IF(B1320&lt;2191000,B1320-740000,IF(B1320&lt;2193000,1451000,IF(B1320&lt;2196000,1453000,IF(B1320&lt;2200000,1456000,IF(B1320&lt;3600000,ROUNDDOWN(B1320/4,-3)*2.8-80000,IF(B1320&lt;6600000,ROUNDDOWN(B1320/4,-3)*3.2-440000,IF(B1320&lt;8500000,ROUNDDOWN(B1320*0.9,0)-1100000,B1320-1950000)))))))),IF(B1320&lt;651000,0,IF(B1320&lt;1900000,B1320-650000,IF(B1320&lt;3600000,ROUNDDOWN(B1320/4,-3)*2.8-80000,IF(B1320&lt;6600000,ROUNDDOWN(B1320/4,-3)*3.2-440000,IF(B1320&lt;8500000,ROUNDDOWN(B1320*0.9,0)-1100000,B1320-1950000))))))</f>
        <v/>
      </c>
      <c r="I1320" s="19">
        <f>IF(H1320&gt;23500000,NA(),IF(C1320&gt;=2026,IF(H1320&lt;=4890000,1040000,IF(H1320&lt;=6550000,670000,620000)),IF(H1320&lt;=1320000,950000,IF(H1320&lt;=3360000,880000,IF(H1320&lt;=4890000,680000,IF(H1320&lt;=6550000,630000,580000))))))</f>
        <v/>
      </c>
      <c r="J1320" s="19">
        <f>MAX(0,ROUNDDOWN(H1320-E1320-I1320-F1320,-3))</f>
        <v/>
      </c>
      <c r="K1320" s="19">
        <f>MAX(0,ROUNDDOWN(H1320-E1320-I1320-F1320-D1320,-3))</f>
        <v/>
      </c>
      <c r="L1320" s="19">
        <f>IF(J1320&lt;=0,0,ROUNDDOWN((J1320*LOOKUP(J1320,{0,1950001,3300001,6950001,9000001,18000001,40000001},{0.05,0.1,0.2,0.23,0.33,0.4,0.45})-LOOKUP(J1320,{0,1950001,3300001,6950001,9000001,18000001,40000001},{0,97500,427500,636000,1536000,2796000,4796000}))*1.021,-2))</f>
        <v/>
      </c>
      <c r="M1320" s="19">
        <f>IF(K1320&lt;=0,0,ROUNDDOWN((K1320*LOOKUP(K1320,{0,1950001,3300001,6950001,9000001,18000001,40000001},{0.05,0.1,0.2,0.23,0.33,0.4,0.45})-LOOKUP(K1320,{0,1950001,3300001,6950001,9000001,18000001,40000001},{0,97500,427500,636000,1536000,2796000,4796000}))*1.021,-2))</f>
        <v/>
      </c>
      <c r="N1320" s="19">
        <f>MAX(0,ROUNDDOWN(H1320-E1320-430000-G1320,-3))</f>
        <v/>
      </c>
      <c r="O1320" s="19">
        <f>MAX(0,ROUNDDOWN(H1320-E1320-430000-G1320-D1320,-3))</f>
        <v/>
      </c>
      <c r="P1320" s="19">
        <f>IF(H1320&lt;=450000,0,MAX(0,ROUNDDOWN(N1320*0.06-MIN(50000,N1320)*0.03,-2))+MAX(0,ROUNDDOWN(N1320*0.04-MIN(50000,N1320)*0.02,-2)))</f>
        <v/>
      </c>
      <c r="Q1320" s="19">
        <f>IF(H1320&lt;=450000,0,MAX(0,ROUNDDOWN(O1320*0.06-MIN(50000,O1320)*0.03,-2))+MAX(0,ROUNDDOWN(O1320*0.04-MIN(50000,O1320)*0.02,-2)))</f>
        <v/>
      </c>
      <c r="R1320" s="19">
        <f>L1320-M1320</f>
        <v/>
      </c>
      <c r="S1320" s="19">
        <f>P1320-Q1320</f>
        <v/>
      </c>
      <c r="T1320" s="19">
        <f>R1320+S1320</f>
        <v/>
      </c>
      <c r="U1320" s="21">
        <f>IF(J1320&lt;=0,0,LOOKUP(J1320,{0,1950001,3300001,6950001,9000001,18000001,40000001},{0.05,0.1,0.2,0.23,0.33,0.4,0.45}))</f>
        <v/>
      </c>
    </row>
    <row r="1321">
      <c r="A1321" t="inlineStr">
        <is>
          <t>1万円刻み</t>
        </is>
      </c>
      <c r="B1321" s="19">
        <f>'3_1万円刻み'!$A$592</f>
        <v/>
      </c>
      <c r="C1321" s="20" t="n">
        <v>2025</v>
      </c>
      <c r="D1321" s="19" t="n">
        <v>276000</v>
      </c>
      <c r="E1321" s="19">
        <f>ROUND(MIN(B1321/12,650000)*12*0.0915+MIN(B1321/12,1390000)*12*(0.0504+0)+B1321*0.005,0)</f>
        <v/>
      </c>
      <c r="F1321" s="19" t="n">
        <v>0</v>
      </c>
      <c r="G1321" s="19" t="n">
        <v>0</v>
      </c>
      <c r="H1321" s="19">
        <f>IF(C1321&gt;=2026,IF(B1321&lt;741000,0,IF(B1321&lt;2191000,B1321-740000,IF(B1321&lt;2193000,1451000,IF(B1321&lt;2196000,1453000,IF(B1321&lt;2200000,1456000,IF(B1321&lt;3600000,ROUNDDOWN(B1321/4,-3)*2.8-80000,IF(B1321&lt;6600000,ROUNDDOWN(B1321/4,-3)*3.2-440000,IF(B1321&lt;8500000,ROUNDDOWN(B1321*0.9,0)-1100000,B1321-1950000)))))))),IF(B1321&lt;651000,0,IF(B1321&lt;1900000,B1321-650000,IF(B1321&lt;3600000,ROUNDDOWN(B1321/4,-3)*2.8-80000,IF(B1321&lt;6600000,ROUNDDOWN(B1321/4,-3)*3.2-440000,IF(B1321&lt;8500000,ROUNDDOWN(B1321*0.9,0)-1100000,B1321-1950000))))))</f>
        <v/>
      </c>
      <c r="I1321" s="19">
        <f>IF(H1321&gt;23500000,NA(),IF(C1321&gt;=2026,IF(H1321&lt;=4890000,1040000,IF(H1321&lt;=6550000,670000,620000)),IF(H1321&lt;=1320000,950000,IF(H1321&lt;=3360000,880000,IF(H1321&lt;=4890000,680000,IF(H1321&lt;=6550000,630000,580000))))))</f>
        <v/>
      </c>
      <c r="J1321" s="19">
        <f>MAX(0,ROUNDDOWN(H1321-E1321-I1321-F1321,-3))</f>
        <v/>
      </c>
      <c r="K1321" s="19">
        <f>MAX(0,ROUNDDOWN(H1321-E1321-I1321-F1321-D1321,-3))</f>
        <v/>
      </c>
      <c r="L1321" s="19">
        <f>IF(J1321&lt;=0,0,ROUNDDOWN((J1321*LOOKUP(J1321,{0,1950001,3300001,6950001,9000001,18000001,40000001},{0.05,0.1,0.2,0.23,0.33,0.4,0.45})-LOOKUP(J1321,{0,1950001,3300001,6950001,9000001,18000001,40000001},{0,97500,427500,636000,1536000,2796000,4796000}))*1.021,-2))</f>
        <v/>
      </c>
      <c r="M1321" s="19">
        <f>IF(K1321&lt;=0,0,ROUNDDOWN((K1321*LOOKUP(K1321,{0,1950001,3300001,6950001,9000001,18000001,40000001},{0.05,0.1,0.2,0.23,0.33,0.4,0.45})-LOOKUP(K1321,{0,1950001,3300001,6950001,9000001,18000001,40000001},{0,97500,427500,636000,1536000,2796000,4796000}))*1.021,-2))</f>
        <v/>
      </c>
      <c r="N1321" s="19">
        <f>MAX(0,ROUNDDOWN(H1321-E1321-430000-G1321,-3))</f>
        <v/>
      </c>
      <c r="O1321" s="19">
        <f>MAX(0,ROUNDDOWN(H1321-E1321-430000-G1321-D1321,-3))</f>
        <v/>
      </c>
      <c r="P1321" s="19">
        <f>IF(H1321&lt;=450000,0,MAX(0,ROUNDDOWN(N1321*0.06-MIN(50000,N1321)*0.03,-2))+MAX(0,ROUNDDOWN(N1321*0.04-MIN(50000,N1321)*0.02,-2)))</f>
        <v/>
      </c>
      <c r="Q1321" s="19">
        <f>IF(H1321&lt;=450000,0,MAX(0,ROUNDDOWN(O1321*0.06-MIN(50000,O1321)*0.03,-2))+MAX(0,ROUNDDOWN(O1321*0.04-MIN(50000,O1321)*0.02,-2)))</f>
        <v/>
      </c>
      <c r="R1321" s="19">
        <f>L1321-M1321</f>
        <v/>
      </c>
      <c r="S1321" s="19">
        <f>P1321-Q1321</f>
        <v/>
      </c>
      <c r="T1321" s="19">
        <f>R1321+S1321</f>
        <v/>
      </c>
      <c r="U1321" s="21">
        <f>IF(J1321&lt;=0,0,LOOKUP(J1321,{0,1950001,3300001,6950001,9000001,18000001,40000001},{0.05,0.1,0.2,0.23,0.33,0.4,0.45}))</f>
        <v/>
      </c>
    </row>
    <row r="1322">
      <c r="A1322" t="inlineStr">
        <is>
          <t>1万円刻み</t>
        </is>
      </c>
      <c r="B1322" s="19">
        <f>'3_1万円刻み'!$A$592</f>
        <v/>
      </c>
      <c r="C1322" s="20" t="n">
        <v>2026</v>
      </c>
      <c r="D1322" s="19" t="n">
        <v>276000</v>
      </c>
      <c r="E1322" s="19">
        <f>ROUND(MIN(B1322/12,650000)*12*0.0915+MIN(B1322/12,1390000)*12*(0.0504+0)+B1322*0.005,0)</f>
        <v/>
      </c>
      <c r="F1322" s="19" t="n">
        <v>0</v>
      </c>
      <c r="G1322" s="19" t="n">
        <v>0</v>
      </c>
      <c r="H1322" s="19">
        <f>IF(C1322&gt;=2026,IF(B1322&lt;741000,0,IF(B1322&lt;2191000,B1322-740000,IF(B1322&lt;2193000,1451000,IF(B1322&lt;2196000,1453000,IF(B1322&lt;2200000,1456000,IF(B1322&lt;3600000,ROUNDDOWN(B1322/4,-3)*2.8-80000,IF(B1322&lt;6600000,ROUNDDOWN(B1322/4,-3)*3.2-440000,IF(B1322&lt;8500000,ROUNDDOWN(B1322*0.9,0)-1100000,B1322-1950000)))))))),IF(B1322&lt;651000,0,IF(B1322&lt;1900000,B1322-650000,IF(B1322&lt;3600000,ROUNDDOWN(B1322/4,-3)*2.8-80000,IF(B1322&lt;6600000,ROUNDDOWN(B1322/4,-3)*3.2-440000,IF(B1322&lt;8500000,ROUNDDOWN(B1322*0.9,0)-1100000,B1322-1950000))))))</f>
        <v/>
      </c>
      <c r="I1322" s="19">
        <f>IF(H1322&gt;23500000,NA(),IF(C1322&gt;=2026,IF(H1322&lt;=4890000,1040000,IF(H1322&lt;=6550000,670000,620000)),IF(H1322&lt;=1320000,950000,IF(H1322&lt;=3360000,880000,IF(H1322&lt;=4890000,680000,IF(H1322&lt;=6550000,630000,580000))))))</f>
        <v/>
      </c>
      <c r="J1322" s="19">
        <f>MAX(0,ROUNDDOWN(H1322-E1322-I1322-F1322,-3))</f>
        <v/>
      </c>
      <c r="K1322" s="19">
        <f>MAX(0,ROUNDDOWN(H1322-E1322-I1322-F1322-D1322,-3))</f>
        <v/>
      </c>
      <c r="L1322" s="19">
        <f>IF(J1322&lt;=0,0,ROUNDDOWN((J1322*LOOKUP(J1322,{0,1950001,3300001,6950001,9000001,18000001,40000001},{0.05,0.1,0.2,0.23,0.33,0.4,0.45})-LOOKUP(J1322,{0,1950001,3300001,6950001,9000001,18000001,40000001},{0,97500,427500,636000,1536000,2796000,4796000}))*1.021,-2))</f>
        <v/>
      </c>
      <c r="M1322" s="19">
        <f>IF(K1322&lt;=0,0,ROUNDDOWN((K1322*LOOKUP(K1322,{0,1950001,3300001,6950001,9000001,18000001,40000001},{0.05,0.1,0.2,0.23,0.33,0.4,0.45})-LOOKUP(K1322,{0,1950001,3300001,6950001,9000001,18000001,40000001},{0,97500,427500,636000,1536000,2796000,4796000}))*1.021,-2))</f>
        <v/>
      </c>
      <c r="N1322" s="19">
        <f>MAX(0,ROUNDDOWN(H1322-E1322-430000-G1322,-3))</f>
        <v/>
      </c>
      <c r="O1322" s="19">
        <f>MAX(0,ROUNDDOWN(H1322-E1322-430000-G1322-D1322,-3))</f>
        <v/>
      </c>
      <c r="P1322" s="19">
        <f>IF(H1322&lt;=450000,0,MAX(0,ROUNDDOWN(N1322*0.06-MIN(50000,N1322)*0.03,-2))+MAX(0,ROUNDDOWN(N1322*0.04-MIN(50000,N1322)*0.02,-2)))</f>
        <v/>
      </c>
      <c r="Q1322" s="19">
        <f>IF(H1322&lt;=450000,0,MAX(0,ROUNDDOWN(O1322*0.06-MIN(50000,O1322)*0.03,-2))+MAX(0,ROUNDDOWN(O1322*0.04-MIN(50000,O1322)*0.02,-2)))</f>
        <v/>
      </c>
      <c r="R1322" s="19">
        <f>L1322-M1322</f>
        <v/>
      </c>
      <c r="S1322" s="19">
        <f>P1322-Q1322</f>
        <v/>
      </c>
      <c r="T1322" s="19">
        <f>R1322+S1322</f>
        <v/>
      </c>
      <c r="U1322" s="21">
        <f>IF(J1322&lt;=0,0,LOOKUP(J1322,{0,1950001,3300001,6950001,9000001,18000001,40000001},{0.05,0.1,0.2,0.23,0.33,0.4,0.45}))</f>
        <v/>
      </c>
    </row>
    <row r="1323">
      <c r="A1323" t="inlineStr">
        <is>
          <t>1万円刻み</t>
        </is>
      </c>
      <c r="B1323" s="19">
        <f>'3_1万円刻み'!$A$593</f>
        <v/>
      </c>
      <c r="C1323" s="20" t="n">
        <v>2025</v>
      </c>
      <c r="D1323" s="19" t="n">
        <v>276000</v>
      </c>
      <c r="E1323" s="19">
        <f>ROUND(MIN(B1323/12,650000)*12*0.0915+MIN(B1323/12,1390000)*12*(0.0504+0)+B1323*0.005,0)</f>
        <v/>
      </c>
      <c r="F1323" s="19" t="n">
        <v>0</v>
      </c>
      <c r="G1323" s="19" t="n">
        <v>0</v>
      </c>
      <c r="H1323" s="19">
        <f>IF(C1323&gt;=2026,IF(B1323&lt;741000,0,IF(B1323&lt;2191000,B1323-740000,IF(B1323&lt;2193000,1451000,IF(B1323&lt;2196000,1453000,IF(B1323&lt;2200000,1456000,IF(B1323&lt;3600000,ROUNDDOWN(B1323/4,-3)*2.8-80000,IF(B1323&lt;6600000,ROUNDDOWN(B1323/4,-3)*3.2-440000,IF(B1323&lt;8500000,ROUNDDOWN(B1323*0.9,0)-1100000,B1323-1950000)))))))),IF(B1323&lt;651000,0,IF(B1323&lt;1900000,B1323-650000,IF(B1323&lt;3600000,ROUNDDOWN(B1323/4,-3)*2.8-80000,IF(B1323&lt;6600000,ROUNDDOWN(B1323/4,-3)*3.2-440000,IF(B1323&lt;8500000,ROUNDDOWN(B1323*0.9,0)-1100000,B1323-1950000))))))</f>
        <v/>
      </c>
      <c r="I1323" s="19">
        <f>IF(H1323&gt;23500000,NA(),IF(C1323&gt;=2026,IF(H1323&lt;=4890000,1040000,IF(H1323&lt;=6550000,670000,620000)),IF(H1323&lt;=1320000,950000,IF(H1323&lt;=3360000,880000,IF(H1323&lt;=4890000,680000,IF(H1323&lt;=6550000,630000,580000))))))</f>
        <v/>
      </c>
      <c r="J1323" s="19">
        <f>MAX(0,ROUNDDOWN(H1323-E1323-I1323-F1323,-3))</f>
        <v/>
      </c>
      <c r="K1323" s="19">
        <f>MAX(0,ROUNDDOWN(H1323-E1323-I1323-F1323-D1323,-3))</f>
        <v/>
      </c>
      <c r="L1323" s="19">
        <f>IF(J1323&lt;=0,0,ROUNDDOWN((J1323*LOOKUP(J1323,{0,1950001,3300001,6950001,9000001,18000001,40000001},{0.05,0.1,0.2,0.23,0.33,0.4,0.45})-LOOKUP(J1323,{0,1950001,3300001,6950001,9000001,18000001,40000001},{0,97500,427500,636000,1536000,2796000,4796000}))*1.021,-2))</f>
        <v/>
      </c>
      <c r="M1323" s="19">
        <f>IF(K1323&lt;=0,0,ROUNDDOWN((K1323*LOOKUP(K1323,{0,1950001,3300001,6950001,9000001,18000001,40000001},{0.05,0.1,0.2,0.23,0.33,0.4,0.45})-LOOKUP(K1323,{0,1950001,3300001,6950001,9000001,18000001,40000001},{0,97500,427500,636000,1536000,2796000,4796000}))*1.021,-2))</f>
        <v/>
      </c>
      <c r="N1323" s="19">
        <f>MAX(0,ROUNDDOWN(H1323-E1323-430000-G1323,-3))</f>
        <v/>
      </c>
      <c r="O1323" s="19">
        <f>MAX(0,ROUNDDOWN(H1323-E1323-430000-G1323-D1323,-3))</f>
        <v/>
      </c>
      <c r="P1323" s="19">
        <f>IF(H1323&lt;=450000,0,MAX(0,ROUNDDOWN(N1323*0.06-MIN(50000,N1323)*0.03,-2))+MAX(0,ROUNDDOWN(N1323*0.04-MIN(50000,N1323)*0.02,-2)))</f>
        <v/>
      </c>
      <c r="Q1323" s="19">
        <f>IF(H1323&lt;=450000,0,MAX(0,ROUNDDOWN(O1323*0.06-MIN(50000,O1323)*0.03,-2))+MAX(0,ROUNDDOWN(O1323*0.04-MIN(50000,O1323)*0.02,-2)))</f>
        <v/>
      </c>
      <c r="R1323" s="19">
        <f>L1323-M1323</f>
        <v/>
      </c>
      <c r="S1323" s="19">
        <f>P1323-Q1323</f>
        <v/>
      </c>
      <c r="T1323" s="19">
        <f>R1323+S1323</f>
        <v/>
      </c>
      <c r="U1323" s="21">
        <f>IF(J1323&lt;=0,0,LOOKUP(J1323,{0,1950001,3300001,6950001,9000001,18000001,40000001},{0.05,0.1,0.2,0.23,0.33,0.4,0.45}))</f>
        <v/>
      </c>
    </row>
    <row r="1324">
      <c r="A1324" t="inlineStr">
        <is>
          <t>1万円刻み</t>
        </is>
      </c>
      <c r="B1324" s="19">
        <f>'3_1万円刻み'!$A$593</f>
        <v/>
      </c>
      <c r="C1324" s="20" t="n">
        <v>2026</v>
      </c>
      <c r="D1324" s="19" t="n">
        <v>276000</v>
      </c>
      <c r="E1324" s="19">
        <f>ROUND(MIN(B1324/12,650000)*12*0.0915+MIN(B1324/12,1390000)*12*(0.0504+0)+B1324*0.005,0)</f>
        <v/>
      </c>
      <c r="F1324" s="19" t="n">
        <v>0</v>
      </c>
      <c r="G1324" s="19" t="n">
        <v>0</v>
      </c>
      <c r="H1324" s="19">
        <f>IF(C1324&gt;=2026,IF(B1324&lt;741000,0,IF(B1324&lt;2191000,B1324-740000,IF(B1324&lt;2193000,1451000,IF(B1324&lt;2196000,1453000,IF(B1324&lt;2200000,1456000,IF(B1324&lt;3600000,ROUNDDOWN(B1324/4,-3)*2.8-80000,IF(B1324&lt;6600000,ROUNDDOWN(B1324/4,-3)*3.2-440000,IF(B1324&lt;8500000,ROUNDDOWN(B1324*0.9,0)-1100000,B1324-1950000)))))))),IF(B1324&lt;651000,0,IF(B1324&lt;1900000,B1324-650000,IF(B1324&lt;3600000,ROUNDDOWN(B1324/4,-3)*2.8-80000,IF(B1324&lt;6600000,ROUNDDOWN(B1324/4,-3)*3.2-440000,IF(B1324&lt;8500000,ROUNDDOWN(B1324*0.9,0)-1100000,B1324-1950000))))))</f>
        <v/>
      </c>
      <c r="I1324" s="19">
        <f>IF(H1324&gt;23500000,NA(),IF(C1324&gt;=2026,IF(H1324&lt;=4890000,1040000,IF(H1324&lt;=6550000,670000,620000)),IF(H1324&lt;=1320000,950000,IF(H1324&lt;=3360000,880000,IF(H1324&lt;=4890000,680000,IF(H1324&lt;=6550000,630000,580000))))))</f>
        <v/>
      </c>
      <c r="J1324" s="19">
        <f>MAX(0,ROUNDDOWN(H1324-E1324-I1324-F1324,-3))</f>
        <v/>
      </c>
      <c r="K1324" s="19">
        <f>MAX(0,ROUNDDOWN(H1324-E1324-I1324-F1324-D1324,-3))</f>
        <v/>
      </c>
      <c r="L1324" s="19">
        <f>IF(J1324&lt;=0,0,ROUNDDOWN((J1324*LOOKUP(J1324,{0,1950001,3300001,6950001,9000001,18000001,40000001},{0.05,0.1,0.2,0.23,0.33,0.4,0.45})-LOOKUP(J1324,{0,1950001,3300001,6950001,9000001,18000001,40000001},{0,97500,427500,636000,1536000,2796000,4796000}))*1.021,-2))</f>
        <v/>
      </c>
      <c r="M1324" s="19">
        <f>IF(K1324&lt;=0,0,ROUNDDOWN((K1324*LOOKUP(K1324,{0,1950001,3300001,6950001,9000001,18000001,40000001},{0.05,0.1,0.2,0.23,0.33,0.4,0.45})-LOOKUP(K1324,{0,1950001,3300001,6950001,9000001,18000001,40000001},{0,97500,427500,636000,1536000,2796000,4796000}))*1.021,-2))</f>
        <v/>
      </c>
      <c r="N1324" s="19">
        <f>MAX(0,ROUNDDOWN(H1324-E1324-430000-G1324,-3))</f>
        <v/>
      </c>
      <c r="O1324" s="19">
        <f>MAX(0,ROUNDDOWN(H1324-E1324-430000-G1324-D1324,-3))</f>
        <v/>
      </c>
      <c r="P1324" s="19">
        <f>IF(H1324&lt;=450000,0,MAX(0,ROUNDDOWN(N1324*0.06-MIN(50000,N1324)*0.03,-2))+MAX(0,ROUNDDOWN(N1324*0.04-MIN(50000,N1324)*0.02,-2)))</f>
        <v/>
      </c>
      <c r="Q1324" s="19">
        <f>IF(H1324&lt;=450000,0,MAX(0,ROUNDDOWN(O1324*0.06-MIN(50000,O1324)*0.03,-2))+MAX(0,ROUNDDOWN(O1324*0.04-MIN(50000,O1324)*0.02,-2)))</f>
        <v/>
      </c>
      <c r="R1324" s="19">
        <f>L1324-M1324</f>
        <v/>
      </c>
      <c r="S1324" s="19">
        <f>P1324-Q1324</f>
        <v/>
      </c>
      <c r="T1324" s="19">
        <f>R1324+S1324</f>
        <v/>
      </c>
      <c r="U1324" s="21">
        <f>IF(J1324&lt;=0,0,LOOKUP(J1324,{0,1950001,3300001,6950001,9000001,18000001,40000001},{0.05,0.1,0.2,0.23,0.33,0.4,0.45}))</f>
        <v/>
      </c>
    </row>
    <row r="1325">
      <c r="A1325" t="inlineStr">
        <is>
          <t>1万円刻み</t>
        </is>
      </c>
      <c r="B1325" s="19">
        <f>'3_1万円刻み'!$A$594</f>
        <v/>
      </c>
      <c r="C1325" s="20" t="n">
        <v>2025</v>
      </c>
      <c r="D1325" s="19" t="n">
        <v>276000</v>
      </c>
      <c r="E1325" s="19">
        <f>ROUND(MIN(B1325/12,650000)*12*0.0915+MIN(B1325/12,1390000)*12*(0.0504+0)+B1325*0.005,0)</f>
        <v/>
      </c>
      <c r="F1325" s="19" t="n">
        <v>0</v>
      </c>
      <c r="G1325" s="19" t="n">
        <v>0</v>
      </c>
      <c r="H1325" s="19">
        <f>IF(C1325&gt;=2026,IF(B1325&lt;741000,0,IF(B1325&lt;2191000,B1325-740000,IF(B1325&lt;2193000,1451000,IF(B1325&lt;2196000,1453000,IF(B1325&lt;2200000,1456000,IF(B1325&lt;3600000,ROUNDDOWN(B1325/4,-3)*2.8-80000,IF(B1325&lt;6600000,ROUNDDOWN(B1325/4,-3)*3.2-440000,IF(B1325&lt;8500000,ROUNDDOWN(B1325*0.9,0)-1100000,B1325-1950000)))))))),IF(B1325&lt;651000,0,IF(B1325&lt;1900000,B1325-650000,IF(B1325&lt;3600000,ROUNDDOWN(B1325/4,-3)*2.8-80000,IF(B1325&lt;6600000,ROUNDDOWN(B1325/4,-3)*3.2-440000,IF(B1325&lt;8500000,ROUNDDOWN(B1325*0.9,0)-1100000,B1325-1950000))))))</f>
        <v/>
      </c>
      <c r="I1325" s="19">
        <f>IF(H1325&gt;23500000,NA(),IF(C1325&gt;=2026,IF(H1325&lt;=4890000,1040000,IF(H1325&lt;=6550000,670000,620000)),IF(H1325&lt;=1320000,950000,IF(H1325&lt;=3360000,880000,IF(H1325&lt;=4890000,680000,IF(H1325&lt;=6550000,630000,580000))))))</f>
        <v/>
      </c>
      <c r="J1325" s="19">
        <f>MAX(0,ROUNDDOWN(H1325-E1325-I1325-F1325,-3))</f>
        <v/>
      </c>
      <c r="K1325" s="19">
        <f>MAX(0,ROUNDDOWN(H1325-E1325-I1325-F1325-D1325,-3))</f>
        <v/>
      </c>
      <c r="L1325" s="19">
        <f>IF(J1325&lt;=0,0,ROUNDDOWN((J1325*LOOKUP(J1325,{0,1950001,3300001,6950001,9000001,18000001,40000001},{0.05,0.1,0.2,0.23,0.33,0.4,0.45})-LOOKUP(J1325,{0,1950001,3300001,6950001,9000001,18000001,40000001},{0,97500,427500,636000,1536000,2796000,4796000}))*1.021,-2))</f>
        <v/>
      </c>
      <c r="M1325" s="19">
        <f>IF(K1325&lt;=0,0,ROUNDDOWN((K1325*LOOKUP(K1325,{0,1950001,3300001,6950001,9000001,18000001,40000001},{0.05,0.1,0.2,0.23,0.33,0.4,0.45})-LOOKUP(K1325,{0,1950001,3300001,6950001,9000001,18000001,40000001},{0,97500,427500,636000,1536000,2796000,4796000}))*1.021,-2))</f>
        <v/>
      </c>
      <c r="N1325" s="19">
        <f>MAX(0,ROUNDDOWN(H1325-E1325-430000-G1325,-3))</f>
        <v/>
      </c>
      <c r="O1325" s="19">
        <f>MAX(0,ROUNDDOWN(H1325-E1325-430000-G1325-D1325,-3))</f>
        <v/>
      </c>
      <c r="P1325" s="19">
        <f>IF(H1325&lt;=450000,0,MAX(0,ROUNDDOWN(N1325*0.06-MIN(50000,N1325)*0.03,-2))+MAX(0,ROUNDDOWN(N1325*0.04-MIN(50000,N1325)*0.02,-2)))</f>
        <v/>
      </c>
      <c r="Q1325" s="19">
        <f>IF(H1325&lt;=450000,0,MAX(0,ROUNDDOWN(O1325*0.06-MIN(50000,O1325)*0.03,-2))+MAX(0,ROUNDDOWN(O1325*0.04-MIN(50000,O1325)*0.02,-2)))</f>
        <v/>
      </c>
      <c r="R1325" s="19">
        <f>L1325-M1325</f>
        <v/>
      </c>
      <c r="S1325" s="19">
        <f>P1325-Q1325</f>
        <v/>
      </c>
      <c r="T1325" s="19">
        <f>R1325+S1325</f>
        <v/>
      </c>
      <c r="U1325" s="21">
        <f>IF(J1325&lt;=0,0,LOOKUP(J1325,{0,1950001,3300001,6950001,9000001,18000001,40000001},{0.05,0.1,0.2,0.23,0.33,0.4,0.45}))</f>
        <v/>
      </c>
    </row>
    <row r="1326">
      <c r="A1326" t="inlineStr">
        <is>
          <t>1万円刻み</t>
        </is>
      </c>
      <c r="B1326" s="19">
        <f>'3_1万円刻み'!$A$594</f>
        <v/>
      </c>
      <c r="C1326" s="20" t="n">
        <v>2026</v>
      </c>
      <c r="D1326" s="19" t="n">
        <v>276000</v>
      </c>
      <c r="E1326" s="19">
        <f>ROUND(MIN(B1326/12,650000)*12*0.0915+MIN(B1326/12,1390000)*12*(0.0504+0)+B1326*0.005,0)</f>
        <v/>
      </c>
      <c r="F1326" s="19" t="n">
        <v>0</v>
      </c>
      <c r="G1326" s="19" t="n">
        <v>0</v>
      </c>
      <c r="H1326" s="19">
        <f>IF(C1326&gt;=2026,IF(B1326&lt;741000,0,IF(B1326&lt;2191000,B1326-740000,IF(B1326&lt;2193000,1451000,IF(B1326&lt;2196000,1453000,IF(B1326&lt;2200000,1456000,IF(B1326&lt;3600000,ROUNDDOWN(B1326/4,-3)*2.8-80000,IF(B1326&lt;6600000,ROUNDDOWN(B1326/4,-3)*3.2-440000,IF(B1326&lt;8500000,ROUNDDOWN(B1326*0.9,0)-1100000,B1326-1950000)))))))),IF(B1326&lt;651000,0,IF(B1326&lt;1900000,B1326-650000,IF(B1326&lt;3600000,ROUNDDOWN(B1326/4,-3)*2.8-80000,IF(B1326&lt;6600000,ROUNDDOWN(B1326/4,-3)*3.2-440000,IF(B1326&lt;8500000,ROUNDDOWN(B1326*0.9,0)-1100000,B1326-1950000))))))</f>
        <v/>
      </c>
      <c r="I1326" s="19">
        <f>IF(H1326&gt;23500000,NA(),IF(C1326&gt;=2026,IF(H1326&lt;=4890000,1040000,IF(H1326&lt;=6550000,670000,620000)),IF(H1326&lt;=1320000,950000,IF(H1326&lt;=3360000,880000,IF(H1326&lt;=4890000,680000,IF(H1326&lt;=6550000,630000,580000))))))</f>
        <v/>
      </c>
      <c r="J1326" s="19">
        <f>MAX(0,ROUNDDOWN(H1326-E1326-I1326-F1326,-3))</f>
        <v/>
      </c>
      <c r="K1326" s="19">
        <f>MAX(0,ROUNDDOWN(H1326-E1326-I1326-F1326-D1326,-3))</f>
        <v/>
      </c>
      <c r="L1326" s="19">
        <f>IF(J1326&lt;=0,0,ROUNDDOWN((J1326*LOOKUP(J1326,{0,1950001,3300001,6950001,9000001,18000001,40000001},{0.05,0.1,0.2,0.23,0.33,0.4,0.45})-LOOKUP(J1326,{0,1950001,3300001,6950001,9000001,18000001,40000001},{0,97500,427500,636000,1536000,2796000,4796000}))*1.021,-2))</f>
        <v/>
      </c>
      <c r="M1326" s="19">
        <f>IF(K1326&lt;=0,0,ROUNDDOWN((K1326*LOOKUP(K1326,{0,1950001,3300001,6950001,9000001,18000001,40000001},{0.05,0.1,0.2,0.23,0.33,0.4,0.45})-LOOKUP(K1326,{0,1950001,3300001,6950001,9000001,18000001,40000001},{0,97500,427500,636000,1536000,2796000,4796000}))*1.021,-2))</f>
        <v/>
      </c>
      <c r="N1326" s="19">
        <f>MAX(0,ROUNDDOWN(H1326-E1326-430000-G1326,-3))</f>
        <v/>
      </c>
      <c r="O1326" s="19">
        <f>MAX(0,ROUNDDOWN(H1326-E1326-430000-G1326-D1326,-3))</f>
        <v/>
      </c>
      <c r="P1326" s="19">
        <f>IF(H1326&lt;=450000,0,MAX(0,ROUNDDOWN(N1326*0.06-MIN(50000,N1326)*0.03,-2))+MAX(0,ROUNDDOWN(N1326*0.04-MIN(50000,N1326)*0.02,-2)))</f>
        <v/>
      </c>
      <c r="Q1326" s="19">
        <f>IF(H1326&lt;=450000,0,MAX(0,ROUNDDOWN(O1326*0.06-MIN(50000,O1326)*0.03,-2))+MAX(0,ROUNDDOWN(O1326*0.04-MIN(50000,O1326)*0.02,-2)))</f>
        <v/>
      </c>
      <c r="R1326" s="19">
        <f>L1326-M1326</f>
        <v/>
      </c>
      <c r="S1326" s="19">
        <f>P1326-Q1326</f>
        <v/>
      </c>
      <c r="T1326" s="19">
        <f>R1326+S1326</f>
        <v/>
      </c>
      <c r="U1326" s="21">
        <f>IF(J1326&lt;=0,0,LOOKUP(J1326,{0,1950001,3300001,6950001,9000001,18000001,40000001},{0.05,0.1,0.2,0.23,0.33,0.4,0.45}))</f>
        <v/>
      </c>
    </row>
    <row r="1327">
      <c r="A1327" t="inlineStr">
        <is>
          <t>1万円刻み</t>
        </is>
      </c>
      <c r="B1327" s="19">
        <f>'3_1万円刻み'!$A$595</f>
        <v/>
      </c>
      <c r="C1327" s="20" t="n">
        <v>2025</v>
      </c>
      <c r="D1327" s="19" t="n">
        <v>276000</v>
      </c>
      <c r="E1327" s="19">
        <f>ROUND(MIN(B1327/12,650000)*12*0.0915+MIN(B1327/12,1390000)*12*(0.0504+0)+B1327*0.005,0)</f>
        <v/>
      </c>
      <c r="F1327" s="19" t="n">
        <v>0</v>
      </c>
      <c r="G1327" s="19" t="n">
        <v>0</v>
      </c>
      <c r="H1327" s="19">
        <f>IF(C1327&gt;=2026,IF(B1327&lt;741000,0,IF(B1327&lt;2191000,B1327-740000,IF(B1327&lt;2193000,1451000,IF(B1327&lt;2196000,1453000,IF(B1327&lt;2200000,1456000,IF(B1327&lt;3600000,ROUNDDOWN(B1327/4,-3)*2.8-80000,IF(B1327&lt;6600000,ROUNDDOWN(B1327/4,-3)*3.2-440000,IF(B1327&lt;8500000,ROUNDDOWN(B1327*0.9,0)-1100000,B1327-1950000)))))))),IF(B1327&lt;651000,0,IF(B1327&lt;1900000,B1327-650000,IF(B1327&lt;3600000,ROUNDDOWN(B1327/4,-3)*2.8-80000,IF(B1327&lt;6600000,ROUNDDOWN(B1327/4,-3)*3.2-440000,IF(B1327&lt;8500000,ROUNDDOWN(B1327*0.9,0)-1100000,B1327-1950000))))))</f>
        <v/>
      </c>
      <c r="I1327" s="19">
        <f>IF(H1327&gt;23500000,NA(),IF(C1327&gt;=2026,IF(H1327&lt;=4890000,1040000,IF(H1327&lt;=6550000,670000,620000)),IF(H1327&lt;=1320000,950000,IF(H1327&lt;=3360000,880000,IF(H1327&lt;=4890000,680000,IF(H1327&lt;=6550000,630000,580000))))))</f>
        <v/>
      </c>
      <c r="J1327" s="19">
        <f>MAX(0,ROUNDDOWN(H1327-E1327-I1327-F1327,-3))</f>
        <v/>
      </c>
      <c r="K1327" s="19">
        <f>MAX(0,ROUNDDOWN(H1327-E1327-I1327-F1327-D1327,-3))</f>
        <v/>
      </c>
      <c r="L1327" s="19">
        <f>IF(J1327&lt;=0,0,ROUNDDOWN((J1327*LOOKUP(J1327,{0,1950001,3300001,6950001,9000001,18000001,40000001},{0.05,0.1,0.2,0.23,0.33,0.4,0.45})-LOOKUP(J1327,{0,1950001,3300001,6950001,9000001,18000001,40000001},{0,97500,427500,636000,1536000,2796000,4796000}))*1.021,-2))</f>
        <v/>
      </c>
      <c r="M1327" s="19">
        <f>IF(K1327&lt;=0,0,ROUNDDOWN((K1327*LOOKUP(K1327,{0,1950001,3300001,6950001,9000001,18000001,40000001},{0.05,0.1,0.2,0.23,0.33,0.4,0.45})-LOOKUP(K1327,{0,1950001,3300001,6950001,9000001,18000001,40000001},{0,97500,427500,636000,1536000,2796000,4796000}))*1.021,-2))</f>
        <v/>
      </c>
      <c r="N1327" s="19">
        <f>MAX(0,ROUNDDOWN(H1327-E1327-430000-G1327,-3))</f>
        <v/>
      </c>
      <c r="O1327" s="19">
        <f>MAX(0,ROUNDDOWN(H1327-E1327-430000-G1327-D1327,-3))</f>
        <v/>
      </c>
      <c r="P1327" s="19">
        <f>IF(H1327&lt;=450000,0,MAX(0,ROUNDDOWN(N1327*0.06-MIN(50000,N1327)*0.03,-2))+MAX(0,ROUNDDOWN(N1327*0.04-MIN(50000,N1327)*0.02,-2)))</f>
        <v/>
      </c>
      <c r="Q1327" s="19">
        <f>IF(H1327&lt;=450000,0,MAX(0,ROUNDDOWN(O1327*0.06-MIN(50000,O1327)*0.03,-2))+MAX(0,ROUNDDOWN(O1327*0.04-MIN(50000,O1327)*0.02,-2)))</f>
        <v/>
      </c>
      <c r="R1327" s="19">
        <f>L1327-M1327</f>
        <v/>
      </c>
      <c r="S1327" s="19">
        <f>P1327-Q1327</f>
        <v/>
      </c>
      <c r="T1327" s="19">
        <f>R1327+S1327</f>
        <v/>
      </c>
      <c r="U1327" s="21">
        <f>IF(J1327&lt;=0,0,LOOKUP(J1327,{0,1950001,3300001,6950001,9000001,18000001,40000001},{0.05,0.1,0.2,0.23,0.33,0.4,0.45}))</f>
        <v/>
      </c>
    </row>
    <row r="1328">
      <c r="A1328" t="inlineStr">
        <is>
          <t>1万円刻み</t>
        </is>
      </c>
      <c r="B1328" s="19">
        <f>'3_1万円刻み'!$A$595</f>
        <v/>
      </c>
      <c r="C1328" s="20" t="n">
        <v>2026</v>
      </c>
      <c r="D1328" s="19" t="n">
        <v>276000</v>
      </c>
      <c r="E1328" s="19">
        <f>ROUND(MIN(B1328/12,650000)*12*0.0915+MIN(B1328/12,1390000)*12*(0.0504+0)+B1328*0.005,0)</f>
        <v/>
      </c>
      <c r="F1328" s="19" t="n">
        <v>0</v>
      </c>
      <c r="G1328" s="19" t="n">
        <v>0</v>
      </c>
      <c r="H1328" s="19">
        <f>IF(C1328&gt;=2026,IF(B1328&lt;741000,0,IF(B1328&lt;2191000,B1328-740000,IF(B1328&lt;2193000,1451000,IF(B1328&lt;2196000,1453000,IF(B1328&lt;2200000,1456000,IF(B1328&lt;3600000,ROUNDDOWN(B1328/4,-3)*2.8-80000,IF(B1328&lt;6600000,ROUNDDOWN(B1328/4,-3)*3.2-440000,IF(B1328&lt;8500000,ROUNDDOWN(B1328*0.9,0)-1100000,B1328-1950000)))))))),IF(B1328&lt;651000,0,IF(B1328&lt;1900000,B1328-650000,IF(B1328&lt;3600000,ROUNDDOWN(B1328/4,-3)*2.8-80000,IF(B1328&lt;6600000,ROUNDDOWN(B1328/4,-3)*3.2-440000,IF(B1328&lt;8500000,ROUNDDOWN(B1328*0.9,0)-1100000,B1328-1950000))))))</f>
        <v/>
      </c>
      <c r="I1328" s="19">
        <f>IF(H1328&gt;23500000,NA(),IF(C1328&gt;=2026,IF(H1328&lt;=4890000,1040000,IF(H1328&lt;=6550000,670000,620000)),IF(H1328&lt;=1320000,950000,IF(H1328&lt;=3360000,880000,IF(H1328&lt;=4890000,680000,IF(H1328&lt;=6550000,630000,580000))))))</f>
        <v/>
      </c>
      <c r="J1328" s="19">
        <f>MAX(0,ROUNDDOWN(H1328-E1328-I1328-F1328,-3))</f>
        <v/>
      </c>
      <c r="K1328" s="19">
        <f>MAX(0,ROUNDDOWN(H1328-E1328-I1328-F1328-D1328,-3))</f>
        <v/>
      </c>
      <c r="L1328" s="19">
        <f>IF(J1328&lt;=0,0,ROUNDDOWN((J1328*LOOKUP(J1328,{0,1950001,3300001,6950001,9000001,18000001,40000001},{0.05,0.1,0.2,0.23,0.33,0.4,0.45})-LOOKUP(J1328,{0,1950001,3300001,6950001,9000001,18000001,40000001},{0,97500,427500,636000,1536000,2796000,4796000}))*1.021,-2))</f>
        <v/>
      </c>
      <c r="M1328" s="19">
        <f>IF(K1328&lt;=0,0,ROUNDDOWN((K1328*LOOKUP(K1328,{0,1950001,3300001,6950001,9000001,18000001,40000001},{0.05,0.1,0.2,0.23,0.33,0.4,0.45})-LOOKUP(K1328,{0,1950001,3300001,6950001,9000001,18000001,40000001},{0,97500,427500,636000,1536000,2796000,4796000}))*1.021,-2))</f>
        <v/>
      </c>
      <c r="N1328" s="19">
        <f>MAX(0,ROUNDDOWN(H1328-E1328-430000-G1328,-3))</f>
        <v/>
      </c>
      <c r="O1328" s="19">
        <f>MAX(0,ROUNDDOWN(H1328-E1328-430000-G1328-D1328,-3))</f>
        <v/>
      </c>
      <c r="P1328" s="19">
        <f>IF(H1328&lt;=450000,0,MAX(0,ROUNDDOWN(N1328*0.06-MIN(50000,N1328)*0.03,-2))+MAX(0,ROUNDDOWN(N1328*0.04-MIN(50000,N1328)*0.02,-2)))</f>
        <v/>
      </c>
      <c r="Q1328" s="19">
        <f>IF(H1328&lt;=450000,0,MAX(0,ROUNDDOWN(O1328*0.06-MIN(50000,O1328)*0.03,-2))+MAX(0,ROUNDDOWN(O1328*0.04-MIN(50000,O1328)*0.02,-2)))</f>
        <v/>
      </c>
      <c r="R1328" s="19">
        <f>L1328-M1328</f>
        <v/>
      </c>
      <c r="S1328" s="19">
        <f>P1328-Q1328</f>
        <v/>
      </c>
      <c r="T1328" s="19">
        <f>R1328+S1328</f>
        <v/>
      </c>
      <c r="U1328" s="21">
        <f>IF(J1328&lt;=0,0,LOOKUP(J1328,{0,1950001,3300001,6950001,9000001,18000001,40000001},{0.05,0.1,0.2,0.23,0.33,0.4,0.45}))</f>
        <v/>
      </c>
    </row>
    <row r="1329">
      <c r="A1329" t="inlineStr">
        <is>
          <t>1万円刻み</t>
        </is>
      </c>
      <c r="B1329" s="19">
        <f>'3_1万円刻み'!$A$596</f>
        <v/>
      </c>
      <c r="C1329" s="20" t="n">
        <v>2025</v>
      </c>
      <c r="D1329" s="19" t="n">
        <v>276000</v>
      </c>
      <c r="E1329" s="19">
        <f>ROUND(MIN(B1329/12,650000)*12*0.0915+MIN(B1329/12,1390000)*12*(0.0504+0)+B1329*0.005,0)</f>
        <v/>
      </c>
      <c r="F1329" s="19" t="n">
        <v>0</v>
      </c>
      <c r="G1329" s="19" t="n">
        <v>0</v>
      </c>
      <c r="H1329" s="19">
        <f>IF(C1329&gt;=2026,IF(B1329&lt;741000,0,IF(B1329&lt;2191000,B1329-740000,IF(B1329&lt;2193000,1451000,IF(B1329&lt;2196000,1453000,IF(B1329&lt;2200000,1456000,IF(B1329&lt;3600000,ROUNDDOWN(B1329/4,-3)*2.8-80000,IF(B1329&lt;6600000,ROUNDDOWN(B1329/4,-3)*3.2-440000,IF(B1329&lt;8500000,ROUNDDOWN(B1329*0.9,0)-1100000,B1329-1950000)))))))),IF(B1329&lt;651000,0,IF(B1329&lt;1900000,B1329-650000,IF(B1329&lt;3600000,ROUNDDOWN(B1329/4,-3)*2.8-80000,IF(B1329&lt;6600000,ROUNDDOWN(B1329/4,-3)*3.2-440000,IF(B1329&lt;8500000,ROUNDDOWN(B1329*0.9,0)-1100000,B1329-1950000))))))</f>
        <v/>
      </c>
      <c r="I1329" s="19">
        <f>IF(H1329&gt;23500000,NA(),IF(C1329&gt;=2026,IF(H1329&lt;=4890000,1040000,IF(H1329&lt;=6550000,670000,620000)),IF(H1329&lt;=1320000,950000,IF(H1329&lt;=3360000,880000,IF(H1329&lt;=4890000,680000,IF(H1329&lt;=6550000,630000,580000))))))</f>
        <v/>
      </c>
      <c r="J1329" s="19">
        <f>MAX(0,ROUNDDOWN(H1329-E1329-I1329-F1329,-3))</f>
        <v/>
      </c>
      <c r="K1329" s="19">
        <f>MAX(0,ROUNDDOWN(H1329-E1329-I1329-F1329-D1329,-3))</f>
        <v/>
      </c>
      <c r="L1329" s="19">
        <f>IF(J1329&lt;=0,0,ROUNDDOWN((J1329*LOOKUP(J1329,{0,1950001,3300001,6950001,9000001,18000001,40000001},{0.05,0.1,0.2,0.23,0.33,0.4,0.45})-LOOKUP(J1329,{0,1950001,3300001,6950001,9000001,18000001,40000001},{0,97500,427500,636000,1536000,2796000,4796000}))*1.021,-2))</f>
        <v/>
      </c>
      <c r="M1329" s="19">
        <f>IF(K1329&lt;=0,0,ROUNDDOWN((K1329*LOOKUP(K1329,{0,1950001,3300001,6950001,9000001,18000001,40000001},{0.05,0.1,0.2,0.23,0.33,0.4,0.45})-LOOKUP(K1329,{0,1950001,3300001,6950001,9000001,18000001,40000001},{0,97500,427500,636000,1536000,2796000,4796000}))*1.021,-2))</f>
        <v/>
      </c>
      <c r="N1329" s="19">
        <f>MAX(0,ROUNDDOWN(H1329-E1329-430000-G1329,-3))</f>
        <v/>
      </c>
      <c r="O1329" s="19">
        <f>MAX(0,ROUNDDOWN(H1329-E1329-430000-G1329-D1329,-3))</f>
        <v/>
      </c>
      <c r="P1329" s="19">
        <f>IF(H1329&lt;=450000,0,MAX(0,ROUNDDOWN(N1329*0.06-MIN(50000,N1329)*0.03,-2))+MAX(0,ROUNDDOWN(N1329*0.04-MIN(50000,N1329)*0.02,-2)))</f>
        <v/>
      </c>
      <c r="Q1329" s="19">
        <f>IF(H1329&lt;=450000,0,MAX(0,ROUNDDOWN(O1329*0.06-MIN(50000,O1329)*0.03,-2))+MAX(0,ROUNDDOWN(O1329*0.04-MIN(50000,O1329)*0.02,-2)))</f>
        <v/>
      </c>
      <c r="R1329" s="19">
        <f>L1329-M1329</f>
        <v/>
      </c>
      <c r="S1329" s="19">
        <f>P1329-Q1329</f>
        <v/>
      </c>
      <c r="T1329" s="19">
        <f>R1329+S1329</f>
        <v/>
      </c>
      <c r="U1329" s="21">
        <f>IF(J1329&lt;=0,0,LOOKUP(J1329,{0,1950001,3300001,6950001,9000001,18000001,40000001},{0.05,0.1,0.2,0.23,0.33,0.4,0.45}))</f>
        <v/>
      </c>
    </row>
    <row r="1330">
      <c r="A1330" t="inlineStr">
        <is>
          <t>1万円刻み</t>
        </is>
      </c>
      <c r="B1330" s="19">
        <f>'3_1万円刻み'!$A$596</f>
        <v/>
      </c>
      <c r="C1330" s="20" t="n">
        <v>2026</v>
      </c>
      <c r="D1330" s="19" t="n">
        <v>276000</v>
      </c>
      <c r="E1330" s="19">
        <f>ROUND(MIN(B1330/12,650000)*12*0.0915+MIN(B1330/12,1390000)*12*(0.0504+0)+B1330*0.005,0)</f>
        <v/>
      </c>
      <c r="F1330" s="19" t="n">
        <v>0</v>
      </c>
      <c r="G1330" s="19" t="n">
        <v>0</v>
      </c>
      <c r="H1330" s="19">
        <f>IF(C1330&gt;=2026,IF(B1330&lt;741000,0,IF(B1330&lt;2191000,B1330-740000,IF(B1330&lt;2193000,1451000,IF(B1330&lt;2196000,1453000,IF(B1330&lt;2200000,1456000,IF(B1330&lt;3600000,ROUNDDOWN(B1330/4,-3)*2.8-80000,IF(B1330&lt;6600000,ROUNDDOWN(B1330/4,-3)*3.2-440000,IF(B1330&lt;8500000,ROUNDDOWN(B1330*0.9,0)-1100000,B1330-1950000)))))))),IF(B1330&lt;651000,0,IF(B1330&lt;1900000,B1330-650000,IF(B1330&lt;3600000,ROUNDDOWN(B1330/4,-3)*2.8-80000,IF(B1330&lt;6600000,ROUNDDOWN(B1330/4,-3)*3.2-440000,IF(B1330&lt;8500000,ROUNDDOWN(B1330*0.9,0)-1100000,B1330-1950000))))))</f>
        <v/>
      </c>
      <c r="I1330" s="19">
        <f>IF(H1330&gt;23500000,NA(),IF(C1330&gt;=2026,IF(H1330&lt;=4890000,1040000,IF(H1330&lt;=6550000,670000,620000)),IF(H1330&lt;=1320000,950000,IF(H1330&lt;=3360000,880000,IF(H1330&lt;=4890000,680000,IF(H1330&lt;=6550000,630000,580000))))))</f>
        <v/>
      </c>
      <c r="J1330" s="19">
        <f>MAX(0,ROUNDDOWN(H1330-E1330-I1330-F1330,-3))</f>
        <v/>
      </c>
      <c r="K1330" s="19">
        <f>MAX(0,ROUNDDOWN(H1330-E1330-I1330-F1330-D1330,-3))</f>
        <v/>
      </c>
      <c r="L1330" s="19">
        <f>IF(J1330&lt;=0,0,ROUNDDOWN((J1330*LOOKUP(J1330,{0,1950001,3300001,6950001,9000001,18000001,40000001},{0.05,0.1,0.2,0.23,0.33,0.4,0.45})-LOOKUP(J1330,{0,1950001,3300001,6950001,9000001,18000001,40000001},{0,97500,427500,636000,1536000,2796000,4796000}))*1.021,-2))</f>
        <v/>
      </c>
      <c r="M1330" s="19">
        <f>IF(K1330&lt;=0,0,ROUNDDOWN((K1330*LOOKUP(K1330,{0,1950001,3300001,6950001,9000001,18000001,40000001},{0.05,0.1,0.2,0.23,0.33,0.4,0.45})-LOOKUP(K1330,{0,1950001,3300001,6950001,9000001,18000001,40000001},{0,97500,427500,636000,1536000,2796000,4796000}))*1.021,-2))</f>
        <v/>
      </c>
      <c r="N1330" s="19">
        <f>MAX(0,ROUNDDOWN(H1330-E1330-430000-G1330,-3))</f>
        <v/>
      </c>
      <c r="O1330" s="19">
        <f>MAX(0,ROUNDDOWN(H1330-E1330-430000-G1330-D1330,-3))</f>
        <v/>
      </c>
      <c r="P1330" s="19">
        <f>IF(H1330&lt;=450000,0,MAX(0,ROUNDDOWN(N1330*0.06-MIN(50000,N1330)*0.03,-2))+MAX(0,ROUNDDOWN(N1330*0.04-MIN(50000,N1330)*0.02,-2)))</f>
        <v/>
      </c>
      <c r="Q1330" s="19">
        <f>IF(H1330&lt;=450000,0,MAX(0,ROUNDDOWN(O1330*0.06-MIN(50000,O1330)*0.03,-2))+MAX(0,ROUNDDOWN(O1330*0.04-MIN(50000,O1330)*0.02,-2)))</f>
        <v/>
      </c>
      <c r="R1330" s="19">
        <f>L1330-M1330</f>
        <v/>
      </c>
      <c r="S1330" s="19">
        <f>P1330-Q1330</f>
        <v/>
      </c>
      <c r="T1330" s="19">
        <f>R1330+S1330</f>
        <v/>
      </c>
      <c r="U1330" s="21">
        <f>IF(J1330&lt;=0,0,LOOKUP(J1330,{0,1950001,3300001,6950001,9000001,18000001,40000001},{0.05,0.1,0.2,0.23,0.33,0.4,0.45}))</f>
        <v/>
      </c>
    </row>
    <row r="1331">
      <c r="A1331" t="inlineStr">
        <is>
          <t>1万円刻み</t>
        </is>
      </c>
      <c r="B1331" s="19">
        <f>'3_1万円刻み'!$A$597</f>
        <v/>
      </c>
      <c r="C1331" s="20" t="n">
        <v>2025</v>
      </c>
      <c r="D1331" s="19" t="n">
        <v>276000</v>
      </c>
      <c r="E1331" s="19">
        <f>ROUND(MIN(B1331/12,650000)*12*0.0915+MIN(B1331/12,1390000)*12*(0.0504+0)+B1331*0.005,0)</f>
        <v/>
      </c>
      <c r="F1331" s="19" t="n">
        <v>0</v>
      </c>
      <c r="G1331" s="19" t="n">
        <v>0</v>
      </c>
      <c r="H1331" s="19">
        <f>IF(C1331&gt;=2026,IF(B1331&lt;741000,0,IF(B1331&lt;2191000,B1331-740000,IF(B1331&lt;2193000,1451000,IF(B1331&lt;2196000,1453000,IF(B1331&lt;2200000,1456000,IF(B1331&lt;3600000,ROUNDDOWN(B1331/4,-3)*2.8-80000,IF(B1331&lt;6600000,ROUNDDOWN(B1331/4,-3)*3.2-440000,IF(B1331&lt;8500000,ROUNDDOWN(B1331*0.9,0)-1100000,B1331-1950000)))))))),IF(B1331&lt;651000,0,IF(B1331&lt;1900000,B1331-650000,IF(B1331&lt;3600000,ROUNDDOWN(B1331/4,-3)*2.8-80000,IF(B1331&lt;6600000,ROUNDDOWN(B1331/4,-3)*3.2-440000,IF(B1331&lt;8500000,ROUNDDOWN(B1331*0.9,0)-1100000,B1331-1950000))))))</f>
        <v/>
      </c>
      <c r="I1331" s="19">
        <f>IF(H1331&gt;23500000,NA(),IF(C1331&gt;=2026,IF(H1331&lt;=4890000,1040000,IF(H1331&lt;=6550000,670000,620000)),IF(H1331&lt;=1320000,950000,IF(H1331&lt;=3360000,880000,IF(H1331&lt;=4890000,680000,IF(H1331&lt;=6550000,630000,580000))))))</f>
        <v/>
      </c>
      <c r="J1331" s="19">
        <f>MAX(0,ROUNDDOWN(H1331-E1331-I1331-F1331,-3))</f>
        <v/>
      </c>
      <c r="K1331" s="19">
        <f>MAX(0,ROUNDDOWN(H1331-E1331-I1331-F1331-D1331,-3))</f>
        <v/>
      </c>
      <c r="L1331" s="19">
        <f>IF(J1331&lt;=0,0,ROUNDDOWN((J1331*LOOKUP(J1331,{0,1950001,3300001,6950001,9000001,18000001,40000001},{0.05,0.1,0.2,0.23,0.33,0.4,0.45})-LOOKUP(J1331,{0,1950001,3300001,6950001,9000001,18000001,40000001},{0,97500,427500,636000,1536000,2796000,4796000}))*1.021,-2))</f>
        <v/>
      </c>
      <c r="M1331" s="19">
        <f>IF(K1331&lt;=0,0,ROUNDDOWN((K1331*LOOKUP(K1331,{0,1950001,3300001,6950001,9000001,18000001,40000001},{0.05,0.1,0.2,0.23,0.33,0.4,0.45})-LOOKUP(K1331,{0,1950001,3300001,6950001,9000001,18000001,40000001},{0,97500,427500,636000,1536000,2796000,4796000}))*1.021,-2))</f>
        <v/>
      </c>
      <c r="N1331" s="19">
        <f>MAX(0,ROUNDDOWN(H1331-E1331-430000-G1331,-3))</f>
        <v/>
      </c>
      <c r="O1331" s="19">
        <f>MAX(0,ROUNDDOWN(H1331-E1331-430000-G1331-D1331,-3))</f>
        <v/>
      </c>
      <c r="P1331" s="19">
        <f>IF(H1331&lt;=450000,0,MAX(0,ROUNDDOWN(N1331*0.06-MIN(50000,N1331)*0.03,-2))+MAX(0,ROUNDDOWN(N1331*0.04-MIN(50000,N1331)*0.02,-2)))</f>
        <v/>
      </c>
      <c r="Q1331" s="19">
        <f>IF(H1331&lt;=450000,0,MAX(0,ROUNDDOWN(O1331*0.06-MIN(50000,O1331)*0.03,-2))+MAX(0,ROUNDDOWN(O1331*0.04-MIN(50000,O1331)*0.02,-2)))</f>
        <v/>
      </c>
      <c r="R1331" s="19">
        <f>L1331-M1331</f>
        <v/>
      </c>
      <c r="S1331" s="19">
        <f>P1331-Q1331</f>
        <v/>
      </c>
      <c r="T1331" s="19">
        <f>R1331+S1331</f>
        <v/>
      </c>
      <c r="U1331" s="21">
        <f>IF(J1331&lt;=0,0,LOOKUP(J1331,{0,1950001,3300001,6950001,9000001,18000001,40000001},{0.05,0.1,0.2,0.23,0.33,0.4,0.45}))</f>
        <v/>
      </c>
    </row>
    <row r="1332">
      <c r="A1332" t="inlineStr">
        <is>
          <t>1万円刻み</t>
        </is>
      </c>
      <c r="B1332" s="19">
        <f>'3_1万円刻み'!$A$597</f>
        <v/>
      </c>
      <c r="C1332" s="20" t="n">
        <v>2026</v>
      </c>
      <c r="D1332" s="19" t="n">
        <v>276000</v>
      </c>
      <c r="E1332" s="19">
        <f>ROUND(MIN(B1332/12,650000)*12*0.0915+MIN(B1332/12,1390000)*12*(0.0504+0)+B1332*0.005,0)</f>
        <v/>
      </c>
      <c r="F1332" s="19" t="n">
        <v>0</v>
      </c>
      <c r="G1332" s="19" t="n">
        <v>0</v>
      </c>
      <c r="H1332" s="19">
        <f>IF(C1332&gt;=2026,IF(B1332&lt;741000,0,IF(B1332&lt;2191000,B1332-740000,IF(B1332&lt;2193000,1451000,IF(B1332&lt;2196000,1453000,IF(B1332&lt;2200000,1456000,IF(B1332&lt;3600000,ROUNDDOWN(B1332/4,-3)*2.8-80000,IF(B1332&lt;6600000,ROUNDDOWN(B1332/4,-3)*3.2-440000,IF(B1332&lt;8500000,ROUNDDOWN(B1332*0.9,0)-1100000,B1332-1950000)))))))),IF(B1332&lt;651000,0,IF(B1332&lt;1900000,B1332-650000,IF(B1332&lt;3600000,ROUNDDOWN(B1332/4,-3)*2.8-80000,IF(B1332&lt;6600000,ROUNDDOWN(B1332/4,-3)*3.2-440000,IF(B1332&lt;8500000,ROUNDDOWN(B1332*0.9,0)-1100000,B1332-1950000))))))</f>
        <v/>
      </c>
      <c r="I1332" s="19">
        <f>IF(H1332&gt;23500000,NA(),IF(C1332&gt;=2026,IF(H1332&lt;=4890000,1040000,IF(H1332&lt;=6550000,670000,620000)),IF(H1332&lt;=1320000,950000,IF(H1332&lt;=3360000,880000,IF(H1332&lt;=4890000,680000,IF(H1332&lt;=6550000,630000,580000))))))</f>
        <v/>
      </c>
      <c r="J1332" s="19">
        <f>MAX(0,ROUNDDOWN(H1332-E1332-I1332-F1332,-3))</f>
        <v/>
      </c>
      <c r="K1332" s="19">
        <f>MAX(0,ROUNDDOWN(H1332-E1332-I1332-F1332-D1332,-3))</f>
        <v/>
      </c>
      <c r="L1332" s="19">
        <f>IF(J1332&lt;=0,0,ROUNDDOWN((J1332*LOOKUP(J1332,{0,1950001,3300001,6950001,9000001,18000001,40000001},{0.05,0.1,0.2,0.23,0.33,0.4,0.45})-LOOKUP(J1332,{0,1950001,3300001,6950001,9000001,18000001,40000001},{0,97500,427500,636000,1536000,2796000,4796000}))*1.021,-2))</f>
        <v/>
      </c>
      <c r="M1332" s="19">
        <f>IF(K1332&lt;=0,0,ROUNDDOWN((K1332*LOOKUP(K1332,{0,1950001,3300001,6950001,9000001,18000001,40000001},{0.05,0.1,0.2,0.23,0.33,0.4,0.45})-LOOKUP(K1332,{0,1950001,3300001,6950001,9000001,18000001,40000001},{0,97500,427500,636000,1536000,2796000,4796000}))*1.021,-2))</f>
        <v/>
      </c>
      <c r="N1332" s="19">
        <f>MAX(0,ROUNDDOWN(H1332-E1332-430000-G1332,-3))</f>
        <v/>
      </c>
      <c r="O1332" s="19">
        <f>MAX(0,ROUNDDOWN(H1332-E1332-430000-G1332-D1332,-3))</f>
        <v/>
      </c>
      <c r="P1332" s="19">
        <f>IF(H1332&lt;=450000,0,MAX(0,ROUNDDOWN(N1332*0.06-MIN(50000,N1332)*0.03,-2))+MAX(0,ROUNDDOWN(N1332*0.04-MIN(50000,N1332)*0.02,-2)))</f>
        <v/>
      </c>
      <c r="Q1332" s="19">
        <f>IF(H1332&lt;=450000,0,MAX(0,ROUNDDOWN(O1332*0.06-MIN(50000,O1332)*0.03,-2))+MAX(0,ROUNDDOWN(O1332*0.04-MIN(50000,O1332)*0.02,-2)))</f>
        <v/>
      </c>
      <c r="R1332" s="19">
        <f>L1332-M1332</f>
        <v/>
      </c>
      <c r="S1332" s="19">
        <f>P1332-Q1332</f>
        <v/>
      </c>
      <c r="T1332" s="19">
        <f>R1332+S1332</f>
        <v/>
      </c>
      <c r="U1332" s="21">
        <f>IF(J1332&lt;=0,0,LOOKUP(J1332,{0,1950001,3300001,6950001,9000001,18000001,40000001},{0.05,0.1,0.2,0.23,0.33,0.4,0.45}))</f>
        <v/>
      </c>
    </row>
    <row r="1333">
      <c r="A1333" t="inlineStr">
        <is>
          <t>1万円刻み</t>
        </is>
      </c>
      <c r="B1333" s="19">
        <f>'3_1万円刻み'!$A$598</f>
        <v/>
      </c>
      <c r="C1333" s="20" t="n">
        <v>2025</v>
      </c>
      <c r="D1333" s="19" t="n">
        <v>276000</v>
      </c>
      <c r="E1333" s="19">
        <f>ROUND(MIN(B1333/12,650000)*12*0.0915+MIN(B1333/12,1390000)*12*(0.0504+0)+B1333*0.005,0)</f>
        <v/>
      </c>
      <c r="F1333" s="19" t="n">
        <v>0</v>
      </c>
      <c r="G1333" s="19" t="n">
        <v>0</v>
      </c>
      <c r="H1333" s="19">
        <f>IF(C1333&gt;=2026,IF(B1333&lt;741000,0,IF(B1333&lt;2191000,B1333-740000,IF(B1333&lt;2193000,1451000,IF(B1333&lt;2196000,1453000,IF(B1333&lt;2200000,1456000,IF(B1333&lt;3600000,ROUNDDOWN(B1333/4,-3)*2.8-80000,IF(B1333&lt;6600000,ROUNDDOWN(B1333/4,-3)*3.2-440000,IF(B1333&lt;8500000,ROUNDDOWN(B1333*0.9,0)-1100000,B1333-1950000)))))))),IF(B1333&lt;651000,0,IF(B1333&lt;1900000,B1333-650000,IF(B1333&lt;3600000,ROUNDDOWN(B1333/4,-3)*2.8-80000,IF(B1333&lt;6600000,ROUNDDOWN(B1333/4,-3)*3.2-440000,IF(B1333&lt;8500000,ROUNDDOWN(B1333*0.9,0)-1100000,B1333-1950000))))))</f>
        <v/>
      </c>
      <c r="I1333" s="19">
        <f>IF(H1333&gt;23500000,NA(),IF(C1333&gt;=2026,IF(H1333&lt;=4890000,1040000,IF(H1333&lt;=6550000,670000,620000)),IF(H1333&lt;=1320000,950000,IF(H1333&lt;=3360000,880000,IF(H1333&lt;=4890000,680000,IF(H1333&lt;=6550000,630000,580000))))))</f>
        <v/>
      </c>
      <c r="J1333" s="19">
        <f>MAX(0,ROUNDDOWN(H1333-E1333-I1333-F1333,-3))</f>
        <v/>
      </c>
      <c r="K1333" s="19">
        <f>MAX(0,ROUNDDOWN(H1333-E1333-I1333-F1333-D1333,-3))</f>
        <v/>
      </c>
      <c r="L1333" s="19">
        <f>IF(J1333&lt;=0,0,ROUNDDOWN((J1333*LOOKUP(J1333,{0,1950001,3300001,6950001,9000001,18000001,40000001},{0.05,0.1,0.2,0.23,0.33,0.4,0.45})-LOOKUP(J1333,{0,1950001,3300001,6950001,9000001,18000001,40000001},{0,97500,427500,636000,1536000,2796000,4796000}))*1.021,-2))</f>
        <v/>
      </c>
      <c r="M1333" s="19">
        <f>IF(K1333&lt;=0,0,ROUNDDOWN((K1333*LOOKUP(K1333,{0,1950001,3300001,6950001,9000001,18000001,40000001},{0.05,0.1,0.2,0.23,0.33,0.4,0.45})-LOOKUP(K1333,{0,1950001,3300001,6950001,9000001,18000001,40000001},{0,97500,427500,636000,1536000,2796000,4796000}))*1.021,-2))</f>
        <v/>
      </c>
      <c r="N1333" s="19">
        <f>MAX(0,ROUNDDOWN(H1333-E1333-430000-G1333,-3))</f>
        <v/>
      </c>
      <c r="O1333" s="19">
        <f>MAX(0,ROUNDDOWN(H1333-E1333-430000-G1333-D1333,-3))</f>
        <v/>
      </c>
      <c r="P1333" s="19">
        <f>IF(H1333&lt;=450000,0,MAX(0,ROUNDDOWN(N1333*0.06-MIN(50000,N1333)*0.03,-2))+MAX(0,ROUNDDOWN(N1333*0.04-MIN(50000,N1333)*0.02,-2)))</f>
        <v/>
      </c>
      <c r="Q1333" s="19">
        <f>IF(H1333&lt;=450000,0,MAX(0,ROUNDDOWN(O1333*0.06-MIN(50000,O1333)*0.03,-2))+MAX(0,ROUNDDOWN(O1333*0.04-MIN(50000,O1333)*0.02,-2)))</f>
        <v/>
      </c>
      <c r="R1333" s="19">
        <f>L1333-M1333</f>
        <v/>
      </c>
      <c r="S1333" s="19">
        <f>P1333-Q1333</f>
        <v/>
      </c>
      <c r="T1333" s="19">
        <f>R1333+S1333</f>
        <v/>
      </c>
      <c r="U1333" s="21">
        <f>IF(J1333&lt;=0,0,LOOKUP(J1333,{0,1950001,3300001,6950001,9000001,18000001,40000001},{0.05,0.1,0.2,0.23,0.33,0.4,0.45}))</f>
        <v/>
      </c>
    </row>
    <row r="1334">
      <c r="A1334" t="inlineStr">
        <is>
          <t>1万円刻み</t>
        </is>
      </c>
      <c r="B1334" s="19">
        <f>'3_1万円刻み'!$A$598</f>
        <v/>
      </c>
      <c r="C1334" s="20" t="n">
        <v>2026</v>
      </c>
      <c r="D1334" s="19" t="n">
        <v>276000</v>
      </c>
      <c r="E1334" s="19">
        <f>ROUND(MIN(B1334/12,650000)*12*0.0915+MIN(B1334/12,1390000)*12*(0.0504+0)+B1334*0.005,0)</f>
        <v/>
      </c>
      <c r="F1334" s="19" t="n">
        <v>0</v>
      </c>
      <c r="G1334" s="19" t="n">
        <v>0</v>
      </c>
      <c r="H1334" s="19">
        <f>IF(C1334&gt;=2026,IF(B1334&lt;741000,0,IF(B1334&lt;2191000,B1334-740000,IF(B1334&lt;2193000,1451000,IF(B1334&lt;2196000,1453000,IF(B1334&lt;2200000,1456000,IF(B1334&lt;3600000,ROUNDDOWN(B1334/4,-3)*2.8-80000,IF(B1334&lt;6600000,ROUNDDOWN(B1334/4,-3)*3.2-440000,IF(B1334&lt;8500000,ROUNDDOWN(B1334*0.9,0)-1100000,B1334-1950000)))))))),IF(B1334&lt;651000,0,IF(B1334&lt;1900000,B1334-650000,IF(B1334&lt;3600000,ROUNDDOWN(B1334/4,-3)*2.8-80000,IF(B1334&lt;6600000,ROUNDDOWN(B1334/4,-3)*3.2-440000,IF(B1334&lt;8500000,ROUNDDOWN(B1334*0.9,0)-1100000,B1334-1950000))))))</f>
        <v/>
      </c>
      <c r="I1334" s="19">
        <f>IF(H1334&gt;23500000,NA(),IF(C1334&gt;=2026,IF(H1334&lt;=4890000,1040000,IF(H1334&lt;=6550000,670000,620000)),IF(H1334&lt;=1320000,950000,IF(H1334&lt;=3360000,880000,IF(H1334&lt;=4890000,680000,IF(H1334&lt;=6550000,630000,580000))))))</f>
        <v/>
      </c>
      <c r="J1334" s="19">
        <f>MAX(0,ROUNDDOWN(H1334-E1334-I1334-F1334,-3))</f>
        <v/>
      </c>
      <c r="K1334" s="19">
        <f>MAX(0,ROUNDDOWN(H1334-E1334-I1334-F1334-D1334,-3))</f>
        <v/>
      </c>
      <c r="L1334" s="19">
        <f>IF(J1334&lt;=0,0,ROUNDDOWN((J1334*LOOKUP(J1334,{0,1950001,3300001,6950001,9000001,18000001,40000001},{0.05,0.1,0.2,0.23,0.33,0.4,0.45})-LOOKUP(J1334,{0,1950001,3300001,6950001,9000001,18000001,40000001},{0,97500,427500,636000,1536000,2796000,4796000}))*1.021,-2))</f>
        <v/>
      </c>
      <c r="M1334" s="19">
        <f>IF(K1334&lt;=0,0,ROUNDDOWN((K1334*LOOKUP(K1334,{0,1950001,3300001,6950001,9000001,18000001,40000001},{0.05,0.1,0.2,0.23,0.33,0.4,0.45})-LOOKUP(K1334,{0,1950001,3300001,6950001,9000001,18000001,40000001},{0,97500,427500,636000,1536000,2796000,4796000}))*1.021,-2))</f>
        <v/>
      </c>
      <c r="N1334" s="19">
        <f>MAX(0,ROUNDDOWN(H1334-E1334-430000-G1334,-3))</f>
        <v/>
      </c>
      <c r="O1334" s="19">
        <f>MAX(0,ROUNDDOWN(H1334-E1334-430000-G1334-D1334,-3))</f>
        <v/>
      </c>
      <c r="P1334" s="19">
        <f>IF(H1334&lt;=450000,0,MAX(0,ROUNDDOWN(N1334*0.06-MIN(50000,N1334)*0.03,-2))+MAX(0,ROUNDDOWN(N1334*0.04-MIN(50000,N1334)*0.02,-2)))</f>
        <v/>
      </c>
      <c r="Q1334" s="19">
        <f>IF(H1334&lt;=450000,0,MAX(0,ROUNDDOWN(O1334*0.06-MIN(50000,O1334)*0.03,-2))+MAX(0,ROUNDDOWN(O1334*0.04-MIN(50000,O1334)*0.02,-2)))</f>
        <v/>
      </c>
      <c r="R1334" s="19">
        <f>L1334-M1334</f>
        <v/>
      </c>
      <c r="S1334" s="19">
        <f>P1334-Q1334</f>
        <v/>
      </c>
      <c r="T1334" s="19">
        <f>R1334+S1334</f>
        <v/>
      </c>
      <c r="U1334" s="21">
        <f>IF(J1334&lt;=0,0,LOOKUP(J1334,{0,1950001,3300001,6950001,9000001,18000001,40000001},{0.05,0.1,0.2,0.23,0.33,0.4,0.45}))</f>
        <v/>
      </c>
    </row>
    <row r="1335">
      <c r="A1335" t="inlineStr">
        <is>
          <t>1万円刻み</t>
        </is>
      </c>
      <c r="B1335" s="19">
        <f>'3_1万円刻み'!$A$599</f>
        <v/>
      </c>
      <c r="C1335" s="20" t="n">
        <v>2025</v>
      </c>
      <c r="D1335" s="19" t="n">
        <v>276000</v>
      </c>
      <c r="E1335" s="19">
        <f>ROUND(MIN(B1335/12,650000)*12*0.0915+MIN(B1335/12,1390000)*12*(0.0504+0)+B1335*0.005,0)</f>
        <v/>
      </c>
      <c r="F1335" s="19" t="n">
        <v>0</v>
      </c>
      <c r="G1335" s="19" t="n">
        <v>0</v>
      </c>
      <c r="H1335" s="19">
        <f>IF(C1335&gt;=2026,IF(B1335&lt;741000,0,IF(B1335&lt;2191000,B1335-740000,IF(B1335&lt;2193000,1451000,IF(B1335&lt;2196000,1453000,IF(B1335&lt;2200000,1456000,IF(B1335&lt;3600000,ROUNDDOWN(B1335/4,-3)*2.8-80000,IF(B1335&lt;6600000,ROUNDDOWN(B1335/4,-3)*3.2-440000,IF(B1335&lt;8500000,ROUNDDOWN(B1335*0.9,0)-1100000,B1335-1950000)))))))),IF(B1335&lt;651000,0,IF(B1335&lt;1900000,B1335-650000,IF(B1335&lt;3600000,ROUNDDOWN(B1335/4,-3)*2.8-80000,IF(B1335&lt;6600000,ROUNDDOWN(B1335/4,-3)*3.2-440000,IF(B1335&lt;8500000,ROUNDDOWN(B1335*0.9,0)-1100000,B1335-1950000))))))</f>
        <v/>
      </c>
      <c r="I1335" s="19">
        <f>IF(H1335&gt;23500000,NA(),IF(C1335&gt;=2026,IF(H1335&lt;=4890000,1040000,IF(H1335&lt;=6550000,670000,620000)),IF(H1335&lt;=1320000,950000,IF(H1335&lt;=3360000,880000,IF(H1335&lt;=4890000,680000,IF(H1335&lt;=6550000,630000,580000))))))</f>
        <v/>
      </c>
      <c r="J1335" s="19">
        <f>MAX(0,ROUNDDOWN(H1335-E1335-I1335-F1335,-3))</f>
        <v/>
      </c>
      <c r="K1335" s="19">
        <f>MAX(0,ROUNDDOWN(H1335-E1335-I1335-F1335-D1335,-3))</f>
        <v/>
      </c>
      <c r="L1335" s="19">
        <f>IF(J1335&lt;=0,0,ROUNDDOWN((J1335*LOOKUP(J1335,{0,1950001,3300001,6950001,9000001,18000001,40000001},{0.05,0.1,0.2,0.23,0.33,0.4,0.45})-LOOKUP(J1335,{0,1950001,3300001,6950001,9000001,18000001,40000001},{0,97500,427500,636000,1536000,2796000,4796000}))*1.021,-2))</f>
        <v/>
      </c>
      <c r="M1335" s="19">
        <f>IF(K1335&lt;=0,0,ROUNDDOWN((K1335*LOOKUP(K1335,{0,1950001,3300001,6950001,9000001,18000001,40000001},{0.05,0.1,0.2,0.23,0.33,0.4,0.45})-LOOKUP(K1335,{0,1950001,3300001,6950001,9000001,18000001,40000001},{0,97500,427500,636000,1536000,2796000,4796000}))*1.021,-2))</f>
        <v/>
      </c>
      <c r="N1335" s="19">
        <f>MAX(0,ROUNDDOWN(H1335-E1335-430000-G1335,-3))</f>
        <v/>
      </c>
      <c r="O1335" s="19">
        <f>MAX(0,ROUNDDOWN(H1335-E1335-430000-G1335-D1335,-3))</f>
        <v/>
      </c>
      <c r="P1335" s="19">
        <f>IF(H1335&lt;=450000,0,MAX(0,ROUNDDOWN(N1335*0.06-MIN(50000,N1335)*0.03,-2))+MAX(0,ROUNDDOWN(N1335*0.04-MIN(50000,N1335)*0.02,-2)))</f>
        <v/>
      </c>
      <c r="Q1335" s="19">
        <f>IF(H1335&lt;=450000,0,MAX(0,ROUNDDOWN(O1335*0.06-MIN(50000,O1335)*0.03,-2))+MAX(0,ROUNDDOWN(O1335*0.04-MIN(50000,O1335)*0.02,-2)))</f>
        <v/>
      </c>
      <c r="R1335" s="19">
        <f>L1335-M1335</f>
        <v/>
      </c>
      <c r="S1335" s="19">
        <f>P1335-Q1335</f>
        <v/>
      </c>
      <c r="T1335" s="19">
        <f>R1335+S1335</f>
        <v/>
      </c>
      <c r="U1335" s="21">
        <f>IF(J1335&lt;=0,0,LOOKUP(J1335,{0,1950001,3300001,6950001,9000001,18000001,40000001},{0.05,0.1,0.2,0.23,0.33,0.4,0.45}))</f>
        <v/>
      </c>
    </row>
    <row r="1336">
      <c r="A1336" t="inlineStr">
        <is>
          <t>1万円刻み</t>
        </is>
      </c>
      <c r="B1336" s="19">
        <f>'3_1万円刻み'!$A$599</f>
        <v/>
      </c>
      <c r="C1336" s="20" t="n">
        <v>2026</v>
      </c>
      <c r="D1336" s="19" t="n">
        <v>276000</v>
      </c>
      <c r="E1336" s="19">
        <f>ROUND(MIN(B1336/12,650000)*12*0.0915+MIN(B1336/12,1390000)*12*(0.0504+0)+B1336*0.005,0)</f>
        <v/>
      </c>
      <c r="F1336" s="19" t="n">
        <v>0</v>
      </c>
      <c r="G1336" s="19" t="n">
        <v>0</v>
      </c>
      <c r="H1336" s="19">
        <f>IF(C1336&gt;=2026,IF(B1336&lt;741000,0,IF(B1336&lt;2191000,B1336-740000,IF(B1336&lt;2193000,1451000,IF(B1336&lt;2196000,1453000,IF(B1336&lt;2200000,1456000,IF(B1336&lt;3600000,ROUNDDOWN(B1336/4,-3)*2.8-80000,IF(B1336&lt;6600000,ROUNDDOWN(B1336/4,-3)*3.2-440000,IF(B1336&lt;8500000,ROUNDDOWN(B1336*0.9,0)-1100000,B1336-1950000)))))))),IF(B1336&lt;651000,0,IF(B1336&lt;1900000,B1336-650000,IF(B1336&lt;3600000,ROUNDDOWN(B1336/4,-3)*2.8-80000,IF(B1336&lt;6600000,ROUNDDOWN(B1336/4,-3)*3.2-440000,IF(B1336&lt;8500000,ROUNDDOWN(B1336*0.9,0)-1100000,B1336-1950000))))))</f>
        <v/>
      </c>
      <c r="I1336" s="19">
        <f>IF(H1336&gt;23500000,NA(),IF(C1336&gt;=2026,IF(H1336&lt;=4890000,1040000,IF(H1336&lt;=6550000,670000,620000)),IF(H1336&lt;=1320000,950000,IF(H1336&lt;=3360000,880000,IF(H1336&lt;=4890000,680000,IF(H1336&lt;=6550000,630000,580000))))))</f>
        <v/>
      </c>
      <c r="J1336" s="19">
        <f>MAX(0,ROUNDDOWN(H1336-E1336-I1336-F1336,-3))</f>
        <v/>
      </c>
      <c r="K1336" s="19">
        <f>MAX(0,ROUNDDOWN(H1336-E1336-I1336-F1336-D1336,-3))</f>
        <v/>
      </c>
      <c r="L1336" s="19">
        <f>IF(J1336&lt;=0,0,ROUNDDOWN((J1336*LOOKUP(J1336,{0,1950001,3300001,6950001,9000001,18000001,40000001},{0.05,0.1,0.2,0.23,0.33,0.4,0.45})-LOOKUP(J1336,{0,1950001,3300001,6950001,9000001,18000001,40000001},{0,97500,427500,636000,1536000,2796000,4796000}))*1.021,-2))</f>
        <v/>
      </c>
      <c r="M1336" s="19">
        <f>IF(K1336&lt;=0,0,ROUNDDOWN((K1336*LOOKUP(K1336,{0,1950001,3300001,6950001,9000001,18000001,40000001},{0.05,0.1,0.2,0.23,0.33,0.4,0.45})-LOOKUP(K1336,{0,1950001,3300001,6950001,9000001,18000001,40000001},{0,97500,427500,636000,1536000,2796000,4796000}))*1.021,-2))</f>
        <v/>
      </c>
      <c r="N1336" s="19">
        <f>MAX(0,ROUNDDOWN(H1336-E1336-430000-G1336,-3))</f>
        <v/>
      </c>
      <c r="O1336" s="19">
        <f>MAX(0,ROUNDDOWN(H1336-E1336-430000-G1336-D1336,-3))</f>
        <v/>
      </c>
      <c r="P1336" s="19">
        <f>IF(H1336&lt;=450000,0,MAX(0,ROUNDDOWN(N1336*0.06-MIN(50000,N1336)*0.03,-2))+MAX(0,ROUNDDOWN(N1336*0.04-MIN(50000,N1336)*0.02,-2)))</f>
        <v/>
      </c>
      <c r="Q1336" s="19">
        <f>IF(H1336&lt;=450000,0,MAX(0,ROUNDDOWN(O1336*0.06-MIN(50000,O1336)*0.03,-2))+MAX(0,ROUNDDOWN(O1336*0.04-MIN(50000,O1336)*0.02,-2)))</f>
        <v/>
      </c>
      <c r="R1336" s="19">
        <f>L1336-M1336</f>
        <v/>
      </c>
      <c r="S1336" s="19">
        <f>P1336-Q1336</f>
        <v/>
      </c>
      <c r="T1336" s="19">
        <f>R1336+S1336</f>
        <v/>
      </c>
      <c r="U1336" s="21">
        <f>IF(J1336&lt;=0,0,LOOKUP(J1336,{0,1950001,3300001,6950001,9000001,18000001,40000001},{0.05,0.1,0.2,0.23,0.33,0.4,0.45}))</f>
        <v/>
      </c>
    </row>
    <row r="1337">
      <c r="A1337" t="inlineStr">
        <is>
          <t>1万円刻み</t>
        </is>
      </c>
      <c r="B1337" s="19">
        <f>'3_1万円刻み'!$A$600</f>
        <v/>
      </c>
      <c r="C1337" s="20" t="n">
        <v>2025</v>
      </c>
      <c r="D1337" s="19" t="n">
        <v>276000</v>
      </c>
      <c r="E1337" s="19">
        <f>ROUND(MIN(B1337/12,650000)*12*0.0915+MIN(B1337/12,1390000)*12*(0.0504+0)+B1337*0.005,0)</f>
        <v/>
      </c>
      <c r="F1337" s="19" t="n">
        <v>0</v>
      </c>
      <c r="G1337" s="19" t="n">
        <v>0</v>
      </c>
      <c r="H1337" s="19">
        <f>IF(C1337&gt;=2026,IF(B1337&lt;741000,0,IF(B1337&lt;2191000,B1337-740000,IF(B1337&lt;2193000,1451000,IF(B1337&lt;2196000,1453000,IF(B1337&lt;2200000,1456000,IF(B1337&lt;3600000,ROUNDDOWN(B1337/4,-3)*2.8-80000,IF(B1337&lt;6600000,ROUNDDOWN(B1337/4,-3)*3.2-440000,IF(B1337&lt;8500000,ROUNDDOWN(B1337*0.9,0)-1100000,B1337-1950000)))))))),IF(B1337&lt;651000,0,IF(B1337&lt;1900000,B1337-650000,IF(B1337&lt;3600000,ROUNDDOWN(B1337/4,-3)*2.8-80000,IF(B1337&lt;6600000,ROUNDDOWN(B1337/4,-3)*3.2-440000,IF(B1337&lt;8500000,ROUNDDOWN(B1337*0.9,0)-1100000,B1337-1950000))))))</f>
        <v/>
      </c>
      <c r="I1337" s="19">
        <f>IF(H1337&gt;23500000,NA(),IF(C1337&gt;=2026,IF(H1337&lt;=4890000,1040000,IF(H1337&lt;=6550000,670000,620000)),IF(H1337&lt;=1320000,950000,IF(H1337&lt;=3360000,880000,IF(H1337&lt;=4890000,680000,IF(H1337&lt;=6550000,630000,580000))))))</f>
        <v/>
      </c>
      <c r="J1337" s="19">
        <f>MAX(0,ROUNDDOWN(H1337-E1337-I1337-F1337,-3))</f>
        <v/>
      </c>
      <c r="K1337" s="19">
        <f>MAX(0,ROUNDDOWN(H1337-E1337-I1337-F1337-D1337,-3))</f>
        <v/>
      </c>
      <c r="L1337" s="19">
        <f>IF(J1337&lt;=0,0,ROUNDDOWN((J1337*LOOKUP(J1337,{0,1950001,3300001,6950001,9000001,18000001,40000001},{0.05,0.1,0.2,0.23,0.33,0.4,0.45})-LOOKUP(J1337,{0,1950001,3300001,6950001,9000001,18000001,40000001},{0,97500,427500,636000,1536000,2796000,4796000}))*1.021,-2))</f>
        <v/>
      </c>
      <c r="M1337" s="19">
        <f>IF(K1337&lt;=0,0,ROUNDDOWN((K1337*LOOKUP(K1337,{0,1950001,3300001,6950001,9000001,18000001,40000001},{0.05,0.1,0.2,0.23,0.33,0.4,0.45})-LOOKUP(K1337,{0,1950001,3300001,6950001,9000001,18000001,40000001},{0,97500,427500,636000,1536000,2796000,4796000}))*1.021,-2))</f>
        <v/>
      </c>
      <c r="N1337" s="19">
        <f>MAX(0,ROUNDDOWN(H1337-E1337-430000-G1337,-3))</f>
        <v/>
      </c>
      <c r="O1337" s="19">
        <f>MAX(0,ROUNDDOWN(H1337-E1337-430000-G1337-D1337,-3))</f>
        <v/>
      </c>
      <c r="P1337" s="19">
        <f>IF(H1337&lt;=450000,0,MAX(0,ROUNDDOWN(N1337*0.06-MIN(50000,N1337)*0.03,-2))+MAX(0,ROUNDDOWN(N1337*0.04-MIN(50000,N1337)*0.02,-2)))</f>
        <v/>
      </c>
      <c r="Q1337" s="19">
        <f>IF(H1337&lt;=450000,0,MAX(0,ROUNDDOWN(O1337*0.06-MIN(50000,O1337)*0.03,-2))+MAX(0,ROUNDDOWN(O1337*0.04-MIN(50000,O1337)*0.02,-2)))</f>
        <v/>
      </c>
      <c r="R1337" s="19">
        <f>L1337-M1337</f>
        <v/>
      </c>
      <c r="S1337" s="19">
        <f>P1337-Q1337</f>
        <v/>
      </c>
      <c r="T1337" s="19">
        <f>R1337+S1337</f>
        <v/>
      </c>
      <c r="U1337" s="21">
        <f>IF(J1337&lt;=0,0,LOOKUP(J1337,{0,1950001,3300001,6950001,9000001,18000001,40000001},{0.05,0.1,0.2,0.23,0.33,0.4,0.45}))</f>
        <v/>
      </c>
    </row>
    <row r="1338">
      <c r="A1338" t="inlineStr">
        <is>
          <t>1万円刻み</t>
        </is>
      </c>
      <c r="B1338" s="19">
        <f>'3_1万円刻み'!$A$600</f>
        <v/>
      </c>
      <c r="C1338" s="20" t="n">
        <v>2026</v>
      </c>
      <c r="D1338" s="19" t="n">
        <v>276000</v>
      </c>
      <c r="E1338" s="19">
        <f>ROUND(MIN(B1338/12,650000)*12*0.0915+MIN(B1338/12,1390000)*12*(0.0504+0)+B1338*0.005,0)</f>
        <v/>
      </c>
      <c r="F1338" s="19" t="n">
        <v>0</v>
      </c>
      <c r="G1338" s="19" t="n">
        <v>0</v>
      </c>
      <c r="H1338" s="19">
        <f>IF(C1338&gt;=2026,IF(B1338&lt;741000,0,IF(B1338&lt;2191000,B1338-740000,IF(B1338&lt;2193000,1451000,IF(B1338&lt;2196000,1453000,IF(B1338&lt;2200000,1456000,IF(B1338&lt;3600000,ROUNDDOWN(B1338/4,-3)*2.8-80000,IF(B1338&lt;6600000,ROUNDDOWN(B1338/4,-3)*3.2-440000,IF(B1338&lt;8500000,ROUNDDOWN(B1338*0.9,0)-1100000,B1338-1950000)))))))),IF(B1338&lt;651000,0,IF(B1338&lt;1900000,B1338-650000,IF(B1338&lt;3600000,ROUNDDOWN(B1338/4,-3)*2.8-80000,IF(B1338&lt;6600000,ROUNDDOWN(B1338/4,-3)*3.2-440000,IF(B1338&lt;8500000,ROUNDDOWN(B1338*0.9,0)-1100000,B1338-1950000))))))</f>
        <v/>
      </c>
      <c r="I1338" s="19">
        <f>IF(H1338&gt;23500000,NA(),IF(C1338&gt;=2026,IF(H1338&lt;=4890000,1040000,IF(H1338&lt;=6550000,670000,620000)),IF(H1338&lt;=1320000,950000,IF(H1338&lt;=3360000,880000,IF(H1338&lt;=4890000,680000,IF(H1338&lt;=6550000,630000,580000))))))</f>
        <v/>
      </c>
      <c r="J1338" s="19">
        <f>MAX(0,ROUNDDOWN(H1338-E1338-I1338-F1338,-3))</f>
        <v/>
      </c>
      <c r="K1338" s="19">
        <f>MAX(0,ROUNDDOWN(H1338-E1338-I1338-F1338-D1338,-3))</f>
        <v/>
      </c>
      <c r="L1338" s="19">
        <f>IF(J1338&lt;=0,0,ROUNDDOWN((J1338*LOOKUP(J1338,{0,1950001,3300001,6950001,9000001,18000001,40000001},{0.05,0.1,0.2,0.23,0.33,0.4,0.45})-LOOKUP(J1338,{0,1950001,3300001,6950001,9000001,18000001,40000001},{0,97500,427500,636000,1536000,2796000,4796000}))*1.021,-2))</f>
        <v/>
      </c>
      <c r="M1338" s="19">
        <f>IF(K1338&lt;=0,0,ROUNDDOWN((K1338*LOOKUP(K1338,{0,1950001,3300001,6950001,9000001,18000001,40000001},{0.05,0.1,0.2,0.23,0.33,0.4,0.45})-LOOKUP(K1338,{0,1950001,3300001,6950001,9000001,18000001,40000001},{0,97500,427500,636000,1536000,2796000,4796000}))*1.021,-2))</f>
        <v/>
      </c>
      <c r="N1338" s="19">
        <f>MAX(0,ROUNDDOWN(H1338-E1338-430000-G1338,-3))</f>
        <v/>
      </c>
      <c r="O1338" s="19">
        <f>MAX(0,ROUNDDOWN(H1338-E1338-430000-G1338-D1338,-3))</f>
        <v/>
      </c>
      <c r="P1338" s="19">
        <f>IF(H1338&lt;=450000,0,MAX(0,ROUNDDOWN(N1338*0.06-MIN(50000,N1338)*0.03,-2))+MAX(0,ROUNDDOWN(N1338*0.04-MIN(50000,N1338)*0.02,-2)))</f>
        <v/>
      </c>
      <c r="Q1338" s="19">
        <f>IF(H1338&lt;=450000,0,MAX(0,ROUNDDOWN(O1338*0.06-MIN(50000,O1338)*0.03,-2))+MAX(0,ROUNDDOWN(O1338*0.04-MIN(50000,O1338)*0.02,-2)))</f>
        <v/>
      </c>
      <c r="R1338" s="19">
        <f>L1338-M1338</f>
        <v/>
      </c>
      <c r="S1338" s="19">
        <f>P1338-Q1338</f>
        <v/>
      </c>
      <c r="T1338" s="19">
        <f>R1338+S1338</f>
        <v/>
      </c>
      <c r="U1338" s="21">
        <f>IF(J1338&lt;=0,0,LOOKUP(J1338,{0,1950001,3300001,6950001,9000001,18000001,40000001},{0.05,0.1,0.2,0.23,0.33,0.4,0.45}))</f>
        <v/>
      </c>
    </row>
    <row r="1339">
      <c r="A1339" t="inlineStr">
        <is>
          <t>1万円刻み</t>
        </is>
      </c>
      <c r="B1339" s="19">
        <f>'3_1万円刻み'!$A$601</f>
        <v/>
      </c>
      <c r="C1339" s="20" t="n">
        <v>2025</v>
      </c>
      <c r="D1339" s="19" t="n">
        <v>276000</v>
      </c>
      <c r="E1339" s="19">
        <f>ROUND(MIN(B1339/12,650000)*12*0.0915+MIN(B1339/12,1390000)*12*(0.0504+0)+B1339*0.005,0)</f>
        <v/>
      </c>
      <c r="F1339" s="19" t="n">
        <v>0</v>
      </c>
      <c r="G1339" s="19" t="n">
        <v>0</v>
      </c>
      <c r="H1339" s="19">
        <f>IF(C1339&gt;=2026,IF(B1339&lt;741000,0,IF(B1339&lt;2191000,B1339-740000,IF(B1339&lt;2193000,1451000,IF(B1339&lt;2196000,1453000,IF(B1339&lt;2200000,1456000,IF(B1339&lt;3600000,ROUNDDOWN(B1339/4,-3)*2.8-80000,IF(B1339&lt;6600000,ROUNDDOWN(B1339/4,-3)*3.2-440000,IF(B1339&lt;8500000,ROUNDDOWN(B1339*0.9,0)-1100000,B1339-1950000)))))))),IF(B1339&lt;651000,0,IF(B1339&lt;1900000,B1339-650000,IF(B1339&lt;3600000,ROUNDDOWN(B1339/4,-3)*2.8-80000,IF(B1339&lt;6600000,ROUNDDOWN(B1339/4,-3)*3.2-440000,IF(B1339&lt;8500000,ROUNDDOWN(B1339*0.9,0)-1100000,B1339-1950000))))))</f>
        <v/>
      </c>
      <c r="I1339" s="19">
        <f>IF(H1339&gt;23500000,NA(),IF(C1339&gt;=2026,IF(H1339&lt;=4890000,1040000,IF(H1339&lt;=6550000,670000,620000)),IF(H1339&lt;=1320000,950000,IF(H1339&lt;=3360000,880000,IF(H1339&lt;=4890000,680000,IF(H1339&lt;=6550000,630000,580000))))))</f>
        <v/>
      </c>
      <c r="J1339" s="19">
        <f>MAX(0,ROUNDDOWN(H1339-E1339-I1339-F1339,-3))</f>
        <v/>
      </c>
      <c r="K1339" s="19">
        <f>MAX(0,ROUNDDOWN(H1339-E1339-I1339-F1339-D1339,-3))</f>
        <v/>
      </c>
      <c r="L1339" s="19">
        <f>IF(J1339&lt;=0,0,ROUNDDOWN((J1339*LOOKUP(J1339,{0,1950001,3300001,6950001,9000001,18000001,40000001},{0.05,0.1,0.2,0.23,0.33,0.4,0.45})-LOOKUP(J1339,{0,1950001,3300001,6950001,9000001,18000001,40000001},{0,97500,427500,636000,1536000,2796000,4796000}))*1.021,-2))</f>
        <v/>
      </c>
      <c r="M1339" s="19">
        <f>IF(K1339&lt;=0,0,ROUNDDOWN((K1339*LOOKUP(K1339,{0,1950001,3300001,6950001,9000001,18000001,40000001},{0.05,0.1,0.2,0.23,0.33,0.4,0.45})-LOOKUP(K1339,{0,1950001,3300001,6950001,9000001,18000001,40000001},{0,97500,427500,636000,1536000,2796000,4796000}))*1.021,-2))</f>
        <v/>
      </c>
      <c r="N1339" s="19">
        <f>MAX(0,ROUNDDOWN(H1339-E1339-430000-G1339,-3))</f>
        <v/>
      </c>
      <c r="O1339" s="19">
        <f>MAX(0,ROUNDDOWN(H1339-E1339-430000-G1339-D1339,-3))</f>
        <v/>
      </c>
      <c r="P1339" s="19">
        <f>IF(H1339&lt;=450000,0,MAX(0,ROUNDDOWN(N1339*0.06-MIN(50000,N1339)*0.03,-2))+MAX(0,ROUNDDOWN(N1339*0.04-MIN(50000,N1339)*0.02,-2)))</f>
        <v/>
      </c>
      <c r="Q1339" s="19">
        <f>IF(H1339&lt;=450000,0,MAX(0,ROUNDDOWN(O1339*0.06-MIN(50000,O1339)*0.03,-2))+MAX(0,ROUNDDOWN(O1339*0.04-MIN(50000,O1339)*0.02,-2)))</f>
        <v/>
      </c>
      <c r="R1339" s="19">
        <f>L1339-M1339</f>
        <v/>
      </c>
      <c r="S1339" s="19">
        <f>P1339-Q1339</f>
        <v/>
      </c>
      <c r="T1339" s="19">
        <f>R1339+S1339</f>
        <v/>
      </c>
      <c r="U1339" s="21">
        <f>IF(J1339&lt;=0,0,LOOKUP(J1339,{0,1950001,3300001,6950001,9000001,18000001,40000001},{0.05,0.1,0.2,0.23,0.33,0.4,0.45}))</f>
        <v/>
      </c>
    </row>
    <row r="1340">
      <c r="A1340" t="inlineStr">
        <is>
          <t>1万円刻み</t>
        </is>
      </c>
      <c r="B1340" s="19">
        <f>'3_1万円刻み'!$A$601</f>
        <v/>
      </c>
      <c r="C1340" s="20" t="n">
        <v>2026</v>
      </c>
      <c r="D1340" s="19" t="n">
        <v>276000</v>
      </c>
      <c r="E1340" s="19">
        <f>ROUND(MIN(B1340/12,650000)*12*0.0915+MIN(B1340/12,1390000)*12*(0.0504+0)+B1340*0.005,0)</f>
        <v/>
      </c>
      <c r="F1340" s="19" t="n">
        <v>0</v>
      </c>
      <c r="G1340" s="19" t="n">
        <v>0</v>
      </c>
      <c r="H1340" s="19">
        <f>IF(C1340&gt;=2026,IF(B1340&lt;741000,0,IF(B1340&lt;2191000,B1340-740000,IF(B1340&lt;2193000,1451000,IF(B1340&lt;2196000,1453000,IF(B1340&lt;2200000,1456000,IF(B1340&lt;3600000,ROUNDDOWN(B1340/4,-3)*2.8-80000,IF(B1340&lt;6600000,ROUNDDOWN(B1340/4,-3)*3.2-440000,IF(B1340&lt;8500000,ROUNDDOWN(B1340*0.9,0)-1100000,B1340-1950000)))))))),IF(B1340&lt;651000,0,IF(B1340&lt;1900000,B1340-650000,IF(B1340&lt;3600000,ROUNDDOWN(B1340/4,-3)*2.8-80000,IF(B1340&lt;6600000,ROUNDDOWN(B1340/4,-3)*3.2-440000,IF(B1340&lt;8500000,ROUNDDOWN(B1340*0.9,0)-1100000,B1340-1950000))))))</f>
        <v/>
      </c>
      <c r="I1340" s="19">
        <f>IF(H1340&gt;23500000,NA(),IF(C1340&gt;=2026,IF(H1340&lt;=4890000,1040000,IF(H1340&lt;=6550000,670000,620000)),IF(H1340&lt;=1320000,950000,IF(H1340&lt;=3360000,880000,IF(H1340&lt;=4890000,680000,IF(H1340&lt;=6550000,630000,580000))))))</f>
        <v/>
      </c>
      <c r="J1340" s="19">
        <f>MAX(0,ROUNDDOWN(H1340-E1340-I1340-F1340,-3))</f>
        <v/>
      </c>
      <c r="K1340" s="19">
        <f>MAX(0,ROUNDDOWN(H1340-E1340-I1340-F1340-D1340,-3))</f>
        <v/>
      </c>
      <c r="L1340" s="19">
        <f>IF(J1340&lt;=0,0,ROUNDDOWN((J1340*LOOKUP(J1340,{0,1950001,3300001,6950001,9000001,18000001,40000001},{0.05,0.1,0.2,0.23,0.33,0.4,0.45})-LOOKUP(J1340,{0,1950001,3300001,6950001,9000001,18000001,40000001},{0,97500,427500,636000,1536000,2796000,4796000}))*1.021,-2))</f>
        <v/>
      </c>
      <c r="M1340" s="19">
        <f>IF(K1340&lt;=0,0,ROUNDDOWN((K1340*LOOKUP(K1340,{0,1950001,3300001,6950001,9000001,18000001,40000001},{0.05,0.1,0.2,0.23,0.33,0.4,0.45})-LOOKUP(K1340,{0,1950001,3300001,6950001,9000001,18000001,40000001},{0,97500,427500,636000,1536000,2796000,4796000}))*1.021,-2))</f>
        <v/>
      </c>
      <c r="N1340" s="19">
        <f>MAX(0,ROUNDDOWN(H1340-E1340-430000-G1340,-3))</f>
        <v/>
      </c>
      <c r="O1340" s="19">
        <f>MAX(0,ROUNDDOWN(H1340-E1340-430000-G1340-D1340,-3))</f>
        <v/>
      </c>
      <c r="P1340" s="19">
        <f>IF(H1340&lt;=450000,0,MAX(0,ROUNDDOWN(N1340*0.06-MIN(50000,N1340)*0.03,-2))+MAX(0,ROUNDDOWN(N1340*0.04-MIN(50000,N1340)*0.02,-2)))</f>
        <v/>
      </c>
      <c r="Q1340" s="19">
        <f>IF(H1340&lt;=450000,0,MAX(0,ROUNDDOWN(O1340*0.06-MIN(50000,O1340)*0.03,-2))+MAX(0,ROUNDDOWN(O1340*0.04-MIN(50000,O1340)*0.02,-2)))</f>
        <v/>
      </c>
      <c r="R1340" s="19">
        <f>L1340-M1340</f>
        <v/>
      </c>
      <c r="S1340" s="19">
        <f>P1340-Q1340</f>
        <v/>
      </c>
      <c r="T1340" s="19">
        <f>R1340+S1340</f>
        <v/>
      </c>
      <c r="U1340" s="21">
        <f>IF(J1340&lt;=0,0,LOOKUP(J1340,{0,1950001,3300001,6950001,9000001,18000001,40000001},{0.05,0.1,0.2,0.23,0.33,0.4,0.45}))</f>
        <v/>
      </c>
    </row>
    <row r="1341">
      <c r="A1341" t="inlineStr">
        <is>
          <t>1万円刻み</t>
        </is>
      </c>
      <c r="B1341" s="19">
        <f>'3_1万円刻み'!$A$602</f>
        <v/>
      </c>
      <c r="C1341" s="20" t="n">
        <v>2025</v>
      </c>
      <c r="D1341" s="19" t="n">
        <v>276000</v>
      </c>
      <c r="E1341" s="19">
        <f>ROUND(MIN(B1341/12,650000)*12*0.0915+MIN(B1341/12,1390000)*12*(0.0504+0)+B1341*0.005,0)</f>
        <v/>
      </c>
      <c r="F1341" s="19" t="n">
        <v>0</v>
      </c>
      <c r="G1341" s="19" t="n">
        <v>0</v>
      </c>
      <c r="H1341" s="19">
        <f>IF(C1341&gt;=2026,IF(B1341&lt;741000,0,IF(B1341&lt;2191000,B1341-740000,IF(B1341&lt;2193000,1451000,IF(B1341&lt;2196000,1453000,IF(B1341&lt;2200000,1456000,IF(B1341&lt;3600000,ROUNDDOWN(B1341/4,-3)*2.8-80000,IF(B1341&lt;6600000,ROUNDDOWN(B1341/4,-3)*3.2-440000,IF(B1341&lt;8500000,ROUNDDOWN(B1341*0.9,0)-1100000,B1341-1950000)))))))),IF(B1341&lt;651000,0,IF(B1341&lt;1900000,B1341-650000,IF(B1341&lt;3600000,ROUNDDOWN(B1341/4,-3)*2.8-80000,IF(B1341&lt;6600000,ROUNDDOWN(B1341/4,-3)*3.2-440000,IF(B1341&lt;8500000,ROUNDDOWN(B1341*0.9,0)-1100000,B1341-1950000))))))</f>
        <v/>
      </c>
      <c r="I1341" s="19">
        <f>IF(H1341&gt;23500000,NA(),IF(C1341&gt;=2026,IF(H1341&lt;=4890000,1040000,IF(H1341&lt;=6550000,670000,620000)),IF(H1341&lt;=1320000,950000,IF(H1341&lt;=3360000,880000,IF(H1341&lt;=4890000,680000,IF(H1341&lt;=6550000,630000,580000))))))</f>
        <v/>
      </c>
      <c r="J1341" s="19">
        <f>MAX(0,ROUNDDOWN(H1341-E1341-I1341-F1341,-3))</f>
        <v/>
      </c>
      <c r="K1341" s="19">
        <f>MAX(0,ROUNDDOWN(H1341-E1341-I1341-F1341-D1341,-3))</f>
        <v/>
      </c>
      <c r="L1341" s="19">
        <f>IF(J1341&lt;=0,0,ROUNDDOWN((J1341*LOOKUP(J1341,{0,1950001,3300001,6950001,9000001,18000001,40000001},{0.05,0.1,0.2,0.23,0.33,0.4,0.45})-LOOKUP(J1341,{0,1950001,3300001,6950001,9000001,18000001,40000001},{0,97500,427500,636000,1536000,2796000,4796000}))*1.021,-2))</f>
        <v/>
      </c>
      <c r="M1341" s="19">
        <f>IF(K1341&lt;=0,0,ROUNDDOWN((K1341*LOOKUP(K1341,{0,1950001,3300001,6950001,9000001,18000001,40000001},{0.05,0.1,0.2,0.23,0.33,0.4,0.45})-LOOKUP(K1341,{0,1950001,3300001,6950001,9000001,18000001,40000001},{0,97500,427500,636000,1536000,2796000,4796000}))*1.021,-2))</f>
        <v/>
      </c>
      <c r="N1341" s="19">
        <f>MAX(0,ROUNDDOWN(H1341-E1341-430000-G1341,-3))</f>
        <v/>
      </c>
      <c r="O1341" s="19">
        <f>MAX(0,ROUNDDOWN(H1341-E1341-430000-G1341-D1341,-3))</f>
        <v/>
      </c>
      <c r="P1341" s="19">
        <f>IF(H1341&lt;=450000,0,MAX(0,ROUNDDOWN(N1341*0.06-MIN(50000,N1341)*0.03,-2))+MAX(0,ROUNDDOWN(N1341*0.04-MIN(50000,N1341)*0.02,-2)))</f>
        <v/>
      </c>
      <c r="Q1341" s="19">
        <f>IF(H1341&lt;=450000,0,MAX(0,ROUNDDOWN(O1341*0.06-MIN(50000,O1341)*0.03,-2))+MAX(0,ROUNDDOWN(O1341*0.04-MIN(50000,O1341)*0.02,-2)))</f>
        <v/>
      </c>
      <c r="R1341" s="19">
        <f>L1341-M1341</f>
        <v/>
      </c>
      <c r="S1341" s="19">
        <f>P1341-Q1341</f>
        <v/>
      </c>
      <c r="T1341" s="19">
        <f>R1341+S1341</f>
        <v/>
      </c>
      <c r="U1341" s="21">
        <f>IF(J1341&lt;=0,0,LOOKUP(J1341,{0,1950001,3300001,6950001,9000001,18000001,40000001},{0.05,0.1,0.2,0.23,0.33,0.4,0.45}))</f>
        <v/>
      </c>
    </row>
    <row r="1342">
      <c r="A1342" t="inlineStr">
        <is>
          <t>1万円刻み</t>
        </is>
      </c>
      <c r="B1342" s="19">
        <f>'3_1万円刻み'!$A$602</f>
        <v/>
      </c>
      <c r="C1342" s="20" t="n">
        <v>2026</v>
      </c>
      <c r="D1342" s="19" t="n">
        <v>276000</v>
      </c>
      <c r="E1342" s="19">
        <f>ROUND(MIN(B1342/12,650000)*12*0.0915+MIN(B1342/12,1390000)*12*(0.0504+0)+B1342*0.005,0)</f>
        <v/>
      </c>
      <c r="F1342" s="19" t="n">
        <v>0</v>
      </c>
      <c r="G1342" s="19" t="n">
        <v>0</v>
      </c>
      <c r="H1342" s="19">
        <f>IF(C1342&gt;=2026,IF(B1342&lt;741000,0,IF(B1342&lt;2191000,B1342-740000,IF(B1342&lt;2193000,1451000,IF(B1342&lt;2196000,1453000,IF(B1342&lt;2200000,1456000,IF(B1342&lt;3600000,ROUNDDOWN(B1342/4,-3)*2.8-80000,IF(B1342&lt;6600000,ROUNDDOWN(B1342/4,-3)*3.2-440000,IF(B1342&lt;8500000,ROUNDDOWN(B1342*0.9,0)-1100000,B1342-1950000)))))))),IF(B1342&lt;651000,0,IF(B1342&lt;1900000,B1342-650000,IF(B1342&lt;3600000,ROUNDDOWN(B1342/4,-3)*2.8-80000,IF(B1342&lt;6600000,ROUNDDOWN(B1342/4,-3)*3.2-440000,IF(B1342&lt;8500000,ROUNDDOWN(B1342*0.9,0)-1100000,B1342-1950000))))))</f>
        <v/>
      </c>
      <c r="I1342" s="19">
        <f>IF(H1342&gt;23500000,NA(),IF(C1342&gt;=2026,IF(H1342&lt;=4890000,1040000,IF(H1342&lt;=6550000,670000,620000)),IF(H1342&lt;=1320000,950000,IF(H1342&lt;=3360000,880000,IF(H1342&lt;=4890000,680000,IF(H1342&lt;=6550000,630000,580000))))))</f>
        <v/>
      </c>
      <c r="J1342" s="19">
        <f>MAX(0,ROUNDDOWN(H1342-E1342-I1342-F1342,-3))</f>
        <v/>
      </c>
      <c r="K1342" s="19">
        <f>MAX(0,ROUNDDOWN(H1342-E1342-I1342-F1342-D1342,-3))</f>
        <v/>
      </c>
      <c r="L1342" s="19">
        <f>IF(J1342&lt;=0,0,ROUNDDOWN((J1342*LOOKUP(J1342,{0,1950001,3300001,6950001,9000001,18000001,40000001},{0.05,0.1,0.2,0.23,0.33,0.4,0.45})-LOOKUP(J1342,{0,1950001,3300001,6950001,9000001,18000001,40000001},{0,97500,427500,636000,1536000,2796000,4796000}))*1.021,-2))</f>
        <v/>
      </c>
      <c r="M1342" s="19">
        <f>IF(K1342&lt;=0,0,ROUNDDOWN((K1342*LOOKUP(K1342,{0,1950001,3300001,6950001,9000001,18000001,40000001},{0.05,0.1,0.2,0.23,0.33,0.4,0.45})-LOOKUP(K1342,{0,1950001,3300001,6950001,9000001,18000001,40000001},{0,97500,427500,636000,1536000,2796000,4796000}))*1.021,-2))</f>
        <v/>
      </c>
      <c r="N1342" s="19">
        <f>MAX(0,ROUNDDOWN(H1342-E1342-430000-G1342,-3))</f>
        <v/>
      </c>
      <c r="O1342" s="19">
        <f>MAX(0,ROUNDDOWN(H1342-E1342-430000-G1342-D1342,-3))</f>
        <v/>
      </c>
      <c r="P1342" s="19">
        <f>IF(H1342&lt;=450000,0,MAX(0,ROUNDDOWN(N1342*0.06-MIN(50000,N1342)*0.03,-2))+MAX(0,ROUNDDOWN(N1342*0.04-MIN(50000,N1342)*0.02,-2)))</f>
        <v/>
      </c>
      <c r="Q1342" s="19">
        <f>IF(H1342&lt;=450000,0,MAX(0,ROUNDDOWN(O1342*0.06-MIN(50000,O1342)*0.03,-2))+MAX(0,ROUNDDOWN(O1342*0.04-MIN(50000,O1342)*0.02,-2)))</f>
        <v/>
      </c>
      <c r="R1342" s="19">
        <f>L1342-M1342</f>
        <v/>
      </c>
      <c r="S1342" s="19">
        <f>P1342-Q1342</f>
        <v/>
      </c>
      <c r="T1342" s="19">
        <f>R1342+S1342</f>
        <v/>
      </c>
      <c r="U1342" s="21">
        <f>IF(J1342&lt;=0,0,LOOKUP(J1342,{0,1950001,3300001,6950001,9000001,18000001,40000001},{0.05,0.1,0.2,0.23,0.33,0.4,0.45}))</f>
        <v/>
      </c>
    </row>
    <row r="1343">
      <c r="A1343" t="inlineStr">
        <is>
          <t>1万円刻み</t>
        </is>
      </c>
      <c r="B1343" s="19">
        <f>'3_1万円刻み'!$A$603</f>
        <v/>
      </c>
      <c r="C1343" s="20" t="n">
        <v>2025</v>
      </c>
      <c r="D1343" s="19" t="n">
        <v>276000</v>
      </c>
      <c r="E1343" s="19">
        <f>ROUND(MIN(B1343/12,650000)*12*0.0915+MIN(B1343/12,1390000)*12*(0.0504+0)+B1343*0.005,0)</f>
        <v/>
      </c>
      <c r="F1343" s="19" t="n">
        <v>0</v>
      </c>
      <c r="G1343" s="19" t="n">
        <v>0</v>
      </c>
      <c r="H1343" s="19">
        <f>IF(C1343&gt;=2026,IF(B1343&lt;741000,0,IF(B1343&lt;2191000,B1343-740000,IF(B1343&lt;2193000,1451000,IF(B1343&lt;2196000,1453000,IF(B1343&lt;2200000,1456000,IF(B1343&lt;3600000,ROUNDDOWN(B1343/4,-3)*2.8-80000,IF(B1343&lt;6600000,ROUNDDOWN(B1343/4,-3)*3.2-440000,IF(B1343&lt;8500000,ROUNDDOWN(B1343*0.9,0)-1100000,B1343-1950000)))))))),IF(B1343&lt;651000,0,IF(B1343&lt;1900000,B1343-650000,IF(B1343&lt;3600000,ROUNDDOWN(B1343/4,-3)*2.8-80000,IF(B1343&lt;6600000,ROUNDDOWN(B1343/4,-3)*3.2-440000,IF(B1343&lt;8500000,ROUNDDOWN(B1343*0.9,0)-1100000,B1343-1950000))))))</f>
        <v/>
      </c>
      <c r="I1343" s="19">
        <f>IF(H1343&gt;23500000,NA(),IF(C1343&gt;=2026,IF(H1343&lt;=4890000,1040000,IF(H1343&lt;=6550000,670000,620000)),IF(H1343&lt;=1320000,950000,IF(H1343&lt;=3360000,880000,IF(H1343&lt;=4890000,680000,IF(H1343&lt;=6550000,630000,580000))))))</f>
        <v/>
      </c>
      <c r="J1343" s="19">
        <f>MAX(0,ROUNDDOWN(H1343-E1343-I1343-F1343,-3))</f>
        <v/>
      </c>
      <c r="K1343" s="19">
        <f>MAX(0,ROUNDDOWN(H1343-E1343-I1343-F1343-D1343,-3))</f>
        <v/>
      </c>
      <c r="L1343" s="19">
        <f>IF(J1343&lt;=0,0,ROUNDDOWN((J1343*LOOKUP(J1343,{0,1950001,3300001,6950001,9000001,18000001,40000001},{0.05,0.1,0.2,0.23,0.33,0.4,0.45})-LOOKUP(J1343,{0,1950001,3300001,6950001,9000001,18000001,40000001},{0,97500,427500,636000,1536000,2796000,4796000}))*1.021,-2))</f>
        <v/>
      </c>
      <c r="M1343" s="19">
        <f>IF(K1343&lt;=0,0,ROUNDDOWN((K1343*LOOKUP(K1343,{0,1950001,3300001,6950001,9000001,18000001,40000001},{0.05,0.1,0.2,0.23,0.33,0.4,0.45})-LOOKUP(K1343,{0,1950001,3300001,6950001,9000001,18000001,40000001},{0,97500,427500,636000,1536000,2796000,4796000}))*1.021,-2))</f>
        <v/>
      </c>
      <c r="N1343" s="19">
        <f>MAX(0,ROUNDDOWN(H1343-E1343-430000-G1343,-3))</f>
        <v/>
      </c>
      <c r="O1343" s="19">
        <f>MAX(0,ROUNDDOWN(H1343-E1343-430000-G1343-D1343,-3))</f>
        <v/>
      </c>
      <c r="P1343" s="19">
        <f>IF(H1343&lt;=450000,0,MAX(0,ROUNDDOWN(N1343*0.06-MIN(50000,N1343)*0.03,-2))+MAX(0,ROUNDDOWN(N1343*0.04-MIN(50000,N1343)*0.02,-2)))</f>
        <v/>
      </c>
      <c r="Q1343" s="19">
        <f>IF(H1343&lt;=450000,0,MAX(0,ROUNDDOWN(O1343*0.06-MIN(50000,O1343)*0.03,-2))+MAX(0,ROUNDDOWN(O1343*0.04-MIN(50000,O1343)*0.02,-2)))</f>
        <v/>
      </c>
      <c r="R1343" s="19">
        <f>L1343-M1343</f>
        <v/>
      </c>
      <c r="S1343" s="19">
        <f>P1343-Q1343</f>
        <v/>
      </c>
      <c r="T1343" s="19">
        <f>R1343+S1343</f>
        <v/>
      </c>
      <c r="U1343" s="21">
        <f>IF(J1343&lt;=0,0,LOOKUP(J1343,{0,1950001,3300001,6950001,9000001,18000001,40000001},{0.05,0.1,0.2,0.23,0.33,0.4,0.45}))</f>
        <v/>
      </c>
    </row>
    <row r="1344">
      <c r="A1344" t="inlineStr">
        <is>
          <t>1万円刻み</t>
        </is>
      </c>
      <c r="B1344" s="19">
        <f>'3_1万円刻み'!$A$603</f>
        <v/>
      </c>
      <c r="C1344" s="20" t="n">
        <v>2026</v>
      </c>
      <c r="D1344" s="19" t="n">
        <v>276000</v>
      </c>
      <c r="E1344" s="19">
        <f>ROUND(MIN(B1344/12,650000)*12*0.0915+MIN(B1344/12,1390000)*12*(0.0504+0)+B1344*0.005,0)</f>
        <v/>
      </c>
      <c r="F1344" s="19" t="n">
        <v>0</v>
      </c>
      <c r="G1344" s="19" t="n">
        <v>0</v>
      </c>
      <c r="H1344" s="19">
        <f>IF(C1344&gt;=2026,IF(B1344&lt;741000,0,IF(B1344&lt;2191000,B1344-740000,IF(B1344&lt;2193000,1451000,IF(B1344&lt;2196000,1453000,IF(B1344&lt;2200000,1456000,IF(B1344&lt;3600000,ROUNDDOWN(B1344/4,-3)*2.8-80000,IF(B1344&lt;6600000,ROUNDDOWN(B1344/4,-3)*3.2-440000,IF(B1344&lt;8500000,ROUNDDOWN(B1344*0.9,0)-1100000,B1344-1950000)))))))),IF(B1344&lt;651000,0,IF(B1344&lt;1900000,B1344-650000,IF(B1344&lt;3600000,ROUNDDOWN(B1344/4,-3)*2.8-80000,IF(B1344&lt;6600000,ROUNDDOWN(B1344/4,-3)*3.2-440000,IF(B1344&lt;8500000,ROUNDDOWN(B1344*0.9,0)-1100000,B1344-1950000))))))</f>
        <v/>
      </c>
      <c r="I1344" s="19">
        <f>IF(H1344&gt;23500000,NA(),IF(C1344&gt;=2026,IF(H1344&lt;=4890000,1040000,IF(H1344&lt;=6550000,670000,620000)),IF(H1344&lt;=1320000,950000,IF(H1344&lt;=3360000,880000,IF(H1344&lt;=4890000,680000,IF(H1344&lt;=6550000,630000,580000))))))</f>
        <v/>
      </c>
      <c r="J1344" s="19">
        <f>MAX(0,ROUNDDOWN(H1344-E1344-I1344-F1344,-3))</f>
        <v/>
      </c>
      <c r="K1344" s="19">
        <f>MAX(0,ROUNDDOWN(H1344-E1344-I1344-F1344-D1344,-3))</f>
        <v/>
      </c>
      <c r="L1344" s="19">
        <f>IF(J1344&lt;=0,0,ROUNDDOWN((J1344*LOOKUP(J1344,{0,1950001,3300001,6950001,9000001,18000001,40000001},{0.05,0.1,0.2,0.23,0.33,0.4,0.45})-LOOKUP(J1344,{0,1950001,3300001,6950001,9000001,18000001,40000001},{0,97500,427500,636000,1536000,2796000,4796000}))*1.021,-2))</f>
        <v/>
      </c>
      <c r="M1344" s="19">
        <f>IF(K1344&lt;=0,0,ROUNDDOWN((K1344*LOOKUP(K1344,{0,1950001,3300001,6950001,9000001,18000001,40000001},{0.05,0.1,0.2,0.23,0.33,0.4,0.45})-LOOKUP(K1344,{0,1950001,3300001,6950001,9000001,18000001,40000001},{0,97500,427500,636000,1536000,2796000,4796000}))*1.021,-2))</f>
        <v/>
      </c>
      <c r="N1344" s="19">
        <f>MAX(0,ROUNDDOWN(H1344-E1344-430000-G1344,-3))</f>
        <v/>
      </c>
      <c r="O1344" s="19">
        <f>MAX(0,ROUNDDOWN(H1344-E1344-430000-G1344-D1344,-3))</f>
        <v/>
      </c>
      <c r="P1344" s="19">
        <f>IF(H1344&lt;=450000,0,MAX(0,ROUNDDOWN(N1344*0.06-MIN(50000,N1344)*0.03,-2))+MAX(0,ROUNDDOWN(N1344*0.04-MIN(50000,N1344)*0.02,-2)))</f>
        <v/>
      </c>
      <c r="Q1344" s="19">
        <f>IF(H1344&lt;=450000,0,MAX(0,ROUNDDOWN(O1344*0.06-MIN(50000,O1344)*0.03,-2))+MAX(0,ROUNDDOWN(O1344*0.04-MIN(50000,O1344)*0.02,-2)))</f>
        <v/>
      </c>
      <c r="R1344" s="19">
        <f>L1344-M1344</f>
        <v/>
      </c>
      <c r="S1344" s="19">
        <f>P1344-Q1344</f>
        <v/>
      </c>
      <c r="T1344" s="19">
        <f>R1344+S1344</f>
        <v/>
      </c>
      <c r="U1344" s="21">
        <f>IF(J1344&lt;=0,0,LOOKUP(J1344,{0,1950001,3300001,6950001,9000001,18000001,40000001},{0.05,0.1,0.2,0.23,0.33,0.4,0.45}))</f>
        <v/>
      </c>
    </row>
    <row r="1345">
      <c r="A1345" t="inlineStr">
        <is>
          <t>1万円刻み</t>
        </is>
      </c>
      <c r="B1345" s="19">
        <f>'3_1万円刻み'!$A$604</f>
        <v/>
      </c>
      <c r="C1345" s="20" t="n">
        <v>2025</v>
      </c>
      <c r="D1345" s="19" t="n">
        <v>276000</v>
      </c>
      <c r="E1345" s="19">
        <f>ROUND(MIN(B1345/12,650000)*12*0.0915+MIN(B1345/12,1390000)*12*(0.0504+0)+B1345*0.005,0)</f>
        <v/>
      </c>
      <c r="F1345" s="19" t="n">
        <v>0</v>
      </c>
      <c r="G1345" s="19" t="n">
        <v>0</v>
      </c>
      <c r="H1345" s="19">
        <f>IF(C1345&gt;=2026,IF(B1345&lt;741000,0,IF(B1345&lt;2191000,B1345-740000,IF(B1345&lt;2193000,1451000,IF(B1345&lt;2196000,1453000,IF(B1345&lt;2200000,1456000,IF(B1345&lt;3600000,ROUNDDOWN(B1345/4,-3)*2.8-80000,IF(B1345&lt;6600000,ROUNDDOWN(B1345/4,-3)*3.2-440000,IF(B1345&lt;8500000,ROUNDDOWN(B1345*0.9,0)-1100000,B1345-1950000)))))))),IF(B1345&lt;651000,0,IF(B1345&lt;1900000,B1345-650000,IF(B1345&lt;3600000,ROUNDDOWN(B1345/4,-3)*2.8-80000,IF(B1345&lt;6600000,ROUNDDOWN(B1345/4,-3)*3.2-440000,IF(B1345&lt;8500000,ROUNDDOWN(B1345*0.9,0)-1100000,B1345-1950000))))))</f>
        <v/>
      </c>
      <c r="I1345" s="19">
        <f>IF(H1345&gt;23500000,NA(),IF(C1345&gt;=2026,IF(H1345&lt;=4890000,1040000,IF(H1345&lt;=6550000,670000,620000)),IF(H1345&lt;=1320000,950000,IF(H1345&lt;=3360000,880000,IF(H1345&lt;=4890000,680000,IF(H1345&lt;=6550000,630000,580000))))))</f>
        <v/>
      </c>
      <c r="J1345" s="19">
        <f>MAX(0,ROUNDDOWN(H1345-E1345-I1345-F1345,-3))</f>
        <v/>
      </c>
      <c r="K1345" s="19">
        <f>MAX(0,ROUNDDOWN(H1345-E1345-I1345-F1345-D1345,-3))</f>
        <v/>
      </c>
      <c r="L1345" s="19">
        <f>IF(J1345&lt;=0,0,ROUNDDOWN((J1345*LOOKUP(J1345,{0,1950001,3300001,6950001,9000001,18000001,40000001},{0.05,0.1,0.2,0.23,0.33,0.4,0.45})-LOOKUP(J1345,{0,1950001,3300001,6950001,9000001,18000001,40000001},{0,97500,427500,636000,1536000,2796000,4796000}))*1.021,-2))</f>
        <v/>
      </c>
      <c r="M1345" s="19">
        <f>IF(K1345&lt;=0,0,ROUNDDOWN((K1345*LOOKUP(K1345,{0,1950001,3300001,6950001,9000001,18000001,40000001},{0.05,0.1,0.2,0.23,0.33,0.4,0.45})-LOOKUP(K1345,{0,1950001,3300001,6950001,9000001,18000001,40000001},{0,97500,427500,636000,1536000,2796000,4796000}))*1.021,-2))</f>
        <v/>
      </c>
      <c r="N1345" s="19">
        <f>MAX(0,ROUNDDOWN(H1345-E1345-430000-G1345,-3))</f>
        <v/>
      </c>
      <c r="O1345" s="19">
        <f>MAX(0,ROUNDDOWN(H1345-E1345-430000-G1345-D1345,-3))</f>
        <v/>
      </c>
      <c r="P1345" s="19">
        <f>IF(H1345&lt;=450000,0,MAX(0,ROUNDDOWN(N1345*0.06-MIN(50000,N1345)*0.03,-2))+MAX(0,ROUNDDOWN(N1345*0.04-MIN(50000,N1345)*0.02,-2)))</f>
        <v/>
      </c>
      <c r="Q1345" s="19">
        <f>IF(H1345&lt;=450000,0,MAX(0,ROUNDDOWN(O1345*0.06-MIN(50000,O1345)*0.03,-2))+MAX(0,ROUNDDOWN(O1345*0.04-MIN(50000,O1345)*0.02,-2)))</f>
        <v/>
      </c>
      <c r="R1345" s="19">
        <f>L1345-M1345</f>
        <v/>
      </c>
      <c r="S1345" s="19">
        <f>P1345-Q1345</f>
        <v/>
      </c>
      <c r="T1345" s="19">
        <f>R1345+S1345</f>
        <v/>
      </c>
      <c r="U1345" s="21">
        <f>IF(J1345&lt;=0,0,LOOKUP(J1345,{0,1950001,3300001,6950001,9000001,18000001,40000001},{0.05,0.1,0.2,0.23,0.33,0.4,0.45}))</f>
        <v/>
      </c>
    </row>
    <row r="1346">
      <c r="A1346" t="inlineStr">
        <is>
          <t>1万円刻み</t>
        </is>
      </c>
      <c r="B1346" s="19">
        <f>'3_1万円刻み'!$A$604</f>
        <v/>
      </c>
      <c r="C1346" s="20" t="n">
        <v>2026</v>
      </c>
      <c r="D1346" s="19" t="n">
        <v>276000</v>
      </c>
      <c r="E1346" s="19">
        <f>ROUND(MIN(B1346/12,650000)*12*0.0915+MIN(B1346/12,1390000)*12*(0.0504+0)+B1346*0.005,0)</f>
        <v/>
      </c>
      <c r="F1346" s="19" t="n">
        <v>0</v>
      </c>
      <c r="G1346" s="19" t="n">
        <v>0</v>
      </c>
      <c r="H1346" s="19">
        <f>IF(C1346&gt;=2026,IF(B1346&lt;741000,0,IF(B1346&lt;2191000,B1346-740000,IF(B1346&lt;2193000,1451000,IF(B1346&lt;2196000,1453000,IF(B1346&lt;2200000,1456000,IF(B1346&lt;3600000,ROUNDDOWN(B1346/4,-3)*2.8-80000,IF(B1346&lt;6600000,ROUNDDOWN(B1346/4,-3)*3.2-440000,IF(B1346&lt;8500000,ROUNDDOWN(B1346*0.9,0)-1100000,B1346-1950000)))))))),IF(B1346&lt;651000,0,IF(B1346&lt;1900000,B1346-650000,IF(B1346&lt;3600000,ROUNDDOWN(B1346/4,-3)*2.8-80000,IF(B1346&lt;6600000,ROUNDDOWN(B1346/4,-3)*3.2-440000,IF(B1346&lt;8500000,ROUNDDOWN(B1346*0.9,0)-1100000,B1346-1950000))))))</f>
        <v/>
      </c>
      <c r="I1346" s="19">
        <f>IF(H1346&gt;23500000,NA(),IF(C1346&gt;=2026,IF(H1346&lt;=4890000,1040000,IF(H1346&lt;=6550000,670000,620000)),IF(H1346&lt;=1320000,950000,IF(H1346&lt;=3360000,880000,IF(H1346&lt;=4890000,680000,IF(H1346&lt;=6550000,630000,580000))))))</f>
        <v/>
      </c>
      <c r="J1346" s="19">
        <f>MAX(0,ROUNDDOWN(H1346-E1346-I1346-F1346,-3))</f>
        <v/>
      </c>
      <c r="K1346" s="19">
        <f>MAX(0,ROUNDDOWN(H1346-E1346-I1346-F1346-D1346,-3))</f>
        <v/>
      </c>
      <c r="L1346" s="19">
        <f>IF(J1346&lt;=0,0,ROUNDDOWN((J1346*LOOKUP(J1346,{0,1950001,3300001,6950001,9000001,18000001,40000001},{0.05,0.1,0.2,0.23,0.33,0.4,0.45})-LOOKUP(J1346,{0,1950001,3300001,6950001,9000001,18000001,40000001},{0,97500,427500,636000,1536000,2796000,4796000}))*1.021,-2))</f>
        <v/>
      </c>
      <c r="M1346" s="19">
        <f>IF(K1346&lt;=0,0,ROUNDDOWN((K1346*LOOKUP(K1346,{0,1950001,3300001,6950001,9000001,18000001,40000001},{0.05,0.1,0.2,0.23,0.33,0.4,0.45})-LOOKUP(K1346,{0,1950001,3300001,6950001,9000001,18000001,40000001},{0,97500,427500,636000,1536000,2796000,4796000}))*1.021,-2))</f>
        <v/>
      </c>
      <c r="N1346" s="19">
        <f>MAX(0,ROUNDDOWN(H1346-E1346-430000-G1346,-3))</f>
        <v/>
      </c>
      <c r="O1346" s="19">
        <f>MAX(0,ROUNDDOWN(H1346-E1346-430000-G1346-D1346,-3))</f>
        <v/>
      </c>
      <c r="P1346" s="19">
        <f>IF(H1346&lt;=450000,0,MAX(0,ROUNDDOWN(N1346*0.06-MIN(50000,N1346)*0.03,-2))+MAX(0,ROUNDDOWN(N1346*0.04-MIN(50000,N1346)*0.02,-2)))</f>
        <v/>
      </c>
      <c r="Q1346" s="19">
        <f>IF(H1346&lt;=450000,0,MAX(0,ROUNDDOWN(O1346*0.06-MIN(50000,O1346)*0.03,-2))+MAX(0,ROUNDDOWN(O1346*0.04-MIN(50000,O1346)*0.02,-2)))</f>
        <v/>
      </c>
      <c r="R1346" s="19">
        <f>L1346-M1346</f>
        <v/>
      </c>
      <c r="S1346" s="19">
        <f>P1346-Q1346</f>
        <v/>
      </c>
      <c r="T1346" s="19">
        <f>R1346+S1346</f>
        <v/>
      </c>
      <c r="U1346" s="21">
        <f>IF(J1346&lt;=0,0,LOOKUP(J1346,{0,1950001,3300001,6950001,9000001,18000001,40000001},{0.05,0.1,0.2,0.23,0.33,0.4,0.45}))</f>
        <v/>
      </c>
    </row>
    <row r="1347">
      <c r="A1347" t="inlineStr">
        <is>
          <t>1万円刻み</t>
        </is>
      </c>
      <c r="B1347" s="19">
        <f>'3_1万円刻み'!$A$605</f>
        <v/>
      </c>
      <c r="C1347" s="20" t="n">
        <v>2025</v>
      </c>
      <c r="D1347" s="19" t="n">
        <v>276000</v>
      </c>
      <c r="E1347" s="19">
        <f>ROUND(MIN(B1347/12,650000)*12*0.0915+MIN(B1347/12,1390000)*12*(0.0504+0)+B1347*0.005,0)</f>
        <v/>
      </c>
      <c r="F1347" s="19" t="n">
        <v>0</v>
      </c>
      <c r="G1347" s="19" t="n">
        <v>0</v>
      </c>
      <c r="H1347" s="19">
        <f>IF(C1347&gt;=2026,IF(B1347&lt;741000,0,IF(B1347&lt;2191000,B1347-740000,IF(B1347&lt;2193000,1451000,IF(B1347&lt;2196000,1453000,IF(B1347&lt;2200000,1456000,IF(B1347&lt;3600000,ROUNDDOWN(B1347/4,-3)*2.8-80000,IF(B1347&lt;6600000,ROUNDDOWN(B1347/4,-3)*3.2-440000,IF(B1347&lt;8500000,ROUNDDOWN(B1347*0.9,0)-1100000,B1347-1950000)))))))),IF(B1347&lt;651000,0,IF(B1347&lt;1900000,B1347-650000,IF(B1347&lt;3600000,ROUNDDOWN(B1347/4,-3)*2.8-80000,IF(B1347&lt;6600000,ROUNDDOWN(B1347/4,-3)*3.2-440000,IF(B1347&lt;8500000,ROUNDDOWN(B1347*0.9,0)-1100000,B1347-1950000))))))</f>
        <v/>
      </c>
      <c r="I1347" s="19">
        <f>IF(H1347&gt;23500000,NA(),IF(C1347&gt;=2026,IF(H1347&lt;=4890000,1040000,IF(H1347&lt;=6550000,670000,620000)),IF(H1347&lt;=1320000,950000,IF(H1347&lt;=3360000,880000,IF(H1347&lt;=4890000,680000,IF(H1347&lt;=6550000,630000,580000))))))</f>
        <v/>
      </c>
      <c r="J1347" s="19">
        <f>MAX(0,ROUNDDOWN(H1347-E1347-I1347-F1347,-3))</f>
        <v/>
      </c>
      <c r="K1347" s="19">
        <f>MAX(0,ROUNDDOWN(H1347-E1347-I1347-F1347-D1347,-3))</f>
        <v/>
      </c>
      <c r="L1347" s="19">
        <f>IF(J1347&lt;=0,0,ROUNDDOWN((J1347*LOOKUP(J1347,{0,1950001,3300001,6950001,9000001,18000001,40000001},{0.05,0.1,0.2,0.23,0.33,0.4,0.45})-LOOKUP(J1347,{0,1950001,3300001,6950001,9000001,18000001,40000001},{0,97500,427500,636000,1536000,2796000,4796000}))*1.021,-2))</f>
        <v/>
      </c>
      <c r="M1347" s="19">
        <f>IF(K1347&lt;=0,0,ROUNDDOWN((K1347*LOOKUP(K1347,{0,1950001,3300001,6950001,9000001,18000001,40000001},{0.05,0.1,0.2,0.23,0.33,0.4,0.45})-LOOKUP(K1347,{0,1950001,3300001,6950001,9000001,18000001,40000001},{0,97500,427500,636000,1536000,2796000,4796000}))*1.021,-2))</f>
        <v/>
      </c>
      <c r="N1347" s="19">
        <f>MAX(0,ROUNDDOWN(H1347-E1347-430000-G1347,-3))</f>
        <v/>
      </c>
      <c r="O1347" s="19">
        <f>MAX(0,ROUNDDOWN(H1347-E1347-430000-G1347-D1347,-3))</f>
        <v/>
      </c>
      <c r="P1347" s="19">
        <f>IF(H1347&lt;=450000,0,MAX(0,ROUNDDOWN(N1347*0.06-MIN(50000,N1347)*0.03,-2))+MAX(0,ROUNDDOWN(N1347*0.04-MIN(50000,N1347)*0.02,-2)))</f>
        <v/>
      </c>
      <c r="Q1347" s="19">
        <f>IF(H1347&lt;=450000,0,MAX(0,ROUNDDOWN(O1347*0.06-MIN(50000,O1347)*0.03,-2))+MAX(0,ROUNDDOWN(O1347*0.04-MIN(50000,O1347)*0.02,-2)))</f>
        <v/>
      </c>
      <c r="R1347" s="19">
        <f>L1347-M1347</f>
        <v/>
      </c>
      <c r="S1347" s="19">
        <f>P1347-Q1347</f>
        <v/>
      </c>
      <c r="T1347" s="19">
        <f>R1347+S1347</f>
        <v/>
      </c>
      <c r="U1347" s="21">
        <f>IF(J1347&lt;=0,0,LOOKUP(J1347,{0,1950001,3300001,6950001,9000001,18000001,40000001},{0.05,0.1,0.2,0.23,0.33,0.4,0.45}))</f>
        <v/>
      </c>
    </row>
    <row r="1348">
      <c r="A1348" t="inlineStr">
        <is>
          <t>1万円刻み</t>
        </is>
      </c>
      <c r="B1348" s="19">
        <f>'3_1万円刻み'!$A$605</f>
        <v/>
      </c>
      <c r="C1348" s="20" t="n">
        <v>2026</v>
      </c>
      <c r="D1348" s="19" t="n">
        <v>276000</v>
      </c>
      <c r="E1348" s="19">
        <f>ROUND(MIN(B1348/12,650000)*12*0.0915+MIN(B1348/12,1390000)*12*(0.0504+0)+B1348*0.005,0)</f>
        <v/>
      </c>
      <c r="F1348" s="19" t="n">
        <v>0</v>
      </c>
      <c r="G1348" s="19" t="n">
        <v>0</v>
      </c>
      <c r="H1348" s="19">
        <f>IF(C1348&gt;=2026,IF(B1348&lt;741000,0,IF(B1348&lt;2191000,B1348-740000,IF(B1348&lt;2193000,1451000,IF(B1348&lt;2196000,1453000,IF(B1348&lt;2200000,1456000,IF(B1348&lt;3600000,ROUNDDOWN(B1348/4,-3)*2.8-80000,IF(B1348&lt;6600000,ROUNDDOWN(B1348/4,-3)*3.2-440000,IF(B1348&lt;8500000,ROUNDDOWN(B1348*0.9,0)-1100000,B1348-1950000)))))))),IF(B1348&lt;651000,0,IF(B1348&lt;1900000,B1348-650000,IF(B1348&lt;3600000,ROUNDDOWN(B1348/4,-3)*2.8-80000,IF(B1348&lt;6600000,ROUNDDOWN(B1348/4,-3)*3.2-440000,IF(B1348&lt;8500000,ROUNDDOWN(B1348*0.9,0)-1100000,B1348-1950000))))))</f>
        <v/>
      </c>
      <c r="I1348" s="19">
        <f>IF(H1348&gt;23500000,NA(),IF(C1348&gt;=2026,IF(H1348&lt;=4890000,1040000,IF(H1348&lt;=6550000,670000,620000)),IF(H1348&lt;=1320000,950000,IF(H1348&lt;=3360000,880000,IF(H1348&lt;=4890000,680000,IF(H1348&lt;=6550000,630000,580000))))))</f>
        <v/>
      </c>
      <c r="J1348" s="19">
        <f>MAX(0,ROUNDDOWN(H1348-E1348-I1348-F1348,-3))</f>
        <v/>
      </c>
      <c r="K1348" s="19">
        <f>MAX(0,ROUNDDOWN(H1348-E1348-I1348-F1348-D1348,-3))</f>
        <v/>
      </c>
      <c r="L1348" s="19">
        <f>IF(J1348&lt;=0,0,ROUNDDOWN((J1348*LOOKUP(J1348,{0,1950001,3300001,6950001,9000001,18000001,40000001},{0.05,0.1,0.2,0.23,0.33,0.4,0.45})-LOOKUP(J1348,{0,1950001,3300001,6950001,9000001,18000001,40000001},{0,97500,427500,636000,1536000,2796000,4796000}))*1.021,-2))</f>
        <v/>
      </c>
      <c r="M1348" s="19">
        <f>IF(K1348&lt;=0,0,ROUNDDOWN((K1348*LOOKUP(K1348,{0,1950001,3300001,6950001,9000001,18000001,40000001},{0.05,0.1,0.2,0.23,0.33,0.4,0.45})-LOOKUP(K1348,{0,1950001,3300001,6950001,9000001,18000001,40000001},{0,97500,427500,636000,1536000,2796000,4796000}))*1.021,-2))</f>
        <v/>
      </c>
      <c r="N1348" s="19">
        <f>MAX(0,ROUNDDOWN(H1348-E1348-430000-G1348,-3))</f>
        <v/>
      </c>
      <c r="O1348" s="19">
        <f>MAX(0,ROUNDDOWN(H1348-E1348-430000-G1348-D1348,-3))</f>
        <v/>
      </c>
      <c r="P1348" s="19">
        <f>IF(H1348&lt;=450000,0,MAX(0,ROUNDDOWN(N1348*0.06-MIN(50000,N1348)*0.03,-2))+MAX(0,ROUNDDOWN(N1348*0.04-MIN(50000,N1348)*0.02,-2)))</f>
        <v/>
      </c>
      <c r="Q1348" s="19">
        <f>IF(H1348&lt;=450000,0,MAX(0,ROUNDDOWN(O1348*0.06-MIN(50000,O1348)*0.03,-2))+MAX(0,ROUNDDOWN(O1348*0.04-MIN(50000,O1348)*0.02,-2)))</f>
        <v/>
      </c>
      <c r="R1348" s="19">
        <f>L1348-M1348</f>
        <v/>
      </c>
      <c r="S1348" s="19">
        <f>P1348-Q1348</f>
        <v/>
      </c>
      <c r="T1348" s="19">
        <f>R1348+S1348</f>
        <v/>
      </c>
      <c r="U1348" s="21">
        <f>IF(J1348&lt;=0,0,LOOKUP(J1348,{0,1950001,3300001,6950001,9000001,18000001,40000001},{0.05,0.1,0.2,0.23,0.33,0.4,0.45}))</f>
        <v/>
      </c>
    </row>
    <row r="1349">
      <c r="A1349" t="inlineStr">
        <is>
          <t>1万円刻み</t>
        </is>
      </c>
      <c r="B1349" s="19">
        <f>'3_1万円刻み'!$A$606</f>
        <v/>
      </c>
      <c r="C1349" s="20" t="n">
        <v>2025</v>
      </c>
      <c r="D1349" s="19" t="n">
        <v>276000</v>
      </c>
      <c r="E1349" s="19">
        <f>ROUND(MIN(B1349/12,650000)*12*0.0915+MIN(B1349/12,1390000)*12*(0.0504+0)+B1349*0.005,0)</f>
        <v/>
      </c>
      <c r="F1349" s="19" t="n">
        <v>0</v>
      </c>
      <c r="G1349" s="19" t="n">
        <v>0</v>
      </c>
      <c r="H1349" s="19">
        <f>IF(C1349&gt;=2026,IF(B1349&lt;741000,0,IF(B1349&lt;2191000,B1349-740000,IF(B1349&lt;2193000,1451000,IF(B1349&lt;2196000,1453000,IF(B1349&lt;2200000,1456000,IF(B1349&lt;3600000,ROUNDDOWN(B1349/4,-3)*2.8-80000,IF(B1349&lt;6600000,ROUNDDOWN(B1349/4,-3)*3.2-440000,IF(B1349&lt;8500000,ROUNDDOWN(B1349*0.9,0)-1100000,B1349-1950000)))))))),IF(B1349&lt;651000,0,IF(B1349&lt;1900000,B1349-650000,IF(B1349&lt;3600000,ROUNDDOWN(B1349/4,-3)*2.8-80000,IF(B1349&lt;6600000,ROUNDDOWN(B1349/4,-3)*3.2-440000,IF(B1349&lt;8500000,ROUNDDOWN(B1349*0.9,0)-1100000,B1349-1950000))))))</f>
        <v/>
      </c>
      <c r="I1349" s="19">
        <f>IF(H1349&gt;23500000,NA(),IF(C1349&gt;=2026,IF(H1349&lt;=4890000,1040000,IF(H1349&lt;=6550000,670000,620000)),IF(H1349&lt;=1320000,950000,IF(H1349&lt;=3360000,880000,IF(H1349&lt;=4890000,680000,IF(H1349&lt;=6550000,630000,580000))))))</f>
        <v/>
      </c>
      <c r="J1349" s="19">
        <f>MAX(0,ROUNDDOWN(H1349-E1349-I1349-F1349,-3))</f>
        <v/>
      </c>
      <c r="K1349" s="19">
        <f>MAX(0,ROUNDDOWN(H1349-E1349-I1349-F1349-D1349,-3))</f>
        <v/>
      </c>
      <c r="L1349" s="19">
        <f>IF(J1349&lt;=0,0,ROUNDDOWN((J1349*LOOKUP(J1349,{0,1950001,3300001,6950001,9000001,18000001,40000001},{0.05,0.1,0.2,0.23,0.33,0.4,0.45})-LOOKUP(J1349,{0,1950001,3300001,6950001,9000001,18000001,40000001},{0,97500,427500,636000,1536000,2796000,4796000}))*1.021,-2))</f>
        <v/>
      </c>
      <c r="M1349" s="19">
        <f>IF(K1349&lt;=0,0,ROUNDDOWN((K1349*LOOKUP(K1349,{0,1950001,3300001,6950001,9000001,18000001,40000001},{0.05,0.1,0.2,0.23,0.33,0.4,0.45})-LOOKUP(K1349,{0,1950001,3300001,6950001,9000001,18000001,40000001},{0,97500,427500,636000,1536000,2796000,4796000}))*1.021,-2))</f>
        <v/>
      </c>
      <c r="N1349" s="19">
        <f>MAX(0,ROUNDDOWN(H1349-E1349-430000-G1349,-3))</f>
        <v/>
      </c>
      <c r="O1349" s="19">
        <f>MAX(0,ROUNDDOWN(H1349-E1349-430000-G1349-D1349,-3))</f>
        <v/>
      </c>
      <c r="P1349" s="19">
        <f>IF(H1349&lt;=450000,0,MAX(0,ROUNDDOWN(N1349*0.06-MIN(50000,N1349)*0.03,-2))+MAX(0,ROUNDDOWN(N1349*0.04-MIN(50000,N1349)*0.02,-2)))</f>
        <v/>
      </c>
      <c r="Q1349" s="19">
        <f>IF(H1349&lt;=450000,0,MAX(0,ROUNDDOWN(O1349*0.06-MIN(50000,O1349)*0.03,-2))+MAX(0,ROUNDDOWN(O1349*0.04-MIN(50000,O1349)*0.02,-2)))</f>
        <v/>
      </c>
      <c r="R1349" s="19">
        <f>L1349-M1349</f>
        <v/>
      </c>
      <c r="S1349" s="19">
        <f>P1349-Q1349</f>
        <v/>
      </c>
      <c r="T1349" s="19">
        <f>R1349+S1349</f>
        <v/>
      </c>
      <c r="U1349" s="21">
        <f>IF(J1349&lt;=0,0,LOOKUP(J1349,{0,1950001,3300001,6950001,9000001,18000001,40000001},{0.05,0.1,0.2,0.23,0.33,0.4,0.45}))</f>
        <v/>
      </c>
    </row>
    <row r="1350">
      <c r="A1350" t="inlineStr">
        <is>
          <t>1万円刻み</t>
        </is>
      </c>
      <c r="B1350" s="19">
        <f>'3_1万円刻み'!$A$606</f>
        <v/>
      </c>
      <c r="C1350" s="20" t="n">
        <v>2026</v>
      </c>
      <c r="D1350" s="19" t="n">
        <v>276000</v>
      </c>
      <c r="E1350" s="19">
        <f>ROUND(MIN(B1350/12,650000)*12*0.0915+MIN(B1350/12,1390000)*12*(0.0504+0)+B1350*0.005,0)</f>
        <v/>
      </c>
      <c r="F1350" s="19" t="n">
        <v>0</v>
      </c>
      <c r="G1350" s="19" t="n">
        <v>0</v>
      </c>
      <c r="H1350" s="19">
        <f>IF(C1350&gt;=2026,IF(B1350&lt;741000,0,IF(B1350&lt;2191000,B1350-740000,IF(B1350&lt;2193000,1451000,IF(B1350&lt;2196000,1453000,IF(B1350&lt;2200000,1456000,IF(B1350&lt;3600000,ROUNDDOWN(B1350/4,-3)*2.8-80000,IF(B1350&lt;6600000,ROUNDDOWN(B1350/4,-3)*3.2-440000,IF(B1350&lt;8500000,ROUNDDOWN(B1350*0.9,0)-1100000,B1350-1950000)))))))),IF(B1350&lt;651000,0,IF(B1350&lt;1900000,B1350-650000,IF(B1350&lt;3600000,ROUNDDOWN(B1350/4,-3)*2.8-80000,IF(B1350&lt;6600000,ROUNDDOWN(B1350/4,-3)*3.2-440000,IF(B1350&lt;8500000,ROUNDDOWN(B1350*0.9,0)-1100000,B1350-1950000))))))</f>
        <v/>
      </c>
      <c r="I1350" s="19">
        <f>IF(H1350&gt;23500000,NA(),IF(C1350&gt;=2026,IF(H1350&lt;=4890000,1040000,IF(H1350&lt;=6550000,670000,620000)),IF(H1350&lt;=1320000,950000,IF(H1350&lt;=3360000,880000,IF(H1350&lt;=4890000,680000,IF(H1350&lt;=6550000,630000,580000))))))</f>
        <v/>
      </c>
      <c r="J1350" s="19">
        <f>MAX(0,ROUNDDOWN(H1350-E1350-I1350-F1350,-3))</f>
        <v/>
      </c>
      <c r="K1350" s="19">
        <f>MAX(0,ROUNDDOWN(H1350-E1350-I1350-F1350-D1350,-3))</f>
        <v/>
      </c>
      <c r="L1350" s="19">
        <f>IF(J1350&lt;=0,0,ROUNDDOWN((J1350*LOOKUP(J1350,{0,1950001,3300001,6950001,9000001,18000001,40000001},{0.05,0.1,0.2,0.23,0.33,0.4,0.45})-LOOKUP(J1350,{0,1950001,3300001,6950001,9000001,18000001,40000001},{0,97500,427500,636000,1536000,2796000,4796000}))*1.021,-2))</f>
        <v/>
      </c>
      <c r="M1350" s="19">
        <f>IF(K1350&lt;=0,0,ROUNDDOWN((K1350*LOOKUP(K1350,{0,1950001,3300001,6950001,9000001,18000001,40000001},{0.05,0.1,0.2,0.23,0.33,0.4,0.45})-LOOKUP(K1350,{0,1950001,3300001,6950001,9000001,18000001,40000001},{0,97500,427500,636000,1536000,2796000,4796000}))*1.021,-2))</f>
        <v/>
      </c>
      <c r="N1350" s="19">
        <f>MAX(0,ROUNDDOWN(H1350-E1350-430000-G1350,-3))</f>
        <v/>
      </c>
      <c r="O1350" s="19">
        <f>MAX(0,ROUNDDOWN(H1350-E1350-430000-G1350-D1350,-3))</f>
        <v/>
      </c>
      <c r="P1350" s="19">
        <f>IF(H1350&lt;=450000,0,MAX(0,ROUNDDOWN(N1350*0.06-MIN(50000,N1350)*0.03,-2))+MAX(0,ROUNDDOWN(N1350*0.04-MIN(50000,N1350)*0.02,-2)))</f>
        <v/>
      </c>
      <c r="Q1350" s="19">
        <f>IF(H1350&lt;=450000,0,MAX(0,ROUNDDOWN(O1350*0.06-MIN(50000,O1350)*0.03,-2))+MAX(0,ROUNDDOWN(O1350*0.04-MIN(50000,O1350)*0.02,-2)))</f>
        <v/>
      </c>
      <c r="R1350" s="19">
        <f>L1350-M1350</f>
        <v/>
      </c>
      <c r="S1350" s="19">
        <f>P1350-Q1350</f>
        <v/>
      </c>
      <c r="T1350" s="19">
        <f>R1350+S1350</f>
        <v/>
      </c>
      <c r="U1350" s="21">
        <f>IF(J1350&lt;=0,0,LOOKUP(J1350,{0,1950001,3300001,6950001,9000001,18000001,40000001},{0.05,0.1,0.2,0.23,0.33,0.4,0.45}))</f>
        <v/>
      </c>
    </row>
    <row r="1351">
      <c r="A1351" t="inlineStr">
        <is>
          <t>1万円刻み</t>
        </is>
      </c>
      <c r="B1351" s="19">
        <f>'3_1万円刻み'!$A$607</f>
        <v/>
      </c>
      <c r="C1351" s="20" t="n">
        <v>2025</v>
      </c>
      <c r="D1351" s="19" t="n">
        <v>276000</v>
      </c>
      <c r="E1351" s="19">
        <f>ROUND(MIN(B1351/12,650000)*12*0.0915+MIN(B1351/12,1390000)*12*(0.0504+0)+B1351*0.005,0)</f>
        <v/>
      </c>
      <c r="F1351" s="19" t="n">
        <v>0</v>
      </c>
      <c r="G1351" s="19" t="n">
        <v>0</v>
      </c>
      <c r="H1351" s="19">
        <f>IF(C1351&gt;=2026,IF(B1351&lt;741000,0,IF(B1351&lt;2191000,B1351-740000,IF(B1351&lt;2193000,1451000,IF(B1351&lt;2196000,1453000,IF(B1351&lt;2200000,1456000,IF(B1351&lt;3600000,ROUNDDOWN(B1351/4,-3)*2.8-80000,IF(B1351&lt;6600000,ROUNDDOWN(B1351/4,-3)*3.2-440000,IF(B1351&lt;8500000,ROUNDDOWN(B1351*0.9,0)-1100000,B1351-1950000)))))))),IF(B1351&lt;651000,0,IF(B1351&lt;1900000,B1351-650000,IF(B1351&lt;3600000,ROUNDDOWN(B1351/4,-3)*2.8-80000,IF(B1351&lt;6600000,ROUNDDOWN(B1351/4,-3)*3.2-440000,IF(B1351&lt;8500000,ROUNDDOWN(B1351*0.9,0)-1100000,B1351-1950000))))))</f>
        <v/>
      </c>
      <c r="I1351" s="19">
        <f>IF(H1351&gt;23500000,NA(),IF(C1351&gt;=2026,IF(H1351&lt;=4890000,1040000,IF(H1351&lt;=6550000,670000,620000)),IF(H1351&lt;=1320000,950000,IF(H1351&lt;=3360000,880000,IF(H1351&lt;=4890000,680000,IF(H1351&lt;=6550000,630000,580000))))))</f>
        <v/>
      </c>
      <c r="J1351" s="19">
        <f>MAX(0,ROUNDDOWN(H1351-E1351-I1351-F1351,-3))</f>
        <v/>
      </c>
      <c r="K1351" s="19">
        <f>MAX(0,ROUNDDOWN(H1351-E1351-I1351-F1351-D1351,-3))</f>
        <v/>
      </c>
      <c r="L1351" s="19">
        <f>IF(J1351&lt;=0,0,ROUNDDOWN((J1351*LOOKUP(J1351,{0,1950001,3300001,6950001,9000001,18000001,40000001},{0.05,0.1,0.2,0.23,0.33,0.4,0.45})-LOOKUP(J1351,{0,1950001,3300001,6950001,9000001,18000001,40000001},{0,97500,427500,636000,1536000,2796000,4796000}))*1.021,-2))</f>
        <v/>
      </c>
      <c r="M1351" s="19">
        <f>IF(K1351&lt;=0,0,ROUNDDOWN((K1351*LOOKUP(K1351,{0,1950001,3300001,6950001,9000001,18000001,40000001},{0.05,0.1,0.2,0.23,0.33,0.4,0.45})-LOOKUP(K1351,{0,1950001,3300001,6950001,9000001,18000001,40000001},{0,97500,427500,636000,1536000,2796000,4796000}))*1.021,-2))</f>
        <v/>
      </c>
      <c r="N1351" s="19">
        <f>MAX(0,ROUNDDOWN(H1351-E1351-430000-G1351,-3))</f>
        <v/>
      </c>
      <c r="O1351" s="19">
        <f>MAX(0,ROUNDDOWN(H1351-E1351-430000-G1351-D1351,-3))</f>
        <v/>
      </c>
      <c r="P1351" s="19">
        <f>IF(H1351&lt;=450000,0,MAX(0,ROUNDDOWN(N1351*0.06-MIN(50000,N1351)*0.03,-2))+MAX(0,ROUNDDOWN(N1351*0.04-MIN(50000,N1351)*0.02,-2)))</f>
        <v/>
      </c>
      <c r="Q1351" s="19">
        <f>IF(H1351&lt;=450000,0,MAX(0,ROUNDDOWN(O1351*0.06-MIN(50000,O1351)*0.03,-2))+MAX(0,ROUNDDOWN(O1351*0.04-MIN(50000,O1351)*0.02,-2)))</f>
        <v/>
      </c>
      <c r="R1351" s="19">
        <f>L1351-M1351</f>
        <v/>
      </c>
      <c r="S1351" s="19">
        <f>P1351-Q1351</f>
        <v/>
      </c>
      <c r="T1351" s="19">
        <f>R1351+S1351</f>
        <v/>
      </c>
      <c r="U1351" s="21">
        <f>IF(J1351&lt;=0,0,LOOKUP(J1351,{0,1950001,3300001,6950001,9000001,18000001,40000001},{0.05,0.1,0.2,0.23,0.33,0.4,0.45}))</f>
        <v/>
      </c>
    </row>
    <row r="1352">
      <c r="A1352" t="inlineStr">
        <is>
          <t>1万円刻み</t>
        </is>
      </c>
      <c r="B1352" s="19">
        <f>'3_1万円刻み'!$A$607</f>
        <v/>
      </c>
      <c r="C1352" s="20" t="n">
        <v>2026</v>
      </c>
      <c r="D1352" s="19" t="n">
        <v>276000</v>
      </c>
      <c r="E1352" s="19">
        <f>ROUND(MIN(B1352/12,650000)*12*0.0915+MIN(B1352/12,1390000)*12*(0.0504+0)+B1352*0.005,0)</f>
        <v/>
      </c>
      <c r="F1352" s="19" t="n">
        <v>0</v>
      </c>
      <c r="G1352" s="19" t="n">
        <v>0</v>
      </c>
      <c r="H1352" s="19">
        <f>IF(C1352&gt;=2026,IF(B1352&lt;741000,0,IF(B1352&lt;2191000,B1352-740000,IF(B1352&lt;2193000,1451000,IF(B1352&lt;2196000,1453000,IF(B1352&lt;2200000,1456000,IF(B1352&lt;3600000,ROUNDDOWN(B1352/4,-3)*2.8-80000,IF(B1352&lt;6600000,ROUNDDOWN(B1352/4,-3)*3.2-440000,IF(B1352&lt;8500000,ROUNDDOWN(B1352*0.9,0)-1100000,B1352-1950000)))))))),IF(B1352&lt;651000,0,IF(B1352&lt;1900000,B1352-650000,IF(B1352&lt;3600000,ROUNDDOWN(B1352/4,-3)*2.8-80000,IF(B1352&lt;6600000,ROUNDDOWN(B1352/4,-3)*3.2-440000,IF(B1352&lt;8500000,ROUNDDOWN(B1352*0.9,0)-1100000,B1352-1950000))))))</f>
        <v/>
      </c>
      <c r="I1352" s="19">
        <f>IF(H1352&gt;23500000,NA(),IF(C1352&gt;=2026,IF(H1352&lt;=4890000,1040000,IF(H1352&lt;=6550000,670000,620000)),IF(H1352&lt;=1320000,950000,IF(H1352&lt;=3360000,880000,IF(H1352&lt;=4890000,680000,IF(H1352&lt;=6550000,630000,580000))))))</f>
        <v/>
      </c>
      <c r="J1352" s="19">
        <f>MAX(0,ROUNDDOWN(H1352-E1352-I1352-F1352,-3))</f>
        <v/>
      </c>
      <c r="K1352" s="19">
        <f>MAX(0,ROUNDDOWN(H1352-E1352-I1352-F1352-D1352,-3))</f>
        <v/>
      </c>
      <c r="L1352" s="19">
        <f>IF(J1352&lt;=0,0,ROUNDDOWN((J1352*LOOKUP(J1352,{0,1950001,3300001,6950001,9000001,18000001,40000001},{0.05,0.1,0.2,0.23,0.33,0.4,0.45})-LOOKUP(J1352,{0,1950001,3300001,6950001,9000001,18000001,40000001},{0,97500,427500,636000,1536000,2796000,4796000}))*1.021,-2))</f>
        <v/>
      </c>
      <c r="M1352" s="19">
        <f>IF(K1352&lt;=0,0,ROUNDDOWN((K1352*LOOKUP(K1352,{0,1950001,3300001,6950001,9000001,18000001,40000001},{0.05,0.1,0.2,0.23,0.33,0.4,0.45})-LOOKUP(K1352,{0,1950001,3300001,6950001,9000001,18000001,40000001},{0,97500,427500,636000,1536000,2796000,4796000}))*1.021,-2))</f>
        <v/>
      </c>
      <c r="N1352" s="19">
        <f>MAX(0,ROUNDDOWN(H1352-E1352-430000-G1352,-3))</f>
        <v/>
      </c>
      <c r="O1352" s="19">
        <f>MAX(0,ROUNDDOWN(H1352-E1352-430000-G1352-D1352,-3))</f>
        <v/>
      </c>
      <c r="P1352" s="19">
        <f>IF(H1352&lt;=450000,0,MAX(0,ROUNDDOWN(N1352*0.06-MIN(50000,N1352)*0.03,-2))+MAX(0,ROUNDDOWN(N1352*0.04-MIN(50000,N1352)*0.02,-2)))</f>
        <v/>
      </c>
      <c r="Q1352" s="19">
        <f>IF(H1352&lt;=450000,0,MAX(0,ROUNDDOWN(O1352*0.06-MIN(50000,O1352)*0.03,-2))+MAX(0,ROUNDDOWN(O1352*0.04-MIN(50000,O1352)*0.02,-2)))</f>
        <v/>
      </c>
      <c r="R1352" s="19">
        <f>L1352-M1352</f>
        <v/>
      </c>
      <c r="S1352" s="19">
        <f>P1352-Q1352</f>
        <v/>
      </c>
      <c r="T1352" s="19">
        <f>R1352+S1352</f>
        <v/>
      </c>
      <c r="U1352" s="21">
        <f>IF(J1352&lt;=0,0,LOOKUP(J1352,{0,1950001,3300001,6950001,9000001,18000001,40000001},{0.05,0.1,0.2,0.23,0.33,0.4,0.45}))</f>
        <v/>
      </c>
    </row>
    <row r="1353">
      <c r="A1353" t="inlineStr">
        <is>
          <t>1万円刻み</t>
        </is>
      </c>
      <c r="B1353" s="19">
        <f>'3_1万円刻み'!$A$608</f>
        <v/>
      </c>
      <c r="C1353" s="20" t="n">
        <v>2025</v>
      </c>
      <c r="D1353" s="19" t="n">
        <v>276000</v>
      </c>
      <c r="E1353" s="19">
        <f>ROUND(MIN(B1353/12,650000)*12*0.0915+MIN(B1353/12,1390000)*12*(0.0504+0)+B1353*0.005,0)</f>
        <v/>
      </c>
      <c r="F1353" s="19" t="n">
        <v>0</v>
      </c>
      <c r="G1353" s="19" t="n">
        <v>0</v>
      </c>
      <c r="H1353" s="19">
        <f>IF(C1353&gt;=2026,IF(B1353&lt;741000,0,IF(B1353&lt;2191000,B1353-740000,IF(B1353&lt;2193000,1451000,IF(B1353&lt;2196000,1453000,IF(B1353&lt;2200000,1456000,IF(B1353&lt;3600000,ROUNDDOWN(B1353/4,-3)*2.8-80000,IF(B1353&lt;6600000,ROUNDDOWN(B1353/4,-3)*3.2-440000,IF(B1353&lt;8500000,ROUNDDOWN(B1353*0.9,0)-1100000,B1353-1950000)))))))),IF(B1353&lt;651000,0,IF(B1353&lt;1900000,B1353-650000,IF(B1353&lt;3600000,ROUNDDOWN(B1353/4,-3)*2.8-80000,IF(B1353&lt;6600000,ROUNDDOWN(B1353/4,-3)*3.2-440000,IF(B1353&lt;8500000,ROUNDDOWN(B1353*0.9,0)-1100000,B1353-1950000))))))</f>
        <v/>
      </c>
      <c r="I1353" s="19">
        <f>IF(H1353&gt;23500000,NA(),IF(C1353&gt;=2026,IF(H1353&lt;=4890000,1040000,IF(H1353&lt;=6550000,670000,620000)),IF(H1353&lt;=1320000,950000,IF(H1353&lt;=3360000,880000,IF(H1353&lt;=4890000,680000,IF(H1353&lt;=6550000,630000,580000))))))</f>
        <v/>
      </c>
      <c r="J1353" s="19">
        <f>MAX(0,ROUNDDOWN(H1353-E1353-I1353-F1353,-3))</f>
        <v/>
      </c>
      <c r="K1353" s="19">
        <f>MAX(0,ROUNDDOWN(H1353-E1353-I1353-F1353-D1353,-3))</f>
        <v/>
      </c>
      <c r="L1353" s="19">
        <f>IF(J1353&lt;=0,0,ROUNDDOWN((J1353*LOOKUP(J1353,{0,1950001,3300001,6950001,9000001,18000001,40000001},{0.05,0.1,0.2,0.23,0.33,0.4,0.45})-LOOKUP(J1353,{0,1950001,3300001,6950001,9000001,18000001,40000001},{0,97500,427500,636000,1536000,2796000,4796000}))*1.021,-2))</f>
        <v/>
      </c>
      <c r="M1353" s="19">
        <f>IF(K1353&lt;=0,0,ROUNDDOWN((K1353*LOOKUP(K1353,{0,1950001,3300001,6950001,9000001,18000001,40000001},{0.05,0.1,0.2,0.23,0.33,0.4,0.45})-LOOKUP(K1353,{0,1950001,3300001,6950001,9000001,18000001,40000001},{0,97500,427500,636000,1536000,2796000,4796000}))*1.021,-2))</f>
        <v/>
      </c>
      <c r="N1353" s="19">
        <f>MAX(0,ROUNDDOWN(H1353-E1353-430000-G1353,-3))</f>
        <v/>
      </c>
      <c r="O1353" s="19">
        <f>MAX(0,ROUNDDOWN(H1353-E1353-430000-G1353-D1353,-3))</f>
        <v/>
      </c>
      <c r="P1353" s="19">
        <f>IF(H1353&lt;=450000,0,MAX(0,ROUNDDOWN(N1353*0.06-MIN(50000,N1353)*0.03,-2))+MAX(0,ROUNDDOWN(N1353*0.04-MIN(50000,N1353)*0.02,-2)))</f>
        <v/>
      </c>
      <c r="Q1353" s="19">
        <f>IF(H1353&lt;=450000,0,MAX(0,ROUNDDOWN(O1353*0.06-MIN(50000,O1353)*0.03,-2))+MAX(0,ROUNDDOWN(O1353*0.04-MIN(50000,O1353)*0.02,-2)))</f>
        <v/>
      </c>
      <c r="R1353" s="19">
        <f>L1353-M1353</f>
        <v/>
      </c>
      <c r="S1353" s="19">
        <f>P1353-Q1353</f>
        <v/>
      </c>
      <c r="T1353" s="19">
        <f>R1353+S1353</f>
        <v/>
      </c>
      <c r="U1353" s="21">
        <f>IF(J1353&lt;=0,0,LOOKUP(J1353,{0,1950001,3300001,6950001,9000001,18000001,40000001},{0.05,0.1,0.2,0.23,0.33,0.4,0.45}))</f>
        <v/>
      </c>
    </row>
    <row r="1354">
      <c r="A1354" t="inlineStr">
        <is>
          <t>1万円刻み</t>
        </is>
      </c>
      <c r="B1354" s="19">
        <f>'3_1万円刻み'!$A$608</f>
        <v/>
      </c>
      <c r="C1354" s="20" t="n">
        <v>2026</v>
      </c>
      <c r="D1354" s="19" t="n">
        <v>276000</v>
      </c>
      <c r="E1354" s="19">
        <f>ROUND(MIN(B1354/12,650000)*12*0.0915+MIN(B1354/12,1390000)*12*(0.0504+0)+B1354*0.005,0)</f>
        <v/>
      </c>
      <c r="F1354" s="19" t="n">
        <v>0</v>
      </c>
      <c r="G1354" s="19" t="n">
        <v>0</v>
      </c>
      <c r="H1354" s="19">
        <f>IF(C1354&gt;=2026,IF(B1354&lt;741000,0,IF(B1354&lt;2191000,B1354-740000,IF(B1354&lt;2193000,1451000,IF(B1354&lt;2196000,1453000,IF(B1354&lt;2200000,1456000,IF(B1354&lt;3600000,ROUNDDOWN(B1354/4,-3)*2.8-80000,IF(B1354&lt;6600000,ROUNDDOWN(B1354/4,-3)*3.2-440000,IF(B1354&lt;8500000,ROUNDDOWN(B1354*0.9,0)-1100000,B1354-1950000)))))))),IF(B1354&lt;651000,0,IF(B1354&lt;1900000,B1354-650000,IF(B1354&lt;3600000,ROUNDDOWN(B1354/4,-3)*2.8-80000,IF(B1354&lt;6600000,ROUNDDOWN(B1354/4,-3)*3.2-440000,IF(B1354&lt;8500000,ROUNDDOWN(B1354*0.9,0)-1100000,B1354-1950000))))))</f>
        <v/>
      </c>
      <c r="I1354" s="19">
        <f>IF(H1354&gt;23500000,NA(),IF(C1354&gt;=2026,IF(H1354&lt;=4890000,1040000,IF(H1354&lt;=6550000,670000,620000)),IF(H1354&lt;=1320000,950000,IF(H1354&lt;=3360000,880000,IF(H1354&lt;=4890000,680000,IF(H1354&lt;=6550000,630000,580000))))))</f>
        <v/>
      </c>
      <c r="J1354" s="19">
        <f>MAX(0,ROUNDDOWN(H1354-E1354-I1354-F1354,-3))</f>
        <v/>
      </c>
      <c r="K1354" s="19">
        <f>MAX(0,ROUNDDOWN(H1354-E1354-I1354-F1354-D1354,-3))</f>
        <v/>
      </c>
      <c r="L1354" s="19">
        <f>IF(J1354&lt;=0,0,ROUNDDOWN((J1354*LOOKUP(J1354,{0,1950001,3300001,6950001,9000001,18000001,40000001},{0.05,0.1,0.2,0.23,0.33,0.4,0.45})-LOOKUP(J1354,{0,1950001,3300001,6950001,9000001,18000001,40000001},{0,97500,427500,636000,1536000,2796000,4796000}))*1.021,-2))</f>
        <v/>
      </c>
      <c r="M1354" s="19">
        <f>IF(K1354&lt;=0,0,ROUNDDOWN((K1354*LOOKUP(K1354,{0,1950001,3300001,6950001,9000001,18000001,40000001},{0.05,0.1,0.2,0.23,0.33,0.4,0.45})-LOOKUP(K1354,{0,1950001,3300001,6950001,9000001,18000001,40000001},{0,97500,427500,636000,1536000,2796000,4796000}))*1.021,-2))</f>
        <v/>
      </c>
      <c r="N1354" s="19">
        <f>MAX(0,ROUNDDOWN(H1354-E1354-430000-G1354,-3))</f>
        <v/>
      </c>
      <c r="O1354" s="19">
        <f>MAX(0,ROUNDDOWN(H1354-E1354-430000-G1354-D1354,-3))</f>
        <v/>
      </c>
      <c r="P1354" s="19">
        <f>IF(H1354&lt;=450000,0,MAX(0,ROUNDDOWN(N1354*0.06-MIN(50000,N1354)*0.03,-2))+MAX(0,ROUNDDOWN(N1354*0.04-MIN(50000,N1354)*0.02,-2)))</f>
        <v/>
      </c>
      <c r="Q1354" s="19">
        <f>IF(H1354&lt;=450000,0,MAX(0,ROUNDDOWN(O1354*0.06-MIN(50000,O1354)*0.03,-2))+MAX(0,ROUNDDOWN(O1354*0.04-MIN(50000,O1354)*0.02,-2)))</f>
        <v/>
      </c>
      <c r="R1354" s="19">
        <f>L1354-M1354</f>
        <v/>
      </c>
      <c r="S1354" s="19">
        <f>P1354-Q1354</f>
        <v/>
      </c>
      <c r="T1354" s="19">
        <f>R1354+S1354</f>
        <v/>
      </c>
      <c r="U1354" s="21">
        <f>IF(J1354&lt;=0,0,LOOKUP(J1354,{0,1950001,3300001,6950001,9000001,18000001,40000001},{0.05,0.1,0.2,0.23,0.33,0.4,0.45}))</f>
        <v/>
      </c>
    </row>
    <row r="1355">
      <c r="A1355" t="inlineStr">
        <is>
          <t>1万円刻み</t>
        </is>
      </c>
      <c r="B1355" s="19">
        <f>'3_1万円刻み'!$A$609</f>
        <v/>
      </c>
      <c r="C1355" s="20" t="n">
        <v>2025</v>
      </c>
      <c r="D1355" s="19" t="n">
        <v>276000</v>
      </c>
      <c r="E1355" s="19">
        <f>ROUND(MIN(B1355/12,650000)*12*0.0915+MIN(B1355/12,1390000)*12*(0.0504+0)+B1355*0.005,0)</f>
        <v/>
      </c>
      <c r="F1355" s="19" t="n">
        <v>0</v>
      </c>
      <c r="G1355" s="19" t="n">
        <v>0</v>
      </c>
      <c r="H1355" s="19">
        <f>IF(C1355&gt;=2026,IF(B1355&lt;741000,0,IF(B1355&lt;2191000,B1355-740000,IF(B1355&lt;2193000,1451000,IF(B1355&lt;2196000,1453000,IF(B1355&lt;2200000,1456000,IF(B1355&lt;3600000,ROUNDDOWN(B1355/4,-3)*2.8-80000,IF(B1355&lt;6600000,ROUNDDOWN(B1355/4,-3)*3.2-440000,IF(B1355&lt;8500000,ROUNDDOWN(B1355*0.9,0)-1100000,B1355-1950000)))))))),IF(B1355&lt;651000,0,IF(B1355&lt;1900000,B1355-650000,IF(B1355&lt;3600000,ROUNDDOWN(B1355/4,-3)*2.8-80000,IF(B1355&lt;6600000,ROUNDDOWN(B1355/4,-3)*3.2-440000,IF(B1355&lt;8500000,ROUNDDOWN(B1355*0.9,0)-1100000,B1355-1950000))))))</f>
        <v/>
      </c>
      <c r="I1355" s="19">
        <f>IF(H1355&gt;23500000,NA(),IF(C1355&gt;=2026,IF(H1355&lt;=4890000,1040000,IF(H1355&lt;=6550000,670000,620000)),IF(H1355&lt;=1320000,950000,IF(H1355&lt;=3360000,880000,IF(H1355&lt;=4890000,680000,IF(H1355&lt;=6550000,630000,580000))))))</f>
        <v/>
      </c>
      <c r="J1355" s="19">
        <f>MAX(0,ROUNDDOWN(H1355-E1355-I1355-F1355,-3))</f>
        <v/>
      </c>
      <c r="K1355" s="19">
        <f>MAX(0,ROUNDDOWN(H1355-E1355-I1355-F1355-D1355,-3))</f>
        <v/>
      </c>
      <c r="L1355" s="19">
        <f>IF(J1355&lt;=0,0,ROUNDDOWN((J1355*LOOKUP(J1355,{0,1950001,3300001,6950001,9000001,18000001,40000001},{0.05,0.1,0.2,0.23,0.33,0.4,0.45})-LOOKUP(J1355,{0,1950001,3300001,6950001,9000001,18000001,40000001},{0,97500,427500,636000,1536000,2796000,4796000}))*1.021,-2))</f>
        <v/>
      </c>
      <c r="M1355" s="19">
        <f>IF(K1355&lt;=0,0,ROUNDDOWN((K1355*LOOKUP(K1355,{0,1950001,3300001,6950001,9000001,18000001,40000001},{0.05,0.1,0.2,0.23,0.33,0.4,0.45})-LOOKUP(K1355,{0,1950001,3300001,6950001,9000001,18000001,40000001},{0,97500,427500,636000,1536000,2796000,4796000}))*1.021,-2))</f>
        <v/>
      </c>
      <c r="N1355" s="19">
        <f>MAX(0,ROUNDDOWN(H1355-E1355-430000-G1355,-3))</f>
        <v/>
      </c>
      <c r="O1355" s="19">
        <f>MAX(0,ROUNDDOWN(H1355-E1355-430000-G1355-D1355,-3))</f>
        <v/>
      </c>
      <c r="P1355" s="19">
        <f>IF(H1355&lt;=450000,0,MAX(0,ROUNDDOWN(N1355*0.06-MIN(50000,N1355)*0.03,-2))+MAX(0,ROUNDDOWN(N1355*0.04-MIN(50000,N1355)*0.02,-2)))</f>
        <v/>
      </c>
      <c r="Q1355" s="19">
        <f>IF(H1355&lt;=450000,0,MAX(0,ROUNDDOWN(O1355*0.06-MIN(50000,O1355)*0.03,-2))+MAX(0,ROUNDDOWN(O1355*0.04-MIN(50000,O1355)*0.02,-2)))</f>
        <v/>
      </c>
      <c r="R1355" s="19">
        <f>L1355-M1355</f>
        <v/>
      </c>
      <c r="S1355" s="19">
        <f>P1355-Q1355</f>
        <v/>
      </c>
      <c r="T1355" s="19">
        <f>R1355+S1355</f>
        <v/>
      </c>
      <c r="U1355" s="21">
        <f>IF(J1355&lt;=0,0,LOOKUP(J1355,{0,1950001,3300001,6950001,9000001,18000001,40000001},{0.05,0.1,0.2,0.23,0.33,0.4,0.45}))</f>
        <v/>
      </c>
    </row>
    <row r="1356">
      <c r="A1356" t="inlineStr">
        <is>
          <t>1万円刻み</t>
        </is>
      </c>
      <c r="B1356" s="19">
        <f>'3_1万円刻み'!$A$609</f>
        <v/>
      </c>
      <c r="C1356" s="20" t="n">
        <v>2026</v>
      </c>
      <c r="D1356" s="19" t="n">
        <v>276000</v>
      </c>
      <c r="E1356" s="19">
        <f>ROUND(MIN(B1356/12,650000)*12*0.0915+MIN(B1356/12,1390000)*12*(0.0504+0)+B1356*0.005,0)</f>
        <v/>
      </c>
      <c r="F1356" s="19" t="n">
        <v>0</v>
      </c>
      <c r="G1356" s="19" t="n">
        <v>0</v>
      </c>
      <c r="H1356" s="19">
        <f>IF(C1356&gt;=2026,IF(B1356&lt;741000,0,IF(B1356&lt;2191000,B1356-740000,IF(B1356&lt;2193000,1451000,IF(B1356&lt;2196000,1453000,IF(B1356&lt;2200000,1456000,IF(B1356&lt;3600000,ROUNDDOWN(B1356/4,-3)*2.8-80000,IF(B1356&lt;6600000,ROUNDDOWN(B1356/4,-3)*3.2-440000,IF(B1356&lt;8500000,ROUNDDOWN(B1356*0.9,0)-1100000,B1356-1950000)))))))),IF(B1356&lt;651000,0,IF(B1356&lt;1900000,B1356-650000,IF(B1356&lt;3600000,ROUNDDOWN(B1356/4,-3)*2.8-80000,IF(B1356&lt;6600000,ROUNDDOWN(B1356/4,-3)*3.2-440000,IF(B1356&lt;8500000,ROUNDDOWN(B1356*0.9,0)-1100000,B1356-1950000))))))</f>
        <v/>
      </c>
      <c r="I1356" s="19">
        <f>IF(H1356&gt;23500000,NA(),IF(C1356&gt;=2026,IF(H1356&lt;=4890000,1040000,IF(H1356&lt;=6550000,670000,620000)),IF(H1356&lt;=1320000,950000,IF(H1356&lt;=3360000,880000,IF(H1356&lt;=4890000,680000,IF(H1356&lt;=6550000,630000,580000))))))</f>
        <v/>
      </c>
      <c r="J1356" s="19">
        <f>MAX(0,ROUNDDOWN(H1356-E1356-I1356-F1356,-3))</f>
        <v/>
      </c>
      <c r="K1356" s="19">
        <f>MAX(0,ROUNDDOWN(H1356-E1356-I1356-F1356-D1356,-3))</f>
        <v/>
      </c>
      <c r="L1356" s="19">
        <f>IF(J1356&lt;=0,0,ROUNDDOWN((J1356*LOOKUP(J1356,{0,1950001,3300001,6950001,9000001,18000001,40000001},{0.05,0.1,0.2,0.23,0.33,0.4,0.45})-LOOKUP(J1356,{0,1950001,3300001,6950001,9000001,18000001,40000001},{0,97500,427500,636000,1536000,2796000,4796000}))*1.021,-2))</f>
        <v/>
      </c>
      <c r="M1356" s="19">
        <f>IF(K1356&lt;=0,0,ROUNDDOWN((K1356*LOOKUP(K1356,{0,1950001,3300001,6950001,9000001,18000001,40000001},{0.05,0.1,0.2,0.23,0.33,0.4,0.45})-LOOKUP(K1356,{0,1950001,3300001,6950001,9000001,18000001,40000001},{0,97500,427500,636000,1536000,2796000,4796000}))*1.021,-2))</f>
        <v/>
      </c>
      <c r="N1356" s="19">
        <f>MAX(0,ROUNDDOWN(H1356-E1356-430000-G1356,-3))</f>
        <v/>
      </c>
      <c r="O1356" s="19">
        <f>MAX(0,ROUNDDOWN(H1356-E1356-430000-G1356-D1356,-3))</f>
        <v/>
      </c>
      <c r="P1356" s="19">
        <f>IF(H1356&lt;=450000,0,MAX(0,ROUNDDOWN(N1356*0.06-MIN(50000,N1356)*0.03,-2))+MAX(0,ROUNDDOWN(N1356*0.04-MIN(50000,N1356)*0.02,-2)))</f>
        <v/>
      </c>
      <c r="Q1356" s="19">
        <f>IF(H1356&lt;=450000,0,MAX(0,ROUNDDOWN(O1356*0.06-MIN(50000,O1356)*0.03,-2))+MAX(0,ROUNDDOWN(O1356*0.04-MIN(50000,O1356)*0.02,-2)))</f>
        <v/>
      </c>
      <c r="R1356" s="19">
        <f>L1356-M1356</f>
        <v/>
      </c>
      <c r="S1356" s="19">
        <f>P1356-Q1356</f>
        <v/>
      </c>
      <c r="T1356" s="19">
        <f>R1356+S1356</f>
        <v/>
      </c>
      <c r="U1356" s="21">
        <f>IF(J1356&lt;=0,0,LOOKUP(J1356,{0,1950001,3300001,6950001,9000001,18000001,40000001},{0.05,0.1,0.2,0.23,0.33,0.4,0.45}))</f>
        <v/>
      </c>
    </row>
    <row r="1357">
      <c r="A1357" t="inlineStr">
        <is>
          <t>1万円刻み</t>
        </is>
      </c>
      <c r="B1357" s="19">
        <f>'3_1万円刻み'!$A$610</f>
        <v/>
      </c>
      <c r="C1357" s="20" t="n">
        <v>2025</v>
      </c>
      <c r="D1357" s="19" t="n">
        <v>276000</v>
      </c>
      <c r="E1357" s="19">
        <f>ROUND(MIN(B1357/12,650000)*12*0.0915+MIN(B1357/12,1390000)*12*(0.0504+0)+B1357*0.005,0)</f>
        <v/>
      </c>
      <c r="F1357" s="19" t="n">
        <v>0</v>
      </c>
      <c r="G1357" s="19" t="n">
        <v>0</v>
      </c>
      <c r="H1357" s="19">
        <f>IF(C1357&gt;=2026,IF(B1357&lt;741000,0,IF(B1357&lt;2191000,B1357-740000,IF(B1357&lt;2193000,1451000,IF(B1357&lt;2196000,1453000,IF(B1357&lt;2200000,1456000,IF(B1357&lt;3600000,ROUNDDOWN(B1357/4,-3)*2.8-80000,IF(B1357&lt;6600000,ROUNDDOWN(B1357/4,-3)*3.2-440000,IF(B1357&lt;8500000,ROUNDDOWN(B1357*0.9,0)-1100000,B1357-1950000)))))))),IF(B1357&lt;651000,0,IF(B1357&lt;1900000,B1357-650000,IF(B1357&lt;3600000,ROUNDDOWN(B1357/4,-3)*2.8-80000,IF(B1357&lt;6600000,ROUNDDOWN(B1357/4,-3)*3.2-440000,IF(B1357&lt;8500000,ROUNDDOWN(B1357*0.9,0)-1100000,B1357-1950000))))))</f>
        <v/>
      </c>
      <c r="I1357" s="19">
        <f>IF(H1357&gt;23500000,NA(),IF(C1357&gt;=2026,IF(H1357&lt;=4890000,1040000,IF(H1357&lt;=6550000,670000,620000)),IF(H1357&lt;=1320000,950000,IF(H1357&lt;=3360000,880000,IF(H1357&lt;=4890000,680000,IF(H1357&lt;=6550000,630000,580000))))))</f>
        <v/>
      </c>
      <c r="J1357" s="19">
        <f>MAX(0,ROUNDDOWN(H1357-E1357-I1357-F1357,-3))</f>
        <v/>
      </c>
      <c r="K1357" s="19">
        <f>MAX(0,ROUNDDOWN(H1357-E1357-I1357-F1357-D1357,-3))</f>
        <v/>
      </c>
      <c r="L1357" s="19">
        <f>IF(J1357&lt;=0,0,ROUNDDOWN((J1357*LOOKUP(J1357,{0,1950001,3300001,6950001,9000001,18000001,40000001},{0.05,0.1,0.2,0.23,0.33,0.4,0.45})-LOOKUP(J1357,{0,1950001,3300001,6950001,9000001,18000001,40000001},{0,97500,427500,636000,1536000,2796000,4796000}))*1.021,-2))</f>
        <v/>
      </c>
      <c r="M1357" s="19">
        <f>IF(K1357&lt;=0,0,ROUNDDOWN((K1357*LOOKUP(K1357,{0,1950001,3300001,6950001,9000001,18000001,40000001},{0.05,0.1,0.2,0.23,0.33,0.4,0.45})-LOOKUP(K1357,{0,1950001,3300001,6950001,9000001,18000001,40000001},{0,97500,427500,636000,1536000,2796000,4796000}))*1.021,-2))</f>
        <v/>
      </c>
      <c r="N1357" s="19">
        <f>MAX(0,ROUNDDOWN(H1357-E1357-430000-G1357,-3))</f>
        <v/>
      </c>
      <c r="O1357" s="19">
        <f>MAX(0,ROUNDDOWN(H1357-E1357-430000-G1357-D1357,-3))</f>
        <v/>
      </c>
      <c r="P1357" s="19">
        <f>IF(H1357&lt;=450000,0,MAX(0,ROUNDDOWN(N1357*0.06-MIN(50000,N1357)*0.03,-2))+MAX(0,ROUNDDOWN(N1357*0.04-MIN(50000,N1357)*0.02,-2)))</f>
        <v/>
      </c>
      <c r="Q1357" s="19">
        <f>IF(H1357&lt;=450000,0,MAX(0,ROUNDDOWN(O1357*0.06-MIN(50000,O1357)*0.03,-2))+MAX(0,ROUNDDOWN(O1357*0.04-MIN(50000,O1357)*0.02,-2)))</f>
        <v/>
      </c>
      <c r="R1357" s="19">
        <f>L1357-M1357</f>
        <v/>
      </c>
      <c r="S1357" s="19">
        <f>P1357-Q1357</f>
        <v/>
      </c>
      <c r="T1357" s="19">
        <f>R1357+S1357</f>
        <v/>
      </c>
      <c r="U1357" s="21">
        <f>IF(J1357&lt;=0,0,LOOKUP(J1357,{0,1950001,3300001,6950001,9000001,18000001,40000001},{0.05,0.1,0.2,0.23,0.33,0.4,0.45}))</f>
        <v/>
      </c>
    </row>
    <row r="1358">
      <c r="A1358" t="inlineStr">
        <is>
          <t>1万円刻み</t>
        </is>
      </c>
      <c r="B1358" s="19">
        <f>'3_1万円刻み'!$A$610</f>
        <v/>
      </c>
      <c r="C1358" s="20" t="n">
        <v>2026</v>
      </c>
      <c r="D1358" s="19" t="n">
        <v>276000</v>
      </c>
      <c r="E1358" s="19">
        <f>ROUND(MIN(B1358/12,650000)*12*0.0915+MIN(B1358/12,1390000)*12*(0.0504+0)+B1358*0.005,0)</f>
        <v/>
      </c>
      <c r="F1358" s="19" t="n">
        <v>0</v>
      </c>
      <c r="G1358" s="19" t="n">
        <v>0</v>
      </c>
      <c r="H1358" s="19">
        <f>IF(C1358&gt;=2026,IF(B1358&lt;741000,0,IF(B1358&lt;2191000,B1358-740000,IF(B1358&lt;2193000,1451000,IF(B1358&lt;2196000,1453000,IF(B1358&lt;2200000,1456000,IF(B1358&lt;3600000,ROUNDDOWN(B1358/4,-3)*2.8-80000,IF(B1358&lt;6600000,ROUNDDOWN(B1358/4,-3)*3.2-440000,IF(B1358&lt;8500000,ROUNDDOWN(B1358*0.9,0)-1100000,B1358-1950000)))))))),IF(B1358&lt;651000,0,IF(B1358&lt;1900000,B1358-650000,IF(B1358&lt;3600000,ROUNDDOWN(B1358/4,-3)*2.8-80000,IF(B1358&lt;6600000,ROUNDDOWN(B1358/4,-3)*3.2-440000,IF(B1358&lt;8500000,ROUNDDOWN(B1358*0.9,0)-1100000,B1358-1950000))))))</f>
        <v/>
      </c>
      <c r="I1358" s="19">
        <f>IF(H1358&gt;23500000,NA(),IF(C1358&gt;=2026,IF(H1358&lt;=4890000,1040000,IF(H1358&lt;=6550000,670000,620000)),IF(H1358&lt;=1320000,950000,IF(H1358&lt;=3360000,880000,IF(H1358&lt;=4890000,680000,IF(H1358&lt;=6550000,630000,580000))))))</f>
        <v/>
      </c>
      <c r="J1358" s="19">
        <f>MAX(0,ROUNDDOWN(H1358-E1358-I1358-F1358,-3))</f>
        <v/>
      </c>
      <c r="K1358" s="19">
        <f>MAX(0,ROUNDDOWN(H1358-E1358-I1358-F1358-D1358,-3))</f>
        <v/>
      </c>
      <c r="L1358" s="19">
        <f>IF(J1358&lt;=0,0,ROUNDDOWN((J1358*LOOKUP(J1358,{0,1950001,3300001,6950001,9000001,18000001,40000001},{0.05,0.1,0.2,0.23,0.33,0.4,0.45})-LOOKUP(J1358,{0,1950001,3300001,6950001,9000001,18000001,40000001},{0,97500,427500,636000,1536000,2796000,4796000}))*1.021,-2))</f>
        <v/>
      </c>
      <c r="M1358" s="19">
        <f>IF(K1358&lt;=0,0,ROUNDDOWN((K1358*LOOKUP(K1358,{0,1950001,3300001,6950001,9000001,18000001,40000001},{0.05,0.1,0.2,0.23,0.33,0.4,0.45})-LOOKUP(K1358,{0,1950001,3300001,6950001,9000001,18000001,40000001},{0,97500,427500,636000,1536000,2796000,4796000}))*1.021,-2))</f>
        <v/>
      </c>
      <c r="N1358" s="19">
        <f>MAX(0,ROUNDDOWN(H1358-E1358-430000-G1358,-3))</f>
        <v/>
      </c>
      <c r="O1358" s="19">
        <f>MAX(0,ROUNDDOWN(H1358-E1358-430000-G1358-D1358,-3))</f>
        <v/>
      </c>
      <c r="P1358" s="19">
        <f>IF(H1358&lt;=450000,0,MAX(0,ROUNDDOWN(N1358*0.06-MIN(50000,N1358)*0.03,-2))+MAX(0,ROUNDDOWN(N1358*0.04-MIN(50000,N1358)*0.02,-2)))</f>
        <v/>
      </c>
      <c r="Q1358" s="19">
        <f>IF(H1358&lt;=450000,0,MAX(0,ROUNDDOWN(O1358*0.06-MIN(50000,O1358)*0.03,-2))+MAX(0,ROUNDDOWN(O1358*0.04-MIN(50000,O1358)*0.02,-2)))</f>
        <v/>
      </c>
      <c r="R1358" s="19">
        <f>L1358-M1358</f>
        <v/>
      </c>
      <c r="S1358" s="19">
        <f>P1358-Q1358</f>
        <v/>
      </c>
      <c r="T1358" s="19">
        <f>R1358+S1358</f>
        <v/>
      </c>
      <c r="U1358" s="21">
        <f>IF(J1358&lt;=0,0,LOOKUP(J1358,{0,1950001,3300001,6950001,9000001,18000001,40000001},{0.05,0.1,0.2,0.23,0.33,0.4,0.45}))</f>
        <v/>
      </c>
    </row>
    <row r="1359">
      <c r="A1359" t="inlineStr">
        <is>
          <t>1万円刻み</t>
        </is>
      </c>
      <c r="B1359" s="19">
        <f>'3_1万円刻み'!$A$611</f>
        <v/>
      </c>
      <c r="C1359" s="20" t="n">
        <v>2025</v>
      </c>
      <c r="D1359" s="19" t="n">
        <v>276000</v>
      </c>
      <c r="E1359" s="19">
        <f>ROUND(MIN(B1359/12,650000)*12*0.0915+MIN(B1359/12,1390000)*12*(0.0504+0)+B1359*0.005,0)</f>
        <v/>
      </c>
      <c r="F1359" s="19" t="n">
        <v>0</v>
      </c>
      <c r="G1359" s="19" t="n">
        <v>0</v>
      </c>
      <c r="H1359" s="19">
        <f>IF(C1359&gt;=2026,IF(B1359&lt;741000,0,IF(B1359&lt;2191000,B1359-740000,IF(B1359&lt;2193000,1451000,IF(B1359&lt;2196000,1453000,IF(B1359&lt;2200000,1456000,IF(B1359&lt;3600000,ROUNDDOWN(B1359/4,-3)*2.8-80000,IF(B1359&lt;6600000,ROUNDDOWN(B1359/4,-3)*3.2-440000,IF(B1359&lt;8500000,ROUNDDOWN(B1359*0.9,0)-1100000,B1359-1950000)))))))),IF(B1359&lt;651000,0,IF(B1359&lt;1900000,B1359-650000,IF(B1359&lt;3600000,ROUNDDOWN(B1359/4,-3)*2.8-80000,IF(B1359&lt;6600000,ROUNDDOWN(B1359/4,-3)*3.2-440000,IF(B1359&lt;8500000,ROUNDDOWN(B1359*0.9,0)-1100000,B1359-1950000))))))</f>
        <v/>
      </c>
      <c r="I1359" s="19">
        <f>IF(H1359&gt;23500000,NA(),IF(C1359&gt;=2026,IF(H1359&lt;=4890000,1040000,IF(H1359&lt;=6550000,670000,620000)),IF(H1359&lt;=1320000,950000,IF(H1359&lt;=3360000,880000,IF(H1359&lt;=4890000,680000,IF(H1359&lt;=6550000,630000,580000))))))</f>
        <v/>
      </c>
      <c r="J1359" s="19">
        <f>MAX(0,ROUNDDOWN(H1359-E1359-I1359-F1359,-3))</f>
        <v/>
      </c>
      <c r="K1359" s="19">
        <f>MAX(0,ROUNDDOWN(H1359-E1359-I1359-F1359-D1359,-3))</f>
        <v/>
      </c>
      <c r="L1359" s="19">
        <f>IF(J1359&lt;=0,0,ROUNDDOWN((J1359*LOOKUP(J1359,{0,1950001,3300001,6950001,9000001,18000001,40000001},{0.05,0.1,0.2,0.23,0.33,0.4,0.45})-LOOKUP(J1359,{0,1950001,3300001,6950001,9000001,18000001,40000001},{0,97500,427500,636000,1536000,2796000,4796000}))*1.021,-2))</f>
        <v/>
      </c>
      <c r="M1359" s="19">
        <f>IF(K1359&lt;=0,0,ROUNDDOWN((K1359*LOOKUP(K1359,{0,1950001,3300001,6950001,9000001,18000001,40000001},{0.05,0.1,0.2,0.23,0.33,0.4,0.45})-LOOKUP(K1359,{0,1950001,3300001,6950001,9000001,18000001,40000001},{0,97500,427500,636000,1536000,2796000,4796000}))*1.021,-2))</f>
        <v/>
      </c>
      <c r="N1359" s="19">
        <f>MAX(0,ROUNDDOWN(H1359-E1359-430000-G1359,-3))</f>
        <v/>
      </c>
      <c r="O1359" s="19">
        <f>MAX(0,ROUNDDOWN(H1359-E1359-430000-G1359-D1359,-3))</f>
        <v/>
      </c>
      <c r="P1359" s="19">
        <f>IF(H1359&lt;=450000,0,MAX(0,ROUNDDOWN(N1359*0.06-MIN(50000,N1359)*0.03,-2))+MAX(0,ROUNDDOWN(N1359*0.04-MIN(50000,N1359)*0.02,-2)))</f>
        <v/>
      </c>
      <c r="Q1359" s="19">
        <f>IF(H1359&lt;=450000,0,MAX(0,ROUNDDOWN(O1359*0.06-MIN(50000,O1359)*0.03,-2))+MAX(0,ROUNDDOWN(O1359*0.04-MIN(50000,O1359)*0.02,-2)))</f>
        <v/>
      </c>
      <c r="R1359" s="19">
        <f>L1359-M1359</f>
        <v/>
      </c>
      <c r="S1359" s="19">
        <f>P1359-Q1359</f>
        <v/>
      </c>
      <c r="T1359" s="19">
        <f>R1359+S1359</f>
        <v/>
      </c>
      <c r="U1359" s="21">
        <f>IF(J1359&lt;=0,0,LOOKUP(J1359,{0,1950001,3300001,6950001,9000001,18000001,40000001},{0.05,0.1,0.2,0.23,0.33,0.4,0.45}))</f>
        <v/>
      </c>
    </row>
    <row r="1360">
      <c r="A1360" t="inlineStr">
        <is>
          <t>1万円刻み</t>
        </is>
      </c>
      <c r="B1360" s="19">
        <f>'3_1万円刻み'!$A$611</f>
        <v/>
      </c>
      <c r="C1360" s="20" t="n">
        <v>2026</v>
      </c>
      <c r="D1360" s="19" t="n">
        <v>276000</v>
      </c>
      <c r="E1360" s="19">
        <f>ROUND(MIN(B1360/12,650000)*12*0.0915+MIN(B1360/12,1390000)*12*(0.0504+0)+B1360*0.005,0)</f>
        <v/>
      </c>
      <c r="F1360" s="19" t="n">
        <v>0</v>
      </c>
      <c r="G1360" s="19" t="n">
        <v>0</v>
      </c>
      <c r="H1360" s="19">
        <f>IF(C1360&gt;=2026,IF(B1360&lt;741000,0,IF(B1360&lt;2191000,B1360-740000,IF(B1360&lt;2193000,1451000,IF(B1360&lt;2196000,1453000,IF(B1360&lt;2200000,1456000,IF(B1360&lt;3600000,ROUNDDOWN(B1360/4,-3)*2.8-80000,IF(B1360&lt;6600000,ROUNDDOWN(B1360/4,-3)*3.2-440000,IF(B1360&lt;8500000,ROUNDDOWN(B1360*0.9,0)-1100000,B1360-1950000)))))))),IF(B1360&lt;651000,0,IF(B1360&lt;1900000,B1360-650000,IF(B1360&lt;3600000,ROUNDDOWN(B1360/4,-3)*2.8-80000,IF(B1360&lt;6600000,ROUNDDOWN(B1360/4,-3)*3.2-440000,IF(B1360&lt;8500000,ROUNDDOWN(B1360*0.9,0)-1100000,B1360-1950000))))))</f>
        <v/>
      </c>
      <c r="I1360" s="19">
        <f>IF(H1360&gt;23500000,NA(),IF(C1360&gt;=2026,IF(H1360&lt;=4890000,1040000,IF(H1360&lt;=6550000,670000,620000)),IF(H1360&lt;=1320000,950000,IF(H1360&lt;=3360000,880000,IF(H1360&lt;=4890000,680000,IF(H1360&lt;=6550000,630000,580000))))))</f>
        <v/>
      </c>
      <c r="J1360" s="19">
        <f>MAX(0,ROUNDDOWN(H1360-E1360-I1360-F1360,-3))</f>
        <v/>
      </c>
      <c r="K1360" s="19">
        <f>MAX(0,ROUNDDOWN(H1360-E1360-I1360-F1360-D1360,-3))</f>
        <v/>
      </c>
      <c r="L1360" s="19">
        <f>IF(J1360&lt;=0,0,ROUNDDOWN((J1360*LOOKUP(J1360,{0,1950001,3300001,6950001,9000001,18000001,40000001},{0.05,0.1,0.2,0.23,0.33,0.4,0.45})-LOOKUP(J1360,{0,1950001,3300001,6950001,9000001,18000001,40000001},{0,97500,427500,636000,1536000,2796000,4796000}))*1.021,-2))</f>
        <v/>
      </c>
      <c r="M1360" s="19">
        <f>IF(K1360&lt;=0,0,ROUNDDOWN((K1360*LOOKUP(K1360,{0,1950001,3300001,6950001,9000001,18000001,40000001},{0.05,0.1,0.2,0.23,0.33,0.4,0.45})-LOOKUP(K1360,{0,1950001,3300001,6950001,9000001,18000001,40000001},{0,97500,427500,636000,1536000,2796000,4796000}))*1.021,-2))</f>
        <v/>
      </c>
      <c r="N1360" s="19">
        <f>MAX(0,ROUNDDOWN(H1360-E1360-430000-G1360,-3))</f>
        <v/>
      </c>
      <c r="O1360" s="19">
        <f>MAX(0,ROUNDDOWN(H1360-E1360-430000-G1360-D1360,-3))</f>
        <v/>
      </c>
      <c r="P1360" s="19">
        <f>IF(H1360&lt;=450000,0,MAX(0,ROUNDDOWN(N1360*0.06-MIN(50000,N1360)*0.03,-2))+MAX(0,ROUNDDOWN(N1360*0.04-MIN(50000,N1360)*0.02,-2)))</f>
        <v/>
      </c>
      <c r="Q1360" s="19">
        <f>IF(H1360&lt;=450000,0,MAX(0,ROUNDDOWN(O1360*0.06-MIN(50000,O1360)*0.03,-2))+MAX(0,ROUNDDOWN(O1360*0.04-MIN(50000,O1360)*0.02,-2)))</f>
        <v/>
      </c>
      <c r="R1360" s="19">
        <f>L1360-M1360</f>
        <v/>
      </c>
      <c r="S1360" s="19">
        <f>P1360-Q1360</f>
        <v/>
      </c>
      <c r="T1360" s="19">
        <f>R1360+S1360</f>
        <v/>
      </c>
      <c r="U1360" s="21">
        <f>IF(J1360&lt;=0,0,LOOKUP(J1360,{0,1950001,3300001,6950001,9000001,18000001,40000001},{0.05,0.1,0.2,0.23,0.33,0.4,0.45}))</f>
        <v/>
      </c>
    </row>
    <row r="1361">
      <c r="A1361" t="inlineStr">
        <is>
          <t>1万円刻み</t>
        </is>
      </c>
      <c r="B1361" s="19">
        <f>'3_1万円刻み'!$A$612</f>
        <v/>
      </c>
      <c r="C1361" s="20" t="n">
        <v>2025</v>
      </c>
      <c r="D1361" s="19" t="n">
        <v>276000</v>
      </c>
      <c r="E1361" s="19">
        <f>ROUND(MIN(B1361/12,650000)*12*0.0915+MIN(B1361/12,1390000)*12*(0.0504+0)+B1361*0.005,0)</f>
        <v/>
      </c>
      <c r="F1361" s="19" t="n">
        <v>0</v>
      </c>
      <c r="G1361" s="19" t="n">
        <v>0</v>
      </c>
      <c r="H1361" s="19">
        <f>IF(C1361&gt;=2026,IF(B1361&lt;741000,0,IF(B1361&lt;2191000,B1361-740000,IF(B1361&lt;2193000,1451000,IF(B1361&lt;2196000,1453000,IF(B1361&lt;2200000,1456000,IF(B1361&lt;3600000,ROUNDDOWN(B1361/4,-3)*2.8-80000,IF(B1361&lt;6600000,ROUNDDOWN(B1361/4,-3)*3.2-440000,IF(B1361&lt;8500000,ROUNDDOWN(B1361*0.9,0)-1100000,B1361-1950000)))))))),IF(B1361&lt;651000,0,IF(B1361&lt;1900000,B1361-650000,IF(B1361&lt;3600000,ROUNDDOWN(B1361/4,-3)*2.8-80000,IF(B1361&lt;6600000,ROUNDDOWN(B1361/4,-3)*3.2-440000,IF(B1361&lt;8500000,ROUNDDOWN(B1361*0.9,0)-1100000,B1361-1950000))))))</f>
        <v/>
      </c>
      <c r="I1361" s="19">
        <f>IF(H1361&gt;23500000,NA(),IF(C1361&gt;=2026,IF(H1361&lt;=4890000,1040000,IF(H1361&lt;=6550000,670000,620000)),IF(H1361&lt;=1320000,950000,IF(H1361&lt;=3360000,880000,IF(H1361&lt;=4890000,680000,IF(H1361&lt;=6550000,630000,580000))))))</f>
        <v/>
      </c>
      <c r="J1361" s="19">
        <f>MAX(0,ROUNDDOWN(H1361-E1361-I1361-F1361,-3))</f>
        <v/>
      </c>
      <c r="K1361" s="19">
        <f>MAX(0,ROUNDDOWN(H1361-E1361-I1361-F1361-D1361,-3))</f>
        <v/>
      </c>
      <c r="L1361" s="19">
        <f>IF(J1361&lt;=0,0,ROUNDDOWN((J1361*LOOKUP(J1361,{0,1950001,3300001,6950001,9000001,18000001,40000001},{0.05,0.1,0.2,0.23,0.33,0.4,0.45})-LOOKUP(J1361,{0,1950001,3300001,6950001,9000001,18000001,40000001},{0,97500,427500,636000,1536000,2796000,4796000}))*1.021,-2))</f>
        <v/>
      </c>
      <c r="M1361" s="19">
        <f>IF(K1361&lt;=0,0,ROUNDDOWN((K1361*LOOKUP(K1361,{0,1950001,3300001,6950001,9000001,18000001,40000001},{0.05,0.1,0.2,0.23,0.33,0.4,0.45})-LOOKUP(K1361,{0,1950001,3300001,6950001,9000001,18000001,40000001},{0,97500,427500,636000,1536000,2796000,4796000}))*1.021,-2))</f>
        <v/>
      </c>
      <c r="N1361" s="19">
        <f>MAX(0,ROUNDDOWN(H1361-E1361-430000-G1361,-3))</f>
        <v/>
      </c>
      <c r="O1361" s="19">
        <f>MAX(0,ROUNDDOWN(H1361-E1361-430000-G1361-D1361,-3))</f>
        <v/>
      </c>
      <c r="P1361" s="19">
        <f>IF(H1361&lt;=450000,0,MAX(0,ROUNDDOWN(N1361*0.06-MIN(50000,N1361)*0.03,-2))+MAX(0,ROUNDDOWN(N1361*0.04-MIN(50000,N1361)*0.02,-2)))</f>
        <v/>
      </c>
      <c r="Q1361" s="19">
        <f>IF(H1361&lt;=450000,0,MAX(0,ROUNDDOWN(O1361*0.06-MIN(50000,O1361)*0.03,-2))+MAX(0,ROUNDDOWN(O1361*0.04-MIN(50000,O1361)*0.02,-2)))</f>
        <v/>
      </c>
      <c r="R1361" s="19">
        <f>L1361-M1361</f>
        <v/>
      </c>
      <c r="S1361" s="19">
        <f>P1361-Q1361</f>
        <v/>
      </c>
      <c r="T1361" s="19">
        <f>R1361+S1361</f>
        <v/>
      </c>
      <c r="U1361" s="21">
        <f>IF(J1361&lt;=0,0,LOOKUP(J1361,{0,1950001,3300001,6950001,9000001,18000001,40000001},{0.05,0.1,0.2,0.23,0.33,0.4,0.45}))</f>
        <v/>
      </c>
    </row>
    <row r="1362">
      <c r="A1362" t="inlineStr">
        <is>
          <t>1万円刻み</t>
        </is>
      </c>
      <c r="B1362" s="19">
        <f>'3_1万円刻み'!$A$612</f>
        <v/>
      </c>
      <c r="C1362" s="20" t="n">
        <v>2026</v>
      </c>
      <c r="D1362" s="19" t="n">
        <v>276000</v>
      </c>
      <c r="E1362" s="19">
        <f>ROUND(MIN(B1362/12,650000)*12*0.0915+MIN(B1362/12,1390000)*12*(0.0504+0)+B1362*0.005,0)</f>
        <v/>
      </c>
      <c r="F1362" s="19" t="n">
        <v>0</v>
      </c>
      <c r="G1362" s="19" t="n">
        <v>0</v>
      </c>
      <c r="H1362" s="19">
        <f>IF(C1362&gt;=2026,IF(B1362&lt;741000,0,IF(B1362&lt;2191000,B1362-740000,IF(B1362&lt;2193000,1451000,IF(B1362&lt;2196000,1453000,IF(B1362&lt;2200000,1456000,IF(B1362&lt;3600000,ROUNDDOWN(B1362/4,-3)*2.8-80000,IF(B1362&lt;6600000,ROUNDDOWN(B1362/4,-3)*3.2-440000,IF(B1362&lt;8500000,ROUNDDOWN(B1362*0.9,0)-1100000,B1362-1950000)))))))),IF(B1362&lt;651000,0,IF(B1362&lt;1900000,B1362-650000,IF(B1362&lt;3600000,ROUNDDOWN(B1362/4,-3)*2.8-80000,IF(B1362&lt;6600000,ROUNDDOWN(B1362/4,-3)*3.2-440000,IF(B1362&lt;8500000,ROUNDDOWN(B1362*0.9,0)-1100000,B1362-1950000))))))</f>
        <v/>
      </c>
      <c r="I1362" s="19">
        <f>IF(H1362&gt;23500000,NA(),IF(C1362&gt;=2026,IF(H1362&lt;=4890000,1040000,IF(H1362&lt;=6550000,670000,620000)),IF(H1362&lt;=1320000,950000,IF(H1362&lt;=3360000,880000,IF(H1362&lt;=4890000,680000,IF(H1362&lt;=6550000,630000,580000))))))</f>
        <v/>
      </c>
      <c r="J1362" s="19">
        <f>MAX(0,ROUNDDOWN(H1362-E1362-I1362-F1362,-3))</f>
        <v/>
      </c>
      <c r="K1362" s="19">
        <f>MAX(0,ROUNDDOWN(H1362-E1362-I1362-F1362-D1362,-3))</f>
        <v/>
      </c>
      <c r="L1362" s="19">
        <f>IF(J1362&lt;=0,0,ROUNDDOWN((J1362*LOOKUP(J1362,{0,1950001,3300001,6950001,9000001,18000001,40000001},{0.05,0.1,0.2,0.23,0.33,0.4,0.45})-LOOKUP(J1362,{0,1950001,3300001,6950001,9000001,18000001,40000001},{0,97500,427500,636000,1536000,2796000,4796000}))*1.021,-2))</f>
        <v/>
      </c>
      <c r="M1362" s="19">
        <f>IF(K1362&lt;=0,0,ROUNDDOWN((K1362*LOOKUP(K1362,{0,1950001,3300001,6950001,9000001,18000001,40000001},{0.05,0.1,0.2,0.23,0.33,0.4,0.45})-LOOKUP(K1362,{0,1950001,3300001,6950001,9000001,18000001,40000001},{0,97500,427500,636000,1536000,2796000,4796000}))*1.021,-2))</f>
        <v/>
      </c>
      <c r="N1362" s="19">
        <f>MAX(0,ROUNDDOWN(H1362-E1362-430000-G1362,-3))</f>
        <v/>
      </c>
      <c r="O1362" s="19">
        <f>MAX(0,ROUNDDOWN(H1362-E1362-430000-G1362-D1362,-3))</f>
        <v/>
      </c>
      <c r="P1362" s="19">
        <f>IF(H1362&lt;=450000,0,MAX(0,ROUNDDOWN(N1362*0.06-MIN(50000,N1362)*0.03,-2))+MAX(0,ROUNDDOWN(N1362*0.04-MIN(50000,N1362)*0.02,-2)))</f>
        <v/>
      </c>
      <c r="Q1362" s="19">
        <f>IF(H1362&lt;=450000,0,MAX(0,ROUNDDOWN(O1362*0.06-MIN(50000,O1362)*0.03,-2))+MAX(0,ROUNDDOWN(O1362*0.04-MIN(50000,O1362)*0.02,-2)))</f>
        <v/>
      </c>
      <c r="R1362" s="19">
        <f>L1362-M1362</f>
        <v/>
      </c>
      <c r="S1362" s="19">
        <f>P1362-Q1362</f>
        <v/>
      </c>
      <c r="T1362" s="19">
        <f>R1362+S1362</f>
        <v/>
      </c>
      <c r="U1362" s="21">
        <f>IF(J1362&lt;=0,0,LOOKUP(J1362,{0,1950001,3300001,6950001,9000001,18000001,40000001},{0.05,0.1,0.2,0.23,0.33,0.4,0.45}))</f>
        <v/>
      </c>
    </row>
    <row r="1363">
      <c r="A1363" t="inlineStr">
        <is>
          <t>1万円刻み</t>
        </is>
      </c>
      <c r="B1363" s="19">
        <f>'3_1万円刻み'!$A$613</f>
        <v/>
      </c>
      <c r="C1363" s="20" t="n">
        <v>2025</v>
      </c>
      <c r="D1363" s="19" t="n">
        <v>276000</v>
      </c>
      <c r="E1363" s="19">
        <f>ROUND(MIN(B1363/12,650000)*12*0.0915+MIN(B1363/12,1390000)*12*(0.0504+0)+B1363*0.005,0)</f>
        <v/>
      </c>
      <c r="F1363" s="19" t="n">
        <v>0</v>
      </c>
      <c r="G1363" s="19" t="n">
        <v>0</v>
      </c>
      <c r="H1363" s="19">
        <f>IF(C1363&gt;=2026,IF(B1363&lt;741000,0,IF(B1363&lt;2191000,B1363-740000,IF(B1363&lt;2193000,1451000,IF(B1363&lt;2196000,1453000,IF(B1363&lt;2200000,1456000,IF(B1363&lt;3600000,ROUNDDOWN(B1363/4,-3)*2.8-80000,IF(B1363&lt;6600000,ROUNDDOWN(B1363/4,-3)*3.2-440000,IF(B1363&lt;8500000,ROUNDDOWN(B1363*0.9,0)-1100000,B1363-1950000)))))))),IF(B1363&lt;651000,0,IF(B1363&lt;1900000,B1363-650000,IF(B1363&lt;3600000,ROUNDDOWN(B1363/4,-3)*2.8-80000,IF(B1363&lt;6600000,ROUNDDOWN(B1363/4,-3)*3.2-440000,IF(B1363&lt;8500000,ROUNDDOWN(B1363*0.9,0)-1100000,B1363-1950000))))))</f>
        <v/>
      </c>
      <c r="I1363" s="19">
        <f>IF(H1363&gt;23500000,NA(),IF(C1363&gt;=2026,IF(H1363&lt;=4890000,1040000,IF(H1363&lt;=6550000,670000,620000)),IF(H1363&lt;=1320000,950000,IF(H1363&lt;=3360000,880000,IF(H1363&lt;=4890000,680000,IF(H1363&lt;=6550000,630000,580000))))))</f>
        <v/>
      </c>
      <c r="J1363" s="19">
        <f>MAX(0,ROUNDDOWN(H1363-E1363-I1363-F1363,-3))</f>
        <v/>
      </c>
      <c r="K1363" s="19">
        <f>MAX(0,ROUNDDOWN(H1363-E1363-I1363-F1363-D1363,-3))</f>
        <v/>
      </c>
      <c r="L1363" s="19">
        <f>IF(J1363&lt;=0,0,ROUNDDOWN((J1363*LOOKUP(J1363,{0,1950001,3300001,6950001,9000001,18000001,40000001},{0.05,0.1,0.2,0.23,0.33,0.4,0.45})-LOOKUP(J1363,{0,1950001,3300001,6950001,9000001,18000001,40000001},{0,97500,427500,636000,1536000,2796000,4796000}))*1.021,-2))</f>
        <v/>
      </c>
      <c r="M1363" s="19">
        <f>IF(K1363&lt;=0,0,ROUNDDOWN((K1363*LOOKUP(K1363,{0,1950001,3300001,6950001,9000001,18000001,40000001},{0.05,0.1,0.2,0.23,0.33,0.4,0.45})-LOOKUP(K1363,{0,1950001,3300001,6950001,9000001,18000001,40000001},{0,97500,427500,636000,1536000,2796000,4796000}))*1.021,-2))</f>
        <v/>
      </c>
      <c r="N1363" s="19">
        <f>MAX(0,ROUNDDOWN(H1363-E1363-430000-G1363,-3))</f>
        <v/>
      </c>
      <c r="O1363" s="19">
        <f>MAX(0,ROUNDDOWN(H1363-E1363-430000-G1363-D1363,-3))</f>
        <v/>
      </c>
      <c r="P1363" s="19">
        <f>IF(H1363&lt;=450000,0,MAX(0,ROUNDDOWN(N1363*0.06-MIN(50000,N1363)*0.03,-2))+MAX(0,ROUNDDOWN(N1363*0.04-MIN(50000,N1363)*0.02,-2)))</f>
        <v/>
      </c>
      <c r="Q1363" s="19">
        <f>IF(H1363&lt;=450000,0,MAX(0,ROUNDDOWN(O1363*0.06-MIN(50000,O1363)*0.03,-2))+MAX(0,ROUNDDOWN(O1363*0.04-MIN(50000,O1363)*0.02,-2)))</f>
        <v/>
      </c>
      <c r="R1363" s="19">
        <f>L1363-M1363</f>
        <v/>
      </c>
      <c r="S1363" s="19">
        <f>P1363-Q1363</f>
        <v/>
      </c>
      <c r="T1363" s="19">
        <f>R1363+S1363</f>
        <v/>
      </c>
      <c r="U1363" s="21">
        <f>IF(J1363&lt;=0,0,LOOKUP(J1363,{0,1950001,3300001,6950001,9000001,18000001,40000001},{0.05,0.1,0.2,0.23,0.33,0.4,0.45}))</f>
        <v/>
      </c>
    </row>
    <row r="1364">
      <c r="A1364" t="inlineStr">
        <is>
          <t>1万円刻み</t>
        </is>
      </c>
      <c r="B1364" s="19">
        <f>'3_1万円刻み'!$A$613</f>
        <v/>
      </c>
      <c r="C1364" s="20" t="n">
        <v>2026</v>
      </c>
      <c r="D1364" s="19" t="n">
        <v>276000</v>
      </c>
      <c r="E1364" s="19">
        <f>ROUND(MIN(B1364/12,650000)*12*0.0915+MIN(B1364/12,1390000)*12*(0.0504+0)+B1364*0.005,0)</f>
        <v/>
      </c>
      <c r="F1364" s="19" t="n">
        <v>0</v>
      </c>
      <c r="G1364" s="19" t="n">
        <v>0</v>
      </c>
      <c r="H1364" s="19">
        <f>IF(C1364&gt;=2026,IF(B1364&lt;741000,0,IF(B1364&lt;2191000,B1364-740000,IF(B1364&lt;2193000,1451000,IF(B1364&lt;2196000,1453000,IF(B1364&lt;2200000,1456000,IF(B1364&lt;3600000,ROUNDDOWN(B1364/4,-3)*2.8-80000,IF(B1364&lt;6600000,ROUNDDOWN(B1364/4,-3)*3.2-440000,IF(B1364&lt;8500000,ROUNDDOWN(B1364*0.9,0)-1100000,B1364-1950000)))))))),IF(B1364&lt;651000,0,IF(B1364&lt;1900000,B1364-650000,IF(B1364&lt;3600000,ROUNDDOWN(B1364/4,-3)*2.8-80000,IF(B1364&lt;6600000,ROUNDDOWN(B1364/4,-3)*3.2-440000,IF(B1364&lt;8500000,ROUNDDOWN(B1364*0.9,0)-1100000,B1364-1950000))))))</f>
        <v/>
      </c>
      <c r="I1364" s="19">
        <f>IF(H1364&gt;23500000,NA(),IF(C1364&gt;=2026,IF(H1364&lt;=4890000,1040000,IF(H1364&lt;=6550000,670000,620000)),IF(H1364&lt;=1320000,950000,IF(H1364&lt;=3360000,880000,IF(H1364&lt;=4890000,680000,IF(H1364&lt;=6550000,630000,580000))))))</f>
        <v/>
      </c>
      <c r="J1364" s="19">
        <f>MAX(0,ROUNDDOWN(H1364-E1364-I1364-F1364,-3))</f>
        <v/>
      </c>
      <c r="K1364" s="19">
        <f>MAX(0,ROUNDDOWN(H1364-E1364-I1364-F1364-D1364,-3))</f>
        <v/>
      </c>
      <c r="L1364" s="19">
        <f>IF(J1364&lt;=0,0,ROUNDDOWN((J1364*LOOKUP(J1364,{0,1950001,3300001,6950001,9000001,18000001,40000001},{0.05,0.1,0.2,0.23,0.33,0.4,0.45})-LOOKUP(J1364,{0,1950001,3300001,6950001,9000001,18000001,40000001},{0,97500,427500,636000,1536000,2796000,4796000}))*1.021,-2))</f>
        <v/>
      </c>
      <c r="M1364" s="19">
        <f>IF(K1364&lt;=0,0,ROUNDDOWN((K1364*LOOKUP(K1364,{0,1950001,3300001,6950001,9000001,18000001,40000001},{0.05,0.1,0.2,0.23,0.33,0.4,0.45})-LOOKUP(K1364,{0,1950001,3300001,6950001,9000001,18000001,40000001},{0,97500,427500,636000,1536000,2796000,4796000}))*1.021,-2))</f>
        <v/>
      </c>
      <c r="N1364" s="19">
        <f>MAX(0,ROUNDDOWN(H1364-E1364-430000-G1364,-3))</f>
        <v/>
      </c>
      <c r="O1364" s="19">
        <f>MAX(0,ROUNDDOWN(H1364-E1364-430000-G1364-D1364,-3))</f>
        <v/>
      </c>
      <c r="P1364" s="19">
        <f>IF(H1364&lt;=450000,0,MAX(0,ROUNDDOWN(N1364*0.06-MIN(50000,N1364)*0.03,-2))+MAX(0,ROUNDDOWN(N1364*0.04-MIN(50000,N1364)*0.02,-2)))</f>
        <v/>
      </c>
      <c r="Q1364" s="19">
        <f>IF(H1364&lt;=450000,0,MAX(0,ROUNDDOWN(O1364*0.06-MIN(50000,O1364)*0.03,-2))+MAX(0,ROUNDDOWN(O1364*0.04-MIN(50000,O1364)*0.02,-2)))</f>
        <v/>
      </c>
      <c r="R1364" s="19">
        <f>L1364-M1364</f>
        <v/>
      </c>
      <c r="S1364" s="19">
        <f>P1364-Q1364</f>
        <v/>
      </c>
      <c r="T1364" s="19">
        <f>R1364+S1364</f>
        <v/>
      </c>
      <c r="U1364" s="21">
        <f>IF(J1364&lt;=0,0,LOOKUP(J1364,{0,1950001,3300001,6950001,9000001,18000001,40000001},{0.05,0.1,0.2,0.23,0.33,0.4,0.45}))</f>
        <v/>
      </c>
    </row>
    <row r="1365">
      <c r="A1365" t="inlineStr">
        <is>
          <t>1万円刻み</t>
        </is>
      </c>
      <c r="B1365" s="19">
        <f>'3_1万円刻み'!$A$614</f>
        <v/>
      </c>
      <c r="C1365" s="20" t="n">
        <v>2025</v>
      </c>
      <c r="D1365" s="19" t="n">
        <v>276000</v>
      </c>
      <c r="E1365" s="19">
        <f>ROUND(MIN(B1365/12,650000)*12*0.0915+MIN(B1365/12,1390000)*12*(0.0504+0)+B1365*0.005,0)</f>
        <v/>
      </c>
      <c r="F1365" s="19" t="n">
        <v>0</v>
      </c>
      <c r="G1365" s="19" t="n">
        <v>0</v>
      </c>
      <c r="H1365" s="19">
        <f>IF(C1365&gt;=2026,IF(B1365&lt;741000,0,IF(B1365&lt;2191000,B1365-740000,IF(B1365&lt;2193000,1451000,IF(B1365&lt;2196000,1453000,IF(B1365&lt;2200000,1456000,IF(B1365&lt;3600000,ROUNDDOWN(B1365/4,-3)*2.8-80000,IF(B1365&lt;6600000,ROUNDDOWN(B1365/4,-3)*3.2-440000,IF(B1365&lt;8500000,ROUNDDOWN(B1365*0.9,0)-1100000,B1365-1950000)))))))),IF(B1365&lt;651000,0,IF(B1365&lt;1900000,B1365-650000,IF(B1365&lt;3600000,ROUNDDOWN(B1365/4,-3)*2.8-80000,IF(B1365&lt;6600000,ROUNDDOWN(B1365/4,-3)*3.2-440000,IF(B1365&lt;8500000,ROUNDDOWN(B1365*0.9,0)-1100000,B1365-1950000))))))</f>
        <v/>
      </c>
      <c r="I1365" s="19">
        <f>IF(H1365&gt;23500000,NA(),IF(C1365&gt;=2026,IF(H1365&lt;=4890000,1040000,IF(H1365&lt;=6550000,670000,620000)),IF(H1365&lt;=1320000,950000,IF(H1365&lt;=3360000,880000,IF(H1365&lt;=4890000,680000,IF(H1365&lt;=6550000,630000,580000))))))</f>
        <v/>
      </c>
      <c r="J1365" s="19">
        <f>MAX(0,ROUNDDOWN(H1365-E1365-I1365-F1365,-3))</f>
        <v/>
      </c>
      <c r="K1365" s="19">
        <f>MAX(0,ROUNDDOWN(H1365-E1365-I1365-F1365-D1365,-3))</f>
        <v/>
      </c>
      <c r="L1365" s="19">
        <f>IF(J1365&lt;=0,0,ROUNDDOWN((J1365*LOOKUP(J1365,{0,1950001,3300001,6950001,9000001,18000001,40000001},{0.05,0.1,0.2,0.23,0.33,0.4,0.45})-LOOKUP(J1365,{0,1950001,3300001,6950001,9000001,18000001,40000001},{0,97500,427500,636000,1536000,2796000,4796000}))*1.021,-2))</f>
        <v/>
      </c>
      <c r="M1365" s="19">
        <f>IF(K1365&lt;=0,0,ROUNDDOWN((K1365*LOOKUP(K1365,{0,1950001,3300001,6950001,9000001,18000001,40000001},{0.05,0.1,0.2,0.23,0.33,0.4,0.45})-LOOKUP(K1365,{0,1950001,3300001,6950001,9000001,18000001,40000001},{0,97500,427500,636000,1536000,2796000,4796000}))*1.021,-2))</f>
        <v/>
      </c>
      <c r="N1365" s="19">
        <f>MAX(0,ROUNDDOWN(H1365-E1365-430000-G1365,-3))</f>
        <v/>
      </c>
      <c r="O1365" s="19">
        <f>MAX(0,ROUNDDOWN(H1365-E1365-430000-G1365-D1365,-3))</f>
        <v/>
      </c>
      <c r="P1365" s="19">
        <f>IF(H1365&lt;=450000,0,MAX(0,ROUNDDOWN(N1365*0.06-MIN(50000,N1365)*0.03,-2))+MAX(0,ROUNDDOWN(N1365*0.04-MIN(50000,N1365)*0.02,-2)))</f>
        <v/>
      </c>
      <c r="Q1365" s="19">
        <f>IF(H1365&lt;=450000,0,MAX(0,ROUNDDOWN(O1365*0.06-MIN(50000,O1365)*0.03,-2))+MAX(0,ROUNDDOWN(O1365*0.04-MIN(50000,O1365)*0.02,-2)))</f>
        <v/>
      </c>
      <c r="R1365" s="19">
        <f>L1365-M1365</f>
        <v/>
      </c>
      <c r="S1365" s="19">
        <f>P1365-Q1365</f>
        <v/>
      </c>
      <c r="T1365" s="19">
        <f>R1365+S1365</f>
        <v/>
      </c>
      <c r="U1365" s="21">
        <f>IF(J1365&lt;=0,0,LOOKUP(J1365,{0,1950001,3300001,6950001,9000001,18000001,40000001},{0.05,0.1,0.2,0.23,0.33,0.4,0.45}))</f>
        <v/>
      </c>
    </row>
    <row r="1366">
      <c r="A1366" t="inlineStr">
        <is>
          <t>1万円刻み</t>
        </is>
      </c>
      <c r="B1366" s="19">
        <f>'3_1万円刻み'!$A$614</f>
        <v/>
      </c>
      <c r="C1366" s="20" t="n">
        <v>2026</v>
      </c>
      <c r="D1366" s="19" t="n">
        <v>276000</v>
      </c>
      <c r="E1366" s="19">
        <f>ROUND(MIN(B1366/12,650000)*12*0.0915+MIN(B1366/12,1390000)*12*(0.0504+0)+B1366*0.005,0)</f>
        <v/>
      </c>
      <c r="F1366" s="19" t="n">
        <v>0</v>
      </c>
      <c r="G1366" s="19" t="n">
        <v>0</v>
      </c>
      <c r="H1366" s="19">
        <f>IF(C1366&gt;=2026,IF(B1366&lt;741000,0,IF(B1366&lt;2191000,B1366-740000,IF(B1366&lt;2193000,1451000,IF(B1366&lt;2196000,1453000,IF(B1366&lt;2200000,1456000,IF(B1366&lt;3600000,ROUNDDOWN(B1366/4,-3)*2.8-80000,IF(B1366&lt;6600000,ROUNDDOWN(B1366/4,-3)*3.2-440000,IF(B1366&lt;8500000,ROUNDDOWN(B1366*0.9,0)-1100000,B1366-1950000)))))))),IF(B1366&lt;651000,0,IF(B1366&lt;1900000,B1366-650000,IF(B1366&lt;3600000,ROUNDDOWN(B1366/4,-3)*2.8-80000,IF(B1366&lt;6600000,ROUNDDOWN(B1366/4,-3)*3.2-440000,IF(B1366&lt;8500000,ROUNDDOWN(B1366*0.9,0)-1100000,B1366-1950000))))))</f>
        <v/>
      </c>
      <c r="I1366" s="19">
        <f>IF(H1366&gt;23500000,NA(),IF(C1366&gt;=2026,IF(H1366&lt;=4890000,1040000,IF(H1366&lt;=6550000,670000,620000)),IF(H1366&lt;=1320000,950000,IF(H1366&lt;=3360000,880000,IF(H1366&lt;=4890000,680000,IF(H1366&lt;=6550000,630000,580000))))))</f>
        <v/>
      </c>
      <c r="J1366" s="19">
        <f>MAX(0,ROUNDDOWN(H1366-E1366-I1366-F1366,-3))</f>
        <v/>
      </c>
      <c r="K1366" s="19">
        <f>MAX(0,ROUNDDOWN(H1366-E1366-I1366-F1366-D1366,-3))</f>
        <v/>
      </c>
      <c r="L1366" s="19">
        <f>IF(J1366&lt;=0,0,ROUNDDOWN((J1366*LOOKUP(J1366,{0,1950001,3300001,6950001,9000001,18000001,40000001},{0.05,0.1,0.2,0.23,0.33,0.4,0.45})-LOOKUP(J1366,{0,1950001,3300001,6950001,9000001,18000001,40000001},{0,97500,427500,636000,1536000,2796000,4796000}))*1.021,-2))</f>
        <v/>
      </c>
      <c r="M1366" s="19">
        <f>IF(K1366&lt;=0,0,ROUNDDOWN((K1366*LOOKUP(K1366,{0,1950001,3300001,6950001,9000001,18000001,40000001},{0.05,0.1,0.2,0.23,0.33,0.4,0.45})-LOOKUP(K1366,{0,1950001,3300001,6950001,9000001,18000001,40000001},{0,97500,427500,636000,1536000,2796000,4796000}))*1.021,-2))</f>
        <v/>
      </c>
      <c r="N1366" s="19">
        <f>MAX(0,ROUNDDOWN(H1366-E1366-430000-G1366,-3))</f>
        <v/>
      </c>
      <c r="O1366" s="19">
        <f>MAX(0,ROUNDDOWN(H1366-E1366-430000-G1366-D1366,-3))</f>
        <v/>
      </c>
      <c r="P1366" s="19">
        <f>IF(H1366&lt;=450000,0,MAX(0,ROUNDDOWN(N1366*0.06-MIN(50000,N1366)*0.03,-2))+MAX(0,ROUNDDOWN(N1366*0.04-MIN(50000,N1366)*0.02,-2)))</f>
        <v/>
      </c>
      <c r="Q1366" s="19">
        <f>IF(H1366&lt;=450000,0,MAX(0,ROUNDDOWN(O1366*0.06-MIN(50000,O1366)*0.03,-2))+MAX(0,ROUNDDOWN(O1366*0.04-MIN(50000,O1366)*0.02,-2)))</f>
        <v/>
      </c>
      <c r="R1366" s="19">
        <f>L1366-M1366</f>
        <v/>
      </c>
      <c r="S1366" s="19">
        <f>P1366-Q1366</f>
        <v/>
      </c>
      <c r="T1366" s="19">
        <f>R1366+S1366</f>
        <v/>
      </c>
      <c r="U1366" s="21">
        <f>IF(J1366&lt;=0,0,LOOKUP(J1366,{0,1950001,3300001,6950001,9000001,18000001,40000001},{0.05,0.1,0.2,0.23,0.33,0.4,0.45}))</f>
        <v/>
      </c>
    </row>
    <row r="1367">
      <c r="A1367" t="inlineStr">
        <is>
          <t>1万円刻み</t>
        </is>
      </c>
      <c r="B1367" s="19">
        <f>'3_1万円刻み'!$A$615</f>
        <v/>
      </c>
      <c r="C1367" s="20" t="n">
        <v>2025</v>
      </c>
      <c r="D1367" s="19" t="n">
        <v>276000</v>
      </c>
      <c r="E1367" s="19">
        <f>ROUND(MIN(B1367/12,650000)*12*0.0915+MIN(B1367/12,1390000)*12*(0.0504+0)+B1367*0.005,0)</f>
        <v/>
      </c>
      <c r="F1367" s="19" t="n">
        <v>0</v>
      </c>
      <c r="G1367" s="19" t="n">
        <v>0</v>
      </c>
      <c r="H1367" s="19">
        <f>IF(C1367&gt;=2026,IF(B1367&lt;741000,0,IF(B1367&lt;2191000,B1367-740000,IF(B1367&lt;2193000,1451000,IF(B1367&lt;2196000,1453000,IF(B1367&lt;2200000,1456000,IF(B1367&lt;3600000,ROUNDDOWN(B1367/4,-3)*2.8-80000,IF(B1367&lt;6600000,ROUNDDOWN(B1367/4,-3)*3.2-440000,IF(B1367&lt;8500000,ROUNDDOWN(B1367*0.9,0)-1100000,B1367-1950000)))))))),IF(B1367&lt;651000,0,IF(B1367&lt;1900000,B1367-650000,IF(B1367&lt;3600000,ROUNDDOWN(B1367/4,-3)*2.8-80000,IF(B1367&lt;6600000,ROUNDDOWN(B1367/4,-3)*3.2-440000,IF(B1367&lt;8500000,ROUNDDOWN(B1367*0.9,0)-1100000,B1367-1950000))))))</f>
        <v/>
      </c>
      <c r="I1367" s="19">
        <f>IF(H1367&gt;23500000,NA(),IF(C1367&gt;=2026,IF(H1367&lt;=4890000,1040000,IF(H1367&lt;=6550000,670000,620000)),IF(H1367&lt;=1320000,950000,IF(H1367&lt;=3360000,880000,IF(H1367&lt;=4890000,680000,IF(H1367&lt;=6550000,630000,580000))))))</f>
        <v/>
      </c>
      <c r="J1367" s="19">
        <f>MAX(0,ROUNDDOWN(H1367-E1367-I1367-F1367,-3))</f>
        <v/>
      </c>
      <c r="K1367" s="19">
        <f>MAX(0,ROUNDDOWN(H1367-E1367-I1367-F1367-D1367,-3))</f>
        <v/>
      </c>
      <c r="L1367" s="19">
        <f>IF(J1367&lt;=0,0,ROUNDDOWN((J1367*LOOKUP(J1367,{0,1950001,3300001,6950001,9000001,18000001,40000001},{0.05,0.1,0.2,0.23,0.33,0.4,0.45})-LOOKUP(J1367,{0,1950001,3300001,6950001,9000001,18000001,40000001},{0,97500,427500,636000,1536000,2796000,4796000}))*1.021,-2))</f>
        <v/>
      </c>
      <c r="M1367" s="19">
        <f>IF(K1367&lt;=0,0,ROUNDDOWN((K1367*LOOKUP(K1367,{0,1950001,3300001,6950001,9000001,18000001,40000001},{0.05,0.1,0.2,0.23,0.33,0.4,0.45})-LOOKUP(K1367,{0,1950001,3300001,6950001,9000001,18000001,40000001},{0,97500,427500,636000,1536000,2796000,4796000}))*1.021,-2))</f>
        <v/>
      </c>
      <c r="N1367" s="19">
        <f>MAX(0,ROUNDDOWN(H1367-E1367-430000-G1367,-3))</f>
        <v/>
      </c>
      <c r="O1367" s="19">
        <f>MAX(0,ROUNDDOWN(H1367-E1367-430000-G1367-D1367,-3))</f>
        <v/>
      </c>
      <c r="P1367" s="19">
        <f>IF(H1367&lt;=450000,0,MAX(0,ROUNDDOWN(N1367*0.06-MIN(50000,N1367)*0.03,-2))+MAX(0,ROUNDDOWN(N1367*0.04-MIN(50000,N1367)*0.02,-2)))</f>
        <v/>
      </c>
      <c r="Q1367" s="19">
        <f>IF(H1367&lt;=450000,0,MAX(0,ROUNDDOWN(O1367*0.06-MIN(50000,O1367)*0.03,-2))+MAX(0,ROUNDDOWN(O1367*0.04-MIN(50000,O1367)*0.02,-2)))</f>
        <v/>
      </c>
      <c r="R1367" s="19">
        <f>L1367-M1367</f>
        <v/>
      </c>
      <c r="S1367" s="19">
        <f>P1367-Q1367</f>
        <v/>
      </c>
      <c r="T1367" s="19">
        <f>R1367+S1367</f>
        <v/>
      </c>
      <c r="U1367" s="21">
        <f>IF(J1367&lt;=0,0,LOOKUP(J1367,{0,1950001,3300001,6950001,9000001,18000001,40000001},{0.05,0.1,0.2,0.23,0.33,0.4,0.45}))</f>
        <v/>
      </c>
    </row>
    <row r="1368">
      <c r="A1368" t="inlineStr">
        <is>
          <t>1万円刻み</t>
        </is>
      </c>
      <c r="B1368" s="19">
        <f>'3_1万円刻み'!$A$615</f>
        <v/>
      </c>
      <c r="C1368" s="20" t="n">
        <v>2026</v>
      </c>
      <c r="D1368" s="19" t="n">
        <v>276000</v>
      </c>
      <c r="E1368" s="19">
        <f>ROUND(MIN(B1368/12,650000)*12*0.0915+MIN(B1368/12,1390000)*12*(0.0504+0)+B1368*0.005,0)</f>
        <v/>
      </c>
      <c r="F1368" s="19" t="n">
        <v>0</v>
      </c>
      <c r="G1368" s="19" t="n">
        <v>0</v>
      </c>
      <c r="H1368" s="19">
        <f>IF(C1368&gt;=2026,IF(B1368&lt;741000,0,IF(B1368&lt;2191000,B1368-740000,IF(B1368&lt;2193000,1451000,IF(B1368&lt;2196000,1453000,IF(B1368&lt;2200000,1456000,IF(B1368&lt;3600000,ROUNDDOWN(B1368/4,-3)*2.8-80000,IF(B1368&lt;6600000,ROUNDDOWN(B1368/4,-3)*3.2-440000,IF(B1368&lt;8500000,ROUNDDOWN(B1368*0.9,0)-1100000,B1368-1950000)))))))),IF(B1368&lt;651000,0,IF(B1368&lt;1900000,B1368-650000,IF(B1368&lt;3600000,ROUNDDOWN(B1368/4,-3)*2.8-80000,IF(B1368&lt;6600000,ROUNDDOWN(B1368/4,-3)*3.2-440000,IF(B1368&lt;8500000,ROUNDDOWN(B1368*0.9,0)-1100000,B1368-1950000))))))</f>
        <v/>
      </c>
      <c r="I1368" s="19">
        <f>IF(H1368&gt;23500000,NA(),IF(C1368&gt;=2026,IF(H1368&lt;=4890000,1040000,IF(H1368&lt;=6550000,670000,620000)),IF(H1368&lt;=1320000,950000,IF(H1368&lt;=3360000,880000,IF(H1368&lt;=4890000,680000,IF(H1368&lt;=6550000,630000,580000))))))</f>
        <v/>
      </c>
      <c r="J1368" s="19">
        <f>MAX(0,ROUNDDOWN(H1368-E1368-I1368-F1368,-3))</f>
        <v/>
      </c>
      <c r="K1368" s="19">
        <f>MAX(0,ROUNDDOWN(H1368-E1368-I1368-F1368-D1368,-3))</f>
        <v/>
      </c>
      <c r="L1368" s="19">
        <f>IF(J1368&lt;=0,0,ROUNDDOWN((J1368*LOOKUP(J1368,{0,1950001,3300001,6950001,9000001,18000001,40000001},{0.05,0.1,0.2,0.23,0.33,0.4,0.45})-LOOKUP(J1368,{0,1950001,3300001,6950001,9000001,18000001,40000001},{0,97500,427500,636000,1536000,2796000,4796000}))*1.021,-2))</f>
        <v/>
      </c>
      <c r="M1368" s="19">
        <f>IF(K1368&lt;=0,0,ROUNDDOWN((K1368*LOOKUP(K1368,{0,1950001,3300001,6950001,9000001,18000001,40000001},{0.05,0.1,0.2,0.23,0.33,0.4,0.45})-LOOKUP(K1368,{0,1950001,3300001,6950001,9000001,18000001,40000001},{0,97500,427500,636000,1536000,2796000,4796000}))*1.021,-2))</f>
        <v/>
      </c>
      <c r="N1368" s="19">
        <f>MAX(0,ROUNDDOWN(H1368-E1368-430000-G1368,-3))</f>
        <v/>
      </c>
      <c r="O1368" s="19">
        <f>MAX(0,ROUNDDOWN(H1368-E1368-430000-G1368-D1368,-3))</f>
        <v/>
      </c>
      <c r="P1368" s="19">
        <f>IF(H1368&lt;=450000,0,MAX(0,ROUNDDOWN(N1368*0.06-MIN(50000,N1368)*0.03,-2))+MAX(0,ROUNDDOWN(N1368*0.04-MIN(50000,N1368)*0.02,-2)))</f>
        <v/>
      </c>
      <c r="Q1368" s="19">
        <f>IF(H1368&lt;=450000,0,MAX(0,ROUNDDOWN(O1368*0.06-MIN(50000,O1368)*0.03,-2))+MAX(0,ROUNDDOWN(O1368*0.04-MIN(50000,O1368)*0.02,-2)))</f>
        <v/>
      </c>
      <c r="R1368" s="19">
        <f>L1368-M1368</f>
        <v/>
      </c>
      <c r="S1368" s="19">
        <f>P1368-Q1368</f>
        <v/>
      </c>
      <c r="T1368" s="19">
        <f>R1368+S1368</f>
        <v/>
      </c>
      <c r="U1368" s="21">
        <f>IF(J1368&lt;=0,0,LOOKUP(J1368,{0,1950001,3300001,6950001,9000001,18000001,40000001},{0.05,0.1,0.2,0.23,0.33,0.4,0.45}))</f>
        <v/>
      </c>
    </row>
    <row r="1369">
      <c r="A1369" t="inlineStr">
        <is>
          <t>1万円刻み</t>
        </is>
      </c>
      <c r="B1369" s="19">
        <f>'3_1万円刻み'!$A$616</f>
        <v/>
      </c>
      <c r="C1369" s="20" t="n">
        <v>2025</v>
      </c>
      <c r="D1369" s="19" t="n">
        <v>276000</v>
      </c>
      <c r="E1369" s="19">
        <f>ROUND(MIN(B1369/12,650000)*12*0.0915+MIN(B1369/12,1390000)*12*(0.0504+0)+B1369*0.005,0)</f>
        <v/>
      </c>
      <c r="F1369" s="19" t="n">
        <v>0</v>
      </c>
      <c r="G1369" s="19" t="n">
        <v>0</v>
      </c>
      <c r="H1369" s="19">
        <f>IF(C1369&gt;=2026,IF(B1369&lt;741000,0,IF(B1369&lt;2191000,B1369-740000,IF(B1369&lt;2193000,1451000,IF(B1369&lt;2196000,1453000,IF(B1369&lt;2200000,1456000,IF(B1369&lt;3600000,ROUNDDOWN(B1369/4,-3)*2.8-80000,IF(B1369&lt;6600000,ROUNDDOWN(B1369/4,-3)*3.2-440000,IF(B1369&lt;8500000,ROUNDDOWN(B1369*0.9,0)-1100000,B1369-1950000)))))))),IF(B1369&lt;651000,0,IF(B1369&lt;1900000,B1369-650000,IF(B1369&lt;3600000,ROUNDDOWN(B1369/4,-3)*2.8-80000,IF(B1369&lt;6600000,ROUNDDOWN(B1369/4,-3)*3.2-440000,IF(B1369&lt;8500000,ROUNDDOWN(B1369*0.9,0)-1100000,B1369-1950000))))))</f>
        <v/>
      </c>
      <c r="I1369" s="19">
        <f>IF(H1369&gt;23500000,NA(),IF(C1369&gt;=2026,IF(H1369&lt;=4890000,1040000,IF(H1369&lt;=6550000,670000,620000)),IF(H1369&lt;=1320000,950000,IF(H1369&lt;=3360000,880000,IF(H1369&lt;=4890000,680000,IF(H1369&lt;=6550000,630000,580000))))))</f>
        <v/>
      </c>
      <c r="J1369" s="19">
        <f>MAX(0,ROUNDDOWN(H1369-E1369-I1369-F1369,-3))</f>
        <v/>
      </c>
      <c r="K1369" s="19">
        <f>MAX(0,ROUNDDOWN(H1369-E1369-I1369-F1369-D1369,-3))</f>
        <v/>
      </c>
      <c r="L1369" s="19">
        <f>IF(J1369&lt;=0,0,ROUNDDOWN((J1369*LOOKUP(J1369,{0,1950001,3300001,6950001,9000001,18000001,40000001},{0.05,0.1,0.2,0.23,0.33,0.4,0.45})-LOOKUP(J1369,{0,1950001,3300001,6950001,9000001,18000001,40000001},{0,97500,427500,636000,1536000,2796000,4796000}))*1.021,-2))</f>
        <v/>
      </c>
      <c r="M1369" s="19">
        <f>IF(K1369&lt;=0,0,ROUNDDOWN((K1369*LOOKUP(K1369,{0,1950001,3300001,6950001,9000001,18000001,40000001},{0.05,0.1,0.2,0.23,0.33,0.4,0.45})-LOOKUP(K1369,{0,1950001,3300001,6950001,9000001,18000001,40000001},{0,97500,427500,636000,1536000,2796000,4796000}))*1.021,-2))</f>
        <v/>
      </c>
      <c r="N1369" s="19">
        <f>MAX(0,ROUNDDOWN(H1369-E1369-430000-G1369,-3))</f>
        <v/>
      </c>
      <c r="O1369" s="19">
        <f>MAX(0,ROUNDDOWN(H1369-E1369-430000-G1369-D1369,-3))</f>
        <v/>
      </c>
      <c r="P1369" s="19">
        <f>IF(H1369&lt;=450000,0,MAX(0,ROUNDDOWN(N1369*0.06-MIN(50000,N1369)*0.03,-2))+MAX(0,ROUNDDOWN(N1369*0.04-MIN(50000,N1369)*0.02,-2)))</f>
        <v/>
      </c>
      <c r="Q1369" s="19">
        <f>IF(H1369&lt;=450000,0,MAX(0,ROUNDDOWN(O1369*0.06-MIN(50000,O1369)*0.03,-2))+MAX(0,ROUNDDOWN(O1369*0.04-MIN(50000,O1369)*0.02,-2)))</f>
        <v/>
      </c>
      <c r="R1369" s="19">
        <f>L1369-M1369</f>
        <v/>
      </c>
      <c r="S1369" s="19">
        <f>P1369-Q1369</f>
        <v/>
      </c>
      <c r="T1369" s="19">
        <f>R1369+S1369</f>
        <v/>
      </c>
      <c r="U1369" s="21">
        <f>IF(J1369&lt;=0,0,LOOKUP(J1369,{0,1950001,3300001,6950001,9000001,18000001,40000001},{0.05,0.1,0.2,0.23,0.33,0.4,0.45}))</f>
        <v/>
      </c>
    </row>
    <row r="1370">
      <c r="A1370" t="inlineStr">
        <is>
          <t>1万円刻み</t>
        </is>
      </c>
      <c r="B1370" s="19">
        <f>'3_1万円刻み'!$A$616</f>
        <v/>
      </c>
      <c r="C1370" s="20" t="n">
        <v>2026</v>
      </c>
      <c r="D1370" s="19" t="n">
        <v>276000</v>
      </c>
      <c r="E1370" s="19">
        <f>ROUND(MIN(B1370/12,650000)*12*0.0915+MIN(B1370/12,1390000)*12*(0.0504+0)+B1370*0.005,0)</f>
        <v/>
      </c>
      <c r="F1370" s="19" t="n">
        <v>0</v>
      </c>
      <c r="G1370" s="19" t="n">
        <v>0</v>
      </c>
      <c r="H1370" s="19">
        <f>IF(C1370&gt;=2026,IF(B1370&lt;741000,0,IF(B1370&lt;2191000,B1370-740000,IF(B1370&lt;2193000,1451000,IF(B1370&lt;2196000,1453000,IF(B1370&lt;2200000,1456000,IF(B1370&lt;3600000,ROUNDDOWN(B1370/4,-3)*2.8-80000,IF(B1370&lt;6600000,ROUNDDOWN(B1370/4,-3)*3.2-440000,IF(B1370&lt;8500000,ROUNDDOWN(B1370*0.9,0)-1100000,B1370-1950000)))))))),IF(B1370&lt;651000,0,IF(B1370&lt;1900000,B1370-650000,IF(B1370&lt;3600000,ROUNDDOWN(B1370/4,-3)*2.8-80000,IF(B1370&lt;6600000,ROUNDDOWN(B1370/4,-3)*3.2-440000,IF(B1370&lt;8500000,ROUNDDOWN(B1370*0.9,0)-1100000,B1370-1950000))))))</f>
        <v/>
      </c>
      <c r="I1370" s="19">
        <f>IF(H1370&gt;23500000,NA(),IF(C1370&gt;=2026,IF(H1370&lt;=4890000,1040000,IF(H1370&lt;=6550000,670000,620000)),IF(H1370&lt;=1320000,950000,IF(H1370&lt;=3360000,880000,IF(H1370&lt;=4890000,680000,IF(H1370&lt;=6550000,630000,580000))))))</f>
        <v/>
      </c>
      <c r="J1370" s="19">
        <f>MAX(0,ROUNDDOWN(H1370-E1370-I1370-F1370,-3))</f>
        <v/>
      </c>
      <c r="K1370" s="19">
        <f>MAX(0,ROUNDDOWN(H1370-E1370-I1370-F1370-D1370,-3))</f>
        <v/>
      </c>
      <c r="L1370" s="19">
        <f>IF(J1370&lt;=0,0,ROUNDDOWN((J1370*LOOKUP(J1370,{0,1950001,3300001,6950001,9000001,18000001,40000001},{0.05,0.1,0.2,0.23,0.33,0.4,0.45})-LOOKUP(J1370,{0,1950001,3300001,6950001,9000001,18000001,40000001},{0,97500,427500,636000,1536000,2796000,4796000}))*1.021,-2))</f>
        <v/>
      </c>
      <c r="M1370" s="19">
        <f>IF(K1370&lt;=0,0,ROUNDDOWN((K1370*LOOKUP(K1370,{0,1950001,3300001,6950001,9000001,18000001,40000001},{0.05,0.1,0.2,0.23,0.33,0.4,0.45})-LOOKUP(K1370,{0,1950001,3300001,6950001,9000001,18000001,40000001},{0,97500,427500,636000,1536000,2796000,4796000}))*1.021,-2))</f>
        <v/>
      </c>
      <c r="N1370" s="19">
        <f>MAX(0,ROUNDDOWN(H1370-E1370-430000-G1370,-3))</f>
        <v/>
      </c>
      <c r="O1370" s="19">
        <f>MAX(0,ROUNDDOWN(H1370-E1370-430000-G1370-D1370,-3))</f>
        <v/>
      </c>
      <c r="P1370" s="19">
        <f>IF(H1370&lt;=450000,0,MAX(0,ROUNDDOWN(N1370*0.06-MIN(50000,N1370)*0.03,-2))+MAX(0,ROUNDDOWN(N1370*0.04-MIN(50000,N1370)*0.02,-2)))</f>
        <v/>
      </c>
      <c r="Q1370" s="19">
        <f>IF(H1370&lt;=450000,0,MAX(0,ROUNDDOWN(O1370*0.06-MIN(50000,O1370)*0.03,-2))+MAX(0,ROUNDDOWN(O1370*0.04-MIN(50000,O1370)*0.02,-2)))</f>
        <v/>
      </c>
      <c r="R1370" s="19">
        <f>L1370-M1370</f>
        <v/>
      </c>
      <c r="S1370" s="19">
        <f>P1370-Q1370</f>
        <v/>
      </c>
      <c r="T1370" s="19">
        <f>R1370+S1370</f>
        <v/>
      </c>
      <c r="U1370" s="21">
        <f>IF(J1370&lt;=0,0,LOOKUP(J1370,{0,1950001,3300001,6950001,9000001,18000001,40000001},{0.05,0.1,0.2,0.23,0.33,0.4,0.45}))</f>
        <v/>
      </c>
    </row>
    <row r="1371">
      <c r="A1371" t="inlineStr">
        <is>
          <t>1万円刻み</t>
        </is>
      </c>
      <c r="B1371" s="19">
        <f>'3_1万円刻み'!$A$617</f>
        <v/>
      </c>
      <c r="C1371" s="20" t="n">
        <v>2025</v>
      </c>
      <c r="D1371" s="19" t="n">
        <v>276000</v>
      </c>
      <c r="E1371" s="19">
        <f>ROUND(MIN(B1371/12,650000)*12*0.0915+MIN(B1371/12,1390000)*12*(0.0504+0)+B1371*0.005,0)</f>
        <v/>
      </c>
      <c r="F1371" s="19" t="n">
        <v>0</v>
      </c>
      <c r="G1371" s="19" t="n">
        <v>0</v>
      </c>
      <c r="H1371" s="19">
        <f>IF(C1371&gt;=2026,IF(B1371&lt;741000,0,IF(B1371&lt;2191000,B1371-740000,IF(B1371&lt;2193000,1451000,IF(B1371&lt;2196000,1453000,IF(B1371&lt;2200000,1456000,IF(B1371&lt;3600000,ROUNDDOWN(B1371/4,-3)*2.8-80000,IF(B1371&lt;6600000,ROUNDDOWN(B1371/4,-3)*3.2-440000,IF(B1371&lt;8500000,ROUNDDOWN(B1371*0.9,0)-1100000,B1371-1950000)))))))),IF(B1371&lt;651000,0,IF(B1371&lt;1900000,B1371-650000,IF(B1371&lt;3600000,ROUNDDOWN(B1371/4,-3)*2.8-80000,IF(B1371&lt;6600000,ROUNDDOWN(B1371/4,-3)*3.2-440000,IF(B1371&lt;8500000,ROUNDDOWN(B1371*0.9,0)-1100000,B1371-1950000))))))</f>
        <v/>
      </c>
      <c r="I1371" s="19">
        <f>IF(H1371&gt;23500000,NA(),IF(C1371&gt;=2026,IF(H1371&lt;=4890000,1040000,IF(H1371&lt;=6550000,670000,620000)),IF(H1371&lt;=1320000,950000,IF(H1371&lt;=3360000,880000,IF(H1371&lt;=4890000,680000,IF(H1371&lt;=6550000,630000,580000))))))</f>
        <v/>
      </c>
      <c r="J1371" s="19">
        <f>MAX(0,ROUNDDOWN(H1371-E1371-I1371-F1371,-3))</f>
        <v/>
      </c>
      <c r="K1371" s="19">
        <f>MAX(0,ROUNDDOWN(H1371-E1371-I1371-F1371-D1371,-3))</f>
        <v/>
      </c>
      <c r="L1371" s="19">
        <f>IF(J1371&lt;=0,0,ROUNDDOWN((J1371*LOOKUP(J1371,{0,1950001,3300001,6950001,9000001,18000001,40000001},{0.05,0.1,0.2,0.23,0.33,0.4,0.45})-LOOKUP(J1371,{0,1950001,3300001,6950001,9000001,18000001,40000001},{0,97500,427500,636000,1536000,2796000,4796000}))*1.021,-2))</f>
        <v/>
      </c>
      <c r="M1371" s="19">
        <f>IF(K1371&lt;=0,0,ROUNDDOWN((K1371*LOOKUP(K1371,{0,1950001,3300001,6950001,9000001,18000001,40000001},{0.05,0.1,0.2,0.23,0.33,0.4,0.45})-LOOKUP(K1371,{0,1950001,3300001,6950001,9000001,18000001,40000001},{0,97500,427500,636000,1536000,2796000,4796000}))*1.021,-2))</f>
        <v/>
      </c>
      <c r="N1371" s="19">
        <f>MAX(0,ROUNDDOWN(H1371-E1371-430000-G1371,-3))</f>
        <v/>
      </c>
      <c r="O1371" s="19">
        <f>MAX(0,ROUNDDOWN(H1371-E1371-430000-G1371-D1371,-3))</f>
        <v/>
      </c>
      <c r="P1371" s="19">
        <f>IF(H1371&lt;=450000,0,MAX(0,ROUNDDOWN(N1371*0.06-MIN(50000,N1371)*0.03,-2))+MAX(0,ROUNDDOWN(N1371*0.04-MIN(50000,N1371)*0.02,-2)))</f>
        <v/>
      </c>
      <c r="Q1371" s="19">
        <f>IF(H1371&lt;=450000,0,MAX(0,ROUNDDOWN(O1371*0.06-MIN(50000,O1371)*0.03,-2))+MAX(0,ROUNDDOWN(O1371*0.04-MIN(50000,O1371)*0.02,-2)))</f>
        <v/>
      </c>
      <c r="R1371" s="19">
        <f>L1371-M1371</f>
        <v/>
      </c>
      <c r="S1371" s="19">
        <f>P1371-Q1371</f>
        <v/>
      </c>
      <c r="T1371" s="19">
        <f>R1371+S1371</f>
        <v/>
      </c>
      <c r="U1371" s="21">
        <f>IF(J1371&lt;=0,0,LOOKUP(J1371,{0,1950001,3300001,6950001,9000001,18000001,40000001},{0.05,0.1,0.2,0.23,0.33,0.4,0.45}))</f>
        <v/>
      </c>
    </row>
    <row r="1372">
      <c r="A1372" t="inlineStr">
        <is>
          <t>1万円刻み</t>
        </is>
      </c>
      <c r="B1372" s="19">
        <f>'3_1万円刻み'!$A$617</f>
        <v/>
      </c>
      <c r="C1372" s="20" t="n">
        <v>2026</v>
      </c>
      <c r="D1372" s="19" t="n">
        <v>276000</v>
      </c>
      <c r="E1372" s="19">
        <f>ROUND(MIN(B1372/12,650000)*12*0.0915+MIN(B1372/12,1390000)*12*(0.0504+0)+B1372*0.005,0)</f>
        <v/>
      </c>
      <c r="F1372" s="19" t="n">
        <v>0</v>
      </c>
      <c r="G1372" s="19" t="n">
        <v>0</v>
      </c>
      <c r="H1372" s="19">
        <f>IF(C1372&gt;=2026,IF(B1372&lt;741000,0,IF(B1372&lt;2191000,B1372-740000,IF(B1372&lt;2193000,1451000,IF(B1372&lt;2196000,1453000,IF(B1372&lt;2200000,1456000,IF(B1372&lt;3600000,ROUNDDOWN(B1372/4,-3)*2.8-80000,IF(B1372&lt;6600000,ROUNDDOWN(B1372/4,-3)*3.2-440000,IF(B1372&lt;8500000,ROUNDDOWN(B1372*0.9,0)-1100000,B1372-1950000)))))))),IF(B1372&lt;651000,0,IF(B1372&lt;1900000,B1372-650000,IF(B1372&lt;3600000,ROUNDDOWN(B1372/4,-3)*2.8-80000,IF(B1372&lt;6600000,ROUNDDOWN(B1372/4,-3)*3.2-440000,IF(B1372&lt;8500000,ROUNDDOWN(B1372*0.9,0)-1100000,B1372-1950000))))))</f>
        <v/>
      </c>
      <c r="I1372" s="19">
        <f>IF(H1372&gt;23500000,NA(),IF(C1372&gt;=2026,IF(H1372&lt;=4890000,1040000,IF(H1372&lt;=6550000,670000,620000)),IF(H1372&lt;=1320000,950000,IF(H1372&lt;=3360000,880000,IF(H1372&lt;=4890000,680000,IF(H1372&lt;=6550000,630000,580000))))))</f>
        <v/>
      </c>
      <c r="J1372" s="19">
        <f>MAX(0,ROUNDDOWN(H1372-E1372-I1372-F1372,-3))</f>
        <v/>
      </c>
      <c r="K1372" s="19">
        <f>MAX(0,ROUNDDOWN(H1372-E1372-I1372-F1372-D1372,-3))</f>
        <v/>
      </c>
      <c r="L1372" s="19">
        <f>IF(J1372&lt;=0,0,ROUNDDOWN((J1372*LOOKUP(J1372,{0,1950001,3300001,6950001,9000001,18000001,40000001},{0.05,0.1,0.2,0.23,0.33,0.4,0.45})-LOOKUP(J1372,{0,1950001,3300001,6950001,9000001,18000001,40000001},{0,97500,427500,636000,1536000,2796000,4796000}))*1.021,-2))</f>
        <v/>
      </c>
      <c r="M1372" s="19">
        <f>IF(K1372&lt;=0,0,ROUNDDOWN((K1372*LOOKUP(K1372,{0,1950001,3300001,6950001,9000001,18000001,40000001},{0.05,0.1,0.2,0.23,0.33,0.4,0.45})-LOOKUP(K1372,{0,1950001,3300001,6950001,9000001,18000001,40000001},{0,97500,427500,636000,1536000,2796000,4796000}))*1.021,-2))</f>
        <v/>
      </c>
      <c r="N1372" s="19">
        <f>MAX(0,ROUNDDOWN(H1372-E1372-430000-G1372,-3))</f>
        <v/>
      </c>
      <c r="O1372" s="19">
        <f>MAX(0,ROUNDDOWN(H1372-E1372-430000-G1372-D1372,-3))</f>
        <v/>
      </c>
      <c r="P1372" s="19">
        <f>IF(H1372&lt;=450000,0,MAX(0,ROUNDDOWN(N1372*0.06-MIN(50000,N1372)*0.03,-2))+MAX(0,ROUNDDOWN(N1372*0.04-MIN(50000,N1372)*0.02,-2)))</f>
        <v/>
      </c>
      <c r="Q1372" s="19">
        <f>IF(H1372&lt;=450000,0,MAX(0,ROUNDDOWN(O1372*0.06-MIN(50000,O1372)*0.03,-2))+MAX(0,ROUNDDOWN(O1372*0.04-MIN(50000,O1372)*0.02,-2)))</f>
        <v/>
      </c>
      <c r="R1372" s="19">
        <f>L1372-M1372</f>
        <v/>
      </c>
      <c r="S1372" s="19">
        <f>P1372-Q1372</f>
        <v/>
      </c>
      <c r="T1372" s="19">
        <f>R1372+S1372</f>
        <v/>
      </c>
      <c r="U1372" s="21">
        <f>IF(J1372&lt;=0,0,LOOKUP(J1372,{0,1950001,3300001,6950001,9000001,18000001,40000001},{0.05,0.1,0.2,0.23,0.33,0.4,0.45}))</f>
        <v/>
      </c>
    </row>
    <row r="1373">
      <c r="A1373" t="inlineStr">
        <is>
          <t>1万円刻み</t>
        </is>
      </c>
      <c r="B1373" s="19">
        <f>'3_1万円刻み'!$A$618</f>
        <v/>
      </c>
      <c r="C1373" s="20" t="n">
        <v>2025</v>
      </c>
      <c r="D1373" s="19" t="n">
        <v>276000</v>
      </c>
      <c r="E1373" s="19">
        <f>ROUND(MIN(B1373/12,650000)*12*0.0915+MIN(B1373/12,1390000)*12*(0.0504+0)+B1373*0.005,0)</f>
        <v/>
      </c>
      <c r="F1373" s="19" t="n">
        <v>0</v>
      </c>
      <c r="G1373" s="19" t="n">
        <v>0</v>
      </c>
      <c r="H1373" s="19">
        <f>IF(C1373&gt;=2026,IF(B1373&lt;741000,0,IF(B1373&lt;2191000,B1373-740000,IF(B1373&lt;2193000,1451000,IF(B1373&lt;2196000,1453000,IF(B1373&lt;2200000,1456000,IF(B1373&lt;3600000,ROUNDDOWN(B1373/4,-3)*2.8-80000,IF(B1373&lt;6600000,ROUNDDOWN(B1373/4,-3)*3.2-440000,IF(B1373&lt;8500000,ROUNDDOWN(B1373*0.9,0)-1100000,B1373-1950000)))))))),IF(B1373&lt;651000,0,IF(B1373&lt;1900000,B1373-650000,IF(B1373&lt;3600000,ROUNDDOWN(B1373/4,-3)*2.8-80000,IF(B1373&lt;6600000,ROUNDDOWN(B1373/4,-3)*3.2-440000,IF(B1373&lt;8500000,ROUNDDOWN(B1373*0.9,0)-1100000,B1373-1950000))))))</f>
        <v/>
      </c>
      <c r="I1373" s="19">
        <f>IF(H1373&gt;23500000,NA(),IF(C1373&gt;=2026,IF(H1373&lt;=4890000,1040000,IF(H1373&lt;=6550000,670000,620000)),IF(H1373&lt;=1320000,950000,IF(H1373&lt;=3360000,880000,IF(H1373&lt;=4890000,680000,IF(H1373&lt;=6550000,630000,580000))))))</f>
        <v/>
      </c>
      <c r="J1373" s="19">
        <f>MAX(0,ROUNDDOWN(H1373-E1373-I1373-F1373,-3))</f>
        <v/>
      </c>
      <c r="K1373" s="19">
        <f>MAX(0,ROUNDDOWN(H1373-E1373-I1373-F1373-D1373,-3))</f>
        <v/>
      </c>
      <c r="L1373" s="19">
        <f>IF(J1373&lt;=0,0,ROUNDDOWN((J1373*LOOKUP(J1373,{0,1950001,3300001,6950001,9000001,18000001,40000001},{0.05,0.1,0.2,0.23,0.33,0.4,0.45})-LOOKUP(J1373,{0,1950001,3300001,6950001,9000001,18000001,40000001},{0,97500,427500,636000,1536000,2796000,4796000}))*1.021,-2))</f>
        <v/>
      </c>
      <c r="M1373" s="19">
        <f>IF(K1373&lt;=0,0,ROUNDDOWN((K1373*LOOKUP(K1373,{0,1950001,3300001,6950001,9000001,18000001,40000001},{0.05,0.1,0.2,0.23,0.33,0.4,0.45})-LOOKUP(K1373,{0,1950001,3300001,6950001,9000001,18000001,40000001},{0,97500,427500,636000,1536000,2796000,4796000}))*1.021,-2))</f>
        <v/>
      </c>
      <c r="N1373" s="19">
        <f>MAX(0,ROUNDDOWN(H1373-E1373-430000-G1373,-3))</f>
        <v/>
      </c>
      <c r="O1373" s="19">
        <f>MAX(0,ROUNDDOWN(H1373-E1373-430000-G1373-D1373,-3))</f>
        <v/>
      </c>
      <c r="P1373" s="19">
        <f>IF(H1373&lt;=450000,0,MAX(0,ROUNDDOWN(N1373*0.06-MIN(50000,N1373)*0.03,-2))+MAX(0,ROUNDDOWN(N1373*0.04-MIN(50000,N1373)*0.02,-2)))</f>
        <v/>
      </c>
      <c r="Q1373" s="19">
        <f>IF(H1373&lt;=450000,0,MAX(0,ROUNDDOWN(O1373*0.06-MIN(50000,O1373)*0.03,-2))+MAX(0,ROUNDDOWN(O1373*0.04-MIN(50000,O1373)*0.02,-2)))</f>
        <v/>
      </c>
      <c r="R1373" s="19">
        <f>L1373-M1373</f>
        <v/>
      </c>
      <c r="S1373" s="19">
        <f>P1373-Q1373</f>
        <v/>
      </c>
      <c r="T1373" s="19">
        <f>R1373+S1373</f>
        <v/>
      </c>
      <c r="U1373" s="21">
        <f>IF(J1373&lt;=0,0,LOOKUP(J1373,{0,1950001,3300001,6950001,9000001,18000001,40000001},{0.05,0.1,0.2,0.23,0.33,0.4,0.45}))</f>
        <v/>
      </c>
    </row>
    <row r="1374">
      <c r="A1374" t="inlineStr">
        <is>
          <t>1万円刻み</t>
        </is>
      </c>
      <c r="B1374" s="19">
        <f>'3_1万円刻み'!$A$618</f>
        <v/>
      </c>
      <c r="C1374" s="20" t="n">
        <v>2026</v>
      </c>
      <c r="D1374" s="19" t="n">
        <v>276000</v>
      </c>
      <c r="E1374" s="19">
        <f>ROUND(MIN(B1374/12,650000)*12*0.0915+MIN(B1374/12,1390000)*12*(0.0504+0)+B1374*0.005,0)</f>
        <v/>
      </c>
      <c r="F1374" s="19" t="n">
        <v>0</v>
      </c>
      <c r="G1374" s="19" t="n">
        <v>0</v>
      </c>
      <c r="H1374" s="19">
        <f>IF(C1374&gt;=2026,IF(B1374&lt;741000,0,IF(B1374&lt;2191000,B1374-740000,IF(B1374&lt;2193000,1451000,IF(B1374&lt;2196000,1453000,IF(B1374&lt;2200000,1456000,IF(B1374&lt;3600000,ROUNDDOWN(B1374/4,-3)*2.8-80000,IF(B1374&lt;6600000,ROUNDDOWN(B1374/4,-3)*3.2-440000,IF(B1374&lt;8500000,ROUNDDOWN(B1374*0.9,0)-1100000,B1374-1950000)))))))),IF(B1374&lt;651000,0,IF(B1374&lt;1900000,B1374-650000,IF(B1374&lt;3600000,ROUNDDOWN(B1374/4,-3)*2.8-80000,IF(B1374&lt;6600000,ROUNDDOWN(B1374/4,-3)*3.2-440000,IF(B1374&lt;8500000,ROUNDDOWN(B1374*0.9,0)-1100000,B1374-1950000))))))</f>
        <v/>
      </c>
      <c r="I1374" s="19">
        <f>IF(H1374&gt;23500000,NA(),IF(C1374&gt;=2026,IF(H1374&lt;=4890000,1040000,IF(H1374&lt;=6550000,670000,620000)),IF(H1374&lt;=1320000,950000,IF(H1374&lt;=3360000,880000,IF(H1374&lt;=4890000,680000,IF(H1374&lt;=6550000,630000,580000))))))</f>
        <v/>
      </c>
      <c r="J1374" s="19">
        <f>MAX(0,ROUNDDOWN(H1374-E1374-I1374-F1374,-3))</f>
        <v/>
      </c>
      <c r="K1374" s="19">
        <f>MAX(0,ROUNDDOWN(H1374-E1374-I1374-F1374-D1374,-3))</f>
        <v/>
      </c>
      <c r="L1374" s="19">
        <f>IF(J1374&lt;=0,0,ROUNDDOWN((J1374*LOOKUP(J1374,{0,1950001,3300001,6950001,9000001,18000001,40000001},{0.05,0.1,0.2,0.23,0.33,0.4,0.45})-LOOKUP(J1374,{0,1950001,3300001,6950001,9000001,18000001,40000001},{0,97500,427500,636000,1536000,2796000,4796000}))*1.021,-2))</f>
        <v/>
      </c>
      <c r="M1374" s="19">
        <f>IF(K1374&lt;=0,0,ROUNDDOWN((K1374*LOOKUP(K1374,{0,1950001,3300001,6950001,9000001,18000001,40000001},{0.05,0.1,0.2,0.23,0.33,0.4,0.45})-LOOKUP(K1374,{0,1950001,3300001,6950001,9000001,18000001,40000001},{0,97500,427500,636000,1536000,2796000,4796000}))*1.021,-2))</f>
        <v/>
      </c>
      <c r="N1374" s="19">
        <f>MAX(0,ROUNDDOWN(H1374-E1374-430000-G1374,-3))</f>
        <v/>
      </c>
      <c r="O1374" s="19">
        <f>MAX(0,ROUNDDOWN(H1374-E1374-430000-G1374-D1374,-3))</f>
        <v/>
      </c>
      <c r="P1374" s="19">
        <f>IF(H1374&lt;=450000,0,MAX(0,ROUNDDOWN(N1374*0.06-MIN(50000,N1374)*0.03,-2))+MAX(0,ROUNDDOWN(N1374*0.04-MIN(50000,N1374)*0.02,-2)))</f>
        <v/>
      </c>
      <c r="Q1374" s="19">
        <f>IF(H1374&lt;=450000,0,MAX(0,ROUNDDOWN(O1374*0.06-MIN(50000,O1374)*0.03,-2))+MAX(0,ROUNDDOWN(O1374*0.04-MIN(50000,O1374)*0.02,-2)))</f>
        <v/>
      </c>
      <c r="R1374" s="19">
        <f>L1374-M1374</f>
        <v/>
      </c>
      <c r="S1374" s="19">
        <f>P1374-Q1374</f>
        <v/>
      </c>
      <c r="T1374" s="19">
        <f>R1374+S1374</f>
        <v/>
      </c>
      <c r="U1374" s="21">
        <f>IF(J1374&lt;=0,0,LOOKUP(J1374,{0,1950001,3300001,6950001,9000001,18000001,40000001},{0.05,0.1,0.2,0.23,0.33,0.4,0.45}))</f>
        <v/>
      </c>
    </row>
    <row r="1375">
      <c r="A1375" t="inlineStr">
        <is>
          <t>1万円刻み</t>
        </is>
      </c>
      <c r="B1375" s="19">
        <f>'3_1万円刻み'!$A$619</f>
        <v/>
      </c>
      <c r="C1375" s="20" t="n">
        <v>2025</v>
      </c>
      <c r="D1375" s="19" t="n">
        <v>276000</v>
      </c>
      <c r="E1375" s="19">
        <f>ROUND(MIN(B1375/12,650000)*12*0.0915+MIN(B1375/12,1390000)*12*(0.0504+0)+B1375*0.005,0)</f>
        <v/>
      </c>
      <c r="F1375" s="19" t="n">
        <v>0</v>
      </c>
      <c r="G1375" s="19" t="n">
        <v>0</v>
      </c>
      <c r="H1375" s="19">
        <f>IF(C1375&gt;=2026,IF(B1375&lt;741000,0,IF(B1375&lt;2191000,B1375-740000,IF(B1375&lt;2193000,1451000,IF(B1375&lt;2196000,1453000,IF(B1375&lt;2200000,1456000,IF(B1375&lt;3600000,ROUNDDOWN(B1375/4,-3)*2.8-80000,IF(B1375&lt;6600000,ROUNDDOWN(B1375/4,-3)*3.2-440000,IF(B1375&lt;8500000,ROUNDDOWN(B1375*0.9,0)-1100000,B1375-1950000)))))))),IF(B1375&lt;651000,0,IF(B1375&lt;1900000,B1375-650000,IF(B1375&lt;3600000,ROUNDDOWN(B1375/4,-3)*2.8-80000,IF(B1375&lt;6600000,ROUNDDOWN(B1375/4,-3)*3.2-440000,IF(B1375&lt;8500000,ROUNDDOWN(B1375*0.9,0)-1100000,B1375-1950000))))))</f>
        <v/>
      </c>
      <c r="I1375" s="19">
        <f>IF(H1375&gt;23500000,NA(),IF(C1375&gt;=2026,IF(H1375&lt;=4890000,1040000,IF(H1375&lt;=6550000,670000,620000)),IF(H1375&lt;=1320000,950000,IF(H1375&lt;=3360000,880000,IF(H1375&lt;=4890000,680000,IF(H1375&lt;=6550000,630000,580000))))))</f>
        <v/>
      </c>
      <c r="J1375" s="19">
        <f>MAX(0,ROUNDDOWN(H1375-E1375-I1375-F1375,-3))</f>
        <v/>
      </c>
      <c r="K1375" s="19">
        <f>MAX(0,ROUNDDOWN(H1375-E1375-I1375-F1375-D1375,-3))</f>
        <v/>
      </c>
      <c r="L1375" s="19">
        <f>IF(J1375&lt;=0,0,ROUNDDOWN((J1375*LOOKUP(J1375,{0,1950001,3300001,6950001,9000001,18000001,40000001},{0.05,0.1,0.2,0.23,0.33,0.4,0.45})-LOOKUP(J1375,{0,1950001,3300001,6950001,9000001,18000001,40000001},{0,97500,427500,636000,1536000,2796000,4796000}))*1.021,-2))</f>
        <v/>
      </c>
      <c r="M1375" s="19">
        <f>IF(K1375&lt;=0,0,ROUNDDOWN((K1375*LOOKUP(K1375,{0,1950001,3300001,6950001,9000001,18000001,40000001},{0.05,0.1,0.2,0.23,0.33,0.4,0.45})-LOOKUP(K1375,{0,1950001,3300001,6950001,9000001,18000001,40000001},{0,97500,427500,636000,1536000,2796000,4796000}))*1.021,-2))</f>
        <v/>
      </c>
      <c r="N1375" s="19">
        <f>MAX(0,ROUNDDOWN(H1375-E1375-430000-G1375,-3))</f>
        <v/>
      </c>
      <c r="O1375" s="19">
        <f>MAX(0,ROUNDDOWN(H1375-E1375-430000-G1375-D1375,-3))</f>
        <v/>
      </c>
      <c r="P1375" s="19">
        <f>IF(H1375&lt;=450000,0,MAX(0,ROUNDDOWN(N1375*0.06-MIN(50000,N1375)*0.03,-2))+MAX(0,ROUNDDOWN(N1375*0.04-MIN(50000,N1375)*0.02,-2)))</f>
        <v/>
      </c>
      <c r="Q1375" s="19">
        <f>IF(H1375&lt;=450000,0,MAX(0,ROUNDDOWN(O1375*0.06-MIN(50000,O1375)*0.03,-2))+MAX(0,ROUNDDOWN(O1375*0.04-MIN(50000,O1375)*0.02,-2)))</f>
        <v/>
      </c>
      <c r="R1375" s="19">
        <f>L1375-M1375</f>
        <v/>
      </c>
      <c r="S1375" s="19">
        <f>P1375-Q1375</f>
        <v/>
      </c>
      <c r="T1375" s="19">
        <f>R1375+S1375</f>
        <v/>
      </c>
      <c r="U1375" s="21">
        <f>IF(J1375&lt;=0,0,LOOKUP(J1375,{0,1950001,3300001,6950001,9000001,18000001,40000001},{0.05,0.1,0.2,0.23,0.33,0.4,0.45}))</f>
        <v/>
      </c>
    </row>
    <row r="1376">
      <c r="A1376" t="inlineStr">
        <is>
          <t>1万円刻み</t>
        </is>
      </c>
      <c r="B1376" s="19">
        <f>'3_1万円刻み'!$A$619</f>
        <v/>
      </c>
      <c r="C1376" s="20" t="n">
        <v>2026</v>
      </c>
      <c r="D1376" s="19" t="n">
        <v>276000</v>
      </c>
      <c r="E1376" s="19">
        <f>ROUND(MIN(B1376/12,650000)*12*0.0915+MIN(B1376/12,1390000)*12*(0.0504+0)+B1376*0.005,0)</f>
        <v/>
      </c>
      <c r="F1376" s="19" t="n">
        <v>0</v>
      </c>
      <c r="G1376" s="19" t="n">
        <v>0</v>
      </c>
      <c r="H1376" s="19">
        <f>IF(C1376&gt;=2026,IF(B1376&lt;741000,0,IF(B1376&lt;2191000,B1376-740000,IF(B1376&lt;2193000,1451000,IF(B1376&lt;2196000,1453000,IF(B1376&lt;2200000,1456000,IF(B1376&lt;3600000,ROUNDDOWN(B1376/4,-3)*2.8-80000,IF(B1376&lt;6600000,ROUNDDOWN(B1376/4,-3)*3.2-440000,IF(B1376&lt;8500000,ROUNDDOWN(B1376*0.9,0)-1100000,B1376-1950000)))))))),IF(B1376&lt;651000,0,IF(B1376&lt;1900000,B1376-650000,IF(B1376&lt;3600000,ROUNDDOWN(B1376/4,-3)*2.8-80000,IF(B1376&lt;6600000,ROUNDDOWN(B1376/4,-3)*3.2-440000,IF(B1376&lt;8500000,ROUNDDOWN(B1376*0.9,0)-1100000,B1376-1950000))))))</f>
        <v/>
      </c>
      <c r="I1376" s="19">
        <f>IF(H1376&gt;23500000,NA(),IF(C1376&gt;=2026,IF(H1376&lt;=4890000,1040000,IF(H1376&lt;=6550000,670000,620000)),IF(H1376&lt;=1320000,950000,IF(H1376&lt;=3360000,880000,IF(H1376&lt;=4890000,680000,IF(H1376&lt;=6550000,630000,580000))))))</f>
        <v/>
      </c>
      <c r="J1376" s="19">
        <f>MAX(0,ROUNDDOWN(H1376-E1376-I1376-F1376,-3))</f>
        <v/>
      </c>
      <c r="K1376" s="19">
        <f>MAX(0,ROUNDDOWN(H1376-E1376-I1376-F1376-D1376,-3))</f>
        <v/>
      </c>
      <c r="L1376" s="19">
        <f>IF(J1376&lt;=0,0,ROUNDDOWN((J1376*LOOKUP(J1376,{0,1950001,3300001,6950001,9000001,18000001,40000001},{0.05,0.1,0.2,0.23,0.33,0.4,0.45})-LOOKUP(J1376,{0,1950001,3300001,6950001,9000001,18000001,40000001},{0,97500,427500,636000,1536000,2796000,4796000}))*1.021,-2))</f>
        <v/>
      </c>
      <c r="M1376" s="19">
        <f>IF(K1376&lt;=0,0,ROUNDDOWN((K1376*LOOKUP(K1376,{0,1950001,3300001,6950001,9000001,18000001,40000001},{0.05,0.1,0.2,0.23,0.33,0.4,0.45})-LOOKUP(K1376,{0,1950001,3300001,6950001,9000001,18000001,40000001},{0,97500,427500,636000,1536000,2796000,4796000}))*1.021,-2))</f>
        <v/>
      </c>
      <c r="N1376" s="19">
        <f>MAX(0,ROUNDDOWN(H1376-E1376-430000-G1376,-3))</f>
        <v/>
      </c>
      <c r="O1376" s="19">
        <f>MAX(0,ROUNDDOWN(H1376-E1376-430000-G1376-D1376,-3))</f>
        <v/>
      </c>
      <c r="P1376" s="19">
        <f>IF(H1376&lt;=450000,0,MAX(0,ROUNDDOWN(N1376*0.06-MIN(50000,N1376)*0.03,-2))+MAX(0,ROUNDDOWN(N1376*0.04-MIN(50000,N1376)*0.02,-2)))</f>
        <v/>
      </c>
      <c r="Q1376" s="19">
        <f>IF(H1376&lt;=450000,0,MAX(0,ROUNDDOWN(O1376*0.06-MIN(50000,O1376)*0.03,-2))+MAX(0,ROUNDDOWN(O1376*0.04-MIN(50000,O1376)*0.02,-2)))</f>
        <v/>
      </c>
      <c r="R1376" s="19">
        <f>L1376-M1376</f>
        <v/>
      </c>
      <c r="S1376" s="19">
        <f>P1376-Q1376</f>
        <v/>
      </c>
      <c r="T1376" s="19">
        <f>R1376+S1376</f>
        <v/>
      </c>
      <c r="U1376" s="21">
        <f>IF(J1376&lt;=0,0,LOOKUP(J1376,{0,1950001,3300001,6950001,9000001,18000001,40000001},{0.05,0.1,0.2,0.23,0.33,0.4,0.45}))</f>
        <v/>
      </c>
    </row>
    <row r="1377">
      <c r="A1377" t="inlineStr">
        <is>
          <t>1万円刻み</t>
        </is>
      </c>
      <c r="B1377" s="19">
        <f>'3_1万円刻み'!$A$620</f>
        <v/>
      </c>
      <c r="C1377" s="20" t="n">
        <v>2025</v>
      </c>
      <c r="D1377" s="19" t="n">
        <v>276000</v>
      </c>
      <c r="E1377" s="19">
        <f>ROUND(MIN(B1377/12,650000)*12*0.0915+MIN(B1377/12,1390000)*12*(0.0504+0)+B1377*0.005,0)</f>
        <v/>
      </c>
      <c r="F1377" s="19" t="n">
        <v>0</v>
      </c>
      <c r="G1377" s="19" t="n">
        <v>0</v>
      </c>
      <c r="H1377" s="19">
        <f>IF(C1377&gt;=2026,IF(B1377&lt;741000,0,IF(B1377&lt;2191000,B1377-740000,IF(B1377&lt;2193000,1451000,IF(B1377&lt;2196000,1453000,IF(B1377&lt;2200000,1456000,IF(B1377&lt;3600000,ROUNDDOWN(B1377/4,-3)*2.8-80000,IF(B1377&lt;6600000,ROUNDDOWN(B1377/4,-3)*3.2-440000,IF(B1377&lt;8500000,ROUNDDOWN(B1377*0.9,0)-1100000,B1377-1950000)))))))),IF(B1377&lt;651000,0,IF(B1377&lt;1900000,B1377-650000,IF(B1377&lt;3600000,ROUNDDOWN(B1377/4,-3)*2.8-80000,IF(B1377&lt;6600000,ROUNDDOWN(B1377/4,-3)*3.2-440000,IF(B1377&lt;8500000,ROUNDDOWN(B1377*0.9,0)-1100000,B1377-1950000))))))</f>
        <v/>
      </c>
      <c r="I1377" s="19">
        <f>IF(H1377&gt;23500000,NA(),IF(C1377&gt;=2026,IF(H1377&lt;=4890000,1040000,IF(H1377&lt;=6550000,670000,620000)),IF(H1377&lt;=1320000,950000,IF(H1377&lt;=3360000,880000,IF(H1377&lt;=4890000,680000,IF(H1377&lt;=6550000,630000,580000))))))</f>
        <v/>
      </c>
      <c r="J1377" s="19">
        <f>MAX(0,ROUNDDOWN(H1377-E1377-I1377-F1377,-3))</f>
        <v/>
      </c>
      <c r="K1377" s="19">
        <f>MAX(0,ROUNDDOWN(H1377-E1377-I1377-F1377-D1377,-3))</f>
        <v/>
      </c>
      <c r="L1377" s="19">
        <f>IF(J1377&lt;=0,0,ROUNDDOWN((J1377*LOOKUP(J1377,{0,1950001,3300001,6950001,9000001,18000001,40000001},{0.05,0.1,0.2,0.23,0.33,0.4,0.45})-LOOKUP(J1377,{0,1950001,3300001,6950001,9000001,18000001,40000001},{0,97500,427500,636000,1536000,2796000,4796000}))*1.021,-2))</f>
        <v/>
      </c>
      <c r="M1377" s="19">
        <f>IF(K1377&lt;=0,0,ROUNDDOWN((K1377*LOOKUP(K1377,{0,1950001,3300001,6950001,9000001,18000001,40000001},{0.05,0.1,0.2,0.23,0.33,0.4,0.45})-LOOKUP(K1377,{0,1950001,3300001,6950001,9000001,18000001,40000001},{0,97500,427500,636000,1536000,2796000,4796000}))*1.021,-2))</f>
        <v/>
      </c>
      <c r="N1377" s="19">
        <f>MAX(0,ROUNDDOWN(H1377-E1377-430000-G1377,-3))</f>
        <v/>
      </c>
      <c r="O1377" s="19">
        <f>MAX(0,ROUNDDOWN(H1377-E1377-430000-G1377-D1377,-3))</f>
        <v/>
      </c>
      <c r="P1377" s="19">
        <f>IF(H1377&lt;=450000,0,MAX(0,ROUNDDOWN(N1377*0.06-MIN(50000,N1377)*0.03,-2))+MAX(0,ROUNDDOWN(N1377*0.04-MIN(50000,N1377)*0.02,-2)))</f>
        <v/>
      </c>
      <c r="Q1377" s="19">
        <f>IF(H1377&lt;=450000,0,MAX(0,ROUNDDOWN(O1377*0.06-MIN(50000,O1377)*0.03,-2))+MAX(0,ROUNDDOWN(O1377*0.04-MIN(50000,O1377)*0.02,-2)))</f>
        <v/>
      </c>
      <c r="R1377" s="19">
        <f>L1377-M1377</f>
        <v/>
      </c>
      <c r="S1377" s="19">
        <f>P1377-Q1377</f>
        <v/>
      </c>
      <c r="T1377" s="19">
        <f>R1377+S1377</f>
        <v/>
      </c>
      <c r="U1377" s="21">
        <f>IF(J1377&lt;=0,0,LOOKUP(J1377,{0,1950001,3300001,6950001,9000001,18000001,40000001},{0.05,0.1,0.2,0.23,0.33,0.4,0.45}))</f>
        <v/>
      </c>
    </row>
    <row r="1378">
      <c r="A1378" t="inlineStr">
        <is>
          <t>1万円刻み</t>
        </is>
      </c>
      <c r="B1378" s="19">
        <f>'3_1万円刻み'!$A$620</f>
        <v/>
      </c>
      <c r="C1378" s="20" t="n">
        <v>2026</v>
      </c>
      <c r="D1378" s="19" t="n">
        <v>276000</v>
      </c>
      <c r="E1378" s="19">
        <f>ROUND(MIN(B1378/12,650000)*12*0.0915+MIN(B1378/12,1390000)*12*(0.0504+0)+B1378*0.005,0)</f>
        <v/>
      </c>
      <c r="F1378" s="19" t="n">
        <v>0</v>
      </c>
      <c r="G1378" s="19" t="n">
        <v>0</v>
      </c>
      <c r="H1378" s="19">
        <f>IF(C1378&gt;=2026,IF(B1378&lt;741000,0,IF(B1378&lt;2191000,B1378-740000,IF(B1378&lt;2193000,1451000,IF(B1378&lt;2196000,1453000,IF(B1378&lt;2200000,1456000,IF(B1378&lt;3600000,ROUNDDOWN(B1378/4,-3)*2.8-80000,IF(B1378&lt;6600000,ROUNDDOWN(B1378/4,-3)*3.2-440000,IF(B1378&lt;8500000,ROUNDDOWN(B1378*0.9,0)-1100000,B1378-1950000)))))))),IF(B1378&lt;651000,0,IF(B1378&lt;1900000,B1378-650000,IF(B1378&lt;3600000,ROUNDDOWN(B1378/4,-3)*2.8-80000,IF(B1378&lt;6600000,ROUNDDOWN(B1378/4,-3)*3.2-440000,IF(B1378&lt;8500000,ROUNDDOWN(B1378*0.9,0)-1100000,B1378-1950000))))))</f>
        <v/>
      </c>
      <c r="I1378" s="19">
        <f>IF(H1378&gt;23500000,NA(),IF(C1378&gt;=2026,IF(H1378&lt;=4890000,1040000,IF(H1378&lt;=6550000,670000,620000)),IF(H1378&lt;=1320000,950000,IF(H1378&lt;=3360000,880000,IF(H1378&lt;=4890000,680000,IF(H1378&lt;=6550000,630000,580000))))))</f>
        <v/>
      </c>
      <c r="J1378" s="19">
        <f>MAX(0,ROUNDDOWN(H1378-E1378-I1378-F1378,-3))</f>
        <v/>
      </c>
      <c r="K1378" s="19">
        <f>MAX(0,ROUNDDOWN(H1378-E1378-I1378-F1378-D1378,-3))</f>
        <v/>
      </c>
      <c r="L1378" s="19">
        <f>IF(J1378&lt;=0,0,ROUNDDOWN((J1378*LOOKUP(J1378,{0,1950001,3300001,6950001,9000001,18000001,40000001},{0.05,0.1,0.2,0.23,0.33,0.4,0.45})-LOOKUP(J1378,{0,1950001,3300001,6950001,9000001,18000001,40000001},{0,97500,427500,636000,1536000,2796000,4796000}))*1.021,-2))</f>
        <v/>
      </c>
      <c r="M1378" s="19">
        <f>IF(K1378&lt;=0,0,ROUNDDOWN((K1378*LOOKUP(K1378,{0,1950001,3300001,6950001,9000001,18000001,40000001},{0.05,0.1,0.2,0.23,0.33,0.4,0.45})-LOOKUP(K1378,{0,1950001,3300001,6950001,9000001,18000001,40000001},{0,97500,427500,636000,1536000,2796000,4796000}))*1.021,-2))</f>
        <v/>
      </c>
      <c r="N1378" s="19">
        <f>MAX(0,ROUNDDOWN(H1378-E1378-430000-G1378,-3))</f>
        <v/>
      </c>
      <c r="O1378" s="19">
        <f>MAX(0,ROUNDDOWN(H1378-E1378-430000-G1378-D1378,-3))</f>
        <v/>
      </c>
      <c r="P1378" s="19">
        <f>IF(H1378&lt;=450000,0,MAX(0,ROUNDDOWN(N1378*0.06-MIN(50000,N1378)*0.03,-2))+MAX(0,ROUNDDOWN(N1378*0.04-MIN(50000,N1378)*0.02,-2)))</f>
        <v/>
      </c>
      <c r="Q1378" s="19">
        <f>IF(H1378&lt;=450000,0,MAX(0,ROUNDDOWN(O1378*0.06-MIN(50000,O1378)*0.03,-2))+MAX(0,ROUNDDOWN(O1378*0.04-MIN(50000,O1378)*0.02,-2)))</f>
        <v/>
      </c>
      <c r="R1378" s="19">
        <f>L1378-M1378</f>
        <v/>
      </c>
      <c r="S1378" s="19">
        <f>P1378-Q1378</f>
        <v/>
      </c>
      <c r="T1378" s="19">
        <f>R1378+S1378</f>
        <v/>
      </c>
      <c r="U1378" s="21">
        <f>IF(J1378&lt;=0,0,LOOKUP(J1378,{0,1950001,3300001,6950001,9000001,18000001,40000001},{0.05,0.1,0.2,0.23,0.33,0.4,0.45}))</f>
        <v/>
      </c>
    </row>
    <row r="1379">
      <c r="A1379" t="inlineStr">
        <is>
          <t>1万円刻み</t>
        </is>
      </c>
      <c r="B1379" s="19">
        <f>'3_1万円刻み'!$A$621</f>
        <v/>
      </c>
      <c r="C1379" s="20" t="n">
        <v>2025</v>
      </c>
      <c r="D1379" s="19" t="n">
        <v>276000</v>
      </c>
      <c r="E1379" s="19">
        <f>ROUND(MIN(B1379/12,650000)*12*0.0915+MIN(B1379/12,1390000)*12*(0.0504+0)+B1379*0.005,0)</f>
        <v/>
      </c>
      <c r="F1379" s="19" t="n">
        <v>0</v>
      </c>
      <c r="G1379" s="19" t="n">
        <v>0</v>
      </c>
      <c r="H1379" s="19">
        <f>IF(C1379&gt;=2026,IF(B1379&lt;741000,0,IF(B1379&lt;2191000,B1379-740000,IF(B1379&lt;2193000,1451000,IF(B1379&lt;2196000,1453000,IF(B1379&lt;2200000,1456000,IF(B1379&lt;3600000,ROUNDDOWN(B1379/4,-3)*2.8-80000,IF(B1379&lt;6600000,ROUNDDOWN(B1379/4,-3)*3.2-440000,IF(B1379&lt;8500000,ROUNDDOWN(B1379*0.9,0)-1100000,B1379-1950000)))))))),IF(B1379&lt;651000,0,IF(B1379&lt;1900000,B1379-650000,IF(B1379&lt;3600000,ROUNDDOWN(B1379/4,-3)*2.8-80000,IF(B1379&lt;6600000,ROUNDDOWN(B1379/4,-3)*3.2-440000,IF(B1379&lt;8500000,ROUNDDOWN(B1379*0.9,0)-1100000,B1379-1950000))))))</f>
        <v/>
      </c>
      <c r="I1379" s="19">
        <f>IF(H1379&gt;23500000,NA(),IF(C1379&gt;=2026,IF(H1379&lt;=4890000,1040000,IF(H1379&lt;=6550000,670000,620000)),IF(H1379&lt;=1320000,950000,IF(H1379&lt;=3360000,880000,IF(H1379&lt;=4890000,680000,IF(H1379&lt;=6550000,630000,580000))))))</f>
        <v/>
      </c>
      <c r="J1379" s="19">
        <f>MAX(0,ROUNDDOWN(H1379-E1379-I1379-F1379,-3))</f>
        <v/>
      </c>
      <c r="K1379" s="19">
        <f>MAX(0,ROUNDDOWN(H1379-E1379-I1379-F1379-D1379,-3))</f>
        <v/>
      </c>
      <c r="L1379" s="19">
        <f>IF(J1379&lt;=0,0,ROUNDDOWN((J1379*LOOKUP(J1379,{0,1950001,3300001,6950001,9000001,18000001,40000001},{0.05,0.1,0.2,0.23,0.33,0.4,0.45})-LOOKUP(J1379,{0,1950001,3300001,6950001,9000001,18000001,40000001},{0,97500,427500,636000,1536000,2796000,4796000}))*1.021,-2))</f>
        <v/>
      </c>
      <c r="M1379" s="19">
        <f>IF(K1379&lt;=0,0,ROUNDDOWN((K1379*LOOKUP(K1379,{0,1950001,3300001,6950001,9000001,18000001,40000001},{0.05,0.1,0.2,0.23,0.33,0.4,0.45})-LOOKUP(K1379,{0,1950001,3300001,6950001,9000001,18000001,40000001},{0,97500,427500,636000,1536000,2796000,4796000}))*1.021,-2))</f>
        <v/>
      </c>
      <c r="N1379" s="19">
        <f>MAX(0,ROUNDDOWN(H1379-E1379-430000-G1379,-3))</f>
        <v/>
      </c>
      <c r="O1379" s="19">
        <f>MAX(0,ROUNDDOWN(H1379-E1379-430000-G1379-D1379,-3))</f>
        <v/>
      </c>
      <c r="P1379" s="19">
        <f>IF(H1379&lt;=450000,0,MAX(0,ROUNDDOWN(N1379*0.06-MIN(50000,N1379)*0.03,-2))+MAX(0,ROUNDDOWN(N1379*0.04-MIN(50000,N1379)*0.02,-2)))</f>
        <v/>
      </c>
      <c r="Q1379" s="19">
        <f>IF(H1379&lt;=450000,0,MAX(0,ROUNDDOWN(O1379*0.06-MIN(50000,O1379)*0.03,-2))+MAX(0,ROUNDDOWN(O1379*0.04-MIN(50000,O1379)*0.02,-2)))</f>
        <v/>
      </c>
      <c r="R1379" s="19">
        <f>L1379-M1379</f>
        <v/>
      </c>
      <c r="S1379" s="19">
        <f>P1379-Q1379</f>
        <v/>
      </c>
      <c r="T1379" s="19">
        <f>R1379+S1379</f>
        <v/>
      </c>
      <c r="U1379" s="21">
        <f>IF(J1379&lt;=0,0,LOOKUP(J1379,{0,1950001,3300001,6950001,9000001,18000001,40000001},{0.05,0.1,0.2,0.23,0.33,0.4,0.45}))</f>
        <v/>
      </c>
    </row>
    <row r="1380">
      <c r="A1380" t="inlineStr">
        <is>
          <t>1万円刻み</t>
        </is>
      </c>
      <c r="B1380" s="19">
        <f>'3_1万円刻み'!$A$621</f>
        <v/>
      </c>
      <c r="C1380" s="20" t="n">
        <v>2026</v>
      </c>
      <c r="D1380" s="19" t="n">
        <v>276000</v>
      </c>
      <c r="E1380" s="19">
        <f>ROUND(MIN(B1380/12,650000)*12*0.0915+MIN(B1380/12,1390000)*12*(0.0504+0)+B1380*0.005,0)</f>
        <v/>
      </c>
      <c r="F1380" s="19" t="n">
        <v>0</v>
      </c>
      <c r="G1380" s="19" t="n">
        <v>0</v>
      </c>
      <c r="H1380" s="19">
        <f>IF(C1380&gt;=2026,IF(B1380&lt;741000,0,IF(B1380&lt;2191000,B1380-740000,IF(B1380&lt;2193000,1451000,IF(B1380&lt;2196000,1453000,IF(B1380&lt;2200000,1456000,IF(B1380&lt;3600000,ROUNDDOWN(B1380/4,-3)*2.8-80000,IF(B1380&lt;6600000,ROUNDDOWN(B1380/4,-3)*3.2-440000,IF(B1380&lt;8500000,ROUNDDOWN(B1380*0.9,0)-1100000,B1380-1950000)))))))),IF(B1380&lt;651000,0,IF(B1380&lt;1900000,B1380-650000,IF(B1380&lt;3600000,ROUNDDOWN(B1380/4,-3)*2.8-80000,IF(B1380&lt;6600000,ROUNDDOWN(B1380/4,-3)*3.2-440000,IF(B1380&lt;8500000,ROUNDDOWN(B1380*0.9,0)-1100000,B1380-1950000))))))</f>
        <v/>
      </c>
      <c r="I1380" s="19">
        <f>IF(H1380&gt;23500000,NA(),IF(C1380&gt;=2026,IF(H1380&lt;=4890000,1040000,IF(H1380&lt;=6550000,670000,620000)),IF(H1380&lt;=1320000,950000,IF(H1380&lt;=3360000,880000,IF(H1380&lt;=4890000,680000,IF(H1380&lt;=6550000,630000,580000))))))</f>
        <v/>
      </c>
      <c r="J1380" s="19">
        <f>MAX(0,ROUNDDOWN(H1380-E1380-I1380-F1380,-3))</f>
        <v/>
      </c>
      <c r="K1380" s="19">
        <f>MAX(0,ROUNDDOWN(H1380-E1380-I1380-F1380-D1380,-3))</f>
        <v/>
      </c>
      <c r="L1380" s="19">
        <f>IF(J1380&lt;=0,0,ROUNDDOWN((J1380*LOOKUP(J1380,{0,1950001,3300001,6950001,9000001,18000001,40000001},{0.05,0.1,0.2,0.23,0.33,0.4,0.45})-LOOKUP(J1380,{0,1950001,3300001,6950001,9000001,18000001,40000001},{0,97500,427500,636000,1536000,2796000,4796000}))*1.021,-2))</f>
        <v/>
      </c>
      <c r="M1380" s="19">
        <f>IF(K1380&lt;=0,0,ROUNDDOWN((K1380*LOOKUP(K1380,{0,1950001,3300001,6950001,9000001,18000001,40000001},{0.05,0.1,0.2,0.23,0.33,0.4,0.45})-LOOKUP(K1380,{0,1950001,3300001,6950001,9000001,18000001,40000001},{0,97500,427500,636000,1536000,2796000,4796000}))*1.021,-2))</f>
        <v/>
      </c>
      <c r="N1380" s="19">
        <f>MAX(0,ROUNDDOWN(H1380-E1380-430000-G1380,-3))</f>
        <v/>
      </c>
      <c r="O1380" s="19">
        <f>MAX(0,ROUNDDOWN(H1380-E1380-430000-G1380-D1380,-3))</f>
        <v/>
      </c>
      <c r="P1380" s="19">
        <f>IF(H1380&lt;=450000,0,MAX(0,ROUNDDOWN(N1380*0.06-MIN(50000,N1380)*0.03,-2))+MAX(0,ROUNDDOWN(N1380*0.04-MIN(50000,N1380)*0.02,-2)))</f>
        <v/>
      </c>
      <c r="Q1380" s="19">
        <f>IF(H1380&lt;=450000,0,MAX(0,ROUNDDOWN(O1380*0.06-MIN(50000,O1380)*0.03,-2))+MAX(0,ROUNDDOWN(O1380*0.04-MIN(50000,O1380)*0.02,-2)))</f>
        <v/>
      </c>
      <c r="R1380" s="19">
        <f>L1380-M1380</f>
        <v/>
      </c>
      <c r="S1380" s="19">
        <f>P1380-Q1380</f>
        <v/>
      </c>
      <c r="T1380" s="19">
        <f>R1380+S1380</f>
        <v/>
      </c>
      <c r="U1380" s="21">
        <f>IF(J1380&lt;=0,0,LOOKUP(J1380,{0,1950001,3300001,6950001,9000001,18000001,40000001},{0.05,0.1,0.2,0.23,0.33,0.4,0.45}))</f>
        <v/>
      </c>
    </row>
    <row r="1381">
      <c r="A1381" t="inlineStr">
        <is>
          <t>1万円刻み</t>
        </is>
      </c>
      <c r="B1381" s="19">
        <f>'3_1万円刻み'!$A$622</f>
        <v/>
      </c>
      <c r="C1381" s="20" t="n">
        <v>2025</v>
      </c>
      <c r="D1381" s="19" t="n">
        <v>276000</v>
      </c>
      <c r="E1381" s="19">
        <f>ROUND(MIN(B1381/12,650000)*12*0.0915+MIN(B1381/12,1390000)*12*(0.0504+0)+B1381*0.005,0)</f>
        <v/>
      </c>
      <c r="F1381" s="19" t="n">
        <v>0</v>
      </c>
      <c r="G1381" s="19" t="n">
        <v>0</v>
      </c>
      <c r="H1381" s="19">
        <f>IF(C1381&gt;=2026,IF(B1381&lt;741000,0,IF(B1381&lt;2191000,B1381-740000,IF(B1381&lt;2193000,1451000,IF(B1381&lt;2196000,1453000,IF(B1381&lt;2200000,1456000,IF(B1381&lt;3600000,ROUNDDOWN(B1381/4,-3)*2.8-80000,IF(B1381&lt;6600000,ROUNDDOWN(B1381/4,-3)*3.2-440000,IF(B1381&lt;8500000,ROUNDDOWN(B1381*0.9,0)-1100000,B1381-1950000)))))))),IF(B1381&lt;651000,0,IF(B1381&lt;1900000,B1381-650000,IF(B1381&lt;3600000,ROUNDDOWN(B1381/4,-3)*2.8-80000,IF(B1381&lt;6600000,ROUNDDOWN(B1381/4,-3)*3.2-440000,IF(B1381&lt;8500000,ROUNDDOWN(B1381*0.9,0)-1100000,B1381-1950000))))))</f>
        <v/>
      </c>
      <c r="I1381" s="19">
        <f>IF(H1381&gt;23500000,NA(),IF(C1381&gt;=2026,IF(H1381&lt;=4890000,1040000,IF(H1381&lt;=6550000,670000,620000)),IF(H1381&lt;=1320000,950000,IF(H1381&lt;=3360000,880000,IF(H1381&lt;=4890000,680000,IF(H1381&lt;=6550000,630000,580000))))))</f>
        <v/>
      </c>
      <c r="J1381" s="19">
        <f>MAX(0,ROUNDDOWN(H1381-E1381-I1381-F1381,-3))</f>
        <v/>
      </c>
      <c r="K1381" s="19">
        <f>MAX(0,ROUNDDOWN(H1381-E1381-I1381-F1381-D1381,-3))</f>
        <v/>
      </c>
      <c r="L1381" s="19">
        <f>IF(J1381&lt;=0,0,ROUNDDOWN((J1381*LOOKUP(J1381,{0,1950001,3300001,6950001,9000001,18000001,40000001},{0.05,0.1,0.2,0.23,0.33,0.4,0.45})-LOOKUP(J1381,{0,1950001,3300001,6950001,9000001,18000001,40000001},{0,97500,427500,636000,1536000,2796000,4796000}))*1.021,-2))</f>
        <v/>
      </c>
      <c r="M1381" s="19">
        <f>IF(K1381&lt;=0,0,ROUNDDOWN((K1381*LOOKUP(K1381,{0,1950001,3300001,6950001,9000001,18000001,40000001},{0.05,0.1,0.2,0.23,0.33,0.4,0.45})-LOOKUP(K1381,{0,1950001,3300001,6950001,9000001,18000001,40000001},{0,97500,427500,636000,1536000,2796000,4796000}))*1.021,-2))</f>
        <v/>
      </c>
      <c r="N1381" s="19">
        <f>MAX(0,ROUNDDOWN(H1381-E1381-430000-G1381,-3))</f>
        <v/>
      </c>
      <c r="O1381" s="19">
        <f>MAX(0,ROUNDDOWN(H1381-E1381-430000-G1381-D1381,-3))</f>
        <v/>
      </c>
      <c r="P1381" s="19">
        <f>IF(H1381&lt;=450000,0,MAX(0,ROUNDDOWN(N1381*0.06-MIN(50000,N1381)*0.03,-2))+MAX(0,ROUNDDOWN(N1381*0.04-MIN(50000,N1381)*0.02,-2)))</f>
        <v/>
      </c>
      <c r="Q1381" s="19">
        <f>IF(H1381&lt;=450000,0,MAX(0,ROUNDDOWN(O1381*0.06-MIN(50000,O1381)*0.03,-2))+MAX(0,ROUNDDOWN(O1381*0.04-MIN(50000,O1381)*0.02,-2)))</f>
        <v/>
      </c>
      <c r="R1381" s="19">
        <f>L1381-M1381</f>
        <v/>
      </c>
      <c r="S1381" s="19">
        <f>P1381-Q1381</f>
        <v/>
      </c>
      <c r="T1381" s="19">
        <f>R1381+S1381</f>
        <v/>
      </c>
      <c r="U1381" s="21">
        <f>IF(J1381&lt;=0,0,LOOKUP(J1381,{0,1950001,3300001,6950001,9000001,18000001,40000001},{0.05,0.1,0.2,0.23,0.33,0.4,0.45}))</f>
        <v/>
      </c>
    </row>
    <row r="1382">
      <c r="A1382" t="inlineStr">
        <is>
          <t>1万円刻み</t>
        </is>
      </c>
      <c r="B1382" s="19">
        <f>'3_1万円刻み'!$A$622</f>
        <v/>
      </c>
      <c r="C1382" s="20" t="n">
        <v>2026</v>
      </c>
      <c r="D1382" s="19" t="n">
        <v>276000</v>
      </c>
      <c r="E1382" s="19">
        <f>ROUND(MIN(B1382/12,650000)*12*0.0915+MIN(B1382/12,1390000)*12*(0.0504+0)+B1382*0.005,0)</f>
        <v/>
      </c>
      <c r="F1382" s="19" t="n">
        <v>0</v>
      </c>
      <c r="G1382" s="19" t="n">
        <v>0</v>
      </c>
      <c r="H1382" s="19">
        <f>IF(C1382&gt;=2026,IF(B1382&lt;741000,0,IF(B1382&lt;2191000,B1382-740000,IF(B1382&lt;2193000,1451000,IF(B1382&lt;2196000,1453000,IF(B1382&lt;2200000,1456000,IF(B1382&lt;3600000,ROUNDDOWN(B1382/4,-3)*2.8-80000,IF(B1382&lt;6600000,ROUNDDOWN(B1382/4,-3)*3.2-440000,IF(B1382&lt;8500000,ROUNDDOWN(B1382*0.9,0)-1100000,B1382-1950000)))))))),IF(B1382&lt;651000,0,IF(B1382&lt;1900000,B1382-650000,IF(B1382&lt;3600000,ROUNDDOWN(B1382/4,-3)*2.8-80000,IF(B1382&lt;6600000,ROUNDDOWN(B1382/4,-3)*3.2-440000,IF(B1382&lt;8500000,ROUNDDOWN(B1382*0.9,0)-1100000,B1382-1950000))))))</f>
        <v/>
      </c>
      <c r="I1382" s="19">
        <f>IF(H1382&gt;23500000,NA(),IF(C1382&gt;=2026,IF(H1382&lt;=4890000,1040000,IF(H1382&lt;=6550000,670000,620000)),IF(H1382&lt;=1320000,950000,IF(H1382&lt;=3360000,880000,IF(H1382&lt;=4890000,680000,IF(H1382&lt;=6550000,630000,580000))))))</f>
        <v/>
      </c>
      <c r="J1382" s="19">
        <f>MAX(0,ROUNDDOWN(H1382-E1382-I1382-F1382,-3))</f>
        <v/>
      </c>
      <c r="K1382" s="19">
        <f>MAX(0,ROUNDDOWN(H1382-E1382-I1382-F1382-D1382,-3))</f>
        <v/>
      </c>
      <c r="L1382" s="19">
        <f>IF(J1382&lt;=0,0,ROUNDDOWN((J1382*LOOKUP(J1382,{0,1950001,3300001,6950001,9000001,18000001,40000001},{0.05,0.1,0.2,0.23,0.33,0.4,0.45})-LOOKUP(J1382,{0,1950001,3300001,6950001,9000001,18000001,40000001},{0,97500,427500,636000,1536000,2796000,4796000}))*1.021,-2))</f>
        <v/>
      </c>
      <c r="M1382" s="19">
        <f>IF(K1382&lt;=0,0,ROUNDDOWN((K1382*LOOKUP(K1382,{0,1950001,3300001,6950001,9000001,18000001,40000001},{0.05,0.1,0.2,0.23,0.33,0.4,0.45})-LOOKUP(K1382,{0,1950001,3300001,6950001,9000001,18000001,40000001},{0,97500,427500,636000,1536000,2796000,4796000}))*1.021,-2))</f>
        <v/>
      </c>
      <c r="N1382" s="19">
        <f>MAX(0,ROUNDDOWN(H1382-E1382-430000-G1382,-3))</f>
        <v/>
      </c>
      <c r="O1382" s="19">
        <f>MAX(0,ROUNDDOWN(H1382-E1382-430000-G1382-D1382,-3))</f>
        <v/>
      </c>
      <c r="P1382" s="19">
        <f>IF(H1382&lt;=450000,0,MAX(0,ROUNDDOWN(N1382*0.06-MIN(50000,N1382)*0.03,-2))+MAX(0,ROUNDDOWN(N1382*0.04-MIN(50000,N1382)*0.02,-2)))</f>
        <v/>
      </c>
      <c r="Q1382" s="19">
        <f>IF(H1382&lt;=450000,0,MAX(0,ROUNDDOWN(O1382*0.06-MIN(50000,O1382)*0.03,-2))+MAX(0,ROUNDDOWN(O1382*0.04-MIN(50000,O1382)*0.02,-2)))</f>
        <v/>
      </c>
      <c r="R1382" s="19">
        <f>L1382-M1382</f>
        <v/>
      </c>
      <c r="S1382" s="19">
        <f>P1382-Q1382</f>
        <v/>
      </c>
      <c r="T1382" s="19">
        <f>R1382+S1382</f>
        <v/>
      </c>
      <c r="U1382" s="21">
        <f>IF(J1382&lt;=0,0,LOOKUP(J1382,{0,1950001,3300001,6950001,9000001,18000001,40000001},{0.05,0.1,0.2,0.23,0.33,0.4,0.45}))</f>
        <v/>
      </c>
    </row>
    <row r="1383">
      <c r="A1383" t="inlineStr">
        <is>
          <t>1万円刻み</t>
        </is>
      </c>
      <c r="B1383" s="19">
        <f>'3_1万円刻み'!$A$623</f>
        <v/>
      </c>
      <c r="C1383" s="20" t="n">
        <v>2025</v>
      </c>
      <c r="D1383" s="19" t="n">
        <v>276000</v>
      </c>
      <c r="E1383" s="19">
        <f>ROUND(MIN(B1383/12,650000)*12*0.0915+MIN(B1383/12,1390000)*12*(0.0504+0)+B1383*0.005,0)</f>
        <v/>
      </c>
      <c r="F1383" s="19" t="n">
        <v>0</v>
      </c>
      <c r="G1383" s="19" t="n">
        <v>0</v>
      </c>
      <c r="H1383" s="19">
        <f>IF(C1383&gt;=2026,IF(B1383&lt;741000,0,IF(B1383&lt;2191000,B1383-740000,IF(B1383&lt;2193000,1451000,IF(B1383&lt;2196000,1453000,IF(B1383&lt;2200000,1456000,IF(B1383&lt;3600000,ROUNDDOWN(B1383/4,-3)*2.8-80000,IF(B1383&lt;6600000,ROUNDDOWN(B1383/4,-3)*3.2-440000,IF(B1383&lt;8500000,ROUNDDOWN(B1383*0.9,0)-1100000,B1383-1950000)))))))),IF(B1383&lt;651000,0,IF(B1383&lt;1900000,B1383-650000,IF(B1383&lt;3600000,ROUNDDOWN(B1383/4,-3)*2.8-80000,IF(B1383&lt;6600000,ROUNDDOWN(B1383/4,-3)*3.2-440000,IF(B1383&lt;8500000,ROUNDDOWN(B1383*0.9,0)-1100000,B1383-1950000))))))</f>
        <v/>
      </c>
      <c r="I1383" s="19">
        <f>IF(H1383&gt;23500000,NA(),IF(C1383&gt;=2026,IF(H1383&lt;=4890000,1040000,IF(H1383&lt;=6550000,670000,620000)),IF(H1383&lt;=1320000,950000,IF(H1383&lt;=3360000,880000,IF(H1383&lt;=4890000,680000,IF(H1383&lt;=6550000,630000,580000))))))</f>
        <v/>
      </c>
      <c r="J1383" s="19">
        <f>MAX(0,ROUNDDOWN(H1383-E1383-I1383-F1383,-3))</f>
        <v/>
      </c>
      <c r="K1383" s="19">
        <f>MAX(0,ROUNDDOWN(H1383-E1383-I1383-F1383-D1383,-3))</f>
        <v/>
      </c>
      <c r="L1383" s="19">
        <f>IF(J1383&lt;=0,0,ROUNDDOWN((J1383*LOOKUP(J1383,{0,1950001,3300001,6950001,9000001,18000001,40000001},{0.05,0.1,0.2,0.23,0.33,0.4,0.45})-LOOKUP(J1383,{0,1950001,3300001,6950001,9000001,18000001,40000001},{0,97500,427500,636000,1536000,2796000,4796000}))*1.021,-2))</f>
        <v/>
      </c>
      <c r="M1383" s="19">
        <f>IF(K1383&lt;=0,0,ROUNDDOWN((K1383*LOOKUP(K1383,{0,1950001,3300001,6950001,9000001,18000001,40000001},{0.05,0.1,0.2,0.23,0.33,0.4,0.45})-LOOKUP(K1383,{0,1950001,3300001,6950001,9000001,18000001,40000001},{0,97500,427500,636000,1536000,2796000,4796000}))*1.021,-2))</f>
        <v/>
      </c>
      <c r="N1383" s="19">
        <f>MAX(0,ROUNDDOWN(H1383-E1383-430000-G1383,-3))</f>
        <v/>
      </c>
      <c r="O1383" s="19">
        <f>MAX(0,ROUNDDOWN(H1383-E1383-430000-G1383-D1383,-3))</f>
        <v/>
      </c>
      <c r="P1383" s="19">
        <f>IF(H1383&lt;=450000,0,MAX(0,ROUNDDOWN(N1383*0.06-MIN(50000,N1383)*0.03,-2))+MAX(0,ROUNDDOWN(N1383*0.04-MIN(50000,N1383)*0.02,-2)))</f>
        <v/>
      </c>
      <c r="Q1383" s="19">
        <f>IF(H1383&lt;=450000,0,MAX(0,ROUNDDOWN(O1383*0.06-MIN(50000,O1383)*0.03,-2))+MAX(0,ROUNDDOWN(O1383*0.04-MIN(50000,O1383)*0.02,-2)))</f>
        <v/>
      </c>
      <c r="R1383" s="19">
        <f>L1383-M1383</f>
        <v/>
      </c>
      <c r="S1383" s="19">
        <f>P1383-Q1383</f>
        <v/>
      </c>
      <c r="T1383" s="19">
        <f>R1383+S1383</f>
        <v/>
      </c>
      <c r="U1383" s="21">
        <f>IF(J1383&lt;=0,0,LOOKUP(J1383,{0,1950001,3300001,6950001,9000001,18000001,40000001},{0.05,0.1,0.2,0.23,0.33,0.4,0.45}))</f>
        <v/>
      </c>
    </row>
    <row r="1384">
      <c r="A1384" t="inlineStr">
        <is>
          <t>1万円刻み</t>
        </is>
      </c>
      <c r="B1384" s="19">
        <f>'3_1万円刻み'!$A$623</f>
        <v/>
      </c>
      <c r="C1384" s="20" t="n">
        <v>2026</v>
      </c>
      <c r="D1384" s="19" t="n">
        <v>276000</v>
      </c>
      <c r="E1384" s="19">
        <f>ROUND(MIN(B1384/12,650000)*12*0.0915+MIN(B1384/12,1390000)*12*(0.0504+0)+B1384*0.005,0)</f>
        <v/>
      </c>
      <c r="F1384" s="19" t="n">
        <v>0</v>
      </c>
      <c r="G1384" s="19" t="n">
        <v>0</v>
      </c>
      <c r="H1384" s="19">
        <f>IF(C1384&gt;=2026,IF(B1384&lt;741000,0,IF(B1384&lt;2191000,B1384-740000,IF(B1384&lt;2193000,1451000,IF(B1384&lt;2196000,1453000,IF(B1384&lt;2200000,1456000,IF(B1384&lt;3600000,ROUNDDOWN(B1384/4,-3)*2.8-80000,IF(B1384&lt;6600000,ROUNDDOWN(B1384/4,-3)*3.2-440000,IF(B1384&lt;8500000,ROUNDDOWN(B1384*0.9,0)-1100000,B1384-1950000)))))))),IF(B1384&lt;651000,0,IF(B1384&lt;1900000,B1384-650000,IF(B1384&lt;3600000,ROUNDDOWN(B1384/4,-3)*2.8-80000,IF(B1384&lt;6600000,ROUNDDOWN(B1384/4,-3)*3.2-440000,IF(B1384&lt;8500000,ROUNDDOWN(B1384*0.9,0)-1100000,B1384-1950000))))))</f>
        <v/>
      </c>
      <c r="I1384" s="19">
        <f>IF(H1384&gt;23500000,NA(),IF(C1384&gt;=2026,IF(H1384&lt;=4890000,1040000,IF(H1384&lt;=6550000,670000,620000)),IF(H1384&lt;=1320000,950000,IF(H1384&lt;=3360000,880000,IF(H1384&lt;=4890000,680000,IF(H1384&lt;=6550000,630000,580000))))))</f>
        <v/>
      </c>
      <c r="J1384" s="19">
        <f>MAX(0,ROUNDDOWN(H1384-E1384-I1384-F1384,-3))</f>
        <v/>
      </c>
      <c r="K1384" s="19">
        <f>MAX(0,ROUNDDOWN(H1384-E1384-I1384-F1384-D1384,-3))</f>
        <v/>
      </c>
      <c r="L1384" s="19">
        <f>IF(J1384&lt;=0,0,ROUNDDOWN((J1384*LOOKUP(J1384,{0,1950001,3300001,6950001,9000001,18000001,40000001},{0.05,0.1,0.2,0.23,0.33,0.4,0.45})-LOOKUP(J1384,{0,1950001,3300001,6950001,9000001,18000001,40000001},{0,97500,427500,636000,1536000,2796000,4796000}))*1.021,-2))</f>
        <v/>
      </c>
      <c r="M1384" s="19">
        <f>IF(K1384&lt;=0,0,ROUNDDOWN((K1384*LOOKUP(K1384,{0,1950001,3300001,6950001,9000001,18000001,40000001},{0.05,0.1,0.2,0.23,0.33,0.4,0.45})-LOOKUP(K1384,{0,1950001,3300001,6950001,9000001,18000001,40000001},{0,97500,427500,636000,1536000,2796000,4796000}))*1.021,-2))</f>
        <v/>
      </c>
      <c r="N1384" s="19">
        <f>MAX(0,ROUNDDOWN(H1384-E1384-430000-G1384,-3))</f>
        <v/>
      </c>
      <c r="O1384" s="19">
        <f>MAX(0,ROUNDDOWN(H1384-E1384-430000-G1384-D1384,-3))</f>
        <v/>
      </c>
      <c r="P1384" s="19">
        <f>IF(H1384&lt;=450000,0,MAX(0,ROUNDDOWN(N1384*0.06-MIN(50000,N1384)*0.03,-2))+MAX(0,ROUNDDOWN(N1384*0.04-MIN(50000,N1384)*0.02,-2)))</f>
        <v/>
      </c>
      <c r="Q1384" s="19">
        <f>IF(H1384&lt;=450000,0,MAX(0,ROUNDDOWN(O1384*0.06-MIN(50000,O1384)*0.03,-2))+MAX(0,ROUNDDOWN(O1384*0.04-MIN(50000,O1384)*0.02,-2)))</f>
        <v/>
      </c>
      <c r="R1384" s="19">
        <f>L1384-M1384</f>
        <v/>
      </c>
      <c r="S1384" s="19">
        <f>P1384-Q1384</f>
        <v/>
      </c>
      <c r="T1384" s="19">
        <f>R1384+S1384</f>
        <v/>
      </c>
      <c r="U1384" s="21">
        <f>IF(J1384&lt;=0,0,LOOKUP(J1384,{0,1950001,3300001,6950001,9000001,18000001,40000001},{0.05,0.1,0.2,0.23,0.33,0.4,0.45}))</f>
        <v/>
      </c>
    </row>
    <row r="1385">
      <c r="A1385" t="inlineStr">
        <is>
          <t>1万円刻み</t>
        </is>
      </c>
      <c r="B1385" s="19">
        <f>'3_1万円刻み'!$A$624</f>
        <v/>
      </c>
      <c r="C1385" s="20" t="n">
        <v>2025</v>
      </c>
      <c r="D1385" s="19" t="n">
        <v>276000</v>
      </c>
      <c r="E1385" s="19">
        <f>ROUND(MIN(B1385/12,650000)*12*0.0915+MIN(B1385/12,1390000)*12*(0.0504+0)+B1385*0.005,0)</f>
        <v/>
      </c>
      <c r="F1385" s="19" t="n">
        <v>0</v>
      </c>
      <c r="G1385" s="19" t="n">
        <v>0</v>
      </c>
      <c r="H1385" s="19">
        <f>IF(C1385&gt;=2026,IF(B1385&lt;741000,0,IF(B1385&lt;2191000,B1385-740000,IF(B1385&lt;2193000,1451000,IF(B1385&lt;2196000,1453000,IF(B1385&lt;2200000,1456000,IF(B1385&lt;3600000,ROUNDDOWN(B1385/4,-3)*2.8-80000,IF(B1385&lt;6600000,ROUNDDOWN(B1385/4,-3)*3.2-440000,IF(B1385&lt;8500000,ROUNDDOWN(B1385*0.9,0)-1100000,B1385-1950000)))))))),IF(B1385&lt;651000,0,IF(B1385&lt;1900000,B1385-650000,IF(B1385&lt;3600000,ROUNDDOWN(B1385/4,-3)*2.8-80000,IF(B1385&lt;6600000,ROUNDDOWN(B1385/4,-3)*3.2-440000,IF(B1385&lt;8500000,ROUNDDOWN(B1385*0.9,0)-1100000,B1385-1950000))))))</f>
        <v/>
      </c>
      <c r="I1385" s="19">
        <f>IF(H1385&gt;23500000,NA(),IF(C1385&gt;=2026,IF(H1385&lt;=4890000,1040000,IF(H1385&lt;=6550000,670000,620000)),IF(H1385&lt;=1320000,950000,IF(H1385&lt;=3360000,880000,IF(H1385&lt;=4890000,680000,IF(H1385&lt;=6550000,630000,580000))))))</f>
        <v/>
      </c>
      <c r="J1385" s="19">
        <f>MAX(0,ROUNDDOWN(H1385-E1385-I1385-F1385,-3))</f>
        <v/>
      </c>
      <c r="K1385" s="19">
        <f>MAX(0,ROUNDDOWN(H1385-E1385-I1385-F1385-D1385,-3))</f>
        <v/>
      </c>
      <c r="L1385" s="19">
        <f>IF(J1385&lt;=0,0,ROUNDDOWN((J1385*LOOKUP(J1385,{0,1950001,3300001,6950001,9000001,18000001,40000001},{0.05,0.1,0.2,0.23,0.33,0.4,0.45})-LOOKUP(J1385,{0,1950001,3300001,6950001,9000001,18000001,40000001},{0,97500,427500,636000,1536000,2796000,4796000}))*1.021,-2))</f>
        <v/>
      </c>
      <c r="M1385" s="19">
        <f>IF(K1385&lt;=0,0,ROUNDDOWN((K1385*LOOKUP(K1385,{0,1950001,3300001,6950001,9000001,18000001,40000001},{0.05,0.1,0.2,0.23,0.33,0.4,0.45})-LOOKUP(K1385,{0,1950001,3300001,6950001,9000001,18000001,40000001},{0,97500,427500,636000,1536000,2796000,4796000}))*1.021,-2))</f>
        <v/>
      </c>
      <c r="N1385" s="19">
        <f>MAX(0,ROUNDDOWN(H1385-E1385-430000-G1385,-3))</f>
        <v/>
      </c>
      <c r="O1385" s="19">
        <f>MAX(0,ROUNDDOWN(H1385-E1385-430000-G1385-D1385,-3))</f>
        <v/>
      </c>
      <c r="P1385" s="19">
        <f>IF(H1385&lt;=450000,0,MAX(0,ROUNDDOWN(N1385*0.06-MIN(50000,N1385)*0.03,-2))+MAX(0,ROUNDDOWN(N1385*0.04-MIN(50000,N1385)*0.02,-2)))</f>
        <v/>
      </c>
      <c r="Q1385" s="19">
        <f>IF(H1385&lt;=450000,0,MAX(0,ROUNDDOWN(O1385*0.06-MIN(50000,O1385)*0.03,-2))+MAX(0,ROUNDDOWN(O1385*0.04-MIN(50000,O1385)*0.02,-2)))</f>
        <v/>
      </c>
      <c r="R1385" s="19">
        <f>L1385-M1385</f>
        <v/>
      </c>
      <c r="S1385" s="19">
        <f>P1385-Q1385</f>
        <v/>
      </c>
      <c r="T1385" s="19">
        <f>R1385+S1385</f>
        <v/>
      </c>
      <c r="U1385" s="21">
        <f>IF(J1385&lt;=0,0,LOOKUP(J1385,{0,1950001,3300001,6950001,9000001,18000001,40000001},{0.05,0.1,0.2,0.23,0.33,0.4,0.45}))</f>
        <v/>
      </c>
    </row>
    <row r="1386">
      <c r="A1386" t="inlineStr">
        <is>
          <t>1万円刻み</t>
        </is>
      </c>
      <c r="B1386" s="19">
        <f>'3_1万円刻み'!$A$624</f>
        <v/>
      </c>
      <c r="C1386" s="20" t="n">
        <v>2026</v>
      </c>
      <c r="D1386" s="19" t="n">
        <v>276000</v>
      </c>
      <c r="E1386" s="19">
        <f>ROUND(MIN(B1386/12,650000)*12*0.0915+MIN(B1386/12,1390000)*12*(0.0504+0)+B1386*0.005,0)</f>
        <v/>
      </c>
      <c r="F1386" s="19" t="n">
        <v>0</v>
      </c>
      <c r="G1386" s="19" t="n">
        <v>0</v>
      </c>
      <c r="H1386" s="19">
        <f>IF(C1386&gt;=2026,IF(B1386&lt;741000,0,IF(B1386&lt;2191000,B1386-740000,IF(B1386&lt;2193000,1451000,IF(B1386&lt;2196000,1453000,IF(B1386&lt;2200000,1456000,IF(B1386&lt;3600000,ROUNDDOWN(B1386/4,-3)*2.8-80000,IF(B1386&lt;6600000,ROUNDDOWN(B1386/4,-3)*3.2-440000,IF(B1386&lt;8500000,ROUNDDOWN(B1386*0.9,0)-1100000,B1386-1950000)))))))),IF(B1386&lt;651000,0,IF(B1386&lt;1900000,B1386-650000,IF(B1386&lt;3600000,ROUNDDOWN(B1386/4,-3)*2.8-80000,IF(B1386&lt;6600000,ROUNDDOWN(B1386/4,-3)*3.2-440000,IF(B1386&lt;8500000,ROUNDDOWN(B1386*0.9,0)-1100000,B1386-1950000))))))</f>
        <v/>
      </c>
      <c r="I1386" s="19">
        <f>IF(H1386&gt;23500000,NA(),IF(C1386&gt;=2026,IF(H1386&lt;=4890000,1040000,IF(H1386&lt;=6550000,670000,620000)),IF(H1386&lt;=1320000,950000,IF(H1386&lt;=3360000,880000,IF(H1386&lt;=4890000,680000,IF(H1386&lt;=6550000,630000,580000))))))</f>
        <v/>
      </c>
      <c r="J1386" s="19">
        <f>MAX(0,ROUNDDOWN(H1386-E1386-I1386-F1386,-3))</f>
        <v/>
      </c>
      <c r="K1386" s="19">
        <f>MAX(0,ROUNDDOWN(H1386-E1386-I1386-F1386-D1386,-3))</f>
        <v/>
      </c>
      <c r="L1386" s="19">
        <f>IF(J1386&lt;=0,0,ROUNDDOWN((J1386*LOOKUP(J1386,{0,1950001,3300001,6950001,9000001,18000001,40000001},{0.05,0.1,0.2,0.23,0.33,0.4,0.45})-LOOKUP(J1386,{0,1950001,3300001,6950001,9000001,18000001,40000001},{0,97500,427500,636000,1536000,2796000,4796000}))*1.021,-2))</f>
        <v/>
      </c>
      <c r="M1386" s="19">
        <f>IF(K1386&lt;=0,0,ROUNDDOWN((K1386*LOOKUP(K1386,{0,1950001,3300001,6950001,9000001,18000001,40000001},{0.05,0.1,0.2,0.23,0.33,0.4,0.45})-LOOKUP(K1386,{0,1950001,3300001,6950001,9000001,18000001,40000001},{0,97500,427500,636000,1536000,2796000,4796000}))*1.021,-2))</f>
        <v/>
      </c>
      <c r="N1386" s="19">
        <f>MAX(0,ROUNDDOWN(H1386-E1386-430000-G1386,-3))</f>
        <v/>
      </c>
      <c r="O1386" s="19">
        <f>MAX(0,ROUNDDOWN(H1386-E1386-430000-G1386-D1386,-3))</f>
        <v/>
      </c>
      <c r="P1386" s="19">
        <f>IF(H1386&lt;=450000,0,MAX(0,ROUNDDOWN(N1386*0.06-MIN(50000,N1386)*0.03,-2))+MAX(0,ROUNDDOWN(N1386*0.04-MIN(50000,N1386)*0.02,-2)))</f>
        <v/>
      </c>
      <c r="Q1386" s="19">
        <f>IF(H1386&lt;=450000,0,MAX(0,ROUNDDOWN(O1386*0.06-MIN(50000,O1386)*0.03,-2))+MAX(0,ROUNDDOWN(O1386*0.04-MIN(50000,O1386)*0.02,-2)))</f>
        <v/>
      </c>
      <c r="R1386" s="19">
        <f>L1386-M1386</f>
        <v/>
      </c>
      <c r="S1386" s="19">
        <f>P1386-Q1386</f>
        <v/>
      </c>
      <c r="T1386" s="19">
        <f>R1386+S1386</f>
        <v/>
      </c>
      <c r="U1386" s="21">
        <f>IF(J1386&lt;=0,0,LOOKUP(J1386,{0,1950001,3300001,6950001,9000001,18000001,40000001},{0.05,0.1,0.2,0.23,0.33,0.4,0.45}))</f>
        <v/>
      </c>
    </row>
    <row r="1387">
      <c r="A1387" t="inlineStr">
        <is>
          <t>1万円刻み</t>
        </is>
      </c>
      <c r="B1387" s="19">
        <f>'3_1万円刻み'!$A$625</f>
        <v/>
      </c>
      <c r="C1387" s="20" t="n">
        <v>2025</v>
      </c>
      <c r="D1387" s="19" t="n">
        <v>276000</v>
      </c>
      <c r="E1387" s="19">
        <f>ROUND(MIN(B1387/12,650000)*12*0.0915+MIN(B1387/12,1390000)*12*(0.0504+0)+B1387*0.005,0)</f>
        <v/>
      </c>
      <c r="F1387" s="19" t="n">
        <v>0</v>
      </c>
      <c r="G1387" s="19" t="n">
        <v>0</v>
      </c>
      <c r="H1387" s="19">
        <f>IF(C1387&gt;=2026,IF(B1387&lt;741000,0,IF(B1387&lt;2191000,B1387-740000,IF(B1387&lt;2193000,1451000,IF(B1387&lt;2196000,1453000,IF(B1387&lt;2200000,1456000,IF(B1387&lt;3600000,ROUNDDOWN(B1387/4,-3)*2.8-80000,IF(B1387&lt;6600000,ROUNDDOWN(B1387/4,-3)*3.2-440000,IF(B1387&lt;8500000,ROUNDDOWN(B1387*0.9,0)-1100000,B1387-1950000)))))))),IF(B1387&lt;651000,0,IF(B1387&lt;1900000,B1387-650000,IF(B1387&lt;3600000,ROUNDDOWN(B1387/4,-3)*2.8-80000,IF(B1387&lt;6600000,ROUNDDOWN(B1387/4,-3)*3.2-440000,IF(B1387&lt;8500000,ROUNDDOWN(B1387*0.9,0)-1100000,B1387-1950000))))))</f>
        <v/>
      </c>
      <c r="I1387" s="19">
        <f>IF(H1387&gt;23500000,NA(),IF(C1387&gt;=2026,IF(H1387&lt;=4890000,1040000,IF(H1387&lt;=6550000,670000,620000)),IF(H1387&lt;=1320000,950000,IF(H1387&lt;=3360000,880000,IF(H1387&lt;=4890000,680000,IF(H1387&lt;=6550000,630000,580000))))))</f>
        <v/>
      </c>
      <c r="J1387" s="19">
        <f>MAX(0,ROUNDDOWN(H1387-E1387-I1387-F1387,-3))</f>
        <v/>
      </c>
      <c r="K1387" s="19">
        <f>MAX(0,ROUNDDOWN(H1387-E1387-I1387-F1387-D1387,-3))</f>
        <v/>
      </c>
      <c r="L1387" s="19">
        <f>IF(J1387&lt;=0,0,ROUNDDOWN((J1387*LOOKUP(J1387,{0,1950001,3300001,6950001,9000001,18000001,40000001},{0.05,0.1,0.2,0.23,0.33,0.4,0.45})-LOOKUP(J1387,{0,1950001,3300001,6950001,9000001,18000001,40000001},{0,97500,427500,636000,1536000,2796000,4796000}))*1.021,-2))</f>
        <v/>
      </c>
      <c r="M1387" s="19">
        <f>IF(K1387&lt;=0,0,ROUNDDOWN((K1387*LOOKUP(K1387,{0,1950001,3300001,6950001,9000001,18000001,40000001},{0.05,0.1,0.2,0.23,0.33,0.4,0.45})-LOOKUP(K1387,{0,1950001,3300001,6950001,9000001,18000001,40000001},{0,97500,427500,636000,1536000,2796000,4796000}))*1.021,-2))</f>
        <v/>
      </c>
      <c r="N1387" s="19">
        <f>MAX(0,ROUNDDOWN(H1387-E1387-430000-G1387,-3))</f>
        <v/>
      </c>
      <c r="O1387" s="19">
        <f>MAX(0,ROUNDDOWN(H1387-E1387-430000-G1387-D1387,-3))</f>
        <v/>
      </c>
      <c r="P1387" s="19">
        <f>IF(H1387&lt;=450000,0,MAX(0,ROUNDDOWN(N1387*0.06-MIN(50000,N1387)*0.03,-2))+MAX(0,ROUNDDOWN(N1387*0.04-MIN(50000,N1387)*0.02,-2)))</f>
        <v/>
      </c>
      <c r="Q1387" s="19">
        <f>IF(H1387&lt;=450000,0,MAX(0,ROUNDDOWN(O1387*0.06-MIN(50000,O1387)*0.03,-2))+MAX(0,ROUNDDOWN(O1387*0.04-MIN(50000,O1387)*0.02,-2)))</f>
        <v/>
      </c>
      <c r="R1387" s="19">
        <f>L1387-M1387</f>
        <v/>
      </c>
      <c r="S1387" s="19">
        <f>P1387-Q1387</f>
        <v/>
      </c>
      <c r="T1387" s="19">
        <f>R1387+S1387</f>
        <v/>
      </c>
      <c r="U1387" s="21">
        <f>IF(J1387&lt;=0,0,LOOKUP(J1387,{0,1950001,3300001,6950001,9000001,18000001,40000001},{0.05,0.1,0.2,0.23,0.33,0.4,0.45}))</f>
        <v/>
      </c>
    </row>
    <row r="1388">
      <c r="A1388" t="inlineStr">
        <is>
          <t>1万円刻み</t>
        </is>
      </c>
      <c r="B1388" s="19">
        <f>'3_1万円刻み'!$A$625</f>
        <v/>
      </c>
      <c r="C1388" s="20" t="n">
        <v>2026</v>
      </c>
      <c r="D1388" s="19" t="n">
        <v>276000</v>
      </c>
      <c r="E1388" s="19">
        <f>ROUND(MIN(B1388/12,650000)*12*0.0915+MIN(B1388/12,1390000)*12*(0.0504+0)+B1388*0.005,0)</f>
        <v/>
      </c>
      <c r="F1388" s="19" t="n">
        <v>0</v>
      </c>
      <c r="G1388" s="19" t="n">
        <v>0</v>
      </c>
      <c r="H1388" s="19">
        <f>IF(C1388&gt;=2026,IF(B1388&lt;741000,0,IF(B1388&lt;2191000,B1388-740000,IF(B1388&lt;2193000,1451000,IF(B1388&lt;2196000,1453000,IF(B1388&lt;2200000,1456000,IF(B1388&lt;3600000,ROUNDDOWN(B1388/4,-3)*2.8-80000,IF(B1388&lt;6600000,ROUNDDOWN(B1388/4,-3)*3.2-440000,IF(B1388&lt;8500000,ROUNDDOWN(B1388*0.9,0)-1100000,B1388-1950000)))))))),IF(B1388&lt;651000,0,IF(B1388&lt;1900000,B1388-650000,IF(B1388&lt;3600000,ROUNDDOWN(B1388/4,-3)*2.8-80000,IF(B1388&lt;6600000,ROUNDDOWN(B1388/4,-3)*3.2-440000,IF(B1388&lt;8500000,ROUNDDOWN(B1388*0.9,0)-1100000,B1388-1950000))))))</f>
        <v/>
      </c>
      <c r="I1388" s="19">
        <f>IF(H1388&gt;23500000,NA(),IF(C1388&gt;=2026,IF(H1388&lt;=4890000,1040000,IF(H1388&lt;=6550000,670000,620000)),IF(H1388&lt;=1320000,950000,IF(H1388&lt;=3360000,880000,IF(H1388&lt;=4890000,680000,IF(H1388&lt;=6550000,630000,580000))))))</f>
        <v/>
      </c>
      <c r="J1388" s="19">
        <f>MAX(0,ROUNDDOWN(H1388-E1388-I1388-F1388,-3))</f>
        <v/>
      </c>
      <c r="K1388" s="19">
        <f>MAX(0,ROUNDDOWN(H1388-E1388-I1388-F1388-D1388,-3))</f>
        <v/>
      </c>
      <c r="L1388" s="19">
        <f>IF(J1388&lt;=0,0,ROUNDDOWN((J1388*LOOKUP(J1388,{0,1950001,3300001,6950001,9000001,18000001,40000001},{0.05,0.1,0.2,0.23,0.33,0.4,0.45})-LOOKUP(J1388,{0,1950001,3300001,6950001,9000001,18000001,40000001},{0,97500,427500,636000,1536000,2796000,4796000}))*1.021,-2))</f>
        <v/>
      </c>
      <c r="M1388" s="19">
        <f>IF(K1388&lt;=0,0,ROUNDDOWN((K1388*LOOKUP(K1388,{0,1950001,3300001,6950001,9000001,18000001,40000001},{0.05,0.1,0.2,0.23,0.33,0.4,0.45})-LOOKUP(K1388,{0,1950001,3300001,6950001,9000001,18000001,40000001},{0,97500,427500,636000,1536000,2796000,4796000}))*1.021,-2))</f>
        <v/>
      </c>
      <c r="N1388" s="19">
        <f>MAX(0,ROUNDDOWN(H1388-E1388-430000-G1388,-3))</f>
        <v/>
      </c>
      <c r="O1388" s="19">
        <f>MAX(0,ROUNDDOWN(H1388-E1388-430000-G1388-D1388,-3))</f>
        <v/>
      </c>
      <c r="P1388" s="19">
        <f>IF(H1388&lt;=450000,0,MAX(0,ROUNDDOWN(N1388*0.06-MIN(50000,N1388)*0.03,-2))+MAX(0,ROUNDDOWN(N1388*0.04-MIN(50000,N1388)*0.02,-2)))</f>
        <v/>
      </c>
      <c r="Q1388" s="19">
        <f>IF(H1388&lt;=450000,0,MAX(0,ROUNDDOWN(O1388*0.06-MIN(50000,O1388)*0.03,-2))+MAX(0,ROUNDDOWN(O1388*0.04-MIN(50000,O1388)*0.02,-2)))</f>
        <v/>
      </c>
      <c r="R1388" s="19">
        <f>L1388-M1388</f>
        <v/>
      </c>
      <c r="S1388" s="19">
        <f>P1388-Q1388</f>
        <v/>
      </c>
      <c r="T1388" s="19">
        <f>R1388+S1388</f>
        <v/>
      </c>
      <c r="U1388" s="21">
        <f>IF(J1388&lt;=0,0,LOOKUP(J1388,{0,1950001,3300001,6950001,9000001,18000001,40000001},{0.05,0.1,0.2,0.23,0.33,0.4,0.45}))</f>
        <v/>
      </c>
    </row>
    <row r="1389">
      <c r="A1389" t="inlineStr">
        <is>
          <t>1万円刻み</t>
        </is>
      </c>
      <c r="B1389" s="19">
        <f>'3_1万円刻み'!$A$626</f>
        <v/>
      </c>
      <c r="C1389" s="20" t="n">
        <v>2025</v>
      </c>
      <c r="D1389" s="19" t="n">
        <v>276000</v>
      </c>
      <c r="E1389" s="19">
        <f>ROUND(MIN(B1389/12,650000)*12*0.0915+MIN(B1389/12,1390000)*12*(0.0504+0)+B1389*0.005,0)</f>
        <v/>
      </c>
      <c r="F1389" s="19" t="n">
        <v>0</v>
      </c>
      <c r="G1389" s="19" t="n">
        <v>0</v>
      </c>
      <c r="H1389" s="19">
        <f>IF(C1389&gt;=2026,IF(B1389&lt;741000,0,IF(B1389&lt;2191000,B1389-740000,IF(B1389&lt;2193000,1451000,IF(B1389&lt;2196000,1453000,IF(B1389&lt;2200000,1456000,IF(B1389&lt;3600000,ROUNDDOWN(B1389/4,-3)*2.8-80000,IF(B1389&lt;6600000,ROUNDDOWN(B1389/4,-3)*3.2-440000,IF(B1389&lt;8500000,ROUNDDOWN(B1389*0.9,0)-1100000,B1389-1950000)))))))),IF(B1389&lt;651000,0,IF(B1389&lt;1900000,B1389-650000,IF(B1389&lt;3600000,ROUNDDOWN(B1389/4,-3)*2.8-80000,IF(B1389&lt;6600000,ROUNDDOWN(B1389/4,-3)*3.2-440000,IF(B1389&lt;8500000,ROUNDDOWN(B1389*0.9,0)-1100000,B1389-1950000))))))</f>
        <v/>
      </c>
      <c r="I1389" s="19">
        <f>IF(H1389&gt;23500000,NA(),IF(C1389&gt;=2026,IF(H1389&lt;=4890000,1040000,IF(H1389&lt;=6550000,670000,620000)),IF(H1389&lt;=1320000,950000,IF(H1389&lt;=3360000,880000,IF(H1389&lt;=4890000,680000,IF(H1389&lt;=6550000,630000,580000))))))</f>
        <v/>
      </c>
      <c r="J1389" s="19">
        <f>MAX(0,ROUNDDOWN(H1389-E1389-I1389-F1389,-3))</f>
        <v/>
      </c>
      <c r="K1389" s="19">
        <f>MAX(0,ROUNDDOWN(H1389-E1389-I1389-F1389-D1389,-3))</f>
        <v/>
      </c>
      <c r="L1389" s="19">
        <f>IF(J1389&lt;=0,0,ROUNDDOWN((J1389*LOOKUP(J1389,{0,1950001,3300001,6950001,9000001,18000001,40000001},{0.05,0.1,0.2,0.23,0.33,0.4,0.45})-LOOKUP(J1389,{0,1950001,3300001,6950001,9000001,18000001,40000001},{0,97500,427500,636000,1536000,2796000,4796000}))*1.021,-2))</f>
        <v/>
      </c>
      <c r="M1389" s="19">
        <f>IF(K1389&lt;=0,0,ROUNDDOWN((K1389*LOOKUP(K1389,{0,1950001,3300001,6950001,9000001,18000001,40000001},{0.05,0.1,0.2,0.23,0.33,0.4,0.45})-LOOKUP(K1389,{0,1950001,3300001,6950001,9000001,18000001,40000001},{0,97500,427500,636000,1536000,2796000,4796000}))*1.021,-2))</f>
        <v/>
      </c>
      <c r="N1389" s="19">
        <f>MAX(0,ROUNDDOWN(H1389-E1389-430000-G1389,-3))</f>
        <v/>
      </c>
      <c r="O1389" s="19">
        <f>MAX(0,ROUNDDOWN(H1389-E1389-430000-G1389-D1389,-3))</f>
        <v/>
      </c>
      <c r="P1389" s="19">
        <f>IF(H1389&lt;=450000,0,MAX(0,ROUNDDOWN(N1389*0.06-MIN(50000,N1389)*0.03,-2))+MAX(0,ROUNDDOWN(N1389*0.04-MIN(50000,N1389)*0.02,-2)))</f>
        <v/>
      </c>
      <c r="Q1389" s="19">
        <f>IF(H1389&lt;=450000,0,MAX(0,ROUNDDOWN(O1389*0.06-MIN(50000,O1389)*0.03,-2))+MAX(0,ROUNDDOWN(O1389*0.04-MIN(50000,O1389)*0.02,-2)))</f>
        <v/>
      </c>
      <c r="R1389" s="19">
        <f>L1389-M1389</f>
        <v/>
      </c>
      <c r="S1389" s="19">
        <f>P1389-Q1389</f>
        <v/>
      </c>
      <c r="T1389" s="19">
        <f>R1389+S1389</f>
        <v/>
      </c>
      <c r="U1389" s="21">
        <f>IF(J1389&lt;=0,0,LOOKUP(J1389,{0,1950001,3300001,6950001,9000001,18000001,40000001},{0.05,0.1,0.2,0.23,0.33,0.4,0.45}))</f>
        <v/>
      </c>
    </row>
    <row r="1390">
      <c r="A1390" t="inlineStr">
        <is>
          <t>1万円刻み</t>
        </is>
      </c>
      <c r="B1390" s="19">
        <f>'3_1万円刻み'!$A$626</f>
        <v/>
      </c>
      <c r="C1390" s="20" t="n">
        <v>2026</v>
      </c>
      <c r="D1390" s="19" t="n">
        <v>276000</v>
      </c>
      <c r="E1390" s="19">
        <f>ROUND(MIN(B1390/12,650000)*12*0.0915+MIN(B1390/12,1390000)*12*(0.0504+0)+B1390*0.005,0)</f>
        <v/>
      </c>
      <c r="F1390" s="19" t="n">
        <v>0</v>
      </c>
      <c r="G1390" s="19" t="n">
        <v>0</v>
      </c>
      <c r="H1390" s="19">
        <f>IF(C1390&gt;=2026,IF(B1390&lt;741000,0,IF(B1390&lt;2191000,B1390-740000,IF(B1390&lt;2193000,1451000,IF(B1390&lt;2196000,1453000,IF(B1390&lt;2200000,1456000,IF(B1390&lt;3600000,ROUNDDOWN(B1390/4,-3)*2.8-80000,IF(B1390&lt;6600000,ROUNDDOWN(B1390/4,-3)*3.2-440000,IF(B1390&lt;8500000,ROUNDDOWN(B1390*0.9,0)-1100000,B1390-1950000)))))))),IF(B1390&lt;651000,0,IF(B1390&lt;1900000,B1390-650000,IF(B1390&lt;3600000,ROUNDDOWN(B1390/4,-3)*2.8-80000,IF(B1390&lt;6600000,ROUNDDOWN(B1390/4,-3)*3.2-440000,IF(B1390&lt;8500000,ROUNDDOWN(B1390*0.9,0)-1100000,B1390-1950000))))))</f>
        <v/>
      </c>
      <c r="I1390" s="19">
        <f>IF(H1390&gt;23500000,NA(),IF(C1390&gt;=2026,IF(H1390&lt;=4890000,1040000,IF(H1390&lt;=6550000,670000,620000)),IF(H1390&lt;=1320000,950000,IF(H1390&lt;=3360000,880000,IF(H1390&lt;=4890000,680000,IF(H1390&lt;=6550000,630000,580000))))))</f>
        <v/>
      </c>
      <c r="J1390" s="19">
        <f>MAX(0,ROUNDDOWN(H1390-E1390-I1390-F1390,-3))</f>
        <v/>
      </c>
      <c r="K1390" s="19">
        <f>MAX(0,ROUNDDOWN(H1390-E1390-I1390-F1390-D1390,-3))</f>
        <v/>
      </c>
      <c r="L1390" s="19">
        <f>IF(J1390&lt;=0,0,ROUNDDOWN((J1390*LOOKUP(J1390,{0,1950001,3300001,6950001,9000001,18000001,40000001},{0.05,0.1,0.2,0.23,0.33,0.4,0.45})-LOOKUP(J1390,{0,1950001,3300001,6950001,9000001,18000001,40000001},{0,97500,427500,636000,1536000,2796000,4796000}))*1.021,-2))</f>
        <v/>
      </c>
      <c r="M1390" s="19">
        <f>IF(K1390&lt;=0,0,ROUNDDOWN((K1390*LOOKUP(K1390,{0,1950001,3300001,6950001,9000001,18000001,40000001},{0.05,0.1,0.2,0.23,0.33,0.4,0.45})-LOOKUP(K1390,{0,1950001,3300001,6950001,9000001,18000001,40000001},{0,97500,427500,636000,1536000,2796000,4796000}))*1.021,-2))</f>
        <v/>
      </c>
      <c r="N1390" s="19">
        <f>MAX(0,ROUNDDOWN(H1390-E1390-430000-G1390,-3))</f>
        <v/>
      </c>
      <c r="O1390" s="19">
        <f>MAX(0,ROUNDDOWN(H1390-E1390-430000-G1390-D1390,-3))</f>
        <v/>
      </c>
      <c r="P1390" s="19">
        <f>IF(H1390&lt;=450000,0,MAX(0,ROUNDDOWN(N1390*0.06-MIN(50000,N1390)*0.03,-2))+MAX(0,ROUNDDOWN(N1390*0.04-MIN(50000,N1390)*0.02,-2)))</f>
        <v/>
      </c>
      <c r="Q1390" s="19">
        <f>IF(H1390&lt;=450000,0,MAX(0,ROUNDDOWN(O1390*0.06-MIN(50000,O1390)*0.03,-2))+MAX(0,ROUNDDOWN(O1390*0.04-MIN(50000,O1390)*0.02,-2)))</f>
        <v/>
      </c>
      <c r="R1390" s="19">
        <f>L1390-M1390</f>
        <v/>
      </c>
      <c r="S1390" s="19">
        <f>P1390-Q1390</f>
        <v/>
      </c>
      <c r="T1390" s="19">
        <f>R1390+S1390</f>
        <v/>
      </c>
      <c r="U1390" s="21">
        <f>IF(J1390&lt;=0,0,LOOKUP(J1390,{0,1950001,3300001,6950001,9000001,18000001,40000001},{0.05,0.1,0.2,0.23,0.33,0.4,0.45}))</f>
        <v/>
      </c>
    </row>
    <row r="1391">
      <c r="A1391" t="inlineStr">
        <is>
          <t>1万円刻み</t>
        </is>
      </c>
      <c r="B1391" s="19">
        <f>'3_1万円刻み'!$A$627</f>
        <v/>
      </c>
      <c r="C1391" s="20" t="n">
        <v>2025</v>
      </c>
      <c r="D1391" s="19" t="n">
        <v>276000</v>
      </c>
      <c r="E1391" s="19">
        <f>ROUND(MIN(B1391/12,650000)*12*0.0915+MIN(B1391/12,1390000)*12*(0.0504+0)+B1391*0.005,0)</f>
        <v/>
      </c>
      <c r="F1391" s="19" t="n">
        <v>0</v>
      </c>
      <c r="G1391" s="19" t="n">
        <v>0</v>
      </c>
      <c r="H1391" s="19">
        <f>IF(C1391&gt;=2026,IF(B1391&lt;741000,0,IF(B1391&lt;2191000,B1391-740000,IF(B1391&lt;2193000,1451000,IF(B1391&lt;2196000,1453000,IF(B1391&lt;2200000,1456000,IF(B1391&lt;3600000,ROUNDDOWN(B1391/4,-3)*2.8-80000,IF(B1391&lt;6600000,ROUNDDOWN(B1391/4,-3)*3.2-440000,IF(B1391&lt;8500000,ROUNDDOWN(B1391*0.9,0)-1100000,B1391-1950000)))))))),IF(B1391&lt;651000,0,IF(B1391&lt;1900000,B1391-650000,IF(B1391&lt;3600000,ROUNDDOWN(B1391/4,-3)*2.8-80000,IF(B1391&lt;6600000,ROUNDDOWN(B1391/4,-3)*3.2-440000,IF(B1391&lt;8500000,ROUNDDOWN(B1391*0.9,0)-1100000,B1391-1950000))))))</f>
        <v/>
      </c>
      <c r="I1391" s="19">
        <f>IF(H1391&gt;23500000,NA(),IF(C1391&gt;=2026,IF(H1391&lt;=4890000,1040000,IF(H1391&lt;=6550000,670000,620000)),IF(H1391&lt;=1320000,950000,IF(H1391&lt;=3360000,880000,IF(H1391&lt;=4890000,680000,IF(H1391&lt;=6550000,630000,580000))))))</f>
        <v/>
      </c>
      <c r="J1391" s="19">
        <f>MAX(0,ROUNDDOWN(H1391-E1391-I1391-F1391,-3))</f>
        <v/>
      </c>
      <c r="K1391" s="19">
        <f>MAX(0,ROUNDDOWN(H1391-E1391-I1391-F1391-D1391,-3))</f>
        <v/>
      </c>
      <c r="L1391" s="19">
        <f>IF(J1391&lt;=0,0,ROUNDDOWN((J1391*LOOKUP(J1391,{0,1950001,3300001,6950001,9000001,18000001,40000001},{0.05,0.1,0.2,0.23,0.33,0.4,0.45})-LOOKUP(J1391,{0,1950001,3300001,6950001,9000001,18000001,40000001},{0,97500,427500,636000,1536000,2796000,4796000}))*1.021,-2))</f>
        <v/>
      </c>
      <c r="M1391" s="19">
        <f>IF(K1391&lt;=0,0,ROUNDDOWN((K1391*LOOKUP(K1391,{0,1950001,3300001,6950001,9000001,18000001,40000001},{0.05,0.1,0.2,0.23,0.33,0.4,0.45})-LOOKUP(K1391,{0,1950001,3300001,6950001,9000001,18000001,40000001},{0,97500,427500,636000,1536000,2796000,4796000}))*1.021,-2))</f>
        <v/>
      </c>
      <c r="N1391" s="19">
        <f>MAX(0,ROUNDDOWN(H1391-E1391-430000-G1391,-3))</f>
        <v/>
      </c>
      <c r="O1391" s="19">
        <f>MAX(0,ROUNDDOWN(H1391-E1391-430000-G1391-D1391,-3))</f>
        <v/>
      </c>
      <c r="P1391" s="19">
        <f>IF(H1391&lt;=450000,0,MAX(0,ROUNDDOWN(N1391*0.06-MIN(50000,N1391)*0.03,-2))+MAX(0,ROUNDDOWN(N1391*0.04-MIN(50000,N1391)*0.02,-2)))</f>
        <v/>
      </c>
      <c r="Q1391" s="19">
        <f>IF(H1391&lt;=450000,0,MAX(0,ROUNDDOWN(O1391*0.06-MIN(50000,O1391)*0.03,-2))+MAX(0,ROUNDDOWN(O1391*0.04-MIN(50000,O1391)*0.02,-2)))</f>
        <v/>
      </c>
      <c r="R1391" s="19">
        <f>L1391-M1391</f>
        <v/>
      </c>
      <c r="S1391" s="19">
        <f>P1391-Q1391</f>
        <v/>
      </c>
      <c r="T1391" s="19">
        <f>R1391+S1391</f>
        <v/>
      </c>
      <c r="U1391" s="21">
        <f>IF(J1391&lt;=0,0,LOOKUP(J1391,{0,1950001,3300001,6950001,9000001,18000001,40000001},{0.05,0.1,0.2,0.23,0.33,0.4,0.45}))</f>
        <v/>
      </c>
    </row>
    <row r="1392">
      <c r="A1392" t="inlineStr">
        <is>
          <t>1万円刻み</t>
        </is>
      </c>
      <c r="B1392" s="19">
        <f>'3_1万円刻み'!$A$627</f>
        <v/>
      </c>
      <c r="C1392" s="20" t="n">
        <v>2026</v>
      </c>
      <c r="D1392" s="19" t="n">
        <v>276000</v>
      </c>
      <c r="E1392" s="19">
        <f>ROUND(MIN(B1392/12,650000)*12*0.0915+MIN(B1392/12,1390000)*12*(0.0504+0)+B1392*0.005,0)</f>
        <v/>
      </c>
      <c r="F1392" s="19" t="n">
        <v>0</v>
      </c>
      <c r="G1392" s="19" t="n">
        <v>0</v>
      </c>
      <c r="H1392" s="19">
        <f>IF(C1392&gt;=2026,IF(B1392&lt;741000,0,IF(B1392&lt;2191000,B1392-740000,IF(B1392&lt;2193000,1451000,IF(B1392&lt;2196000,1453000,IF(B1392&lt;2200000,1456000,IF(B1392&lt;3600000,ROUNDDOWN(B1392/4,-3)*2.8-80000,IF(B1392&lt;6600000,ROUNDDOWN(B1392/4,-3)*3.2-440000,IF(B1392&lt;8500000,ROUNDDOWN(B1392*0.9,0)-1100000,B1392-1950000)))))))),IF(B1392&lt;651000,0,IF(B1392&lt;1900000,B1392-650000,IF(B1392&lt;3600000,ROUNDDOWN(B1392/4,-3)*2.8-80000,IF(B1392&lt;6600000,ROUNDDOWN(B1392/4,-3)*3.2-440000,IF(B1392&lt;8500000,ROUNDDOWN(B1392*0.9,0)-1100000,B1392-1950000))))))</f>
        <v/>
      </c>
      <c r="I1392" s="19">
        <f>IF(H1392&gt;23500000,NA(),IF(C1392&gt;=2026,IF(H1392&lt;=4890000,1040000,IF(H1392&lt;=6550000,670000,620000)),IF(H1392&lt;=1320000,950000,IF(H1392&lt;=3360000,880000,IF(H1392&lt;=4890000,680000,IF(H1392&lt;=6550000,630000,580000))))))</f>
        <v/>
      </c>
      <c r="J1392" s="19">
        <f>MAX(0,ROUNDDOWN(H1392-E1392-I1392-F1392,-3))</f>
        <v/>
      </c>
      <c r="K1392" s="19">
        <f>MAX(0,ROUNDDOWN(H1392-E1392-I1392-F1392-D1392,-3))</f>
        <v/>
      </c>
      <c r="L1392" s="19">
        <f>IF(J1392&lt;=0,0,ROUNDDOWN((J1392*LOOKUP(J1392,{0,1950001,3300001,6950001,9000001,18000001,40000001},{0.05,0.1,0.2,0.23,0.33,0.4,0.45})-LOOKUP(J1392,{0,1950001,3300001,6950001,9000001,18000001,40000001},{0,97500,427500,636000,1536000,2796000,4796000}))*1.021,-2))</f>
        <v/>
      </c>
      <c r="M1392" s="19">
        <f>IF(K1392&lt;=0,0,ROUNDDOWN((K1392*LOOKUP(K1392,{0,1950001,3300001,6950001,9000001,18000001,40000001},{0.05,0.1,0.2,0.23,0.33,0.4,0.45})-LOOKUP(K1392,{0,1950001,3300001,6950001,9000001,18000001,40000001},{0,97500,427500,636000,1536000,2796000,4796000}))*1.021,-2))</f>
        <v/>
      </c>
      <c r="N1392" s="19">
        <f>MAX(0,ROUNDDOWN(H1392-E1392-430000-G1392,-3))</f>
        <v/>
      </c>
      <c r="O1392" s="19">
        <f>MAX(0,ROUNDDOWN(H1392-E1392-430000-G1392-D1392,-3))</f>
        <v/>
      </c>
      <c r="P1392" s="19">
        <f>IF(H1392&lt;=450000,0,MAX(0,ROUNDDOWN(N1392*0.06-MIN(50000,N1392)*0.03,-2))+MAX(0,ROUNDDOWN(N1392*0.04-MIN(50000,N1392)*0.02,-2)))</f>
        <v/>
      </c>
      <c r="Q1392" s="19">
        <f>IF(H1392&lt;=450000,0,MAX(0,ROUNDDOWN(O1392*0.06-MIN(50000,O1392)*0.03,-2))+MAX(0,ROUNDDOWN(O1392*0.04-MIN(50000,O1392)*0.02,-2)))</f>
        <v/>
      </c>
      <c r="R1392" s="19">
        <f>L1392-M1392</f>
        <v/>
      </c>
      <c r="S1392" s="19">
        <f>P1392-Q1392</f>
        <v/>
      </c>
      <c r="T1392" s="19">
        <f>R1392+S1392</f>
        <v/>
      </c>
      <c r="U1392" s="21">
        <f>IF(J1392&lt;=0,0,LOOKUP(J1392,{0,1950001,3300001,6950001,9000001,18000001,40000001},{0.05,0.1,0.2,0.23,0.33,0.4,0.45}))</f>
        <v/>
      </c>
    </row>
    <row r="1393">
      <c r="A1393" t="inlineStr">
        <is>
          <t>1万円刻み</t>
        </is>
      </c>
      <c r="B1393" s="19">
        <f>'3_1万円刻み'!$A$628</f>
        <v/>
      </c>
      <c r="C1393" s="20" t="n">
        <v>2025</v>
      </c>
      <c r="D1393" s="19" t="n">
        <v>276000</v>
      </c>
      <c r="E1393" s="19">
        <f>ROUND(MIN(B1393/12,650000)*12*0.0915+MIN(B1393/12,1390000)*12*(0.0504+0)+B1393*0.005,0)</f>
        <v/>
      </c>
      <c r="F1393" s="19" t="n">
        <v>0</v>
      </c>
      <c r="G1393" s="19" t="n">
        <v>0</v>
      </c>
      <c r="H1393" s="19">
        <f>IF(C1393&gt;=2026,IF(B1393&lt;741000,0,IF(B1393&lt;2191000,B1393-740000,IF(B1393&lt;2193000,1451000,IF(B1393&lt;2196000,1453000,IF(B1393&lt;2200000,1456000,IF(B1393&lt;3600000,ROUNDDOWN(B1393/4,-3)*2.8-80000,IF(B1393&lt;6600000,ROUNDDOWN(B1393/4,-3)*3.2-440000,IF(B1393&lt;8500000,ROUNDDOWN(B1393*0.9,0)-1100000,B1393-1950000)))))))),IF(B1393&lt;651000,0,IF(B1393&lt;1900000,B1393-650000,IF(B1393&lt;3600000,ROUNDDOWN(B1393/4,-3)*2.8-80000,IF(B1393&lt;6600000,ROUNDDOWN(B1393/4,-3)*3.2-440000,IF(B1393&lt;8500000,ROUNDDOWN(B1393*0.9,0)-1100000,B1393-1950000))))))</f>
        <v/>
      </c>
      <c r="I1393" s="19">
        <f>IF(H1393&gt;23500000,NA(),IF(C1393&gt;=2026,IF(H1393&lt;=4890000,1040000,IF(H1393&lt;=6550000,670000,620000)),IF(H1393&lt;=1320000,950000,IF(H1393&lt;=3360000,880000,IF(H1393&lt;=4890000,680000,IF(H1393&lt;=6550000,630000,580000))))))</f>
        <v/>
      </c>
      <c r="J1393" s="19">
        <f>MAX(0,ROUNDDOWN(H1393-E1393-I1393-F1393,-3))</f>
        <v/>
      </c>
      <c r="K1393" s="19">
        <f>MAX(0,ROUNDDOWN(H1393-E1393-I1393-F1393-D1393,-3))</f>
        <v/>
      </c>
      <c r="L1393" s="19">
        <f>IF(J1393&lt;=0,0,ROUNDDOWN((J1393*LOOKUP(J1393,{0,1950001,3300001,6950001,9000001,18000001,40000001},{0.05,0.1,0.2,0.23,0.33,0.4,0.45})-LOOKUP(J1393,{0,1950001,3300001,6950001,9000001,18000001,40000001},{0,97500,427500,636000,1536000,2796000,4796000}))*1.021,-2))</f>
        <v/>
      </c>
      <c r="M1393" s="19">
        <f>IF(K1393&lt;=0,0,ROUNDDOWN((K1393*LOOKUP(K1393,{0,1950001,3300001,6950001,9000001,18000001,40000001},{0.05,0.1,0.2,0.23,0.33,0.4,0.45})-LOOKUP(K1393,{0,1950001,3300001,6950001,9000001,18000001,40000001},{0,97500,427500,636000,1536000,2796000,4796000}))*1.021,-2))</f>
        <v/>
      </c>
      <c r="N1393" s="19">
        <f>MAX(0,ROUNDDOWN(H1393-E1393-430000-G1393,-3))</f>
        <v/>
      </c>
      <c r="O1393" s="19">
        <f>MAX(0,ROUNDDOWN(H1393-E1393-430000-G1393-D1393,-3))</f>
        <v/>
      </c>
      <c r="P1393" s="19">
        <f>IF(H1393&lt;=450000,0,MAX(0,ROUNDDOWN(N1393*0.06-MIN(50000,N1393)*0.03,-2))+MAX(0,ROUNDDOWN(N1393*0.04-MIN(50000,N1393)*0.02,-2)))</f>
        <v/>
      </c>
      <c r="Q1393" s="19">
        <f>IF(H1393&lt;=450000,0,MAX(0,ROUNDDOWN(O1393*0.06-MIN(50000,O1393)*0.03,-2))+MAX(0,ROUNDDOWN(O1393*0.04-MIN(50000,O1393)*0.02,-2)))</f>
        <v/>
      </c>
      <c r="R1393" s="19">
        <f>L1393-M1393</f>
        <v/>
      </c>
      <c r="S1393" s="19">
        <f>P1393-Q1393</f>
        <v/>
      </c>
      <c r="T1393" s="19">
        <f>R1393+S1393</f>
        <v/>
      </c>
      <c r="U1393" s="21">
        <f>IF(J1393&lt;=0,0,LOOKUP(J1393,{0,1950001,3300001,6950001,9000001,18000001,40000001},{0.05,0.1,0.2,0.23,0.33,0.4,0.45}))</f>
        <v/>
      </c>
    </row>
    <row r="1394">
      <c r="A1394" t="inlineStr">
        <is>
          <t>1万円刻み</t>
        </is>
      </c>
      <c r="B1394" s="19">
        <f>'3_1万円刻み'!$A$628</f>
        <v/>
      </c>
      <c r="C1394" s="20" t="n">
        <v>2026</v>
      </c>
      <c r="D1394" s="19" t="n">
        <v>276000</v>
      </c>
      <c r="E1394" s="19">
        <f>ROUND(MIN(B1394/12,650000)*12*0.0915+MIN(B1394/12,1390000)*12*(0.0504+0)+B1394*0.005,0)</f>
        <v/>
      </c>
      <c r="F1394" s="19" t="n">
        <v>0</v>
      </c>
      <c r="G1394" s="19" t="n">
        <v>0</v>
      </c>
      <c r="H1394" s="19">
        <f>IF(C1394&gt;=2026,IF(B1394&lt;741000,0,IF(B1394&lt;2191000,B1394-740000,IF(B1394&lt;2193000,1451000,IF(B1394&lt;2196000,1453000,IF(B1394&lt;2200000,1456000,IF(B1394&lt;3600000,ROUNDDOWN(B1394/4,-3)*2.8-80000,IF(B1394&lt;6600000,ROUNDDOWN(B1394/4,-3)*3.2-440000,IF(B1394&lt;8500000,ROUNDDOWN(B1394*0.9,0)-1100000,B1394-1950000)))))))),IF(B1394&lt;651000,0,IF(B1394&lt;1900000,B1394-650000,IF(B1394&lt;3600000,ROUNDDOWN(B1394/4,-3)*2.8-80000,IF(B1394&lt;6600000,ROUNDDOWN(B1394/4,-3)*3.2-440000,IF(B1394&lt;8500000,ROUNDDOWN(B1394*0.9,0)-1100000,B1394-1950000))))))</f>
        <v/>
      </c>
      <c r="I1394" s="19">
        <f>IF(H1394&gt;23500000,NA(),IF(C1394&gt;=2026,IF(H1394&lt;=4890000,1040000,IF(H1394&lt;=6550000,670000,620000)),IF(H1394&lt;=1320000,950000,IF(H1394&lt;=3360000,880000,IF(H1394&lt;=4890000,680000,IF(H1394&lt;=6550000,630000,580000))))))</f>
        <v/>
      </c>
      <c r="J1394" s="19">
        <f>MAX(0,ROUNDDOWN(H1394-E1394-I1394-F1394,-3))</f>
        <v/>
      </c>
      <c r="K1394" s="19">
        <f>MAX(0,ROUNDDOWN(H1394-E1394-I1394-F1394-D1394,-3))</f>
        <v/>
      </c>
      <c r="L1394" s="19">
        <f>IF(J1394&lt;=0,0,ROUNDDOWN((J1394*LOOKUP(J1394,{0,1950001,3300001,6950001,9000001,18000001,40000001},{0.05,0.1,0.2,0.23,0.33,0.4,0.45})-LOOKUP(J1394,{0,1950001,3300001,6950001,9000001,18000001,40000001},{0,97500,427500,636000,1536000,2796000,4796000}))*1.021,-2))</f>
        <v/>
      </c>
      <c r="M1394" s="19">
        <f>IF(K1394&lt;=0,0,ROUNDDOWN((K1394*LOOKUP(K1394,{0,1950001,3300001,6950001,9000001,18000001,40000001},{0.05,0.1,0.2,0.23,0.33,0.4,0.45})-LOOKUP(K1394,{0,1950001,3300001,6950001,9000001,18000001,40000001},{0,97500,427500,636000,1536000,2796000,4796000}))*1.021,-2))</f>
        <v/>
      </c>
      <c r="N1394" s="19">
        <f>MAX(0,ROUNDDOWN(H1394-E1394-430000-G1394,-3))</f>
        <v/>
      </c>
      <c r="O1394" s="19">
        <f>MAX(0,ROUNDDOWN(H1394-E1394-430000-G1394-D1394,-3))</f>
        <v/>
      </c>
      <c r="P1394" s="19">
        <f>IF(H1394&lt;=450000,0,MAX(0,ROUNDDOWN(N1394*0.06-MIN(50000,N1394)*0.03,-2))+MAX(0,ROUNDDOWN(N1394*0.04-MIN(50000,N1394)*0.02,-2)))</f>
        <v/>
      </c>
      <c r="Q1394" s="19">
        <f>IF(H1394&lt;=450000,0,MAX(0,ROUNDDOWN(O1394*0.06-MIN(50000,O1394)*0.03,-2))+MAX(0,ROUNDDOWN(O1394*0.04-MIN(50000,O1394)*0.02,-2)))</f>
        <v/>
      </c>
      <c r="R1394" s="19">
        <f>L1394-M1394</f>
        <v/>
      </c>
      <c r="S1394" s="19">
        <f>P1394-Q1394</f>
        <v/>
      </c>
      <c r="T1394" s="19">
        <f>R1394+S1394</f>
        <v/>
      </c>
      <c r="U1394" s="21">
        <f>IF(J1394&lt;=0,0,LOOKUP(J1394,{0,1950001,3300001,6950001,9000001,18000001,40000001},{0.05,0.1,0.2,0.23,0.33,0.4,0.45}))</f>
        <v/>
      </c>
    </row>
    <row r="1395">
      <c r="A1395" t="inlineStr">
        <is>
          <t>1万円刻み</t>
        </is>
      </c>
      <c r="B1395" s="19">
        <f>'3_1万円刻み'!$A$629</f>
        <v/>
      </c>
      <c r="C1395" s="20" t="n">
        <v>2025</v>
      </c>
      <c r="D1395" s="19" t="n">
        <v>276000</v>
      </c>
      <c r="E1395" s="19">
        <f>ROUND(MIN(B1395/12,650000)*12*0.0915+MIN(B1395/12,1390000)*12*(0.0504+0)+B1395*0.005,0)</f>
        <v/>
      </c>
      <c r="F1395" s="19" t="n">
        <v>0</v>
      </c>
      <c r="G1395" s="19" t="n">
        <v>0</v>
      </c>
      <c r="H1395" s="19">
        <f>IF(C1395&gt;=2026,IF(B1395&lt;741000,0,IF(B1395&lt;2191000,B1395-740000,IF(B1395&lt;2193000,1451000,IF(B1395&lt;2196000,1453000,IF(B1395&lt;2200000,1456000,IF(B1395&lt;3600000,ROUNDDOWN(B1395/4,-3)*2.8-80000,IF(B1395&lt;6600000,ROUNDDOWN(B1395/4,-3)*3.2-440000,IF(B1395&lt;8500000,ROUNDDOWN(B1395*0.9,0)-1100000,B1395-1950000)))))))),IF(B1395&lt;651000,0,IF(B1395&lt;1900000,B1395-650000,IF(B1395&lt;3600000,ROUNDDOWN(B1395/4,-3)*2.8-80000,IF(B1395&lt;6600000,ROUNDDOWN(B1395/4,-3)*3.2-440000,IF(B1395&lt;8500000,ROUNDDOWN(B1395*0.9,0)-1100000,B1395-1950000))))))</f>
        <v/>
      </c>
      <c r="I1395" s="19">
        <f>IF(H1395&gt;23500000,NA(),IF(C1395&gt;=2026,IF(H1395&lt;=4890000,1040000,IF(H1395&lt;=6550000,670000,620000)),IF(H1395&lt;=1320000,950000,IF(H1395&lt;=3360000,880000,IF(H1395&lt;=4890000,680000,IF(H1395&lt;=6550000,630000,580000))))))</f>
        <v/>
      </c>
      <c r="J1395" s="19">
        <f>MAX(0,ROUNDDOWN(H1395-E1395-I1395-F1395,-3))</f>
        <v/>
      </c>
      <c r="K1395" s="19">
        <f>MAX(0,ROUNDDOWN(H1395-E1395-I1395-F1395-D1395,-3))</f>
        <v/>
      </c>
      <c r="L1395" s="19">
        <f>IF(J1395&lt;=0,0,ROUNDDOWN((J1395*LOOKUP(J1395,{0,1950001,3300001,6950001,9000001,18000001,40000001},{0.05,0.1,0.2,0.23,0.33,0.4,0.45})-LOOKUP(J1395,{0,1950001,3300001,6950001,9000001,18000001,40000001},{0,97500,427500,636000,1536000,2796000,4796000}))*1.021,-2))</f>
        <v/>
      </c>
      <c r="M1395" s="19">
        <f>IF(K1395&lt;=0,0,ROUNDDOWN((K1395*LOOKUP(K1395,{0,1950001,3300001,6950001,9000001,18000001,40000001},{0.05,0.1,0.2,0.23,0.33,0.4,0.45})-LOOKUP(K1395,{0,1950001,3300001,6950001,9000001,18000001,40000001},{0,97500,427500,636000,1536000,2796000,4796000}))*1.021,-2))</f>
        <v/>
      </c>
      <c r="N1395" s="19">
        <f>MAX(0,ROUNDDOWN(H1395-E1395-430000-G1395,-3))</f>
        <v/>
      </c>
      <c r="O1395" s="19">
        <f>MAX(0,ROUNDDOWN(H1395-E1395-430000-G1395-D1395,-3))</f>
        <v/>
      </c>
      <c r="P1395" s="19">
        <f>IF(H1395&lt;=450000,0,MAX(0,ROUNDDOWN(N1395*0.06-MIN(50000,N1395)*0.03,-2))+MAX(0,ROUNDDOWN(N1395*0.04-MIN(50000,N1395)*0.02,-2)))</f>
        <v/>
      </c>
      <c r="Q1395" s="19">
        <f>IF(H1395&lt;=450000,0,MAX(0,ROUNDDOWN(O1395*0.06-MIN(50000,O1395)*0.03,-2))+MAX(0,ROUNDDOWN(O1395*0.04-MIN(50000,O1395)*0.02,-2)))</f>
        <v/>
      </c>
      <c r="R1395" s="19">
        <f>L1395-M1395</f>
        <v/>
      </c>
      <c r="S1395" s="19">
        <f>P1395-Q1395</f>
        <v/>
      </c>
      <c r="T1395" s="19">
        <f>R1395+S1395</f>
        <v/>
      </c>
      <c r="U1395" s="21">
        <f>IF(J1395&lt;=0,0,LOOKUP(J1395,{0,1950001,3300001,6950001,9000001,18000001,40000001},{0.05,0.1,0.2,0.23,0.33,0.4,0.45}))</f>
        <v/>
      </c>
    </row>
    <row r="1396">
      <c r="A1396" t="inlineStr">
        <is>
          <t>1万円刻み</t>
        </is>
      </c>
      <c r="B1396" s="19">
        <f>'3_1万円刻み'!$A$629</f>
        <v/>
      </c>
      <c r="C1396" s="20" t="n">
        <v>2026</v>
      </c>
      <c r="D1396" s="19" t="n">
        <v>276000</v>
      </c>
      <c r="E1396" s="19">
        <f>ROUND(MIN(B1396/12,650000)*12*0.0915+MIN(B1396/12,1390000)*12*(0.0504+0)+B1396*0.005,0)</f>
        <v/>
      </c>
      <c r="F1396" s="19" t="n">
        <v>0</v>
      </c>
      <c r="G1396" s="19" t="n">
        <v>0</v>
      </c>
      <c r="H1396" s="19">
        <f>IF(C1396&gt;=2026,IF(B1396&lt;741000,0,IF(B1396&lt;2191000,B1396-740000,IF(B1396&lt;2193000,1451000,IF(B1396&lt;2196000,1453000,IF(B1396&lt;2200000,1456000,IF(B1396&lt;3600000,ROUNDDOWN(B1396/4,-3)*2.8-80000,IF(B1396&lt;6600000,ROUNDDOWN(B1396/4,-3)*3.2-440000,IF(B1396&lt;8500000,ROUNDDOWN(B1396*0.9,0)-1100000,B1396-1950000)))))))),IF(B1396&lt;651000,0,IF(B1396&lt;1900000,B1396-650000,IF(B1396&lt;3600000,ROUNDDOWN(B1396/4,-3)*2.8-80000,IF(B1396&lt;6600000,ROUNDDOWN(B1396/4,-3)*3.2-440000,IF(B1396&lt;8500000,ROUNDDOWN(B1396*0.9,0)-1100000,B1396-1950000))))))</f>
        <v/>
      </c>
      <c r="I1396" s="19">
        <f>IF(H1396&gt;23500000,NA(),IF(C1396&gt;=2026,IF(H1396&lt;=4890000,1040000,IF(H1396&lt;=6550000,670000,620000)),IF(H1396&lt;=1320000,950000,IF(H1396&lt;=3360000,880000,IF(H1396&lt;=4890000,680000,IF(H1396&lt;=6550000,630000,580000))))))</f>
        <v/>
      </c>
      <c r="J1396" s="19">
        <f>MAX(0,ROUNDDOWN(H1396-E1396-I1396-F1396,-3))</f>
        <v/>
      </c>
      <c r="K1396" s="19">
        <f>MAX(0,ROUNDDOWN(H1396-E1396-I1396-F1396-D1396,-3))</f>
        <v/>
      </c>
      <c r="L1396" s="19">
        <f>IF(J1396&lt;=0,0,ROUNDDOWN((J1396*LOOKUP(J1396,{0,1950001,3300001,6950001,9000001,18000001,40000001},{0.05,0.1,0.2,0.23,0.33,0.4,0.45})-LOOKUP(J1396,{0,1950001,3300001,6950001,9000001,18000001,40000001},{0,97500,427500,636000,1536000,2796000,4796000}))*1.021,-2))</f>
        <v/>
      </c>
      <c r="M1396" s="19">
        <f>IF(K1396&lt;=0,0,ROUNDDOWN((K1396*LOOKUP(K1396,{0,1950001,3300001,6950001,9000001,18000001,40000001},{0.05,0.1,0.2,0.23,0.33,0.4,0.45})-LOOKUP(K1396,{0,1950001,3300001,6950001,9000001,18000001,40000001},{0,97500,427500,636000,1536000,2796000,4796000}))*1.021,-2))</f>
        <v/>
      </c>
      <c r="N1396" s="19">
        <f>MAX(0,ROUNDDOWN(H1396-E1396-430000-G1396,-3))</f>
        <v/>
      </c>
      <c r="O1396" s="19">
        <f>MAX(0,ROUNDDOWN(H1396-E1396-430000-G1396-D1396,-3))</f>
        <v/>
      </c>
      <c r="P1396" s="19">
        <f>IF(H1396&lt;=450000,0,MAX(0,ROUNDDOWN(N1396*0.06-MIN(50000,N1396)*0.03,-2))+MAX(0,ROUNDDOWN(N1396*0.04-MIN(50000,N1396)*0.02,-2)))</f>
        <v/>
      </c>
      <c r="Q1396" s="19">
        <f>IF(H1396&lt;=450000,0,MAX(0,ROUNDDOWN(O1396*0.06-MIN(50000,O1396)*0.03,-2))+MAX(0,ROUNDDOWN(O1396*0.04-MIN(50000,O1396)*0.02,-2)))</f>
        <v/>
      </c>
      <c r="R1396" s="19">
        <f>L1396-M1396</f>
        <v/>
      </c>
      <c r="S1396" s="19">
        <f>P1396-Q1396</f>
        <v/>
      </c>
      <c r="T1396" s="19">
        <f>R1396+S1396</f>
        <v/>
      </c>
      <c r="U1396" s="21">
        <f>IF(J1396&lt;=0,0,LOOKUP(J1396,{0,1950001,3300001,6950001,9000001,18000001,40000001},{0.05,0.1,0.2,0.23,0.33,0.4,0.45}))</f>
        <v/>
      </c>
    </row>
    <row r="1397">
      <c r="A1397" t="inlineStr">
        <is>
          <t>1万円刻み</t>
        </is>
      </c>
      <c r="B1397" s="19">
        <f>'3_1万円刻み'!$A$630</f>
        <v/>
      </c>
      <c r="C1397" s="20" t="n">
        <v>2025</v>
      </c>
      <c r="D1397" s="19" t="n">
        <v>276000</v>
      </c>
      <c r="E1397" s="19">
        <f>ROUND(MIN(B1397/12,650000)*12*0.0915+MIN(B1397/12,1390000)*12*(0.0504+0)+B1397*0.005,0)</f>
        <v/>
      </c>
      <c r="F1397" s="19" t="n">
        <v>0</v>
      </c>
      <c r="G1397" s="19" t="n">
        <v>0</v>
      </c>
      <c r="H1397" s="19">
        <f>IF(C1397&gt;=2026,IF(B1397&lt;741000,0,IF(B1397&lt;2191000,B1397-740000,IF(B1397&lt;2193000,1451000,IF(B1397&lt;2196000,1453000,IF(B1397&lt;2200000,1456000,IF(B1397&lt;3600000,ROUNDDOWN(B1397/4,-3)*2.8-80000,IF(B1397&lt;6600000,ROUNDDOWN(B1397/4,-3)*3.2-440000,IF(B1397&lt;8500000,ROUNDDOWN(B1397*0.9,0)-1100000,B1397-1950000)))))))),IF(B1397&lt;651000,0,IF(B1397&lt;1900000,B1397-650000,IF(B1397&lt;3600000,ROUNDDOWN(B1397/4,-3)*2.8-80000,IF(B1397&lt;6600000,ROUNDDOWN(B1397/4,-3)*3.2-440000,IF(B1397&lt;8500000,ROUNDDOWN(B1397*0.9,0)-1100000,B1397-1950000))))))</f>
        <v/>
      </c>
      <c r="I1397" s="19">
        <f>IF(H1397&gt;23500000,NA(),IF(C1397&gt;=2026,IF(H1397&lt;=4890000,1040000,IF(H1397&lt;=6550000,670000,620000)),IF(H1397&lt;=1320000,950000,IF(H1397&lt;=3360000,880000,IF(H1397&lt;=4890000,680000,IF(H1397&lt;=6550000,630000,580000))))))</f>
        <v/>
      </c>
      <c r="J1397" s="19">
        <f>MAX(0,ROUNDDOWN(H1397-E1397-I1397-F1397,-3))</f>
        <v/>
      </c>
      <c r="K1397" s="19">
        <f>MAX(0,ROUNDDOWN(H1397-E1397-I1397-F1397-D1397,-3))</f>
        <v/>
      </c>
      <c r="L1397" s="19">
        <f>IF(J1397&lt;=0,0,ROUNDDOWN((J1397*LOOKUP(J1397,{0,1950001,3300001,6950001,9000001,18000001,40000001},{0.05,0.1,0.2,0.23,0.33,0.4,0.45})-LOOKUP(J1397,{0,1950001,3300001,6950001,9000001,18000001,40000001},{0,97500,427500,636000,1536000,2796000,4796000}))*1.021,-2))</f>
        <v/>
      </c>
      <c r="M1397" s="19">
        <f>IF(K1397&lt;=0,0,ROUNDDOWN((K1397*LOOKUP(K1397,{0,1950001,3300001,6950001,9000001,18000001,40000001},{0.05,0.1,0.2,0.23,0.33,0.4,0.45})-LOOKUP(K1397,{0,1950001,3300001,6950001,9000001,18000001,40000001},{0,97500,427500,636000,1536000,2796000,4796000}))*1.021,-2))</f>
        <v/>
      </c>
      <c r="N1397" s="19">
        <f>MAX(0,ROUNDDOWN(H1397-E1397-430000-G1397,-3))</f>
        <v/>
      </c>
      <c r="O1397" s="19">
        <f>MAX(0,ROUNDDOWN(H1397-E1397-430000-G1397-D1397,-3))</f>
        <v/>
      </c>
      <c r="P1397" s="19">
        <f>IF(H1397&lt;=450000,0,MAX(0,ROUNDDOWN(N1397*0.06-MIN(50000,N1397)*0.03,-2))+MAX(0,ROUNDDOWN(N1397*0.04-MIN(50000,N1397)*0.02,-2)))</f>
        <v/>
      </c>
      <c r="Q1397" s="19">
        <f>IF(H1397&lt;=450000,0,MAX(0,ROUNDDOWN(O1397*0.06-MIN(50000,O1397)*0.03,-2))+MAX(0,ROUNDDOWN(O1397*0.04-MIN(50000,O1397)*0.02,-2)))</f>
        <v/>
      </c>
      <c r="R1397" s="19">
        <f>L1397-M1397</f>
        <v/>
      </c>
      <c r="S1397" s="19">
        <f>P1397-Q1397</f>
        <v/>
      </c>
      <c r="T1397" s="19">
        <f>R1397+S1397</f>
        <v/>
      </c>
      <c r="U1397" s="21">
        <f>IF(J1397&lt;=0,0,LOOKUP(J1397,{0,1950001,3300001,6950001,9000001,18000001,40000001},{0.05,0.1,0.2,0.23,0.33,0.4,0.45}))</f>
        <v/>
      </c>
    </row>
    <row r="1398">
      <c r="A1398" t="inlineStr">
        <is>
          <t>1万円刻み</t>
        </is>
      </c>
      <c r="B1398" s="19">
        <f>'3_1万円刻み'!$A$630</f>
        <v/>
      </c>
      <c r="C1398" s="20" t="n">
        <v>2026</v>
      </c>
      <c r="D1398" s="19" t="n">
        <v>276000</v>
      </c>
      <c r="E1398" s="19">
        <f>ROUND(MIN(B1398/12,650000)*12*0.0915+MIN(B1398/12,1390000)*12*(0.0504+0)+B1398*0.005,0)</f>
        <v/>
      </c>
      <c r="F1398" s="19" t="n">
        <v>0</v>
      </c>
      <c r="G1398" s="19" t="n">
        <v>0</v>
      </c>
      <c r="H1398" s="19">
        <f>IF(C1398&gt;=2026,IF(B1398&lt;741000,0,IF(B1398&lt;2191000,B1398-740000,IF(B1398&lt;2193000,1451000,IF(B1398&lt;2196000,1453000,IF(B1398&lt;2200000,1456000,IF(B1398&lt;3600000,ROUNDDOWN(B1398/4,-3)*2.8-80000,IF(B1398&lt;6600000,ROUNDDOWN(B1398/4,-3)*3.2-440000,IF(B1398&lt;8500000,ROUNDDOWN(B1398*0.9,0)-1100000,B1398-1950000)))))))),IF(B1398&lt;651000,0,IF(B1398&lt;1900000,B1398-650000,IF(B1398&lt;3600000,ROUNDDOWN(B1398/4,-3)*2.8-80000,IF(B1398&lt;6600000,ROUNDDOWN(B1398/4,-3)*3.2-440000,IF(B1398&lt;8500000,ROUNDDOWN(B1398*0.9,0)-1100000,B1398-1950000))))))</f>
        <v/>
      </c>
      <c r="I1398" s="19">
        <f>IF(H1398&gt;23500000,NA(),IF(C1398&gt;=2026,IF(H1398&lt;=4890000,1040000,IF(H1398&lt;=6550000,670000,620000)),IF(H1398&lt;=1320000,950000,IF(H1398&lt;=3360000,880000,IF(H1398&lt;=4890000,680000,IF(H1398&lt;=6550000,630000,580000))))))</f>
        <v/>
      </c>
      <c r="J1398" s="19">
        <f>MAX(0,ROUNDDOWN(H1398-E1398-I1398-F1398,-3))</f>
        <v/>
      </c>
      <c r="K1398" s="19">
        <f>MAX(0,ROUNDDOWN(H1398-E1398-I1398-F1398-D1398,-3))</f>
        <v/>
      </c>
      <c r="L1398" s="19">
        <f>IF(J1398&lt;=0,0,ROUNDDOWN((J1398*LOOKUP(J1398,{0,1950001,3300001,6950001,9000001,18000001,40000001},{0.05,0.1,0.2,0.23,0.33,0.4,0.45})-LOOKUP(J1398,{0,1950001,3300001,6950001,9000001,18000001,40000001},{0,97500,427500,636000,1536000,2796000,4796000}))*1.021,-2))</f>
        <v/>
      </c>
      <c r="M1398" s="19">
        <f>IF(K1398&lt;=0,0,ROUNDDOWN((K1398*LOOKUP(K1398,{0,1950001,3300001,6950001,9000001,18000001,40000001},{0.05,0.1,0.2,0.23,0.33,0.4,0.45})-LOOKUP(K1398,{0,1950001,3300001,6950001,9000001,18000001,40000001},{0,97500,427500,636000,1536000,2796000,4796000}))*1.021,-2))</f>
        <v/>
      </c>
      <c r="N1398" s="19">
        <f>MAX(0,ROUNDDOWN(H1398-E1398-430000-G1398,-3))</f>
        <v/>
      </c>
      <c r="O1398" s="19">
        <f>MAX(0,ROUNDDOWN(H1398-E1398-430000-G1398-D1398,-3))</f>
        <v/>
      </c>
      <c r="P1398" s="19">
        <f>IF(H1398&lt;=450000,0,MAX(0,ROUNDDOWN(N1398*0.06-MIN(50000,N1398)*0.03,-2))+MAX(0,ROUNDDOWN(N1398*0.04-MIN(50000,N1398)*0.02,-2)))</f>
        <v/>
      </c>
      <c r="Q1398" s="19">
        <f>IF(H1398&lt;=450000,0,MAX(0,ROUNDDOWN(O1398*0.06-MIN(50000,O1398)*0.03,-2))+MAX(0,ROUNDDOWN(O1398*0.04-MIN(50000,O1398)*0.02,-2)))</f>
        <v/>
      </c>
      <c r="R1398" s="19">
        <f>L1398-M1398</f>
        <v/>
      </c>
      <c r="S1398" s="19">
        <f>P1398-Q1398</f>
        <v/>
      </c>
      <c r="T1398" s="19">
        <f>R1398+S1398</f>
        <v/>
      </c>
      <c r="U1398" s="21">
        <f>IF(J1398&lt;=0,0,LOOKUP(J1398,{0,1950001,3300001,6950001,9000001,18000001,40000001},{0.05,0.1,0.2,0.23,0.33,0.4,0.45}))</f>
        <v/>
      </c>
    </row>
    <row r="1399">
      <c r="A1399" t="inlineStr">
        <is>
          <t>1万円刻み</t>
        </is>
      </c>
      <c r="B1399" s="19">
        <f>'3_1万円刻み'!$A$631</f>
        <v/>
      </c>
      <c r="C1399" s="20" t="n">
        <v>2025</v>
      </c>
      <c r="D1399" s="19" t="n">
        <v>276000</v>
      </c>
      <c r="E1399" s="19">
        <f>ROUND(MIN(B1399/12,650000)*12*0.0915+MIN(B1399/12,1390000)*12*(0.0504+0)+B1399*0.005,0)</f>
        <v/>
      </c>
      <c r="F1399" s="19" t="n">
        <v>0</v>
      </c>
      <c r="G1399" s="19" t="n">
        <v>0</v>
      </c>
      <c r="H1399" s="19">
        <f>IF(C1399&gt;=2026,IF(B1399&lt;741000,0,IF(B1399&lt;2191000,B1399-740000,IF(B1399&lt;2193000,1451000,IF(B1399&lt;2196000,1453000,IF(B1399&lt;2200000,1456000,IF(B1399&lt;3600000,ROUNDDOWN(B1399/4,-3)*2.8-80000,IF(B1399&lt;6600000,ROUNDDOWN(B1399/4,-3)*3.2-440000,IF(B1399&lt;8500000,ROUNDDOWN(B1399*0.9,0)-1100000,B1399-1950000)))))))),IF(B1399&lt;651000,0,IF(B1399&lt;1900000,B1399-650000,IF(B1399&lt;3600000,ROUNDDOWN(B1399/4,-3)*2.8-80000,IF(B1399&lt;6600000,ROUNDDOWN(B1399/4,-3)*3.2-440000,IF(B1399&lt;8500000,ROUNDDOWN(B1399*0.9,0)-1100000,B1399-1950000))))))</f>
        <v/>
      </c>
      <c r="I1399" s="19">
        <f>IF(H1399&gt;23500000,NA(),IF(C1399&gt;=2026,IF(H1399&lt;=4890000,1040000,IF(H1399&lt;=6550000,670000,620000)),IF(H1399&lt;=1320000,950000,IF(H1399&lt;=3360000,880000,IF(H1399&lt;=4890000,680000,IF(H1399&lt;=6550000,630000,580000))))))</f>
        <v/>
      </c>
      <c r="J1399" s="19">
        <f>MAX(0,ROUNDDOWN(H1399-E1399-I1399-F1399,-3))</f>
        <v/>
      </c>
      <c r="K1399" s="19">
        <f>MAX(0,ROUNDDOWN(H1399-E1399-I1399-F1399-D1399,-3))</f>
        <v/>
      </c>
      <c r="L1399" s="19">
        <f>IF(J1399&lt;=0,0,ROUNDDOWN((J1399*LOOKUP(J1399,{0,1950001,3300001,6950001,9000001,18000001,40000001},{0.05,0.1,0.2,0.23,0.33,0.4,0.45})-LOOKUP(J1399,{0,1950001,3300001,6950001,9000001,18000001,40000001},{0,97500,427500,636000,1536000,2796000,4796000}))*1.021,-2))</f>
        <v/>
      </c>
      <c r="M1399" s="19">
        <f>IF(K1399&lt;=0,0,ROUNDDOWN((K1399*LOOKUP(K1399,{0,1950001,3300001,6950001,9000001,18000001,40000001},{0.05,0.1,0.2,0.23,0.33,0.4,0.45})-LOOKUP(K1399,{0,1950001,3300001,6950001,9000001,18000001,40000001},{0,97500,427500,636000,1536000,2796000,4796000}))*1.021,-2))</f>
        <v/>
      </c>
      <c r="N1399" s="19">
        <f>MAX(0,ROUNDDOWN(H1399-E1399-430000-G1399,-3))</f>
        <v/>
      </c>
      <c r="O1399" s="19">
        <f>MAX(0,ROUNDDOWN(H1399-E1399-430000-G1399-D1399,-3))</f>
        <v/>
      </c>
      <c r="P1399" s="19">
        <f>IF(H1399&lt;=450000,0,MAX(0,ROUNDDOWN(N1399*0.06-MIN(50000,N1399)*0.03,-2))+MAX(0,ROUNDDOWN(N1399*0.04-MIN(50000,N1399)*0.02,-2)))</f>
        <v/>
      </c>
      <c r="Q1399" s="19">
        <f>IF(H1399&lt;=450000,0,MAX(0,ROUNDDOWN(O1399*0.06-MIN(50000,O1399)*0.03,-2))+MAX(0,ROUNDDOWN(O1399*0.04-MIN(50000,O1399)*0.02,-2)))</f>
        <v/>
      </c>
      <c r="R1399" s="19">
        <f>L1399-M1399</f>
        <v/>
      </c>
      <c r="S1399" s="19">
        <f>P1399-Q1399</f>
        <v/>
      </c>
      <c r="T1399" s="19">
        <f>R1399+S1399</f>
        <v/>
      </c>
      <c r="U1399" s="21">
        <f>IF(J1399&lt;=0,0,LOOKUP(J1399,{0,1950001,3300001,6950001,9000001,18000001,40000001},{0.05,0.1,0.2,0.23,0.33,0.4,0.45}))</f>
        <v/>
      </c>
    </row>
    <row r="1400">
      <c r="A1400" t="inlineStr">
        <is>
          <t>1万円刻み</t>
        </is>
      </c>
      <c r="B1400" s="19">
        <f>'3_1万円刻み'!$A$631</f>
        <v/>
      </c>
      <c r="C1400" s="20" t="n">
        <v>2026</v>
      </c>
      <c r="D1400" s="19" t="n">
        <v>276000</v>
      </c>
      <c r="E1400" s="19">
        <f>ROUND(MIN(B1400/12,650000)*12*0.0915+MIN(B1400/12,1390000)*12*(0.0504+0)+B1400*0.005,0)</f>
        <v/>
      </c>
      <c r="F1400" s="19" t="n">
        <v>0</v>
      </c>
      <c r="G1400" s="19" t="n">
        <v>0</v>
      </c>
      <c r="H1400" s="19">
        <f>IF(C1400&gt;=2026,IF(B1400&lt;741000,0,IF(B1400&lt;2191000,B1400-740000,IF(B1400&lt;2193000,1451000,IF(B1400&lt;2196000,1453000,IF(B1400&lt;2200000,1456000,IF(B1400&lt;3600000,ROUNDDOWN(B1400/4,-3)*2.8-80000,IF(B1400&lt;6600000,ROUNDDOWN(B1400/4,-3)*3.2-440000,IF(B1400&lt;8500000,ROUNDDOWN(B1400*0.9,0)-1100000,B1400-1950000)))))))),IF(B1400&lt;651000,0,IF(B1400&lt;1900000,B1400-650000,IF(B1400&lt;3600000,ROUNDDOWN(B1400/4,-3)*2.8-80000,IF(B1400&lt;6600000,ROUNDDOWN(B1400/4,-3)*3.2-440000,IF(B1400&lt;8500000,ROUNDDOWN(B1400*0.9,0)-1100000,B1400-1950000))))))</f>
        <v/>
      </c>
      <c r="I1400" s="19">
        <f>IF(H1400&gt;23500000,NA(),IF(C1400&gt;=2026,IF(H1400&lt;=4890000,1040000,IF(H1400&lt;=6550000,670000,620000)),IF(H1400&lt;=1320000,950000,IF(H1400&lt;=3360000,880000,IF(H1400&lt;=4890000,680000,IF(H1400&lt;=6550000,630000,580000))))))</f>
        <v/>
      </c>
      <c r="J1400" s="19">
        <f>MAX(0,ROUNDDOWN(H1400-E1400-I1400-F1400,-3))</f>
        <v/>
      </c>
      <c r="K1400" s="19">
        <f>MAX(0,ROUNDDOWN(H1400-E1400-I1400-F1400-D1400,-3))</f>
        <v/>
      </c>
      <c r="L1400" s="19">
        <f>IF(J1400&lt;=0,0,ROUNDDOWN((J1400*LOOKUP(J1400,{0,1950001,3300001,6950001,9000001,18000001,40000001},{0.05,0.1,0.2,0.23,0.33,0.4,0.45})-LOOKUP(J1400,{0,1950001,3300001,6950001,9000001,18000001,40000001},{0,97500,427500,636000,1536000,2796000,4796000}))*1.021,-2))</f>
        <v/>
      </c>
      <c r="M1400" s="19">
        <f>IF(K1400&lt;=0,0,ROUNDDOWN((K1400*LOOKUP(K1400,{0,1950001,3300001,6950001,9000001,18000001,40000001},{0.05,0.1,0.2,0.23,0.33,0.4,0.45})-LOOKUP(K1400,{0,1950001,3300001,6950001,9000001,18000001,40000001},{0,97500,427500,636000,1536000,2796000,4796000}))*1.021,-2))</f>
        <v/>
      </c>
      <c r="N1400" s="19">
        <f>MAX(0,ROUNDDOWN(H1400-E1400-430000-G1400,-3))</f>
        <v/>
      </c>
      <c r="O1400" s="19">
        <f>MAX(0,ROUNDDOWN(H1400-E1400-430000-G1400-D1400,-3))</f>
        <v/>
      </c>
      <c r="P1400" s="19">
        <f>IF(H1400&lt;=450000,0,MAX(0,ROUNDDOWN(N1400*0.06-MIN(50000,N1400)*0.03,-2))+MAX(0,ROUNDDOWN(N1400*0.04-MIN(50000,N1400)*0.02,-2)))</f>
        <v/>
      </c>
      <c r="Q1400" s="19">
        <f>IF(H1400&lt;=450000,0,MAX(0,ROUNDDOWN(O1400*0.06-MIN(50000,O1400)*0.03,-2))+MAX(0,ROUNDDOWN(O1400*0.04-MIN(50000,O1400)*0.02,-2)))</f>
        <v/>
      </c>
      <c r="R1400" s="19">
        <f>L1400-M1400</f>
        <v/>
      </c>
      <c r="S1400" s="19">
        <f>P1400-Q1400</f>
        <v/>
      </c>
      <c r="T1400" s="19">
        <f>R1400+S1400</f>
        <v/>
      </c>
      <c r="U1400" s="21">
        <f>IF(J1400&lt;=0,0,LOOKUP(J1400,{0,1950001,3300001,6950001,9000001,18000001,40000001},{0.05,0.1,0.2,0.23,0.33,0.4,0.45}))</f>
        <v/>
      </c>
    </row>
    <row r="1401">
      <c r="A1401" t="inlineStr">
        <is>
          <t>1万円刻み</t>
        </is>
      </c>
      <c r="B1401" s="19">
        <f>'3_1万円刻み'!$A$632</f>
        <v/>
      </c>
      <c r="C1401" s="20" t="n">
        <v>2025</v>
      </c>
      <c r="D1401" s="19" t="n">
        <v>276000</v>
      </c>
      <c r="E1401" s="19">
        <f>ROUND(MIN(B1401/12,650000)*12*0.0915+MIN(B1401/12,1390000)*12*(0.0504+0)+B1401*0.005,0)</f>
        <v/>
      </c>
      <c r="F1401" s="19" t="n">
        <v>0</v>
      </c>
      <c r="G1401" s="19" t="n">
        <v>0</v>
      </c>
      <c r="H1401" s="19">
        <f>IF(C1401&gt;=2026,IF(B1401&lt;741000,0,IF(B1401&lt;2191000,B1401-740000,IF(B1401&lt;2193000,1451000,IF(B1401&lt;2196000,1453000,IF(B1401&lt;2200000,1456000,IF(B1401&lt;3600000,ROUNDDOWN(B1401/4,-3)*2.8-80000,IF(B1401&lt;6600000,ROUNDDOWN(B1401/4,-3)*3.2-440000,IF(B1401&lt;8500000,ROUNDDOWN(B1401*0.9,0)-1100000,B1401-1950000)))))))),IF(B1401&lt;651000,0,IF(B1401&lt;1900000,B1401-650000,IF(B1401&lt;3600000,ROUNDDOWN(B1401/4,-3)*2.8-80000,IF(B1401&lt;6600000,ROUNDDOWN(B1401/4,-3)*3.2-440000,IF(B1401&lt;8500000,ROUNDDOWN(B1401*0.9,0)-1100000,B1401-1950000))))))</f>
        <v/>
      </c>
      <c r="I1401" s="19">
        <f>IF(H1401&gt;23500000,NA(),IF(C1401&gt;=2026,IF(H1401&lt;=4890000,1040000,IF(H1401&lt;=6550000,670000,620000)),IF(H1401&lt;=1320000,950000,IF(H1401&lt;=3360000,880000,IF(H1401&lt;=4890000,680000,IF(H1401&lt;=6550000,630000,580000))))))</f>
        <v/>
      </c>
      <c r="J1401" s="19">
        <f>MAX(0,ROUNDDOWN(H1401-E1401-I1401-F1401,-3))</f>
        <v/>
      </c>
      <c r="K1401" s="19">
        <f>MAX(0,ROUNDDOWN(H1401-E1401-I1401-F1401-D1401,-3))</f>
        <v/>
      </c>
      <c r="L1401" s="19">
        <f>IF(J1401&lt;=0,0,ROUNDDOWN((J1401*LOOKUP(J1401,{0,1950001,3300001,6950001,9000001,18000001,40000001},{0.05,0.1,0.2,0.23,0.33,0.4,0.45})-LOOKUP(J1401,{0,1950001,3300001,6950001,9000001,18000001,40000001},{0,97500,427500,636000,1536000,2796000,4796000}))*1.021,-2))</f>
        <v/>
      </c>
      <c r="M1401" s="19">
        <f>IF(K1401&lt;=0,0,ROUNDDOWN((K1401*LOOKUP(K1401,{0,1950001,3300001,6950001,9000001,18000001,40000001},{0.05,0.1,0.2,0.23,0.33,0.4,0.45})-LOOKUP(K1401,{0,1950001,3300001,6950001,9000001,18000001,40000001},{0,97500,427500,636000,1536000,2796000,4796000}))*1.021,-2))</f>
        <v/>
      </c>
      <c r="N1401" s="19">
        <f>MAX(0,ROUNDDOWN(H1401-E1401-430000-G1401,-3))</f>
        <v/>
      </c>
      <c r="O1401" s="19">
        <f>MAX(0,ROUNDDOWN(H1401-E1401-430000-G1401-D1401,-3))</f>
        <v/>
      </c>
      <c r="P1401" s="19">
        <f>IF(H1401&lt;=450000,0,MAX(0,ROUNDDOWN(N1401*0.06-MIN(50000,N1401)*0.03,-2))+MAX(0,ROUNDDOWN(N1401*0.04-MIN(50000,N1401)*0.02,-2)))</f>
        <v/>
      </c>
      <c r="Q1401" s="19">
        <f>IF(H1401&lt;=450000,0,MAX(0,ROUNDDOWN(O1401*0.06-MIN(50000,O1401)*0.03,-2))+MAX(0,ROUNDDOWN(O1401*0.04-MIN(50000,O1401)*0.02,-2)))</f>
        <v/>
      </c>
      <c r="R1401" s="19">
        <f>L1401-M1401</f>
        <v/>
      </c>
      <c r="S1401" s="19">
        <f>P1401-Q1401</f>
        <v/>
      </c>
      <c r="T1401" s="19">
        <f>R1401+S1401</f>
        <v/>
      </c>
      <c r="U1401" s="21">
        <f>IF(J1401&lt;=0,0,LOOKUP(J1401,{0,1950001,3300001,6950001,9000001,18000001,40000001},{0.05,0.1,0.2,0.23,0.33,0.4,0.45}))</f>
        <v/>
      </c>
    </row>
    <row r="1402">
      <c r="A1402" t="inlineStr">
        <is>
          <t>1万円刻み</t>
        </is>
      </c>
      <c r="B1402" s="19">
        <f>'3_1万円刻み'!$A$632</f>
        <v/>
      </c>
      <c r="C1402" s="20" t="n">
        <v>2026</v>
      </c>
      <c r="D1402" s="19" t="n">
        <v>276000</v>
      </c>
      <c r="E1402" s="19">
        <f>ROUND(MIN(B1402/12,650000)*12*0.0915+MIN(B1402/12,1390000)*12*(0.0504+0)+B1402*0.005,0)</f>
        <v/>
      </c>
      <c r="F1402" s="19" t="n">
        <v>0</v>
      </c>
      <c r="G1402" s="19" t="n">
        <v>0</v>
      </c>
      <c r="H1402" s="19">
        <f>IF(C1402&gt;=2026,IF(B1402&lt;741000,0,IF(B1402&lt;2191000,B1402-740000,IF(B1402&lt;2193000,1451000,IF(B1402&lt;2196000,1453000,IF(B1402&lt;2200000,1456000,IF(B1402&lt;3600000,ROUNDDOWN(B1402/4,-3)*2.8-80000,IF(B1402&lt;6600000,ROUNDDOWN(B1402/4,-3)*3.2-440000,IF(B1402&lt;8500000,ROUNDDOWN(B1402*0.9,0)-1100000,B1402-1950000)))))))),IF(B1402&lt;651000,0,IF(B1402&lt;1900000,B1402-650000,IF(B1402&lt;3600000,ROUNDDOWN(B1402/4,-3)*2.8-80000,IF(B1402&lt;6600000,ROUNDDOWN(B1402/4,-3)*3.2-440000,IF(B1402&lt;8500000,ROUNDDOWN(B1402*0.9,0)-1100000,B1402-1950000))))))</f>
        <v/>
      </c>
      <c r="I1402" s="19">
        <f>IF(H1402&gt;23500000,NA(),IF(C1402&gt;=2026,IF(H1402&lt;=4890000,1040000,IF(H1402&lt;=6550000,670000,620000)),IF(H1402&lt;=1320000,950000,IF(H1402&lt;=3360000,880000,IF(H1402&lt;=4890000,680000,IF(H1402&lt;=6550000,630000,580000))))))</f>
        <v/>
      </c>
      <c r="J1402" s="19">
        <f>MAX(0,ROUNDDOWN(H1402-E1402-I1402-F1402,-3))</f>
        <v/>
      </c>
      <c r="K1402" s="19">
        <f>MAX(0,ROUNDDOWN(H1402-E1402-I1402-F1402-D1402,-3))</f>
        <v/>
      </c>
      <c r="L1402" s="19">
        <f>IF(J1402&lt;=0,0,ROUNDDOWN((J1402*LOOKUP(J1402,{0,1950001,3300001,6950001,9000001,18000001,40000001},{0.05,0.1,0.2,0.23,0.33,0.4,0.45})-LOOKUP(J1402,{0,1950001,3300001,6950001,9000001,18000001,40000001},{0,97500,427500,636000,1536000,2796000,4796000}))*1.021,-2))</f>
        <v/>
      </c>
      <c r="M1402" s="19">
        <f>IF(K1402&lt;=0,0,ROUNDDOWN((K1402*LOOKUP(K1402,{0,1950001,3300001,6950001,9000001,18000001,40000001},{0.05,0.1,0.2,0.23,0.33,0.4,0.45})-LOOKUP(K1402,{0,1950001,3300001,6950001,9000001,18000001,40000001},{0,97500,427500,636000,1536000,2796000,4796000}))*1.021,-2))</f>
        <v/>
      </c>
      <c r="N1402" s="19">
        <f>MAX(0,ROUNDDOWN(H1402-E1402-430000-G1402,-3))</f>
        <v/>
      </c>
      <c r="O1402" s="19">
        <f>MAX(0,ROUNDDOWN(H1402-E1402-430000-G1402-D1402,-3))</f>
        <v/>
      </c>
      <c r="P1402" s="19">
        <f>IF(H1402&lt;=450000,0,MAX(0,ROUNDDOWN(N1402*0.06-MIN(50000,N1402)*0.03,-2))+MAX(0,ROUNDDOWN(N1402*0.04-MIN(50000,N1402)*0.02,-2)))</f>
        <v/>
      </c>
      <c r="Q1402" s="19">
        <f>IF(H1402&lt;=450000,0,MAX(0,ROUNDDOWN(O1402*0.06-MIN(50000,O1402)*0.03,-2))+MAX(0,ROUNDDOWN(O1402*0.04-MIN(50000,O1402)*0.02,-2)))</f>
        <v/>
      </c>
      <c r="R1402" s="19">
        <f>L1402-M1402</f>
        <v/>
      </c>
      <c r="S1402" s="19">
        <f>P1402-Q1402</f>
        <v/>
      </c>
      <c r="T1402" s="19">
        <f>R1402+S1402</f>
        <v/>
      </c>
      <c r="U1402" s="21">
        <f>IF(J1402&lt;=0,0,LOOKUP(J1402,{0,1950001,3300001,6950001,9000001,18000001,40000001},{0.05,0.1,0.2,0.23,0.33,0.4,0.45}))</f>
        <v/>
      </c>
    </row>
    <row r="1403">
      <c r="A1403" t="inlineStr">
        <is>
          <t>1万円刻み</t>
        </is>
      </c>
      <c r="B1403" s="19">
        <f>'3_1万円刻み'!$A$633</f>
        <v/>
      </c>
      <c r="C1403" s="20" t="n">
        <v>2025</v>
      </c>
      <c r="D1403" s="19" t="n">
        <v>276000</v>
      </c>
      <c r="E1403" s="19">
        <f>ROUND(MIN(B1403/12,650000)*12*0.0915+MIN(B1403/12,1390000)*12*(0.0504+0)+B1403*0.005,0)</f>
        <v/>
      </c>
      <c r="F1403" s="19" t="n">
        <v>0</v>
      </c>
      <c r="G1403" s="19" t="n">
        <v>0</v>
      </c>
      <c r="H1403" s="19">
        <f>IF(C1403&gt;=2026,IF(B1403&lt;741000,0,IF(B1403&lt;2191000,B1403-740000,IF(B1403&lt;2193000,1451000,IF(B1403&lt;2196000,1453000,IF(B1403&lt;2200000,1456000,IF(B1403&lt;3600000,ROUNDDOWN(B1403/4,-3)*2.8-80000,IF(B1403&lt;6600000,ROUNDDOWN(B1403/4,-3)*3.2-440000,IF(B1403&lt;8500000,ROUNDDOWN(B1403*0.9,0)-1100000,B1403-1950000)))))))),IF(B1403&lt;651000,0,IF(B1403&lt;1900000,B1403-650000,IF(B1403&lt;3600000,ROUNDDOWN(B1403/4,-3)*2.8-80000,IF(B1403&lt;6600000,ROUNDDOWN(B1403/4,-3)*3.2-440000,IF(B1403&lt;8500000,ROUNDDOWN(B1403*0.9,0)-1100000,B1403-1950000))))))</f>
        <v/>
      </c>
      <c r="I1403" s="19">
        <f>IF(H1403&gt;23500000,NA(),IF(C1403&gt;=2026,IF(H1403&lt;=4890000,1040000,IF(H1403&lt;=6550000,670000,620000)),IF(H1403&lt;=1320000,950000,IF(H1403&lt;=3360000,880000,IF(H1403&lt;=4890000,680000,IF(H1403&lt;=6550000,630000,580000))))))</f>
        <v/>
      </c>
      <c r="J1403" s="19">
        <f>MAX(0,ROUNDDOWN(H1403-E1403-I1403-F1403,-3))</f>
        <v/>
      </c>
      <c r="K1403" s="19">
        <f>MAX(0,ROUNDDOWN(H1403-E1403-I1403-F1403-D1403,-3))</f>
        <v/>
      </c>
      <c r="L1403" s="19">
        <f>IF(J1403&lt;=0,0,ROUNDDOWN((J1403*LOOKUP(J1403,{0,1950001,3300001,6950001,9000001,18000001,40000001},{0.05,0.1,0.2,0.23,0.33,0.4,0.45})-LOOKUP(J1403,{0,1950001,3300001,6950001,9000001,18000001,40000001},{0,97500,427500,636000,1536000,2796000,4796000}))*1.021,-2))</f>
        <v/>
      </c>
      <c r="M1403" s="19">
        <f>IF(K1403&lt;=0,0,ROUNDDOWN((K1403*LOOKUP(K1403,{0,1950001,3300001,6950001,9000001,18000001,40000001},{0.05,0.1,0.2,0.23,0.33,0.4,0.45})-LOOKUP(K1403,{0,1950001,3300001,6950001,9000001,18000001,40000001},{0,97500,427500,636000,1536000,2796000,4796000}))*1.021,-2))</f>
        <v/>
      </c>
      <c r="N1403" s="19">
        <f>MAX(0,ROUNDDOWN(H1403-E1403-430000-G1403,-3))</f>
        <v/>
      </c>
      <c r="O1403" s="19">
        <f>MAX(0,ROUNDDOWN(H1403-E1403-430000-G1403-D1403,-3))</f>
        <v/>
      </c>
      <c r="P1403" s="19">
        <f>IF(H1403&lt;=450000,0,MAX(0,ROUNDDOWN(N1403*0.06-MIN(50000,N1403)*0.03,-2))+MAX(0,ROUNDDOWN(N1403*0.04-MIN(50000,N1403)*0.02,-2)))</f>
        <v/>
      </c>
      <c r="Q1403" s="19">
        <f>IF(H1403&lt;=450000,0,MAX(0,ROUNDDOWN(O1403*0.06-MIN(50000,O1403)*0.03,-2))+MAX(0,ROUNDDOWN(O1403*0.04-MIN(50000,O1403)*0.02,-2)))</f>
        <v/>
      </c>
      <c r="R1403" s="19">
        <f>L1403-M1403</f>
        <v/>
      </c>
      <c r="S1403" s="19">
        <f>P1403-Q1403</f>
        <v/>
      </c>
      <c r="T1403" s="19">
        <f>R1403+S1403</f>
        <v/>
      </c>
      <c r="U1403" s="21">
        <f>IF(J1403&lt;=0,0,LOOKUP(J1403,{0,1950001,3300001,6950001,9000001,18000001,40000001},{0.05,0.1,0.2,0.23,0.33,0.4,0.45}))</f>
        <v/>
      </c>
    </row>
    <row r="1404">
      <c r="A1404" t="inlineStr">
        <is>
          <t>1万円刻み</t>
        </is>
      </c>
      <c r="B1404" s="19">
        <f>'3_1万円刻み'!$A$633</f>
        <v/>
      </c>
      <c r="C1404" s="20" t="n">
        <v>2026</v>
      </c>
      <c r="D1404" s="19" t="n">
        <v>276000</v>
      </c>
      <c r="E1404" s="19">
        <f>ROUND(MIN(B1404/12,650000)*12*0.0915+MIN(B1404/12,1390000)*12*(0.0504+0)+B1404*0.005,0)</f>
        <v/>
      </c>
      <c r="F1404" s="19" t="n">
        <v>0</v>
      </c>
      <c r="G1404" s="19" t="n">
        <v>0</v>
      </c>
      <c r="H1404" s="19">
        <f>IF(C1404&gt;=2026,IF(B1404&lt;741000,0,IF(B1404&lt;2191000,B1404-740000,IF(B1404&lt;2193000,1451000,IF(B1404&lt;2196000,1453000,IF(B1404&lt;2200000,1456000,IF(B1404&lt;3600000,ROUNDDOWN(B1404/4,-3)*2.8-80000,IF(B1404&lt;6600000,ROUNDDOWN(B1404/4,-3)*3.2-440000,IF(B1404&lt;8500000,ROUNDDOWN(B1404*0.9,0)-1100000,B1404-1950000)))))))),IF(B1404&lt;651000,0,IF(B1404&lt;1900000,B1404-650000,IF(B1404&lt;3600000,ROUNDDOWN(B1404/4,-3)*2.8-80000,IF(B1404&lt;6600000,ROUNDDOWN(B1404/4,-3)*3.2-440000,IF(B1404&lt;8500000,ROUNDDOWN(B1404*0.9,0)-1100000,B1404-1950000))))))</f>
        <v/>
      </c>
      <c r="I1404" s="19">
        <f>IF(H1404&gt;23500000,NA(),IF(C1404&gt;=2026,IF(H1404&lt;=4890000,1040000,IF(H1404&lt;=6550000,670000,620000)),IF(H1404&lt;=1320000,950000,IF(H1404&lt;=3360000,880000,IF(H1404&lt;=4890000,680000,IF(H1404&lt;=6550000,630000,580000))))))</f>
        <v/>
      </c>
      <c r="J1404" s="19">
        <f>MAX(0,ROUNDDOWN(H1404-E1404-I1404-F1404,-3))</f>
        <v/>
      </c>
      <c r="K1404" s="19">
        <f>MAX(0,ROUNDDOWN(H1404-E1404-I1404-F1404-D1404,-3))</f>
        <v/>
      </c>
      <c r="L1404" s="19">
        <f>IF(J1404&lt;=0,0,ROUNDDOWN((J1404*LOOKUP(J1404,{0,1950001,3300001,6950001,9000001,18000001,40000001},{0.05,0.1,0.2,0.23,0.33,0.4,0.45})-LOOKUP(J1404,{0,1950001,3300001,6950001,9000001,18000001,40000001},{0,97500,427500,636000,1536000,2796000,4796000}))*1.021,-2))</f>
        <v/>
      </c>
      <c r="M1404" s="19">
        <f>IF(K1404&lt;=0,0,ROUNDDOWN((K1404*LOOKUP(K1404,{0,1950001,3300001,6950001,9000001,18000001,40000001},{0.05,0.1,0.2,0.23,0.33,0.4,0.45})-LOOKUP(K1404,{0,1950001,3300001,6950001,9000001,18000001,40000001},{0,97500,427500,636000,1536000,2796000,4796000}))*1.021,-2))</f>
        <v/>
      </c>
      <c r="N1404" s="19">
        <f>MAX(0,ROUNDDOWN(H1404-E1404-430000-G1404,-3))</f>
        <v/>
      </c>
      <c r="O1404" s="19">
        <f>MAX(0,ROUNDDOWN(H1404-E1404-430000-G1404-D1404,-3))</f>
        <v/>
      </c>
      <c r="P1404" s="19">
        <f>IF(H1404&lt;=450000,0,MAX(0,ROUNDDOWN(N1404*0.06-MIN(50000,N1404)*0.03,-2))+MAX(0,ROUNDDOWN(N1404*0.04-MIN(50000,N1404)*0.02,-2)))</f>
        <v/>
      </c>
      <c r="Q1404" s="19">
        <f>IF(H1404&lt;=450000,0,MAX(0,ROUNDDOWN(O1404*0.06-MIN(50000,O1404)*0.03,-2))+MAX(0,ROUNDDOWN(O1404*0.04-MIN(50000,O1404)*0.02,-2)))</f>
        <v/>
      </c>
      <c r="R1404" s="19">
        <f>L1404-M1404</f>
        <v/>
      </c>
      <c r="S1404" s="19">
        <f>P1404-Q1404</f>
        <v/>
      </c>
      <c r="T1404" s="19">
        <f>R1404+S1404</f>
        <v/>
      </c>
      <c r="U1404" s="21">
        <f>IF(J1404&lt;=0,0,LOOKUP(J1404,{0,1950001,3300001,6950001,9000001,18000001,40000001},{0.05,0.1,0.2,0.23,0.33,0.4,0.45}))</f>
        <v/>
      </c>
    </row>
    <row r="1405">
      <c r="A1405" t="inlineStr">
        <is>
          <t>1万円刻み</t>
        </is>
      </c>
      <c r="B1405" s="19">
        <f>'3_1万円刻み'!$A$634</f>
        <v/>
      </c>
      <c r="C1405" s="20" t="n">
        <v>2025</v>
      </c>
      <c r="D1405" s="19" t="n">
        <v>276000</v>
      </c>
      <c r="E1405" s="19">
        <f>ROUND(MIN(B1405/12,650000)*12*0.0915+MIN(B1405/12,1390000)*12*(0.0504+0)+B1405*0.005,0)</f>
        <v/>
      </c>
      <c r="F1405" s="19" t="n">
        <v>0</v>
      </c>
      <c r="G1405" s="19" t="n">
        <v>0</v>
      </c>
      <c r="H1405" s="19">
        <f>IF(C1405&gt;=2026,IF(B1405&lt;741000,0,IF(B1405&lt;2191000,B1405-740000,IF(B1405&lt;2193000,1451000,IF(B1405&lt;2196000,1453000,IF(B1405&lt;2200000,1456000,IF(B1405&lt;3600000,ROUNDDOWN(B1405/4,-3)*2.8-80000,IF(B1405&lt;6600000,ROUNDDOWN(B1405/4,-3)*3.2-440000,IF(B1405&lt;8500000,ROUNDDOWN(B1405*0.9,0)-1100000,B1405-1950000)))))))),IF(B1405&lt;651000,0,IF(B1405&lt;1900000,B1405-650000,IF(B1405&lt;3600000,ROUNDDOWN(B1405/4,-3)*2.8-80000,IF(B1405&lt;6600000,ROUNDDOWN(B1405/4,-3)*3.2-440000,IF(B1405&lt;8500000,ROUNDDOWN(B1405*0.9,0)-1100000,B1405-1950000))))))</f>
        <v/>
      </c>
      <c r="I1405" s="19">
        <f>IF(H1405&gt;23500000,NA(),IF(C1405&gt;=2026,IF(H1405&lt;=4890000,1040000,IF(H1405&lt;=6550000,670000,620000)),IF(H1405&lt;=1320000,950000,IF(H1405&lt;=3360000,880000,IF(H1405&lt;=4890000,680000,IF(H1405&lt;=6550000,630000,580000))))))</f>
        <v/>
      </c>
      <c r="J1405" s="19">
        <f>MAX(0,ROUNDDOWN(H1405-E1405-I1405-F1405,-3))</f>
        <v/>
      </c>
      <c r="K1405" s="19">
        <f>MAX(0,ROUNDDOWN(H1405-E1405-I1405-F1405-D1405,-3))</f>
        <v/>
      </c>
      <c r="L1405" s="19">
        <f>IF(J1405&lt;=0,0,ROUNDDOWN((J1405*LOOKUP(J1405,{0,1950001,3300001,6950001,9000001,18000001,40000001},{0.05,0.1,0.2,0.23,0.33,0.4,0.45})-LOOKUP(J1405,{0,1950001,3300001,6950001,9000001,18000001,40000001},{0,97500,427500,636000,1536000,2796000,4796000}))*1.021,-2))</f>
        <v/>
      </c>
      <c r="M1405" s="19">
        <f>IF(K1405&lt;=0,0,ROUNDDOWN((K1405*LOOKUP(K1405,{0,1950001,3300001,6950001,9000001,18000001,40000001},{0.05,0.1,0.2,0.23,0.33,0.4,0.45})-LOOKUP(K1405,{0,1950001,3300001,6950001,9000001,18000001,40000001},{0,97500,427500,636000,1536000,2796000,4796000}))*1.021,-2))</f>
        <v/>
      </c>
      <c r="N1405" s="19">
        <f>MAX(0,ROUNDDOWN(H1405-E1405-430000-G1405,-3))</f>
        <v/>
      </c>
      <c r="O1405" s="19">
        <f>MAX(0,ROUNDDOWN(H1405-E1405-430000-G1405-D1405,-3))</f>
        <v/>
      </c>
      <c r="P1405" s="19">
        <f>IF(H1405&lt;=450000,0,MAX(0,ROUNDDOWN(N1405*0.06-MIN(50000,N1405)*0.03,-2))+MAX(0,ROUNDDOWN(N1405*0.04-MIN(50000,N1405)*0.02,-2)))</f>
        <v/>
      </c>
      <c r="Q1405" s="19">
        <f>IF(H1405&lt;=450000,0,MAX(0,ROUNDDOWN(O1405*0.06-MIN(50000,O1405)*0.03,-2))+MAX(0,ROUNDDOWN(O1405*0.04-MIN(50000,O1405)*0.02,-2)))</f>
        <v/>
      </c>
      <c r="R1405" s="19">
        <f>L1405-M1405</f>
        <v/>
      </c>
      <c r="S1405" s="19">
        <f>P1405-Q1405</f>
        <v/>
      </c>
      <c r="T1405" s="19">
        <f>R1405+S1405</f>
        <v/>
      </c>
      <c r="U1405" s="21">
        <f>IF(J1405&lt;=0,0,LOOKUP(J1405,{0,1950001,3300001,6950001,9000001,18000001,40000001},{0.05,0.1,0.2,0.23,0.33,0.4,0.45}))</f>
        <v/>
      </c>
    </row>
    <row r="1406">
      <c r="A1406" t="inlineStr">
        <is>
          <t>1万円刻み</t>
        </is>
      </c>
      <c r="B1406" s="19">
        <f>'3_1万円刻み'!$A$634</f>
        <v/>
      </c>
      <c r="C1406" s="20" t="n">
        <v>2026</v>
      </c>
      <c r="D1406" s="19" t="n">
        <v>276000</v>
      </c>
      <c r="E1406" s="19">
        <f>ROUND(MIN(B1406/12,650000)*12*0.0915+MIN(B1406/12,1390000)*12*(0.0504+0)+B1406*0.005,0)</f>
        <v/>
      </c>
      <c r="F1406" s="19" t="n">
        <v>0</v>
      </c>
      <c r="G1406" s="19" t="n">
        <v>0</v>
      </c>
      <c r="H1406" s="19">
        <f>IF(C1406&gt;=2026,IF(B1406&lt;741000,0,IF(B1406&lt;2191000,B1406-740000,IF(B1406&lt;2193000,1451000,IF(B1406&lt;2196000,1453000,IF(B1406&lt;2200000,1456000,IF(B1406&lt;3600000,ROUNDDOWN(B1406/4,-3)*2.8-80000,IF(B1406&lt;6600000,ROUNDDOWN(B1406/4,-3)*3.2-440000,IF(B1406&lt;8500000,ROUNDDOWN(B1406*0.9,0)-1100000,B1406-1950000)))))))),IF(B1406&lt;651000,0,IF(B1406&lt;1900000,B1406-650000,IF(B1406&lt;3600000,ROUNDDOWN(B1406/4,-3)*2.8-80000,IF(B1406&lt;6600000,ROUNDDOWN(B1406/4,-3)*3.2-440000,IF(B1406&lt;8500000,ROUNDDOWN(B1406*0.9,0)-1100000,B1406-1950000))))))</f>
        <v/>
      </c>
      <c r="I1406" s="19">
        <f>IF(H1406&gt;23500000,NA(),IF(C1406&gt;=2026,IF(H1406&lt;=4890000,1040000,IF(H1406&lt;=6550000,670000,620000)),IF(H1406&lt;=1320000,950000,IF(H1406&lt;=3360000,880000,IF(H1406&lt;=4890000,680000,IF(H1406&lt;=6550000,630000,580000))))))</f>
        <v/>
      </c>
      <c r="J1406" s="19">
        <f>MAX(0,ROUNDDOWN(H1406-E1406-I1406-F1406,-3))</f>
        <v/>
      </c>
      <c r="K1406" s="19">
        <f>MAX(0,ROUNDDOWN(H1406-E1406-I1406-F1406-D1406,-3))</f>
        <v/>
      </c>
      <c r="L1406" s="19">
        <f>IF(J1406&lt;=0,0,ROUNDDOWN((J1406*LOOKUP(J1406,{0,1950001,3300001,6950001,9000001,18000001,40000001},{0.05,0.1,0.2,0.23,0.33,0.4,0.45})-LOOKUP(J1406,{0,1950001,3300001,6950001,9000001,18000001,40000001},{0,97500,427500,636000,1536000,2796000,4796000}))*1.021,-2))</f>
        <v/>
      </c>
      <c r="M1406" s="19">
        <f>IF(K1406&lt;=0,0,ROUNDDOWN((K1406*LOOKUP(K1406,{0,1950001,3300001,6950001,9000001,18000001,40000001},{0.05,0.1,0.2,0.23,0.33,0.4,0.45})-LOOKUP(K1406,{0,1950001,3300001,6950001,9000001,18000001,40000001},{0,97500,427500,636000,1536000,2796000,4796000}))*1.021,-2))</f>
        <v/>
      </c>
      <c r="N1406" s="19">
        <f>MAX(0,ROUNDDOWN(H1406-E1406-430000-G1406,-3))</f>
        <v/>
      </c>
      <c r="O1406" s="19">
        <f>MAX(0,ROUNDDOWN(H1406-E1406-430000-G1406-D1406,-3))</f>
        <v/>
      </c>
      <c r="P1406" s="19">
        <f>IF(H1406&lt;=450000,0,MAX(0,ROUNDDOWN(N1406*0.06-MIN(50000,N1406)*0.03,-2))+MAX(0,ROUNDDOWN(N1406*0.04-MIN(50000,N1406)*0.02,-2)))</f>
        <v/>
      </c>
      <c r="Q1406" s="19">
        <f>IF(H1406&lt;=450000,0,MAX(0,ROUNDDOWN(O1406*0.06-MIN(50000,O1406)*0.03,-2))+MAX(0,ROUNDDOWN(O1406*0.04-MIN(50000,O1406)*0.02,-2)))</f>
        <v/>
      </c>
      <c r="R1406" s="19">
        <f>L1406-M1406</f>
        <v/>
      </c>
      <c r="S1406" s="19">
        <f>P1406-Q1406</f>
        <v/>
      </c>
      <c r="T1406" s="19">
        <f>R1406+S1406</f>
        <v/>
      </c>
      <c r="U1406" s="21">
        <f>IF(J1406&lt;=0,0,LOOKUP(J1406,{0,1950001,3300001,6950001,9000001,18000001,40000001},{0.05,0.1,0.2,0.23,0.33,0.4,0.45}))</f>
        <v/>
      </c>
    </row>
    <row r="1407">
      <c r="A1407" t="inlineStr">
        <is>
          <t>1万円刻み</t>
        </is>
      </c>
      <c r="B1407" s="19">
        <f>'3_1万円刻み'!$A$635</f>
        <v/>
      </c>
      <c r="C1407" s="20" t="n">
        <v>2025</v>
      </c>
      <c r="D1407" s="19" t="n">
        <v>276000</v>
      </c>
      <c r="E1407" s="19">
        <f>ROUND(MIN(B1407/12,650000)*12*0.0915+MIN(B1407/12,1390000)*12*(0.0504+0)+B1407*0.005,0)</f>
        <v/>
      </c>
      <c r="F1407" s="19" t="n">
        <v>0</v>
      </c>
      <c r="G1407" s="19" t="n">
        <v>0</v>
      </c>
      <c r="H1407" s="19">
        <f>IF(C1407&gt;=2026,IF(B1407&lt;741000,0,IF(B1407&lt;2191000,B1407-740000,IF(B1407&lt;2193000,1451000,IF(B1407&lt;2196000,1453000,IF(B1407&lt;2200000,1456000,IF(B1407&lt;3600000,ROUNDDOWN(B1407/4,-3)*2.8-80000,IF(B1407&lt;6600000,ROUNDDOWN(B1407/4,-3)*3.2-440000,IF(B1407&lt;8500000,ROUNDDOWN(B1407*0.9,0)-1100000,B1407-1950000)))))))),IF(B1407&lt;651000,0,IF(B1407&lt;1900000,B1407-650000,IF(B1407&lt;3600000,ROUNDDOWN(B1407/4,-3)*2.8-80000,IF(B1407&lt;6600000,ROUNDDOWN(B1407/4,-3)*3.2-440000,IF(B1407&lt;8500000,ROUNDDOWN(B1407*0.9,0)-1100000,B1407-1950000))))))</f>
        <v/>
      </c>
      <c r="I1407" s="19">
        <f>IF(H1407&gt;23500000,NA(),IF(C1407&gt;=2026,IF(H1407&lt;=4890000,1040000,IF(H1407&lt;=6550000,670000,620000)),IF(H1407&lt;=1320000,950000,IF(H1407&lt;=3360000,880000,IF(H1407&lt;=4890000,680000,IF(H1407&lt;=6550000,630000,580000))))))</f>
        <v/>
      </c>
      <c r="J1407" s="19">
        <f>MAX(0,ROUNDDOWN(H1407-E1407-I1407-F1407,-3))</f>
        <v/>
      </c>
      <c r="K1407" s="19">
        <f>MAX(0,ROUNDDOWN(H1407-E1407-I1407-F1407-D1407,-3))</f>
        <v/>
      </c>
      <c r="L1407" s="19">
        <f>IF(J1407&lt;=0,0,ROUNDDOWN((J1407*LOOKUP(J1407,{0,1950001,3300001,6950001,9000001,18000001,40000001},{0.05,0.1,0.2,0.23,0.33,0.4,0.45})-LOOKUP(J1407,{0,1950001,3300001,6950001,9000001,18000001,40000001},{0,97500,427500,636000,1536000,2796000,4796000}))*1.021,-2))</f>
        <v/>
      </c>
      <c r="M1407" s="19">
        <f>IF(K1407&lt;=0,0,ROUNDDOWN((K1407*LOOKUP(K1407,{0,1950001,3300001,6950001,9000001,18000001,40000001},{0.05,0.1,0.2,0.23,0.33,0.4,0.45})-LOOKUP(K1407,{0,1950001,3300001,6950001,9000001,18000001,40000001},{0,97500,427500,636000,1536000,2796000,4796000}))*1.021,-2))</f>
        <v/>
      </c>
      <c r="N1407" s="19">
        <f>MAX(0,ROUNDDOWN(H1407-E1407-430000-G1407,-3))</f>
        <v/>
      </c>
      <c r="O1407" s="19">
        <f>MAX(0,ROUNDDOWN(H1407-E1407-430000-G1407-D1407,-3))</f>
        <v/>
      </c>
      <c r="P1407" s="19">
        <f>IF(H1407&lt;=450000,0,MAX(0,ROUNDDOWN(N1407*0.06-MIN(50000,N1407)*0.03,-2))+MAX(0,ROUNDDOWN(N1407*0.04-MIN(50000,N1407)*0.02,-2)))</f>
        <v/>
      </c>
      <c r="Q1407" s="19">
        <f>IF(H1407&lt;=450000,0,MAX(0,ROUNDDOWN(O1407*0.06-MIN(50000,O1407)*0.03,-2))+MAX(0,ROUNDDOWN(O1407*0.04-MIN(50000,O1407)*0.02,-2)))</f>
        <v/>
      </c>
      <c r="R1407" s="19">
        <f>L1407-M1407</f>
        <v/>
      </c>
      <c r="S1407" s="19">
        <f>P1407-Q1407</f>
        <v/>
      </c>
      <c r="T1407" s="19">
        <f>R1407+S1407</f>
        <v/>
      </c>
      <c r="U1407" s="21">
        <f>IF(J1407&lt;=0,0,LOOKUP(J1407,{0,1950001,3300001,6950001,9000001,18000001,40000001},{0.05,0.1,0.2,0.23,0.33,0.4,0.45}))</f>
        <v/>
      </c>
    </row>
    <row r="1408">
      <c r="A1408" t="inlineStr">
        <is>
          <t>1万円刻み</t>
        </is>
      </c>
      <c r="B1408" s="19">
        <f>'3_1万円刻み'!$A$635</f>
        <v/>
      </c>
      <c r="C1408" s="20" t="n">
        <v>2026</v>
      </c>
      <c r="D1408" s="19" t="n">
        <v>276000</v>
      </c>
      <c r="E1408" s="19">
        <f>ROUND(MIN(B1408/12,650000)*12*0.0915+MIN(B1408/12,1390000)*12*(0.0504+0)+B1408*0.005,0)</f>
        <v/>
      </c>
      <c r="F1408" s="19" t="n">
        <v>0</v>
      </c>
      <c r="G1408" s="19" t="n">
        <v>0</v>
      </c>
      <c r="H1408" s="19">
        <f>IF(C1408&gt;=2026,IF(B1408&lt;741000,0,IF(B1408&lt;2191000,B1408-740000,IF(B1408&lt;2193000,1451000,IF(B1408&lt;2196000,1453000,IF(B1408&lt;2200000,1456000,IF(B1408&lt;3600000,ROUNDDOWN(B1408/4,-3)*2.8-80000,IF(B1408&lt;6600000,ROUNDDOWN(B1408/4,-3)*3.2-440000,IF(B1408&lt;8500000,ROUNDDOWN(B1408*0.9,0)-1100000,B1408-1950000)))))))),IF(B1408&lt;651000,0,IF(B1408&lt;1900000,B1408-650000,IF(B1408&lt;3600000,ROUNDDOWN(B1408/4,-3)*2.8-80000,IF(B1408&lt;6600000,ROUNDDOWN(B1408/4,-3)*3.2-440000,IF(B1408&lt;8500000,ROUNDDOWN(B1408*0.9,0)-1100000,B1408-1950000))))))</f>
        <v/>
      </c>
      <c r="I1408" s="19">
        <f>IF(H1408&gt;23500000,NA(),IF(C1408&gt;=2026,IF(H1408&lt;=4890000,1040000,IF(H1408&lt;=6550000,670000,620000)),IF(H1408&lt;=1320000,950000,IF(H1408&lt;=3360000,880000,IF(H1408&lt;=4890000,680000,IF(H1408&lt;=6550000,630000,580000))))))</f>
        <v/>
      </c>
      <c r="J1408" s="19">
        <f>MAX(0,ROUNDDOWN(H1408-E1408-I1408-F1408,-3))</f>
        <v/>
      </c>
      <c r="K1408" s="19">
        <f>MAX(0,ROUNDDOWN(H1408-E1408-I1408-F1408-D1408,-3))</f>
        <v/>
      </c>
      <c r="L1408" s="19">
        <f>IF(J1408&lt;=0,0,ROUNDDOWN((J1408*LOOKUP(J1408,{0,1950001,3300001,6950001,9000001,18000001,40000001},{0.05,0.1,0.2,0.23,0.33,0.4,0.45})-LOOKUP(J1408,{0,1950001,3300001,6950001,9000001,18000001,40000001},{0,97500,427500,636000,1536000,2796000,4796000}))*1.021,-2))</f>
        <v/>
      </c>
      <c r="M1408" s="19">
        <f>IF(K1408&lt;=0,0,ROUNDDOWN((K1408*LOOKUP(K1408,{0,1950001,3300001,6950001,9000001,18000001,40000001},{0.05,0.1,0.2,0.23,0.33,0.4,0.45})-LOOKUP(K1408,{0,1950001,3300001,6950001,9000001,18000001,40000001},{0,97500,427500,636000,1536000,2796000,4796000}))*1.021,-2))</f>
        <v/>
      </c>
      <c r="N1408" s="19">
        <f>MAX(0,ROUNDDOWN(H1408-E1408-430000-G1408,-3))</f>
        <v/>
      </c>
      <c r="O1408" s="19">
        <f>MAX(0,ROUNDDOWN(H1408-E1408-430000-G1408-D1408,-3))</f>
        <v/>
      </c>
      <c r="P1408" s="19">
        <f>IF(H1408&lt;=450000,0,MAX(0,ROUNDDOWN(N1408*0.06-MIN(50000,N1408)*0.03,-2))+MAX(0,ROUNDDOWN(N1408*0.04-MIN(50000,N1408)*0.02,-2)))</f>
        <v/>
      </c>
      <c r="Q1408" s="19">
        <f>IF(H1408&lt;=450000,0,MAX(0,ROUNDDOWN(O1408*0.06-MIN(50000,O1408)*0.03,-2))+MAX(0,ROUNDDOWN(O1408*0.04-MIN(50000,O1408)*0.02,-2)))</f>
        <v/>
      </c>
      <c r="R1408" s="19">
        <f>L1408-M1408</f>
        <v/>
      </c>
      <c r="S1408" s="19">
        <f>P1408-Q1408</f>
        <v/>
      </c>
      <c r="T1408" s="19">
        <f>R1408+S1408</f>
        <v/>
      </c>
      <c r="U1408" s="21">
        <f>IF(J1408&lt;=0,0,LOOKUP(J1408,{0,1950001,3300001,6950001,9000001,18000001,40000001},{0.05,0.1,0.2,0.23,0.33,0.4,0.45}))</f>
        <v/>
      </c>
    </row>
    <row r="1409">
      <c r="A1409" t="inlineStr">
        <is>
          <t>1万円刻み</t>
        </is>
      </c>
      <c r="B1409" s="19">
        <f>'3_1万円刻み'!$A$636</f>
        <v/>
      </c>
      <c r="C1409" s="20" t="n">
        <v>2025</v>
      </c>
      <c r="D1409" s="19" t="n">
        <v>276000</v>
      </c>
      <c r="E1409" s="19">
        <f>ROUND(MIN(B1409/12,650000)*12*0.0915+MIN(B1409/12,1390000)*12*(0.0504+0)+B1409*0.005,0)</f>
        <v/>
      </c>
      <c r="F1409" s="19" t="n">
        <v>0</v>
      </c>
      <c r="G1409" s="19" t="n">
        <v>0</v>
      </c>
      <c r="H1409" s="19">
        <f>IF(C1409&gt;=2026,IF(B1409&lt;741000,0,IF(B1409&lt;2191000,B1409-740000,IF(B1409&lt;2193000,1451000,IF(B1409&lt;2196000,1453000,IF(B1409&lt;2200000,1456000,IF(B1409&lt;3600000,ROUNDDOWN(B1409/4,-3)*2.8-80000,IF(B1409&lt;6600000,ROUNDDOWN(B1409/4,-3)*3.2-440000,IF(B1409&lt;8500000,ROUNDDOWN(B1409*0.9,0)-1100000,B1409-1950000)))))))),IF(B1409&lt;651000,0,IF(B1409&lt;1900000,B1409-650000,IF(B1409&lt;3600000,ROUNDDOWN(B1409/4,-3)*2.8-80000,IF(B1409&lt;6600000,ROUNDDOWN(B1409/4,-3)*3.2-440000,IF(B1409&lt;8500000,ROUNDDOWN(B1409*0.9,0)-1100000,B1409-1950000))))))</f>
        <v/>
      </c>
      <c r="I1409" s="19">
        <f>IF(H1409&gt;23500000,NA(),IF(C1409&gt;=2026,IF(H1409&lt;=4890000,1040000,IF(H1409&lt;=6550000,670000,620000)),IF(H1409&lt;=1320000,950000,IF(H1409&lt;=3360000,880000,IF(H1409&lt;=4890000,680000,IF(H1409&lt;=6550000,630000,580000))))))</f>
        <v/>
      </c>
      <c r="J1409" s="19">
        <f>MAX(0,ROUNDDOWN(H1409-E1409-I1409-F1409,-3))</f>
        <v/>
      </c>
      <c r="K1409" s="19">
        <f>MAX(0,ROUNDDOWN(H1409-E1409-I1409-F1409-D1409,-3))</f>
        <v/>
      </c>
      <c r="L1409" s="19">
        <f>IF(J1409&lt;=0,0,ROUNDDOWN((J1409*LOOKUP(J1409,{0,1950001,3300001,6950001,9000001,18000001,40000001},{0.05,0.1,0.2,0.23,0.33,0.4,0.45})-LOOKUP(J1409,{0,1950001,3300001,6950001,9000001,18000001,40000001},{0,97500,427500,636000,1536000,2796000,4796000}))*1.021,-2))</f>
        <v/>
      </c>
      <c r="M1409" s="19">
        <f>IF(K1409&lt;=0,0,ROUNDDOWN((K1409*LOOKUP(K1409,{0,1950001,3300001,6950001,9000001,18000001,40000001},{0.05,0.1,0.2,0.23,0.33,0.4,0.45})-LOOKUP(K1409,{0,1950001,3300001,6950001,9000001,18000001,40000001},{0,97500,427500,636000,1536000,2796000,4796000}))*1.021,-2))</f>
        <v/>
      </c>
      <c r="N1409" s="19">
        <f>MAX(0,ROUNDDOWN(H1409-E1409-430000-G1409,-3))</f>
        <v/>
      </c>
      <c r="O1409" s="19">
        <f>MAX(0,ROUNDDOWN(H1409-E1409-430000-G1409-D1409,-3))</f>
        <v/>
      </c>
      <c r="P1409" s="19">
        <f>IF(H1409&lt;=450000,0,MAX(0,ROUNDDOWN(N1409*0.06-MIN(50000,N1409)*0.03,-2))+MAX(0,ROUNDDOWN(N1409*0.04-MIN(50000,N1409)*0.02,-2)))</f>
        <v/>
      </c>
      <c r="Q1409" s="19">
        <f>IF(H1409&lt;=450000,0,MAX(0,ROUNDDOWN(O1409*0.06-MIN(50000,O1409)*0.03,-2))+MAX(0,ROUNDDOWN(O1409*0.04-MIN(50000,O1409)*0.02,-2)))</f>
        <v/>
      </c>
      <c r="R1409" s="19">
        <f>L1409-M1409</f>
        <v/>
      </c>
      <c r="S1409" s="19">
        <f>P1409-Q1409</f>
        <v/>
      </c>
      <c r="T1409" s="19">
        <f>R1409+S1409</f>
        <v/>
      </c>
      <c r="U1409" s="21">
        <f>IF(J1409&lt;=0,0,LOOKUP(J1409,{0,1950001,3300001,6950001,9000001,18000001,40000001},{0.05,0.1,0.2,0.23,0.33,0.4,0.45}))</f>
        <v/>
      </c>
    </row>
    <row r="1410">
      <c r="A1410" t="inlineStr">
        <is>
          <t>1万円刻み</t>
        </is>
      </c>
      <c r="B1410" s="19">
        <f>'3_1万円刻み'!$A$636</f>
        <v/>
      </c>
      <c r="C1410" s="20" t="n">
        <v>2026</v>
      </c>
      <c r="D1410" s="19" t="n">
        <v>276000</v>
      </c>
      <c r="E1410" s="19">
        <f>ROUND(MIN(B1410/12,650000)*12*0.0915+MIN(B1410/12,1390000)*12*(0.0504+0)+B1410*0.005,0)</f>
        <v/>
      </c>
      <c r="F1410" s="19" t="n">
        <v>0</v>
      </c>
      <c r="G1410" s="19" t="n">
        <v>0</v>
      </c>
      <c r="H1410" s="19">
        <f>IF(C1410&gt;=2026,IF(B1410&lt;741000,0,IF(B1410&lt;2191000,B1410-740000,IF(B1410&lt;2193000,1451000,IF(B1410&lt;2196000,1453000,IF(B1410&lt;2200000,1456000,IF(B1410&lt;3600000,ROUNDDOWN(B1410/4,-3)*2.8-80000,IF(B1410&lt;6600000,ROUNDDOWN(B1410/4,-3)*3.2-440000,IF(B1410&lt;8500000,ROUNDDOWN(B1410*0.9,0)-1100000,B1410-1950000)))))))),IF(B1410&lt;651000,0,IF(B1410&lt;1900000,B1410-650000,IF(B1410&lt;3600000,ROUNDDOWN(B1410/4,-3)*2.8-80000,IF(B1410&lt;6600000,ROUNDDOWN(B1410/4,-3)*3.2-440000,IF(B1410&lt;8500000,ROUNDDOWN(B1410*0.9,0)-1100000,B1410-1950000))))))</f>
        <v/>
      </c>
      <c r="I1410" s="19">
        <f>IF(H1410&gt;23500000,NA(),IF(C1410&gt;=2026,IF(H1410&lt;=4890000,1040000,IF(H1410&lt;=6550000,670000,620000)),IF(H1410&lt;=1320000,950000,IF(H1410&lt;=3360000,880000,IF(H1410&lt;=4890000,680000,IF(H1410&lt;=6550000,630000,580000))))))</f>
        <v/>
      </c>
      <c r="J1410" s="19">
        <f>MAX(0,ROUNDDOWN(H1410-E1410-I1410-F1410,-3))</f>
        <v/>
      </c>
      <c r="K1410" s="19">
        <f>MAX(0,ROUNDDOWN(H1410-E1410-I1410-F1410-D1410,-3))</f>
        <v/>
      </c>
      <c r="L1410" s="19">
        <f>IF(J1410&lt;=0,0,ROUNDDOWN((J1410*LOOKUP(J1410,{0,1950001,3300001,6950001,9000001,18000001,40000001},{0.05,0.1,0.2,0.23,0.33,0.4,0.45})-LOOKUP(J1410,{0,1950001,3300001,6950001,9000001,18000001,40000001},{0,97500,427500,636000,1536000,2796000,4796000}))*1.021,-2))</f>
        <v/>
      </c>
      <c r="M1410" s="19">
        <f>IF(K1410&lt;=0,0,ROUNDDOWN((K1410*LOOKUP(K1410,{0,1950001,3300001,6950001,9000001,18000001,40000001},{0.05,0.1,0.2,0.23,0.33,0.4,0.45})-LOOKUP(K1410,{0,1950001,3300001,6950001,9000001,18000001,40000001},{0,97500,427500,636000,1536000,2796000,4796000}))*1.021,-2))</f>
        <v/>
      </c>
      <c r="N1410" s="19">
        <f>MAX(0,ROUNDDOWN(H1410-E1410-430000-G1410,-3))</f>
        <v/>
      </c>
      <c r="O1410" s="19">
        <f>MAX(0,ROUNDDOWN(H1410-E1410-430000-G1410-D1410,-3))</f>
        <v/>
      </c>
      <c r="P1410" s="19">
        <f>IF(H1410&lt;=450000,0,MAX(0,ROUNDDOWN(N1410*0.06-MIN(50000,N1410)*0.03,-2))+MAX(0,ROUNDDOWN(N1410*0.04-MIN(50000,N1410)*0.02,-2)))</f>
        <v/>
      </c>
      <c r="Q1410" s="19">
        <f>IF(H1410&lt;=450000,0,MAX(0,ROUNDDOWN(O1410*0.06-MIN(50000,O1410)*0.03,-2))+MAX(0,ROUNDDOWN(O1410*0.04-MIN(50000,O1410)*0.02,-2)))</f>
        <v/>
      </c>
      <c r="R1410" s="19">
        <f>L1410-M1410</f>
        <v/>
      </c>
      <c r="S1410" s="19">
        <f>P1410-Q1410</f>
        <v/>
      </c>
      <c r="T1410" s="19">
        <f>R1410+S1410</f>
        <v/>
      </c>
      <c r="U1410" s="21">
        <f>IF(J1410&lt;=0,0,LOOKUP(J1410,{0,1950001,3300001,6950001,9000001,18000001,40000001},{0.05,0.1,0.2,0.23,0.33,0.4,0.45}))</f>
        <v/>
      </c>
    </row>
    <row r="1411">
      <c r="A1411" t="inlineStr">
        <is>
          <t>1万円刻み</t>
        </is>
      </c>
      <c r="B1411" s="19">
        <f>'3_1万円刻み'!$A$637</f>
        <v/>
      </c>
      <c r="C1411" s="20" t="n">
        <v>2025</v>
      </c>
      <c r="D1411" s="19" t="n">
        <v>276000</v>
      </c>
      <c r="E1411" s="19">
        <f>ROUND(MIN(B1411/12,650000)*12*0.0915+MIN(B1411/12,1390000)*12*(0.0504+0)+B1411*0.005,0)</f>
        <v/>
      </c>
      <c r="F1411" s="19" t="n">
        <v>0</v>
      </c>
      <c r="G1411" s="19" t="n">
        <v>0</v>
      </c>
      <c r="H1411" s="19">
        <f>IF(C1411&gt;=2026,IF(B1411&lt;741000,0,IF(B1411&lt;2191000,B1411-740000,IF(B1411&lt;2193000,1451000,IF(B1411&lt;2196000,1453000,IF(B1411&lt;2200000,1456000,IF(B1411&lt;3600000,ROUNDDOWN(B1411/4,-3)*2.8-80000,IF(B1411&lt;6600000,ROUNDDOWN(B1411/4,-3)*3.2-440000,IF(B1411&lt;8500000,ROUNDDOWN(B1411*0.9,0)-1100000,B1411-1950000)))))))),IF(B1411&lt;651000,0,IF(B1411&lt;1900000,B1411-650000,IF(B1411&lt;3600000,ROUNDDOWN(B1411/4,-3)*2.8-80000,IF(B1411&lt;6600000,ROUNDDOWN(B1411/4,-3)*3.2-440000,IF(B1411&lt;8500000,ROUNDDOWN(B1411*0.9,0)-1100000,B1411-1950000))))))</f>
        <v/>
      </c>
      <c r="I1411" s="19">
        <f>IF(H1411&gt;23500000,NA(),IF(C1411&gt;=2026,IF(H1411&lt;=4890000,1040000,IF(H1411&lt;=6550000,670000,620000)),IF(H1411&lt;=1320000,950000,IF(H1411&lt;=3360000,880000,IF(H1411&lt;=4890000,680000,IF(H1411&lt;=6550000,630000,580000))))))</f>
        <v/>
      </c>
      <c r="J1411" s="19">
        <f>MAX(0,ROUNDDOWN(H1411-E1411-I1411-F1411,-3))</f>
        <v/>
      </c>
      <c r="K1411" s="19">
        <f>MAX(0,ROUNDDOWN(H1411-E1411-I1411-F1411-D1411,-3))</f>
        <v/>
      </c>
      <c r="L1411" s="19">
        <f>IF(J1411&lt;=0,0,ROUNDDOWN((J1411*LOOKUP(J1411,{0,1950001,3300001,6950001,9000001,18000001,40000001},{0.05,0.1,0.2,0.23,0.33,0.4,0.45})-LOOKUP(J1411,{0,1950001,3300001,6950001,9000001,18000001,40000001},{0,97500,427500,636000,1536000,2796000,4796000}))*1.021,-2))</f>
        <v/>
      </c>
      <c r="M1411" s="19">
        <f>IF(K1411&lt;=0,0,ROUNDDOWN((K1411*LOOKUP(K1411,{0,1950001,3300001,6950001,9000001,18000001,40000001},{0.05,0.1,0.2,0.23,0.33,0.4,0.45})-LOOKUP(K1411,{0,1950001,3300001,6950001,9000001,18000001,40000001},{0,97500,427500,636000,1536000,2796000,4796000}))*1.021,-2))</f>
        <v/>
      </c>
      <c r="N1411" s="19">
        <f>MAX(0,ROUNDDOWN(H1411-E1411-430000-G1411,-3))</f>
        <v/>
      </c>
      <c r="O1411" s="19">
        <f>MAX(0,ROUNDDOWN(H1411-E1411-430000-G1411-D1411,-3))</f>
        <v/>
      </c>
      <c r="P1411" s="19">
        <f>IF(H1411&lt;=450000,0,MAX(0,ROUNDDOWN(N1411*0.06-MIN(50000,N1411)*0.03,-2))+MAX(0,ROUNDDOWN(N1411*0.04-MIN(50000,N1411)*0.02,-2)))</f>
        <v/>
      </c>
      <c r="Q1411" s="19">
        <f>IF(H1411&lt;=450000,0,MAX(0,ROUNDDOWN(O1411*0.06-MIN(50000,O1411)*0.03,-2))+MAX(0,ROUNDDOWN(O1411*0.04-MIN(50000,O1411)*0.02,-2)))</f>
        <v/>
      </c>
      <c r="R1411" s="19">
        <f>L1411-M1411</f>
        <v/>
      </c>
      <c r="S1411" s="19">
        <f>P1411-Q1411</f>
        <v/>
      </c>
      <c r="T1411" s="19">
        <f>R1411+S1411</f>
        <v/>
      </c>
      <c r="U1411" s="21">
        <f>IF(J1411&lt;=0,0,LOOKUP(J1411,{0,1950001,3300001,6950001,9000001,18000001,40000001},{0.05,0.1,0.2,0.23,0.33,0.4,0.45}))</f>
        <v/>
      </c>
    </row>
    <row r="1412">
      <c r="A1412" t="inlineStr">
        <is>
          <t>1万円刻み</t>
        </is>
      </c>
      <c r="B1412" s="19">
        <f>'3_1万円刻み'!$A$637</f>
        <v/>
      </c>
      <c r="C1412" s="20" t="n">
        <v>2026</v>
      </c>
      <c r="D1412" s="19" t="n">
        <v>276000</v>
      </c>
      <c r="E1412" s="19">
        <f>ROUND(MIN(B1412/12,650000)*12*0.0915+MIN(B1412/12,1390000)*12*(0.0504+0)+B1412*0.005,0)</f>
        <v/>
      </c>
      <c r="F1412" s="19" t="n">
        <v>0</v>
      </c>
      <c r="G1412" s="19" t="n">
        <v>0</v>
      </c>
      <c r="H1412" s="19">
        <f>IF(C1412&gt;=2026,IF(B1412&lt;741000,0,IF(B1412&lt;2191000,B1412-740000,IF(B1412&lt;2193000,1451000,IF(B1412&lt;2196000,1453000,IF(B1412&lt;2200000,1456000,IF(B1412&lt;3600000,ROUNDDOWN(B1412/4,-3)*2.8-80000,IF(B1412&lt;6600000,ROUNDDOWN(B1412/4,-3)*3.2-440000,IF(B1412&lt;8500000,ROUNDDOWN(B1412*0.9,0)-1100000,B1412-1950000)))))))),IF(B1412&lt;651000,0,IF(B1412&lt;1900000,B1412-650000,IF(B1412&lt;3600000,ROUNDDOWN(B1412/4,-3)*2.8-80000,IF(B1412&lt;6600000,ROUNDDOWN(B1412/4,-3)*3.2-440000,IF(B1412&lt;8500000,ROUNDDOWN(B1412*0.9,0)-1100000,B1412-1950000))))))</f>
        <v/>
      </c>
      <c r="I1412" s="19">
        <f>IF(H1412&gt;23500000,NA(),IF(C1412&gt;=2026,IF(H1412&lt;=4890000,1040000,IF(H1412&lt;=6550000,670000,620000)),IF(H1412&lt;=1320000,950000,IF(H1412&lt;=3360000,880000,IF(H1412&lt;=4890000,680000,IF(H1412&lt;=6550000,630000,580000))))))</f>
        <v/>
      </c>
      <c r="J1412" s="19">
        <f>MAX(0,ROUNDDOWN(H1412-E1412-I1412-F1412,-3))</f>
        <v/>
      </c>
      <c r="K1412" s="19">
        <f>MAX(0,ROUNDDOWN(H1412-E1412-I1412-F1412-D1412,-3))</f>
        <v/>
      </c>
      <c r="L1412" s="19">
        <f>IF(J1412&lt;=0,0,ROUNDDOWN((J1412*LOOKUP(J1412,{0,1950001,3300001,6950001,9000001,18000001,40000001},{0.05,0.1,0.2,0.23,0.33,0.4,0.45})-LOOKUP(J1412,{0,1950001,3300001,6950001,9000001,18000001,40000001},{0,97500,427500,636000,1536000,2796000,4796000}))*1.021,-2))</f>
        <v/>
      </c>
      <c r="M1412" s="19">
        <f>IF(K1412&lt;=0,0,ROUNDDOWN((K1412*LOOKUP(K1412,{0,1950001,3300001,6950001,9000001,18000001,40000001},{0.05,0.1,0.2,0.23,0.33,0.4,0.45})-LOOKUP(K1412,{0,1950001,3300001,6950001,9000001,18000001,40000001},{0,97500,427500,636000,1536000,2796000,4796000}))*1.021,-2))</f>
        <v/>
      </c>
      <c r="N1412" s="19">
        <f>MAX(0,ROUNDDOWN(H1412-E1412-430000-G1412,-3))</f>
        <v/>
      </c>
      <c r="O1412" s="19">
        <f>MAX(0,ROUNDDOWN(H1412-E1412-430000-G1412-D1412,-3))</f>
        <v/>
      </c>
      <c r="P1412" s="19">
        <f>IF(H1412&lt;=450000,0,MAX(0,ROUNDDOWN(N1412*0.06-MIN(50000,N1412)*0.03,-2))+MAX(0,ROUNDDOWN(N1412*0.04-MIN(50000,N1412)*0.02,-2)))</f>
        <v/>
      </c>
      <c r="Q1412" s="19">
        <f>IF(H1412&lt;=450000,0,MAX(0,ROUNDDOWN(O1412*0.06-MIN(50000,O1412)*0.03,-2))+MAX(0,ROUNDDOWN(O1412*0.04-MIN(50000,O1412)*0.02,-2)))</f>
        <v/>
      </c>
      <c r="R1412" s="19">
        <f>L1412-M1412</f>
        <v/>
      </c>
      <c r="S1412" s="19">
        <f>P1412-Q1412</f>
        <v/>
      </c>
      <c r="T1412" s="19">
        <f>R1412+S1412</f>
        <v/>
      </c>
      <c r="U1412" s="21">
        <f>IF(J1412&lt;=0,0,LOOKUP(J1412,{0,1950001,3300001,6950001,9000001,18000001,40000001},{0.05,0.1,0.2,0.23,0.33,0.4,0.45}))</f>
        <v/>
      </c>
    </row>
    <row r="1413">
      <c r="A1413" t="inlineStr">
        <is>
          <t>1万円刻み</t>
        </is>
      </c>
      <c r="B1413" s="19">
        <f>'3_1万円刻み'!$A$638</f>
        <v/>
      </c>
      <c r="C1413" s="20" t="n">
        <v>2025</v>
      </c>
      <c r="D1413" s="19" t="n">
        <v>276000</v>
      </c>
      <c r="E1413" s="19">
        <f>ROUND(MIN(B1413/12,650000)*12*0.0915+MIN(B1413/12,1390000)*12*(0.0504+0)+B1413*0.005,0)</f>
        <v/>
      </c>
      <c r="F1413" s="19" t="n">
        <v>0</v>
      </c>
      <c r="G1413" s="19" t="n">
        <v>0</v>
      </c>
      <c r="H1413" s="19">
        <f>IF(C1413&gt;=2026,IF(B1413&lt;741000,0,IF(B1413&lt;2191000,B1413-740000,IF(B1413&lt;2193000,1451000,IF(B1413&lt;2196000,1453000,IF(B1413&lt;2200000,1456000,IF(B1413&lt;3600000,ROUNDDOWN(B1413/4,-3)*2.8-80000,IF(B1413&lt;6600000,ROUNDDOWN(B1413/4,-3)*3.2-440000,IF(B1413&lt;8500000,ROUNDDOWN(B1413*0.9,0)-1100000,B1413-1950000)))))))),IF(B1413&lt;651000,0,IF(B1413&lt;1900000,B1413-650000,IF(B1413&lt;3600000,ROUNDDOWN(B1413/4,-3)*2.8-80000,IF(B1413&lt;6600000,ROUNDDOWN(B1413/4,-3)*3.2-440000,IF(B1413&lt;8500000,ROUNDDOWN(B1413*0.9,0)-1100000,B1413-1950000))))))</f>
        <v/>
      </c>
      <c r="I1413" s="19">
        <f>IF(H1413&gt;23500000,NA(),IF(C1413&gt;=2026,IF(H1413&lt;=4890000,1040000,IF(H1413&lt;=6550000,670000,620000)),IF(H1413&lt;=1320000,950000,IF(H1413&lt;=3360000,880000,IF(H1413&lt;=4890000,680000,IF(H1413&lt;=6550000,630000,580000))))))</f>
        <v/>
      </c>
      <c r="J1413" s="19">
        <f>MAX(0,ROUNDDOWN(H1413-E1413-I1413-F1413,-3))</f>
        <v/>
      </c>
      <c r="K1413" s="19">
        <f>MAX(0,ROUNDDOWN(H1413-E1413-I1413-F1413-D1413,-3))</f>
        <v/>
      </c>
      <c r="L1413" s="19">
        <f>IF(J1413&lt;=0,0,ROUNDDOWN((J1413*LOOKUP(J1413,{0,1950001,3300001,6950001,9000001,18000001,40000001},{0.05,0.1,0.2,0.23,0.33,0.4,0.45})-LOOKUP(J1413,{0,1950001,3300001,6950001,9000001,18000001,40000001},{0,97500,427500,636000,1536000,2796000,4796000}))*1.021,-2))</f>
        <v/>
      </c>
      <c r="M1413" s="19">
        <f>IF(K1413&lt;=0,0,ROUNDDOWN((K1413*LOOKUP(K1413,{0,1950001,3300001,6950001,9000001,18000001,40000001},{0.05,0.1,0.2,0.23,0.33,0.4,0.45})-LOOKUP(K1413,{0,1950001,3300001,6950001,9000001,18000001,40000001},{0,97500,427500,636000,1536000,2796000,4796000}))*1.021,-2))</f>
        <v/>
      </c>
      <c r="N1413" s="19">
        <f>MAX(0,ROUNDDOWN(H1413-E1413-430000-G1413,-3))</f>
        <v/>
      </c>
      <c r="O1413" s="19">
        <f>MAX(0,ROUNDDOWN(H1413-E1413-430000-G1413-D1413,-3))</f>
        <v/>
      </c>
      <c r="P1413" s="19">
        <f>IF(H1413&lt;=450000,0,MAX(0,ROUNDDOWN(N1413*0.06-MIN(50000,N1413)*0.03,-2))+MAX(0,ROUNDDOWN(N1413*0.04-MIN(50000,N1413)*0.02,-2)))</f>
        <v/>
      </c>
      <c r="Q1413" s="19">
        <f>IF(H1413&lt;=450000,0,MAX(0,ROUNDDOWN(O1413*0.06-MIN(50000,O1413)*0.03,-2))+MAX(0,ROUNDDOWN(O1413*0.04-MIN(50000,O1413)*0.02,-2)))</f>
        <v/>
      </c>
      <c r="R1413" s="19">
        <f>L1413-M1413</f>
        <v/>
      </c>
      <c r="S1413" s="19">
        <f>P1413-Q1413</f>
        <v/>
      </c>
      <c r="T1413" s="19">
        <f>R1413+S1413</f>
        <v/>
      </c>
      <c r="U1413" s="21">
        <f>IF(J1413&lt;=0,0,LOOKUP(J1413,{0,1950001,3300001,6950001,9000001,18000001,40000001},{0.05,0.1,0.2,0.23,0.33,0.4,0.45}))</f>
        <v/>
      </c>
    </row>
    <row r="1414">
      <c r="A1414" t="inlineStr">
        <is>
          <t>1万円刻み</t>
        </is>
      </c>
      <c r="B1414" s="19">
        <f>'3_1万円刻み'!$A$638</f>
        <v/>
      </c>
      <c r="C1414" s="20" t="n">
        <v>2026</v>
      </c>
      <c r="D1414" s="19" t="n">
        <v>276000</v>
      </c>
      <c r="E1414" s="19">
        <f>ROUND(MIN(B1414/12,650000)*12*0.0915+MIN(B1414/12,1390000)*12*(0.0504+0)+B1414*0.005,0)</f>
        <v/>
      </c>
      <c r="F1414" s="19" t="n">
        <v>0</v>
      </c>
      <c r="G1414" s="19" t="n">
        <v>0</v>
      </c>
      <c r="H1414" s="19">
        <f>IF(C1414&gt;=2026,IF(B1414&lt;741000,0,IF(B1414&lt;2191000,B1414-740000,IF(B1414&lt;2193000,1451000,IF(B1414&lt;2196000,1453000,IF(B1414&lt;2200000,1456000,IF(B1414&lt;3600000,ROUNDDOWN(B1414/4,-3)*2.8-80000,IF(B1414&lt;6600000,ROUNDDOWN(B1414/4,-3)*3.2-440000,IF(B1414&lt;8500000,ROUNDDOWN(B1414*0.9,0)-1100000,B1414-1950000)))))))),IF(B1414&lt;651000,0,IF(B1414&lt;1900000,B1414-650000,IF(B1414&lt;3600000,ROUNDDOWN(B1414/4,-3)*2.8-80000,IF(B1414&lt;6600000,ROUNDDOWN(B1414/4,-3)*3.2-440000,IF(B1414&lt;8500000,ROUNDDOWN(B1414*0.9,0)-1100000,B1414-1950000))))))</f>
        <v/>
      </c>
      <c r="I1414" s="19">
        <f>IF(H1414&gt;23500000,NA(),IF(C1414&gt;=2026,IF(H1414&lt;=4890000,1040000,IF(H1414&lt;=6550000,670000,620000)),IF(H1414&lt;=1320000,950000,IF(H1414&lt;=3360000,880000,IF(H1414&lt;=4890000,680000,IF(H1414&lt;=6550000,630000,580000))))))</f>
        <v/>
      </c>
      <c r="J1414" s="19">
        <f>MAX(0,ROUNDDOWN(H1414-E1414-I1414-F1414,-3))</f>
        <v/>
      </c>
      <c r="K1414" s="19">
        <f>MAX(0,ROUNDDOWN(H1414-E1414-I1414-F1414-D1414,-3))</f>
        <v/>
      </c>
      <c r="L1414" s="19">
        <f>IF(J1414&lt;=0,0,ROUNDDOWN((J1414*LOOKUP(J1414,{0,1950001,3300001,6950001,9000001,18000001,40000001},{0.05,0.1,0.2,0.23,0.33,0.4,0.45})-LOOKUP(J1414,{0,1950001,3300001,6950001,9000001,18000001,40000001},{0,97500,427500,636000,1536000,2796000,4796000}))*1.021,-2))</f>
        <v/>
      </c>
      <c r="M1414" s="19">
        <f>IF(K1414&lt;=0,0,ROUNDDOWN((K1414*LOOKUP(K1414,{0,1950001,3300001,6950001,9000001,18000001,40000001},{0.05,0.1,0.2,0.23,0.33,0.4,0.45})-LOOKUP(K1414,{0,1950001,3300001,6950001,9000001,18000001,40000001},{0,97500,427500,636000,1536000,2796000,4796000}))*1.021,-2))</f>
        <v/>
      </c>
      <c r="N1414" s="19">
        <f>MAX(0,ROUNDDOWN(H1414-E1414-430000-G1414,-3))</f>
        <v/>
      </c>
      <c r="O1414" s="19">
        <f>MAX(0,ROUNDDOWN(H1414-E1414-430000-G1414-D1414,-3))</f>
        <v/>
      </c>
      <c r="P1414" s="19">
        <f>IF(H1414&lt;=450000,0,MAX(0,ROUNDDOWN(N1414*0.06-MIN(50000,N1414)*0.03,-2))+MAX(0,ROUNDDOWN(N1414*0.04-MIN(50000,N1414)*0.02,-2)))</f>
        <v/>
      </c>
      <c r="Q1414" s="19">
        <f>IF(H1414&lt;=450000,0,MAX(0,ROUNDDOWN(O1414*0.06-MIN(50000,O1414)*0.03,-2))+MAX(0,ROUNDDOWN(O1414*0.04-MIN(50000,O1414)*0.02,-2)))</f>
        <v/>
      </c>
      <c r="R1414" s="19">
        <f>L1414-M1414</f>
        <v/>
      </c>
      <c r="S1414" s="19">
        <f>P1414-Q1414</f>
        <v/>
      </c>
      <c r="T1414" s="19">
        <f>R1414+S1414</f>
        <v/>
      </c>
      <c r="U1414" s="21">
        <f>IF(J1414&lt;=0,0,LOOKUP(J1414,{0,1950001,3300001,6950001,9000001,18000001,40000001},{0.05,0.1,0.2,0.23,0.33,0.4,0.45}))</f>
        <v/>
      </c>
    </row>
    <row r="1415">
      <c r="A1415" t="inlineStr">
        <is>
          <t>1万円刻み</t>
        </is>
      </c>
      <c r="B1415" s="19">
        <f>'3_1万円刻み'!$A$639</f>
        <v/>
      </c>
      <c r="C1415" s="20" t="n">
        <v>2025</v>
      </c>
      <c r="D1415" s="19" t="n">
        <v>276000</v>
      </c>
      <c r="E1415" s="19">
        <f>ROUND(MIN(B1415/12,650000)*12*0.0915+MIN(B1415/12,1390000)*12*(0.0504+0)+B1415*0.005,0)</f>
        <v/>
      </c>
      <c r="F1415" s="19" t="n">
        <v>0</v>
      </c>
      <c r="G1415" s="19" t="n">
        <v>0</v>
      </c>
      <c r="H1415" s="19">
        <f>IF(C1415&gt;=2026,IF(B1415&lt;741000,0,IF(B1415&lt;2191000,B1415-740000,IF(B1415&lt;2193000,1451000,IF(B1415&lt;2196000,1453000,IF(B1415&lt;2200000,1456000,IF(B1415&lt;3600000,ROUNDDOWN(B1415/4,-3)*2.8-80000,IF(B1415&lt;6600000,ROUNDDOWN(B1415/4,-3)*3.2-440000,IF(B1415&lt;8500000,ROUNDDOWN(B1415*0.9,0)-1100000,B1415-1950000)))))))),IF(B1415&lt;651000,0,IF(B1415&lt;1900000,B1415-650000,IF(B1415&lt;3600000,ROUNDDOWN(B1415/4,-3)*2.8-80000,IF(B1415&lt;6600000,ROUNDDOWN(B1415/4,-3)*3.2-440000,IF(B1415&lt;8500000,ROUNDDOWN(B1415*0.9,0)-1100000,B1415-1950000))))))</f>
        <v/>
      </c>
      <c r="I1415" s="19">
        <f>IF(H1415&gt;23500000,NA(),IF(C1415&gt;=2026,IF(H1415&lt;=4890000,1040000,IF(H1415&lt;=6550000,670000,620000)),IF(H1415&lt;=1320000,950000,IF(H1415&lt;=3360000,880000,IF(H1415&lt;=4890000,680000,IF(H1415&lt;=6550000,630000,580000))))))</f>
        <v/>
      </c>
      <c r="J1415" s="19">
        <f>MAX(0,ROUNDDOWN(H1415-E1415-I1415-F1415,-3))</f>
        <v/>
      </c>
      <c r="K1415" s="19">
        <f>MAX(0,ROUNDDOWN(H1415-E1415-I1415-F1415-D1415,-3))</f>
        <v/>
      </c>
      <c r="L1415" s="19">
        <f>IF(J1415&lt;=0,0,ROUNDDOWN((J1415*LOOKUP(J1415,{0,1950001,3300001,6950001,9000001,18000001,40000001},{0.05,0.1,0.2,0.23,0.33,0.4,0.45})-LOOKUP(J1415,{0,1950001,3300001,6950001,9000001,18000001,40000001},{0,97500,427500,636000,1536000,2796000,4796000}))*1.021,-2))</f>
        <v/>
      </c>
      <c r="M1415" s="19">
        <f>IF(K1415&lt;=0,0,ROUNDDOWN((K1415*LOOKUP(K1415,{0,1950001,3300001,6950001,9000001,18000001,40000001},{0.05,0.1,0.2,0.23,0.33,0.4,0.45})-LOOKUP(K1415,{0,1950001,3300001,6950001,9000001,18000001,40000001},{0,97500,427500,636000,1536000,2796000,4796000}))*1.021,-2))</f>
        <v/>
      </c>
      <c r="N1415" s="19">
        <f>MAX(0,ROUNDDOWN(H1415-E1415-430000-G1415,-3))</f>
        <v/>
      </c>
      <c r="O1415" s="19">
        <f>MAX(0,ROUNDDOWN(H1415-E1415-430000-G1415-D1415,-3))</f>
        <v/>
      </c>
      <c r="P1415" s="19">
        <f>IF(H1415&lt;=450000,0,MAX(0,ROUNDDOWN(N1415*0.06-MIN(50000,N1415)*0.03,-2))+MAX(0,ROUNDDOWN(N1415*0.04-MIN(50000,N1415)*0.02,-2)))</f>
        <v/>
      </c>
      <c r="Q1415" s="19">
        <f>IF(H1415&lt;=450000,0,MAX(0,ROUNDDOWN(O1415*0.06-MIN(50000,O1415)*0.03,-2))+MAX(0,ROUNDDOWN(O1415*0.04-MIN(50000,O1415)*0.02,-2)))</f>
        <v/>
      </c>
      <c r="R1415" s="19">
        <f>L1415-M1415</f>
        <v/>
      </c>
      <c r="S1415" s="19">
        <f>P1415-Q1415</f>
        <v/>
      </c>
      <c r="T1415" s="19">
        <f>R1415+S1415</f>
        <v/>
      </c>
      <c r="U1415" s="21">
        <f>IF(J1415&lt;=0,0,LOOKUP(J1415,{0,1950001,3300001,6950001,9000001,18000001,40000001},{0.05,0.1,0.2,0.23,0.33,0.4,0.45}))</f>
        <v/>
      </c>
    </row>
    <row r="1416">
      <c r="A1416" t="inlineStr">
        <is>
          <t>1万円刻み</t>
        </is>
      </c>
      <c r="B1416" s="19">
        <f>'3_1万円刻み'!$A$639</f>
        <v/>
      </c>
      <c r="C1416" s="20" t="n">
        <v>2026</v>
      </c>
      <c r="D1416" s="19" t="n">
        <v>276000</v>
      </c>
      <c r="E1416" s="19">
        <f>ROUND(MIN(B1416/12,650000)*12*0.0915+MIN(B1416/12,1390000)*12*(0.0504+0)+B1416*0.005,0)</f>
        <v/>
      </c>
      <c r="F1416" s="19" t="n">
        <v>0</v>
      </c>
      <c r="G1416" s="19" t="n">
        <v>0</v>
      </c>
      <c r="H1416" s="19">
        <f>IF(C1416&gt;=2026,IF(B1416&lt;741000,0,IF(B1416&lt;2191000,B1416-740000,IF(B1416&lt;2193000,1451000,IF(B1416&lt;2196000,1453000,IF(B1416&lt;2200000,1456000,IF(B1416&lt;3600000,ROUNDDOWN(B1416/4,-3)*2.8-80000,IF(B1416&lt;6600000,ROUNDDOWN(B1416/4,-3)*3.2-440000,IF(B1416&lt;8500000,ROUNDDOWN(B1416*0.9,0)-1100000,B1416-1950000)))))))),IF(B1416&lt;651000,0,IF(B1416&lt;1900000,B1416-650000,IF(B1416&lt;3600000,ROUNDDOWN(B1416/4,-3)*2.8-80000,IF(B1416&lt;6600000,ROUNDDOWN(B1416/4,-3)*3.2-440000,IF(B1416&lt;8500000,ROUNDDOWN(B1416*0.9,0)-1100000,B1416-1950000))))))</f>
        <v/>
      </c>
      <c r="I1416" s="19">
        <f>IF(H1416&gt;23500000,NA(),IF(C1416&gt;=2026,IF(H1416&lt;=4890000,1040000,IF(H1416&lt;=6550000,670000,620000)),IF(H1416&lt;=1320000,950000,IF(H1416&lt;=3360000,880000,IF(H1416&lt;=4890000,680000,IF(H1416&lt;=6550000,630000,580000))))))</f>
        <v/>
      </c>
      <c r="J1416" s="19">
        <f>MAX(0,ROUNDDOWN(H1416-E1416-I1416-F1416,-3))</f>
        <v/>
      </c>
      <c r="K1416" s="19">
        <f>MAX(0,ROUNDDOWN(H1416-E1416-I1416-F1416-D1416,-3))</f>
        <v/>
      </c>
      <c r="L1416" s="19">
        <f>IF(J1416&lt;=0,0,ROUNDDOWN((J1416*LOOKUP(J1416,{0,1950001,3300001,6950001,9000001,18000001,40000001},{0.05,0.1,0.2,0.23,0.33,0.4,0.45})-LOOKUP(J1416,{0,1950001,3300001,6950001,9000001,18000001,40000001},{0,97500,427500,636000,1536000,2796000,4796000}))*1.021,-2))</f>
        <v/>
      </c>
      <c r="M1416" s="19">
        <f>IF(K1416&lt;=0,0,ROUNDDOWN((K1416*LOOKUP(K1416,{0,1950001,3300001,6950001,9000001,18000001,40000001},{0.05,0.1,0.2,0.23,0.33,0.4,0.45})-LOOKUP(K1416,{0,1950001,3300001,6950001,9000001,18000001,40000001},{0,97500,427500,636000,1536000,2796000,4796000}))*1.021,-2))</f>
        <v/>
      </c>
      <c r="N1416" s="19">
        <f>MAX(0,ROUNDDOWN(H1416-E1416-430000-G1416,-3))</f>
        <v/>
      </c>
      <c r="O1416" s="19">
        <f>MAX(0,ROUNDDOWN(H1416-E1416-430000-G1416-D1416,-3))</f>
        <v/>
      </c>
      <c r="P1416" s="19">
        <f>IF(H1416&lt;=450000,0,MAX(0,ROUNDDOWN(N1416*0.06-MIN(50000,N1416)*0.03,-2))+MAX(0,ROUNDDOWN(N1416*0.04-MIN(50000,N1416)*0.02,-2)))</f>
        <v/>
      </c>
      <c r="Q1416" s="19">
        <f>IF(H1416&lt;=450000,0,MAX(0,ROUNDDOWN(O1416*0.06-MIN(50000,O1416)*0.03,-2))+MAX(0,ROUNDDOWN(O1416*0.04-MIN(50000,O1416)*0.02,-2)))</f>
        <v/>
      </c>
      <c r="R1416" s="19">
        <f>L1416-M1416</f>
        <v/>
      </c>
      <c r="S1416" s="19">
        <f>P1416-Q1416</f>
        <v/>
      </c>
      <c r="T1416" s="19">
        <f>R1416+S1416</f>
        <v/>
      </c>
      <c r="U1416" s="21">
        <f>IF(J1416&lt;=0,0,LOOKUP(J1416,{0,1950001,3300001,6950001,9000001,18000001,40000001},{0.05,0.1,0.2,0.23,0.33,0.4,0.45}))</f>
        <v/>
      </c>
    </row>
    <row r="1417">
      <c r="A1417" t="inlineStr">
        <is>
          <t>1万円刻み</t>
        </is>
      </c>
      <c r="B1417" s="19">
        <f>'3_1万円刻み'!$A$640</f>
        <v/>
      </c>
      <c r="C1417" s="20" t="n">
        <v>2025</v>
      </c>
      <c r="D1417" s="19" t="n">
        <v>276000</v>
      </c>
      <c r="E1417" s="19">
        <f>ROUND(MIN(B1417/12,650000)*12*0.0915+MIN(B1417/12,1390000)*12*(0.0504+0)+B1417*0.005,0)</f>
        <v/>
      </c>
      <c r="F1417" s="19" t="n">
        <v>0</v>
      </c>
      <c r="G1417" s="19" t="n">
        <v>0</v>
      </c>
      <c r="H1417" s="19">
        <f>IF(C1417&gt;=2026,IF(B1417&lt;741000,0,IF(B1417&lt;2191000,B1417-740000,IF(B1417&lt;2193000,1451000,IF(B1417&lt;2196000,1453000,IF(B1417&lt;2200000,1456000,IF(B1417&lt;3600000,ROUNDDOWN(B1417/4,-3)*2.8-80000,IF(B1417&lt;6600000,ROUNDDOWN(B1417/4,-3)*3.2-440000,IF(B1417&lt;8500000,ROUNDDOWN(B1417*0.9,0)-1100000,B1417-1950000)))))))),IF(B1417&lt;651000,0,IF(B1417&lt;1900000,B1417-650000,IF(B1417&lt;3600000,ROUNDDOWN(B1417/4,-3)*2.8-80000,IF(B1417&lt;6600000,ROUNDDOWN(B1417/4,-3)*3.2-440000,IF(B1417&lt;8500000,ROUNDDOWN(B1417*0.9,0)-1100000,B1417-1950000))))))</f>
        <v/>
      </c>
      <c r="I1417" s="19">
        <f>IF(H1417&gt;23500000,NA(),IF(C1417&gt;=2026,IF(H1417&lt;=4890000,1040000,IF(H1417&lt;=6550000,670000,620000)),IF(H1417&lt;=1320000,950000,IF(H1417&lt;=3360000,880000,IF(H1417&lt;=4890000,680000,IF(H1417&lt;=6550000,630000,580000))))))</f>
        <v/>
      </c>
      <c r="J1417" s="19">
        <f>MAX(0,ROUNDDOWN(H1417-E1417-I1417-F1417,-3))</f>
        <v/>
      </c>
      <c r="K1417" s="19">
        <f>MAX(0,ROUNDDOWN(H1417-E1417-I1417-F1417-D1417,-3))</f>
        <v/>
      </c>
      <c r="L1417" s="19">
        <f>IF(J1417&lt;=0,0,ROUNDDOWN((J1417*LOOKUP(J1417,{0,1950001,3300001,6950001,9000001,18000001,40000001},{0.05,0.1,0.2,0.23,0.33,0.4,0.45})-LOOKUP(J1417,{0,1950001,3300001,6950001,9000001,18000001,40000001},{0,97500,427500,636000,1536000,2796000,4796000}))*1.021,-2))</f>
        <v/>
      </c>
      <c r="M1417" s="19">
        <f>IF(K1417&lt;=0,0,ROUNDDOWN((K1417*LOOKUP(K1417,{0,1950001,3300001,6950001,9000001,18000001,40000001},{0.05,0.1,0.2,0.23,0.33,0.4,0.45})-LOOKUP(K1417,{0,1950001,3300001,6950001,9000001,18000001,40000001},{0,97500,427500,636000,1536000,2796000,4796000}))*1.021,-2))</f>
        <v/>
      </c>
      <c r="N1417" s="19">
        <f>MAX(0,ROUNDDOWN(H1417-E1417-430000-G1417,-3))</f>
        <v/>
      </c>
      <c r="O1417" s="19">
        <f>MAX(0,ROUNDDOWN(H1417-E1417-430000-G1417-D1417,-3))</f>
        <v/>
      </c>
      <c r="P1417" s="19">
        <f>IF(H1417&lt;=450000,0,MAX(0,ROUNDDOWN(N1417*0.06-MIN(50000,N1417)*0.03,-2))+MAX(0,ROUNDDOWN(N1417*0.04-MIN(50000,N1417)*0.02,-2)))</f>
        <v/>
      </c>
      <c r="Q1417" s="19">
        <f>IF(H1417&lt;=450000,0,MAX(0,ROUNDDOWN(O1417*0.06-MIN(50000,O1417)*0.03,-2))+MAX(0,ROUNDDOWN(O1417*0.04-MIN(50000,O1417)*0.02,-2)))</f>
        <v/>
      </c>
      <c r="R1417" s="19">
        <f>L1417-M1417</f>
        <v/>
      </c>
      <c r="S1417" s="19">
        <f>P1417-Q1417</f>
        <v/>
      </c>
      <c r="T1417" s="19">
        <f>R1417+S1417</f>
        <v/>
      </c>
      <c r="U1417" s="21">
        <f>IF(J1417&lt;=0,0,LOOKUP(J1417,{0,1950001,3300001,6950001,9000001,18000001,40000001},{0.05,0.1,0.2,0.23,0.33,0.4,0.45}))</f>
        <v/>
      </c>
    </row>
    <row r="1418">
      <c r="A1418" t="inlineStr">
        <is>
          <t>1万円刻み</t>
        </is>
      </c>
      <c r="B1418" s="19">
        <f>'3_1万円刻み'!$A$640</f>
        <v/>
      </c>
      <c r="C1418" s="20" t="n">
        <v>2026</v>
      </c>
      <c r="D1418" s="19" t="n">
        <v>276000</v>
      </c>
      <c r="E1418" s="19">
        <f>ROUND(MIN(B1418/12,650000)*12*0.0915+MIN(B1418/12,1390000)*12*(0.0504+0)+B1418*0.005,0)</f>
        <v/>
      </c>
      <c r="F1418" s="19" t="n">
        <v>0</v>
      </c>
      <c r="G1418" s="19" t="n">
        <v>0</v>
      </c>
      <c r="H1418" s="19">
        <f>IF(C1418&gt;=2026,IF(B1418&lt;741000,0,IF(B1418&lt;2191000,B1418-740000,IF(B1418&lt;2193000,1451000,IF(B1418&lt;2196000,1453000,IF(B1418&lt;2200000,1456000,IF(B1418&lt;3600000,ROUNDDOWN(B1418/4,-3)*2.8-80000,IF(B1418&lt;6600000,ROUNDDOWN(B1418/4,-3)*3.2-440000,IF(B1418&lt;8500000,ROUNDDOWN(B1418*0.9,0)-1100000,B1418-1950000)))))))),IF(B1418&lt;651000,0,IF(B1418&lt;1900000,B1418-650000,IF(B1418&lt;3600000,ROUNDDOWN(B1418/4,-3)*2.8-80000,IF(B1418&lt;6600000,ROUNDDOWN(B1418/4,-3)*3.2-440000,IF(B1418&lt;8500000,ROUNDDOWN(B1418*0.9,0)-1100000,B1418-1950000))))))</f>
        <v/>
      </c>
      <c r="I1418" s="19">
        <f>IF(H1418&gt;23500000,NA(),IF(C1418&gt;=2026,IF(H1418&lt;=4890000,1040000,IF(H1418&lt;=6550000,670000,620000)),IF(H1418&lt;=1320000,950000,IF(H1418&lt;=3360000,880000,IF(H1418&lt;=4890000,680000,IF(H1418&lt;=6550000,630000,580000))))))</f>
        <v/>
      </c>
      <c r="J1418" s="19">
        <f>MAX(0,ROUNDDOWN(H1418-E1418-I1418-F1418,-3))</f>
        <v/>
      </c>
      <c r="K1418" s="19">
        <f>MAX(0,ROUNDDOWN(H1418-E1418-I1418-F1418-D1418,-3))</f>
        <v/>
      </c>
      <c r="L1418" s="19">
        <f>IF(J1418&lt;=0,0,ROUNDDOWN((J1418*LOOKUP(J1418,{0,1950001,3300001,6950001,9000001,18000001,40000001},{0.05,0.1,0.2,0.23,0.33,0.4,0.45})-LOOKUP(J1418,{0,1950001,3300001,6950001,9000001,18000001,40000001},{0,97500,427500,636000,1536000,2796000,4796000}))*1.021,-2))</f>
        <v/>
      </c>
      <c r="M1418" s="19">
        <f>IF(K1418&lt;=0,0,ROUNDDOWN((K1418*LOOKUP(K1418,{0,1950001,3300001,6950001,9000001,18000001,40000001},{0.05,0.1,0.2,0.23,0.33,0.4,0.45})-LOOKUP(K1418,{0,1950001,3300001,6950001,9000001,18000001,40000001},{0,97500,427500,636000,1536000,2796000,4796000}))*1.021,-2))</f>
        <v/>
      </c>
      <c r="N1418" s="19">
        <f>MAX(0,ROUNDDOWN(H1418-E1418-430000-G1418,-3))</f>
        <v/>
      </c>
      <c r="O1418" s="19">
        <f>MAX(0,ROUNDDOWN(H1418-E1418-430000-G1418-D1418,-3))</f>
        <v/>
      </c>
      <c r="P1418" s="19">
        <f>IF(H1418&lt;=450000,0,MAX(0,ROUNDDOWN(N1418*0.06-MIN(50000,N1418)*0.03,-2))+MAX(0,ROUNDDOWN(N1418*0.04-MIN(50000,N1418)*0.02,-2)))</f>
        <v/>
      </c>
      <c r="Q1418" s="19">
        <f>IF(H1418&lt;=450000,0,MAX(0,ROUNDDOWN(O1418*0.06-MIN(50000,O1418)*0.03,-2))+MAX(0,ROUNDDOWN(O1418*0.04-MIN(50000,O1418)*0.02,-2)))</f>
        <v/>
      </c>
      <c r="R1418" s="19">
        <f>L1418-M1418</f>
        <v/>
      </c>
      <c r="S1418" s="19">
        <f>P1418-Q1418</f>
        <v/>
      </c>
      <c r="T1418" s="19">
        <f>R1418+S1418</f>
        <v/>
      </c>
      <c r="U1418" s="21">
        <f>IF(J1418&lt;=0,0,LOOKUP(J1418,{0,1950001,3300001,6950001,9000001,18000001,40000001},{0.05,0.1,0.2,0.23,0.33,0.4,0.45}))</f>
        <v/>
      </c>
    </row>
    <row r="1419">
      <c r="A1419" t="inlineStr">
        <is>
          <t>1万円刻み</t>
        </is>
      </c>
      <c r="B1419" s="19">
        <f>'3_1万円刻み'!$A$641</f>
        <v/>
      </c>
      <c r="C1419" s="20" t="n">
        <v>2025</v>
      </c>
      <c r="D1419" s="19" t="n">
        <v>276000</v>
      </c>
      <c r="E1419" s="19">
        <f>ROUND(MIN(B1419/12,650000)*12*0.0915+MIN(B1419/12,1390000)*12*(0.0504+0)+B1419*0.005,0)</f>
        <v/>
      </c>
      <c r="F1419" s="19" t="n">
        <v>0</v>
      </c>
      <c r="G1419" s="19" t="n">
        <v>0</v>
      </c>
      <c r="H1419" s="19">
        <f>IF(C1419&gt;=2026,IF(B1419&lt;741000,0,IF(B1419&lt;2191000,B1419-740000,IF(B1419&lt;2193000,1451000,IF(B1419&lt;2196000,1453000,IF(B1419&lt;2200000,1456000,IF(B1419&lt;3600000,ROUNDDOWN(B1419/4,-3)*2.8-80000,IF(B1419&lt;6600000,ROUNDDOWN(B1419/4,-3)*3.2-440000,IF(B1419&lt;8500000,ROUNDDOWN(B1419*0.9,0)-1100000,B1419-1950000)))))))),IF(B1419&lt;651000,0,IF(B1419&lt;1900000,B1419-650000,IF(B1419&lt;3600000,ROUNDDOWN(B1419/4,-3)*2.8-80000,IF(B1419&lt;6600000,ROUNDDOWN(B1419/4,-3)*3.2-440000,IF(B1419&lt;8500000,ROUNDDOWN(B1419*0.9,0)-1100000,B1419-1950000))))))</f>
        <v/>
      </c>
      <c r="I1419" s="19">
        <f>IF(H1419&gt;23500000,NA(),IF(C1419&gt;=2026,IF(H1419&lt;=4890000,1040000,IF(H1419&lt;=6550000,670000,620000)),IF(H1419&lt;=1320000,950000,IF(H1419&lt;=3360000,880000,IF(H1419&lt;=4890000,680000,IF(H1419&lt;=6550000,630000,580000))))))</f>
        <v/>
      </c>
      <c r="J1419" s="19">
        <f>MAX(0,ROUNDDOWN(H1419-E1419-I1419-F1419,-3))</f>
        <v/>
      </c>
      <c r="K1419" s="19">
        <f>MAX(0,ROUNDDOWN(H1419-E1419-I1419-F1419-D1419,-3))</f>
        <v/>
      </c>
      <c r="L1419" s="19">
        <f>IF(J1419&lt;=0,0,ROUNDDOWN((J1419*LOOKUP(J1419,{0,1950001,3300001,6950001,9000001,18000001,40000001},{0.05,0.1,0.2,0.23,0.33,0.4,0.45})-LOOKUP(J1419,{0,1950001,3300001,6950001,9000001,18000001,40000001},{0,97500,427500,636000,1536000,2796000,4796000}))*1.021,-2))</f>
        <v/>
      </c>
      <c r="M1419" s="19">
        <f>IF(K1419&lt;=0,0,ROUNDDOWN((K1419*LOOKUP(K1419,{0,1950001,3300001,6950001,9000001,18000001,40000001},{0.05,0.1,0.2,0.23,0.33,0.4,0.45})-LOOKUP(K1419,{0,1950001,3300001,6950001,9000001,18000001,40000001},{0,97500,427500,636000,1536000,2796000,4796000}))*1.021,-2))</f>
        <v/>
      </c>
      <c r="N1419" s="19">
        <f>MAX(0,ROUNDDOWN(H1419-E1419-430000-G1419,-3))</f>
        <v/>
      </c>
      <c r="O1419" s="19">
        <f>MAX(0,ROUNDDOWN(H1419-E1419-430000-G1419-D1419,-3))</f>
        <v/>
      </c>
      <c r="P1419" s="19">
        <f>IF(H1419&lt;=450000,0,MAX(0,ROUNDDOWN(N1419*0.06-MIN(50000,N1419)*0.03,-2))+MAX(0,ROUNDDOWN(N1419*0.04-MIN(50000,N1419)*0.02,-2)))</f>
        <v/>
      </c>
      <c r="Q1419" s="19">
        <f>IF(H1419&lt;=450000,0,MAX(0,ROUNDDOWN(O1419*0.06-MIN(50000,O1419)*0.03,-2))+MAX(0,ROUNDDOWN(O1419*0.04-MIN(50000,O1419)*0.02,-2)))</f>
        <v/>
      </c>
      <c r="R1419" s="19">
        <f>L1419-M1419</f>
        <v/>
      </c>
      <c r="S1419" s="19">
        <f>P1419-Q1419</f>
        <v/>
      </c>
      <c r="T1419" s="19">
        <f>R1419+S1419</f>
        <v/>
      </c>
      <c r="U1419" s="21">
        <f>IF(J1419&lt;=0,0,LOOKUP(J1419,{0,1950001,3300001,6950001,9000001,18000001,40000001},{0.05,0.1,0.2,0.23,0.33,0.4,0.45}))</f>
        <v/>
      </c>
    </row>
    <row r="1420">
      <c r="A1420" t="inlineStr">
        <is>
          <t>1万円刻み</t>
        </is>
      </c>
      <c r="B1420" s="19">
        <f>'3_1万円刻み'!$A$641</f>
        <v/>
      </c>
      <c r="C1420" s="20" t="n">
        <v>2026</v>
      </c>
      <c r="D1420" s="19" t="n">
        <v>276000</v>
      </c>
      <c r="E1420" s="19">
        <f>ROUND(MIN(B1420/12,650000)*12*0.0915+MIN(B1420/12,1390000)*12*(0.0504+0)+B1420*0.005,0)</f>
        <v/>
      </c>
      <c r="F1420" s="19" t="n">
        <v>0</v>
      </c>
      <c r="G1420" s="19" t="n">
        <v>0</v>
      </c>
      <c r="H1420" s="19">
        <f>IF(C1420&gt;=2026,IF(B1420&lt;741000,0,IF(B1420&lt;2191000,B1420-740000,IF(B1420&lt;2193000,1451000,IF(B1420&lt;2196000,1453000,IF(B1420&lt;2200000,1456000,IF(B1420&lt;3600000,ROUNDDOWN(B1420/4,-3)*2.8-80000,IF(B1420&lt;6600000,ROUNDDOWN(B1420/4,-3)*3.2-440000,IF(B1420&lt;8500000,ROUNDDOWN(B1420*0.9,0)-1100000,B1420-1950000)))))))),IF(B1420&lt;651000,0,IF(B1420&lt;1900000,B1420-650000,IF(B1420&lt;3600000,ROUNDDOWN(B1420/4,-3)*2.8-80000,IF(B1420&lt;6600000,ROUNDDOWN(B1420/4,-3)*3.2-440000,IF(B1420&lt;8500000,ROUNDDOWN(B1420*0.9,0)-1100000,B1420-1950000))))))</f>
        <v/>
      </c>
      <c r="I1420" s="19">
        <f>IF(H1420&gt;23500000,NA(),IF(C1420&gt;=2026,IF(H1420&lt;=4890000,1040000,IF(H1420&lt;=6550000,670000,620000)),IF(H1420&lt;=1320000,950000,IF(H1420&lt;=3360000,880000,IF(H1420&lt;=4890000,680000,IF(H1420&lt;=6550000,630000,580000))))))</f>
        <v/>
      </c>
      <c r="J1420" s="19">
        <f>MAX(0,ROUNDDOWN(H1420-E1420-I1420-F1420,-3))</f>
        <v/>
      </c>
      <c r="K1420" s="19">
        <f>MAX(0,ROUNDDOWN(H1420-E1420-I1420-F1420-D1420,-3))</f>
        <v/>
      </c>
      <c r="L1420" s="19">
        <f>IF(J1420&lt;=0,0,ROUNDDOWN((J1420*LOOKUP(J1420,{0,1950001,3300001,6950001,9000001,18000001,40000001},{0.05,0.1,0.2,0.23,0.33,0.4,0.45})-LOOKUP(J1420,{0,1950001,3300001,6950001,9000001,18000001,40000001},{0,97500,427500,636000,1536000,2796000,4796000}))*1.021,-2))</f>
        <v/>
      </c>
      <c r="M1420" s="19">
        <f>IF(K1420&lt;=0,0,ROUNDDOWN((K1420*LOOKUP(K1420,{0,1950001,3300001,6950001,9000001,18000001,40000001},{0.05,0.1,0.2,0.23,0.33,0.4,0.45})-LOOKUP(K1420,{0,1950001,3300001,6950001,9000001,18000001,40000001},{0,97500,427500,636000,1536000,2796000,4796000}))*1.021,-2))</f>
        <v/>
      </c>
      <c r="N1420" s="19">
        <f>MAX(0,ROUNDDOWN(H1420-E1420-430000-G1420,-3))</f>
        <v/>
      </c>
      <c r="O1420" s="19">
        <f>MAX(0,ROUNDDOWN(H1420-E1420-430000-G1420-D1420,-3))</f>
        <v/>
      </c>
      <c r="P1420" s="19">
        <f>IF(H1420&lt;=450000,0,MAX(0,ROUNDDOWN(N1420*0.06-MIN(50000,N1420)*0.03,-2))+MAX(0,ROUNDDOWN(N1420*0.04-MIN(50000,N1420)*0.02,-2)))</f>
        <v/>
      </c>
      <c r="Q1420" s="19">
        <f>IF(H1420&lt;=450000,0,MAX(0,ROUNDDOWN(O1420*0.06-MIN(50000,O1420)*0.03,-2))+MAX(0,ROUNDDOWN(O1420*0.04-MIN(50000,O1420)*0.02,-2)))</f>
        <v/>
      </c>
      <c r="R1420" s="19">
        <f>L1420-M1420</f>
        <v/>
      </c>
      <c r="S1420" s="19">
        <f>P1420-Q1420</f>
        <v/>
      </c>
      <c r="T1420" s="19">
        <f>R1420+S1420</f>
        <v/>
      </c>
      <c r="U1420" s="21">
        <f>IF(J1420&lt;=0,0,LOOKUP(J1420,{0,1950001,3300001,6950001,9000001,18000001,40000001},{0.05,0.1,0.2,0.23,0.33,0.4,0.45}))</f>
        <v/>
      </c>
    </row>
    <row r="1421">
      <c r="A1421" t="inlineStr">
        <is>
          <t>1万円刻み</t>
        </is>
      </c>
      <c r="B1421" s="19">
        <f>'3_1万円刻み'!$A$642</f>
        <v/>
      </c>
      <c r="C1421" s="20" t="n">
        <v>2025</v>
      </c>
      <c r="D1421" s="19" t="n">
        <v>276000</v>
      </c>
      <c r="E1421" s="19">
        <f>ROUND(MIN(B1421/12,650000)*12*0.0915+MIN(B1421/12,1390000)*12*(0.0504+0)+B1421*0.005,0)</f>
        <v/>
      </c>
      <c r="F1421" s="19" t="n">
        <v>0</v>
      </c>
      <c r="G1421" s="19" t="n">
        <v>0</v>
      </c>
      <c r="H1421" s="19">
        <f>IF(C1421&gt;=2026,IF(B1421&lt;741000,0,IF(B1421&lt;2191000,B1421-740000,IF(B1421&lt;2193000,1451000,IF(B1421&lt;2196000,1453000,IF(B1421&lt;2200000,1456000,IF(B1421&lt;3600000,ROUNDDOWN(B1421/4,-3)*2.8-80000,IF(B1421&lt;6600000,ROUNDDOWN(B1421/4,-3)*3.2-440000,IF(B1421&lt;8500000,ROUNDDOWN(B1421*0.9,0)-1100000,B1421-1950000)))))))),IF(B1421&lt;651000,0,IF(B1421&lt;1900000,B1421-650000,IF(B1421&lt;3600000,ROUNDDOWN(B1421/4,-3)*2.8-80000,IF(B1421&lt;6600000,ROUNDDOWN(B1421/4,-3)*3.2-440000,IF(B1421&lt;8500000,ROUNDDOWN(B1421*0.9,0)-1100000,B1421-1950000))))))</f>
        <v/>
      </c>
      <c r="I1421" s="19">
        <f>IF(H1421&gt;23500000,NA(),IF(C1421&gt;=2026,IF(H1421&lt;=4890000,1040000,IF(H1421&lt;=6550000,670000,620000)),IF(H1421&lt;=1320000,950000,IF(H1421&lt;=3360000,880000,IF(H1421&lt;=4890000,680000,IF(H1421&lt;=6550000,630000,580000))))))</f>
        <v/>
      </c>
      <c r="J1421" s="19">
        <f>MAX(0,ROUNDDOWN(H1421-E1421-I1421-F1421,-3))</f>
        <v/>
      </c>
      <c r="K1421" s="19">
        <f>MAX(0,ROUNDDOWN(H1421-E1421-I1421-F1421-D1421,-3))</f>
        <v/>
      </c>
      <c r="L1421" s="19">
        <f>IF(J1421&lt;=0,0,ROUNDDOWN((J1421*LOOKUP(J1421,{0,1950001,3300001,6950001,9000001,18000001,40000001},{0.05,0.1,0.2,0.23,0.33,0.4,0.45})-LOOKUP(J1421,{0,1950001,3300001,6950001,9000001,18000001,40000001},{0,97500,427500,636000,1536000,2796000,4796000}))*1.021,-2))</f>
        <v/>
      </c>
      <c r="M1421" s="19">
        <f>IF(K1421&lt;=0,0,ROUNDDOWN((K1421*LOOKUP(K1421,{0,1950001,3300001,6950001,9000001,18000001,40000001},{0.05,0.1,0.2,0.23,0.33,0.4,0.45})-LOOKUP(K1421,{0,1950001,3300001,6950001,9000001,18000001,40000001},{0,97500,427500,636000,1536000,2796000,4796000}))*1.021,-2))</f>
        <v/>
      </c>
      <c r="N1421" s="19">
        <f>MAX(0,ROUNDDOWN(H1421-E1421-430000-G1421,-3))</f>
        <v/>
      </c>
      <c r="O1421" s="19">
        <f>MAX(0,ROUNDDOWN(H1421-E1421-430000-G1421-D1421,-3))</f>
        <v/>
      </c>
      <c r="P1421" s="19">
        <f>IF(H1421&lt;=450000,0,MAX(0,ROUNDDOWN(N1421*0.06-MIN(50000,N1421)*0.03,-2))+MAX(0,ROUNDDOWN(N1421*0.04-MIN(50000,N1421)*0.02,-2)))</f>
        <v/>
      </c>
      <c r="Q1421" s="19">
        <f>IF(H1421&lt;=450000,0,MAX(0,ROUNDDOWN(O1421*0.06-MIN(50000,O1421)*0.03,-2))+MAX(0,ROUNDDOWN(O1421*0.04-MIN(50000,O1421)*0.02,-2)))</f>
        <v/>
      </c>
      <c r="R1421" s="19">
        <f>L1421-M1421</f>
        <v/>
      </c>
      <c r="S1421" s="19">
        <f>P1421-Q1421</f>
        <v/>
      </c>
      <c r="T1421" s="19">
        <f>R1421+S1421</f>
        <v/>
      </c>
      <c r="U1421" s="21">
        <f>IF(J1421&lt;=0,0,LOOKUP(J1421,{0,1950001,3300001,6950001,9000001,18000001,40000001},{0.05,0.1,0.2,0.23,0.33,0.4,0.45}))</f>
        <v/>
      </c>
    </row>
    <row r="1422">
      <c r="A1422" t="inlineStr">
        <is>
          <t>1万円刻み</t>
        </is>
      </c>
      <c r="B1422" s="19">
        <f>'3_1万円刻み'!$A$642</f>
        <v/>
      </c>
      <c r="C1422" s="20" t="n">
        <v>2026</v>
      </c>
      <c r="D1422" s="19" t="n">
        <v>276000</v>
      </c>
      <c r="E1422" s="19">
        <f>ROUND(MIN(B1422/12,650000)*12*0.0915+MIN(B1422/12,1390000)*12*(0.0504+0)+B1422*0.005,0)</f>
        <v/>
      </c>
      <c r="F1422" s="19" t="n">
        <v>0</v>
      </c>
      <c r="G1422" s="19" t="n">
        <v>0</v>
      </c>
      <c r="H1422" s="19">
        <f>IF(C1422&gt;=2026,IF(B1422&lt;741000,0,IF(B1422&lt;2191000,B1422-740000,IF(B1422&lt;2193000,1451000,IF(B1422&lt;2196000,1453000,IF(B1422&lt;2200000,1456000,IF(B1422&lt;3600000,ROUNDDOWN(B1422/4,-3)*2.8-80000,IF(B1422&lt;6600000,ROUNDDOWN(B1422/4,-3)*3.2-440000,IF(B1422&lt;8500000,ROUNDDOWN(B1422*0.9,0)-1100000,B1422-1950000)))))))),IF(B1422&lt;651000,0,IF(B1422&lt;1900000,B1422-650000,IF(B1422&lt;3600000,ROUNDDOWN(B1422/4,-3)*2.8-80000,IF(B1422&lt;6600000,ROUNDDOWN(B1422/4,-3)*3.2-440000,IF(B1422&lt;8500000,ROUNDDOWN(B1422*0.9,0)-1100000,B1422-1950000))))))</f>
        <v/>
      </c>
      <c r="I1422" s="19">
        <f>IF(H1422&gt;23500000,NA(),IF(C1422&gt;=2026,IF(H1422&lt;=4890000,1040000,IF(H1422&lt;=6550000,670000,620000)),IF(H1422&lt;=1320000,950000,IF(H1422&lt;=3360000,880000,IF(H1422&lt;=4890000,680000,IF(H1422&lt;=6550000,630000,580000))))))</f>
        <v/>
      </c>
      <c r="J1422" s="19">
        <f>MAX(0,ROUNDDOWN(H1422-E1422-I1422-F1422,-3))</f>
        <v/>
      </c>
      <c r="K1422" s="19">
        <f>MAX(0,ROUNDDOWN(H1422-E1422-I1422-F1422-D1422,-3))</f>
        <v/>
      </c>
      <c r="L1422" s="19">
        <f>IF(J1422&lt;=0,0,ROUNDDOWN((J1422*LOOKUP(J1422,{0,1950001,3300001,6950001,9000001,18000001,40000001},{0.05,0.1,0.2,0.23,0.33,0.4,0.45})-LOOKUP(J1422,{0,1950001,3300001,6950001,9000001,18000001,40000001},{0,97500,427500,636000,1536000,2796000,4796000}))*1.021,-2))</f>
        <v/>
      </c>
      <c r="M1422" s="19">
        <f>IF(K1422&lt;=0,0,ROUNDDOWN((K1422*LOOKUP(K1422,{0,1950001,3300001,6950001,9000001,18000001,40000001},{0.05,0.1,0.2,0.23,0.33,0.4,0.45})-LOOKUP(K1422,{0,1950001,3300001,6950001,9000001,18000001,40000001},{0,97500,427500,636000,1536000,2796000,4796000}))*1.021,-2))</f>
        <v/>
      </c>
      <c r="N1422" s="19">
        <f>MAX(0,ROUNDDOWN(H1422-E1422-430000-G1422,-3))</f>
        <v/>
      </c>
      <c r="O1422" s="19">
        <f>MAX(0,ROUNDDOWN(H1422-E1422-430000-G1422-D1422,-3))</f>
        <v/>
      </c>
      <c r="P1422" s="19">
        <f>IF(H1422&lt;=450000,0,MAX(0,ROUNDDOWN(N1422*0.06-MIN(50000,N1422)*0.03,-2))+MAX(0,ROUNDDOWN(N1422*0.04-MIN(50000,N1422)*0.02,-2)))</f>
        <v/>
      </c>
      <c r="Q1422" s="19">
        <f>IF(H1422&lt;=450000,0,MAX(0,ROUNDDOWN(O1422*0.06-MIN(50000,O1422)*0.03,-2))+MAX(0,ROUNDDOWN(O1422*0.04-MIN(50000,O1422)*0.02,-2)))</f>
        <v/>
      </c>
      <c r="R1422" s="19">
        <f>L1422-M1422</f>
        <v/>
      </c>
      <c r="S1422" s="19">
        <f>P1422-Q1422</f>
        <v/>
      </c>
      <c r="T1422" s="19">
        <f>R1422+S1422</f>
        <v/>
      </c>
      <c r="U1422" s="21">
        <f>IF(J1422&lt;=0,0,LOOKUP(J1422,{0,1950001,3300001,6950001,9000001,18000001,40000001},{0.05,0.1,0.2,0.23,0.33,0.4,0.45}))</f>
        <v/>
      </c>
    </row>
    <row r="1423">
      <c r="A1423" t="inlineStr">
        <is>
          <t>1万円刻み</t>
        </is>
      </c>
      <c r="B1423" s="19">
        <f>'3_1万円刻み'!$A$643</f>
        <v/>
      </c>
      <c r="C1423" s="20" t="n">
        <v>2025</v>
      </c>
      <c r="D1423" s="19" t="n">
        <v>276000</v>
      </c>
      <c r="E1423" s="19">
        <f>ROUND(MIN(B1423/12,650000)*12*0.0915+MIN(B1423/12,1390000)*12*(0.0504+0)+B1423*0.005,0)</f>
        <v/>
      </c>
      <c r="F1423" s="19" t="n">
        <v>0</v>
      </c>
      <c r="G1423" s="19" t="n">
        <v>0</v>
      </c>
      <c r="H1423" s="19">
        <f>IF(C1423&gt;=2026,IF(B1423&lt;741000,0,IF(B1423&lt;2191000,B1423-740000,IF(B1423&lt;2193000,1451000,IF(B1423&lt;2196000,1453000,IF(B1423&lt;2200000,1456000,IF(B1423&lt;3600000,ROUNDDOWN(B1423/4,-3)*2.8-80000,IF(B1423&lt;6600000,ROUNDDOWN(B1423/4,-3)*3.2-440000,IF(B1423&lt;8500000,ROUNDDOWN(B1423*0.9,0)-1100000,B1423-1950000)))))))),IF(B1423&lt;651000,0,IF(B1423&lt;1900000,B1423-650000,IF(B1423&lt;3600000,ROUNDDOWN(B1423/4,-3)*2.8-80000,IF(B1423&lt;6600000,ROUNDDOWN(B1423/4,-3)*3.2-440000,IF(B1423&lt;8500000,ROUNDDOWN(B1423*0.9,0)-1100000,B1423-1950000))))))</f>
        <v/>
      </c>
      <c r="I1423" s="19">
        <f>IF(H1423&gt;23500000,NA(),IF(C1423&gt;=2026,IF(H1423&lt;=4890000,1040000,IF(H1423&lt;=6550000,670000,620000)),IF(H1423&lt;=1320000,950000,IF(H1423&lt;=3360000,880000,IF(H1423&lt;=4890000,680000,IF(H1423&lt;=6550000,630000,580000))))))</f>
        <v/>
      </c>
      <c r="J1423" s="19">
        <f>MAX(0,ROUNDDOWN(H1423-E1423-I1423-F1423,-3))</f>
        <v/>
      </c>
      <c r="K1423" s="19">
        <f>MAX(0,ROUNDDOWN(H1423-E1423-I1423-F1423-D1423,-3))</f>
        <v/>
      </c>
      <c r="L1423" s="19">
        <f>IF(J1423&lt;=0,0,ROUNDDOWN((J1423*LOOKUP(J1423,{0,1950001,3300001,6950001,9000001,18000001,40000001},{0.05,0.1,0.2,0.23,0.33,0.4,0.45})-LOOKUP(J1423,{0,1950001,3300001,6950001,9000001,18000001,40000001},{0,97500,427500,636000,1536000,2796000,4796000}))*1.021,-2))</f>
        <v/>
      </c>
      <c r="M1423" s="19">
        <f>IF(K1423&lt;=0,0,ROUNDDOWN((K1423*LOOKUP(K1423,{0,1950001,3300001,6950001,9000001,18000001,40000001},{0.05,0.1,0.2,0.23,0.33,0.4,0.45})-LOOKUP(K1423,{0,1950001,3300001,6950001,9000001,18000001,40000001},{0,97500,427500,636000,1536000,2796000,4796000}))*1.021,-2))</f>
        <v/>
      </c>
      <c r="N1423" s="19">
        <f>MAX(0,ROUNDDOWN(H1423-E1423-430000-G1423,-3))</f>
        <v/>
      </c>
      <c r="O1423" s="19">
        <f>MAX(0,ROUNDDOWN(H1423-E1423-430000-G1423-D1423,-3))</f>
        <v/>
      </c>
      <c r="P1423" s="19">
        <f>IF(H1423&lt;=450000,0,MAX(0,ROUNDDOWN(N1423*0.06-MIN(50000,N1423)*0.03,-2))+MAX(0,ROUNDDOWN(N1423*0.04-MIN(50000,N1423)*0.02,-2)))</f>
        <v/>
      </c>
      <c r="Q1423" s="19">
        <f>IF(H1423&lt;=450000,0,MAX(0,ROUNDDOWN(O1423*0.06-MIN(50000,O1423)*0.03,-2))+MAX(0,ROUNDDOWN(O1423*0.04-MIN(50000,O1423)*0.02,-2)))</f>
        <v/>
      </c>
      <c r="R1423" s="19">
        <f>L1423-M1423</f>
        <v/>
      </c>
      <c r="S1423" s="19">
        <f>P1423-Q1423</f>
        <v/>
      </c>
      <c r="T1423" s="19">
        <f>R1423+S1423</f>
        <v/>
      </c>
      <c r="U1423" s="21">
        <f>IF(J1423&lt;=0,0,LOOKUP(J1423,{0,1950001,3300001,6950001,9000001,18000001,40000001},{0.05,0.1,0.2,0.23,0.33,0.4,0.45}))</f>
        <v/>
      </c>
    </row>
    <row r="1424">
      <c r="A1424" t="inlineStr">
        <is>
          <t>1万円刻み</t>
        </is>
      </c>
      <c r="B1424" s="19">
        <f>'3_1万円刻み'!$A$643</f>
        <v/>
      </c>
      <c r="C1424" s="20" t="n">
        <v>2026</v>
      </c>
      <c r="D1424" s="19" t="n">
        <v>276000</v>
      </c>
      <c r="E1424" s="19">
        <f>ROUND(MIN(B1424/12,650000)*12*0.0915+MIN(B1424/12,1390000)*12*(0.0504+0)+B1424*0.005,0)</f>
        <v/>
      </c>
      <c r="F1424" s="19" t="n">
        <v>0</v>
      </c>
      <c r="G1424" s="19" t="n">
        <v>0</v>
      </c>
      <c r="H1424" s="19">
        <f>IF(C1424&gt;=2026,IF(B1424&lt;741000,0,IF(B1424&lt;2191000,B1424-740000,IF(B1424&lt;2193000,1451000,IF(B1424&lt;2196000,1453000,IF(B1424&lt;2200000,1456000,IF(B1424&lt;3600000,ROUNDDOWN(B1424/4,-3)*2.8-80000,IF(B1424&lt;6600000,ROUNDDOWN(B1424/4,-3)*3.2-440000,IF(B1424&lt;8500000,ROUNDDOWN(B1424*0.9,0)-1100000,B1424-1950000)))))))),IF(B1424&lt;651000,0,IF(B1424&lt;1900000,B1424-650000,IF(B1424&lt;3600000,ROUNDDOWN(B1424/4,-3)*2.8-80000,IF(B1424&lt;6600000,ROUNDDOWN(B1424/4,-3)*3.2-440000,IF(B1424&lt;8500000,ROUNDDOWN(B1424*0.9,0)-1100000,B1424-1950000))))))</f>
        <v/>
      </c>
      <c r="I1424" s="19">
        <f>IF(H1424&gt;23500000,NA(),IF(C1424&gt;=2026,IF(H1424&lt;=4890000,1040000,IF(H1424&lt;=6550000,670000,620000)),IF(H1424&lt;=1320000,950000,IF(H1424&lt;=3360000,880000,IF(H1424&lt;=4890000,680000,IF(H1424&lt;=6550000,630000,580000))))))</f>
        <v/>
      </c>
      <c r="J1424" s="19">
        <f>MAX(0,ROUNDDOWN(H1424-E1424-I1424-F1424,-3))</f>
        <v/>
      </c>
      <c r="K1424" s="19">
        <f>MAX(0,ROUNDDOWN(H1424-E1424-I1424-F1424-D1424,-3))</f>
        <v/>
      </c>
      <c r="L1424" s="19">
        <f>IF(J1424&lt;=0,0,ROUNDDOWN((J1424*LOOKUP(J1424,{0,1950001,3300001,6950001,9000001,18000001,40000001},{0.05,0.1,0.2,0.23,0.33,0.4,0.45})-LOOKUP(J1424,{0,1950001,3300001,6950001,9000001,18000001,40000001},{0,97500,427500,636000,1536000,2796000,4796000}))*1.021,-2))</f>
        <v/>
      </c>
      <c r="M1424" s="19">
        <f>IF(K1424&lt;=0,0,ROUNDDOWN((K1424*LOOKUP(K1424,{0,1950001,3300001,6950001,9000001,18000001,40000001},{0.05,0.1,0.2,0.23,0.33,0.4,0.45})-LOOKUP(K1424,{0,1950001,3300001,6950001,9000001,18000001,40000001},{0,97500,427500,636000,1536000,2796000,4796000}))*1.021,-2))</f>
        <v/>
      </c>
      <c r="N1424" s="19">
        <f>MAX(0,ROUNDDOWN(H1424-E1424-430000-G1424,-3))</f>
        <v/>
      </c>
      <c r="O1424" s="19">
        <f>MAX(0,ROUNDDOWN(H1424-E1424-430000-G1424-D1424,-3))</f>
        <v/>
      </c>
      <c r="P1424" s="19">
        <f>IF(H1424&lt;=450000,0,MAX(0,ROUNDDOWN(N1424*0.06-MIN(50000,N1424)*0.03,-2))+MAX(0,ROUNDDOWN(N1424*0.04-MIN(50000,N1424)*0.02,-2)))</f>
        <v/>
      </c>
      <c r="Q1424" s="19">
        <f>IF(H1424&lt;=450000,0,MAX(0,ROUNDDOWN(O1424*0.06-MIN(50000,O1424)*0.03,-2))+MAX(0,ROUNDDOWN(O1424*0.04-MIN(50000,O1424)*0.02,-2)))</f>
        <v/>
      </c>
      <c r="R1424" s="19">
        <f>L1424-M1424</f>
        <v/>
      </c>
      <c r="S1424" s="19">
        <f>P1424-Q1424</f>
        <v/>
      </c>
      <c r="T1424" s="19">
        <f>R1424+S1424</f>
        <v/>
      </c>
      <c r="U1424" s="21">
        <f>IF(J1424&lt;=0,0,LOOKUP(J1424,{0,1950001,3300001,6950001,9000001,18000001,40000001},{0.05,0.1,0.2,0.23,0.33,0.4,0.45}))</f>
        <v/>
      </c>
    </row>
    <row r="1425">
      <c r="A1425" t="inlineStr">
        <is>
          <t>1万円刻み</t>
        </is>
      </c>
      <c r="B1425" s="19">
        <f>'3_1万円刻み'!$A$644</f>
        <v/>
      </c>
      <c r="C1425" s="20" t="n">
        <v>2025</v>
      </c>
      <c r="D1425" s="19" t="n">
        <v>276000</v>
      </c>
      <c r="E1425" s="19">
        <f>ROUND(MIN(B1425/12,650000)*12*0.0915+MIN(B1425/12,1390000)*12*(0.0504+0)+B1425*0.005,0)</f>
        <v/>
      </c>
      <c r="F1425" s="19" t="n">
        <v>0</v>
      </c>
      <c r="G1425" s="19" t="n">
        <v>0</v>
      </c>
      <c r="H1425" s="19">
        <f>IF(C1425&gt;=2026,IF(B1425&lt;741000,0,IF(B1425&lt;2191000,B1425-740000,IF(B1425&lt;2193000,1451000,IF(B1425&lt;2196000,1453000,IF(B1425&lt;2200000,1456000,IF(B1425&lt;3600000,ROUNDDOWN(B1425/4,-3)*2.8-80000,IF(B1425&lt;6600000,ROUNDDOWN(B1425/4,-3)*3.2-440000,IF(B1425&lt;8500000,ROUNDDOWN(B1425*0.9,0)-1100000,B1425-1950000)))))))),IF(B1425&lt;651000,0,IF(B1425&lt;1900000,B1425-650000,IF(B1425&lt;3600000,ROUNDDOWN(B1425/4,-3)*2.8-80000,IF(B1425&lt;6600000,ROUNDDOWN(B1425/4,-3)*3.2-440000,IF(B1425&lt;8500000,ROUNDDOWN(B1425*0.9,0)-1100000,B1425-1950000))))))</f>
        <v/>
      </c>
      <c r="I1425" s="19">
        <f>IF(H1425&gt;23500000,NA(),IF(C1425&gt;=2026,IF(H1425&lt;=4890000,1040000,IF(H1425&lt;=6550000,670000,620000)),IF(H1425&lt;=1320000,950000,IF(H1425&lt;=3360000,880000,IF(H1425&lt;=4890000,680000,IF(H1425&lt;=6550000,630000,580000))))))</f>
        <v/>
      </c>
      <c r="J1425" s="19">
        <f>MAX(0,ROUNDDOWN(H1425-E1425-I1425-F1425,-3))</f>
        <v/>
      </c>
      <c r="K1425" s="19">
        <f>MAX(0,ROUNDDOWN(H1425-E1425-I1425-F1425-D1425,-3))</f>
        <v/>
      </c>
      <c r="L1425" s="19">
        <f>IF(J1425&lt;=0,0,ROUNDDOWN((J1425*LOOKUP(J1425,{0,1950001,3300001,6950001,9000001,18000001,40000001},{0.05,0.1,0.2,0.23,0.33,0.4,0.45})-LOOKUP(J1425,{0,1950001,3300001,6950001,9000001,18000001,40000001},{0,97500,427500,636000,1536000,2796000,4796000}))*1.021,-2))</f>
        <v/>
      </c>
      <c r="M1425" s="19">
        <f>IF(K1425&lt;=0,0,ROUNDDOWN((K1425*LOOKUP(K1425,{0,1950001,3300001,6950001,9000001,18000001,40000001},{0.05,0.1,0.2,0.23,0.33,0.4,0.45})-LOOKUP(K1425,{0,1950001,3300001,6950001,9000001,18000001,40000001},{0,97500,427500,636000,1536000,2796000,4796000}))*1.021,-2))</f>
        <v/>
      </c>
      <c r="N1425" s="19">
        <f>MAX(0,ROUNDDOWN(H1425-E1425-430000-G1425,-3))</f>
        <v/>
      </c>
      <c r="O1425" s="19">
        <f>MAX(0,ROUNDDOWN(H1425-E1425-430000-G1425-D1425,-3))</f>
        <v/>
      </c>
      <c r="P1425" s="19">
        <f>IF(H1425&lt;=450000,0,MAX(0,ROUNDDOWN(N1425*0.06-MIN(50000,N1425)*0.03,-2))+MAX(0,ROUNDDOWN(N1425*0.04-MIN(50000,N1425)*0.02,-2)))</f>
        <v/>
      </c>
      <c r="Q1425" s="19">
        <f>IF(H1425&lt;=450000,0,MAX(0,ROUNDDOWN(O1425*0.06-MIN(50000,O1425)*0.03,-2))+MAX(0,ROUNDDOWN(O1425*0.04-MIN(50000,O1425)*0.02,-2)))</f>
        <v/>
      </c>
      <c r="R1425" s="19">
        <f>L1425-M1425</f>
        <v/>
      </c>
      <c r="S1425" s="19">
        <f>P1425-Q1425</f>
        <v/>
      </c>
      <c r="T1425" s="19">
        <f>R1425+S1425</f>
        <v/>
      </c>
      <c r="U1425" s="21">
        <f>IF(J1425&lt;=0,0,LOOKUP(J1425,{0,1950001,3300001,6950001,9000001,18000001,40000001},{0.05,0.1,0.2,0.23,0.33,0.4,0.45}))</f>
        <v/>
      </c>
    </row>
    <row r="1426">
      <c r="A1426" t="inlineStr">
        <is>
          <t>1万円刻み</t>
        </is>
      </c>
      <c r="B1426" s="19">
        <f>'3_1万円刻み'!$A$644</f>
        <v/>
      </c>
      <c r="C1426" s="20" t="n">
        <v>2026</v>
      </c>
      <c r="D1426" s="19" t="n">
        <v>276000</v>
      </c>
      <c r="E1426" s="19">
        <f>ROUND(MIN(B1426/12,650000)*12*0.0915+MIN(B1426/12,1390000)*12*(0.0504+0)+B1426*0.005,0)</f>
        <v/>
      </c>
      <c r="F1426" s="19" t="n">
        <v>0</v>
      </c>
      <c r="G1426" s="19" t="n">
        <v>0</v>
      </c>
      <c r="H1426" s="19">
        <f>IF(C1426&gt;=2026,IF(B1426&lt;741000,0,IF(B1426&lt;2191000,B1426-740000,IF(B1426&lt;2193000,1451000,IF(B1426&lt;2196000,1453000,IF(B1426&lt;2200000,1456000,IF(B1426&lt;3600000,ROUNDDOWN(B1426/4,-3)*2.8-80000,IF(B1426&lt;6600000,ROUNDDOWN(B1426/4,-3)*3.2-440000,IF(B1426&lt;8500000,ROUNDDOWN(B1426*0.9,0)-1100000,B1426-1950000)))))))),IF(B1426&lt;651000,0,IF(B1426&lt;1900000,B1426-650000,IF(B1426&lt;3600000,ROUNDDOWN(B1426/4,-3)*2.8-80000,IF(B1426&lt;6600000,ROUNDDOWN(B1426/4,-3)*3.2-440000,IF(B1426&lt;8500000,ROUNDDOWN(B1426*0.9,0)-1100000,B1426-1950000))))))</f>
        <v/>
      </c>
      <c r="I1426" s="19">
        <f>IF(H1426&gt;23500000,NA(),IF(C1426&gt;=2026,IF(H1426&lt;=4890000,1040000,IF(H1426&lt;=6550000,670000,620000)),IF(H1426&lt;=1320000,950000,IF(H1426&lt;=3360000,880000,IF(H1426&lt;=4890000,680000,IF(H1426&lt;=6550000,630000,580000))))))</f>
        <v/>
      </c>
      <c r="J1426" s="19">
        <f>MAX(0,ROUNDDOWN(H1426-E1426-I1426-F1426,-3))</f>
        <v/>
      </c>
      <c r="K1426" s="19">
        <f>MAX(0,ROUNDDOWN(H1426-E1426-I1426-F1426-D1426,-3))</f>
        <v/>
      </c>
      <c r="L1426" s="19">
        <f>IF(J1426&lt;=0,0,ROUNDDOWN((J1426*LOOKUP(J1426,{0,1950001,3300001,6950001,9000001,18000001,40000001},{0.05,0.1,0.2,0.23,0.33,0.4,0.45})-LOOKUP(J1426,{0,1950001,3300001,6950001,9000001,18000001,40000001},{0,97500,427500,636000,1536000,2796000,4796000}))*1.021,-2))</f>
        <v/>
      </c>
      <c r="M1426" s="19">
        <f>IF(K1426&lt;=0,0,ROUNDDOWN((K1426*LOOKUP(K1426,{0,1950001,3300001,6950001,9000001,18000001,40000001},{0.05,0.1,0.2,0.23,0.33,0.4,0.45})-LOOKUP(K1426,{0,1950001,3300001,6950001,9000001,18000001,40000001},{0,97500,427500,636000,1536000,2796000,4796000}))*1.021,-2))</f>
        <v/>
      </c>
      <c r="N1426" s="19">
        <f>MAX(0,ROUNDDOWN(H1426-E1426-430000-G1426,-3))</f>
        <v/>
      </c>
      <c r="O1426" s="19">
        <f>MAX(0,ROUNDDOWN(H1426-E1426-430000-G1426-D1426,-3))</f>
        <v/>
      </c>
      <c r="P1426" s="19">
        <f>IF(H1426&lt;=450000,0,MAX(0,ROUNDDOWN(N1426*0.06-MIN(50000,N1426)*0.03,-2))+MAX(0,ROUNDDOWN(N1426*0.04-MIN(50000,N1426)*0.02,-2)))</f>
        <v/>
      </c>
      <c r="Q1426" s="19">
        <f>IF(H1426&lt;=450000,0,MAX(0,ROUNDDOWN(O1426*0.06-MIN(50000,O1426)*0.03,-2))+MAX(0,ROUNDDOWN(O1426*0.04-MIN(50000,O1426)*0.02,-2)))</f>
        <v/>
      </c>
      <c r="R1426" s="19">
        <f>L1426-M1426</f>
        <v/>
      </c>
      <c r="S1426" s="19">
        <f>P1426-Q1426</f>
        <v/>
      </c>
      <c r="T1426" s="19">
        <f>R1426+S1426</f>
        <v/>
      </c>
      <c r="U1426" s="21">
        <f>IF(J1426&lt;=0,0,LOOKUP(J1426,{0,1950001,3300001,6950001,9000001,18000001,40000001},{0.05,0.1,0.2,0.23,0.33,0.4,0.45}))</f>
        <v/>
      </c>
    </row>
    <row r="1427">
      <c r="A1427" t="inlineStr">
        <is>
          <t>1万円刻み</t>
        </is>
      </c>
      <c r="B1427" s="19">
        <f>'3_1万円刻み'!$A$645</f>
        <v/>
      </c>
      <c r="C1427" s="20" t="n">
        <v>2025</v>
      </c>
      <c r="D1427" s="19" t="n">
        <v>276000</v>
      </c>
      <c r="E1427" s="19">
        <f>ROUND(MIN(B1427/12,650000)*12*0.0915+MIN(B1427/12,1390000)*12*(0.0504+0)+B1427*0.005,0)</f>
        <v/>
      </c>
      <c r="F1427" s="19" t="n">
        <v>0</v>
      </c>
      <c r="G1427" s="19" t="n">
        <v>0</v>
      </c>
      <c r="H1427" s="19">
        <f>IF(C1427&gt;=2026,IF(B1427&lt;741000,0,IF(B1427&lt;2191000,B1427-740000,IF(B1427&lt;2193000,1451000,IF(B1427&lt;2196000,1453000,IF(B1427&lt;2200000,1456000,IF(B1427&lt;3600000,ROUNDDOWN(B1427/4,-3)*2.8-80000,IF(B1427&lt;6600000,ROUNDDOWN(B1427/4,-3)*3.2-440000,IF(B1427&lt;8500000,ROUNDDOWN(B1427*0.9,0)-1100000,B1427-1950000)))))))),IF(B1427&lt;651000,0,IF(B1427&lt;1900000,B1427-650000,IF(B1427&lt;3600000,ROUNDDOWN(B1427/4,-3)*2.8-80000,IF(B1427&lt;6600000,ROUNDDOWN(B1427/4,-3)*3.2-440000,IF(B1427&lt;8500000,ROUNDDOWN(B1427*0.9,0)-1100000,B1427-1950000))))))</f>
        <v/>
      </c>
      <c r="I1427" s="19">
        <f>IF(H1427&gt;23500000,NA(),IF(C1427&gt;=2026,IF(H1427&lt;=4890000,1040000,IF(H1427&lt;=6550000,670000,620000)),IF(H1427&lt;=1320000,950000,IF(H1427&lt;=3360000,880000,IF(H1427&lt;=4890000,680000,IF(H1427&lt;=6550000,630000,580000))))))</f>
        <v/>
      </c>
      <c r="J1427" s="19">
        <f>MAX(0,ROUNDDOWN(H1427-E1427-I1427-F1427,-3))</f>
        <v/>
      </c>
      <c r="K1427" s="19">
        <f>MAX(0,ROUNDDOWN(H1427-E1427-I1427-F1427-D1427,-3))</f>
        <v/>
      </c>
      <c r="L1427" s="19">
        <f>IF(J1427&lt;=0,0,ROUNDDOWN((J1427*LOOKUP(J1427,{0,1950001,3300001,6950001,9000001,18000001,40000001},{0.05,0.1,0.2,0.23,0.33,0.4,0.45})-LOOKUP(J1427,{0,1950001,3300001,6950001,9000001,18000001,40000001},{0,97500,427500,636000,1536000,2796000,4796000}))*1.021,-2))</f>
        <v/>
      </c>
      <c r="M1427" s="19">
        <f>IF(K1427&lt;=0,0,ROUNDDOWN((K1427*LOOKUP(K1427,{0,1950001,3300001,6950001,9000001,18000001,40000001},{0.05,0.1,0.2,0.23,0.33,0.4,0.45})-LOOKUP(K1427,{0,1950001,3300001,6950001,9000001,18000001,40000001},{0,97500,427500,636000,1536000,2796000,4796000}))*1.021,-2))</f>
        <v/>
      </c>
      <c r="N1427" s="19">
        <f>MAX(0,ROUNDDOWN(H1427-E1427-430000-G1427,-3))</f>
        <v/>
      </c>
      <c r="O1427" s="19">
        <f>MAX(0,ROUNDDOWN(H1427-E1427-430000-G1427-D1427,-3))</f>
        <v/>
      </c>
      <c r="P1427" s="19">
        <f>IF(H1427&lt;=450000,0,MAX(0,ROUNDDOWN(N1427*0.06-MIN(50000,N1427)*0.03,-2))+MAX(0,ROUNDDOWN(N1427*0.04-MIN(50000,N1427)*0.02,-2)))</f>
        <v/>
      </c>
      <c r="Q1427" s="19">
        <f>IF(H1427&lt;=450000,0,MAX(0,ROUNDDOWN(O1427*0.06-MIN(50000,O1427)*0.03,-2))+MAX(0,ROUNDDOWN(O1427*0.04-MIN(50000,O1427)*0.02,-2)))</f>
        <v/>
      </c>
      <c r="R1427" s="19">
        <f>L1427-M1427</f>
        <v/>
      </c>
      <c r="S1427" s="19">
        <f>P1427-Q1427</f>
        <v/>
      </c>
      <c r="T1427" s="19">
        <f>R1427+S1427</f>
        <v/>
      </c>
      <c r="U1427" s="21">
        <f>IF(J1427&lt;=0,0,LOOKUP(J1427,{0,1950001,3300001,6950001,9000001,18000001,40000001},{0.05,0.1,0.2,0.23,0.33,0.4,0.45}))</f>
        <v/>
      </c>
    </row>
    <row r="1428">
      <c r="A1428" t="inlineStr">
        <is>
          <t>1万円刻み</t>
        </is>
      </c>
      <c r="B1428" s="19">
        <f>'3_1万円刻み'!$A$645</f>
        <v/>
      </c>
      <c r="C1428" s="20" t="n">
        <v>2026</v>
      </c>
      <c r="D1428" s="19" t="n">
        <v>276000</v>
      </c>
      <c r="E1428" s="19">
        <f>ROUND(MIN(B1428/12,650000)*12*0.0915+MIN(B1428/12,1390000)*12*(0.0504+0)+B1428*0.005,0)</f>
        <v/>
      </c>
      <c r="F1428" s="19" t="n">
        <v>0</v>
      </c>
      <c r="G1428" s="19" t="n">
        <v>0</v>
      </c>
      <c r="H1428" s="19">
        <f>IF(C1428&gt;=2026,IF(B1428&lt;741000,0,IF(B1428&lt;2191000,B1428-740000,IF(B1428&lt;2193000,1451000,IF(B1428&lt;2196000,1453000,IF(B1428&lt;2200000,1456000,IF(B1428&lt;3600000,ROUNDDOWN(B1428/4,-3)*2.8-80000,IF(B1428&lt;6600000,ROUNDDOWN(B1428/4,-3)*3.2-440000,IF(B1428&lt;8500000,ROUNDDOWN(B1428*0.9,0)-1100000,B1428-1950000)))))))),IF(B1428&lt;651000,0,IF(B1428&lt;1900000,B1428-650000,IF(B1428&lt;3600000,ROUNDDOWN(B1428/4,-3)*2.8-80000,IF(B1428&lt;6600000,ROUNDDOWN(B1428/4,-3)*3.2-440000,IF(B1428&lt;8500000,ROUNDDOWN(B1428*0.9,0)-1100000,B1428-1950000))))))</f>
        <v/>
      </c>
      <c r="I1428" s="19">
        <f>IF(H1428&gt;23500000,NA(),IF(C1428&gt;=2026,IF(H1428&lt;=4890000,1040000,IF(H1428&lt;=6550000,670000,620000)),IF(H1428&lt;=1320000,950000,IF(H1428&lt;=3360000,880000,IF(H1428&lt;=4890000,680000,IF(H1428&lt;=6550000,630000,580000))))))</f>
        <v/>
      </c>
      <c r="J1428" s="19">
        <f>MAX(0,ROUNDDOWN(H1428-E1428-I1428-F1428,-3))</f>
        <v/>
      </c>
      <c r="K1428" s="19">
        <f>MAX(0,ROUNDDOWN(H1428-E1428-I1428-F1428-D1428,-3))</f>
        <v/>
      </c>
      <c r="L1428" s="19">
        <f>IF(J1428&lt;=0,0,ROUNDDOWN((J1428*LOOKUP(J1428,{0,1950001,3300001,6950001,9000001,18000001,40000001},{0.05,0.1,0.2,0.23,0.33,0.4,0.45})-LOOKUP(J1428,{0,1950001,3300001,6950001,9000001,18000001,40000001},{0,97500,427500,636000,1536000,2796000,4796000}))*1.021,-2))</f>
        <v/>
      </c>
      <c r="M1428" s="19">
        <f>IF(K1428&lt;=0,0,ROUNDDOWN((K1428*LOOKUP(K1428,{0,1950001,3300001,6950001,9000001,18000001,40000001},{0.05,0.1,0.2,0.23,0.33,0.4,0.45})-LOOKUP(K1428,{0,1950001,3300001,6950001,9000001,18000001,40000001},{0,97500,427500,636000,1536000,2796000,4796000}))*1.021,-2))</f>
        <v/>
      </c>
      <c r="N1428" s="19">
        <f>MAX(0,ROUNDDOWN(H1428-E1428-430000-G1428,-3))</f>
        <v/>
      </c>
      <c r="O1428" s="19">
        <f>MAX(0,ROUNDDOWN(H1428-E1428-430000-G1428-D1428,-3))</f>
        <v/>
      </c>
      <c r="P1428" s="19">
        <f>IF(H1428&lt;=450000,0,MAX(0,ROUNDDOWN(N1428*0.06-MIN(50000,N1428)*0.03,-2))+MAX(0,ROUNDDOWN(N1428*0.04-MIN(50000,N1428)*0.02,-2)))</f>
        <v/>
      </c>
      <c r="Q1428" s="19">
        <f>IF(H1428&lt;=450000,0,MAX(0,ROUNDDOWN(O1428*0.06-MIN(50000,O1428)*0.03,-2))+MAX(0,ROUNDDOWN(O1428*0.04-MIN(50000,O1428)*0.02,-2)))</f>
        <v/>
      </c>
      <c r="R1428" s="19">
        <f>L1428-M1428</f>
        <v/>
      </c>
      <c r="S1428" s="19">
        <f>P1428-Q1428</f>
        <v/>
      </c>
      <c r="T1428" s="19">
        <f>R1428+S1428</f>
        <v/>
      </c>
      <c r="U1428" s="21">
        <f>IF(J1428&lt;=0,0,LOOKUP(J1428,{0,1950001,3300001,6950001,9000001,18000001,40000001},{0.05,0.1,0.2,0.23,0.33,0.4,0.45}))</f>
        <v/>
      </c>
    </row>
    <row r="1429">
      <c r="A1429" t="inlineStr">
        <is>
          <t>1万円刻み</t>
        </is>
      </c>
      <c r="B1429" s="19">
        <f>'3_1万円刻み'!$A$646</f>
        <v/>
      </c>
      <c r="C1429" s="20" t="n">
        <v>2025</v>
      </c>
      <c r="D1429" s="19" t="n">
        <v>276000</v>
      </c>
      <c r="E1429" s="19">
        <f>ROUND(MIN(B1429/12,650000)*12*0.0915+MIN(B1429/12,1390000)*12*(0.0504+0)+B1429*0.005,0)</f>
        <v/>
      </c>
      <c r="F1429" s="19" t="n">
        <v>0</v>
      </c>
      <c r="G1429" s="19" t="n">
        <v>0</v>
      </c>
      <c r="H1429" s="19">
        <f>IF(C1429&gt;=2026,IF(B1429&lt;741000,0,IF(B1429&lt;2191000,B1429-740000,IF(B1429&lt;2193000,1451000,IF(B1429&lt;2196000,1453000,IF(B1429&lt;2200000,1456000,IF(B1429&lt;3600000,ROUNDDOWN(B1429/4,-3)*2.8-80000,IF(B1429&lt;6600000,ROUNDDOWN(B1429/4,-3)*3.2-440000,IF(B1429&lt;8500000,ROUNDDOWN(B1429*0.9,0)-1100000,B1429-1950000)))))))),IF(B1429&lt;651000,0,IF(B1429&lt;1900000,B1429-650000,IF(B1429&lt;3600000,ROUNDDOWN(B1429/4,-3)*2.8-80000,IF(B1429&lt;6600000,ROUNDDOWN(B1429/4,-3)*3.2-440000,IF(B1429&lt;8500000,ROUNDDOWN(B1429*0.9,0)-1100000,B1429-1950000))))))</f>
        <v/>
      </c>
      <c r="I1429" s="19">
        <f>IF(H1429&gt;23500000,NA(),IF(C1429&gt;=2026,IF(H1429&lt;=4890000,1040000,IF(H1429&lt;=6550000,670000,620000)),IF(H1429&lt;=1320000,950000,IF(H1429&lt;=3360000,880000,IF(H1429&lt;=4890000,680000,IF(H1429&lt;=6550000,630000,580000))))))</f>
        <v/>
      </c>
      <c r="J1429" s="19">
        <f>MAX(0,ROUNDDOWN(H1429-E1429-I1429-F1429,-3))</f>
        <v/>
      </c>
      <c r="K1429" s="19">
        <f>MAX(0,ROUNDDOWN(H1429-E1429-I1429-F1429-D1429,-3))</f>
        <v/>
      </c>
      <c r="L1429" s="19">
        <f>IF(J1429&lt;=0,0,ROUNDDOWN((J1429*LOOKUP(J1429,{0,1950001,3300001,6950001,9000001,18000001,40000001},{0.05,0.1,0.2,0.23,0.33,0.4,0.45})-LOOKUP(J1429,{0,1950001,3300001,6950001,9000001,18000001,40000001},{0,97500,427500,636000,1536000,2796000,4796000}))*1.021,-2))</f>
        <v/>
      </c>
      <c r="M1429" s="19">
        <f>IF(K1429&lt;=0,0,ROUNDDOWN((K1429*LOOKUP(K1429,{0,1950001,3300001,6950001,9000001,18000001,40000001},{0.05,0.1,0.2,0.23,0.33,0.4,0.45})-LOOKUP(K1429,{0,1950001,3300001,6950001,9000001,18000001,40000001},{0,97500,427500,636000,1536000,2796000,4796000}))*1.021,-2))</f>
        <v/>
      </c>
      <c r="N1429" s="19">
        <f>MAX(0,ROUNDDOWN(H1429-E1429-430000-G1429,-3))</f>
        <v/>
      </c>
      <c r="O1429" s="19">
        <f>MAX(0,ROUNDDOWN(H1429-E1429-430000-G1429-D1429,-3))</f>
        <v/>
      </c>
      <c r="P1429" s="19">
        <f>IF(H1429&lt;=450000,0,MAX(0,ROUNDDOWN(N1429*0.06-MIN(50000,N1429)*0.03,-2))+MAX(0,ROUNDDOWN(N1429*0.04-MIN(50000,N1429)*0.02,-2)))</f>
        <v/>
      </c>
      <c r="Q1429" s="19">
        <f>IF(H1429&lt;=450000,0,MAX(0,ROUNDDOWN(O1429*0.06-MIN(50000,O1429)*0.03,-2))+MAX(0,ROUNDDOWN(O1429*0.04-MIN(50000,O1429)*0.02,-2)))</f>
        <v/>
      </c>
      <c r="R1429" s="19">
        <f>L1429-M1429</f>
        <v/>
      </c>
      <c r="S1429" s="19">
        <f>P1429-Q1429</f>
        <v/>
      </c>
      <c r="T1429" s="19">
        <f>R1429+S1429</f>
        <v/>
      </c>
      <c r="U1429" s="21">
        <f>IF(J1429&lt;=0,0,LOOKUP(J1429,{0,1950001,3300001,6950001,9000001,18000001,40000001},{0.05,0.1,0.2,0.23,0.33,0.4,0.45}))</f>
        <v/>
      </c>
    </row>
    <row r="1430">
      <c r="A1430" t="inlineStr">
        <is>
          <t>1万円刻み</t>
        </is>
      </c>
      <c r="B1430" s="19">
        <f>'3_1万円刻み'!$A$646</f>
        <v/>
      </c>
      <c r="C1430" s="20" t="n">
        <v>2026</v>
      </c>
      <c r="D1430" s="19" t="n">
        <v>276000</v>
      </c>
      <c r="E1430" s="19">
        <f>ROUND(MIN(B1430/12,650000)*12*0.0915+MIN(B1430/12,1390000)*12*(0.0504+0)+B1430*0.005,0)</f>
        <v/>
      </c>
      <c r="F1430" s="19" t="n">
        <v>0</v>
      </c>
      <c r="G1430" s="19" t="n">
        <v>0</v>
      </c>
      <c r="H1430" s="19">
        <f>IF(C1430&gt;=2026,IF(B1430&lt;741000,0,IF(B1430&lt;2191000,B1430-740000,IF(B1430&lt;2193000,1451000,IF(B1430&lt;2196000,1453000,IF(B1430&lt;2200000,1456000,IF(B1430&lt;3600000,ROUNDDOWN(B1430/4,-3)*2.8-80000,IF(B1430&lt;6600000,ROUNDDOWN(B1430/4,-3)*3.2-440000,IF(B1430&lt;8500000,ROUNDDOWN(B1430*0.9,0)-1100000,B1430-1950000)))))))),IF(B1430&lt;651000,0,IF(B1430&lt;1900000,B1430-650000,IF(B1430&lt;3600000,ROUNDDOWN(B1430/4,-3)*2.8-80000,IF(B1430&lt;6600000,ROUNDDOWN(B1430/4,-3)*3.2-440000,IF(B1430&lt;8500000,ROUNDDOWN(B1430*0.9,0)-1100000,B1430-1950000))))))</f>
        <v/>
      </c>
      <c r="I1430" s="19">
        <f>IF(H1430&gt;23500000,NA(),IF(C1430&gt;=2026,IF(H1430&lt;=4890000,1040000,IF(H1430&lt;=6550000,670000,620000)),IF(H1430&lt;=1320000,950000,IF(H1430&lt;=3360000,880000,IF(H1430&lt;=4890000,680000,IF(H1430&lt;=6550000,630000,580000))))))</f>
        <v/>
      </c>
      <c r="J1430" s="19">
        <f>MAX(0,ROUNDDOWN(H1430-E1430-I1430-F1430,-3))</f>
        <v/>
      </c>
      <c r="K1430" s="19">
        <f>MAX(0,ROUNDDOWN(H1430-E1430-I1430-F1430-D1430,-3))</f>
        <v/>
      </c>
      <c r="L1430" s="19">
        <f>IF(J1430&lt;=0,0,ROUNDDOWN((J1430*LOOKUP(J1430,{0,1950001,3300001,6950001,9000001,18000001,40000001},{0.05,0.1,0.2,0.23,0.33,0.4,0.45})-LOOKUP(J1430,{0,1950001,3300001,6950001,9000001,18000001,40000001},{0,97500,427500,636000,1536000,2796000,4796000}))*1.021,-2))</f>
        <v/>
      </c>
      <c r="M1430" s="19">
        <f>IF(K1430&lt;=0,0,ROUNDDOWN((K1430*LOOKUP(K1430,{0,1950001,3300001,6950001,9000001,18000001,40000001},{0.05,0.1,0.2,0.23,0.33,0.4,0.45})-LOOKUP(K1430,{0,1950001,3300001,6950001,9000001,18000001,40000001},{0,97500,427500,636000,1536000,2796000,4796000}))*1.021,-2))</f>
        <v/>
      </c>
      <c r="N1430" s="19">
        <f>MAX(0,ROUNDDOWN(H1430-E1430-430000-G1430,-3))</f>
        <v/>
      </c>
      <c r="O1430" s="19">
        <f>MAX(0,ROUNDDOWN(H1430-E1430-430000-G1430-D1430,-3))</f>
        <v/>
      </c>
      <c r="P1430" s="19">
        <f>IF(H1430&lt;=450000,0,MAX(0,ROUNDDOWN(N1430*0.06-MIN(50000,N1430)*0.03,-2))+MAX(0,ROUNDDOWN(N1430*0.04-MIN(50000,N1430)*0.02,-2)))</f>
        <v/>
      </c>
      <c r="Q1430" s="19">
        <f>IF(H1430&lt;=450000,0,MAX(0,ROUNDDOWN(O1430*0.06-MIN(50000,O1430)*0.03,-2))+MAX(0,ROUNDDOWN(O1430*0.04-MIN(50000,O1430)*0.02,-2)))</f>
        <v/>
      </c>
      <c r="R1430" s="19">
        <f>L1430-M1430</f>
        <v/>
      </c>
      <c r="S1430" s="19">
        <f>P1430-Q1430</f>
        <v/>
      </c>
      <c r="T1430" s="19">
        <f>R1430+S1430</f>
        <v/>
      </c>
      <c r="U1430" s="21">
        <f>IF(J1430&lt;=0,0,LOOKUP(J1430,{0,1950001,3300001,6950001,9000001,18000001,40000001},{0.05,0.1,0.2,0.23,0.33,0.4,0.45}))</f>
        <v/>
      </c>
    </row>
    <row r="1431">
      <c r="A1431" t="inlineStr">
        <is>
          <t>1万円刻み</t>
        </is>
      </c>
      <c r="B1431" s="19">
        <f>'3_1万円刻み'!$A$647</f>
        <v/>
      </c>
      <c r="C1431" s="20" t="n">
        <v>2025</v>
      </c>
      <c r="D1431" s="19" t="n">
        <v>276000</v>
      </c>
      <c r="E1431" s="19">
        <f>ROUND(MIN(B1431/12,650000)*12*0.0915+MIN(B1431/12,1390000)*12*(0.0504+0)+B1431*0.005,0)</f>
        <v/>
      </c>
      <c r="F1431" s="19" t="n">
        <v>0</v>
      </c>
      <c r="G1431" s="19" t="n">
        <v>0</v>
      </c>
      <c r="H1431" s="19">
        <f>IF(C1431&gt;=2026,IF(B1431&lt;741000,0,IF(B1431&lt;2191000,B1431-740000,IF(B1431&lt;2193000,1451000,IF(B1431&lt;2196000,1453000,IF(B1431&lt;2200000,1456000,IF(B1431&lt;3600000,ROUNDDOWN(B1431/4,-3)*2.8-80000,IF(B1431&lt;6600000,ROUNDDOWN(B1431/4,-3)*3.2-440000,IF(B1431&lt;8500000,ROUNDDOWN(B1431*0.9,0)-1100000,B1431-1950000)))))))),IF(B1431&lt;651000,0,IF(B1431&lt;1900000,B1431-650000,IF(B1431&lt;3600000,ROUNDDOWN(B1431/4,-3)*2.8-80000,IF(B1431&lt;6600000,ROUNDDOWN(B1431/4,-3)*3.2-440000,IF(B1431&lt;8500000,ROUNDDOWN(B1431*0.9,0)-1100000,B1431-1950000))))))</f>
        <v/>
      </c>
      <c r="I1431" s="19">
        <f>IF(H1431&gt;23500000,NA(),IF(C1431&gt;=2026,IF(H1431&lt;=4890000,1040000,IF(H1431&lt;=6550000,670000,620000)),IF(H1431&lt;=1320000,950000,IF(H1431&lt;=3360000,880000,IF(H1431&lt;=4890000,680000,IF(H1431&lt;=6550000,630000,580000))))))</f>
        <v/>
      </c>
      <c r="J1431" s="19">
        <f>MAX(0,ROUNDDOWN(H1431-E1431-I1431-F1431,-3))</f>
        <v/>
      </c>
      <c r="K1431" s="19">
        <f>MAX(0,ROUNDDOWN(H1431-E1431-I1431-F1431-D1431,-3))</f>
        <v/>
      </c>
      <c r="L1431" s="19">
        <f>IF(J1431&lt;=0,0,ROUNDDOWN((J1431*LOOKUP(J1431,{0,1950001,3300001,6950001,9000001,18000001,40000001},{0.05,0.1,0.2,0.23,0.33,0.4,0.45})-LOOKUP(J1431,{0,1950001,3300001,6950001,9000001,18000001,40000001},{0,97500,427500,636000,1536000,2796000,4796000}))*1.021,-2))</f>
        <v/>
      </c>
      <c r="M1431" s="19">
        <f>IF(K1431&lt;=0,0,ROUNDDOWN((K1431*LOOKUP(K1431,{0,1950001,3300001,6950001,9000001,18000001,40000001},{0.05,0.1,0.2,0.23,0.33,0.4,0.45})-LOOKUP(K1431,{0,1950001,3300001,6950001,9000001,18000001,40000001},{0,97500,427500,636000,1536000,2796000,4796000}))*1.021,-2))</f>
        <v/>
      </c>
      <c r="N1431" s="19">
        <f>MAX(0,ROUNDDOWN(H1431-E1431-430000-G1431,-3))</f>
        <v/>
      </c>
      <c r="O1431" s="19">
        <f>MAX(0,ROUNDDOWN(H1431-E1431-430000-G1431-D1431,-3))</f>
        <v/>
      </c>
      <c r="P1431" s="19">
        <f>IF(H1431&lt;=450000,0,MAX(0,ROUNDDOWN(N1431*0.06-MIN(50000,N1431)*0.03,-2))+MAX(0,ROUNDDOWN(N1431*0.04-MIN(50000,N1431)*0.02,-2)))</f>
        <v/>
      </c>
      <c r="Q1431" s="19">
        <f>IF(H1431&lt;=450000,0,MAX(0,ROUNDDOWN(O1431*0.06-MIN(50000,O1431)*0.03,-2))+MAX(0,ROUNDDOWN(O1431*0.04-MIN(50000,O1431)*0.02,-2)))</f>
        <v/>
      </c>
      <c r="R1431" s="19">
        <f>L1431-M1431</f>
        <v/>
      </c>
      <c r="S1431" s="19">
        <f>P1431-Q1431</f>
        <v/>
      </c>
      <c r="T1431" s="19">
        <f>R1431+S1431</f>
        <v/>
      </c>
      <c r="U1431" s="21">
        <f>IF(J1431&lt;=0,0,LOOKUP(J1431,{0,1950001,3300001,6950001,9000001,18000001,40000001},{0.05,0.1,0.2,0.23,0.33,0.4,0.45}))</f>
        <v/>
      </c>
    </row>
    <row r="1432">
      <c r="A1432" t="inlineStr">
        <is>
          <t>1万円刻み</t>
        </is>
      </c>
      <c r="B1432" s="19">
        <f>'3_1万円刻み'!$A$647</f>
        <v/>
      </c>
      <c r="C1432" s="20" t="n">
        <v>2026</v>
      </c>
      <c r="D1432" s="19" t="n">
        <v>276000</v>
      </c>
      <c r="E1432" s="19">
        <f>ROUND(MIN(B1432/12,650000)*12*0.0915+MIN(B1432/12,1390000)*12*(0.0504+0)+B1432*0.005,0)</f>
        <v/>
      </c>
      <c r="F1432" s="19" t="n">
        <v>0</v>
      </c>
      <c r="G1432" s="19" t="n">
        <v>0</v>
      </c>
      <c r="H1432" s="19">
        <f>IF(C1432&gt;=2026,IF(B1432&lt;741000,0,IF(B1432&lt;2191000,B1432-740000,IF(B1432&lt;2193000,1451000,IF(B1432&lt;2196000,1453000,IF(B1432&lt;2200000,1456000,IF(B1432&lt;3600000,ROUNDDOWN(B1432/4,-3)*2.8-80000,IF(B1432&lt;6600000,ROUNDDOWN(B1432/4,-3)*3.2-440000,IF(B1432&lt;8500000,ROUNDDOWN(B1432*0.9,0)-1100000,B1432-1950000)))))))),IF(B1432&lt;651000,0,IF(B1432&lt;1900000,B1432-650000,IF(B1432&lt;3600000,ROUNDDOWN(B1432/4,-3)*2.8-80000,IF(B1432&lt;6600000,ROUNDDOWN(B1432/4,-3)*3.2-440000,IF(B1432&lt;8500000,ROUNDDOWN(B1432*0.9,0)-1100000,B1432-1950000))))))</f>
        <v/>
      </c>
      <c r="I1432" s="19">
        <f>IF(H1432&gt;23500000,NA(),IF(C1432&gt;=2026,IF(H1432&lt;=4890000,1040000,IF(H1432&lt;=6550000,670000,620000)),IF(H1432&lt;=1320000,950000,IF(H1432&lt;=3360000,880000,IF(H1432&lt;=4890000,680000,IF(H1432&lt;=6550000,630000,580000))))))</f>
        <v/>
      </c>
      <c r="J1432" s="19">
        <f>MAX(0,ROUNDDOWN(H1432-E1432-I1432-F1432,-3))</f>
        <v/>
      </c>
      <c r="K1432" s="19">
        <f>MAX(0,ROUNDDOWN(H1432-E1432-I1432-F1432-D1432,-3))</f>
        <v/>
      </c>
      <c r="L1432" s="19">
        <f>IF(J1432&lt;=0,0,ROUNDDOWN((J1432*LOOKUP(J1432,{0,1950001,3300001,6950001,9000001,18000001,40000001},{0.05,0.1,0.2,0.23,0.33,0.4,0.45})-LOOKUP(J1432,{0,1950001,3300001,6950001,9000001,18000001,40000001},{0,97500,427500,636000,1536000,2796000,4796000}))*1.021,-2))</f>
        <v/>
      </c>
      <c r="M1432" s="19">
        <f>IF(K1432&lt;=0,0,ROUNDDOWN((K1432*LOOKUP(K1432,{0,1950001,3300001,6950001,9000001,18000001,40000001},{0.05,0.1,0.2,0.23,0.33,0.4,0.45})-LOOKUP(K1432,{0,1950001,3300001,6950001,9000001,18000001,40000001},{0,97500,427500,636000,1536000,2796000,4796000}))*1.021,-2))</f>
        <v/>
      </c>
      <c r="N1432" s="19">
        <f>MAX(0,ROUNDDOWN(H1432-E1432-430000-G1432,-3))</f>
        <v/>
      </c>
      <c r="O1432" s="19">
        <f>MAX(0,ROUNDDOWN(H1432-E1432-430000-G1432-D1432,-3))</f>
        <v/>
      </c>
      <c r="P1432" s="19">
        <f>IF(H1432&lt;=450000,0,MAX(0,ROUNDDOWN(N1432*0.06-MIN(50000,N1432)*0.03,-2))+MAX(0,ROUNDDOWN(N1432*0.04-MIN(50000,N1432)*0.02,-2)))</f>
        <v/>
      </c>
      <c r="Q1432" s="19">
        <f>IF(H1432&lt;=450000,0,MAX(0,ROUNDDOWN(O1432*0.06-MIN(50000,O1432)*0.03,-2))+MAX(0,ROUNDDOWN(O1432*0.04-MIN(50000,O1432)*0.02,-2)))</f>
        <v/>
      </c>
      <c r="R1432" s="19">
        <f>L1432-M1432</f>
        <v/>
      </c>
      <c r="S1432" s="19">
        <f>P1432-Q1432</f>
        <v/>
      </c>
      <c r="T1432" s="19">
        <f>R1432+S1432</f>
        <v/>
      </c>
      <c r="U1432" s="21">
        <f>IF(J1432&lt;=0,0,LOOKUP(J1432,{0,1950001,3300001,6950001,9000001,18000001,40000001},{0.05,0.1,0.2,0.23,0.33,0.4,0.45}))</f>
        <v/>
      </c>
    </row>
    <row r="1433">
      <c r="A1433" t="inlineStr">
        <is>
          <t>1万円刻み</t>
        </is>
      </c>
      <c r="B1433" s="19">
        <f>'3_1万円刻み'!$A$648</f>
        <v/>
      </c>
      <c r="C1433" s="20" t="n">
        <v>2025</v>
      </c>
      <c r="D1433" s="19" t="n">
        <v>276000</v>
      </c>
      <c r="E1433" s="19">
        <f>ROUND(MIN(B1433/12,650000)*12*0.0915+MIN(B1433/12,1390000)*12*(0.0504+0)+B1433*0.005,0)</f>
        <v/>
      </c>
      <c r="F1433" s="19" t="n">
        <v>0</v>
      </c>
      <c r="G1433" s="19" t="n">
        <v>0</v>
      </c>
      <c r="H1433" s="19">
        <f>IF(C1433&gt;=2026,IF(B1433&lt;741000,0,IF(B1433&lt;2191000,B1433-740000,IF(B1433&lt;2193000,1451000,IF(B1433&lt;2196000,1453000,IF(B1433&lt;2200000,1456000,IF(B1433&lt;3600000,ROUNDDOWN(B1433/4,-3)*2.8-80000,IF(B1433&lt;6600000,ROUNDDOWN(B1433/4,-3)*3.2-440000,IF(B1433&lt;8500000,ROUNDDOWN(B1433*0.9,0)-1100000,B1433-1950000)))))))),IF(B1433&lt;651000,0,IF(B1433&lt;1900000,B1433-650000,IF(B1433&lt;3600000,ROUNDDOWN(B1433/4,-3)*2.8-80000,IF(B1433&lt;6600000,ROUNDDOWN(B1433/4,-3)*3.2-440000,IF(B1433&lt;8500000,ROUNDDOWN(B1433*0.9,0)-1100000,B1433-1950000))))))</f>
        <v/>
      </c>
      <c r="I1433" s="19">
        <f>IF(H1433&gt;23500000,NA(),IF(C1433&gt;=2026,IF(H1433&lt;=4890000,1040000,IF(H1433&lt;=6550000,670000,620000)),IF(H1433&lt;=1320000,950000,IF(H1433&lt;=3360000,880000,IF(H1433&lt;=4890000,680000,IF(H1433&lt;=6550000,630000,580000))))))</f>
        <v/>
      </c>
      <c r="J1433" s="19">
        <f>MAX(0,ROUNDDOWN(H1433-E1433-I1433-F1433,-3))</f>
        <v/>
      </c>
      <c r="K1433" s="19">
        <f>MAX(0,ROUNDDOWN(H1433-E1433-I1433-F1433-D1433,-3))</f>
        <v/>
      </c>
      <c r="L1433" s="19">
        <f>IF(J1433&lt;=0,0,ROUNDDOWN((J1433*LOOKUP(J1433,{0,1950001,3300001,6950001,9000001,18000001,40000001},{0.05,0.1,0.2,0.23,0.33,0.4,0.45})-LOOKUP(J1433,{0,1950001,3300001,6950001,9000001,18000001,40000001},{0,97500,427500,636000,1536000,2796000,4796000}))*1.021,-2))</f>
        <v/>
      </c>
      <c r="M1433" s="19">
        <f>IF(K1433&lt;=0,0,ROUNDDOWN((K1433*LOOKUP(K1433,{0,1950001,3300001,6950001,9000001,18000001,40000001},{0.05,0.1,0.2,0.23,0.33,0.4,0.45})-LOOKUP(K1433,{0,1950001,3300001,6950001,9000001,18000001,40000001},{0,97500,427500,636000,1536000,2796000,4796000}))*1.021,-2))</f>
        <v/>
      </c>
      <c r="N1433" s="19">
        <f>MAX(0,ROUNDDOWN(H1433-E1433-430000-G1433,-3))</f>
        <v/>
      </c>
      <c r="O1433" s="19">
        <f>MAX(0,ROUNDDOWN(H1433-E1433-430000-G1433-D1433,-3))</f>
        <v/>
      </c>
      <c r="P1433" s="19">
        <f>IF(H1433&lt;=450000,0,MAX(0,ROUNDDOWN(N1433*0.06-MIN(50000,N1433)*0.03,-2))+MAX(0,ROUNDDOWN(N1433*0.04-MIN(50000,N1433)*0.02,-2)))</f>
        <v/>
      </c>
      <c r="Q1433" s="19">
        <f>IF(H1433&lt;=450000,0,MAX(0,ROUNDDOWN(O1433*0.06-MIN(50000,O1433)*0.03,-2))+MAX(0,ROUNDDOWN(O1433*0.04-MIN(50000,O1433)*0.02,-2)))</f>
        <v/>
      </c>
      <c r="R1433" s="19">
        <f>L1433-M1433</f>
        <v/>
      </c>
      <c r="S1433" s="19">
        <f>P1433-Q1433</f>
        <v/>
      </c>
      <c r="T1433" s="19">
        <f>R1433+S1433</f>
        <v/>
      </c>
      <c r="U1433" s="21">
        <f>IF(J1433&lt;=0,0,LOOKUP(J1433,{0,1950001,3300001,6950001,9000001,18000001,40000001},{0.05,0.1,0.2,0.23,0.33,0.4,0.45}))</f>
        <v/>
      </c>
    </row>
    <row r="1434">
      <c r="A1434" t="inlineStr">
        <is>
          <t>1万円刻み</t>
        </is>
      </c>
      <c r="B1434" s="19">
        <f>'3_1万円刻み'!$A$648</f>
        <v/>
      </c>
      <c r="C1434" s="20" t="n">
        <v>2026</v>
      </c>
      <c r="D1434" s="19" t="n">
        <v>276000</v>
      </c>
      <c r="E1434" s="19">
        <f>ROUND(MIN(B1434/12,650000)*12*0.0915+MIN(B1434/12,1390000)*12*(0.0504+0)+B1434*0.005,0)</f>
        <v/>
      </c>
      <c r="F1434" s="19" t="n">
        <v>0</v>
      </c>
      <c r="G1434" s="19" t="n">
        <v>0</v>
      </c>
      <c r="H1434" s="19">
        <f>IF(C1434&gt;=2026,IF(B1434&lt;741000,0,IF(B1434&lt;2191000,B1434-740000,IF(B1434&lt;2193000,1451000,IF(B1434&lt;2196000,1453000,IF(B1434&lt;2200000,1456000,IF(B1434&lt;3600000,ROUNDDOWN(B1434/4,-3)*2.8-80000,IF(B1434&lt;6600000,ROUNDDOWN(B1434/4,-3)*3.2-440000,IF(B1434&lt;8500000,ROUNDDOWN(B1434*0.9,0)-1100000,B1434-1950000)))))))),IF(B1434&lt;651000,0,IF(B1434&lt;1900000,B1434-650000,IF(B1434&lt;3600000,ROUNDDOWN(B1434/4,-3)*2.8-80000,IF(B1434&lt;6600000,ROUNDDOWN(B1434/4,-3)*3.2-440000,IF(B1434&lt;8500000,ROUNDDOWN(B1434*0.9,0)-1100000,B1434-1950000))))))</f>
        <v/>
      </c>
      <c r="I1434" s="19">
        <f>IF(H1434&gt;23500000,NA(),IF(C1434&gt;=2026,IF(H1434&lt;=4890000,1040000,IF(H1434&lt;=6550000,670000,620000)),IF(H1434&lt;=1320000,950000,IF(H1434&lt;=3360000,880000,IF(H1434&lt;=4890000,680000,IF(H1434&lt;=6550000,630000,580000))))))</f>
        <v/>
      </c>
      <c r="J1434" s="19">
        <f>MAX(0,ROUNDDOWN(H1434-E1434-I1434-F1434,-3))</f>
        <v/>
      </c>
      <c r="K1434" s="19">
        <f>MAX(0,ROUNDDOWN(H1434-E1434-I1434-F1434-D1434,-3))</f>
        <v/>
      </c>
      <c r="L1434" s="19">
        <f>IF(J1434&lt;=0,0,ROUNDDOWN((J1434*LOOKUP(J1434,{0,1950001,3300001,6950001,9000001,18000001,40000001},{0.05,0.1,0.2,0.23,0.33,0.4,0.45})-LOOKUP(J1434,{0,1950001,3300001,6950001,9000001,18000001,40000001},{0,97500,427500,636000,1536000,2796000,4796000}))*1.021,-2))</f>
        <v/>
      </c>
      <c r="M1434" s="19">
        <f>IF(K1434&lt;=0,0,ROUNDDOWN((K1434*LOOKUP(K1434,{0,1950001,3300001,6950001,9000001,18000001,40000001},{0.05,0.1,0.2,0.23,0.33,0.4,0.45})-LOOKUP(K1434,{0,1950001,3300001,6950001,9000001,18000001,40000001},{0,97500,427500,636000,1536000,2796000,4796000}))*1.021,-2))</f>
        <v/>
      </c>
      <c r="N1434" s="19">
        <f>MAX(0,ROUNDDOWN(H1434-E1434-430000-G1434,-3))</f>
        <v/>
      </c>
      <c r="O1434" s="19">
        <f>MAX(0,ROUNDDOWN(H1434-E1434-430000-G1434-D1434,-3))</f>
        <v/>
      </c>
      <c r="P1434" s="19">
        <f>IF(H1434&lt;=450000,0,MAX(0,ROUNDDOWN(N1434*0.06-MIN(50000,N1434)*0.03,-2))+MAX(0,ROUNDDOWN(N1434*0.04-MIN(50000,N1434)*0.02,-2)))</f>
        <v/>
      </c>
      <c r="Q1434" s="19">
        <f>IF(H1434&lt;=450000,0,MAX(0,ROUNDDOWN(O1434*0.06-MIN(50000,O1434)*0.03,-2))+MAX(0,ROUNDDOWN(O1434*0.04-MIN(50000,O1434)*0.02,-2)))</f>
        <v/>
      </c>
      <c r="R1434" s="19">
        <f>L1434-M1434</f>
        <v/>
      </c>
      <c r="S1434" s="19">
        <f>P1434-Q1434</f>
        <v/>
      </c>
      <c r="T1434" s="19">
        <f>R1434+S1434</f>
        <v/>
      </c>
      <c r="U1434" s="21">
        <f>IF(J1434&lt;=0,0,LOOKUP(J1434,{0,1950001,3300001,6950001,9000001,18000001,40000001},{0.05,0.1,0.2,0.23,0.33,0.4,0.45}))</f>
        <v/>
      </c>
    </row>
    <row r="1435">
      <c r="A1435" t="inlineStr">
        <is>
          <t>1万円刻み</t>
        </is>
      </c>
      <c r="B1435" s="19">
        <f>'3_1万円刻み'!$A$649</f>
        <v/>
      </c>
      <c r="C1435" s="20" t="n">
        <v>2025</v>
      </c>
      <c r="D1435" s="19" t="n">
        <v>276000</v>
      </c>
      <c r="E1435" s="19">
        <f>ROUND(MIN(B1435/12,650000)*12*0.0915+MIN(B1435/12,1390000)*12*(0.0504+0)+B1435*0.005,0)</f>
        <v/>
      </c>
      <c r="F1435" s="19" t="n">
        <v>0</v>
      </c>
      <c r="G1435" s="19" t="n">
        <v>0</v>
      </c>
      <c r="H1435" s="19">
        <f>IF(C1435&gt;=2026,IF(B1435&lt;741000,0,IF(B1435&lt;2191000,B1435-740000,IF(B1435&lt;2193000,1451000,IF(B1435&lt;2196000,1453000,IF(B1435&lt;2200000,1456000,IF(B1435&lt;3600000,ROUNDDOWN(B1435/4,-3)*2.8-80000,IF(B1435&lt;6600000,ROUNDDOWN(B1435/4,-3)*3.2-440000,IF(B1435&lt;8500000,ROUNDDOWN(B1435*0.9,0)-1100000,B1435-1950000)))))))),IF(B1435&lt;651000,0,IF(B1435&lt;1900000,B1435-650000,IF(B1435&lt;3600000,ROUNDDOWN(B1435/4,-3)*2.8-80000,IF(B1435&lt;6600000,ROUNDDOWN(B1435/4,-3)*3.2-440000,IF(B1435&lt;8500000,ROUNDDOWN(B1435*0.9,0)-1100000,B1435-1950000))))))</f>
        <v/>
      </c>
      <c r="I1435" s="19">
        <f>IF(H1435&gt;23500000,NA(),IF(C1435&gt;=2026,IF(H1435&lt;=4890000,1040000,IF(H1435&lt;=6550000,670000,620000)),IF(H1435&lt;=1320000,950000,IF(H1435&lt;=3360000,880000,IF(H1435&lt;=4890000,680000,IF(H1435&lt;=6550000,630000,580000))))))</f>
        <v/>
      </c>
      <c r="J1435" s="19">
        <f>MAX(0,ROUNDDOWN(H1435-E1435-I1435-F1435,-3))</f>
        <v/>
      </c>
      <c r="K1435" s="19">
        <f>MAX(0,ROUNDDOWN(H1435-E1435-I1435-F1435-D1435,-3))</f>
        <v/>
      </c>
      <c r="L1435" s="19">
        <f>IF(J1435&lt;=0,0,ROUNDDOWN((J1435*LOOKUP(J1435,{0,1950001,3300001,6950001,9000001,18000001,40000001},{0.05,0.1,0.2,0.23,0.33,0.4,0.45})-LOOKUP(J1435,{0,1950001,3300001,6950001,9000001,18000001,40000001},{0,97500,427500,636000,1536000,2796000,4796000}))*1.021,-2))</f>
        <v/>
      </c>
      <c r="M1435" s="19">
        <f>IF(K1435&lt;=0,0,ROUNDDOWN((K1435*LOOKUP(K1435,{0,1950001,3300001,6950001,9000001,18000001,40000001},{0.05,0.1,0.2,0.23,0.33,0.4,0.45})-LOOKUP(K1435,{0,1950001,3300001,6950001,9000001,18000001,40000001},{0,97500,427500,636000,1536000,2796000,4796000}))*1.021,-2))</f>
        <v/>
      </c>
      <c r="N1435" s="19">
        <f>MAX(0,ROUNDDOWN(H1435-E1435-430000-G1435,-3))</f>
        <v/>
      </c>
      <c r="O1435" s="19">
        <f>MAX(0,ROUNDDOWN(H1435-E1435-430000-G1435-D1435,-3))</f>
        <v/>
      </c>
      <c r="P1435" s="19">
        <f>IF(H1435&lt;=450000,0,MAX(0,ROUNDDOWN(N1435*0.06-MIN(50000,N1435)*0.03,-2))+MAX(0,ROUNDDOWN(N1435*0.04-MIN(50000,N1435)*0.02,-2)))</f>
        <v/>
      </c>
      <c r="Q1435" s="19">
        <f>IF(H1435&lt;=450000,0,MAX(0,ROUNDDOWN(O1435*0.06-MIN(50000,O1435)*0.03,-2))+MAX(0,ROUNDDOWN(O1435*0.04-MIN(50000,O1435)*0.02,-2)))</f>
        <v/>
      </c>
      <c r="R1435" s="19">
        <f>L1435-M1435</f>
        <v/>
      </c>
      <c r="S1435" s="19">
        <f>P1435-Q1435</f>
        <v/>
      </c>
      <c r="T1435" s="19">
        <f>R1435+S1435</f>
        <v/>
      </c>
      <c r="U1435" s="21">
        <f>IF(J1435&lt;=0,0,LOOKUP(J1435,{0,1950001,3300001,6950001,9000001,18000001,40000001},{0.05,0.1,0.2,0.23,0.33,0.4,0.45}))</f>
        <v/>
      </c>
    </row>
    <row r="1436">
      <c r="A1436" t="inlineStr">
        <is>
          <t>1万円刻み</t>
        </is>
      </c>
      <c r="B1436" s="19">
        <f>'3_1万円刻み'!$A$649</f>
        <v/>
      </c>
      <c r="C1436" s="20" t="n">
        <v>2026</v>
      </c>
      <c r="D1436" s="19" t="n">
        <v>276000</v>
      </c>
      <c r="E1436" s="19">
        <f>ROUND(MIN(B1436/12,650000)*12*0.0915+MIN(B1436/12,1390000)*12*(0.0504+0)+B1436*0.005,0)</f>
        <v/>
      </c>
      <c r="F1436" s="19" t="n">
        <v>0</v>
      </c>
      <c r="G1436" s="19" t="n">
        <v>0</v>
      </c>
      <c r="H1436" s="19">
        <f>IF(C1436&gt;=2026,IF(B1436&lt;741000,0,IF(B1436&lt;2191000,B1436-740000,IF(B1436&lt;2193000,1451000,IF(B1436&lt;2196000,1453000,IF(B1436&lt;2200000,1456000,IF(B1436&lt;3600000,ROUNDDOWN(B1436/4,-3)*2.8-80000,IF(B1436&lt;6600000,ROUNDDOWN(B1436/4,-3)*3.2-440000,IF(B1436&lt;8500000,ROUNDDOWN(B1436*0.9,0)-1100000,B1436-1950000)))))))),IF(B1436&lt;651000,0,IF(B1436&lt;1900000,B1436-650000,IF(B1436&lt;3600000,ROUNDDOWN(B1436/4,-3)*2.8-80000,IF(B1436&lt;6600000,ROUNDDOWN(B1436/4,-3)*3.2-440000,IF(B1436&lt;8500000,ROUNDDOWN(B1436*0.9,0)-1100000,B1436-1950000))))))</f>
        <v/>
      </c>
      <c r="I1436" s="19">
        <f>IF(H1436&gt;23500000,NA(),IF(C1436&gt;=2026,IF(H1436&lt;=4890000,1040000,IF(H1436&lt;=6550000,670000,620000)),IF(H1436&lt;=1320000,950000,IF(H1436&lt;=3360000,880000,IF(H1436&lt;=4890000,680000,IF(H1436&lt;=6550000,630000,580000))))))</f>
        <v/>
      </c>
      <c r="J1436" s="19">
        <f>MAX(0,ROUNDDOWN(H1436-E1436-I1436-F1436,-3))</f>
        <v/>
      </c>
      <c r="K1436" s="19">
        <f>MAX(0,ROUNDDOWN(H1436-E1436-I1436-F1436-D1436,-3))</f>
        <v/>
      </c>
      <c r="L1436" s="19">
        <f>IF(J1436&lt;=0,0,ROUNDDOWN((J1436*LOOKUP(J1436,{0,1950001,3300001,6950001,9000001,18000001,40000001},{0.05,0.1,0.2,0.23,0.33,0.4,0.45})-LOOKUP(J1436,{0,1950001,3300001,6950001,9000001,18000001,40000001},{0,97500,427500,636000,1536000,2796000,4796000}))*1.021,-2))</f>
        <v/>
      </c>
      <c r="M1436" s="19">
        <f>IF(K1436&lt;=0,0,ROUNDDOWN((K1436*LOOKUP(K1436,{0,1950001,3300001,6950001,9000001,18000001,40000001},{0.05,0.1,0.2,0.23,0.33,0.4,0.45})-LOOKUP(K1436,{0,1950001,3300001,6950001,9000001,18000001,40000001},{0,97500,427500,636000,1536000,2796000,4796000}))*1.021,-2))</f>
        <v/>
      </c>
      <c r="N1436" s="19">
        <f>MAX(0,ROUNDDOWN(H1436-E1436-430000-G1436,-3))</f>
        <v/>
      </c>
      <c r="O1436" s="19">
        <f>MAX(0,ROUNDDOWN(H1436-E1436-430000-G1436-D1436,-3))</f>
        <v/>
      </c>
      <c r="P1436" s="19">
        <f>IF(H1436&lt;=450000,0,MAX(0,ROUNDDOWN(N1436*0.06-MIN(50000,N1436)*0.03,-2))+MAX(0,ROUNDDOWN(N1436*0.04-MIN(50000,N1436)*0.02,-2)))</f>
        <v/>
      </c>
      <c r="Q1436" s="19">
        <f>IF(H1436&lt;=450000,0,MAX(0,ROUNDDOWN(O1436*0.06-MIN(50000,O1436)*0.03,-2))+MAX(0,ROUNDDOWN(O1436*0.04-MIN(50000,O1436)*0.02,-2)))</f>
        <v/>
      </c>
      <c r="R1436" s="19">
        <f>L1436-M1436</f>
        <v/>
      </c>
      <c r="S1436" s="19">
        <f>P1436-Q1436</f>
        <v/>
      </c>
      <c r="T1436" s="19">
        <f>R1436+S1436</f>
        <v/>
      </c>
      <c r="U1436" s="21">
        <f>IF(J1436&lt;=0,0,LOOKUP(J1436,{0,1950001,3300001,6950001,9000001,18000001,40000001},{0.05,0.1,0.2,0.23,0.33,0.4,0.45}))</f>
        <v/>
      </c>
    </row>
    <row r="1437">
      <c r="A1437" t="inlineStr">
        <is>
          <t>1万円刻み</t>
        </is>
      </c>
      <c r="B1437" s="19">
        <f>'3_1万円刻み'!$A$650</f>
        <v/>
      </c>
      <c r="C1437" s="20" t="n">
        <v>2025</v>
      </c>
      <c r="D1437" s="19" t="n">
        <v>276000</v>
      </c>
      <c r="E1437" s="19">
        <f>ROUND(MIN(B1437/12,650000)*12*0.0915+MIN(B1437/12,1390000)*12*(0.0504+0)+B1437*0.005,0)</f>
        <v/>
      </c>
      <c r="F1437" s="19" t="n">
        <v>0</v>
      </c>
      <c r="G1437" s="19" t="n">
        <v>0</v>
      </c>
      <c r="H1437" s="19">
        <f>IF(C1437&gt;=2026,IF(B1437&lt;741000,0,IF(B1437&lt;2191000,B1437-740000,IF(B1437&lt;2193000,1451000,IF(B1437&lt;2196000,1453000,IF(B1437&lt;2200000,1456000,IF(B1437&lt;3600000,ROUNDDOWN(B1437/4,-3)*2.8-80000,IF(B1437&lt;6600000,ROUNDDOWN(B1437/4,-3)*3.2-440000,IF(B1437&lt;8500000,ROUNDDOWN(B1437*0.9,0)-1100000,B1437-1950000)))))))),IF(B1437&lt;651000,0,IF(B1437&lt;1900000,B1437-650000,IF(B1437&lt;3600000,ROUNDDOWN(B1437/4,-3)*2.8-80000,IF(B1437&lt;6600000,ROUNDDOWN(B1437/4,-3)*3.2-440000,IF(B1437&lt;8500000,ROUNDDOWN(B1437*0.9,0)-1100000,B1437-1950000))))))</f>
        <v/>
      </c>
      <c r="I1437" s="19">
        <f>IF(H1437&gt;23500000,NA(),IF(C1437&gt;=2026,IF(H1437&lt;=4890000,1040000,IF(H1437&lt;=6550000,670000,620000)),IF(H1437&lt;=1320000,950000,IF(H1437&lt;=3360000,880000,IF(H1437&lt;=4890000,680000,IF(H1437&lt;=6550000,630000,580000))))))</f>
        <v/>
      </c>
      <c r="J1437" s="19">
        <f>MAX(0,ROUNDDOWN(H1437-E1437-I1437-F1437,-3))</f>
        <v/>
      </c>
      <c r="K1437" s="19">
        <f>MAX(0,ROUNDDOWN(H1437-E1437-I1437-F1437-D1437,-3))</f>
        <v/>
      </c>
      <c r="L1437" s="19">
        <f>IF(J1437&lt;=0,0,ROUNDDOWN((J1437*LOOKUP(J1437,{0,1950001,3300001,6950001,9000001,18000001,40000001},{0.05,0.1,0.2,0.23,0.33,0.4,0.45})-LOOKUP(J1437,{0,1950001,3300001,6950001,9000001,18000001,40000001},{0,97500,427500,636000,1536000,2796000,4796000}))*1.021,-2))</f>
        <v/>
      </c>
      <c r="M1437" s="19">
        <f>IF(K1437&lt;=0,0,ROUNDDOWN((K1437*LOOKUP(K1437,{0,1950001,3300001,6950001,9000001,18000001,40000001},{0.05,0.1,0.2,0.23,0.33,0.4,0.45})-LOOKUP(K1437,{0,1950001,3300001,6950001,9000001,18000001,40000001},{0,97500,427500,636000,1536000,2796000,4796000}))*1.021,-2))</f>
        <v/>
      </c>
      <c r="N1437" s="19">
        <f>MAX(0,ROUNDDOWN(H1437-E1437-430000-G1437,-3))</f>
        <v/>
      </c>
      <c r="O1437" s="19">
        <f>MAX(0,ROUNDDOWN(H1437-E1437-430000-G1437-D1437,-3))</f>
        <v/>
      </c>
      <c r="P1437" s="19">
        <f>IF(H1437&lt;=450000,0,MAX(0,ROUNDDOWN(N1437*0.06-MIN(50000,N1437)*0.03,-2))+MAX(0,ROUNDDOWN(N1437*0.04-MIN(50000,N1437)*0.02,-2)))</f>
        <v/>
      </c>
      <c r="Q1437" s="19">
        <f>IF(H1437&lt;=450000,0,MAX(0,ROUNDDOWN(O1437*0.06-MIN(50000,O1437)*0.03,-2))+MAX(0,ROUNDDOWN(O1437*0.04-MIN(50000,O1437)*0.02,-2)))</f>
        <v/>
      </c>
      <c r="R1437" s="19">
        <f>L1437-M1437</f>
        <v/>
      </c>
      <c r="S1437" s="19">
        <f>P1437-Q1437</f>
        <v/>
      </c>
      <c r="T1437" s="19">
        <f>R1437+S1437</f>
        <v/>
      </c>
      <c r="U1437" s="21">
        <f>IF(J1437&lt;=0,0,LOOKUP(J1437,{0,1950001,3300001,6950001,9000001,18000001,40000001},{0.05,0.1,0.2,0.23,0.33,0.4,0.45}))</f>
        <v/>
      </c>
    </row>
    <row r="1438">
      <c r="A1438" t="inlineStr">
        <is>
          <t>1万円刻み</t>
        </is>
      </c>
      <c r="B1438" s="19">
        <f>'3_1万円刻み'!$A$650</f>
        <v/>
      </c>
      <c r="C1438" s="20" t="n">
        <v>2026</v>
      </c>
      <c r="D1438" s="19" t="n">
        <v>276000</v>
      </c>
      <c r="E1438" s="19">
        <f>ROUND(MIN(B1438/12,650000)*12*0.0915+MIN(B1438/12,1390000)*12*(0.0504+0)+B1438*0.005,0)</f>
        <v/>
      </c>
      <c r="F1438" s="19" t="n">
        <v>0</v>
      </c>
      <c r="G1438" s="19" t="n">
        <v>0</v>
      </c>
      <c r="H1438" s="19">
        <f>IF(C1438&gt;=2026,IF(B1438&lt;741000,0,IF(B1438&lt;2191000,B1438-740000,IF(B1438&lt;2193000,1451000,IF(B1438&lt;2196000,1453000,IF(B1438&lt;2200000,1456000,IF(B1438&lt;3600000,ROUNDDOWN(B1438/4,-3)*2.8-80000,IF(B1438&lt;6600000,ROUNDDOWN(B1438/4,-3)*3.2-440000,IF(B1438&lt;8500000,ROUNDDOWN(B1438*0.9,0)-1100000,B1438-1950000)))))))),IF(B1438&lt;651000,0,IF(B1438&lt;1900000,B1438-650000,IF(B1438&lt;3600000,ROUNDDOWN(B1438/4,-3)*2.8-80000,IF(B1438&lt;6600000,ROUNDDOWN(B1438/4,-3)*3.2-440000,IF(B1438&lt;8500000,ROUNDDOWN(B1438*0.9,0)-1100000,B1438-1950000))))))</f>
        <v/>
      </c>
      <c r="I1438" s="19">
        <f>IF(H1438&gt;23500000,NA(),IF(C1438&gt;=2026,IF(H1438&lt;=4890000,1040000,IF(H1438&lt;=6550000,670000,620000)),IF(H1438&lt;=1320000,950000,IF(H1438&lt;=3360000,880000,IF(H1438&lt;=4890000,680000,IF(H1438&lt;=6550000,630000,580000))))))</f>
        <v/>
      </c>
      <c r="J1438" s="19">
        <f>MAX(0,ROUNDDOWN(H1438-E1438-I1438-F1438,-3))</f>
        <v/>
      </c>
      <c r="K1438" s="19">
        <f>MAX(0,ROUNDDOWN(H1438-E1438-I1438-F1438-D1438,-3))</f>
        <v/>
      </c>
      <c r="L1438" s="19">
        <f>IF(J1438&lt;=0,0,ROUNDDOWN((J1438*LOOKUP(J1438,{0,1950001,3300001,6950001,9000001,18000001,40000001},{0.05,0.1,0.2,0.23,0.33,0.4,0.45})-LOOKUP(J1438,{0,1950001,3300001,6950001,9000001,18000001,40000001},{0,97500,427500,636000,1536000,2796000,4796000}))*1.021,-2))</f>
        <v/>
      </c>
      <c r="M1438" s="19">
        <f>IF(K1438&lt;=0,0,ROUNDDOWN((K1438*LOOKUP(K1438,{0,1950001,3300001,6950001,9000001,18000001,40000001},{0.05,0.1,0.2,0.23,0.33,0.4,0.45})-LOOKUP(K1438,{0,1950001,3300001,6950001,9000001,18000001,40000001},{0,97500,427500,636000,1536000,2796000,4796000}))*1.021,-2))</f>
        <v/>
      </c>
      <c r="N1438" s="19">
        <f>MAX(0,ROUNDDOWN(H1438-E1438-430000-G1438,-3))</f>
        <v/>
      </c>
      <c r="O1438" s="19">
        <f>MAX(0,ROUNDDOWN(H1438-E1438-430000-G1438-D1438,-3))</f>
        <v/>
      </c>
      <c r="P1438" s="19">
        <f>IF(H1438&lt;=450000,0,MAX(0,ROUNDDOWN(N1438*0.06-MIN(50000,N1438)*0.03,-2))+MAX(0,ROUNDDOWN(N1438*0.04-MIN(50000,N1438)*0.02,-2)))</f>
        <v/>
      </c>
      <c r="Q1438" s="19">
        <f>IF(H1438&lt;=450000,0,MAX(0,ROUNDDOWN(O1438*0.06-MIN(50000,O1438)*0.03,-2))+MAX(0,ROUNDDOWN(O1438*0.04-MIN(50000,O1438)*0.02,-2)))</f>
        <v/>
      </c>
      <c r="R1438" s="19">
        <f>L1438-M1438</f>
        <v/>
      </c>
      <c r="S1438" s="19">
        <f>P1438-Q1438</f>
        <v/>
      </c>
      <c r="T1438" s="19">
        <f>R1438+S1438</f>
        <v/>
      </c>
      <c r="U1438" s="21">
        <f>IF(J1438&lt;=0,0,LOOKUP(J1438,{0,1950001,3300001,6950001,9000001,18000001,40000001},{0.05,0.1,0.2,0.23,0.33,0.4,0.45}))</f>
        <v/>
      </c>
    </row>
    <row r="1439">
      <c r="A1439" t="inlineStr">
        <is>
          <t>1万円刻み</t>
        </is>
      </c>
      <c r="B1439" s="19">
        <f>'3_1万円刻み'!$A$651</f>
        <v/>
      </c>
      <c r="C1439" s="20" t="n">
        <v>2025</v>
      </c>
      <c r="D1439" s="19" t="n">
        <v>276000</v>
      </c>
      <c r="E1439" s="19">
        <f>ROUND(MIN(B1439/12,650000)*12*0.0915+MIN(B1439/12,1390000)*12*(0.0504+0)+B1439*0.005,0)</f>
        <v/>
      </c>
      <c r="F1439" s="19" t="n">
        <v>0</v>
      </c>
      <c r="G1439" s="19" t="n">
        <v>0</v>
      </c>
      <c r="H1439" s="19">
        <f>IF(C1439&gt;=2026,IF(B1439&lt;741000,0,IF(B1439&lt;2191000,B1439-740000,IF(B1439&lt;2193000,1451000,IF(B1439&lt;2196000,1453000,IF(B1439&lt;2200000,1456000,IF(B1439&lt;3600000,ROUNDDOWN(B1439/4,-3)*2.8-80000,IF(B1439&lt;6600000,ROUNDDOWN(B1439/4,-3)*3.2-440000,IF(B1439&lt;8500000,ROUNDDOWN(B1439*0.9,0)-1100000,B1439-1950000)))))))),IF(B1439&lt;651000,0,IF(B1439&lt;1900000,B1439-650000,IF(B1439&lt;3600000,ROUNDDOWN(B1439/4,-3)*2.8-80000,IF(B1439&lt;6600000,ROUNDDOWN(B1439/4,-3)*3.2-440000,IF(B1439&lt;8500000,ROUNDDOWN(B1439*0.9,0)-1100000,B1439-1950000))))))</f>
        <v/>
      </c>
      <c r="I1439" s="19">
        <f>IF(H1439&gt;23500000,NA(),IF(C1439&gt;=2026,IF(H1439&lt;=4890000,1040000,IF(H1439&lt;=6550000,670000,620000)),IF(H1439&lt;=1320000,950000,IF(H1439&lt;=3360000,880000,IF(H1439&lt;=4890000,680000,IF(H1439&lt;=6550000,630000,580000))))))</f>
        <v/>
      </c>
      <c r="J1439" s="19">
        <f>MAX(0,ROUNDDOWN(H1439-E1439-I1439-F1439,-3))</f>
        <v/>
      </c>
      <c r="K1439" s="19">
        <f>MAX(0,ROUNDDOWN(H1439-E1439-I1439-F1439-D1439,-3))</f>
        <v/>
      </c>
      <c r="L1439" s="19">
        <f>IF(J1439&lt;=0,0,ROUNDDOWN((J1439*LOOKUP(J1439,{0,1950001,3300001,6950001,9000001,18000001,40000001},{0.05,0.1,0.2,0.23,0.33,0.4,0.45})-LOOKUP(J1439,{0,1950001,3300001,6950001,9000001,18000001,40000001},{0,97500,427500,636000,1536000,2796000,4796000}))*1.021,-2))</f>
        <v/>
      </c>
      <c r="M1439" s="19">
        <f>IF(K1439&lt;=0,0,ROUNDDOWN((K1439*LOOKUP(K1439,{0,1950001,3300001,6950001,9000001,18000001,40000001},{0.05,0.1,0.2,0.23,0.33,0.4,0.45})-LOOKUP(K1439,{0,1950001,3300001,6950001,9000001,18000001,40000001},{0,97500,427500,636000,1536000,2796000,4796000}))*1.021,-2))</f>
        <v/>
      </c>
      <c r="N1439" s="19">
        <f>MAX(0,ROUNDDOWN(H1439-E1439-430000-G1439,-3))</f>
        <v/>
      </c>
      <c r="O1439" s="19">
        <f>MAX(0,ROUNDDOWN(H1439-E1439-430000-G1439-D1439,-3))</f>
        <v/>
      </c>
      <c r="P1439" s="19">
        <f>IF(H1439&lt;=450000,0,MAX(0,ROUNDDOWN(N1439*0.06-MIN(50000,N1439)*0.03,-2))+MAX(0,ROUNDDOWN(N1439*0.04-MIN(50000,N1439)*0.02,-2)))</f>
        <v/>
      </c>
      <c r="Q1439" s="19">
        <f>IF(H1439&lt;=450000,0,MAX(0,ROUNDDOWN(O1439*0.06-MIN(50000,O1439)*0.03,-2))+MAX(0,ROUNDDOWN(O1439*0.04-MIN(50000,O1439)*0.02,-2)))</f>
        <v/>
      </c>
      <c r="R1439" s="19">
        <f>L1439-M1439</f>
        <v/>
      </c>
      <c r="S1439" s="19">
        <f>P1439-Q1439</f>
        <v/>
      </c>
      <c r="T1439" s="19">
        <f>R1439+S1439</f>
        <v/>
      </c>
      <c r="U1439" s="21">
        <f>IF(J1439&lt;=0,0,LOOKUP(J1439,{0,1950001,3300001,6950001,9000001,18000001,40000001},{0.05,0.1,0.2,0.23,0.33,0.4,0.45}))</f>
        <v/>
      </c>
    </row>
    <row r="1440">
      <c r="A1440" t="inlineStr">
        <is>
          <t>1万円刻み</t>
        </is>
      </c>
      <c r="B1440" s="19">
        <f>'3_1万円刻み'!$A$651</f>
        <v/>
      </c>
      <c r="C1440" s="20" t="n">
        <v>2026</v>
      </c>
      <c r="D1440" s="19" t="n">
        <v>276000</v>
      </c>
      <c r="E1440" s="19">
        <f>ROUND(MIN(B1440/12,650000)*12*0.0915+MIN(B1440/12,1390000)*12*(0.0504+0)+B1440*0.005,0)</f>
        <v/>
      </c>
      <c r="F1440" s="19" t="n">
        <v>0</v>
      </c>
      <c r="G1440" s="19" t="n">
        <v>0</v>
      </c>
      <c r="H1440" s="19">
        <f>IF(C1440&gt;=2026,IF(B1440&lt;741000,0,IF(B1440&lt;2191000,B1440-740000,IF(B1440&lt;2193000,1451000,IF(B1440&lt;2196000,1453000,IF(B1440&lt;2200000,1456000,IF(B1440&lt;3600000,ROUNDDOWN(B1440/4,-3)*2.8-80000,IF(B1440&lt;6600000,ROUNDDOWN(B1440/4,-3)*3.2-440000,IF(B1440&lt;8500000,ROUNDDOWN(B1440*0.9,0)-1100000,B1440-1950000)))))))),IF(B1440&lt;651000,0,IF(B1440&lt;1900000,B1440-650000,IF(B1440&lt;3600000,ROUNDDOWN(B1440/4,-3)*2.8-80000,IF(B1440&lt;6600000,ROUNDDOWN(B1440/4,-3)*3.2-440000,IF(B1440&lt;8500000,ROUNDDOWN(B1440*0.9,0)-1100000,B1440-1950000))))))</f>
        <v/>
      </c>
      <c r="I1440" s="19">
        <f>IF(H1440&gt;23500000,NA(),IF(C1440&gt;=2026,IF(H1440&lt;=4890000,1040000,IF(H1440&lt;=6550000,670000,620000)),IF(H1440&lt;=1320000,950000,IF(H1440&lt;=3360000,880000,IF(H1440&lt;=4890000,680000,IF(H1440&lt;=6550000,630000,580000))))))</f>
        <v/>
      </c>
      <c r="J1440" s="19">
        <f>MAX(0,ROUNDDOWN(H1440-E1440-I1440-F1440,-3))</f>
        <v/>
      </c>
      <c r="K1440" s="19">
        <f>MAX(0,ROUNDDOWN(H1440-E1440-I1440-F1440-D1440,-3))</f>
        <v/>
      </c>
      <c r="L1440" s="19">
        <f>IF(J1440&lt;=0,0,ROUNDDOWN((J1440*LOOKUP(J1440,{0,1950001,3300001,6950001,9000001,18000001,40000001},{0.05,0.1,0.2,0.23,0.33,0.4,0.45})-LOOKUP(J1440,{0,1950001,3300001,6950001,9000001,18000001,40000001},{0,97500,427500,636000,1536000,2796000,4796000}))*1.021,-2))</f>
        <v/>
      </c>
      <c r="M1440" s="19">
        <f>IF(K1440&lt;=0,0,ROUNDDOWN((K1440*LOOKUP(K1440,{0,1950001,3300001,6950001,9000001,18000001,40000001},{0.05,0.1,0.2,0.23,0.33,0.4,0.45})-LOOKUP(K1440,{0,1950001,3300001,6950001,9000001,18000001,40000001},{0,97500,427500,636000,1536000,2796000,4796000}))*1.021,-2))</f>
        <v/>
      </c>
      <c r="N1440" s="19">
        <f>MAX(0,ROUNDDOWN(H1440-E1440-430000-G1440,-3))</f>
        <v/>
      </c>
      <c r="O1440" s="19">
        <f>MAX(0,ROUNDDOWN(H1440-E1440-430000-G1440-D1440,-3))</f>
        <v/>
      </c>
      <c r="P1440" s="19">
        <f>IF(H1440&lt;=450000,0,MAX(0,ROUNDDOWN(N1440*0.06-MIN(50000,N1440)*0.03,-2))+MAX(0,ROUNDDOWN(N1440*0.04-MIN(50000,N1440)*0.02,-2)))</f>
        <v/>
      </c>
      <c r="Q1440" s="19">
        <f>IF(H1440&lt;=450000,0,MAX(0,ROUNDDOWN(O1440*0.06-MIN(50000,O1440)*0.03,-2))+MAX(0,ROUNDDOWN(O1440*0.04-MIN(50000,O1440)*0.02,-2)))</f>
        <v/>
      </c>
      <c r="R1440" s="19">
        <f>L1440-M1440</f>
        <v/>
      </c>
      <c r="S1440" s="19">
        <f>P1440-Q1440</f>
        <v/>
      </c>
      <c r="T1440" s="19">
        <f>R1440+S1440</f>
        <v/>
      </c>
      <c r="U1440" s="21">
        <f>IF(J1440&lt;=0,0,LOOKUP(J1440,{0,1950001,3300001,6950001,9000001,18000001,40000001},{0.05,0.1,0.2,0.23,0.33,0.4,0.45}))</f>
        <v/>
      </c>
    </row>
    <row r="1441">
      <c r="A1441" t="inlineStr">
        <is>
          <t>1万円刻み</t>
        </is>
      </c>
      <c r="B1441" s="19">
        <f>'3_1万円刻み'!$A$652</f>
        <v/>
      </c>
      <c r="C1441" s="20" t="n">
        <v>2025</v>
      </c>
      <c r="D1441" s="19" t="n">
        <v>276000</v>
      </c>
      <c r="E1441" s="19">
        <f>ROUND(MIN(B1441/12,650000)*12*0.0915+MIN(B1441/12,1390000)*12*(0.0504+0)+B1441*0.005,0)</f>
        <v/>
      </c>
      <c r="F1441" s="19" t="n">
        <v>0</v>
      </c>
      <c r="G1441" s="19" t="n">
        <v>0</v>
      </c>
      <c r="H1441" s="19">
        <f>IF(C1441&gt;=2026,IF(B1441&lt;741000,0,IF(B1441&lt;2191000,B1441-740000,IF(B1441&lt;2193000,1451000,IF(B1441&lt;2196000,1453000,IF(B1441&lt;2200000,1456000,IF(B1441&lt;3600000,ROUNDDOWN(B1441/4,-3)*2.8-80000,IF(B1441&lt;6600000,ROUNDDOWN(B1441/4,-3)*3.2-440000,IF(B1441&lt;8500000,ROUNDDOWN(B1441*0.9,0)-1100000,B1441-1950000)))))))),IF(B1441&lt;651000,0,IF(B1441&lt;1900000,B1441-650000,IF(B1441&lt;3600000,ROUNDDOWN(B1441/4,-3)*2.8-80000,IF(B1441&lt;6600000,ROUNDDOWN(B1441/4,-3)*3.2-440000,IF(B1441&lt;8500000,ROUNDDOWN(B1441*0.9,0)-1100000,B1441-1950000))))))</f>
        <v/>
      </c>
      <c r="I1441" s="19">
        <f>IF(H1441&gt;23500000,NA(),IF(C1441&gt;=2026,IF(H1441&lt;=4890000,1040000,IF(H1441&lt;=6550000,670000,620000)),IF(H1441&lt;=1320000,950000,IF(H1441&lt;=3360000,880000,IF(H1441&lt;=4890000,680000,IF(H1441&lt;=6550000,630000,580000))))))</f>
        <v/>
      </c>
      <c r="J1441" s="19">
        <f>MAX(0,ROUNDDOWN(H1441-E1441-I1441-F1441,-3))</f>
        <v/>
      </c>
      <c r="K1441" s="19">
        <f>MAX(0,ROUNDDOWN(H1441-E1441-I1441-F1441-D1441,-3))</f>
        <v/>
      </c>
      <c r="L1441" s="19">
        <f>IF(J1441&lt;=0,0,ROUNDDOWN((J1441*LOOKUP(J1441,{0,1950001,3300001,6950001,9000001,18000001,40000001},{0.05,0.1,0.2,0.23,0.33,0.4,0.45})-LOOKUP(J1441,{0,1950001,3300001,6950001,9000001,18000001,40000001},{0,97500,427500,636000,1536000,2796000,4796000}))*1.021,-2))</f>
        <v/>
      </c>
      <c r="M1441" s="19">
        <f>IF(K1441&lt;=0,0,ROUNDDOWN((K1441*LOOKUP(K1441,{0,1950001,3300001,6950001,9000001,18000001,40000001},{0.05,0.1,0.2,0.23,0.33,0.4,0.45})-LOOKUP(K1441,{0,1950001,3300001,6950001,9000001,18000001,40000001},{0,97500,427500,636000,1536000,2796000,4796000}))*1.021,-2))</f>
        <v/>
      </c>
      <c r="N1441" s="19">
        <f>MAX(0,ROUNDDOWN(H1441-E1441-430000-G1441,-3))</f>
        <v/>
      </c>
      <c r="O1441" s="19">
        <f>MAX(0,ROUNDDOWN(H1441-E1441-430000-G1441-D1441,-3))</f>
        <v/>
      </c>
      <c r="P1441" s="19">
        <f>IF(H1441&lt;=450000,0,MAX(0,ROUNDDOWN(N1441*0.06-MIN(50000,N1441)*0.03,-2))+MAX(0,ROUNDDOWN(N1441*0.04-MIN(50000,N1441)*0.02,-2)))</f>
        <v/>
      </c>
      <c r="Q1441" s="19">
        <f>IF(H1441&lt;=450000,0,MAX(0,ROUNDDOWN(O1441*0.06-MIN(50000,O1441)*0.03,-2))+MAX(0,ROUNDDOWN(O1441*0.04-MIN(50000,O1441)*0.02,-2)))</f>
        <v/>
      </c>
      <c r="R1441" s="19">
        <f>L1441-M1441</f>
        <v/>
      </c>
      <c r="S1441" s="19">
        <f>P1441-Q1441</f>
        <v/>
      </c>
      <c r="T1441" s="19">
        <f>R1441+S1441</f>
        <v/>
      </c>
      <c r="U1441" s="21">
        <f>IF(J1441&lt;=0,0,LOOKUP(J1441,{0,1950001,3300001,6950001,9000001,18000001,40000001},{0.05,0.1,0.2,0.23,0.33,0.4,0.45}))</f>
        <v/>
      </c>
    </row>
    <row r="1442">
      <c r="A1442" t="inlineStr">
        <is>
          <t>1万円刻み</t>
        </is>
      </c>
      <c r="B1442" s="19">
        <f>'3_1万円刻み'!$A$652</f>
        <v/>
      </c>
      <c r="C1442" s="20" t="n">
        <v>2026</v>
      </c>
      <c r="D1442" s="19" t="n">
        <v>276000</v>
      </c>
      <c r="E1442" s="19">
        <f>ROUND(MIN(B1442/12,650000)*12*0.0915+MIN(B1442/12,1390000)*12*(0.0504+0)+B1442*0.005,0)</f>
        <v/>
      </c>
      <c r="F1442" s="19" t="n">
        <v>0</v>
      </c>
      <c r="G1442" s="19" t="n">
        <v>0</v>
      </c>
      <c r="H1442" s="19">
        <f>IF(C1442&gt;=2026,IF(B1442&lt;741000,0,IF(B1442&lt;2191000,B1442-740000,IF(B1442&lt;2193000,1451000,IF(B1442&lt;2196000,1453000,IF(B1442&lt;2200000,1456000,IF(B1442&lt;3600000,ROUNDDOWN(B1442/4,-3)*2.8-80000,IF(B1442&lt;6600000,ROUNDDOWN(B1442/4,-3)*3.2-440000,IF(B1442&lt;8500000,ROUNDDOWN(B1442*0.9,0)-1100000,B1442-1950000)))))))),IF(B1442&lt;651000,0,IF(B1442&lt;1900000,B1442-650000,IF(B1442&lt;3600000,ROUNDDOWN(B1442/4,-3)*2.8-80000,IF(B1442&lt;6600000,ROUNDDOWN(B1442/4,-3)*3.2-440000,IF(B1442&lt;8500000,ROUNDDOWN(B1442*0.9,0)-1100000,B1442-1950000))))))</f>
        <v/>
      </c>
      <c r="I1442" s="19">
        <f>IF(H1442&gt;23500000,NA(),IF(C1442&gt;=2026,IF(H1442&lt;=4890000,1040000,IF(H1442&lt;=6550000,670000,620000)),IF(H1442&lt;=1320000,950000,IF(H1442&lt;=3360000,880000,IF(H1442&lt;=4890000,680000,IF(H1442&lt;=6550000,630000,580000))))))</f>
        <v/>
      </c>
      <c r="J1442" s="19">
        <f>MAX(0,ROUNDDOWN(H1442-E1442-I1442-F1442,-3))</f>
        <v/>
      </c>
      <c r="K1442" s="19">
        <f>MAX(0,ROUNDDOWN(H1442-E1442-I1442-F1442-D1442,-3))</f>
        <v/>
      </c>
      <c r="L1442" s="19">
        <f>IF(J1442&lt;=0,0,ROUNDDOWN((J1442*LOOKUP(J1442,{0,1950001,3300001,6950001,9000001,18000001,40000001},{0.05,0.1,0.2,0.23,0.33,0.4,0.45})-LOOKUP(J1442,{0,1950001,3300001,6950001,9000001,18000001,40000001},{0,97500,427500,636000,1536000,2796000,4796000}))*1.021,-2))</f>
        <v/>
      </c>
      <c r="M1442" s="19">
        <f>IF(K1442&lt;=0,0,ROUNDDOWN((K1442*LOOKUP(K1442,{0,1950001,3300001,6950001,9000001,18000001,40000001},{0.05,0.1,0.2,0.23,0.33,0.4,0.45})-LOOKUP(K1442,{0,1950001,3300001,6950001,9000001,18000001,40000001},{0,97500,427500,636000,1536000,2796000,4796000}))*1.021,-2))</f>
        <v/>
      </c>
      <c r="N1442" s="19">
        <f>MAX(0,ROUNDDOWN(H1442-E1442-430000-G1442,-3))</f>
        <v/>
      </c>
      <c r="O1442" s="19">
        <f>MAX(0,ROUNDDOWN(H1442-E1442-430000-G1442-D1442,-3))</f>
        <v/>
      </c>
      <c r="P1442" s="19">
        <f>IF(H1442&lt;=450000,0,MAX(0,ROUNDDOWN(N1442*0.06-MIN(50000,N1442)*0.03,-2))+MAX(0,ROUNDDOWN(N1442*0.04-MIN(50000,N1442)*0.02,-2)))</f>
        <v/>
      </c>
      <c r="Q1442" s="19">
        <f>IF(H1442&lt;=450000,0,MAX(0,ROUNDDOWN(O1442*0.06-MIN(50000,O1442)*0.03,-2))+MAX(0,ROUNDDOWN(O1442*0.04-MIN(50000,O1442)*0.02,-2)))</f>
        <v/>
      </c>
      <c r="R1442" s="19">
        <f>L1442-M1442</f>
        <v/>
      </c>
      <c r="S1442" s="19">
        <f>P1442-Q1442</f>
        <v/>
      </c>
      <c r="T1442" s="19">
        <f>R1442+S1442</f>
        <v/>
      </c>
      <c r="U1442" s="21">
        <f>IF(J1442&lt;=0,0,LOOKUP(J1442,{0,1950001,3300001,6950001,9000001,18000001,40000001},{0.05,0.1,0.2,0.23,0.33,0.4,0.45}))</f>
        <v/>
      </c>
    </row>
    <row r="1443">
      <c r="A1443" t="inlineStr">
        <is>
          <t>1万円刻み</t>
        </is>
      </c>
      <c r="B1443" s="19">
        <f>'3_1万円刻み'!$A$653</f>
        <v/>
      </c>
      <c r="C1443" s="20" t="n">
        <v>2025</v>
      </c>
      <c r="D1443" s="19" t="n">
        <v>276000</v>
      </c>
      <c r="E1443" s="19">
        <f>ROUND(MIN(B1443/12,650000)*12*0.0915+MIN(B1443/12,1390000)*12*(0.0504+0)+B1443*0.005,0)</f>
        <v/>
      </c>
      <c r="F1443" s="19" t="n">
        <v>0</v>
      </c>
      <c r="G1443" s="19" t="n">
        <v>0</v>
      </c>
      <c r="H1443" s="19">
        <f>IF(C1443&gt;=2026,IF(B1443&lt;741000,0,IF(B1443&lt;2191000,B1443-740000,IF(B1443&lt;2193000,1451000,IF(B1443&lt;2196000,1453000,IF(B1443&lt;2200000,1456000,IF(B1443&lt;3600000,ROUNDDOWN(B1443/4,-3)*2.8-80000,IF(B1443&lt;6600000,ROUNDDOWN(B1443/4,-3)*3.2-440000,IF(B1443&lt;8500000,ROUNDDOWN(B1443*0.9,0)-1100000,B1443-1950000)))))))),IF(B1443&lt;651000,0,IF(B1443&lt;1900000,B1443-650000,IF(B1443&lt;3600000,ROUNDDOWN(B1443/4,-3)*2.8-80000,IF(B1443&lt;6600000,ROUNDDOWN(B1443/4,-3)*3.2-440000,IF(B1443&lt;8500000,ROUNDDOWN(B1443*0.9,0)-1100000,B1443-1950000))))))</f>
        <v/>
      </c>
      <c r="I1443" s="19">
        <f>IF(H1443&gt;23500000,NA(),IF(C1443&gt;=2026,IF(H1443&lt;=4890000,1040000,IF(H1443&lt;=6550000,670000,620000)),IF(H1443&lt;=1320000,950000,IF(H1443&lt;=3360000,880000,IF(H1443&lt;=4890000,680000,IF(H1443&lt;=6550000,630000,580000))))))</f>
        <v/>
      </c>
      <c r="J1443" s="19">
        <f>MAX(0,ROUNDDOWN(H1443-E1443-I1443-F1443,-3))</f>
        <v/>
      </c>
      <c r="K1443" s="19">
        <f>MAX(0,ROUNDDOWN(H1443-E1443-I1443-F1443-D1443,-3))</f>
        <v/>
      </c>
      <c r="L1443" s="19">
        <f>IF(J1443&lt;=0,0,ROUNDDOWN((J1443*LOOKUP(J1443,{0,1950001,3300001,6950001,9000001,18000001,40000001},{0.05,0.1,0.2,0.23,0.33,0.4,0.45})-LOOKUP(J1443,{0,1950001,3300001,6950001,9000001,18000001,40000001},{0,97500,427500,636000,1536000,2796000,4796000}))*1.021,-2))</f>
        <v/>
      </c>
      <c r="M1443" s="19">
        <f>IF(K1443&lt;=0,0,ROUNDDOWN((K1443*LOOKUP(K1443,{0,1950001,3300001,6950001,9000001,18000001,40000001},{0.05,0.1,0.2,0.23,0.33,0.4,0.45})-LOOKUP(K1443,{0,1950001,3300001,6950001,9000001,18000001,40000001},{0,97500,427500,636000,1536000,2796000,4796000}))*1.021,-2))</f>
        <v/>
      </c>
      <c r="N1443" s="19">
        <f>MAX(0,ROUNDDOWN(H1443-E1443-430000-G1443,-3))</f>
        <v/>
      </c>
      <c r="O1443" s="19">
        <f>MAX(0,ROUNDDOWN(H1443-E1443-430000-G1443-D1443,-3))</f>
        <v/>
      </c>
      <c r="P1443" s="19">
        <f>IF(H1443&lt;=450000,0,MAX(0,ROUNDDOWN(N1443*0.06-MIN(50000,N1443)*0.03,-2))+MAX(0,ROUNDDOWN(N1443*0.04-MIN(50000,N1443)*0.02,-2)))</f>
        <v/>
      </c>
      <c r="Q1443" s="19">
        <f>IF(H1443&lt;=450000,0,MAX(0,ROUNDDOWN(O1443*0.06-MIN(50000,O1443)*0.03,-2))+MAX(0,ROUNDDOWN(O1443*0.04-MIN(50000,O1443)*0.02,-2)))</f>
        <v/>
      </c>
      <c r="R1443" s="19">
        <f>L1443-M1443</f>
        <v/>
      </c>
      <c r="S1443" s="19">
        <f>P1443-Q1443</f>
        <v/>
      </c>
      <c r="T1443" s="19">
        <f>R1443+S1443</f>
        <v/>
      </c>
      <c r="U1443" s="21">
        <f>IF(J1443&lt;=0,0,LOOKUP(J1443,{0,1950001,3300001,6950001,9000001,18000001,40000001},{0.05,0.1,0.2,0.23,0.33,0.4,0.45}))</f>
        <v/>
      </c>
    </row>
    <row r="1444">
      <c r="A1444" t="inlineStr">
        <is>
          <t>1万円刻み</t>
        </is>
      </c>
      <c r="B1444" s="19">
        <f>'3_1万円刻み'!$A$653</f>
        <v/>
      </c>
      <c r="C1444" s="20" t="n">
        <v>2026</v>
      </c>
      <c r="D1444" s="19" t="n">
        <v>276000</v>
      </c>
      <c r="E1444" s="19">
        <f>ROUND(MIN(B1444/12,650000)*12*0.0915+MIN(B1444/12,1390000)*12*(0.0504+0)+B1444*0.005,0)</f>
        <v/>
      </c>
      <c r="F1444" s="19" t="n">
        <v>0</v>
      </c>
      <c r="G1444" s="19" t="n">
        <v>0</v>
      </c>
      <c r="H1444" s="19">
        <f>IF(C1444&gt;=2026,IF(B1444&lt;741000,0,IF(B1444&lt;2191000,B1444-740000,IF(B1444&lt;2193000,1451000,IF(B1444&lt;2196000,1453000,IF(B1444&lt;2200000,1456000,IF(B1444&lt;3600000,ROUNDDOWN(B1444/4,-3)*2.8-80000,IF(B1444&lt;6600000,ROUNDDOWN(B1444/4,-3)*3.2-440000,IF(B1444&lt;8500000,ROUNDDOWN(B1444*0.9,0)-1100000,B1444-1950000)))))))),IF(B1444&lt;651000,0,IF(B1444&lt;1900000,B1444-650000,IF(B1444&lt;3600000,ROUNDDOWN(B1444/4,-3)*2.8-80000,IF(B1444&lt;6600000,ROUNDDOWN(B1444/4,-3)*3.2-440000,IF(B1444&lt;8500000,ROUNDDOWN(B1444*0.9,0)-1100000,B1444-1950000))))))</f>
        <v/>
      </c>
      <c r="I1444" s="19">
        <f>IF(H1444&gt;23500000,NA(),IF(C1444&gt;=2026,IF(H1444&lt;=4890000,1040000,IF(H1444&lt;=6550000,670000,620000)),IF(H1444&lt;=1320000,950000,IF(H1444&lt;=3360000,880000,IF(H1444&lt;=4890000,680000,IF(H1444&lt;=6550000,630000,580000))))))</f>
        <v/>
      </c>
      <c r="J1444" s="19">
        <f>MAX(0,ROUNDDOWN(H1444-E1444-I1444-F1444,-3))</f>
        <v/>
      </c>
      <c r="K1444" s="19">
        <f>MAX(0,ROUNDDOWN(H1444-E1444-I1444-F1444-D1444,-3))</f>
        <v/>
      </c>
      <c r="L1444" s="19">
        <f>IF(J1444&lt;=0,0,ROUNDDOWN((J1444*LOOKUP(J1444,{0,1950001,3300001,6950001,9000001,18000001,40000001},{0.05,0.1,0.2,0.23,0.33,0.4,0.45})-LOOKUP(J1444,{0,1950001,3300001,6950001,9000001,18000001,40000001},{0,97500,427500,636000,1536000,2796000,4796000}))*1.021,-2))</f>
        <v/>
      </c>
      <c r="M1444" s="19">
        <f>IF(K1444&lt;=0,0,ROUNDDOWN((K1444*LOOKUP(K1444,{0,1950001,3300001,6950001,9000001,18000001,40000001},{0.05,0.1,0.2,0.23,0.33,0.4,0.45})-LOOKUP(K1444,{0,1950001,3300001,6950001,9000001,18000001,40000001},{0,97500,427500,636000,1536000,2796000,4796000}))*1.021,-2))</f>
        <v/>
      </c>
      <c r="N1444" s="19">
        <f>MAX(0,ROUNDDOWN(H1444-E1444-430000-G1444,-3))</f>
        <v/>
      </c>
      <c r="O1444" s="19">
        <f>MAX(0,ROUNDDOWN(H1444-E1444-430000-G1444-D1444,-3))</f>
        <v/>
      </c>
      <c r="P1444" s="19">
        <f>IF(H1444&lt;=450000,0,MAX(0,ROUNDDOWN(N1444*0.06-MIN(50000,N1444)*0.03,-2))+MAX(0,ROUNDDOWN(N1444*0.04-MIN(50000,N1444)*0.02,-2)))</f>
        <v/>
      </c>
      <c r="Q1444" s="19">
        <f>IF(H1444&lt;=450000,0,MAX(0,ROUNDDOWN(O1444*0.06-MIN(50000,O1444)*0.03,-2))+MAX(0,ROUNDDOWN(O1444*0.04-MIN(50000,O1444)*0.02,-2)))</f>
        <v/>
      </c>
      <c r="R1444" s="19">
        <f>L1444-M1444</f>
        <v/>
      </c>
      <c r="S1444" s="19">
        <f>P1444-Q1444</f>
        <v/>
      </c>
      <c r="T1444" s="19">
        <f>R1444+S1444</f>
        <v/>
      </c>
      <c r="U1444" s="21">
        <f>IF(J1444&lt;=0,0,LOOKUP(J1444,{0,1950001,3300001,6950001,9000001,18000001,40000001},{0.05,0.1,0.2,0.23,0.33,0.4,0.45}))</f>
        <v/>
      </c>
    </row>
    <row r="1445">
      <c r="A1445" t="inlineStr">
        <is>
          <t>1万円刻み</t>
        </is>
      </c>
      <c r="B1445" s="19">
        <f>'3_1万円刻み'!$A$654</f>
        <v/>
      </c>
      <c r="C1445" s="20" t="n">
        <v>2025</v>
      </c>
      <c r="D1445" s="19" t="n">
        <v>276000</v>
      </c>
      <c r="E1445" s="19">
        <f>ROUND(MIN(B1445/12,650000)*12*0.0915+MIN(B1445/12,1390000)*12*(0.0504+0)+B1445*0.005,0)</f>
        <v/>
      </c>
      <c r="F1445" s="19" t="n">
        <v>0</v>
      </c>
      <c r="G1445" s="19" t="n">
        <v>0</v>
      </c>
      <c r="H1445" s="19">
        <f>IF(C1445&gt;=2026,IF(B1445&lt;741000,0,IF(B1445&lt;2191000,B1445-740000,IF(B1445&lt;2193000,1451000,IF(B1445&lt;2196000,1453000,IF(B1445&lt;2200000,1456000,IF(B1445&lt;3600000,ROUNDDOWN(B1445/4,-3)*2.8-80000,IF(B1445&lt;6600000,ROUNDDOWN(B1445/4,-3)*3.2-440000,IF(B1445&lt;8500000,ROUNDDOWN(B1445*0.9,0)-1100000,B1445-1950000)))))))),IF(B1445&lt;651000,0,IF(B1445&lt;1900000,B1445-650000,IF(B1445&lt;3600000,ROUNDDOWN(B1445/4,-3)*2.8-80000,IF(B1445&lt;6600000,ROUNDDOWN(B1445/4,-3)*3.2-440000,IF(B1445&lt;8500000,ROUNDDOWN(B1445*0.9,0)-1100000,B1445-1950000))))))</f>
        <v/>
      </c>
      <c r="I1445" s="19">
        <f>IF(H1445&gt;23500000,NA(),IF(C1445&gt;=2026,IF(H1445&lt;=4890000,1040000,IF(H1445&lt;=6550000,670000,620000)),IF(H1445&lt;=1320000,950000,IF(H1445&lt;=3360000,880000,IF(H1445&lt;=4890000,680000,IF(H1445&lt;=6550000,630000,580000))))))</f>
        <v/>
      </c>
      <c r="J1445" s="19">
        <f>MAX(0,ROUNDDOWN(H1445-E1445-I1445-F1445,-3))</f>
        <v/>
      </c>
      <c r="K1445" s="19">
        <f>MAX(0,ROUNDDOWN(H1445-E1445-I1445-F1445-D1445,-3))</f>
        <v/>
      </c>
      <c r="L1445" s="19">
        <f>IF(J1445&lt;=0,0,ROUNDDOWN((J1445*LOOKUP(J1445,{0,1950001,3300001,6950001,9000001,18000001,40000001},{0.05,0.1,0.2,0.23,0.33,0.4,0.45})-LOOKUP(J1445,{0,1950001,3300001,6950001,9000001,18000001,40000001},{0,97500,427500,636000,1536000,2796000,4796000}))*1.021,-2))</f>
        <v/>
      </c>
      <c r="M1445" s="19">
        <f>IF(K1445&lt;=0,0,ROUNDDOWN((K1445*LOOKUP(K1445,{0,1950001,3300001,6950001,9000001,18000001,40000001},{0.05,0.1,0.2,0.23,0.33,0.4,0.45})-LOOKUP(K1445,{0,1950001,3300001,6950001,9000001,18000001,40000001},{0,97500,427500,636000,1536000,2796000,4796000}))*1.021,-2))</f>
        <v/>
      </c>
      <c r="N1445" s="19">
        <f>MAX(0,ROUNDDOWN(H1445-E1445-430000-G1445,-3))</f>
        <v/>
      </c>
      <c r="O1445" s="19">
        <f>MAX(0,ROUNDDOWN(H1445-E1445-430000-G1445-D1445,-3))</f>
        <v/>
      </c>
      <c r="P1445" s="19">
        <f>IF(H1445&lt;=450000,0,MAX(0,ROUNDDOWN(N1445*0.06-MIN(50000,N1445)*0.03,-2))+MAX(0,ROUNDDOWN(N1445*0.04-MIN(50000,N1445)*0.02,-2)))</f>
        <v/>
      </c>
      <c r="Q1445" s="19">
        <f>IF(H1445&lt;=450000,0,MAX(0,ROUNDDOWN(O1445*0.06-MIN(50000,O1445)*0.03,-2))+MAX(0,ROUNDDOWN(O1445*0.04-MIN(50000,O1445)*0.02,-2)))</f>
        <v/>
      </c>
      <c r="R1445" s="19">
        <f>L1445-M1445</f>
        <v/>
      </c>
      <c r="S1445" s="19">
        <f>P1445-Q1445</f>
        <v/>
      </c>
      <c r="T1445" s="19">
        <f>R1445+S1445</f>
        <v/>
      </c>
      <c r="U1445" s="21">
        <f>IF(J1445&lt;=0,0,LOOKUP(J1445,{0,1950001,3300001,6950001,9000001,18000001,40000001},{0.05,0.1,0.2,0.23,0.33,0.4,0.45}))</f>
        <v/>
      </c>
    </row>
    <row r="1446">
      <c r="A1446" t="inlineStr">
        <is>
          <t>1万円刻み</t>
        </is>
      </c>
      <c r="B1446" s="19">
        <f>'3_1万円刻み'!$A$654</f>
        <v/>
      </c>
      <c r="C1446" s="20" t="n">
        <v>2026</v>
      </c>
      <c r="D1446" s="19" t="n">
        <v>276000</v>
      </c>
      <c r="E1446" s="19">
        <f>ROUND(MIN(B1446/12,650000)*12*0.0915+MIN(B1446/12,1390000)*12*(0.0504+0)+B1446*0.005,0)</f>
        <v/>
      </c>
      <c r="F1446" s="19" t="n">
        <v>0</v>
      </c>
      <c r="G1446" s="19" t="n">
        <v>0</v>
      </c>
      <c r="H1446" s="19">
        <f>IF(C1446&gt;=2026,IF(B1446&lt;741000,0,IF(B1446&lt;2191000,B1446-740000,IF(B1446&lt;2193000,1451000,IF(B1446&lt;2196000,1453000,IF(B1446&lt;2200000,1456000,IF(B1446&lt;3600000,ROUNDDOWN(B1446/4,-3)*2.8-80000,IF(B1446&lt;6600000,ROUNDDOWN(B1446/4,-3)*3.2-440000,IF(B1446&lt;8500000,ROUNDDOWN(B1446*0.9,0)-1100000,B1446-1950000)))))))),IF(B1446&lt;651000,0,IF(B1446&lt;1900000,B1446-650000,IF(B1446&lt;3600000,ROUNDDOWN(B1446/4,-3)*2.8-80000,IF(B1446&lt;6600000,ROUNDDOWN(B1446/4,-3)*3.2-440000,IF(B1446&lt;8500000,ROUNDDOWN(B1446*0.9,0)-1100000,B1446-1950000))))))</f>
        <v/>
      </c>
      <c r="I1446" s="19">
        <f>IF(H1446&gt;23500000,NA(),IF(C1446&gt;=2026,IF(H1446&lt;=4890000,1040000,IF(H1446&lt;=6550000,670000,620000)),IF(H1446&lt;=1320000,950000,IF(H1446&lt;=3360000,880000,IF(H1446&lt;=4890000,680000,IF(H1446&lt;=6550000,630000,580000))))))</f>
        <v/>
      </c>
      <c r="J1446" s="19">
        <f>MAX(0,ROUNDDOWN(H1446-E1446-I1446-F1446,-3))</f>
        <v/>
      </c>
      <c r="K1446" s="19">
        <f>MAX(0,ROUNDDOWN(H1446-E1446-I1446-F1446-D1446,-3))</f>
        <v/>
      </c>
      <c r="L1446" s="19">
        <f>IF(J1446&lt;=0,0,ROUNDDOWN((J1446*LOOKUP(J1446,{0,1950001,3300001,6950001,9000001,18000001,40000001},{0.05,0.1,0.2,0.23,0.33,0.4,0.45})-LOOKUP(J1446,{0,1950001,3300001,6950001,9000001,18000001,40000001},{0,97500,427500,636000,1536000,2796000,4796000}))*1.021,-2))</f>
        <v/>
      </c>
      <c r="M1446" s="19">
        <f>IF(K1446&lt;=0,0,ROUNDDOWN((K1446*LOOKUP(K1446,{0,1950001,3300001,6950001,9000001,18000001,40000001},{0.05,0.1,0.2,0.23,0.33,0.4,0.45})-LOOKUP(K1446,{0,1950001,3300001,6950001,9000001,18000001,40000001},{0,97500,427500,636000,1536000,2796000,4796000}))*1.021,-2))</f>
        <v/>
      </c>
      <c r="N1446" s="19">
        <f>MAX(0,ROUNDDOWN(H1446-E1446-430000-G1446,-3))</f>
        <v/>
      </c>
      <c r="O1446" s="19">
        <f>MAX(0,ROUNDDOWN(H1446-E1446-430000-G1446-D1446,-3))</f>
        <v/>
      </c>
      <c r="P1446" s="19">
        <f>IF(H1446&lt;=450000,0,MAX(0,ROUNDDOWN(N1446*0.06-MIN(50000,N1446)*0.03,-2))+MAX(0,ROUNDDOWN(N1446*0.04-MIN(50000,N1446)*0.02,-2)))</f>
        <v/>
      </c>
      <c r="Q1446" s="19">
        <f>IF(H1446&lt;=450000,0,MAX(0,ROUNDDOWN(O1446*0.06-MIN(50000,O1446)*0.03,-2))+MAX(0,ROUNDDOWN(O1446*0.04-MIN(50000,O1446)*0.02,-2)))</f>
        <v/>
      </c>
      <c r="R1446" s="19">
        <f>L1446-M1446</f>
        <v/>
      </c>
      <c r="S1446" s="19">
        <f>P1446-Q1446</f>
        <v/>
      </c>
      <c r="T1446" s="19">
        <f>R1446+S1446</f>
        <v/>
      </c>
      <c r="U1446" s="21">
        <f>IF(J1446&lt;=0,0,LOOKUP(J1446,{0,1950001,3300001,6950001,9000001,18000001,40000001},{0.05,0.1,0.2,0.23,0.33,0.4,0.45}))</f>
        <v/>
      </c>
    </row>
    <row r="1447">
      <c r="A1447" t="inlineStr">
        <is>
          <t>1万円刻み</t>
        </is>
      </c>
      <c r="B1447" s="19">
        <f>'3_1万円刻み'!$A$655</f>
        <v/>
      </c>
      <c r="C1447" s="20" t="n">
        <v>2025</v>
      </c>
      <c r="D1447" s="19" t="n">
        <v>276000</v>
      </c>
      <c r="E1447" s="19">
        <f>ROUND(MIN(B1447/12,650000)*12*0.0915+MIN(B1447/12,1390000)*12*(0.0504+0)+B1447*0.005,0)</f>
        <v/>
      </c>
      <c r="F1447" s="19" t="n">
        <v>0</v>
      </c>
      <c r="G1447" s="19" t="n">
        <v>0</v>
      </c>
      <c r="H1447" s="19">
        <f>IF(C1447&gt;=2026,IF(B1447&lt;741000,0,IF(B1447&lt;2191000,B1447-740000,IF(B1447&lt;2193000,1451000,IF(B1447&lt;2196000,1453000,IF(B1447&lt;2200000,1456000,IF(B1447&lt;3600000,ROUNDDOWN(B1447/4,-3)*2.8-80000,IF(B1447&lt;6600000,ROUNDDOWN(B1447/4,-3)*3.2-440000,IF(B1447&lt;8500000,ROUNDDOWN(B1447*0.9,0)-1100000,B1447-1950000)))))))),IF(B1447&lt;651000,0,IF(B1447&lt;1900000,B1447-650000,IF(B1447&lt;3600000,ROUNDDOWN(B1447/4,-3)*2.8-80000,IF(B1447&lt;6600000,ROUNDDOWN(B1447/4,-3)*3.2-440000,IF(B1447&lt;8500000,ROUNDDOWN(B1447*0.9,0)-1100000,B1447-1950000))))))</f>
        <v/>
      </c>
      <c r="I1447" s="19">
        <f>IF(H1447&gt;23500000,NA(),IF(C1447&gt;=2026,IF(H1447&lt;=4890000,1040000,IF(H1447&lt;=6550000,670000,620000)),IF(H1447&lt;=1320000,950000,IF(H1447&lt;=3360000,880000,IF(H1447&lt;=4890000,680000,IF(H1447&lt;=6550000,630000,580000))))))</f>
        <v/>
      </c>
      <c r="J1447" s="19">
        <f>MAX(0,ROUNDDOWN(H1447-E1447-I1447-F1447,-3))</f>
        <v/>
      </c>
      <c r="K1447" s="19">
        <f>MAX(0,ROUNDDOWN(H1447-E1447-I1447-F1447-D1447,-3))</f>
        <v/>
      </c>
      <c r="L1447" s="19">
        <f>IF(J1447&lt;=0,0,ROUNDDOWN((J1447*LOOKUP(J1447,{0,1950001,3300001,6950001,9000001,18000001,40000001},{0.05,0.1,0.2,0.23,0.33,0.4,0.45})-LOOKUP(J1447,{0,1950001,3300001,6950001,9000001,18000001,40000001},{0,97500,427500,636000,1536000,2796000,4796000}))*1.021,-2))</f>
        <v/>
      </c>
      <c r="M1447" s="19">
        <f>IF(K1447&lt;=0,0,ROUNDDOWN((K1447*LOOKUP(K1447,{0,1950001,3300001,6950001,9000001,18000001,40000001},{0.05,0.1,0.2,0.23,0.33,0.4,0.45})-LOOKUP(K1447,{0,1950001,3300001,6950001,9000001,18000001,40000001},{0,97500,427500,636000,1536000,2796000,4796000}))*1.021,-2))</f>
        <v/>
      </c>
      <c r="N1447" s="19">
        <f>MAX(0,ROUNDDOWN(H1447-E1447-430000-G1447,-3))</f>
        <v/>
      </c>
      <c r="O1447" s="19">
        <f>MAX(0,ROUNDDOWN(H1447-E1447-430000-G1447-D1447,-3))</f>
        <v/>
      </c>
      <c r="P1447" s="19">
        <f>IF(H1447&lt;=450000,0,MAX(0,ROUNDDOWN(N1447*0.06-MIN(50000,N1447)*0.03,-2))+MAX(0,ROUNDDOWN(N1447*0.04-MIN(50000,N1447)*0.02,-2)))</f>
        <v/>
      </c>
      <c r="Q1447" s="19">
        <f>IF(H1447&lt;=450000,0,MAX(0,ROUNDDOWN(O1447*0.06-MIN(50000,O1447)*0.03,-2))+MAX(0,ROUNDDOWN(O1447*0.04-MIN(50000,O1447)*0.02,-2)))</f>
        <v/>
      </c>
      <c r="R1447" s="19">
        <f>L1447-M1447</f>
        <v/>
      </c>
      <c r="S1447" s="19">
        <f>P1447-Q1447</f>
        <v/>
      </c>
      <c r="T1447" s="19">
        <f>R1447+S1447</f>
        <v/>
      </c>
      <c r="U1447" s="21">
        <f>IF(J1447&lt;=0,0,LOOKUP(J1447,{0,1950001,3300001,6950001,9000001,18000001,40000001},{0.05,0.1,0.2,0.23,0.33,0.4,0.45}))</f>
        <v/>
      </c>
    </row>
    <row r="1448">
      <c r="A1448" t="inlineStr">
        <is>
          <t>1万円刻み</t>
        </is>
      </c>
      <c r="B1448" s="19">
        <f>'3_1万円刻み'!$A$655</f>
        <v/>
      </c>
      <c r="C1448" s="20" t="n">
        <v>2026</v>
      </c>
      <c r="D1448" s="19" t="n">
        <v>276000</v>
      </c>
      <c r="E1448" s="19">
        <f>ROUND(MIN(B1448/12,650000)*12*0.0915+MIN(B1448/12,1390000)*12*(0.0504+0)+B1448*0.005,0)</f>
        <v/>
      </c>
      <c r="F1448" s="19" t="n">
        <v>0</v>
      </c>
      <c r="G1448" s="19" t="n">
        <v>0</v>
      </c>
      <c r="H1448" s="19">
        <f>IF(C1448&gt;=2026,IF(B1448&lt;741000,0,IF(B1448&lt;2191000,B1448-740000,IF(B1448&lt;2193000,1451000,IF(B1448&lt;2196000,1453000,IF(B1448&lt;2200000,1456000,IF(B1448&lt;3600000,ROUNDDOWN(B1448/4,-3)*2.8-80000,IF(B1448&lt;6600000,ROUNDDOWN(B1448/4,-3)*3.2-440000,IF(B1448&lt;8500000,ROUNDDOWN(B1448*0.9,0)-1100000,B1448-1950000)))))))),IF(B1448&lt;651000,0,IF(B1448&lt;1900000,B1448-650000,IF(B1448&lt;3600000,ROUNDDOWN(B1448/4,-3)*2.8-80000,IF(B1448&lt;6600000,ROUNDDOWN(B1448/4,-3)*3.2-440000,IF(B1448&lt;8500000,ROUNDDOWN(B1448*0.9,0)-1100000,B1448-1950000))))))</f>
        <v/>
      </c>
      <c r="I1448" s="19">
        <f>IF(H1448&gt;23500000,NA(),IF(C1448&gt;=2026,IF(H1448&lt;=4890000,1040000,IF(H1448&lt;=6550000,670000,620000)),IF(H1448&lt;=1320000,950000,IF(H1448&lt;=3360000,880000,IF(H1448&lt;=4890000,680000,IF(H1448&lt;=6550000,630000,580000))))))</f>
        <v/>
      </c>
      <c r="J1448" s="19">
        <f>MAX(0,ROUNDDOWN(H1448-E1448-I1448-F1448,-3))</f>
        <v/>
      </c>
      <c r="K1448" s="19">
        <f>MAX(0,ROUNDDOWN(H1448-E1448-I1448-F1448-D1448,-3))</f>
        <v/>
      </c>
      <c r="L1448" s="19">
        <f>IF(J1448&lt;=0,0,ROUNDDOWN((J1448*LOOKUP(J1448,{0,1950001,3300001,6950001,9000001,18000001,40000001},{0.05,0.1,0.2,0.23,0.33,0.4,0.45})-LOOKUP(J1448,{0,1950001,3300001,6950001,9000001,18000001,40000001},{0,97500,427500,636000,1536000,2796000,4796000}))*1.021,-2))</f>
        <v/>
      </c>
      <c r="M1448" s="19">
        <f>IF(K1448&lt;=0,0,ROUNDDOWN((K1448*LOOKUP(K1448,{0,1950001,3300001,6950001,9000001,18000001,40000001},{0.05,0.1,0.2,0.23,0.33,0.4,0.45})-LOOKUP(K1448,{0,1950001,3300001,6950001,9000001,18000001,40000001},{0,97500,427500,636000,1536000,2796000,4796000}))*1.021,-2))</f>
        <v/>
      </c>
      <c r="N1448" s="19">
        <f>MAX(0,ROUNDDOWN(H1448-E1448-430000-G1448,-3))</f>
        <v/>
      </c>
      <c r="O1448" s="19">
        <f>MAX(0,ROUNDDOWN(H1448-E1448-430000-G1448-D1448,-3))</f>
        <v/>
      </c>
      <c r="P1448" s="19">
        <f>IF(H1448&lt;=450000,0,MAX(0,ROUNDDOWN(N1448*0.06-MIN(50000,N1448)*0.03,-2))+MAX(0,ROUNDDOWN(N1448*0.04-MIN(50000,N1448)*0.02,-2)))</f>
        <v/>
      </c>
      <c r="Q1448" s="19">
        <f>IF(H1448&lt;=450000,0,MAX(0,ROUNDDOWN(O1448*0.06-MIN(50000,O1448)*0.03,-2))+MAX(0,ROUNDDOWN(O1448*0.04-MIN(50000,O1448)*0.02,-2)))</f>
        <v/>
      </c>
      <c r="R1448" s="19">
        <f>L1448-M1448</f>
        <v/>
      </c>
      <c r="S1448" s="19">
        <f>P1448-Q1448</f>
        <v/>
      </c>
      <c r="T1448" s="19">
        <f>R1448+S1448</f>
        <v/>
      </c>
      <c r="U1448" s="21">
        <f>IF(J1448&lt;=0,0,LOOKUP(J1448,{0,1950001,3300001,6950001,9000001,18000001,40000001},{0.05,0.1,0.2,0.23,0.33,0.4,0.45}))</f>
        <v/>
      </c>
    </row>
    <row r="1449">
      <c r="A1449" t="inlineStr">
        <is>
          <t>1万円刻み</t>
        </is>
      </c>
      <c r="B1449" s="19">
        <f>'3_1万円刻み'!$A$656</f>
        <v/>
      </c>
      <c r="C1449" s="20" t="n">
        <v>2025</v>
      </c>
      <c r="D1449" s="19" t="n">
        <v>276000</v>
      </c>
      <c r="E1449" s="19">
        <f>ROUND(MIN(B1449/12,650000)*12*0.0915+MIN(B1449/12,1390000)*12*(0.0504+0)+B1449*0.005,0)</f>
        <v/>
      </c>
      <c r="F1449" s="19" t="n">
        <v>0</v>
      </c>
      <c r="G1449" s="19" t="n">
        <v>0</v>
      </c>
      <c r="H1449" s="19">
        <f>IF(C1449&gt;=2026,IF(B1449&lt;741000,0,IF(B1449&lt;2191000,B1449-740000,IF(B1449&lt;2193000,1451000,IF(B1449&lt;2196000,1453000,IF(B1449&lt;2200000,1456000,IF(B1449&lt;3600000,ROUNDDOWN(B1449/4,-3)*2.8-80000,IF(B1449&lt;6600000,ROUNDDOWN(B1449/4,-3)*3.2-440000,IF(B1449&lt;8500000,ROUNDDOWN(B1449*0.9,0)-1100000,B1449-1950000)))))))),IF(B1449&lt;651000,0,IF(B1449&lt;1900000,B1449-650000,IF(B1449&lt;3600000,ROUNDDOWN(B1449/4,-3)*2.8-80000,IF(B1449&lt;6600000,ROUNDDOWN(B1449/4,-3)*3.2-440000,IF(B1449&lt;8500000,ROUNDDOWN(B1449*0.9,0)-1100000,B1449-1950000))))))</f>
        <v/>
      </c>
      <c r="I1449" s="19">
        <f>IF(H1449&gt;23500000,NA(),IF(C1449&gt;=2026,IF(H1449&lt;=4890000,1040000,IF(H1449&lt;=6550000,670000,620000)),IF(H1449&lt;=1320000,950000,IF(H1449&lt;=3360000,880000,IF(H1449&lt;=4890000,680000,IF(H1449&lt;=6550000,630000,580000))))))</f>
        <v/>
      </c>
      <c r="J1449" s="19">
        <f>MAX(0,ROUNDDOWN(H1449-E1449-I1449-F1449,-3))</f>
        <v/>
      </c>
      <c r="K1449" s="19">
        <f>MAX(0,ROUNDDOWN(H1449-E1449-I1449-F1449-D1449,-3))</f>
        <v/>
      </c>
      <c r="L1449" s="19">
        <f>IF(J1449&lt;=0,0,ROUNDDOWN((J1449*LOOKUP(J1449,{0,1950001,3300001,6950001,9000001,18000001,40000001},{0.05,0.1,0.2,0.23,0.33,0.4,0.45})-LOOKUP(J1449,{0,1950001,3300001,6950001,9000001,18000001,40000001},{0,97500,427500,636000,1536000,2796000,4796000}))*1.021,-2))</f>
        <v/>
      </c>
      <c r="M1449" s="19">
        <f>IF(K1449&lt;=0,0,ROUNDDOWN((K1449*LOOKUP(K1449,{0,1950001,3300001,6950001,9000001,18000001,40000001},{0.05,0.1,0.2,0.23,0.33,0.4,0.45})-LOOKUP(K1449,{0,1950001,3300001,6950001,9000001,18000001,40000001},{0,97500,427500,636000,1536000,2796000,4796000}))*1.021,-2))</f>
        <v/>
      </c>
      <c r="N1449" s="19">
        <f>MAX(0,ROUNDDOWN(H1449-E1449-430000-G1449,-3))</f>
        <v/>
      </c>
      <c r="O1449" s="19">
        <f>MAX(0,ROUNDDOWN(H1449-E1449-430000-G1449-D1449,-3))</f>
        <v/>
      </c>
      <c r="P1449" s="19">
        <f>IF(H1449&lt;=450000,0,MAX(0,ROUNDDOWN(N1449*0.06-MIN(50000,N1449)*0.03,-2))+MAX(0,ROUNDDOWN(N1449*0.04-MIN(50000,N1449)*0.02,-2)))</f>
        <v/>
      </c>
      <c r="Q1449" s="19">
        <f>IF(H1449&lt;=450000,0,MAX(0,ROUNDDOWN(O1449*0.06-MIN(50000,O1449)*0.03,-2))+MAX(0,ROUNDDOWN(O1449*0.04-MIN(50000,O1449)*0.02,-2)))</f>
        <v/>
      </c>
      <c r="R1449" s="19">
        <f>L1449-M1449</f>
        <v/>
      </c>
      <c r="S1449" s="19">
        <f>P1449-Q1449</f>
        <v/>
      </c>
      <c r="T1449" s="19">
        <f>R1449+S1449</f>
        <v/>
      </c>
      <c r="U1449" s="21">
        <f>IF(J1449&lt;=0,0,LOOKUP(J1449,{0,1950001,3300001,6950001,9000001,18000001,40000001},{0.05,0.1,0.2,0.23,0.33,0.4,0.45}))</f>
        <v/>
      </c>
    </row>
    <row r="1450">
      <c r="A1450" t="inlineStr">
        <is>
          <t>1万円刻み</t>
        </is>
      </c>
      <c r="B1450" s="19">
        <f>'3_1万円刻み'!$A$656</f>
        <v/>
      </c>
      <c r="C1450" s="20" t="n">
        <v>2026</v>
      </c>
      <c r="D1450" s="19" t="n">
        <v>276000</v>
      </c>
      <c r="E1450" s="19">
        <f>ROUND(MIN(B1450/12,650000)*12*0.0915+MIN(B1450/12,1390000)*12*(0.0504+0)+B1450*0.005,0)</f>
        <v/>
      </c>
      <c r="F1450" s="19" t="n">
        <v>0</v>
      </c>
      <c r="G1450" s="19" t="n">
        <v>0</v>
      </c>
      <c r="H1450" s="19">
        <f>IF(C1450&gt;=2026,IF(B1450&lt;741000,0,IF(B1450&lt;2191000,B1450-740000,IF(B1450&lt;2193000,1451000,IF(B1450&lt;2196000,1453000,IF(B1450&lt;2200000,1456000,IF(B1450&lt;3600000,ROUNDDOWN(B1450/4,-3)*2.8-80000,IF(B1450&lt;6600000,ROUNDDOWN(B1450/4,-3)*3.2-440000,IF(B1450&lt;8500000,ROUNDDOWN(B1450*0.9,0)-1100000,B1450-1950000)))))))),IF(B1450&lt;651000,0,IF(B1450&lt;1900000,B1450-650000,IF(B1450&lt;3600000,ROUNDDOWN(B1450/4,-3)*2.8-80000,IF(B1450&lt;6600000,ROUNDDOWN(B1450/4,-3)*3.2-440000,IF(B1450&lt;8500000,ROUNDDOWN(B1450*0.9,0)-1100000,B1450-1950000))))))</f>
        <v/>
      </c>
      <c r="I1450" s="19">
        <f>IF(H1450&gt;23500000,NA(),IF(C1450&gt;=2026,IF(H1450&lt;=4890000,1040000,IF(H1450&lt;=6550000,670000,620000)),IF(H1450&lt;=1320000,950000,IF(H1450&lt;=3360000,880000,IF(H1450&lt;=4890000,680000,IF(H1450&lt;=6550000,630000,580000))))))</f>
        <v/>
      </c>
      <c r="J1450" s="19">
        <f>MAX(0,ROUNDDOWN(H1450-E1450-I1450-F1450,-3))</f>
        <v/>
      </c>
      <c r="K1450" s="19">
        <f>MAX(0,ROUNDDOWN(H1450-E1450-I1450-F1450-D1450,-3))</f>
        <v/>
      </c>
      <c r="L1450" s="19">
        <f>IF(J1450&lt;=0,0,ROUNDDOWN((J1450*LOOKUP(J1450,{0,1950001,3300001,6950001,9000001,18000001,40000001},{0.05,0.1,0.2,0.23,0.33,0.4,0.45})-LOOKUP(J1450,{0,1950001,3300001,6950001,9000001,18000001,40000001},{0,97500,427500,636000,1536000,2796000,4796000}))*1.021,-2))</f>
        <v/>
      </c>
      <c r="M1450" s="19">
        <f>IF(K1450&lt;=0,0,ROUNDDOWN((K1450*LOOKUP(K1450,{0,1950001,3300001,6950001,9000001,18000001,40000001},{0.05,0.1,0.2,0.23,0.33,0.4,0.45})-LOOKUP(K1450,{0,1950001,3300001,6950001,9000001,18000001,40000001},{0,97500,427500,636000,1536000,2796000,4796000}))*1.021,-2))</f>
        <v/>
      </c>
      <c r="N1450" s="19">
        <f>MAX(0,ROUNDDOWN(H1450-E1450-430000-G1450,-3))</f>
        <v/>
      </c>
      <c r="O1450" s="19">
        <f>MAX(0,ROUNDDOWN(H1450-E1450-430000-G1450-D1450,-3))</f>
        <v/>
      </c>
      <c r="P1450" s="19">
        <f>IF(H1450&lt;=450000,0,MAX(0,ROUNDDOWN(N1450*0.06-MIN(50000,N1450)*0.03,-2))+MAX(0,ROUNDDOWN(N1450*0.04-MIN(50000,N1450)*0.02,-2)))</f>
        <v/>
      </c>
      <c r="Q1450" s="19">
        <f>IF(H1450&lt;=450000,0,MAX(0,ROUNDDOWN(O1450*0.06-MIN(50000,O1450)*0.03,-2))+MAX(0,ROUNDDOWN(O1450*0.04-MIN(50000,O1450)*0.02,-2)))</f>
        <v/>
      </c>
      <c r="R1450" s="19">
        <f>L1450-M1450</f>
        <v/>
      </c>
      <c r="S1450" s="19">
        <f>P1450-Q1450</f>
        <v/>
      </c>
      <c r="T1450" s="19">
        <f>R1450+S1450</f>
        <v/>
      </c>
      <c r="U1450" s="21">
        <f>IF(J1450&lt;=0,0,LOOKUP(J1450,{0,1950001,3300001,6950001,9000001,18000001,40000001},{0.05,0.1,0.2,0.23,0.33,0.4,0.45}))</f>
        <v/>
      </c>
    </row>
    <row r="1451">
      <c r="A1451" t="inlineStr">
        <is>
          <t>1万円刻み</t>
        </is>
      </c>
      <c r="B1451" s="19">
        <f>'3_1万円刻み'!$A$657</f>
        <v/>
      </c>
      <c r="C1451" s="20" t="n">
        <v>2025</v>
      </c>
      <c r="D1451" s="19" t="n">
        <v>276000</v>
      </c>
      <c r="E1451" s="19">
        <f>ROUND(MIN(B1451/12,650000)*12*0.0915+MIN(B1451/12,1390000)*12*(0.0504+0)+B1451*0.005,0)</f>
        <v/>
      </c>
      <c r="F1451" s="19" t="n">
        <v>0</v>
      </c>
      <c r="G1451" s="19" t="n">
        <v>0</v>
      </c>
      <c r="H1451" s="19">
        <f>IF(C1451&gt;=2026,IF(B1451&lt;741000,0,IF(B1451&lt;2191000,B1451-740000,IF(B1451&lt;2193000,1451000,IF(B1451&lt;2196000,1453000,IF(B1451&lt;2200000,1456000,IF(B1451&lt;3600000,ROUNDDOWN(B1451/4,-3)*2.8-80000,IF(B1451&lt;6600000,ROUNDDOWN(B1451/4,-3)*3.2-440000,IF(B1451&lt;8500000,ROUNDDOWN(B1451*0.9,0)-1100000,B1451-1950000)))))))),IF(B1451&lt;651000,0,IF(B1451&lt;1900000,B1451-650000,IF(B1451&lt;3600000,ROUNDDOWN(B1451/4,-3)*2.8-80000,IF(B1451&lt;6600000,ROUNDDOWN(B1451/4,-3)*3.2-440000,IF(B1451&lt;8500000,ROUNDDOWN(B1451*0.9,0)-1100000,B1451-1950000))))))</f>
        <v/>
      </c>
      <c r="I1451" s="19">
        <f>IF(H1451&gt;23500000,NA(),IF(C1451&gt;=2026,IF(H1451&lt;=4890000,1040000,IF(H1451&lt;=6550000,670000,620000)),IF(H1451&lt;=1320000,950000,IF(H1451&lt;=3360000,880000,IF(H1451&lt;=4890000,680000,IF(H1451&lt;=6550000,630000,580000))))))</f>
        <v/>
      </c>
      <c r="J1451" s="19">
        <f>MAX(0,ROUNDDOWN(H1451-E1451-I1451-F1451,-3))</f>
        <v/>
      </c>
      <c r="K1451" s="19">
        <f>MAX(0,ROUNDDOWN(H1451-E1451-I1451-F1451-D1451,-3))</f>
        <v/>
      </c>
      <c r="L1451" s="19">
        <f>IF(J1451&lt;=0,0,ROUNDDOWN((J1451*LOOKUP(J1451,{0,1950001,3300001,6950001,9000001,18000001,40000001},{0.05,0.1,0.2,0.23,0.33,0.4,0.45})-LOOKUP(J1451,{0,1950001,3300001,6950001,9000001,18000001,40000001},{0,97500,427500,636000,1536000,2796000,4796000}))*1.021,-2))</f>
        <v/>
      </c>
      <c r="M1451" s="19">
        <f>IF(K1451&lt;=0,0,ROUNDDOWN((K1451*LOOKUP(K1451,{0,1950001,3300001,6950001,9000001,18000001,40000001},{0.05,0.1,0.2,0.23,0.33,0.4,0.45})-LOOKUP(K1451,{0,1950001,3300001,6950001,9000001,18000001,40000001},{0,97500,427500,636000,1536000,2796000,4796000}))*1.021,-2))</f>
        <v/>
      </c>
      <c r="N1451" s="19">
        <f>MAX(0,ROUNDDOWN(H1451-E1451-430000-G1451,-3))</f>
        <v/>
      </c>
      <c r="O1451" s="19">
        <f>MAX(0,ROUNDDOWN(H1451-E1451-430000-G1451-D1451,-3))</f>
        <v/>
      </c>
      <c r="P1451" s="19">
        <f>IF(H1451&lt;=450000,0,MAX(0,ROUNDDOWN(N1451*0.06-MIN(50000,N1451)*0.03,-2))+MAX(0,ROUNDDOWN(N1451*0.04-MIN(50000,N1451)*0.02,-2)))</f>
        <v/>
      </c>
      <c r="Q1451" s="19">
        <f>IF(H1451&lt;=450000,0,MAX(0,ROUNDDOWN(O1451*0.06-MIN(50000,O1451)*0.03,-2))+MAX(0,ROUNDDOWN(O1451*0.04-MIN(50000,O1451)*0.02,-2)))</f>
        <v/>
      </c>
      <c r="R1451" s="19">
        <f>L1451-M1451</f>
        <v/>
      </c>
      <c r="S1451" s="19">
        <f>P1451-Q1451</f>
        <v/>
      </c>
      <c r="T1451" s="19">
        <f>R1451+S1451</f>
        <v/>
      </c>
      <c r="U1451" s="21">
        <f>IF(J1451&lt;=0,0,LOOKUP(J1451,{0,1950001,3300001,6950001,9000001,18000001,40000001},{0.05,0.1,0.2,0.23,0.33,0.4,0.45}))</f>
        <v/>
      </c>
    </row>
    <row r="1452">
      <c r="A1452" t="inlineStr">
        <is>
          <t>1万円刻み</t>
        </is>
      </c>
      <c r="B1452" s="19">
        <f>'3_1万円刻み'!$A$657</f>
        <v/>
      </c>
      <c r="C1452" s="20" t="n">
        <v>2026</v>
      </c>
      <c r="D1452" s="19" t="n">
        <v>276000</v>
      </c>
      <c r="E1452" s="19">
        <f>ROUND(MIN(B1452/12,650000)*12*0.0915+MIN(B1452/12,1390000)*12*(0.0504+0)+B1452*0.005,0)</f>
        <v/>
      </c>
      <c r="F1452" s="19" t="n">
        <v>0</v>
      </c>
      <c r="G1452" s="19" t="n">
        <v>0</v>
      </c>
      <c r="H1452" s="19">
        <f>IF(C1452&gt;=2026,IF(B1452&lt;741000,0,IF(B1452&lt;2191000,B1452-740000,IF(B1452&lt;2193000,1451000,IF(B1452&lt;2196000,1453000,IF(B1452&lt;2200000,1456000,IF(B1452&lt;3600000,ROUNDDOWN(B1452/4,-3)*2.8-80000,IF(B1452&lt;6600000,ROUNDDOWN(B1452/4,-3)*3.2-440000,IF(B1452&lt;8500000,ROUNDDOWN(B1452*0.9,0)-1100000,B1452-1950000)))))))),IF(B1452&lt;651000,0,IF(B1452&lt;1900000,B1452-650000,IF(B1452&lt;3600000,ROUNDDOWN(B1452/4,-3)*2.8-80000,IF(B1452&lt;6600000,ROUNDDOWN(B1452/4,-3)*3.2-440000,IF(B1452&lt;8500000,ROUNDDOWN(B1452*0.9,0)-1100000,B1452-1950000))))))</f>
        <v/>
      </c>
      <c r="I1452" s="19">
        <f>IF(H1452&gt;23500000,NA(),IF(C1452&gt;=2026,IF(H1452&lt;=4890000,1040000,IF(H1452&lt;=6550000,670000,620000)),IF(H1452&lt;=1320000,950000,IF(H1452&lt;=3360000,880000,IF(H1452&lt;=4890000,680000,IF(H1452&lt;=6550000,630000,580000))))))</f>
        <v/>
      </c>
      <c r="J1452" s="19">
        <f>MAX(0,ROUNDDOWN(H1452-E1452-I1452-F1452,-3))</f>
        <v/>
      </c>
      <c r="K1452" s="19">
        <f>MAX(0,ROUNDDOWN(H1452-E1452-I1452-F1452-D1452,-3))</f>
        <v/>
      </c>
      <c r="L1452" s="19">
        <f>IF(J1452&lt;=0,0,ROUNDDOWN((J1452*LOOKUP(J1452,{0,1950001,3300001,6950001,9000001,18000001,40000001},{0.05,0.1,0.2,0.23,0.33,0.4,0.45})-LOOKUP(J1452,{0,1950001,3300001,6950001,9000001,18000001,40000001},{0,97500,427500,636000,1536000,2796000,4796000}))*1.021,-2))</f>
        <v/>
      </c>
      <c r="M1452" s="19">
        <f>IF(K1452&lt;=0,0,ROUNDDOWN((K1452*LOOKUP(K1452,{0,1950001,3300001,6950001,9000001,18000001,40000001},{0.05,0.1,0.2,0.23,0.33,0.4,0.45})-LOOKUP(K1452,{0,1950001,3300001,6950001,9000001,18000001,40000001},{0,97500,427500,636000,1536000,2796000,4796000}))*1.021,-2))</f>
        <v/>
      </c>
      <c r="N1452" s="19">
        <f>MAX(0,ROUNDDOWN(H1452-E1452-430000-G1452,-3))</f>
        <v/>
      </c>
      <c r="O1452" s="19">
        <f>MAX(0,ROUNDDOWN(H1452-E1452-430000-G1452-D1452,-3))</f>
        <v/>
      </c>
      <c r="P1452" s="19">
        <f>IF(H1452&lt;=450000,0,MAX(0,ROUNDDOWN(N1452*0.06-MIN(50000,N1452)*0.03,-2))+MAX(0,ROUNDDOWN(N1452*0.04-MIN(50000,N1452)*0.02,-2)))</f>
        <v/>
      </c>
      <c r="Q1452" s="19">
        <f>IF(H1452&lt;=450000,0,MAX(0,ROUNDDOWN(O1452*0.06-MIN(50000,O1452)*0.03,-2))+MAX(0,ROUNDDOWN(O1452*0.04-MIN(50000,O1452)*0.02,-2)))</f>
        <v/>
      </c>
      <c r="R1452" s="19">
        <f>L1452-M1452</f>
        <v/>
      </c>
      <c r="S1452" s="19">
        <f>P1452-Q1452</f>
        <v/>
      </c>
      <c r="T1452" s="19">
        <f>R1452+S1452</f>
        <v/>
      </c>
      <c r="U1452" s="21">
        <f>IF(J1452&lt;=0,0,LOOKUP(J1452,{0,1950001,3300001,6950001,9000001,18000001,40000001},{0.05,0.1,0.2,0.23,0.33,0.4,0.45}))</f>
        <v/>
      </c>
    </row>
    <row r="1453">
      <c r="A1453" t="inlineStr">
        <is>
          <t>1万円刻み</t>
        </is>
      </c>
      <c r="B1453" s="19">
        <f>'3_1万円刻み'!$A$658</f>
        <v/>
      </c>
      <c r="C1453" s="20" t="n">
        <v>2025</v>
      </c>
      <c r="D1453" s="19" t="n">
        <v>276000</v>
      </c>
      <c r="E1453" s="19">
        <f>ROUND(MIN(B1453/12,650000)*12*0.0915+MIN(B1453/12,1390000)*12*(0.0504+0)+B1453*0.005,0)</f>
        <v/>
      </c>
      <c r="F1453" s="19" t="n">
        <v>0</v>
      </c>
      <c r="G1453" s="19" t="n">
        <v>0</v>
      </c>
      <c r="H1453" s="19">
        <f>IF(C1453&gt;=2026,IF(B1453&lt;741000,0,IF(B1453&lt;2191000,B1453-740000,IF(B1453&lt;2193000,1451000,IF(B1453&lt;2196000,1453000,IF(B1453&lt;2200000,1456000,IF(B1453&lt;3600000,ROUNDDOWN(B1453/4,-3)*2.8-80000,IF(B1453&lt;6600000,ROUNDDOWN(B1453/4,-3)*3.2-440000,IF(B1453&lt;8500000,ROUNDDOWN(B1453*0.9,0)-1100000,B1453-1950000)))))))),IF(B1453&lt;651000,0,IF(B1453&lt;1900000,B1453-650000,IF(B1453&lt;3600000,ROUNDDOWN(B1453/4,-3)*2.8-80000,IF(B1453&lt;6600000,ROUNDDOWN(B1453/4,-3)*3.2-440000,IF(B1453&lt;8500000,ROUNDDOWN(B1453*0.9,0)-1100000,B1453-1950000))))))</f>
        <v/>
      </c>
      <c r="I1453" s="19">
        <f>IF(H1453&gt;23500000,NA(),IF(C1453&gt;=2026,IF(H1453&lt;=4890000,1040000,IF(H1453&lt;=6550000,670000,620000)),IF(H1453&lt;=1320000,950000,IF(H1453&lt;=3360000,880000,IF(H1453&lt;=4890000,680000,IF(H1453&lt;=6550000,630000,580000))))))</f>
        <v/>
      </c>
      <c r="J1453" s="19">
        <f>MAX(0,ROUNDDOWN(H1453-E1453-I1453-F1453,-3))</f>
        <v/>
      </c>
      <c r="K1453" s="19">
        <f>MAX(0,ROUNDDOWN(H1453-E1453-I1453-F1453-D1453,-3))</f>
        <v/>
      </c>
      <c r="L1453" s="19">
        <f>IF(J1453&lt;=0,0,ROUNDDOWN((J1453*LOOKUP(J1453,{0,1950001,3300001,6950001,9000001,18000001,40000001},{0.05,0.1,0.2,0.23,0.33,0.4,0.45})-LOOKUP(J1453,{0,1950001,3300001,6950001,9000001,18000001,40000001},{0,97500,427500,636000,1536000,2796000,4796000}))*1.021,-2))</f>
        <v/>
      </c>
      <c r="M1453" s="19">
        <f>IF(K1453&lt;=0,0,ROUNDDOWN((K1453*LOOKUP(K1453,{0,1950001,3300001,6950001,9000001,18000001,40000001},{0.05,0.1,0.2,0.23,0.33,0.4,0.45})-LOOKUP(K1453,{0,1950001,3300001,6950001,9000001,18000001,40000001},{0,97500,427500,636000,1536000,2796000,4796000}))*1.021,-2))</f>
        <v/>
      </c>
      <c r="N1453" s="19">
        <f>MAX(0,ROUNDDOWN(H1453-E1453-430000-G1453,-3))</f>
        <v/>
      </c>
      <c r="O1453" s="19">
        <f>MAX(0,ROUNDDOWN(H1453-E1453-430000-G1453-D1453,-3))</f>
        <v/>
      </c>
      <c r="P1453" s="19">
        <f>IF(H1453&lt;=450000,0,MAX(0,ROUNDDOWN(N1453*0.06-MIN(50000,N1453)*0.03,-2))+MAX(0,ROUNDDOWN(N1453*0.04-MIN(50000,N1453)*0.02,-2)))</f>
        <v/>
      </c>
      <c r="Q1453" s="19">
        <f>IF(H1453&lt;=450000,0,MAX(0,ROUNDDOWN(O1453*0.06-MIN(50000,O1453)*0.03,-2))+MAX(0,ROUNDDOWN(O1453*0.04-MIN(50000,O1453)*0.02,-2)))</f>
        <v/>
      </c>
      <c r="R1453" s="19">
        <f>L1453-M1453</f>
        <v/>
      </c>
      <c r="S1453" s="19">
        <f>P1453-Q1453</f>
        <v/>
      </c>
      <c r="T1453" s="19">
        <f>R1453+S1453</f>
        <v/>
      </c>
      <c r="U1453" s="21">
        <f>IF(J1453&lt;=0,0,LOOKUP(J1453,{0,1950001,3300001,6950001,9000001,18000001,40000001},{0.05,0.1,0.2,0.23,0.33,0.4,0.45}))</f>
        <v/>
      </c>
    </row>
    <row r="1454">
      <c r="A1454" t="inlineStr">
        <is>
          <t>1万円刻み</t>
        </is>
      </c>
      <c r="B1454" s="19">
        <f>'3_1万円刻み'!$A$658</f>
        <v/>
      </c>
      <c r="C1454" s="20" t="n">
        <v>2026</v>
      </c>
      <c r="D1454" s="19" t="n">
        <v>276000</v>
      </c>
      <c r="E1454" s="19">
        <f>ROUND(MIN(B1454/12,650000)*12*0.0915+MIN(B1454/12,1390000)*12*(0.0504+0)+B1454*0.005,0)</f>
        <v/>
      </c>
      <c r="F1454" s="19" t="n">
        <v>0</v>
      </c>
      <c r="G1454" s="19" t="n">
        <v>0</v>
      </c>
      <c r="H1454" s="19">
        <f>IF(C1454&gt;=2026,IF(B1454&lt;741000,0,IF(B1454&lt;2191000,B1454-740000,IF(B1454&lt;2193000,1451000,IF(B1454&lt;2196000,1453000,IF(B1454&lt;2200000,1456000,IF(B1454&lt;3600000,ROUNDDOWN(B1454/4,-3)*2.8-80000,IF(B1454&lt;6600000,ROUNDDOWN(B1454/4,-3)*3.2-440000,IF(B1454&lt;8500000,ROUNDDOWN(B1454*0.9,0)-1100000,B1454-1950000)))))))),IF(B1454&lt;651000,0,IF(B1454&lt;1900000,B1454-650000,IF(B1454&lt;3600000,ROUNDDOWN(B1454/4,-3)*2.8-80000,IF(B1454&lt;6600000,ROUNDDOWN(B1454/4,-3)*3.2-440000,IF(B1454&lt;8500000,ROUNDDOWN(B1454*0.9,0)-1100000,B1454-1950000))))))</f>
        <v/>
      </c>
      <c r="I1454" s="19">
        <f>IF(H1454&gt;23500000,NA(),IF(C1454&gt;=2026,IF(H1454&lt;=4890000,1040000,IF(H1454&lt;=6550000,670000,620000)),IF(H1454&lt;=1320000,950000,IF(H1454&lt;=3360000,880000,IF(H1454&lt;=4890000,680000,IF(H1454&lt;=6550000,630000,580000))))))</f>
        <v/>
      </c>
      <c r="J1454" s="19">
        <f>MAX(0,ROUNDDOWN(H1454-E1454-I1454-F1454,-3))</f>
        <v/>
      </c>
      <c r="K1454" s="19">
        <f>MAX(0,ROUNDDOWN(H1454-E1454-I1454-F1454-D1454,-3))</f>
        <v/>
      </c>
      <c r="L1454" s="19">
        <f>IF(J1454&lt;=0,0,ROUNDDOWN((J1454*LOOKUP(J1454,{0,1950001,3300001,6950001,9000001,18000001,40000001},{0.05,0.1,0.2,0.23,0.33,0.4,0.45})-LOOKUP(J1454,{0,1950001,3300001,6950001,9000001,18000001,40000001},{0,97500,427500,636000,1536000,2796000,4796000}))*1.021,-2))</f>
        <v/>
      </c>
      <c r="M1454" s="19">
        <f>IF(K1454&lt;=0,0,ROUNDDOWN((K1454*LOOKUP(K1454,{0,1950001,3300001,6950001,9000001,18000001,40000001},{0.05,0.1,0.2,0.23,0.33,0.4,0.45})-LOOKUP(K1454,{0,1950001,3300001,6950001,9000001,18000001,40000001},{0,97500,427500,636000,1536000,2796000,4796000}))*1.021,-2))</f>
        <v/>
      </c>
      <c r="N1454" s="19">
        <f>MAX(0,ROUNDDOWN(H1454-E1454-430000-G1454,-3))</f>
        <v/>
      </c>
      <c r="O1454" s="19">
        <f>MAX(0,ROUNDDOWN(H1454-E1454-430000-G1454-D1454,-3))</f>
        <v/>
      </c>
      <c r="P1454" s="19">
        <f>IF(H1454&lt;=450000,0,MAX(0,ROUNDDOWN(N1454*0.06-MIN(50000,N1454)*0.03,-2))+MAX(0,ROUNDDOWN(N1454*0.04-MIN(50000,N1454)*0.02,-2)))</f>
        <v/>
      </c>
      <c r="Q1454" s="19">
        <f>IF(H1454&lt;=450000,0,MAX(0,ROUNDDOWN(O1454*0.06-MIN(50000,O1454)*0.03,-2))+MAX(0,ROUNDDOWN(O1454*0.04-MIN(50000,O1454)*0.02,-2)))</f>
        <v/>
      </c>
      <c r="R1454" s="19">
        <f>L1454-M1454</f>
        <v/>
      </c>
      <c r="S1454" s="19">
        <f>P1454-Q1454</f>
        <v/>
      </c>
      <c r="T1454" s="19">
        <f>R1454+S1454</f>
        <v/>
      </c>
      <c r="U1454" s="21">
        <f>IF(J1454&lt;=0,0,LOOKUP(J1454,{0,1950001,3300001,6950001,9000001,18000001,40000001},{0.05,0.1,0.2,0.23,0.33,0.4,0.45}))</f>
        <v/>
      </c>
    </row>
    <row r="1455">
      <c r="A1455" t="inlineStr">
        <is>
          <t>1万円刻み</t>
        </is>
      </c>
      <c r="B1455" s="19">
        <f>'3_1万円刻み'!$A$659</f>
        <v/>
      </c>
      <c r="C1455" s="20" t="n">
        <v>2025</v>
      </c>
      <c r="D1455" s="19" t="n">
        <v>276000</v>
      </c>
      <c r="E1455" s="19">
        <f>ROUND(MIN(B1455/12,650000)*12*0.0915+MIN(B1455/12,1390000)*12*(0.0504+0)+B1455*0.005,0)</f>
        <v/>
      </c>
      <c r="F1455" s="19" t="n">
        <v>0</v>
      </c>
      <c r="G1455" s="19" t="n">
        <v>0</v>
      </c>
      <c r="H1455" s="19">
        <f>IF(C1455&gt;=2026,IF(B1455&lt;741000,0,IF(B1455&lt;2191000,B1455-740000,IF(B1455&lt;2193000,1451000,IF(B1455&lt;2196000,1453000,IF(B1455&lt;2200000,1456000,IF(B1455&lt;3600000,ROUNDDOWN(B1455/4,-3)*2.8-80000,IF(B1455&lt;6600000,ROUNDDOWN(B1455/4,-3)*3.2-440000,IF(B1455&lt;8500000,ROUNDDOWN(B1455*0.9,0)-1100000,B1455-1950000)))))))),IF(B1455&lt;651000,0,IF(B1455&lt;1900000,B1455-650000,IF(B1455&lt;3600000,ROUNDDOWN(B1455/4,-3)*2.8-80000,IF(B1455&lt;6600000,ROUNDDOWN(B1455/4,-3)*3.2-440000,IF(B1455&lt;8500000,ROUNDDOWN(B1455*0.9,0)-1100000,B1455-1950000))))))</f>
        <v/>
      </c>
      <c r="I1455" s="19">
        <f>IF(H1455&gt;23500000,NA(),IF(C1455&gt;=2026,IF(H1455&lt;=4890000,1040000,IF(H1455&lt;=6550000,670000,620000)),IF(H1455&lt;=1320000,950000,IF(H1455&lt;=3360000,880000,IF(H1455&lt;=4890000,680000,IF(H1455&lt;=6550000,630000,580000))))))</f>
        <v/>
      </c>
      <c r="J1455" s="19">
        <f>MAX(0,ROUNDDOWN(H1455-E1455-I1455-F1455,-3))</f>
        <v/>
      </c>
      <c r="K1455" s="19">
        <f>MAX(0,ROUNDDOWN(H1455-E1455-I1455-F1455-D1455,-3))</f>
        <v/>
      </c>
      <c r="L1455" s="19">
        <f>IF(J1455&lt;=0,0,ROUNDDOWN((J1455*LOOKUP(J1455,{0,1950001,3300001,6950001,9000001,18000001,40000001},{0.05,0.1,0.2,0.23,0.33,0.4,0.45})-LOOKUP(J1455,{0,1950001,3300001,6950001,9000001,18000001,40000001},{0,97500,427500,636000,1536000,2796000,4796000}))*1.021,-2))</f>
        <v/>
      </c>
      <c r="M1455" s="19">
        <f>IF(K1455&lt;=0,0,ROUNDDOWN((K1455*LOOKUP(K1455,{0,1950001,3300001,6950001,9000001,18000001,40000001},{0.05,0.1,0.2,0.23,0.33,0.4,0.45})-LOOKUP(K1455,{0,1950001,3300001,6950001,9000001,18000001,40000001},{0,97500,427500,636000,1536000,2796000,4796000}))*1.021,-2))</f>
        <v/>
      </c>
      <c r="N1455" s="19">
        <f>MAX(0,ROUNDDOWN(H1455-E1455-430000-G1455,-3))</f>
        <v/>
      </c>
      <c r="O1455" s="19">
        <f>MAX(0,ROUNDDOWN(H1455-E1455-430000-G1455-D1455,-3))</f>
        <v/>
      </c>
      <c r="P1455" s="19">
        <f>IF(H1455&lt;=450000,0,MAX(0,ROUNDDOWN(N1455*0.06-MIN(50000,N1455)*0.03,-2))+MAX(0,ROUNDDOWN(N1455*0.04-MIN(50000,N1455)*0.02,-2)))</f>
        <v/>
      </c>
      <c r="Q1455" s="19">
        <f>IF(H1455&lt;=450000,0,MAX(0,ROUNDDOWN(O1455*0.06-MIN(50000,O1455)*0.03,-2))+MAX(0,ROUNDDOWN(O1455*0.04-MIN(50000,O1455)*0.02,-2)))</f>
        <v/>
      </c>
      <c r="R1455" s="19">
        <f>L1455-M1455</f>
        <v/>
      </c>
      <c r="S1455" s="19">
        <f>P1455-Q1455</f>
        <v/>
      </c>
      <c r="T1455" s="19">
        <f>R1455+S1455</f>
        <v/>
      </c>
      <c r="U1455" s="21">
        <f>IF(J1455&lt;=0,0,LOOKUP(J1455,{0,1950001,3300001,6950001,9000001,18000001,40000001},{0.05,0.1,0.2,0.23,0.33,0.4,0.45}))</f>
        <v/>
      </c>
    </row>
    <row r="1456">
      <c r="A1456" t="inlineStr">
        <is>
          <t>1万円刻み</t>
        </is>
      </c>
      <c r="B1456" s="19">
        <f>'3_1万円刻み'!$A$659</f>
        <v/>
      </c>
      <c r="C1456" s="20" t="n">
        <v>2026</v>
      </c>
      <c r="D1456" s="19" t="n">
        <v>276000</v>
      </c>
      <c r="E1456" s="19">
        <f>ROUND(MIN(B1456/12,650000)*12*0.0915+MIN(B1456/12,1390000)*12*(0.0504+0)+B1456*0.005,0)</f>
        <v/>
      </c>
      <c r="F1456" s="19" t="n">
        <v>0</v>
      </c>
      <c r="G1456" s="19" t="n">
        <v>0</v>
      </c>
      <c r="H1456" s="19">
        <f>IF(C1456&gt;=2026,IF(B1456&lt;741000,0,IF(B1456&lt;2191000,B1456-740000,IF(B1456&lt;2193000,1451000,IF(B1456&lt;2196000,1453000,IF(B1456&lt;2200000,1456000,IF(B1456&lt;3600000,ROUNDDOWN(B1456/4,-3)*2.8-80000,IF(B1456&lt;6600000,ROUNDDOWN(B1456/4,-3)*3.2-440000,IF(B1456&lt;8500000,ROUNDDOWN(B1456*0.9,0)-1100000,B1456-1950000)))))))),IF(B1456&lt;651000,0,IF(B1456&lt;1900000,B1456-650000,IF(B1456&lt;3600000,ROUNDDOWN(B1456/4,-3)*2.8-80000,IF(B1456&lt;6600000,ROUNDDOWN(B1456/4,-3)*3.2-440000,IF(B1456&lt;8500000,ROUNDDOWN(B1456*0.9,0)-1100000,B1456-1950000))))))</f>
        <v/>
      </c>
      <c r="I1456" s="19">
        <f>IF(H1456&gt;23500000,NA(),IF(C1456&gt;=2026,IF(H1456&lt;=4890000,1040000,IF(H1456&lt;=6550000,670000,620000)),IF(H1456&lt;=1320000,950000,IF(H1456&lt;=3360000,880000,IF(H1456&lt;=4890000,680000,IF(H1456&lt;=6550000,630000,580000))))))</f>
        <v/>
      </c>
      <c r="J1456" s="19">
        <f>MAX(0,ROUNDDOWN(H1456-E1456-I1456-F1456,-3))</f>
        <v/>
      </c>
      <c r="K1456" s="19">
        <f>MAX(0,ROUNDDOWN(H1456-E1456-I1456-F1456-D1456,-3))</f>
        <v/>
      </c>
      <c r="L1456" s="19">
        <f>IF(J1456&lt;=0,0,ROUNDDOWN((J1456*LOOKUP(J1456,{0,1950001,3300001,6950001,9000001,18000001,40000001},{0.05,0.1,0.2,0.23,0.33,0.4,0.45})-LOOKUP(J1456,{0,1950001,3300001,6950001,9000001,18000001,40000001},{0,97500,427500,636000,1536000,2796000,4796000}))*1.021,-2))</f>
        <v/>
      </c>
      <c r="M1456" s="19">
        <f>IF(K1456&lt;=0,0,ROUNDDOWN((K1456*LOOKUP(K1456,{0,1950001,3300001,6950001,9000001,18000001,40000001},{0.05,0.1,0.2,0.23,0.33,0.4,0.45})-LOOKUP(K1456,{0,1950001,3300001,6950001,9000001,18000001,40000001},{0,97500,427500,636000,1536000,2796000,4796000}))*1.021,-2))</f>
        <v/>
      </c>
      <c r="N1456" s="19">
        <f>MAX(0,ROUNDDOWN(H1456-E1456-430000-G1456,-3))</f>
        <v/>
      </c>
      <c r="O1456" s="19">
        <f>MAX(0,ROUNDDOWN(H1456-E1456-430000-G1456-D1456,-3))</f>
        <v/>
      </c>
      <c r="P1456" s="19">
        <f>IF(H1456&lt;=450000,0,MAX(0,ROUNDDOWN(N1456*0.06-MIN(50000,N1456)*0.03,-2))+MAX(0,ROUNDDOWN(N1456*0.04-MIN(50000,N1456)*0.02,-2)))</f>
        <v/>
      </c>
      <c r="Q1456" s="19">
        <f>IF(H1456&lt;=450000,0,MAX(0,ROUNDDOWN(O1456*0.06-MIN(50000,O1456)*0.03,-2))+MAX(0,ROUNDDOWN(O1456*0.04-MIN(50000,O1456)*0.02,-2)))</f>
        <v/>
      </c>
      <c r="R1456" s="19">
        <f>L1456-M1456</f>
        <v/>
      </c>
      <c r="S1456" s="19">
        <f>P1456-Q1456</f>
        <v/>
      </c>
      <c r="T1456" s="19">
        <f>R1456+S1456</f>
        <v/>
      </c>
      <c r="U1456" s="21">
        <f>IF(J1456&lt;=0,0,LOOKUP(J1456,{0,1950001,3300001,6950001,9000001,18000001,40000001},{0.05,0.1,0.2,0.23,0.33,0.4,0.45}))</f>
        <v/>
      </c>
    </row>
    <row r="1457">
      <c r="A1457" t="inlineStr">
        <is>
          <t>1万円刻み</t>
        </is>
      </c>
      <c r="B1457" s="19">
        <f>'3_1万円刻み'!$A$660</f>
        <v/>
      </c>
      <c r="C1457" s="20" t="n">
        <v>2025</v>
      </c>
      <c r="D1457" s="19" t="n">
        <v>276000</v>
      </c>
      <c r="E1457" s="19">
        <f>ROUND(MIN(B1457/12,650000)*12*0.0915+MIN(B1457/12,1390000)*12*(0.0504+0)+B1457*0.005,0)</f>
        <v/>
      </c>
      <c r="F1457" s="19" t="n">
        <v>0</v>
      </c>
      <c r="G1457" s="19" t="n">
        <v>0</v>
      </c>
      <c r="H1457" s="19">
        <f>IF(C1457&gt;=2026,IF(B1457&lt;741000,0,IF(B1457&lt;2191000,B1457-740000,IF(B1457&lt;2193000,1451000,IF(B1457&lt;2196000,1453000,IF(B1457&lt;2200000,1456000,IF(B1457&lt;3600000,ROUNDDOWN(B1457/4,-3)*2.8-80000,IF(B1457&lt;6600000,ROUNDDOWN(B1457/4,-3)*3.2-440000,IF(B1457&lt;8500000,ROUNDDOWN(B1457*0.9,0)-1100000,B1457-1950000)))))))),IF(B1457&lt;651000,0,IF(B1457&lt;1900000,B1457-650000,IF(B1457&lt;3600000,ROUNDDOWN(B1457/4,-3)*2.8-80000,IF(B1457&lt;6600000,ROUNDDOWN(B1457/4,-3)*3.2-440000,IF(B1457&lt;8500000,ROUNDDOWN(B1457*0.9,0)-1100000,B1457-1950000))))))</f>
        <v/>
      </c>
      <c r="I1457" s="19">
        <f>IF(H1457&gt;23500000,NA(),IF(C1457&gt;=2026,IF(H1457&lt;=4890000,1040000,IF(H1457&lt;=6550000,670000,620000)),IF(H1457&lt;=1320000,950000,IF(H1457&lt;=3360000,880000,IF(H1457&lt;=4890000,680000,IF(H1457&lt;=6550000,630000,580000))))))</f>
        <v/>
      </c>
      <c r="J1457" s="19">
        <f>MAX(0,ROUNDDOWN(H1457-E1457-I1457-F1457,-3))</f>
        <v/>
      </c>
      <c r="K1457" s="19">
        <f>MAX(0,ROUNDDOWN(H1457-E1457-I1457-F1457-D1457,-3))</f>
        <v/>
      </c>
      <c r="L1457" s="19">
        <f>IF(J1457&lt;=0,0,ROUNDDOWN((J1457*LOOKUP(J1457,{0,1950001,3300001,6950001,9000001,18000001,40000001},{0.05,0.1,0.2,0.23,0.33,0.4,0.45})-LOOKUP(J1457,{0,1950001,3300001,6950001,9000001,18000001,40000001},{0,97500,427500,636000,1536000,2796000,4796000}))*1.021,-2))</f>
        <v/>
      </c>
      <c r="M1457" s="19">
        <f>IF(K1457&lt;=0,0,ROUNDDOWN((K1457*LOOKUP(K1457,{0,1950001,3300001,6950001,9000001,18000001,40000001},{0.05,0.1,0.2,0.23,0.33,0.4,0.45})-LOOKUP(K1457,{0,1950001,3300001,6950001,9000001,18000001,40000001},{0,97500,427500,636000,1536000,2796000,4796000}))*1.021,-2))</f>
        <v/>
      </c>
      <c r="N1457" s="19">
        <f>MAX(0,ROUNDDOWN(H1457-E1457-430000-G1457,-3))</f>
        <v/>
      </c>
      <c r="O1457" s="19">
        <f>MAX(0,ROUNDDOWN(H1457-E1457-430000-G1457-D1457,-3))</f>
        <v/>
      </c>
      <c r="P1457" s="19">
        <f>IF(H1457&lt;=450000,0,MAX(0,ROUNDDOWN(N1457*0.06-MIN(50000,N1457)*0.03,-2))+MAX(0,ROUNDDOWN(N1457*0.04-MIN(50000,N1457)*0.02,-2)))</f>
        <v/>
      </c>
      <c r="Q1457" s="19">
        <f>IF(H1457&lt;=450000,0,MAX(0,ROUNDDOWN(O1457*0.06-MIN(50000,O1457)*0.03,-2))+MAX(0,ROUNDDOWN(O1457*0.04-MIN(50000,O1457)*0.02,-2)))</f>
        <v/>
      </c>
      <c r="R1457" s="19">
        <f>L1457-M1457</f>
        <v/>
      </c>
      <c r="S1457" s="19">
        <f>P1457-Q1457</f>
        <v/>
      </c>
      <c r="T1457" s="19">
        <f>R1457+S1457</f>
        <v/>
      </c>
      <c r="U1457" s="21">
        <f>IF(J1457&lt;=0,0,LOOKUP(J1457,{0,1950001,3300001,6950001,9000001,18000001,40000001},{0.05,0.1,0.2,0.23,0.33,0.4,0.45}))</f>
        <v/>
      </c>
    </row>
    <row r="1458">
      <c r="A1458" t="inlineStr">
        <is>
          <t>1万円刻み</t>
        </is>
      </c>
      <c r="B1458" s="19">
        <f>'3_1万円刻み'!$A$660</f>
        <v/>
      </c>
      <c r="C1458" s="20" t="n">
        <v>2026</v>
      </c>
      <c r="D1458" s="19" t="n">
        <v>276000</v>
      </c>
      <c r="E1458" s="19">
        <f>ROUND(MIN(B1458/12,650000)*12*0.0915+MIN(B1458/12,1390000)*12*(0.0504+0)+B1458*0.005,0)</f>
        <v/>
      </c>
      <c r="F1458" s="19" t="n">
        <v>0</v>
      </c>
      <c r="G1458" s="19" t="n">
        <v>0</v>
      </c>
      <c r="H1458" s="19">
        <f>IF(C1458&gt;=2026,IF(B1458&lt;741000,0,IF(B1458&lt;2191000,B1458-740000,IF(B1458&lt;2193000,1451000,IF(B1458&lt;2196000,1453000,IF(B1458&lt;2200000,1456000,IF(B1458&lt;3600000,ROUNDDOWN(B1458/4,-3)*2.8-80000,IF(B1458&lt;6600000,ROUNDDOWN(B1458/4,-3)*3.2-440000,IF(B1458&lt;8500000,ROUNDDOWN(B1458*0.9,0)-1100000,B1458-1950000)))))))),IF(B1458&lt;651000,0,IF(B1458&lt;1900000,B1458-650000,IF(B1458&lt;3600000,ROUNDDOWN(B1458/4,-3)*2.8-80000,IF(B1458&lt;6600000,ROUNDDOWN(B1458/4,-3)*3.2-440000,IF(B1458&lt;8500000,ROUNDDOWN(B1458*0.9,0)-1100000,B1458-1950000))))))</f>
        <v/>
      </c>
      <c r="I1458" s="19">
        <f>IF(H1458&gt;23500000,NA(),IF(C1458&gt;=2026,IF(H1458&lt;=4890000,1040000,IF(H1458&lt;=6550000,670000,620000)),IF(H1458&lt;=1320000,950000,IF(H1458&lt;=3360000,880000,IF(H1458&lt;=4890000,680000,IF(H1458&lt;=6550000,630000,580000))))))</f>
        <v/>
      </c>
      <c r="J1458" s="19">
        <f>MAX(0,ROUNDDOWN(H1458-E1458-I1458-F1458,-3))</f>
        <v/>
      </c>
      <c r="K1458" s="19">
        <f>MAX(0,ROUNDDOWN(H1458-E1458-I1458-F1458-D1458,-3))</f>
        <v/>
      </c>
      <c r="L1458" s="19">
        <f>IF(J1458&lt;=0,0,ROUNDDOWN((J1458*LOOKUP(J1458,{0,1950001,3300001,6950001,9000001,18000001,40000001},{0.05,0.1,0.2,0.23,0.33,0.4,0.45})-LOOKUP(J1458,{0,1950001,3300001,6950001,9000001,18000001,40000001},{0,97500,427500,636000,1536000,2796000,4796000}))*1.021,-2))</f>
        <v/>
      </c>
      <c r="M1458" s="19">
        <f>IF(K1458&lt;=0,0,ROUNDDOWN((K1458*LOOKUP(K1458,{0,1950001,3300001,6950001,9000001,18000001,40000001},{0.05,0.1,0.2,0.23,0.33,0.4,0.45})-LOOKUP(K1458,{0,1950001,3300001,6950001,9000001,18000001,40000001},{0,97500,427500,636000,1536000,2796000,4796000}))*1.021,-2))</f>
        <v/>
      </c>
      <c r="N1458" s="19">
        <f>MAX(0,ROUNDDOWN(H1458-E1458-430000-G1458,-3))</f>
        <v/>
      </c>
      <c r="O1458" s="19">
        <f>MAX(0,ROUNDDOWN(H1458-E1458-430000-G1458-D1458,-3))</f>
        <v/>
      </c>
      <c r="P1458" s="19">
        <f>IF(H1458&lt;=450000,0,MAX(0,ROUNDDOWN(N1458*0.06-MIN(50000,N1458)*0.03,-2))+MAX(0,ROUNDDOWN(N1458*0.04-MIN(50000,N1458)*0.02,-2)))</f>
        <v/>
      </c>
      <c r="Q1458" s="19">
        <f>IF(H1458&lt;=450000,0,MAX(0,ROUNDDOWN(O1458*0.06-MIN(50000,O1458)*0.03,-2))+MAX(0,ROUNDDOWN(O1458*0.04-MIN(50000,O1458)*0.02,-2)))</f>
        <v/>
      </c>
      <c r="R1458" s="19">
        <f>L1458-M1458</f>
        <v/>
      </c>
      <c r="S1458" s="19">
        <f>P1458-Q1458</f>
        <v/>
      </c>
      <c r="T1458" s="19">
        <f>R1458+S1458</f>
        <v/>
      </c>
      <c r="U1458" s="21">
        <f>IF(J1458&lt;=0,0,LOOKUP(J1458,{0,1950001,3300001,6950001,9000001,18000001,40000001},{0.05,0.1,0.2,0.23,0.33,0.4,0.45}))</f>
        <v/>
      </c>
    </row>
    <row r="1459">
      <c r="A1459" t="inlineStr">
        <is>
          <t>1万円刻み</t>
        </is>
      </c>
      <c r="B1459" s="19">
        <f>'3_1万円刻み'!$A$661</f>
        <v/>
      </c>
      <c r="C1459" s="20" t="n">
        <v>2025</v>
      </c>
      <c r="D1459" s="19" t="n">
        <v>276000</v>
      </c>
      <c r="E1459" s="19">
        <f>ROUND(MIN(B1459/12,650000)*12*0.0915+MIN(B1459/12,1390000)*12*(0.0504+0)+B1459*0.005,0)</f>
        <v/>
      </c>
      <c r="F1459" s="19" t="n">
        <v>0</v>
      </c>
      <c r="G1459" s="19" t="n">
        <v>0</v>
      </c>
      <c r="H1459" s="19">
        <f>IF(C1459&gt;=2026,IF(B1459&lt;741000,0,IF(B1459&lt;2191000,B1459-740000,IF(B1459&lt;2193000,1451000,IF(B1459&lt;2196000,1453000,IF(B1459&lt;2200000,1456000,IF(B1459&lt;3600000,ROUNDDOWN(B1459/4,-3)*2.8-80000,IF(B1459&lt;6600000,ROUNDDOWN(B1459/4,-3)*3.2-440000,IF(B1459&lt;8500000,ROUNDDOWN(B1459*0.9,0)-1100000,B1459-1950000)))))))),IF(B1459&lt;651000,0,IF(B1459&lt;1900000,B1459-650000,IF(B1459&lt;3600000,ROUNDDOWN(B1459/4,-3)*2.8-80000,IF(B1459&lt;6600000,ROUNDDOWN(B1459/4,-3)*3.2-440000,IF(B1459&lt;8500000,ROUNDDOWN(B1459*0.9,0)-1100000,B1459-1950000))))))</f>
        <v/>
      </c>
      <c r="I1459" s="19">
        <f>IF(H1459&gt;23500000,NA(),IF(C1459&gt;=2026,IF(H1459&lt;=4890000,1040000,IF(H1459&lt;=6550000,670000,620000)),IF(H1459&lt;=1320000,950000,IF(H1459&lt;=3360000,880000,IF(H1459&lt;=4890000,680000,IF(H1459&lt;=6550000,630000,580000))))))</f>
        <v/>
      </c>
      <c r="J1459" s="19">
        <f>MAX(0,ROUNDDOWN(H1459-E1459-I1459-F1459,-3))</f>
        <v/>
      </c>
      <c r="K1459" s="19">
        <f>MAX(0,ROUNDDOWN(H1459-E1459-I1459-F1459-D1459,-3))</f>
        <v/>
      </c>
      <c r="L1459" s="19">
        <f>IF(J1459&lt;=0,0,ROUNDDOWN((J1459*LOOKUP(J1459,{0,1950001,3300001,6950001,9000001,18000001,40000001},{0.05,0.1,0.2,0.23,0.33,0.4,0.45})-LOOKUP(J1459,{0,1950001,3300001,6950001,9000001,18000001,40000001},{0,97500,427500,636000,1536000,2796000,4796000}))*1.021,-2))</f>
        <v/>
      </c>
      <c r="M1459" s="19">
        <f>IF(K1459&lt;=0,0,ROUNDDOWN((K1459*LOOKUP(K1459,{0,1950001,3300001,6950001,9000001,18000001,40000001},{0.05,0.1,0.2,0.23,0.33,0.4,0.45})-LOOKUP(K1459,{0,1950001,3300001,6950001,9000001,18000001,40000001},{0,97500,427500,636000,1536000,2796000,4796000}))*1.021,-2))</f>
        <v/>
      </c>
      <c r="N1459" s="19">
        <f>MAX(0,ROUNDDOWN(H1459-E1459-430000-G1459,-3))</f>
        <v/>
      </c>
      <c r="O1459" s="19">
        <f>MAX(0,ROUNDDOWN(H1459-E1459-430000-G1459-D1459,-3))</f>
        <v/>
      </c>
      <c r="P1459" s="19">
        <f>IF(H1459&lt;=450000,0,MAX(0,ROUNDDOWN(N1459*0.06-MIN(50000,N1459)*0.03,-2))+MAX(0,ROUNDDOWN(N1459*0.04-MIN(50000,N1459)*0.02,-2)))</f>
        <v/>
      </c>
      <c r="Q1459" s="19">
        <f>IF(H1459&lt;=450000,0,MAX(0,ROUNDDOWN(O1459*0.06-MIN(50000,O1459)*0.03,-2))+MAX(0,ROUNDDOWN(O1459*0.04-MIN(50000,O1459)*0.02,-2)))</f>
        <v/>
      </c>
      <c r="R1459" s="19">
        <f>L1459-M1459</f>
        <v/>
      </c>
      <c r="S1459" s="19">
        <f>P1459-Q1459</f>
        <v/>
      </c>
      <c r="T1459" s="19">
        <f>R1459+S1459</f>
        <v/>
      </c>
      <c r="U1459" s="21">
        <f>IF(J1459&lt;=0,0,LOOKUP(J1459,{0,1950001,3300001,6950001,9000001,18000001,40000001},{0.05,0.1,0.2,0.23,0.33,0.4,0.45}))</f>
        <v/>
      </c>
    </row>
    <row r="1460">
      <c r="A1460" t="inlineStr">
        <is>
          <t>1万円刻み</t>
        </is>
      </c>
      <c r="B1460" s="19">
        <f>'3_1万円刻み'!$A$661</f>
        <v/>
      </c>
      <c r="C1460" s="20" t="n">
        <v>2026</v>
      </c>
      <c r="D1460" s="19" t="n">
        <v>276000</v>
      </c>
      <c r="E1460" s="19">
        <f>ROUND(MIN(B1460/12,650000)*12*0.0915+MIN(B1460/12,1390000)*12*(0.0504+0)+B1460*0.005,0)</f>
        <v/>
      </c>
      <c r="F1460" s="19" t="n">
        <v>0</v>
      </c>
      <c r="G1460" s="19" t="n">
        <v>0</v>
      </c>
      <c r="H1460" s="19">
        <f>IF(C1460&gt;=2026,IF(B1460&lt;741000,0,IF(B1460&lt;2191000,B1460-740000,IF(B1460&lt;2193000,1451000,IF(B1460&lt;2196000,1453000,IF(B1460&lt;2200000,1456000,IF(B1460&lt;3600000,ROUNDDOWN(B1460/4,-3)*2.8-80000,IF(B1460&lt;6600000,ROUNDDOWN(B1460/4,-3)*3.2-440000,IF(B1460&lt;8500000,ROUNDDOWN(B1460*0.9,0)-1100000,B1460-1950000)))))))),IF(B1460&lt;651000,0,IF(B1460&lt;1900000,B1460-650000,IF(B1460&lt;3600000,ROUNDDOWN(B1460/4,-3)*2.8-80000,IF(B1460&lt;6600000,ROUNDDOWN(B1460/4,-3)*3.2-440000,IF(B1460&lt;8500000,ROUNDDOWN(B1460*0.9,0)-1100000,B1460-1950000))))))</f>
        <v/>
      </c>
      <c r="I1460" s="19">
        <f>IF(H1460&gt;23500000,NA(),IF(C1460&gt;=2026,IF(H1460&lt;=4890000,1040000,IF(H1460&lt;=6550000,670000,620000)),IF(H1460&lt;=1320000,950000,IF(H1460&lt;=3360000,880000,IF(H1460&lt;=4890000,680000,IF(H1460&lt;=6550000,630000,580000))))))</f>
        <v/>
      </c>
      <c r="J1460" s="19">
        <f>MAX(0,ROUNDDOWN(H1460-E1460-I1460-F1460,-3))</f>
        <v/>
      </c>
      <c r="K1460" s="19">
        <f>MAX(0,ROUNDDOWN(H1460-E1460-I1460-F1460-D1460,-3))</f>
        <v/>
      </c>
      <c r="L1460" s="19">
        <f>IF(J1460&lt;=0,0,ROUNDDOWN((J1460*LOOKUP(J1460,{0,1950001,3300001,6950001,9000001,18000001,40000001},{0.05,0.1,0.2,0.23,0.33,0.4,0.45})-LOOKUP(J1460,{0,1950001,3300001,6950001,9000001,18000001,40000001},{0,97500,427500,636000,1536000,2796000,4796000}))*1.021,-2))</f>
        <v/>
      </c>
      <c r="M1460" s="19">
        <f>IF(K1460&lt;=0,0,ROUNDDOWN((K1460*LOOKUP(K1460,{0,1950001,3300001,6950001,9000001,18000001,40000001},{0.05,0.1,0.2,0.23,0.33,0.4,0.45})-LOOKUP(K1460,{0,1950001,3300001,6950001,9000001,18000001,40000001},{0,97500,427500,636000,1536000,2796000,4796000}))*1.021,-2))</f>
        <v/>
      </c>
      <c r="N1460" s="19">
        <f>MAX(0,ROUNDDOWN(H1460-E1460-430000-G1460,-3))</f>
        <v/>
      </c>
      <c r="O1460" s="19">
        <f>MAX(0,ROUNDDOWN(H1460-E1460-430000-G1460-D1460,-3))</f>
        <v/>
      </c>
      <c r="P1460" s="19">
        <f>IF(H1460&lt;=450000,0,MAX(0,ROUNDDOWN(N1460*0.06-MIN(50000,N1460)*0.03,-2))+MAX(0,ROUNDDOWN(N1460*0.04-MIN(50000,N1460)*0.02,-2)))</f>
        <v/>
      </c>
      <c r="Q1460" s="19">
        <f>IF(H1460&lt;=450000,0,MAX(0,ROUNDDOWN(O1460*0.06-MIN(50000,O1460)*0.03,-2))+MAX(0,ROUNDDOWN(O1460*0.04-MIN(50000,O1460)*0.02,-2)))</f>
        <v/>
      </c>
      <c r="R1460" s="19">
        <f>L1460-M1460</f>
        <v/>
      </c>
      <c r="S1460" s="19">
        <f>P1460-Q1460</f>
        <v/>
      </c>
      <c r="T1460" s="19">
        <f>R1460+S1460</f>
        <v/>
      </c>
      <c r="U1460" s="21">
        <f>IF(J1460&lt;=0,0,LOOKUP(J1460,{0,1950001,3300001,6950001,9000001,18000001,40000001},{0.05,0.1,0.2,0.23,0.33,0.4,0.45}))</f>
        <v/>
      </c>
    </row>
    <row r="1461">
      <c r="A1461" t="inlineStr">
        <is>
          <t>1万円刻み</t>
        </is>
      </c>
      <c r="B1461" s="19">
        <f>'3_1万円刻み'!$A$662</f>
        <v/>
      </c>
      <c r="C1461" s="20" t="n">
        <v>2025</v>
      </c>
      <c r="D1461" s="19" t="n">
        <v>276000</v>
      </c>
      <c r="E1461" s="19">
        <f>ROUND(MIN(B1461/12,650000)*12*0.0915+MIN(B1461/12,1390000)*12*(0.0504+0)+B1461*0.005,0)</f>
        <v/>
      </c>
      <c r="F1461" s="19" t="n">
        <v>0</v>
      </c>
      <c r="G1461" s="19" t="n">
        <v>0</v>
      </c>
      <c r="H1461" s="19">
        <f>IF(C1461&gt;=2026,IF(B1461&lt;741000,0,IF(B1461&lt;2191000,B1461-740000,IF(B1461&lt;2193000,1451000,IF(B1461&lt;2196000,1453000,IF(B1461&lt;2200000,1456000,IF(B1461&lt;3600000,ROUNDDOWN(B1461/4,-3)*2.8-80000,IF(B1461&lt;6600000,ROUNDDOWN(B1461/4,-3)*3.2-440000,IF(B1461&lt;8500000,ROUNDDOWN(B1461*0.9,0)-1100000,B1461-1950000)))))))),IF(B1461&lt;651000,0,IF(B1461&lt;1900000,B1461-650000,IF(B1461&lt;3600000,ROUNDDOWN(B1461/4,-3)*2.8-80000,IF(B1461&lt;6600000,ROUNDDOWN(B1461/4,-3)*3.2-440000,IF(B1461&lt;8500000,ROUNDDOWN(B1461*0.9,0)-1100000,B1461-1950000))))))</f>
        <v/>
      </c>
      <c r="I1461" s="19">
        <f>IF(H1461&gt;23500000,NA(),IF(C1461&gt;=2026,IF(H1461&lt;=4890000,1040000,IF(H1461&lt;=6550000,670000,620000)),IF(H1461&lt;=1320000,950000,IF(H1461&lt;=3360000,880000,IF(H1461&lt;=4890000,680000,IF(H1461&lt;=6550000,630000,580000))))))</f>
        <v/>
      </c>
      <c r="J1461" s="19">
        <f>MAX(0,ROUNDDOWN(H1461-E1461-I1461-F1461,-3))</f>
        <v/>
      </c>
      <c r="K1461" s="19">
        <f>MAX(0,ROUNDDOWN(H1461-E1461-I1461-F1461-D1461,-3))</f>
        <v/>
      </c>
      <c r="L1461" s="19">
        <f>IF(J1461&lt;=0,0,ROUNDDOWN((J1461*LOOKUP(J1461,{0,1950001,3300001,6950001,9000001,18000001,40000001},{0.05,0.1,0.2,0.23,0.33,0.4,0.45})-LOOKUP(J1461,{0,1950001,3300001,6950001,9000001,18000001,40000001},{0,97500,427500,636000,1536000,2796000,4796000}))*1.021,-2))</f>
        <v/>
      </c>
      <c r="M1461" s="19">
        <f>IF(K1461&lt;=0,0,ROUNDDOWN((K1461*LOOKUP(K1461,{0,1950001,3300001,6950001,9000001,18000001,40000001},{0.05,0.1,0.2,0.23,0.33,0.4,0.45})-LOOKUP(K1461,{0,1950001,3300001,6950001,9000001,18000001,40000001},{0,97500,427500,636000,1536000,2796000,4796000}))*1.021,-2))</f>
        <v/>
      </c>
      <c r="N1461" s="19">
        <f>MAX(0,ROUNDDOWN(H1461-E1461-430000-G1461,-3))</f>
        <v/>
      </c>
      <c r="O1461" s="19">
        <f>MAX(0,ROUNDDOWN(H1461-E1461-430000-G1461-D1461,-3))</f>
        <v/>
      </c>
      <c r="P1461" s="19">
        <f>IF(H1461&lt;=450000,0,MAX(0,ROUNDDOWN(N1461*0.06-MIN(50000,N1461)*0.03,-2))+MAX(0,ROUNDDOWN(N1461*0.04-MIN(50000,N1461)*0.02,-2)))</f>
        <v/>
      </c>
      <c r="Q1461" s="19">
        <f>IF(H1461&lt;=450000,0,MAX(0,ROUNDDOWN(O1461*0.06-MIN(50000,O1461)*0.03,-2))+MAX(0,ROUNDDOWN(O1461*0.04-MIN(50000,O1461)*0.02,-2)))</f>
        <v/>
      </c>
      <c r="R1461" s="19">
        <f>L1461-M1461</f>
        <v/>
      </c>
      <c r="S1461" s="19">
        <f>P1461-Q1461</f>
        <v/>
      </c>
      <c r="T1461" s="19">
        <f>R1461+S1461</f>
        <v/>
      </c>
      <c r="U1461" s="21">
        <f>IF(J1461&lt;=0,0,LOOKUP(J1461,{0,1950001,3300001,6950001,9000001,18000001,40000001},{0.05,0.1,0.2,0.23,0.33,0.4,0.45}))</f>
        <v/>
      </c>
    </row>
    <row r="1462">
      <c r="A1462" t="inlineStr">
        <is>
          <t>1万円刻み</t>
        </is>
      </c>
      <c r="B1462" s="19">
        <f>'3_1万円刻み'!$A$662</f>
        <v/>
      </c>
      <c r="C1462" s="20" t="n">
        <v>2026</v>
      </c>
      <c r="D1462" s="19" t="n">
        <v>276000</v>
      </c>
      <c r="E1462" s="19">
        <f>ROUND(MIN(B1462/12,650000)*12*0.0915+MIN(B1462/12,1390000)*12*(0.0504+0)+B1462*0.005,0)</f>
        <v/>
      </c>
      <c r="F1462" s="19" t="n">
        <v>0</v>
      </c>
      <c r="G1462" s="19" t="n">
        <v>0</v>
      </c>
      <c r="H1462" s="19">
        <f>IF(C1462&gt;=2026,IF(B1462&lt;741000,0,IF(B1462&lt;2191000,B1462-740000,IF(B1462&lt;2193000,1451000,IF(B1462&lt;2196000,1453000,IF(B1462&lt;2200000,1456000,IF(B1462&lt;3600000,ROUNDDOWN(B1462/4,-3)*2.8-80000,IF(B1462&lt;6600000,ROUNDDOWN(B1462/4,-3)*3.2-440000,IF(B1462&lt;8500000,ROUNDDOWN(B1462*0.9,0)-1100000,B1462-1950000)))))))),IF(B1462&lt;651000,0,IF(B1462&lt;1900000,B1462-650000,IF(B1462&lt;3600000,ROUNDDOWN(B1462/4,-3)*2.8-80000,IF(B1462&lt;6600000,ROUNDDOWN(B1462/4,-3)*3.2-440000,IF(B1462&lt;8500000,ROUNDDOWN(B1462*0.9,0)-1100000,B1462-1950000))))))</f>
        <v/>
      </c>
      <c r="I1462" s="19">
        <f>IF(H1462&gt;23500000,NA(),IF(C1462&gt;=2026,IF(H1462&lt;=4890000,1040000,IF(H1462&lt;=6550000,670000,620000)),IF(H1462&lt;=1320000,950000,IF(H1462&lt;=3360000,880000,IF(H1462&lt;=4890000,680000,IF(H1462&lt;=6550000,630000,580000))))))</f>
        <v/>
      </c>
      <c r="J1462" s="19">
        <f>MAX(0,ROUNDDOWN(H1462-E1462-I1462-F1462,-3))</f>
        <v/>
      </c>
      <c r="K1462" s="19">
        <f>MAX(0,ROUNDDOWN(H1462-E1462-I1462-F1462-D1462,-3))</f>
        <v/>
      </c>
      <c r="L1462" s="19">
        <f>IF(J1462&lt;=0,0,ROUNDDOWN((J1462*LOOKUP(J1462,{0,1950001,3300001,6950001,9000001,18000001,40000001},{0.05,0.1,0.2,0.23,0.33,0.4,0.45})-LOOKUP(J1462,{0,1950001,3300001,6950001,9000001,18000001,40000001},{0,97500,427500,636000,1536000,2796000,4796000}))*1.021,-2))</f>
        <v/>
      </c>
      <c r="M1462" s="19">
        <f>IF(K1462&lt;=0,0,ROUNDDOWN((K1462*LOOKUP(K1462,{0,1950001,3300001,6950001,9000001,18000001,40000001},{0.05,0.1,0.2,0.23,0.33,0.4,0.45})-LOOKUP(K1462,{0,1950001,3300001,6950001,9000001,18000001,40000001},{0,97500,427500,636000,1536000,2796000,4796000}))*1.021,-2))</f>
        <v/>
      </c>
      <c r="N1462" s="19">
        <f>MAX(0,ROUNDDOWN(H1462-E1462-430000-G1462,-3))</f>
        <v/>
      </c>
      <c r="O1462" s="19">
        <f>MAX(0,ROUNDDOWN(H1462-E1462-430000-G1462-D1462,-3))</f>
        <v/>
      </c>
      <c r="P1462" s="19">
        <f>IF(H1462&lt;=450000,0,MAX(0,ROUNDDOWN(N1462*0.06-MIN(50000,N1462)*0.03,-2))+MAX(0,ROUNDDOWN(N1462*0.04-MIN(50000,N1462)*0.02,-2)))</f>
        <v/>
      </c>
      <c r="Q1462" s="19">
        <f>IF(H1462&lt;=450000,0,MAX(0,ROUNDDOWN(O1462*0.06-MIN(50000,O1462)*0.03,-2))+MAX(0,ROUNDDOWN(O1462*0.04-MIN(50000,O1462)*0.02,-2)))</f>
        <v/>
      </c>
      <c r="R1462" s="19">
        <f>L1462-M1462</f>
        <v/>
      </c>
      <c r="S1462" s="19">
        <f>P1462-Q1462</f>
        <v/>
      </c>
      <c r="T1462" s="19">
        <f>R1462+S1462</f>
        <v/>
      </c>
      <c r="U1462" s="21">
        <f>IF(J1462&lt;=0,0,LOOKUP(J1462,{0,1950001,3300001,6950001,9000001,18000001,40000001},{0.05,0.1,0.2,0.23,0.33,0.4,0.45}))</f>
        <v/>
      </c>
    </row>
    <row r="1463">
      <c r="A1463" t="inlineStr">
        <is>
          <t>1万円刻み</t>
        </is>
      </c>
      <c r="B1463" s="19">
        <f>'3_1万円刻み'!$A$663</f>
        <v/>
      </c>
      <c r="C1463" s="20" t="n">
        <v>2025</v>
      </c>
      <c r="D1463" s="19" t="n">
        <v>276000</v>
      </c>
      <c r="E1463" s="19">
        <f>ROUND(MIN(B1463/12,650000)*12*0.0915+MIN(B1463/12,1390000)*12*(0.0504+0)+B1463*0.005,0)</f>
        <v/>
      </c>
      <c r="F1463" s="19" t="n">
        <v>0</v>
      </c>
      <c r="G1463" s="19" t="n">
        <v>0</v>
      </c>
      <c r="H1463" s="19">
        <f>IF(C1463&gt;=2026,IF(B1463&lt;741000,0,IF(B1463&lt;2191000,B1463-740000,IF(B1463&lt;2193000,1451000,IF(B1463&lt;2196000,1453000,IF(B1463&lt;2200000,1456000,IF(B1463&lt;3600000,ROUNDDOWN(B1463/4,-3)*2.8-80000,IF(B1463&lt;6600000,ROUNDDOWN(B1463/4,-3)*3.2-440000,IF(B1463&lt;8500000,ROUNDDOWN(B1463*0.9,0)-1100000,B1463-1950000)))))))),IF(B1463&lt;651000,0,IF(B1463&lt;1900000,B1463-650000,IF(B1463&lt;3600000,ROUNDDOWN(B1463/4,-3)*2.8-80000,IF(B1463&lt;6600000,ROUNDDOWN(B1463/4,-3)*3.2-440000,IF(B1463&lt;8500000,ROUNDDOWN(B1463*0.9,0)-1100000,B1463-1950000))))))</f>
        <v/>
      </c>
      <c r="I1463" s="19">
        <f>IF(H1463&gt;23500000,NA(),IF(C1463&gt;=2026,IF(H1463&lt;=4890000,1040000,IF(H1463&lt;=6550000,670000,620000)),IF(H1463&lt;=1320000,950000,IF(H1463&lt;=3360000,880000,IF(H1463&lt;=4890000,680000,IF(H1463&lt;=6550000,630000,580000))))))</f>
        <v/>
      </c>
      <c r="J1463" s="19">
        <f>MAX(0,ROUNDDOWN(H1463-E1463-I1463-F1463,-3))</f>
        <v/>
      </c>
      <c r="K1463" s="19">
        <f>MAX(0,ROUNDDOWN(H1463-E1463-I1463-F1463-D1463,-3))</f>
        <v/>
      </c>
      <c r="L1463" s="19">
        <f>IF(J1463&lt;=0,0,ROUNDDOWN((J1463*LOOKUP(J1463,{0,1950001,3300001,6950001,9000001,18000001,40000001},{0.05,0.1,0.2,0.23,0.33,0.4,0.45})-LOOKUP(J1463,{0,1950001,3300001,6950001,9000001,18000001,40000001},{0,97500,427500,636000,1536000,2796000,4796000}))*1.021,-2))</f>
        <v/>
      </c>
      <c r="M1463" s="19">
        <f>IF(K1463&lt;=0,0,ROUNDDOWN((K1463*LOOKUP(K1463,{0,1950001,3300001,6950001,9000001,18000001,40000001},{0.05,0.1,0.2,0.23,0.33,0.4,0.45})-LOOKUP(K1463,{0,1950001,3300001,6950001,9000001,18000001,40000001},{0,97500,427500,636000,1536000,2796000,4796000}))*1.021,-2))</f>
        <v/>
      </c>
      <c r="N1463" s="19">
        <f>MAX(0,ROUNDDOWN(H1463-E1463-430000-G1463,-3))</f>
        <v/>
      </c>
      <c r="O1463" s="19">
        <f>MAX(0,ROUNDDOWN(H1463-E1463-430000-G1463-D1463,-3))</f>
        <v/>
      </c>
      <c r="P1463" s="19">
        <f>IF(H1463&lt;=450000,0,MAX(0,ROUNDDOWN(N1463*0.06-MIN(50000,N1463)*0.03,-2))+MAX(0,ROUNDDOWN(N1463*0.04-MIN(50000,N1463)*0.02,-2)))</f>
        <v/>
      </c>
      <c r="Q1463" s="19">
        <f>IF(H1463&lt;=450000,0,MAX(0,ROUNDDOWN(O1463*0.06-MIN(50000,O1463)*0.03,-2))+MAX(0,ROUNDDOWN(O1463*0.04-MIN(50000,O1463)*0.02,-2)))</f>
        <v/>
      </c>
      <c r="R1463" s="19">
        <f>L1463-M1463</f>
        <v/>
      </c>
      <c r="S1463" s="19">
        <f>P1463-Q1463</f>
        <v/>
      </c>
      <c r="T1463" s="19">
        <f>R1463+S1463</f>
        <v/>
      </c>
      <c r="U1463" s="21">
        <f>IF(J1463&lt;=0,0,LOOKUP(J1463,{0,1950001,3300001,6950001,9000001,18000001,40000001},{0.05,0.1,0.2,0.23,0.33,0.4,0.45}))</f>
        <v/>
      </c>
    </row>
    <row r="1464">
      <c r="A1464" t="inlineStr">
        <is>
          <t>1万円刻み</t>
        </is>
      </c>
      <c r="B1464" s="19">
        <f>'3_1万円刻み'!$A$663</f>
        <v/>
      </c>
      <c r="C1464" s="20" t="n">
        <v>2026</v>
      </c>
      <c r="D1464" s="19" t="n">
        <v>276000</v>
      </c>
      <c r="E1464" s="19">
        <f>ROUND(MIN(B1464/12,650000)*12*0.0915+MIN(B1464/12,1390000)*12*(0.0504+0)+B1464*0.005,0)</f>
        <v/>
      </c>
      <c r="F1464" s="19" t="n">
        <v>0</v>
      </c>
      <c r="G1464" s="19" t="n">
        <v>0</v>
      </c>
      <c r="H1464" s="19">
        <f>IF(C1464&gt;=2026,IF(B1464&lt;741000,0,IF(B1464&lt;2191000,B1464-740000,IF(B1464&lt;2193000,1451000,IF(B1464&lt;2196000,1453000,IF(B1464&lt;2200000,1456000,IF(B1464&lt;3600000,ROUNDDOWN(B1464/4,-3)*2.8-80000,IF(B1464&lt;6600000,ROUNDDOWN(B1464/4,-3)*3.2-440000,IF(B1464&lt;8500000,ROUNDDOWN(B1464*0.9,0)-1100000,B1464-1950000)))))))),IF(B1464&lt;651000,0,IF(B1464&lt;1900000,B1464-650000,IF(B1464&lt;3600000,ROUNDDOWN(B1464/4,-3)*2.8-80000,IF(B1464&lt;6600000,ROUNDDOWN(B1464/4,-3)*3.2-440000,IF(B1464&lt;8500000,ROUNDDOWN(B1464*0.9,0)-1100000,B1464-1950000))))))</f>
        <v/>
      </c>
      <c r="I1464" s="19">
        <f>IF(H1464&gt;23500000,NA(),IF(C1464&gt;=2026,IF(H1464&lt;=4890000,1040000,IF(H1464&lt;=6550000,670000,620000)),IF(H1464&lt;=1320000,950000,IF(H1464&lt;=3360000,880000,IF(H1464&lt;=4890000,680000,IF(H1464&lt;=6550000,630000,580000))))))</f>
        <v/>
      </c>
      <c r="J1464" s="19">
        <f>MAX(0,ROUNDDOWN(H1464-E1464-I1464-F1464,-3))</f>
        <v/>
      </c>
      <c r="K1464" s="19">
        <f>MAX(0,ROUNDDOWN(H1464-E1464-I1464-F1464-D1464,-3))</f>
        <v/>
      </c>
      <c r="L1464" s="19">
        <f>IF(J1464&lt;=0,0,ROUNDDOWN((J1464*LOOKUP(J1464,{0,1950001,3300001,6950001,9000001,18000001,40000001},{0.05,0.1,0.2,0.23,0.33,0.4,0.45})-LOOKUP(J1464,{0,1950001,3300001,6950001,9000001,18000001,40000001},{0,97500,427500,636000,1536000,2796000,4796000}))*1.021,-2))</f>
        <v/>
      </c>
      <c r="M1464" s="19">
        <f>IF(K1464&lt;=0,0,ROUNDDOWN((K1464*LOOKUP(K1464,{0,1950001,3300001,6950001,9000001,18000001,40000001},{0.05,0.1,0.2,0.23,0.33,0.4,0.45})-LOOKUP(K1464,{0,1950001,3300001,6950001,9000001,18000001,40000001},{0,97500,427500,636000,1536000,2796000,4796000}))*1.021,-2))</f>
        <v/>
      </c>
      <c r="N1464" s="19">
        <f>MAX(0,ROUNDDOWN(H1464-E1464-430000-G1464,-3))</f>
        <v/>
      </c>
      <c r="O1464" s="19">
        <f>MAX(0,ROUNDDOWN(H1464-E1464-430000-G1464-D1464,-3))</f>
        <v/>
      </c>
      <c r="P1464" s="19">
        <f>IF(H1464&lt;=450000,0,MAX(0,ROUNDDOWN(N1464*0.06-MIN(50000,N1464)*0.03,-2))+MAX(0,ROUNDDOWN(N1464*0.04-MIN(50000,N1464)*0.02,-2)))</f>
        <v/>
      </c>
      <c r="Q1464" s="19">
        <f>IF(H1464&lt;=450000,0,MAX(0,ROUNDDOWN(O1464*0.06-MIN(50000,O1464)*0.03,-2))+MAX(0,ROUNDDOWN(O1464*0.04-MIN(50000,O1464)*0.02,-2)))</f>
        <v/>
      </c>
      <c r="R1464" s="19">
        <f>L1464-M1464</f>
        <v/>
      </c>
      <c r="S1464" s="19">
        <f>P1464-Q1464</f>
        <v/>
      </c>
      <c r="T1464" s="19">
        <f>R1464+S1464</f>
        <v/>
      </c>
      <c r="U1464" s="21">
        <f>IF(J1464&lt;=0,0,LOOKUP(J1464,{0,1950001,3300001,6950001,9000001,18000001,40000001},{0.05,0.1,0.2,0.23,0.33,0.4,0.45}))</f>
        <v/>
      </c>
    </row>
    <row r="1465">
      <c r="A1465" t="inlineStr">
        <is>
          <t>1万円刻み</t>
        </is>
      </c>
      <c r="B1465" s="19">
        <f>'3_1万円刻み'!$A$664</f>
        <v/>
      </c>
      <c r="C1465" s="20" t="n">
        <v>2025</v>
      </c>
      <c r="D1465" s="19" t="n">
        <v>276000</v>
      </c>
      <c r="E1465" s="19">
        <f>ROUND(MIN(B1465/12,650000)*12*0.0915+MIN(B1465/12,1390000)*12*(0.0504+0)+B1465*0.005,0)</f>
        <v/>
      </c>
      <c r="F1465" s="19" t="n">
        <v>0</v>
      </c>
      <c r="G1465" s="19" t="n">
        <v>0</v>
      </c>
      <c r="H1465" s="19">
        <f>IF(C1465&gt;=2026,IF(B1465&lt;741000,0,IF(B1465&lt;2191000,B1465-740000,IF(B1465&lt;2193000,1451000,IF(B1465&lt;2196000,1453000,IF(B1465&lt;2200000,1456000,IF(B1465&lt;3600000,ROUNDDOWN(B1465/4,-3)*2.8-80000,IF(B1465&lt;6600000,ROUNDDOWN(B1465/4,-3)*3.2-440000,IF(B1465&lt;8500000,ROUNDDOWN(B1465*0.9,0)-1100000,B1465-1950000)))))))),IF(B1465&lt;651000,0,IF(B1465&lt;1900000,B1465-650000,IF(B1465&lt;3600000,ROUNDDOWN(B1465/4,-3)*2.8-80000,IF(B1465&lt;6600000,ROUNDDOWN(B1465/4,-3)*3.2-440000,IF(B1465&lt;8500000,ROUNDDOWN(B1465*0.9,0)-1100000,B1465-1950000))))))</f>
        <v/>
      </c>
      <c r="I1465" s="19">
        <f>IF(H1465&gt;23500000,NA(),IF(C1465&gt;=2026,IF(H1465&lt;=4890000,1040000,IF(H1465&lt;=6550000,670000,620000)),IF(H1465&lt;=1320000,950000,IF(H1465&lt;=3360000,880000,IF(H1465&lt;=4890000,680000,IF(H1465&lt;=6550000,630000,580000))))))</f>
        <v/>
      </c>
      <c r="J1465" s="19">
        <f>MAX(0,ROUNDDOWN(H1465-E1465-I1465-F1465,-3))</f>
        <v/>
      </c>
      <c r="K1465" s="19">
        <f>MAX(0,ROUNDDOWN(H1465-E1465-I1465-F1465-D1465,-3))</f>
        <v/>
      </c>
      <c r="L1465" s="19">
        <f>IF(J1465&lt;=0,0,ROUNDDOWN((J1465*LOOKUP(J1465,{0,1950001,3300001,6950001,9000001,18000001,40000001},{0.05,0.1,0.2,0.23,0.33,0.4,0.45})-LOOKUP(J1465,{0,1950001,3300001,6950001,9000001,18000001,40000001},{0,97500,427500,636000,1536000,2796000,4796000}))*1.021,-2))</f>
        <v/>
      </c>
      <c r="M1465" s="19">
        <f>IF(K1465&lt;=0,0,ROUNDDOWN((K1465*LOOKUP(K1465,{0,1950001,3300001,6950001,9000001,18000001,40000001},{0.05,0.1,0.2,0.23,0.33,0.4,0.45})-LOOKUP(K1465,{0,1950001,3300001,6950001,9000001,18000001,40000001},{0,97500,427500,636000,1536000,2796000,4796000}))*1.021,-2))</f>
        <v/>
      </c>
      <c r="N1465" s="19">
        <f>MAX(0,ROUNDDOWN(H1465-E1465-430000-G1465,-3))</f>
        <v/>
      </c>
      <c r="O1465" s="19">
        <f>MAX(0,ROUNDDOWN(H1465-E1465-430000-G1465-D1465,-3))</f>
        <v/>
      </c>
      <c r="P1465" s="19">
        <f>IF(H1465&lt;=450000,0,MAX(0,ROUNDDOWN(N1465*0.06-MIN(50000,N1465)*0.03,-2))+MAX(0,ROUNDDOWN(N1465*0.04-MIN(50000,N1465)*0.02,-2)))</f>
        <v/>
      </c>
      <c r="Q1465" s="19">
        <f>IF(H1465&lt;=450000,0,MAX(0,ROUNDDOWN(O1465*0.06-MIN(50000,O1465)*0.03,-2))+MAX(0,ROUNDDOWN(O1465*0.04-MIN(50000,O1465)*0.02,-2)))</f>
        <v/>
      </c>
      <c r="R1465" s="19">
        <f>L1465-M1465</f>
        <v/>
      </c>
      <c r="S1465" s="19">
        <f>P1465-Q1465</f>
        <v/>
      </c>
      <c r="T1465" s="19">
        <f>R1465+S1465</f>
        <v/>
      </c>
      <c r="U1465" s="21">
        <f>IF(J1465&lt;=0,0,LOOKUP(J1465,{0,1950001,3300001,6950001,9000001,18000001,40000001},{0.05,0.1,0.2,0.23,0.33,0.4,0.45}))</f>
        <v/>
      </c>
    </row>
    <row r="1466">
      <c r="A1466" t="inlineStr">
        <is>
          <t>1万円刻み</t>
        </is>
      </c>
      <c r="B1466" s="19">
        <f>'3_1万円刻み'!$A$664</f>
        <v/>
      </c>
      <c r="C1466" s="20" t="n">
        <v>2026</v>
      </c>
      <c r="D1466" s="19" t="n">
        <v>276000</v>
      </c>
      <c r="E1466" s="19">
        <f>ROUND(MIN(B1466/12,650000)*12*0.0915+MIN(B1466/12,1390000)*12*(0.0504+0)+B1466*0.005,0)</f>
        <v/>
      </c>
      <c r="F1466" s="19" t="n">
        <v>0</v>
      </c>
      <c r="G1466" s="19" t="n">
        <v>0</v>
      </c>
      <c r="H1466" s="19">
        <f>IF(C1466&gt;=2026,IF(B1466&lt;741000,0,IF(B1466&lt;2191000,B1466-740000,IF(B1466&lt;2193000,1451000,IF(B1466&lt;2196000,1453000,IF(B1466&lt;2200000,1456000,IF(B1466&lt;3600000,ROUNDDOWN(B1466/4,-3)*2.8-80000,IF(B1466&lt;6600000,ROUNDDOWN(B1466/4,-3)*3.2-440000,IF(B1466&lt;8500000,ROUNDDOWN(B1466*0.9,0)-1100000,B1466-1950000)))))))),IF(B1466&lt;651000,0,IF(B1466&lt;1900000,B1466-650000,IF(B1466&lt;3600000,ROUNDDOWN(B1466/4,-3)*2.8-80000,IF(B1466&lt;6600000,ROUNDDOWN(B1466/4,-3)*3.2-440000,IF(B1466&lt;8500000,ROUNDDOWN(B1466*0.9,0)-1100000,B1466-1950000))))))</f>
        <v/>
      </c>
      <c r="I1466" s="19">
        <f>IF(H1466&gt;23500000,NA(),IF(C1466&gt;=2026,IF(H1466&lt;=4890000,1040000,IF(H1466&lt;=6550000,670000,620000)),IF(H1466&lt;=1320000,950000,IF(H1466&lt;=3360000,880000,IF(H1466&lt;=4890000,680000,IF(H1466&lt;=6550000,630000,580000))))))</f>
        <v/>
      </c>
      <c r="J1466" s="19">
        <f>MAX(0,ROUNDDOWN(H1466-E1466-I1466-F1466,-3))</f>
        <v/>
      </c>
      <c r="K1466" s="19">
        <f>MAX(0,ROUNDDOWN(H1466-E1466-I1466-F1466-D1466,-3))</f>
        <v/>
      </c>
      <c r="L1466" s="19">
        <f>IF(J1466&lt;=0,0,ROUNDDOWN((J1466*LOOKUP(J1466,{0,1950001,3300001,6950001,9000001,18000001,40000001},{0.05,0.1,0.2,0.23,0.33,0.4,0.45})-LOOKUP(J1466,{0,1950001,3300001,6950001,9000001,18000001,40000001},{0,97500,427500,636000,1536000,2796000,4796000}))*1.021,-2))</f>
        <v/>
      </c>
      <c r="M1466" s="19">
        <f>IF(K1466&lt;=0,0,ROUNDDOWN((K1466*LOOKUP(K1466,{0,1950001,3300001,6950001,9000001,18000001,40000001},{0.05,0.1,0.2,0.23,0.33,0.4,0.45})-LOOKUP(K1466,{0,1950001,3300001,6950001,9000001,18000001,40000001},{0,97500,427500,636000,1536000,2796000,4796000}))*1.021,-2))</f>
        <v/>
      </c>
      <c r="N1466" s="19">
        <f>MAX(0,ROUNDDOWN(H1466-E1466-430000-G1466,-3))</f>
        <v/>
      </c>
      <c r="O1466" s="19">
        <f>MAX(0,ROUNDDOWN(H1466-E1466-430000-G1466-D1466,-3))</f>
        <v/>
      </c>
      <c r="P1466" s="19">
        <f>IF(H1466&lt;=450000,0,MAX(0,ROUNDDOWN(N1466*0.06-MIN(50000,N1466)*0.03,-2))+MAX(0,ROUNDDOWN(N1466*0.04-MIN(50000,N1466)*0.02,-2)))</f>
        <v/>
      </c>
      <c r="Q1466" s="19">
        <f>IF(H1466&lt;=450000,0,MAX(0,ROUNDDOWN(O1466*0.06-MIN(50000,O1466)*0.03,-2))+MAX(0,ROUNDDOWN(O1466*0.04-MIN(50000,O1466)*0.02,-2)))</f>
        <v/>
      </c>
      <c r="R1466" s="19">
        <f>L1466-M1466</f>
        <v/>
      </c>
      <c r="S1466" s="19">
        <f>P1466-Q1466</f>
        <v/>
      </c>
      <c r="T1466" s="19">
        <f>R1466+S1466</f>
        <v/>
      </c>
      <c r="U1466" s="21">
        <f>IF(J1466&lt;=0,0,LOOKUP(J1466,{0,1950001,3300001,6950001,9000001,18000001,40000001},{0.05,0.1,0.2,0.23,0.33,0.4,0.45}))</f>
        <v/>
      </c>
    </row>
    <row r="1467">
      <c r="A1467" t="inlineStr">
        <is>
          <t>1万円刻み</t>
        </is>
      </c>
      <c r="B1467" s="19">
        <f>'3_1万円刻み'!$A$665</f>
        <v/>
      </c>
      <c r="C1467" s="20" t="n">
        <v>2025</v>
      </c>
      <c r="D1467" s="19" t="n">
        <v>276000</v>
      </c>
      <c r="E1467" s="19">
        <f>ROUND(MIN(B1467/12,650000)*12*0.0915+MIN(B1467/12,1390000)*12*(0.0504+0)+B1467*0.005,0)</f>
        <v/>
      </c>
      <c r="F1467" s="19" t="n">
        <v>0</v>
      </c>
      <c r="G1467" s="19" t="n">
        <v>0</v>
      </c>
      <c r="H1467" s="19">
        <f>IF(C1467&gt;=2026,IF(B1467&lt;741000,0,IF(B1467&lt;2191000,B1467-740000,IF(B1467&lt;2193000,1451000,IF(B1467&lt;2196000,1453000,IF(B1467&lt;2200000,1456000,IF(B1467&lt;3600000,ROUNDDOWN(B1467/4,-3)*2.8-80000,IF(B1467&lt;6600000,ROUNDDOWN(B1467/4,-3)*3.2-440000,IF(B1467&lt;8500000,ROUNDDOWN(B1467*0.9,0)-1100000,B1467-1950000)))))))),IF(B1467&lt;651000,0,IF(B1467&lt;1900000,B1467-650000,IF(B1467&lt;3600000,ROUNDDOWN(B1467/4,-3)*2.8-80000,IF(B1467&lt;6600000,ROUNDDOWN(B1467/4,-3)*3.2-440000,IF(B1467&lt;8500000,ROUNDDOWN(B1467*0.9,0)-1100000,B1467-1950000))))))</f>
        <v/>
      </c>
      <c r="I1467" s="19">
        <f>IF(H1467&gt;23500000,NA(),IF(C1467&gt;=2026,IF(H1467&lt;=4890000,1040000,IF(H1467&lt;=6550000,670000,620000)),IF(H1467&lt;=1320000,950000,IF(H1467&lt;=3360000,880000,IF(H1467&lt;=4890000,680000,IF(H1467&lt;=6550000,630000,580000))))))</f>
        <v/>
      </c>
      <c r="J1467" s="19">
        <f>MAX(0,ROUNDDOWN(H1467-E1467-I1467-F1467,-3))</f>
        <v/>
      </c>
      <c r="K1467" s="19">
        <f>MAX(0,ROUNDDOWN(H1467-E1467-I1467-F1467-D1467,-3))</f>
        <v/>
      </c>
      <c r="L1467" s="19">
        <f>IF(J1467&lt;=0,0,ROUNDDOWN((J1467*LOOKUP(J1467,{0,1950001,3300001,6950001,9000001,18000001,40000001},{0.05,0.1,0.2,0.23,0.33,0.4,0.45})-LOOKUP(J1467,{0,1950001,3300001,6950001,9000001,18000001,40000001},{0,97500,427500,636000,1536000,2796000,4796000}))*1.021,-2))</f>
        <v/>
      </c>
      <c r="M1467" s="19">
        <f>IF(K1467&lt;=0,0,ROUNDDOWN((K1467*LOOKUP(K1467,{0,1950001,3300001,6950001,9000001,18000001,40000001},{0.05,0.1,0.2,0.23,0.33,0.4,0.45})-LOOKUP(K1467,{0,1950001,3300001,6950001,9000001,18000001,40000001},{0,97500,427500,636000,1536000,2796000,4796000}))*1.021,-2))</f>
        <v/>
      </c>
      <c r="N1467" s="19">
        <f>MAX(0,ROUNDDOWN(H1467-E1467-430000-G1467,-3))</f>
        <v/>
      </c>
      <c r="O1467" s="19">
        <f>MAX(0,ROUNDDOWN(H1467-E1467-430000-G1467-D1467,-3))</f>
        <v/>
      </c>
      <c r="P1467" s="19">
        <f>IF(H1467&lt;=450000,0,MAX(0,ROUNDDOWN(N1467*0.06-MIN(50000,N1467)*0.03,-2))+MAX(0,ROUNDDOWN(N1467*0.04-MIN(50000,N1467)*0.02,-2)))</f>
        <v/>
      </c>
      <c r="Q1467" s="19">
        <f>IF(H1467&lt;=450000,0,MAX(0,ROUNDDOWN(O1467*0.06-MIN(50000,O1467)*0.03,-2))+MAX(0,ROUNDDOWN(O1467*0.04-MIN(50000,O1467)*0.02,-2)))</f>
        <v/>
      </c>
      <c r="R1467" s="19">
        <f>L1467-M1467</f>
        <v/>
      </c>
      <c r="S1467" s="19">
        <f>P1467-Q1467</f>
        <v/>
      </c>
      <c r="T1467" s="19">
        <f>R1467+S1467</f>
        <v/>
      </c>
      <c r="U1467" s="21">
        <f>IF(J1467&lt;=0,0,LOOKUP(J1467,{0,1950001,3300001,6950001,9000001,18000001,40000001},{0.05,0.1,0.2,0.23,0.33,0.4,0.45}))</f>
        <v/>
      </c>
    </row>
    <row r="1468">
      <c r="A1468" t="inlineStr">
        <is>
          <t>1万円刻み</t>
        </is>
      </c>
      <c r="B1468" s="19">
        <f>'3_1万円刻み'!$A$665</f>
        <v/>
      </c>
      <c r="C1468" s="20" t="n">
        <v>2026</v>
      </c>
      <c r="D1468" s="19" t="n">
        <v>276000</v>
      </c>
      <c r="E1468" s="19">
        <f>ROUND(MIN(B1468/12,650000)*12*0.0915+MIN(B1468/12,1390000)*12*(0.0504+0)+B1468*0.005,0)</f>
        <v/>
      </c>
      <c r="F1468" s="19" t="n">
        <v>0</v>
      </c>
      <c r="G1468" s="19" t="n">
        <v>0</v>
      </c>
      <c r="H1468" s="19">
        <f>IF(C1468&gt;=2026,IF(B1468&lt;741000,0,IF(B1468&lt;2191000,B1468-740000,IF(B1468&lt;2193000,1451000,IF(B1468&lt;2196000,1453000,IF(B1468&lt;2200000,1456000,IF(B1468&lt;3600000,ROUNDDOWN(B1468/4,-3)*2.8-80000,IF(B1468&lt;6600000,ROUNDDOWN(B1468/4,-3)*3.2-440000,IF(B1468&lt;8500000,ROUNDDOWN(B1468*0.9,0)-1100000,B1468-1950000)))))))),IF(B1468&lt;651000,0,IF(B1468&lt;1900000,B1468-650000,IF(B1468&lt;3600000,ROUNDDOWN(B1468/4,-3)*2.8-80000,IF(B1468&lt;6600000,ROUNDDOWN(B1468/4,-3)*3.2-440000,IF(B1468&lt;8500000,ROUNDDOWN(B1468*0.9,0)-1100000,B1468-1950000))))))</f>
        <v/>
      </c>
      <c r="I1468" s="19">
        <f>IF(H1468&gt;23500000,NA(),IF(C1468&gt;=2026,IF(H1468&lt;=4890000,1040000,IF(H1468&lt;=6550000,670000,620000)),IF(H1468&lt;=1320000,950000,IF(H1468&lt;=3360000,880000,IF(H1468&lt;=4890000,680000,IF(H1468&lt;=6550000,630000,580000))))))</f>
        <v/>
      </c>
      <c r="J1468" s="19">
        <f>MAX(0,ROUNDDOWN(H1468-E1468-I1468-F1468,-3))</f>
        <v/>
      </c>
      <c r="K1468" s="19">
        <f>MAX(0,ROUNDDOWN(H1468-E1468-I1468-F1468-D1468,-3))</f>
        <v/>
      </c>
      <c r="L1468" s="19">
        <f>IF(J1468&lt;=0,0,ROUNDDOWN((J1468*LOOKUP(J1468,{0,1950001,3300001,6950001,9000001,18000001,40000001},{0.05,0.1,0.2,0.23,0.33,0.4,0.45})-LOOKUP(J1468,{0,1950001,3300001,6950001,9000001,18000001,40000001},{0,97500,427500,636000,1536000,2796000,4796000}))*1.021,-2))</f>
        <v/>
      </c>
      <c r="M1468" s="19">
        <f>IF(K1468&lt;=0,0,ROUNDDOWN((K1468*LOOKUP(K1468,{0,1950001,3300001,6950001,9000001,18000001,40000001},{0.05,0.1,0.2,0.23,0.33,0.4,0.45})-LOOKUP(K1468,{0,1950001,3300001,6950001,9000001,18000001,40000001},{0,97500,427500,636000,1536000,2796000,4796000}))*1.021,-2))</f>
        <v/>
      </c>
      <c r="N1468" s="19">
        <f>MAX(0,ROUNDDOWN(H1468-E1468-430000-G1468,-3))</f>
        <v/>
      </c>
      <c r="O1468" s="19">
        <f>MAX(0,ROUNDDOWN(H1468-E1468-430000-G1468-D1468,-3))</f>
        <v/>
      </c>
      <c r="P1468" s="19">
        <f>IF(H1468&lt;=450000,0,MAX(0,ROUNDDOWN(N1468*0.06-MIN(50000,N1468)*0.03,-2))+MAX(0,ROUNDDOWN(N1468*0.04-MIN(50000,N1468)*0.02,-2)))</f>
        <v/>
      </c>
      <c r="Q1468" s="19">
        <f>IF(H1468&lt;=450000,0,MAX(0,ROUNDDOWN(O1468*0.06-MIN(50000,O1468)*0.03,-2))+MAX(0,ROUNDDOWN(O1468*0.04-MIN(50000,O1468)*0.02,-2)))</f>
        <v/>
      </c>
      <c r="R1468" s="19">
        <f>L1468-M1468</f>
        <v/>
      </c>
      <c r="S1468" s="19">
        <f>P1468-Q1468</f>
        <v/>
      </c>
      <c r="T1468" s="19">
        <f>R1468+S1468</f>
        <v/>
      </c>
      <c r="U1468" s="21">
        <f>IF(J1468&lt;=0,0,LOOKUP(J1468,{0,1950001,3300001,6950001,9000001,18000001,40000001},{0.05,0.1,0.2,0.23,0.33,0.4,0.45}))</f>
        <v/>
      </c>
    </row>
    <row r="1469">
      <c r="A1469" t="inlineStr">
        <is>
          <t>1万円刻み</t>
        </is>
      </c>
      <c r="B1469" s="19">
        <f>'3_1万円刻み'!$A$666</f>
        <v/>
      </c>
      <c r="C1469" s="20" t="n">
        <v>2025</v>
      </c>
      <c r="D1469" s="19" t="n">
        <v>276000</v>
      </c>
      <c r="E1469" s="19">
        <f>ROUND(MIN(B1469/12,650000)*12*0.0915+MIN(B1469/12,1390000)*12*(0.0504+0)+B1469*0.005,0)</f>
        <v/>
      </c>
      <c r="F1469" s="19" t="n">
        <v>0</v>
      </c>
      <c r="G1469" s="19" t="n">
        <v>0</v>
      </c>
      <c r="H1469" s="19">
        <f>IF(C1469&gt;=2026,IF(B1469&lt;741000,0,IF(B1469&lt;2191000,B1469-740000,IF(B1469&lt;2193000,1451000,IF(B1469&lt;2196000,1453000,IF(B1469&lt;2200000,1456000,IF(B1469&lt;3600000,ROUNDDOWN(B1469/4,-3)*2.8-80000,IF(B1469&lt;6600000,ROUNDDOWN(B1469/4,-3)*3.2-440000,IF(B1469&lt;8500000,ROUNDDOWN(B1469*0.9,0)-1100000,B1469-1950000)))))))),IF(B1469&lt;651000,0,IF(B1469&lt;1900000,B1469-650000,IF(B1469&lt;3600000,ROUNDDOWN(B1469/4,-3)*2.8-80000,IF(B1469&lt;6600000,ROUNDDOWN(B1469/4,-3)*3.2-440000,IF(B1469&lt;8500000,ROUNDDOWN(B1469*0.9,0)-1100000,B1469-1950000))))))</f>
        <v/>
      </c>
      <c r="I1469" s="19">
        <f>IF(H1469&gt;23500000,NA(),IF(C1469&gt;=2026,IF(H1469&lt;=4890000,1040000,IF(H1469&lt;=6550000,670000,620000)),IF(H1469&lt;=1320000,950000,IF(H1469&lt;=3360000,880000,IF(H1469&lt;=4890000,680000,IF(H1469&lt;=6550000,630000,580000))))))</f>
        <v/>
      </c>
      <c r="J1469" s="19">
        <f>MAX(0,ROUNDDOWN(H1469-E1469-I1469-F1469,-3))</f>
        <v/>
      </c>
      <c r="K1469" s="19">
        <f>MAX(0,ROUNDDOWN(H1469-E1469-I1469-F1469-D1469,-3))</f>
        <v/>
      </c>
      <c r="L1469" s="19">
        <f>IF(J1469&lt;=0,0,ROUNDDOWN((J1469*LOOKUP(J1469,{0,1950001,3300001,6950001,9000001,18000001,40000001},{0.05,0.1,0.2,0.23,0.33,0.4,0.45})-LOOKUP(J1469,{0,1950001,3300001,6950001,9000001,18000001,40000001},{0,97500,427500,636000,1536000,2796000,4796000}))*1.021,-2))</f>
        <v/>
      </c>
      <c r="M1469" s="19">
        <f>IF(K1469&lt;=0,0,ROUNDDOWN((K1469*LOOKUP(K1469,{0,1950001,3300001,6950001,9000001,18000001,40000001},{0.05,0.1,0.2,0.23,0.33,0.4,0.45})-LOOKUP(K1469,{0,1950001,3300001,6950001,9000001,18000001,40000001},{0,97500,427500,636000,1536000,2796000,4796000}))*1.021,-2))</f>
        <v/>
      </c>
      <c r="N1469" s="19">
        <f>MAX(0,ROUNDDOWN(H1469-E1469-430000-G1469,-3))</f>
        <v/>
      </c>
      <c r="O1469" s="19">
        <f>MAX(0,ROUNDDOWN(H1469-E1469-430000-G1469-D1469,-3))</f>
        <v/>
      </c>
      <c r="P1469" s="19">
        <f>IF(H1469&lt;=450000,0,MAX(0,ROUNDDOWN(N1469*0.06-MIN(50000,N1469)*0.03,-2))+MAX(0,ROUNDDOWN(N1469*0.04-MIN(50000,N1469)*0.02,-2)))</f>
        <v/>
      </c>
      <c r="Q1469" s="19">
        <f>IF(H1469&lt;=450000,0,MAX(0,ROUNDDOWN(O1469*0.06-MIN(50000,O1469)*0.03,-2))+MAX(0,ROUNDDOWN(O1469*0.04-MIN(50000,O1469)*0.02,-2)))</f>
        <v/>
      </c>
      <c r="R1469" s="19">
        <f>L1469-M1469</f>
        <v/>
      </c>
      <c r="S1469" s="19">
        <f>P1469-Q1469</f>
        <v/>
      </c>
      <c r="T1469" s="19">
        <f>R1469+S1469</f>
        <v/>
      </c>
      <c r="U1469" s="21">
        <f>IF(J1469&lt;=0,0,LOOKUP(J1469,{0,1950001,3300001,6950001,9000001,18000001,40000001},{0.05,0.1,0.2,0.23,0.33,0.4,0.45}))</f>
        <v/>
      </c>
    </row>
    <row r="1470">
      <c r="A1470" t="inlineStr">
        <is>
          <t>1万円刻み</t>
        </is>
      </c>
      <c r="B1470" s="19">
        <f>'3_1万円刻み'!$A$666</f>
        <v/>
      </c>
      <c r="C1470" s="20" t="n">
        <v>2026</v>
      </c>
      <c r="D1470" s="19" t="n">
        <v>276000</v>
      </c>
      <c r="E1470" s="19">
        <f>ROUND(MIN(B1470/12,650000)*12*0.0915+MIN(B1470/12,1390000)*12*(0.0504+0)+B1470*0.005,0)</f>
        <v/>
      </c>
      <c r="F1470" s="19" t="n">
        <v>0</v>
      </c>
      <c r="G1470" s="19" t="n">
        <v>0</v>
      </c>
      <c r="H1470" s="19">
        <f>IF(C1470&gt;=2026,IF(B1470&lt;741000,0,IF(B1470&lt;2191000,B1470-740000,IF(B1470&lt;2193000,1451000,IF(B1470&lt;2196000,1453000,IF(B1470&lt;2200000,1456000,IF(B1470&lt;3600000,ROUNDDOWN(B1470/4,-3)*2.8-80000,IF(B1470&lt;6600000,ROUNDDOWN(B1470/4,-3)*3.2-440000,IF(B1470&lt;8500000,ROUNDDOWN(B1470*0.9,0)-1100000,B1470-1950000)))))))),IF(B1470&lt;651000,0,IF(B1470&lt;1900000,B1470-650000,IF(B1470&lt;3600000,ROUNDDOWN(B1470/4,-3)*2.8-80000,IF(B1470&lt;6600000,ROUNDDOWN(B1470/4,-3)*3.2-440000,IF(B1470&lt;8500000,ROUNDDOWN(B1470*0.9,0)-1100000,B1470-1950000))))))</f>
        <v/>
      </c>
      <c r="I1470" s="19">
        <f>IF(H1470&gt;23500000,NA(),IF(C1470&gt;=2026,IF(H1470&lt;=4890000,1040000,IF(H1470&lt;=6550000,670000,620000)),IF(H1470&lt;=1320000,950000,IF(H1470&lt;=3360000,880000,IF(H1470&lt;=4890000,680000,IF(H1470&lt;=6550000,630000,580000))))))</f>
        <v/>
      </c>
      <c r="J1470" s="19">
        <f>MAX(0,ROUNDDOWN(H1470-E1470-I1470-F1470,-3))</f>
        <v/>
      </c>
      <c r="K1470" s="19">
        <f>MAX(0,ROUNDDOWN(H1470-E1470-I1470-F1470-D1470,-3))</f>
        <v/>
      </c>
      <c r="L1470" s="19">
        <f>IF(J1470&lt;=0,0,ROUNDDOWN((J1470*LOOKUP(J1470,{0,1950001,3300001,6950001,9000001,18000001,40000001},{0.05,0.1,0.2,0.23,0.33,0.4,0.45})-LOOKUP(J1470,{0,1950001,3300001,6950001,9000001,18000001,40000001},{0,97500,427500,636000,1536000,2796000,4796000}))*1.021,-2))</f>
        <v/>
      </c>
      <c r="M1470" s="19">
        <f>IF(K1470&lt;=0,0,ROUNDDOWN((K1470*LOOKUP(K1470,{0,1950001,3300001,6950001,9000001,18000001,40000001},{0.05,0.1,0.2,0.23,0.33,0.4,0.45})-LOOKUP(K1470,{0,1950001,3300001,6950001,9000001,18000001,40000001},{0,97500,427500,636000,1536000,2796000,4796000}))*1.021,-2))</f>
        <v/>
      </c>
      <c r="N1470" s="19">
        <f>MAX(0,ROUNDDOWN(H1470-E1470-430000-G1470,-3))</f>
        <v/>
      </c>
      <c r="O1470" s="19">
        <f>MAX(0,ROUNDDOWN(H1470-E1470-430000-G1470-D1470,-3))</f>
        <v/>
      </c>
      <c r="P1470" s="19">
        <f>IF(H1470&lt;=450000,0,MAX(0,ROUNDDOWN(N1470*0.06-MIN(50000,N1470)*0.03,-2))+MAX(0,ROUNDDOWN(N1470*0.04-MIN(50000,N1470)*0.02,-2)))</f>
        <v/>
      </c>
      <c r="Q1470" s="19">
        <f>IF(H1470&lt;=450000,0,MAX(0,ROUNDDOWN(O1470*0.06-MIN(50000,O1470)*0.03,-2))+MAX(0,ROUNDDOWN(O1470*0.04-MIN(50000,O1470)*0.02,-2)))</f>
        <v/>
      </c>
      <c r="R1470" s="19">
        <f>L1470-M1470</f>
        <v/>
      </c>
      <c r="S1470" s="19">
        <f>P1470-Q1470</f>
        <v/>
      </c>
      <c r="T1470" s="19">
        <f>R1470+S1470</f>
        <v/>
      </c>
      <c r="U1470" s="21">
        <f>IF(J1470&lt;=0,0,LOOKUP(J1470,{0,1950001,3300001,6950001,9000001,18000001,40000001},{0.05,0.1,0.2,0.23,0.33,0.4,0.45}))</f>
        <v/>
      </c>
    </row>
    <row r="1471">
      <c r="A1471" t="inlineStr">
        <is>
          <t>1万円刻み</t>
        </is>
      </c>
      <c r="B1471" s="19">
        <f>'3_1万円刻み'!$A$667</f>
        <v/>
      </c>
      <c r="C1471" s="20" t="n">
        <v>2025</v>
      </c>
      <c r="D1471" s="19" t="n">
        <v>276000</v>
      </c>
      <c r="E1471" s="19">
        <f>ROUND(MIN(B1471/12,650000)*12*0.0915+MIN(B1471/12,1390000)*12*(0.0504+0)+B1471*0.005,0)</f>
        <v/>
      </c>
      <c r="F1471" s="19" t="n">
        <v>0</v>
      </c>
      <c r="G1471" s="19" t="n">
        <v>0</v>
      </c>
      <c r="H1471" s="19">
        <f>IF(C1471&gt;=2026,IF(B1471&lt;741000,0,IF(B1471&lt;2191000,B1471-740000,IF(B1471&lt;2193000,1451000,IF(B1471&lt;2196000,1453000,IF(B1471&lt;2200000,1456000,IF(B1471&lt;3600000,ROUNDDOWN(B1471/4,-3)*2.8-80000,IF(B1471&lt;6600000,ROUNDDOWN(B1471/4,-3)*3.2-440000,IF(B1471&lt;8500000,ROUNDDOWN(B1471*0.9,0)-1100000,B1471-1950000)))))))),IF(B1471&lt;651000,0,IF(B1471&lt;1900000,B1471-650000,IF(B1471&lt;3600000,ROUNDDOWN(B1471/4,-3)*2.8-80000,IF(B1471&lt;6600000,ROUNDDOWN(B1471/4,-3)*3.2-440000,IF(B1471&lt;8500000,ROUNDDOWN(B1471*0.9,0)-1100000,B1471-1950000))))))</f>
        <v/>
      </c>
      <c r="I1471" s="19">
        <f>IF(H1471&gt;23500000,NA(),IF(C1471&gt;=2026,IF(H1471&lt;=4890000,1040000,IF(H1471&lt;=6550000,670000,620000)),IF(H1471&lt;=1320000,950000,IF(H1471&lt;=3360000,880000,IF(H1471&lt;=4890000,680000,IF(H1471&lt;=6550000,630000,580000))))))</f>
        <v/>
      </c>
      <c r="J1471" s="19">
        <f>MAX(0,ROUNDDOWN(H1471-E1471-I1471-F1471,-3))</f>
        <v/>
      </c>
      <c r="K1471" s="19">
        <f>MAX(0,ROUNDDOWN(H1471-E1471-I1471-F1471-D1471,-3))</f>
        <v/>
      </c>
      <c r="L1471" s="19">
        <f>IF(J1471&lt;=0,0,ROUNDDOWN((J1471*LOOKUP(J1471,{0,1950001,3300001,6950001,9000001,18000001,40000001},{0.05,0.1,0.2,0.23,0.33,0.4,0.45})-LOOKUP(J1471,{0,1950001,3300001,6950001,9000001,18000001,40000001},{0,97500,427500,636000,1536000,2796000,4796000}))*1.021,-2))</f>
        <v/>
      </c>
      <c r="M1471" s="19">
        <f>IF(K1471&lt;=0,0,ROUNDDOWN((K1471*LOOKUP(K1471,{0,1950001,3300001,6950001,9000001,18000001,40000001},{0.05,0.1,0.2,0.23,0.33,0.4,0.45})-LOOKUP(K1471,{0,1950001,3300001,6950001,9000001,18000001,40000001},{0,97500,427500,636000,1536000,2796000,4796000}))*1.021,-2))</f>
        <v/>
      </c>
      <c r="N1471" s="19">
        <f>MAX(0,ROUNDDOWN(H1471-E1471-430000-G1471,-3))</f>
        <v/>
      </c>
      <c r="O1471" s="19">
        <f>MAX(0,ROUNDDOWN(H1471-E1471-430000-G1471-D1471,-3))</f>
        <v/>
      </c>
      <c r="P1471" s="19">
        <f>IF(H1471&lt;=450000,0,MAX(0,ROUNDDOWN(N1471*0.06-MIN(50000,N1471)*0.03,-2))+MAX(0,ROUNDDOWN(N1471*0.04-MIN(50000,N1471)*0.02,-2)))</f>
        <v/>
      </c>
      <c r="Q1471" s="19">
        <f>IF(H1471&lt;=450000,0,MAX(0,ROUNDDOWN(O1471*0.06-MIN(50000,O1471)*0.03,-2))+MAX(0,ROUNDDOWN(O1471*0.04-MIN(50000,O1471)*0.02,-2)))</f>
        <v/>
      </c>
      <c r="R1471" s="19">
        <f>L1471-M1471</f>
        <v/>
      </c>
      <c r="S1471" s="19">
        <f>P1471-Q1471</f>
        <v/>
      </c>
      <c r="T1471" s="19">
        <f>R1471+S1471</f>
        <v/>
      </c>
      <c r="U1471" s="21">
        <f>IF(J1471&lt;=0,0,LOOKUP(J1471,{0,1950001,3300001,6950001,9000001,18000001,40000001},{0.05,0.1,0.2,0.23,0.33,0.4,0.45}))</f>
        <v/>
      </c>
    </row>
    <row r="1472">
      <c r="A1472" t="inlineStr">
        <is>
          <t>1万円刻み</t>
        </is>
      </c>
      <c r="B1472" s="19">
        <f>'3_1万円刻み'!$A$667</f>
        <v/>
      </c>
      <c r="C1472" s="20" t="n">
        <v>2026</v>
      </c>
      <c r="D1472" s="19" t="n">
        <v>276000</v>
      </c>
      <c r="E1472" s="19">
        <f>ROUND(MIN(B1472/12,650000)*12*0.0915+MIN(B1472/12,1390000)*12*(0.0504+0)+B1472*0.005,0)</f>
        <v/>
      </c>
      <c r="F1472" s="19" t="n">
        <v>0</v>
      </c>
      <c r="G1472" s="19" t="n">
        <v>0</v>
      </c>
      <c r="H1472" s="19">
        <f>IF(C1472&gt;=2026,IF(B1472&lt;741000,0,IF(B1472&lt;2191000,B1472-740000,IF(B1472&lt;2193000,1451000,IF(B1472&lt;2196000,1453000,IF(B1472&lt;2200000,1456000,IF(B1472&lt;3600000,ROUNDDOWN(B1472/4,-3)*2.8-80000,IF(B1472&lt;6600000,ROUNDDOWN(B1472/4,-3)*3.2-440000,IF(B1472&lt;8500000,ROUNDDOWN(B1472*0.9,0)-1100000,B1472-1950000)))))))),IF(B1472&lt;651000,0,IF(B1472&lt;1900000,B1472-650000,IF(B1472&lt;3600000,ROUNDDOWN(B1472/4,-3)*2.8-80000,IF(B1472&lt;6600000,ROUNDDOWN(B1472/4,-3)*3.2-440000,IF(B1472&lt;8500000,ROUNDDOWN(B1472*0.9,0)-1100000,B1472-1950000))))))</f>
        <v/>
      </c>
      <c r="I1472" s="19">
        <f>IF(H1472&gt;23500000,NA(),IF(C1472&gt;=2026,IF(H1472&lt;=4890000,1040000,IF(H1472&lt;=6550000,670000,620000)),IF(H1472&lt;=1320000,950000,IF(H1472&lt;=3360000,880000,IF(H1472&lt;=4890000,680000,IF(H1472&lt;=6550000,630000,580000))))))</f>
        <v/>
      </c>
      <c r="J1472" s="19">
        <f>MAX(0,ROUNDDOWN(H1472-E1472-I1472-F1472,-3))</f>
        <v/>
      </c>
      <c r="K1472" s="19">
        <f>MAX(0,ROUNDDOWN(H1472-E1472-I1472-F1472-D1472,-3))</f>
        <v/>
      </c>
      <c r="L1472" s="19">
        <f>IF(J1472&lt;=0,0,ROUNDDOWN((J1472*LOOKUP(J1472,{0,1950001,3300001,6950001,9000001,18000001,40000001},{0.05,0.1,0.2,0.23,0.33,0.4,0.45})-LOOKUP(J1472,{0,1950001,3300001,6950001,9000001,18000001,40000001},{0,97500,427500,636000,1536000,2796000,4796000}))*1.021,-2))</f>
        <v/>
      </c>
      <c r="M1472" s="19">
        <f>IF(K1472&lt;=0,0,ROUNDDOWN((K1472*LOOKUP(K1472,{0,1950001,3300001,6950001,9000001,18000001,40000001},{0.05,0.1,0.2,0.23,0.33,0.4,0.45})-LOOKUP(K1472,{0,1950001,3300001,6950001,9000001,18000001,40000001},{0,97500,427500,636000,1536000,2796000,4796000}))*1.021,-2))</f>
        <v/>
      </c>
      <c r="N1472" s="19">
        <f>MAX(0,ROUNDDOWN(H1472-E1472-430000-G1472,-3))</f>
        <v/>
      </c>
      <c r="O1472" s="19">
        <f>MAX(0,ROUNDDOWN(H1472-E1472-430000-G1472-D1472,-3))</f>
        <v/>
      </c>
      <c r="P1472" s="19">
        <f>IF(H1472&lt;=450000,0,MAX(0,ROUNDDOWN(N1472*0.06-MIN(50000,N1472)*0.03,-2))+MAX(0,ROUNDDOWN(N1472*0.04-MIN(50000,N1472)*0.02,-2)))</f>
        <v/>
      </c>
      <c r="Q1472" s="19">
        <f>IF(H1472&lt;=450000,0,MAX(0,ROUNDDOWN(O1472*0.06-MIN(50000,O1472)*0.03,-2))+MAX(0,ROUNDDOWN(O1472*0.04-MIN(50000,O1472)*0.02,-2)))</f>
        <v/>
      </c>
      <c r="R1472" s="19">
        <f>L1472-M1472</f>
        <v/>
      </c>
      <c r="S1472" s="19">
        <f>P1472-Q1472</f>
        <v/>
      </c>
      <c r="T1472" s="19">
        <f>R1472+S1472</f>
        <v/>
      </c>
      <c r="U1472" s="21">
        <f>IF(J1472&lt;=0,0,LOOKUP(J1472,{0,1950001,3300001,6950001,9000001,18000001,40000001},{0.05,0.1,0.2,0.23,0.33,0.4,0.45}))</f>
        <v/>
      </c>
    </row>
    <row r="1473">
      <c r="A1473" t="inlineStr">
        <is>
          <t>1万円刻み</t>
        </is>
      </c>
      <c r="B1473" s="19">
        <f>'3_1万円刻み'!$A$668</f>
        <v/>
      </c>
      <c r="C1473" s="20" t="n">
        <v>2025</v>
      </c>
      <c r="D1473" s="19" t="n">
        <v>276000</v>
      </c>
      <c r="E1473" s="19">
        <f>ROUND(MIN(B1473/12,650000)*12*0.0915+MIN(B1473/12,1390000)*12*(0.0504+0)+B1473*0.005,0)</f>
        <v/>
      </c>
      <c r="F1473" s="19" t="n">
        <v>0</v>
      </c>
      <c r="G1473" s="19" t="n">
        <v>0</v>
      </c>
      <c r="H1473" s="19">
        <f>IF(C1473&gt;=2026,IF(B1473&lt;741000,0,IF(B1473&lt;2191000,B1473-740000,IF(B1473&lt;2193000,1451000,IF(B1473&lt;2196000,1453000,IF(B1473&lt;2200000,1456000,IF(B1473&lt;3600000,ROUNDDOWN(B1473/4,-3)*2.8-80000,IF(B1473&lt;6600000,ROUNDDOWN(B1473/4,-3)*3.2-440000,IF(B1473&lt;8500000,ROUNDDOWN(B1473*0.9,0)-1100000,B1473-1950000)))))))),IF(B1473&lt;651000,0,IF(B1473&lt;1900000,B1473-650000,IF(B1473&lt;3600000,ROUNDDOWN(B1473/4,-3)*2.8-80000,IF(B1473&lt;6600000,ROUNDDOWN(B1473/4,-3)*3.2-440000,IF(B1473&lt;8500000,ROUNDDOWN(B1473*0.9,0)-1100000,B1473-1950000))))))</f>
        <v/>
      </c>
      <c r="I1473" s="19">
        <f>IF(H1473&gt;23500000,NA(),IF(C1473&gt;=2026,IF(H1473&lt;=4890000,1040000,IF(H1473&lt;=6550000,670000,620000)),IF(H1473&lt;=1320000,950000,IF(H1473&lt;=3360000,880000,IF(H1473&lt;=4890000,680000,IF(H1473&lt;=6550000,630000,580000))))))</f>
        <v/>
      </c>
      <c r="J1473" s="19">
        <f>MAX(0,ROUNDDOWN(H1473-E1473-I1473-F1473,-3))</f>
        <v/>
      </c>
      <c r="K1473" s="19">
        <f>MAX(0,ROUNDDOWN(H1473-E1473-I1473-F1473-D1473,-3))</f>
        <v/>
      </c>
      <c r="L1473" s="19">
        <f>IF(J1473&lt;=0,0,ROUNDDOWN((J1473*LOOKUP(J1473,{0,1950001,3300001,6950001,9000001,18000001,40000001},{0.05,0.1,0.2,0.23,0.33,0.4,0.45})-LOOKUP(J1473,{0,1950001,3300001,6950001,9000001,18000001,40000001},{0,97500,427500,636000,1536000,2796000,4796000}))*1.021,-2))</f>
        <v/>
      </c>
      <c r="M1473" s="19">
        <f>IF(K1473&lt;=0,0,ROUNDDOWN((K1473*LOOKUP(K1473,{0,1950001,3300001,6950001,9000001,18000001,40000001},{0.05,0.1,0.2,0.23,0.33,0.4,0.45})-LOOKUP(K1473,{0,1950001,3300001,6950001,9000001,18000001,40000001},{0,97500,427500,636000,1536000,2796000,4796000}))*1.021,-2))</f>
        <v/>
      </c>
      <c r="N1473" s="19">
        <f>MAX(0,ROUNDDOWN(H1473-E1473-430000-G1473,-3))</f>
        <v/>
      </c>
      <c r="O1473" s="19">
        <f>MAX(0,ROUNDDOWN(H1473-E1473-430000-G1473-D1473,-3))</f>
        <v/>
      </c>
      <c r="P1473" s="19">
        <f>IF(H1473&lt;=450000,0,MAX(0,ROUNDDOWN(N1473*0.06-MIN(50000,N1473)*0.03,-2))+MAX(0,ROUNDDOWN(N1473*0.04-MIN(50000,N1473)*0.02,-2)))</f>
        <v/>
      </c>
      <c r="Q1473" s="19">
        <f>IF(H1473&lt;=450000,0,MAX(0,ROUNDDOWN(O1473*0.06-MIN(50000,O1473)*0.03,-2))+MAX(0,ROUNDDOWN(O1473*0.04-MIN(50000,O1473)*0.02,-2)))</f>
        <v/>
      </c>
      <c r="R1473" s="19">
        <f>L1473-M1473</f>
        <v/>
      </c>
      <c r="S1473" s="19">
        <f>P1473-Q1473</f>
        <v/>
      </c>
      <c r="T1473" s="19">
        <f>R1473+S1473</f>
        <v/>
      </c>
      <c r="U1473" s="21">
        <f>IF(J1473&lt;=0,0,LOOKUP(J1473,{0,1950001,3300001,6950001,9000001,18000001,40000001},{0.05,0.1,0.2,0.23,0.33,0.4,0.45}))</f>
        <v/>
      </c>
    </row>
    <row r="1474">
      <c r="A1474" t="inlineStr">
        <is>
          <t>1万円刻み</t>
        </is>
      </c>
      <c r="B1474" s="19">
        <f>'3_1万円刻み'!$A$668</f>
        <v/>
      </c>
      <c r="C1474" s="20" t="n">
        <v>2026</v>
      </c>
      <c r="D1474" s="19" t="n">
        <v>276000</v>
      </c>
      <c r="E1474" s="19">
        <f>ROUND(MIN(B1474/12,650000)*12*0.0915+MIN(B1474/12,1390000)*12*(0.0504+0)+B1474*0.005,0)</f>
        <v/>
      </c>
      <c r="F1474" s="19" t="n">
        <v>0</v>
      </c>
      <c r="G1474" s="19" t="n">
        <v>0</v>
      </c>
      <c r="H1474" s="19">
        <f>IF(C1474&gt;=2026,IF(B1474&lt;741000,0,IF(B1474&lt;2191000,B1474-740000,IF(B1474&lt;2193000,1451000,IF(B1474&lt;2196000,1453000,IF(B1474&lt;2200000,1456000,IF(B1474&lt;3600000,ROUNDDOWN(B1474/4,-3)*2.8-80000,IF(B1474&lt;6600000,ROUNDDOWN(B1474/4,-3)*3.2-440000,IF(B1474&lt;8500000,ROUNDDOWN(B1474*0.9,0)-1100000,B1474-1950000)))))))),IF(B1474&lt;651000,0,IF(B1474&lt;1900000,B1474-650000,IF(B1474&lt;3600000,ROUNDDOWN(B1474/4,-3)*2.8-80000,IF(B1474&lt;6600000,ROUNDDOWN(B1474/4,-3)*3.2-440000,IF(B1474&lt;8500000,ROUNDDOWN(B1474*0.9,0)-1100000,B1474-1950000))))))</f>
        <v/>
      </c>
      <c r="I1474" s="19">
        <f>IF(H1474&gt;23500000,NA(),IF(C1474&gt;=2026,IF(H1474&lt;=4890000,1040000,IF(H1474&lt;=6550000,670000,620000)),IF(H1474&lt;=1320000,950000,IF(H1474&lt;=3360000,880000,IF(H1474&lt;=4890000,680000,IF(H1474&lt;=6550000,630000,580000))))))</f>
        <v/>
      </c>
      <c r="J1474" s="19">
        <f>MAX(0,ROUNDDOWN(H1474-E1474-I1474-F1474,-3))</f>
        <v/>
      </c>
      <c r="K1474" s="19">
        <f>MAX(0,ROUNDDOWN(H1474-E1474-I1474-F1474-D1474,-3))</f>
        <v/>
      </c>
      <c r="L1474" s="19">
        <f>IF(J1474&lt;=0,0,ROUNDDOWN((J1474*LOOKUP(J1474,{0,1950001,3300001,6950001,9000001,18000001,40000001},{0.05,0.1,0.2,0.23,0.33,0.4,0.45})-LOOKUP(J1474,{0,1950001,3300001,6950001,9000001,18000001,40000001},{0,97500,427500,636000,1536000,2796000,4796000}))*1.021,-2))</f>
        <v/>
      </c>
      <c r="M1474" s="19">
        <f>IF(K1474&lt;=0,0,ROUNDDOWN((K1474*LOOKUP(K1474,{0,1950001,3300001,6950001,9000001,18000001,40000001},{0.05,0.1,0.2,0.23,0.33,0.4,0.45})-LOOKUP(K1474,{0,1950001,3300001,6950001,9000001,18000001,40000001},{0,97500,427500,636000,1536000,2796000,4796000}))*1.021,-2))</f>
        <v/>
      </c>
      <c r="N1474" s="19">
        <f>MAX(0,ROUNDDOWN(H1474-E1474-430000-G1474,-3))</f>
        <v/>
      </c>
      <c r="O1474" s="19">
        <f>MAX(0,ROUNDDOWN(H1474-E1474-430000-G1474-D1474,-3))</f>
        <v/>
      </c>
      <c r="P1474" s="19">
        <f>IF(H1474&lt;=450000,0,MAX(0,ROUNDDOWN(N1474*0.06-MIN(50000,N1474)*0.03,-2))+MAX(0,ROUNDDOWN(N1474*0.04-MIN(50000,N1474)*0.02,-2)))</f>
        <v/>
      </c>
      <c r="Q1474" s="19">
        <f>IF(H1474&lt;=450000,0,MAX(0,ROUNDDOWN(O1474*0.06-MIN(50000,O1474)*0.03,-2))+MAX(0,ROUNDDOWN(O1474*0.04-MIN(50000,O1474)*0.02,-2)))</f>
        <v/>
      </c>
      <c r="R1474" s="19">
        <f>L1474-M1474</f>
        <v/>
      </c>
      <c r="S1474" s="19">
        <f>P1474-Q1474</f>
        <v/>
      </c>
      <c r="T1474" s="19">
        <f>R1474+S1474</f>
        <v/>
      </c>
      <c r="U1474" s="21">
        <f>IF(J1474&lt;=0,0,LOOKUP(J1474,{0,1950001,3300001,6950001,9000001,18000001,40000001},{0.05,0.1,0.2,0.23,0.33,0.4,0.45}))</f>
        <v/>
      </c>
    </row>
    <row r="1475">
      <c r="A1475" t="inlineStr">
        <is>
          <t>1万円刻み</t>
        </is>
      </c>
      <c r="B1475" s="19">
        <f>'3_1万円刻み'!$A$669</f>
        <v/>
      </c>
      <c r="C1475" s="20" t="n">
        <v>2025</v>
      </c>
      <c r="D1475" s="19" t="n">
        <v>276000</v>
      </c>
      <c r="E1475" s="19">
        <f>ROUND(MIN(B1475/12,650000)*12*0.0915+MIN(B1475/12,1390000)*12*(0.0504+0)+B1475*0.005,0)</f>
        <v/>
      </c>
      <c r="F1475" s="19" t="n">
        <v>0</v>
      </c>
      <c r="G1475" s="19" t="n">
        <v>0</v>
      </c>
      <c r="H1475" s="19">
        <f>IF(C1475&gt;=2026,IF(B1475&lt;741000,0,IF(B1475&lt;2191000,B1475-740000,IF(B1475&lt;2193000,1451000,IF(B1475&lt;2196000,1453000,IF(B1475&lt;2200000,1456000,IF(B1475&lt;3600000,ROUNDDOWN(B1475/4,-3)*2.8-80000,IF(B1475&lt;6600000,ROUNDDOWN(B1475/4,-3)*3.2-440000,IF(B1475&lt;8500000,ROUNDDOWN(B1475*0.9,0)-1100000,B1475-1950000)))))))),IF(B1475&lt;651000,0,IF(B1475&lt;1900000,B1475-650000,IF(B1475&lt;3600000,ROUNDDOWN(B1475/4,-3)*2.8-80000,IF(B1475&lt;6600000,ROUNDDOWN(B1475/4,-3)*3.2-440000,IF(B1475&lt;8500000,ROUNDDOWN(B1475*0.9,0)-1100000,B1475-1950000))))))</f>
        <v/>
      </c>
      <c r="I1475" s="19">
        <f>IF(H1475&gt;23500000,NA(),IF(C1475&gt;=2026,IF(H1475&lt;=4890000,1040000,IF(H1475&lt;=6550000,670000,620000)),IF(H1475&lt;=1320000,950000,IF(H1475&lt;=3360000,880000,IF(H1475&lt;=4890000,680000,IF(H1475&lt;=6550000,630000,580000))))))</f>
        <v/>
      </c>
      <c r="J1475" s="19">
        <f>MAX(0,ROUNDDOWN(H1475-E1475-I1475-F1475,-3))</f>
        <v/>
      </c>
      <c r="K1475" s="19">
        <f>MAX(0,ROUNDDOWN(H1475-E1475-I1475-F1475-D1475,-3))</f>
        <v/>
      </c>
      <c r="L1475" s="19">
        <f>IF(J1475&lt;=0,0,ROUNDDOWN((J1475*LOOKUP(J1475,{0,1950001,3300001,6950001,9000001,18000001,40000001},{0.05,0.1,0.2,0.23,0.33,0.4,0.45})-LOOKUP(J1475,{0,1950001,3300001,6950001,9000001,18000001,40000001},{0,97500,427500,636000,1536000,2796000,4796000}))*1.021,-2))</f>
        <v/>
      </c>
      <c r="M1475" s="19">
        <f>IF(K1475&lt;=0,0,ROUNDDOWN((K1475*LOOKUP(K1475,{0,1950001,3300001,6950001,9000001,18000001,40000001},{0.05,0.1,0.2,0.23,0.33,0.4,0.45})-LOOKUP(K1475,{0,1950001,3300001,6950001,9000001,18000001,40000001},{0,97500,427500,636000,1536000,2796000,4796000}))*1.021,-2))</f>
        <v/>
      </c>
      <c r="N1475" s="19">
        <f>MAX(0,ROUNDDOWN(H1475-E1475-430000-G1475,-3))</f>
        <v/>
      </c>
      <c r="O1475" s="19">
        <f>MAX(0,ROUNDDOWN(H1475-E1475-430000-G1475-D1475,-3))</f>
        <v/>
      </c>
      <c r="P1475" s="19">
        <f>IF(H1475&lt;=450000,0,MAX(0,ROUNDDOWN(N1475*0.06-MIN(50000,N1475)*0.03,-2))+MAX(0,ROUNDDOWN(N1475*0.04-MIN(50000,N1475)*0.02,-2)))</f>
        <v/>
      </c>
      <c r="Q1475" s="19">
        <f>IF(H1475&lt;=450000,0,MAX(0,ROUNDDOWN(O1475*0.06-MIN(50000,O1475)*0.03,-2))+MAX(0,ROUNDDOWN(O1475*0.04-MIN(50000,O1475)*0.02,-2)))</f>
        <v/>
      </c>
      <c r="R1475" s="19">
        <f>L1475-M1475</f>
        <v/>
      </c>
      <c r="S1475" s="19">
        <f>P1475-Q1475</f>
        <v/>
      </c>
      <c r="T1475" s="19">
        <f>R1475+S1475</f>
        <v/>
      </c>
      <c r="U1475" s="21">
        <f>IF(J1475&lt;=0,0,LOOKUP(J1475,{0,1950001,3300001,6950001,9000001,18000001,40000001},{0.05,0.1,0.2,0.23,0.33,0.4,0.45}))</f>
        <v/>
      </c>
    </row>
    <row r="1476">
      <c r="A1476" t="inlineStr">
        <is>
          <t>1万円刻み</t>
        </is>
      </c>
      <c r="B1476" s="19">
        <f>'3_1万円刻み'!$A$669</f>
        <v/>
      </c>
      <c r="C1476" s="20" t="n">
        <v>2026</v>
      </c>
      <c r="D1476" s="19" t="n">
        <v>276000</v>
      </c>
      <c r="E1476" s="19">
        <f>ROUND(MIN(B1476/12,650000)*12*0.0915+MIN(B1476/12,1390000)*12*(0.0504+0)+B1476*0.005,0)</f>
        <v/>
      </c>
      <c r="F1476" s="19" t="n">
        <v>0</v>
      </c>
      <c r="G1476" s="19" t="n">
        <v>0</v>
      </c>
      <c r="H1476" s="19">
        <f>IF(C1476&gt;=2026,IF(B1476&lt;741000,0,IF(B1476&lt;2191000,B1476-740000,IF(B1476&lt;2193000,1451000,IF(B1476&lt;2196000,1453000,IF(B1476&lt;2200000,1456000,IF(B1476&lt;3600000,ROUNDDOWN(B1476/4,-3)*2.8-80000,IF(B1476&lt;6600000,ROUNDDOWN(B1476/4,-3)*3.2-440000,IF(B1476&lt;8500000,ROUNDDOWN(B1476*0.9,0)-1100000,B1476-1950000)))))))),IF(B1476&lt;651000,0,IF(B1476&lt;1900000,B1476-650000,IF(B1476&lt;3600000,ROUNDDOWN(B1476/4,-3)*2.8-80000,IF(B1476&lt;6600000,ROUNDDOWN(B1476/4,-3)*3.2-440000,IF(B1476&lt;8500000,ROUNDDOWN(B1476*0.9,0)-1100000,B1476-1950000))))))</f>
        <v/>
      </c>
      <c r="I1476" s="19">
        <f>IF(H1476&gt;23500000,NA(),IF(C1476&gt;=2026,IF(H1476&lt;=4890000,1040000,IF(H1476&lt;=6550000,670000,620000)),IF(H1476&lt;=1320000,950000,IF(H1476&lt;=3360000,880000,IF(H1476&lt;=4890000,680000,IF(H1476&lt;=6550000,630000,580000))))))</f>
        <v/>
      </c>
      <c r="J1476" s="19">
        <f>MAX(0,ROUNDDOWN(H1476-E1476-I1476-F1476,-3))</f>
        <v/>
      </c>
      <c r="K1476" s="19">
        <f>MAX(0,ROUNDDOWN(H1476-E1476-I1476-F1476-D1476,-3))</f>
        <v/>
      </c>
      <c r="L1476" s="19">
        <f>IF(J1476&lt;=0,0,ROUNDDOWN((J1476*LOOKUP(J1476,{0,1950001,3300001,6950001,9000001,18000001,40000001},{0.05,0.1,0.2,0.23,0.33,0.4,0.45})-LOOKUP(J1476,{0,1950001,3300001,6950001,9000001,18000001,40000001},{0,97500,427500,636000,1536000,2796000,4796000}))*1.021,-2))</f>
        <v/>
      </c>
      <c r="M1476" s="19">
        <f>IF(K1476&lt;=0,0,ROUNDDOWN((K1476*LOOKUP(K1476,{0,1950001,3300001,6950001,9000001,18000001,40000001},{0.05,0.1,0.2,0.23,0.33,0.4,0.45})-LOOKUP(K1476,{0,1950001,3300001,6950001,9000001,18000001,40000001},{0,97500,427500,636000,1536000,2796000,4796000}))*1.021,-2))</f>
        <v/>
      </c>
      <c r="N1476" s="19">
        <f>MAX(0,ROUNDDOWN(H1476-E1476-430000-G1476,-3))</f>
        <v/>
      </c>
      <c r="O1476" s="19">
        <f>MAX(0,ROUNDDOWN(H1476-E1476-430000-G1476-D1476,-3))</f>
        <v/>
      </c>
      <c r="P1476" s="19">
        <f>IF(H1476&lt;=450000,0,MAX(0,ROUNDDOWN(N1476*0.06-MIN(50000,N1476)*0.03,-2))+MAX(0,ROUNDDOWN(N1476*0.04-MIN(50000,N1476)*0.02,-2)))</f>
        <v/>
      </c>
      <c r="Q1476" s="19">
        <f>IF(H1476&lt;=450000,0,MAX(0,ROUNDDOWN(O1476*0.06-MIN(50000,O1476)*0.03,-2))+MAX(0,ROUNDDOWN(O1476*0.04-MIN(50000,O1476)*0.02,-2)))</f>
        <v/>
      </c>
      <c r="R1476" s="19">
        <f>L1476-M1476</f>
        <v/>
      </c>
      <c r="S1476" s="19">
        <f>P1476-Q1476</f>
        <v/>
      </c>
      <c r="T1476" s="19">
        <f>R1476+S1476</f>
        <v/>
      </c>
      <c r="U1476" s="21">
        <f>IF(J1476&lt;=0,0,LOOKUP(J1476,{0,1950001,3300001,6950001,9000001,18000001,40000001},{0.05,0.1,0.2,0.23,0.33,0.4,0.45}))</f>
        <v/>
      </c>
    </row>
    <row r="1477">
      <c r="A1477" t="inlineStr">
        <is>
          <t>1万円刻み</t>
        </is>
      </c>
      <c r="B1477" s="19">
        <f>'3_1万円刻み'!$A$670</f>
        <v/>
      </c>
      <c r="C1477" s="20" t="n">
        <v>2025</v>
      </c>
      <c r="D1477" s="19" t="n">
        <v>276000</v>
      </c>
      <c r="E1477" s="19">
        <f>ROUND(MIN(B1477/12,650000)*12*0.0915+MIN(B1477/12,1390000)*12*(0.0504+0)+B1477*0.005,0)</f>
        <v/>
      </c>
      <c r="F1477" s="19" t="n">
        <v>0</v>
      </c>
      <c r="G1477" s="19" t="n">
        <v>0</v>
      </c>
      <c r="H1477" s="19">
        <f>IF(C1477&gt;=2026,IF(B1477&lt;741000,0,IF(B1477&lt;2191000,B1477-740000,IF(B1477&lt;2193000,1451000,IF(B1477&lt;2196000,1453000,IF(B1477&lt;2200000,1456000,IF(B1477&lt;3600000,ROUNDDOWN(B1477/4,-3)*2.8-80000,IF(B1477&lt;6600000,ROUNDDOWN(B1477/4,-3)*3.2-440000,IF(B1477&lt;8500000,ROUNDDOWN(B1477*0.9,0)-1100000,B1477-1950000)))))))),IF(B1477&lt;651000,0,IF(B1477&lt;1900000,B1477-650000,IF(B1477&lt;3600000,ROUNDDOWN(B1477/4,-3)*2.8-80000,IF(B1477&lt;6600000,ROUNDDOWN(B1477/4,-3)*3.2-440000,IF(B1477&lt;8500000,ROUNDDOWN(B1477*0.9,0)-1100000,B1477-1950000))))))</f>
        <v/>
      </c>
      <c r="I1477" s="19">
        <f>IF(H1477&gt;23500000,NA(),IF(C1477&gt;=2026,IF(H1477&lt;=4890000,1040000,IF(H1477&lt;=6550000,670000,620000)),IF(H1477&lt;=1320000,950000,IF(H1477&lt;=3360000,880000,IF(H1477&lt;=4890000,680000,IF(H1477&lt;=6550000,630000,580000))))))</f>
        <v/>
      </c>
      <c r="J1477" s="19">
        <f>MAX(0,ROUNDDOWN(H1477-E1477-I1477-F1477,-3))</f>
        <v/>
      </c>
      <c r="K1477" s="19">
        <f>MAX(0,ROUNDDOWN(H1477-E1477-I1477-F1477-D1477,-3))</f>
        <v/>
      </c>
      <c r="L1477" s="19">
        <f>IF(J1477&lt;=0,0,ROUNDDOWN((J1477*LOOKUP(J1477,{0,1950001,3300001,6950001,9000001,18000001,40000001},{0.05,0.1,0.2,0.23,0.33,0.4,0.45})-LOOKUP(J1477,{0,1950001,3300001,6950001,9000001,18000001,40000001},{0,97500,427500,636000,1536000,2796000,4796000}))*1.021,-2))</f>
        <v/>
      </c>
      <c r="M1477" s="19">
        <f>IF(K1477&lt;=0,0,ROUNDDOWN((K1477*LOOKUP(K1477,{0,1950001,3300001,6950001,9000001,18000001,40000001},{0.05,0.1,0.2,0.23,0.33,0.4,0.45})-LOOKUP(K1477,{0,1950001,3300001,6950001,9000001,18000001,40000001},{0,97500,427500,636000,1536000,2796000,4796000}))*1.021,-2))</f>
        <v/>
      </c>
      <c r="N1477" s="19">
        <f>MAX(0,ROUNDDOWN(H1477-E1477-430000-G1477,-3))</f>
        <v/>
      </c>
      <c r="O1477" s="19">
        <f>MAX(0,ROUNDDOWN(H1477-E1477-430000-G1477-D1477,-3))</f>
        <v/>
      </c>
      <c r="P1477" s="19">
        <f>IF(H1477&lt;=450000,0,MAX(0,ROUNDDOWN(N1477*0.06-MIN(50000,N1477)*0.03,-2))+MAX(0,ROUNDDOWN(N1477*0.04-MIN(50000,N1477)*0.02,-2)))</f>
        <v/>
      </c>
      <c r="Q1477" s="19">
        <f>IF(H1477&lt;=450000,0,MAX(0,ROUNDDOWN(O1477*0.06-MIN(50000,O1477)*0.03,-2))+MAX(0,ROUNDDOWN(O1477*0.04-MIN(50000,O1477)*0.02,-2)))</f>
        <v/>
      </c>
      <c r="R1477" s="19">
        <f>L1477-M1477</f>
        <v/>
      </c>
      <c r="S1477" s="19">
        <f>P1477-Q1477</f>
        <v/>
      </c>
      <c r="T1477" s="19">
        <f>R1477+S1477</f>
        <v/>
      </c>
      <c r="U1477" s="21">
        <f>IF(J1477&lt;=0,0,LOOKUP(J1477,{0,1950001,3300001,6950001,9000001,18000001,40000001},{0.05,0.1,0.2,0.23,0.33,0.4,0.45}))</f>
        <v/>
      </c>
    </row>
    <row r="1478">
      <c r="A1478" t="inlineStr">
        <is>
          <t>1万円刻み</t>
        </is>
      </c>
      <c r="B1478" s="19">
        <f>'3_1万円刻み'!$A$670</f>
        <v/>
      </c>
      <c r="C1478" s="20" t="n">
        <v>2026</v>
      </c>
      <c r="D1478" s="19" t="n">
        <v>276000</v>
      </c>
      <c r="E1478" s="19">
        <f>ROUND(MIN(B1478/12,650000)*12*0.0915+MIN(B1478/12,1390000)*12*(0.0504+0)+B1478*0.005,0)</f>
        <v/>
      </c>
      <c r="F1478" s="19" t="n">
        <v>0</v>
      </c>
      <c r="G1478" s="19" t="n">
        <v>0</v>
      </c>
      <c r="H1478" s="19">
        <f>IF(C1478&gt;=2026,IF(B1478&lt;741000,0,IF(B1478&lt;2191000,B1478-740000,IF(B1478&lt;2193000,1451000,IF(B1478&lt;2196000,1453000,IF(B1478&lt;2200000,1456000,IF(B1478&lt;3600000,ROUNDDOWN(B1478/4,-3)*2.8-80000,IF(B1478&lt;6600000,ROUNDDOWN(B1478/4,-3)*3.2-440000,IF(B1478&lt;8500000,ROUNDDOWN(B1478*0.9,0)-1100000,B1478-1950000)))))))),IF(B1478&lt;651000,0,IF(B1478&lt;1900000,B1478-650000,IF(B1478&lt;3600000,ROUNDDOWN(B1478/4,-3)*2.8-80000,IF(B1478&lt;6600000,ROUNDDOWN(B1478/4,-3)*3.2-440000,IF(B1478&lt;8500000,ROUNDDOWN(B1478*0.9,0)-1100000,B1478-1950000))))))</f>
        <v/>
      </c>
      <c r="I1478" s="19">
        <f>IF(H1478&gt;23500000,NA(),IF(C1478&gt;=2026,IF(H1478&lt;=4890000,1040000,IF(H1478&lt;=6550000,670000,620000)),IF(H1478&lt;=1320000,950000,IF(H1478&lt;=3360000,880000,IF(H1478&lt;=4890000,680000,IF(H1478&lt;=6550000,630000,580000))))))</f>
        <v/>
      </c>
      <c r="J1478" s="19">
        <f>MAX(0,ROUNDDOWN(H1478-E1478-I1478-F1478,-3))</f>
        <v/>
      </c>
      <c r="K1478" s="19">
        <f>MAX(0,ROUNDDOWN(H1478-E1478-I1478-F1478-D1478,-3))</f>
        <v/>
      </c>
      <c r="L1478" s="19">
        <f>IF(J1478&lt;=0,0,ROUNDDOWN((J1478*LOOKUP(J1478,{0,1950001,3300001,6950001,9000001,18000001,40000001},{0.05,0.1,0.2,0.23,0.33,0.4,0.45})-LOOKUP(J1478,{0,1950001,3300001,6950001,9000001,18000001,40000001},{0,97500,427500,636000,1536000,2796000,4796000}))*1.021,-2))</f>
        <v/>
      </c>
      <c r="M1478" s="19">
        <f>IF(K1478&lt;=0,0,ROUNDDOWN((K1478*LOOKUP(K1478,{0,1950001,3300001,6950001,9000001,18000001,40000001},{0.05,0.1,0.2,0.23,0.33,0.4,0.45})-LOOKUP(K1478,{0,1950001,3300001,6950001,9000001,18000001,40000001},{0,97500,427500,636000,1536000,2796000,4796000}))*1.021,-2))</f>
        <v/>
      </c>
      <c r="N1478" s="19">
        <f>MAX(0,ROUNDDOWN(H1478-E1478-430000-G1478,-3))</f>
        <v/>
      </c>
      <c r="O1478" s="19">
        <f>MAX(0,ROUNDDOWN(H1478-E1478-430000-G1478-D1478,-3))</f>
        <v/>
      </c>
      <c r="P1478" s="19">
        <f>IF(H1478&lt;=450000,0,MAX(0,ROUNDDOWN(N1478*0.06-MIN(50000,N1478)*0.03,-2))+MAX(0,ROUNDDOWN(N1478*0.04-MIN(50000,N1478)*0.02,-2)))</f>
        <v/>
      </c>
      <c r="Q1478" s="19">
        <f>IF(H1478&lt;=450000,0,MAX(0,ROUNDDOWN(O1478*0.06-MIN(50000,O1478)*0.03,-2))+MAX(0,ROUNDDOWN(O1478*0.04-MIN(50000,O1478)*0.02,-2)))</f>
        <v/>
      </c>
      <c r="R1478" s="19">
        <f>L1478-M1478</f>
        <v/>
      </c>
      <c r="S1478" s="19">
        <f>P1478-Q1478</f>
        <v/>
      </c>
      <c r="T1478" s="19">
        <f>R1478+S1478</f>
        <v/>
      </c>
      <c r="U1478" s="21">
        <f>IF(J1478&lt;=0,0,LOOKUP(J1478,{0,1950001,3300001,6950001,9000001,18000001,40000001},{0.05,0.1,0.2,0.23,0.33,0.4,0.45}))</f>
        <v/>
      </c>
    </row>
    <row r="1479">
      <c r="A1479" t="inlineStr">
        <is>
          <t>1万円刻み</t>
        </is>
      </c>
      <c r="B1479" s="19">
        <f>'3_1万円刻み'!$A$671</f>
        <v/>
      </c>
      <c r="C1479" s="20" t="n">
        <v>2025</v>
      </c>
      <c r="D1479" s="19" t="n">
        <v>276000</v>
      </c>
      <c r="E1479" s="19">
        <f>ROUND(MIN(B1479/12,650000)*12*0.0915+MIN(B1479/12,1390000)*12*(0.0504+0)+B1479*0.005,0)</f>
        <v/>
      </c>
      <c r="F1479" s="19" t="n">
        <v>0</v>
      </c>
      <c r="G1479" s="19" t="n">
        <v>0</v>
      </c>
      <c r="H1479" s="19">
        <f>IF(C1479&gt;=2026,IF(B1479&lt;741000,0,IF(B1479&lt;2191000,B1479-740000,IF(B1479&lt;2193000,1451000,IF(B1479&lt;2196000,1453000,IF(B1479&lt;2200000,1456000,IF(B1479&lt;3600000,ROUNDDOWN(B1479/4,-3)*2.8-80000,IF(B1479&lt;6600000,ROUNDDOWN(B1479/4,-3)*3.2-440000,IF(B1479&lt;8500000,ROUNDDOWN(B1479*0.9,0)-1100000,B1479-1950000)))))))),IF(B1479&lt;651000,0,IF(B1479&lt;1900000,B1479-650000,IF(B1479&lt;3600000,ROUNDDOWN(B1479/4,-3)*2.8-80000,IF(B1479&lt;6600000,ROUNDDOWN(B1479/4,-3)*3.2-440000,IF(B1479&lt;8500000,ROUNDDOWN(B1479*0.9,0)-1100000,B1479-1950000))))))</f>
        <v/>
      </c>
      <c r="I1479" s="19">
        <f>IF(H1479&gt;23500000,NA(),IF(C1479&gt;=2026,IF(H1479&lt;=4890000,1040000,IF(H1479&lt;=6550000,670000,620000)),IF(H1479&lt;=1320000,950000,IF(H1479&lt;=3360000,880000,IF(H1479&lt;=4890000,680000,IF(H1479&lt;=6550000,630000,580000))))))</f>
        <v/>
      </c>
      <c r="J1479" s="19">
        <f>MAX(0,ROUNDDOWN(H1479-E1479-I1479-F1479,-3))</f>
        <v/>
      </c>
      <c r="K1479" s="19">
        <f>MAX(0,ROUNDDOWN(H1479-E1479-I1479-F1479-D1479,-3))</f>
        <v/>
      </c>
      <c r="L1479" s="19">
        <f>IF(J1479&lt;=0,0,ROUNDDOWN((J1479*LOOKUP(J1479,{0,1950001,3300001,6950001,9000001,18000001,40000001},{0.05,0.1,0.2,0.23,0.33,0.4,0.45})-LOOKUP(J1479,{0,1950001,3300001,6950001,9000001,18000001,40000001},{0,97500,427500,636000,1536000,2796000,4796000}))*1.021,-2))</f>
        <v/>
      </c>
      <c r="M1479" s="19">
        <f>IF(K1479&lt;=0,0,ROUNDDOWN((K1479*LOOKUP(K1479,{0,1950001,3300001,6950001,9000001,18000001,40000001},{0.05,0.1,0.2,0.23,0.33,0.4,0.45})-LOOKUP(K1479,{0,1950001,3300001,6950001,9000001,18000001,40000001},{0,97500,427500,636000,1536000,2796000,4796000}))*1.021,-2))</f>
        <v/>
      </c>
      <c r="N1479" s="19">
        <f>MAX(0,ROUNDDOWN(H1479-E1479-430000-G1479,-3))</f>
        <v/>
      </c>
      <c r="O1479" s="19">
        <f>MAX(0,ROUNDDOWN(H1479-E1479-430000-G1479-D1479,-3))</f>
        <v/>
      </c>
      <c r="P1479" s="19">
        <f>IF(H1479&lt;=450000,0,MAX(0,ROUNDDOWN(N1479*0.06-MIN(50000,N1479)*0.03,-2))+MAX(0,ROUNDDOWN(N1479*0.04-MIN(50000,N1479)*0.02,-2)))</f>
        <v/>
      </c>
      <c r="Q1479" s="19">
        <f>IF(H1479&lt;=450000,0,MAX(0,ROUNDDOWN(O1479*0.06-MIN(50000,O1479)*0.03,-2))+MAX(0,ROUNDDOWN(O1479*0.04-MIN(50000,O1479)*0.02,-2)))</f>
        <v/>
      </c>
      <c r="R1479" s="19">
        <f>L1479-M1479</f>
        <v/>
      </c>
      <c r="S1479" s="19">
        <f>P1479-Q1479</f>
        <v/>
      </c>
      <c r="T1479" s="19">
        <f>R1479+S1479</f>
        <v/>
      </c>
      <c r="U1479" s="21">
        <f>IF(J1479&lt;=0,0,LOOKUP(J1479,{0,1950001,3300001,6950001,9000001,18000001,40000001},{0.05,0.1,0.2,0.23,0.33,0.4,0.45}))</f>
        <v/>
      </c>
    </row>
    <row r="1480">
      <c r="A1480" t="inlineStr">
        <is>
          <t>1万円刻み</t>
        </is>
      </c>
      <c r="B1480" s="19">
        <f>'3_1万円刻み'!$A$671</f>
        <v/>
      </c>
      <c r="C1480" s="20" t="n">
        <v>2026</v>
      </c>
      <c r="D1480" s="19" t="n">
        <v>276000</v>
      </c>
      <c r="E1480" s="19">
        <f>ROUND(MIN(B1480/12,650000)*12*0.0915+MIN(B1480/12,1390000)*12*(0.0504+0)+B1480*0.005,0)</f>
        <v/>
      </c>
      <c r="F1480" s="19" t="n">
        <v>0</v>
      </c>
      <c r="G1480" s="19" t="n">
        <v>0</v>
      </c>
      <c r="H1480" s="19">
        <f>IF(C1480&gt;=2026,IF(B1480&lt;741000,0,IF(B1480&lt;2191000,B1480-740000,IF(B1480&lt;2193000,1451000,IF(B1480&lt;2196000,1453000,IF(B1480&lt;2200000,1456000,IF(B1480&lt;3600000,ROUNDDOWN(B1480/4,-3)*2.8-80000,IF(B1480&lt;6600000,ROUNDDOWN(B1480/4,-3)*3.2-440000,IF(B1480&lt;8500000,ROUNDDOWN(B1480*0.9,0)-1100000,B1480-1950000)))))))),IF(B1480&lt;651000,0,IF(B1480&lt;1900000,B1480-650000,IF(B1480&lt;3600000,ROUNDDOWN(B1480/4,-3)*2.8-80000,IF(B1480&lt;6600000,ROUNDDOWN(B1480/4,-3)*3.2-440000,IF(B1480&lt;8500000,ROUNDDOWN(B1480*0.9,0)-1100000,B1480-1950000))))))</f>
        <v/>
      </c>
      <c r="I1480" s="19">
        <f>IF(H1480&gt;23500000,NA(),IF(C1480&gt;=2026,IF(H1480&lt;=4890000,1040000,IF(H1480&lt;=6550000,670000,620000)),IF(H1480&lt;=1320000,950000,IF(H1480&lt;=3360000,880000,IF(H1480&lt;=4890000,680000,IF(H1480&lt;=6550000,630000,580000))))))</f>
        <v/>
      </c>
      <c r="J1480" s="19">
        <f>MAX(0,ROUNDDOWN(H1480-E1480-I1480-F1480,-3))</f>
        <v/>
      </c>
      <c r="K1480" s="19">
        <f>MAX(0,ROUNDDOWN(H1480-E1480-I1480-F1480-D1480,-3))</f>
        <v/>
      </c>
      <c r="L1480" s="19">
        <f>IF(J1480&lt;=0,0,ROUNDDOWN((J1480*LOOKUP(J1480,{0,1950001,3300001,6950001,9000001,18000001,40000001},{0.05,0.1,0.2,0.23,0.33,0.4,0.45})-LOOKUP(J1480,{0,1950001,3300001,6950001,9000001,18000001,40000001},{0,97500,427500,636000,1536000,2796000,4796000}))*1.021,-2))</f>
        <v/>
      </c>
      <c r="M1480" s="19">
        <f>IF(K1480&lt;=0,0,ROUNDDOWN((K1480*LOOKUP(K1480,{0,1950001,3300001,6950001,9000001,18000001,40000001},{0.05,0.1,0.2,0.23,0.33,0.4,0.45})-LOOKUP(K1480,{0,1950001,3300001,6950001,9000001,18000001,40000001},{0,97500,427500,636000,1536000,2796000,4796000}))*1.021,-2))</f>
        <v/>
      </c>
      <c r="N1480" s="19">
        <f>MAX(0,ROUNDDOWN(H1480-E1480-430000-G1480,-3))</f>
        <v/>
      </c>
      <c r="O1480" s="19">
        <f>MAX(0,ROUNDDOWN(H1480-E1480-430000-G1480-D1480,-3))</f>
        <v/>
      </c>
      <c r="P1480" s="19">
        <f>IF(H1480&lt;=450000,0,MAX(0,ROUNDDOWN(N1480*0.06-MIN(50000,N1480)*0.03,-2))+MAX(0,ROUNDDOWN(N1480*0.04-MIN(50000,N1480)*0.02,-2)))</f>
        <v/>
      </c>
      <c r="Q1480" s="19">
        <f>IF(H1480&lt;=450000,0,MAX(0,ROUNDDOWN(O1480*0.06-MIN(50000,O1480)*0.03,-2))+MAX(0,ROUNDDOWN(O1480*0.04-MIN(50000,O1480)*0.02,-2)))</f>
        <v/>
      </c>
      <c r="R1480" s="19">
        <f>L1480-M1480</f>
        <v/>
      </c>
      <c r="S1480" s="19">
        <f>P1480-Q1480</f>
        <v/>
      </c>
      <c r="T1480" s="19">
        <f>R1480+S1480</f>
        <v/>
      </c>
      <c r="U1480" s="21">
        <f>IF(J1480&lt;=0,0,LOOKUP(J1480,{0,1950001,3300001,6950001,9000001,18000001,40000001},{0.05,0.1,0.2,0.23,0.33,0.4,0.45}))</f>
        <v/>
      </c>
    </row>
    <row r="1481">
      <c r="A1481" t="inlineStr">
        <is>
          <t>1万円刻み</t>
        </is>
      </c>
      <c r="B1481" s="19">
        <f>'3_1万円刻み'!$A$672</f>
        <v/>
      </c>
      <c r="C1481" s="20" t="n">
        <v>2025</v>
      </c>
      <c r="D1481" s="19" t="n">
        <v>276000</v>
      </c>
      <c r="E1481" s="19">
        <f>ROUND(MIN(B1481/12,650000)*12*0.0915+MIN(B1481/12,1390000)*12*(0.0504+0)+B1481*0.005,0)</f>
        <v/>
      </c>
      <c r="F1481" s="19" t="n">
        <v>0</v>
      </c>
      <c r="G1481" s="19" t="n">
        <v>0</v>
      </c>
      <c r="H1481" s="19">
        <f>IF(C1481&gt;=2026,IF(B1481&lt;741000,0,IF(B1481&lt;2191000,B1481-740000,IF(B1481&lt;2193000,1451000,IF(B1481&lt;2196000,1453000,IF(B1481&lt;2200000,1456000,IF(B1481&lt;3600000,ROUNDDOWN(B1481/4,-3)*2.8-80000,IF(B1481&lt;6600000,ROUNDDOWN(B1481/4,-3)*3.2-440000,IF(B1481&lt;8500000,ROUNDDOWN(B1481*0.9,0)-1100000,B1481-1950000)))))))),IF(B1481&lt;651000,0,IF(B1481&lt;1900000,B1481-650000,IF(B1481&lt;3600000,ROUNDDOWN(B1481/4,-3)*2.8-80000,IF(B1481&lt;6600000,ROUNDDOWN(B1481/4,-3)*3.2-440000,IF(B1481&lt;8500000,ROUNDDOWN(B1481*0.9,0)-1100000,B1481-1950000))))))</f>
        <v/>
      </c>
      <c r="I1481" s="19">
        <f>IF(H1481&gt;23500000,NA(),IF(C1481&gt;=2026,IF(H1481&lt;=4890000,1040000,IF(H1481&lt;=6550000,670000,620000)),IF(H1481&lt;=1320000,950000,IF(H1481&lt;=3360000,880000,IF(H1481&lt;=4890000,680000,IF(H1481&lt;=6550000,630000,580000))))))</f>
        <v/>
      </c>
      <c r="J1481" s="19">
        <f>MAX(0,ROUNDDOWN(H1481-E1481-I1481-F1481,-3))</f>
        <v/>
      </c>
      <c r="K1481" s="19">
        <f>MAX(0,ROUNDDOWN(H1481-E1481-I1481-F1481-D1481,-3))</f>
        <v/>
      </c>
      <c r="L1481" s="19">
        <f>IF(J1481&lt;=0,0,ROUNDDOWN((J1481*LOOKUP(J1481,{0,1950001,3300001,6950001,9000001,18000001,40000001},{0.05,0.1,0.2,0.23,0.33,0.4,0.45})-LOOKUP(J1481,{0,1950001,3300001,6950001,9000001,18000001,40000001},{0,97500,427500,636000,1536000,2796000,4796000}))*1.021,-2))</f>
        <v/>
      </c>
      <c r="M1481" s="19">
        <f>IF(K1481&lt;=0,0,ROUNDDOWN((K1481*LOOKUP(K1481,{0,1950001,3300001,6950001,9000001,18000001,40000001},{0.05,0.1,0.2,0.23,0.33,0.4,0.45})-LOOKUP(K1481,{0,1950001,3300001,6950001,9000001,18000001,40000001},{0,97500,427500,636000,1536000,2796000,4796000}))*1.021,-2))</f>
        <v/>
      </c>
      <c r="N1481" s="19">
        <f>MAX(0,ROUNDDOWN(H1481-E1481-430000-G1481,-3))</f>
        <v/>
      </c>
      <c r="O1481" s="19">
        <f>MAX(0,ROUNDDOWN(H1481-E1481-430000-G1481-D1481,-3))</f>
        <v/>
      </c>
      <c r="P1481" s="19">
        <f>IF(H1481&lt;=450000,0,MAX(0,ROUNDDOWN(N1481*0.06-MIN(50000,N1481)*0.03,-2))+MAX(0,ROUNDDOWN(N1481*0.04-MIN(50000,N1481)*0.02,-2)))</f>
        <v/>
      </c>
      <c r="Q1481" s="19">
        <f>IF(H1481&lt;=450000,0,MAX(0,ROUNDDOWN(O1481*0.06-MIN(50000,O1481)*0.03,-2))+MAX(0,ROUNDDOWN(O1481*0.04-MIN(50000,O1481)*0.02,-2)))</f>
        <v/>
      </c>
      <c r="R1481" s="19">
        <f>L1481-M1481</f>
        <v/>
      </c>
      <c r="S1481" s="19">
        <f>P1481-Q1481</f>
        <v/>
      </c>
      <c r="T1481" s="19">
        <f>R1481+S1481</f>
        <v/>
      </c>
      <c r="U1481" s="21">
        <f>IF(J1481&lt;=0,0,LOOKUP(J1481,{0,1950001,3300001,6950001,9000001,18000001,40000001},{0.05,0.1,0.2,0.23,0.33,0.4,0.45}))</f>
        <v/>
      </c>
    </row>
    <row r="1482">
      <c r="A1482" t="inlineStr">
        <is>
          <t>1万円刻み</t>
        </is>
      </c>
      <c r="B1482" s="19">
        <f>'3_1万円刻み'!$A$672</f>
        <v/>
      </c>
      <c r="C1482" s="20" t="n">
        <v>2026</v>
      </c>
      <c r="D1482" s="19" t="n">
        <v>276000</v>
      </c>
      <c r="E1482" s="19">
        <f>ROUND(MIN(B1482/12,650000)*12*0.0915+MIN(B1482/12,1390000)*12*(0.0504+0)+B1482*0.005,0)</f>
        <v/>
      </c>
      <c r="F1482" s="19" t="n">
        <v>0</v>
      </c>
      <c r="G1482" s="19" t="n">
        <v>0</v>
      </c>
      <c r="H1482" s="19">
        <f>IF(C1482&gt;=2026,IF(B1482&lt;741000,0,IF(B1482&lt;2191000,B1482-740000,IF(B1482&lt;2193000,1451000,IF(B1482&lt;2196000,1453000,IF(B1482&lt;2200000,1456000,IF(B1482&lt;3600000,ROUNDDOWN(B1482/4,-3)*2.8-80000,IF(B1482&lt;6600000,ROUNDDOWN(B1482/4,-3)*3.2-440000,IF(B1482&lt;8500000,ROUNDDOWN(B1482*0.9,0)-1100000,B1482-1950000)))))))),IF(B1482&lt;651000,0,IF(B1482&lt;1900000,B1482-650000,IF(B1482&lt;3600000,ROUNDDOWN(B1482/4,-3)*2.8-80000,IF(B1482&lt;6600000,ROUNDDOWN(B1482/4,-3)*3.2-440000,IF(B1482&lt;8500000,ROUNDDOWN(B1482*0.9,0)-1100000,B1482-1950000))))))</f>
        <v/>
      </c>
      <c r="I1482" s="19">
        <f>IF(H1482&gt;23500000,NA(),IF(C1482&gt;=2026,IF(H1482&lt;=4890000,1040000,IF(H1482&lt;=6550000,670000,620000)),IF(H1482&lt;=1320000,950000,IF(H1482&lt;=3360000,880000,IF(H1482&lt;=4890000,680000,IF(H1482&lt;=6550000,630000,580000))))))</f>
        <v/>
      </c>
      <c r="J1482" s="19">
        <f>MAX(0,ROUNDDOWN(H1482-E1482-I1482-F1482,-3))</f>
        <v/>
      </c>
      <c r="K1482" s="19">
        <f>MAX(0,ROUNDDOWN(H1482-E1482-I1482-F1482-D1482,-3))</f>
        <v/>
      </c>
      <c r="L1482" s="19">
        <f>IF(J1482&lt;=0,0,ROUNDDOWN((J1482*LOOKUP(J1482,{0,1950001,3300001,6950001,9000001,18000001,40000001},{0.05,0.1,0.2,0.23,0.33,0.4,0.45})-LOOKUP(J1482,{0,1950001,3300001,6950001,9000001,18000001,40000001},{0,97500,427500,636000,1536000,2796000,4796000}))*1.021,-2))</f>
        <v/>
      </c>
      <c r="M1482" s="19">
        <f>IF(K1482&lt;=0,0,ROUNDDOWN((K1482*LOOKUP(K1482,{0,1950001,3300001,6950001,9000001,18000001,40000001},{0.05,0.1,0.2,0.23,0.33,0.4,0.45})-LOOKUP(K1482,{0,1950001,3300001,6950001,9000001,18000001,40000001},{0,97500,427500,636000,1536000,2796000,4796000}))*1.021,-2))</f>
        <v/>
      </c>
      <c r="N1482" s="19">
        <f>MAX(0,ROUNDDOWN(H1482-E1482-430000-G1482,-3))</f>
        <v/>
      </c>
      <c r="O1482" s="19">
        <f>MAX(0,ROUNDDOWN(H1482-E1482-430000-G1482-D1482,-3))</f>
        <v/>
      </c>
      <c r="P1482" s="19">
        <f>IF(H1482&lt;=450000,0,MAX(0,ROUNDDOWN(N1482*0.06-MIN(50000,N1482)*0.03,-2))+MAX(0,ROUNDDOWN(N1482*0.04-MIN(50000,N1482)*0.02,-2)))</f>
        <v/>
      </c>
      <c r="Q1482" s="19">
        <f>IF(H1482&lt;=450000,0,MAX(0,ROUNDDOWN(O1482*0.06-MIN(50000,O1482)*0.03,-2))+MAX(0,ROUNDDOWN(O1482*0.04-MIN(50000,O1482)*0.02,-2)))</f>
        <v/>
      </c>
      <c r="R1482" s="19">
        <f>L1482-M1482</f>
        <v/>
      </c>
      <c r="S1482" s="19">
        <f>P1482-Q1482</f>
        <v/>
      </c>
      <c r="T1482" s="19">
        <f>R1482+S1482</f>
        <v/>
      </c>
      <c r="U1482" s="21">
        <f>IF(J1482&lt;=0,0,LOOKUP(J1482,{0,1950001,3300001,6950001,9000001,18000001,40000001},{0.05,0.1,0.2,0.23,0.33,0.4,0.45}))</f>
        <v/>
      </c>
    </row>
    <row r="1483">
      <c r="A1483" t="inlineStr">
        <is>
          <t>1万円刻み</t>
        </is>
      </c>
      <c r="B1483" s="19">
        <f>'3_1万円刻み'!$A$673</f>
        <v/>
      </c>
      <c r="C1483" s="20" t="n">
        <v>2025</v>
      </c>
      <c r="D1483" s="19" t="n">
        <v>276000</v>
      </c>
      <c r="E1483" s="19">
        <f>ROUND(MIN(B1483/12,650000)*12*0.0915+MIN(B1483/12,1390000)*12*(0.0504+0)+B1483*0.005,0)</f>
        <v/>
      </c>
      <c r="F1483" s="19" t="n">
        <v>0</v>
      </c>
      <c r="G1483" s="19" t="n">
        <v>0</v>
      </c>
      <c r="H1483" s="19">
        <f>IF(C1483&gt;=2026,IF(B1483&lt;741000,0,IF(B1483&lt;2191000,B1483-740000,IF(B1483&lt;2193000,1451000,IF(B1483&lt;2196000,1453000,IF(B1483&lt;2200000,1456000,IF(B1483&lt;3600000,ROUNDDOWN(B1483/4,-3)*2.8-80000,IF(B1483&lt;6600000,ROUNDDOWN(B1483/4,-3)*3.2-440000,IF(B1483&lt;8500000,ROUNDDOWN(B1483*0.9,0)-1100000,B1483-1950000)))))))),IF(B1483&lt;651000,0,IF(B1483&lt;1900000,B1483-650000,IF(B1483&lt;3600000,ROUNDDOWN(B1483/4,-3)*2.8-80000,IF(B1483&lt;6600000,ROUNDDOWN(B1483/4,-3)*3.2-440000,IF(B1483&lt;8500000,ROUNDDOWN(B1483*0.9,0)-1100000,B1483-1950000))))))</f>
        <v/>
      </c>
      <c r="I1483" s="19">
        <f>IF(H1483&gt;23500000,NA(),IF(C1483&gt;=2026,IF(H1483&lt;=4890000,1040000,IF(H1483&lt;=6550000,670000,620000)),IF(H1483&lt;=1320000,950000,IF(H1483&lt;=3360000,880000,IF(H1483&lt;=4890000,680000,IF(H1483&lt;=6550000,630000,580000))))))</f>
        <v/>
      </c>
      <c r="J1483" s="19">
        <f>MAX(0,ROUNDDOWN(H1483-E1483-I1483-F1483,-3))</f>
        <v/>
      </c>
      <c r="K1483" s="19">
        <f>MAX(0,ROUNDDOWN(H1483-E1483-I1483-F1483-D1483,-3))</f>
        <v/>
      </c>
      <c r="L1483" s="19">
        <f>IF(J1483&lt;=0,0,ROUNDDOWN((J1483*LOOKUP(J1483,{0,1950001,3300001,6950001,9000001,18000001,40000001},{0.05,0.1,0.2,0.23,0.33,0.4,0.45})-LOOKUP(J1483,{0,1950001,3300001,6950001,9000001,18000001,40000001},{0,97500,427500,636000,1536000,2796000,4796000}))*1.021,-2))</f>
        <v/>
      </c>
      <c r="M1483" s="19">
        <f>IF(K1483&lt;=0,0,ROUNDDOWN((K1483*LOOKUP(K1483,{0,1950001,3300001,6950001,9000001,18000001,40000001},{0.05,0.1,0.2,0.23,0.33,0.4,0.45})-LOOKUP(K1483,{0,1950001,3300001,6950001,9000001,18000001,40000001},{0,97500,427500,636000,1536000,2796000,4796000}))*1.021,-2))</f>
        <v/>
      </c>
      <c r="N1483" s="19">
        <f>MAX(0,ROUNDDOWN(H1483-E1483-430000-G1483,-3))</f>
        <v/>
      </c>
      <c r="O1483" s="19">
        <f>MAX(0,ROUNDDOWN(H1483-E1483-430000-G1483-D1483,-3))</f>
        <v/>
      </c>
      <c r="P1483" s="19">
        <f>IF(H1483&lt;=450000,0,MAX(0,ROUNDDOWN(N1483*0.06-MIN(50000,N1483)*0.03,-2))+MAX(0,ROUNDDOWN(N1483*0.04-MIN(50000,N1483)*0.02,-2)))</f>
        <v/>
      </c>
      <c r="Q1483" s="19">
        <f>IF(H1483&lt;=450000,0,MAX(0,ROUNDDOWN(O1483*0.06-MIN(50000,O1483)*0.03,-2))+MAX(0,ROUNDDOWN(O1483*0.04-MIN(50000,O1483)*0.02,-2)))</f>
        <v/>
      </c>
      <c r="R1483" s="19">
        <f>L1483-M1483</f>
        <v/>
      </c>
      <c r="S1483" s="19">
        <f>P1483-Q1483</f>
        <v/>
      </c>
      <c r="T1483" s="19">
        <f>R1483+S1483</f>
        <v/>
      </c>
      <c r="U1483" s="21">
        <f>IF(J1483&lt;=0,0,LOOKUP(J1483,{0,1950001,3300001,6950001,9000001,18000001,40000001},{0.05,0.1,0.2,0.23,0.33,0.4,0.45}))</f>
        <v/>
      </c>
    </row>
    <row r="1484">
      <c r="A1484" t="inlineStr">
        <is>
          <t>1万円刻み</t>
        </is>
      </c>
      <c r="B1484" s="19">
        <f>'3_1万円刻み'!$A$673</f>
        <v/>
      </c>
      <c r="C1484" s="20" t="n">
        <v>2026</v>
      </c>
      <c r="D1484" s="19" t="n">
        <v>276000</v>
      </c>
      <c r="E1484" s="19">
        <f>ROUND(MIN(B1484/12,650000)*12*0.0915+MIN(B1484/12,1390000)*12*(0.0504+0)+B1484*0.005,0)</f>
        <v/>
      </c>
      <c r="F1484" s="19" t="n">
        <v>0</v>
      </c>
      <c r="G1484" s="19" t="n">
        <v>0</v>
      </c>
      <c r="H1484" s="19">
        <f>IF(C1484&gt;=2026,IF(B1484&lt;741000,0,IF(B1484&lt;2191000,B1484-740000,IF(B1484&lt;2193000,1451000,IF(B1484&lt;2196000,1453000,IF(B1484&lt;2200000,1456000,IF(B1484&lt;3600000,ROUNDDOWN(B1484/4,-3)*2.8-80000,IF(B1484&lt;6600000,ROUNDDOWN(B1484/4,-3)*3.2-440000,IF(B1484&lt;8500000,ROUNDDOWN(B1484*0.9,0)-1100000,B1484-1950000)))))))),IF(B1484&lt;651000,0,IF(B1484&lt;1900000,B1484-650000,IF(B1484&lt;3600000,ROUNDDOWN(B1484/4,-3)*2.8-80000,IF(B1484&lt;6600000,ROUNDDOWN(B1484/4,-3)*3.2-440000,IF(B1484&lt;8500000,ROUNDDOWN(B1484*0.9,0)-1100000,B1484-1950000))))))</f>
        <v/>
      </c>
      <c r="I1484" s="19">
        <f>IF(H1484&gt;23500000,NA(),IF(C1484&gt;=2026,IF(H1484&lt;=4890000,1040000,IF(H1484&lt;=6550000,670000,620000)),IF(H1484&lt;=1320000,950000,IF(H1484&lt;=3360000,880000,IF(H1484&lt;=4890000,680000,IF(H1484&lt;=6550000,630000,580000))))))</f>
        <v/>
      </c>
      <c r="J1484" s="19">
        <f>MAX(0,ROUNDDOWN(H1484-E1484-I1484-F1484,-3))</f>
        <v/>
      </c>
      <c r="K1484" s="19">
        <f>MAX(0,ROUNDDOWN(H1484-E1484-I1484-F1484-D1484,-3))</f>
        <v/>
      </c>
      <c r="L1484" s="19">
        <f>IF(J1484&lt;=0,0,ROUNDDOWN((J1484*LOOKUP(J1484,{0,1950001,3300001,6950001,9000001,18000001,40000001},{0.05,0.1,0.2,0.23,0.33,0.4,0.45})-LOOKUP(J1484,{0,1950001,3300001,6950001,9000001,18000001,40000001},{0,97500,427500,636000,1536000,2796000,4796000}))*1.021,-2))</f>
        <v/>
      </c>
      <c r="M1484" s="19">
        <f>IF(K1484&lt;=0,0,ROUNDDOWN((K1484*LOOKUP(K1484,{0,1950001,3300001,6950001,9000001,18000001,40000001},{0.05,0.1,0.2,0.23,0.33,0.4,0.45})-LOOKUP(K1484,{0,1950001,3300001,6950001,9000001,18000001,40000001},{0,97500,427500,636000,1536000,2796000,4796000}))*1.021,-2))</f>
        <v/>
      </c>
      <c r="N1484" s="19">
        <f>MAX(0,ROUNDDOWN(H1484-E1484-430000-G1484,-3))</f>
        <v/>
      </c>
      <c r="O1484" s="19">
        <f>MAX(0,ROUNDDOWN(H1484-E1484-430000-G1484-D1484,-3))</f>
        <v/>
      </c>
      <c r="P1484" s="19">
        <f>IF(H1484&lt;=450000,0,MAX(0,ROUNDDOWN(N1484*0.06-MIN(50000,N1484)*0.03,-2))+MAX(0,ROUNDDOWN(N1484*0.04-MIN(50000,N1484)*0.02,-2)))</f>
        <v/>
      </c>
      <c r="Q1484" s="19">
        <f>IF(H1484&lt;=450000,0,MAX(0,ROUNDDOWN(O1484*0.06-MIN(50000,O1484)*0.03,-2))+MAX(0,ROUNDDOWN(O1484*0.04-MIN(50000,O1484)*0.02,-2)))</f>
        <v/>
      </c>
      <c r="R1484" s="19">
        <f>L1484-M1484</f>
        <v/>
      </c>
      <c r="S1484" s="19">
        <f>P1484-Q1484</f>
        <v/>
      </c>
      <c r="T1484" s="19">
        <f>R1484+S1484</f>
        <v/>
      </c>
      <c r="U1484" s="21">
        <f>IF(J1484&lt;=0,0,LOOKUP(J1484,{0,1950001,3300001,6950001,9000001,18000001,40000001},{0.05,0.1,0.2,0.23,0.33,0.4,0.45}))</f>
        <v/>
      </c>
    </row>
    <row r="1485">
      <c r="A1485" t="inlineStr">
        <is>
          <t>1万円刻み</t>
        </is>
      </c>
      <c r="B1485" s="19">
        <f>'3_1万円刻み'!$A$674</f>
        <v/>
      </c>
      <c r="C1485" s="20" t="n">
        <v>2025</v>
      </c>
      <c r="D1485" s="19" t="n">
        <v>276000</v>
      </c>
      <c r="E1485" s="19">
        <f>ROUND(MIN(B1485/12,650000)*12*0.0915+MIN(B1485/12,1390000)*12*(0.0504+0)+B1485*0.005,0)</f>
        <v/>
      </c>
      <c r="F1485" s="19" t="n">
        <v>0</v>
      </c>
      <c r="G1485" s="19" t="n">
        <v>0</v>
      </c>
      <c r="H1485" s="19">
        <f>IF(C1485&gt;=2026,IF(B1485&lt;741000,0,IF(B1485&lt;2191000,B1485-740000,IF(B1485&lt;2193000,1451000,IF(B1485&lt;2196000,1453000,IF(B1485&lt;2200000,1456000,IF(B1485&lt;3600000,ROUNDDOWN(B1485/4,-3)*2.8-80000,IF(B1485&lt;6600000,ROUNDDOWN(B1485/4,-3)*3.2-440000,IF(B1485&lt;8500000,ROUNDDOWN(B1485*0.9,0)-1100000,B1485-1950000)))))))),IF(B1485&lt;651000,0,IF(B1485&lt;1900000,B1485-650000,IF(B1485&lt;3600000,ROUNDDOWN(B1485/4,-3)*2.8-80000,IF(B1485&lt;6600000,ROUNDDOWN(B1485/4,-3)*3.2-440000,IF(B1485&lt;8500000,ROUNDDOWN(B1485*0.9,0)-1100000,B1485-1950000))))))</f>
        <v/>
      </c>
      <c r="I1485" s="19">
        <f>IF(H1485&gt;23500000,NA(),IF(C1485&gt;=2026,IF(H1485&lt;=4890000,1040000,IF(H1485&lt;=6550000,670000,620000)),IF(H1485&lt;=1320000,950000,IF(H1485&lt;=3360000,880000,IF(H1485&lt;=4890000,680000,IF(H1485&lt;=6550000,630000,580000))))))</f>
        <v/>
      </c>
      <c r="J1485" s="19">
        <f>MAX(0,ROUNDDOWN(H1485-E1485-I1485-F1485,-3))</f>
        <v/>
      </c>
      <c r="K1485" s="19">
        <f>MAX(0,ROUNDDOWN(H1485-E1485-I1485-F1485-D1485,-3))</f>
        <v/>
      </c>
      <c r="L1485" s="19">
        <f>IF(J1485&lt;=0,0,ROUNDDOWN((J1485*LOOKUP(J1485,{0,1950001,3300001,6950001,9000001,18000001,40000001},{0.05,0.1,0.2,0.23,0.33,0.4,0.45})-LOOKUP(J1485,{0,1950001,3300001,6950001,9000001,18000001,40000001},{0,97500,427500,636000,1536000,2796000,4796000}))*1.021,-2))</f>
        <v/>
      </c>
      <c r="M1485" s="19">
        <f>IF(K1485&lt;=0,0,ROUNDDOWN((K1485*LOOKUP(K1485,{0,1950001,3300001,6950001,9000001,18000001,40000001},{0.05,0.1,0.2,0.23,0.33,0.4,0.45})-LOOKUP(K1485,{0,1950001,3300001,6950001,9000001,18000001,40000001},{0,97500,427500,636000,1536000,2796000,4796000}))*1.021,-2))</f>
        <v/>
      </c>
      <c r="N1485" s="19">
        <f>MAX(0,ROUNDDOWN(H1485-E1485-430000-G1485,-3))</f>
        <v/>
      </c>
      <c r="O1485" s="19">
        <f>MAX(0,ROUNDDOWN(H1485-E1485-430000-G1485-D1485,-3))</f>
        <v/>
      </c>
      <c r="P1485" s="19">
        <f>IF(H1485&lt;=450000,0,MAX(0,ROUNDDOWN(N1485*0.06-MIN(50000,N1485)*0.03,-2))+MAX(0,ROUNDDOWN(N1485*0.04-MIN(50000,N1485)*0.02,-2)))</f>
        <v/>
      </c>
      <c r="Q1485" s="19">
        <f>IF(H1485&lt;=450000,0,MAX(0,ROUNDDOWN(O1485*0.06-MIN(50000,O1485)*0.03,-2))+MAX(0,ROUNDDOWN(O1485*0.04-MIN(50000,O1485)*0.02,-2)))</f>
        <v/>
      </c>
      <c r="R1485" s="19">
        <f>L1485-M1485</f>
        <v/>
      </c>
      <c r="S1485" s="19">
        <f>P1485-Q1485</f>
        <v/>
      </c>
      <c r="T1485" s="19">
        <f>R1485+S1485</f>
        <v/>
      </c>
      <c r="U1485" s="21">
        <f>IF(J1485&lt;=0,0,LOOKUP(J1485,{0,1950001,3300001,6950001,9000001,18000001,40000001},{0.05,0.1,0.2,0.23,0.33,0.4,0.45}))</f>
        <v/>
      </c>
    </row>
    <row r="1486">
      <c r="A1486" t="inlineStr">
        <is>
          <t>1万円刻み</t>
        </is>
      </c>
      <c r="B1486" s="19">
        <f>'3_1万円刻み'!$A$674</f>
        <v/>
      </c>
      <c r="C1486" s="20" t="n">
        <v>2026</v>
      </c>
      <c r="D1486" s="19" t="n">
        <v>276000</v>
      </c>
      <c r="E1486" s="19">
        <f>ROUND(MIN(B1486/12,650000)*12*0.0915+MIN(B1486/12,1390000)*12*(0.0504+0)+B1486*0.005,0)</f>
        <v/>
      </c>
      <c r="F1486" s="19" t="n">
        <v>0</v>
      </c>
      <c r="G1486" s="19" t="n">
        <v>0</v>
      </c>
      <c r="H1486" s="19">
        <f>IF(C1486&gt;=2026,IF(B1486&lt;741000,0,IF(B1486&lt;2191000,B1486-740000,IF(B1486&lt;2193000,1451000,IF(B1486&lt;2196000,1453000,IF(B1486&lt;2200000,1456000,IF(B1486&lt;3600000,ROUNDDOWN(B1486/4,-3)*2.8-80000,IF(B1486&lt;6600000,ROUNDDOWN(B1486/4,-3)*3.2-440000,IF(B1486&lt;8500000,ROUNDDOWN(B1486*0.9,0)-1100000,B1486-1950000)))))))),IF(B1486&lt;651000,0,IF(B1486&lt;1900000,B1486-650000,IF(B1486&lt;3600000,ROUNDDOWN(B1486/4,-3)*2.8-80000,IF(B1486&lt;6600000,ROUNDDOWN(B1486/4,-3)*3.2-440000,IF(B1486&lt;8500000,ROUNDDOWN(B1486*0.9,0)-1100000,B1486-1950000))))))</f>
        <v/>
      </c>
      <c r="I1486" s="19">
        <f>IF(H1486&gt;23500000,NA(),IF(C1486&gt;=2026,IF(H1486&lt;=4890000,1040000,IF(H1486&lt;=6550000,670000,620000)),IF(H1486&lt;=1320000,950000,IF(H1486&lt;=3360000,880000,IF(H1486&lt;=4890000,680000,IF(H1486&lt;=6550000,630000,580000))))))</f>
        <v/>
      </c>
      <c r="J1486" s="19">
        <f>MAX(0,ROUNDDOWN(H1486-E1486-I1486-F1486,-3))</f>
        <v/>
      </c>
      <c r="K1486" s="19">
        <f>MAX(0,ROUNDDOWN(H1486-E1486-I1486-F1486-D1486,-3))</f>
        <v/>
      </c>
      <c r="L1486" s="19">
        <f>IF(J1486&lt;=0,0,ROUNDDOWN((J1486*LOOKUP(J1486,{0,1950001,3300001,6950001,9000001,18000001,40000001},{0.05,0.1,0.2,0.23,0.33,0.4,0.45})-LOOKUP(J1486,{0,1950001,3300001,6950001,9000001,18000001,40000001},{0,97500,427500,636000,1536000,2796000,4796000}))*1.021,-2))</f>
        <v/>
      </c>
      <c r="M1486" s="19">
        <f>IF(K1486&lt;=0,0,ROUNDDOWN((K1486*LOOKUP(K1486,{0,1950001,3300001,6950001,9000001,18000001,40000001},{0.05,0.1,0.2,0.23,0.33,0.4,0.45})-LOOKUP(K1486,{0,1950001,3300001,6950001,9000001,18000001,40000001},{0,97500,427500,636000,1536000,2796000,4796000}))*1.021,-2))</f>
        <v/>
      </c>
      <c r="N1486" s="19">
        <f>MAX(0,ROUNDDOWN(H1486-E1486-430000-G1486,-3))</f>
        <v/>
      </c>
      <c r="O1486" s="19">
        <f>MAX(0,ROUNDDOWN(H1486-E1486-430000-G1486-D1486,-3))</f>
        <v/>
      </c>
      <c r="P1486" s="19">
        <f>IF(H1486&lt;=450000,0,MAX(0,ROUNDDOWN(N1486*0.06-MIN(50000,N1486)*0.03,-2))+MAX(0,ROUNDDOWN(N1486*0.04-MIN(50000,N1486)*0.02,-2)))</f>
        <v/>
      </c>
      <c r="Q1486" s="19">
        <f>IF(H1486&lt;=450000,0,MAX(0,ROUNDDOWN(O1486*0.06-MIN(50000,O1486)*0.03,-2))+MAX(0,ROUNDDOWN(O1486*0.04-MIN(50000,O1486)*0.02,-2)))</f>
        <v/>
      </c>
      <c r="R1486" s="19">
        <f>L1486-M1486</f>
        <v/>
      </c>
      <c r="S1486" s="19">
        <f>P1486-Q1486</f>
        <v/>
      </c>
      <c r="T1486" s="19">
        <f>R1486+S1486</f>
        <v/>
      </c>
      <c r="U1486" s="21">
        <f>IF(J1486&lt;=0,0,LOOKUP(J1486,{0,1950001,3300001,6950001,9000001,18000001,40000001},{0.05,0.1,0.2,0.23,0.33,0.4,0.45}))</f>
        <v/>
      </c>
    </row>
    <row r="1487">
      <c r="A1487" t="inlineStr">
        <is>
          <t>1万円刻み</t>
        </is>
      </c>
      <c r="B1487" s="19">
        <f>'3_1万円刻み'!$A$675</f>
        <v/>
      </c>
      <c r="C1487" s="20" t="n">
        <v>2025</v>
      </c>
      <c r="D1487" s="19" t="n">
        <v>276000</v>
      </c>
      <c r="E1487" s="19">
        <f>ROUND(MIN(B1487/12,650000)*12*0.0915+MIN(B1487/12,1390000)*12*(0.0504+0)+B1487*0.005,0)</f>
        <v/>
      </c>
      <c r="F1487" s="19" t="n">
        <v>0</v>
      </c>
      <c r="G1487" s="19" t="n">
        <v>0</v>
      </c>
      <c r="H1487" s="19">
        <f>IF(C1487&gt;=2026,IF(B1487&lt;741000,0,IF(B1487&lt;2191000,B1487-740000,IF(B1487&lt;2193000,1451000,IF(B1487&lt;2196000,1453000,IF(B1487&lt;2200000,1456000,IF(B1487&lt;3600000,ROUNDDOWN(B1487/4,-3)*2.8-80000,IF(B1487&lt;6600000,ROUNDDOWN(B1487/4,-3)*3.2-440000,IF(B1487&lt;8500000,ROUNDDOWN(B1487*0.9,0)-1100000,B1487-1950000)))))))),IF(B1487&lt;651000,0,IF(B1487&lt;1900000,B1487-650000,IF(B1487&lt;3600000,ROUNDDOWN(B1487/4,-3)*2.8-80000,IF(B1487&lt;6600000,ROUNDDOWN(B1487/4,-3)*3.2-440000,IF(B1487&lt;8500000,ROUNDDOWN(B1487*0.9,0)-1100000,B1487-1950000))))))</f>
        <v/>
      </c>
      <c r="I1487" s="19">
        <f>IF(H1487&gt;23500000,NA(),IF(C1487&gt;=2026,IF(H1487&lt;=4890000,1040000,IF(H1487&lt;=6550000,670000,620000)),IF(H1487&lt;=1320000,950000,IF(H1487&lt;=3360000,880000,IF(H1487&lt;=4890000,680000,IF(H1487&lt;=6550000,630000,580000))))))</f>
        <v/>
      </c>
      <c r="J1487" s="19">
        <f>MAX(0,ROUNDDOWN(H1487-E1487-I1487-F1487,-3))</f>
        <v/>
      </c>
      <c r="K1487" s="19">
        <f>MAX(0,ROUNDDOWN(H1487-E1487-I1487-F1487-D1487,-3))</f>
        <v/>
      </c>
      <c r="L1487" s="19">
        <f>IF(J1487&lt;=0,0,ROUNDDOWN((J1487*LOOKUP(J1487,{0,1950001,3300001,6950001,9000001,18000001,40000001},{0.05,0.1,0.2,0.23,0.33,0.4,0.45})-LOOKUP(J1487,{0,1950001,3300001,6950001,9000001,18000001,40000001},{0,97500,427500,636000,1536000,2796000,4796000}))*1.021,-2))</f>
        <v/>
      </c>
      <c r="M1487" s="19">
        <f>IF(K1487&lt;=0,0,ROUNDDOWN((K1487*LOOKUP(K1487,{0,1950001,3300001,6950001,9000001,18000001,40000001},{0.05,0.1,0.2,0.23,0.33,0.4,0.45})-LOOKUP(K1487,{0,1950001,3300001,6950001,9000001,18000001,40000001},{0,97500,427500,636000,1536000,2796000,4796000}))*1.021,-2))</f>
        <v/>
      </c>
      <c r="N1487" s="19">
        <f>MAX(0,ROUNDDOWN(H1487-E1487-430000-G1487,-3))</f>
        <v/>
      </c>
      <c r="O1487" s="19">
        <f>MAX(0,ROUNDDOWN(H1487-E1487-430000-G1487-D1487,-3))</f>
        <v/>
      </c>
      <c r="P1487" s="19">
        <f>IF(H1487&lt;=450000,0,MAX(0,ROUNDDOWN(N1487*0.06-MIN(50000,N1487)*0.03,-2))+MAX(0,ROUNDDOWN(N1487*0.04-MIN(50000,N1487)*0.02,-2)))</f>
        <v/>
      </c>
      <c r="Q1487" s="19">
        <f>IF(H1487&lt;=450000,0,MAX(0,ROUNDDOWN(O1487*0.06-MIN(50000,O1487)*0.03,-2))+MAX(0,ROUNDDOWN(O1487*0.04-MIN(50000,O1487)*0.02,-2)))</f>
        <v/>
      </c>
      <c r="R1487" s="19">
        <f>L1487-M1487</f>
        <v/>
      </c>
      <c r="S1487" s="19">
        <f>P1487-Q1487</f>
        <v/>
      </c>
      <c r="T1487" s="19">
        <f>R1487+S1487</f>
        <v/>
      </c>
      <c r="U1487" s="21">
        <f>IF(J1487&lt;=0,0,LOOKUP(J1487,{0,1950001,3300001,6950001,9000001,18000001,40000001},{0.05,0.1,0.2,0.23,0.33,0.4,0.45}))</f>
        <v/>
      </c>
    </row>
    <row r="1488">
      <c r="A1488" t="inlineStr">
        <is>
          <t>1万円刻み</t>
        </is>
      </c>
      <c r="B1488" s="19">
        <f>'3_1万円刻み'!$A$675</f>
        <v/>
      </c>
      <c r="C1488" s="20" t="n">
        <v>2026</v>
      </c>
      <c r="D1488" s="19" t="n">
        <v>276000</v>
      </c>
      <c r="E1488" s="19">
        <f>ROUND(MIN(B1488/12,650000)*12*0.0915+MIN(B1488/12,1390000)*12*(0.0504+0)+B1488*0.005,0)</f>
        <v/>
      </c>
      <c r="F1488" s="19" t="n">
        <v>0</v>
      </c>
      <c r="G1488" s="19" t="n">
        <v>0</v>
      </c>
      <c r="H1488" s="19">
        <f>IF(C1488&gt;=2026,IF(B1488&lt;741000,0,IF(B1488&lt;2191000,B1488-740000,IF(B1488&lt;2193000,1451000,IF(B1488&lt;2196000,1453000,IF(B1488&lt;2200000,1456000,IF(B1488&lt;3600000,ROUNDDOWN(B1488/4,-3)*2.8-80000,IF(B1488&lt;6600000,ROUNDDOWN(B1488/4,-3)*3.2-440000,IF(B1488&lt;8500000,ROUNDDOWN(B1488*0.9,0)-1100000,B1488-1950000)))))))),IF(B1488&lt;651000,0,IF(B1488&lt;1900000,B1488-650000,IF(B1488&lt;3600000,ROUNDDOWN(B1488/4,-3)*2.8-80000,IF(B1488&lt;6600000,ROUNDDOWN(B1488/4,-3)*3.2-440000,IF(B1488&lt;8500000,ROUNDDOWN(B1488*0.9,0)-1100000,B1488-1950000))))))</f>
        <v/>
      </c>
      <c r="I1488" s="19">
        <f>IF(H1488&gt;23500000,NA(),IF(C1488&gt;=2026,IF(H1488&lt;=4890000,1040000,IF(H1488&lt;=6550000,670000,620000)),IF(H1488&lt;=1320000,950000,IF(H1488&lt;=3360000,880000,IF(H1488&lt;=4890000,680000,IF(H1488&lt;=6550000,630000,580000))))))</f>
        <v/>
      </c>
      <c r="J1488" s="19">
        <f>MAX(0,ROUNDDOWN(H1488-E1488-I1488-F1488,-3))</f>
        <v/>
      </c>
      <c r="K1488" s="19">
        <f>MAX(0,ROUNDDOWN(H1488-E1488-I1488-F1488-D1488,-3))</f>
        <v/>
      </c>
      <c r="L1488" s="19">
        <f>IF(J1488&lt;=0,0,ROUNDDOWN((J1488*LOOKUP(J1488,{0,1950001,3300001,6950001,9000001,18000001,40000001},{0.05,0.1,0.2,0.23,0.33,0.4,0.45})-LOOKUP(J1488,{0,1950001,3300001,6950001,9000001,18000001,40000001},{0,97500,427500,636000,1536000,2796000,4796000}))*1.021,-2))</f>
        <v/>
      </c>
      <c r="M1488" s="19">
        <f>IF(K1488&lt;=0,0,ROUNDDOWN((K1488*LOOKUP(K1488,{0,1950001,3300001,6950001,9000001,18000001,40000001},{0.05,0.1,0.2,0.23,0.33,0.4,0.45})-LOOKUP(K1488,{0,1950001,3300001,6950001,9000001,18000001,40000001},{0,97500,427500,636000,1536000,2796000,4796000}))*1.021,-2))</f>
        <v/>
      </c>
      <c r="N1488" s="19">
        <f>MAX(0,ROUNDDOWN(H1488-E1488-430000-G1488,-3))</f>
        <v/>
      </c>
      <c r="O1488" s="19">
        <f>MAX(0,ROUNDDOWN(H1488-E1488-430000-G1488-D1488,-3))</f>
        <v/>
      </c>
      <c r="P1488" s="19">
        <f>IF(H1488&lt;=450000,0,MAX(0,ROUNDDOWN(N1488*0.06-MIN(50000,N1488)*0.03,-2))+MAX(0,ROUNDDOWN(N1488*0.04-MIN(50000,N1488)*0.02,-2)))</f>
        <v/>
      </c>
      <c r="Q1488" s="19">
        <f>IF(H1488&lt;=450000,0,MAX(0,ROUNDDOWN(O1488*0.06-MIN(50000,O1488)*0.03,-2))+MAX(0,ROUNDDOWN(O1488*0.04-MIN(50000,O1488)*0.02,-2)))</f>
        <v/>
      </c>
      <c r="R1488" s="19">
        <f>L1488-M1488</f>
        <v/>
      </c>
      <c r="S1488" s="19">
        <f>P1488-Q1488</f>
        <v/>
      </c>
      <c r="T1488" s="19">
        <f>R1488+S1488</f>
        <v/>
      </c>
      <c r="U1488" s="21">
        <f>IF(J1488&lt;=0,0,LOOKUP(J1488,{0,1950001,3300001,6950001,9000001,18000001,40000001},{0.05,0.1,0.2,0.23,0.33,0.4,0.45}))</f>
        <v/>
      </c>
    </row>
    <row r="1489">
      <c r="A1489" t="inlineStr">
        <is>
          <t>1万円刻み</t>
        </is>
      </c>
      <c r="B1489" s="19">
        <f>'3_1万円刻み'!$A$676</f>
        <v/>
      </c>
      <c r="C1489" s="20" t="n">
        <v>2025</v>
      </c>
      <c r="D1489" s="19" t="n">
        <v>276000</v>
      </c>
      <c r="E1489" s="19">
        <f>ROUND(MIN(B1489/12,650000)*12*0.0915+MIN(B1489/12,1390000)*12*(0.0504+0)+B1489*0.005,0)</f>
        <v/>
      </c>
      <c r="F1489" s="19" t="n">
        <v>0</v>
      </c>
      <c r="G1489" s="19" t="n">
        <v>0</v>
      </c>
      <c r="H1489" s="19">
        <f>IF(C1489&gt;=2026,IF(B1489&lt;741000,0,IF(B1489&lt;2191000,B1489-740000,IF(B1489&lt;2193000,1451000,IF(B1489&lt;2196000,1453000,IF(B1489&lt;2200000,1456000,IF(B1489&lt;3600000,ROUNDDOWN(B1489/4,-3)*2.8-80000,IF(B1489&lt;6600000,ROUNDDOWN(B1489/4,-3)*3.2-440000,IF(B1489&lt;8500000,ROUNDDOWN(B1489*0.9,0)-1100000,B1489-1950000)))))))),IF(B1489&lt;651000,0,IF(B1489&lt;1900000,B1489-650000,IF(B1489&lt;3600000,ROUNDDOWN(B1489/4,-3)*2.8-80000,IF(B1489&lt;6600000,ROUNDDOWN(B1489/4,-3)*3.2-440000,IF(B1489&lt;8500000,ROUNDDOWN(B1489*0.9,0)-1100000,B1489-1950000))))))</f>
        <v/>
      </c>
      <c r="I1489" s="19">
        <f>IF(H1489&gt;23500000,NA(),IF(C1489&gt;=2026,IF(H1489&lt;=4890000,1040000,IF(H1489&lt;=6550000,670000,620000)),IF(H1489&lt;=1320000,950000,IF(H1489&lt;=3360000,880000,IF(H1489&lt;=4890000,680000,IF(H1489&lt;=6550000,630000,580000))))))</f>
        <v/>
      </c>
      <c r="J1489" s="19">
        <f>MAX(0,ROUNDDOWN(H1489-E1489-I1489-F1489,-3))</f>
        <v/>
      </c>
      <c r="K1489" s="19">
        <f>MAX(0,ROUNDDOWN(H1489-E1489-I1489-F1489-D1489,-3))</f>
        <v/>
      </c>
      <c r="L1489" s="19">
        <f>IF(J1489&lt;=0,0,ROUNDDOWN((J1489*LOOKUP(J1489,{0,1950001,3300001,6950001,9000001,18000001,40000001},{0.05,0.1,0.2,0.23,0.33,0.4,0.45})-LOOKUP(J1489,{0,1950001,3300001,6950001,9000001,18000001,40000001},{0,97500,427500,636000,1536000,2796000,4796000}))*1.021,-2))</f>
        <v/>
      </c>
      <c r="M1489" s="19">
        <f>IF(K1489&lt;=0,0,ROUNDDOWN((K1489*LOOKUP(K1489,{0,1950001,3300001,6950001,9000001,18000001,40000001},{0.05,0.1,0.2,0.23,0.33,0.4,0.45})-LOOKUP(K1489,{0,1950001,3300001,6950001,9000001,18000001,40000001},{0,97500,427500,636000,1536000,2796000,4796000}))*1.021,-2))</f>
        <v/>
      </c>
      <c r="N1489" s="19">
        <f>MAX(0,ROUNDDOWN(H1489-E1489-430000-G1489,-3))</f>
        <v/>
      </c>
      <c r="O1489" s="19">
        <f>MAX(0,ROUNDDOWN(H1489-E1489-430000-G1489-D1489,-3))</f>
        <v/>
      </c>
      <c r="P1489" s="19">
        <f>IF(H1489&lt;=450000,0,MAX(0,ROUNDDOWN(N1489*0.06-MIN(50000,N1489)*0.03,-2))+MAX(0,ROUNDDOWN(N1489*0.04-MIN(50000,N1489)*0.02,-2)))</f>
        <v/>
      </c>
      <c r="Q1489" s="19">
        <f>IF(H1489&lt;=450000,0,MAX(0,ROUNDDOWN(O1489*0.06-MIN(50000,O1489)*0.03,-2))+MAX(0,ROUNDDOWN(O1489*0.04-MIN(50000,O1489)*0.02,-2)))</f>
        <v/>
      </c>
      <c r="R1489" s="19">
        <f>L1489-M1489</f>
        <v/>
      </c>
      <c r="S1489" s="19">
        <f>P1489-Q1489</f>
        <v/>
      </c>
      <c r="T1489" s="19">
        <f>R1489+S1489</f>
        <v/>
      </c>
      <c r="U1489" s="21">
        <f>IF(J1489&lt;=0,0,LOOKUP(J1489,{0,1950001,3300001,6950001,9000001,18000001,40000001},{0.05,0.1,0.2,0.23,0.33,0.4,0.45}))</f>
        <v/>
      </c>
    </row>
    <row r="1490">
      <c r="A1490" t="inlineStr">
        <is>
          <t>1万円刻み</t>
        </is>
      </c>
      <c r="B1490" s="19">
        <f>'3_1万円刻み'!$A$676</f>
        <v/>
      </c>
      <c r="C1490" s="20" t="n">
        <v>2026</v>
      </c>
      <c r="D1490" s="19" t="n">
        <v>276000</v>
      </c>
      <c r="E1490" s="19">
        <f>ROUND(MIN(B1490/12,650000)*12*0.0915+MIN(B1490/12,1390000)*12*(0.0504+0)+B1490*0.005,0)</f>
        <v/>
      </c>
      <c r="F1490" s="19" t="n">
        <v>0</v>
      </c>
      <c r="G1490" s="19" t="n">
        <v>0</v>
      </c>
      <c r="H1490" s="19">
        <f>IF(C1490&gt;=2026,IF(B1490&lt;741000,0,IF(B1490&lt;2191000,B1490-740000,IF(B1490&lt;2193000,1451000,IF(B1490&lt;2196000,1453000,IF(B1490&lt;2200000,1456000,IF(B1490&lt;3600000,ROUNDDOWN(B1490/4,-3)*2.8-80000,IF(B1490&lt;6600000,ROUNDDOWN(B1490/4,-3)*3.2-440000,IF(B1490&lt;8500000,ROUNDDOWN(B1490*0.9,0)-1100000,B1490-1950000)))))))),IF(B1490&lt;651000,0,IF(B1490&lt;1900000,B1490-650000,IF(B1490&lt;3600000,ROUNDDOWN(B1490/4,-3)*2.8-80000,IF(B1490&lt;6600000,ROUNDDOWN(B1490/4,-3)*3.2-440000,IF(B1490&lt;8500000,ROUNDDOWN(B1490*0.9,0)-1100000,B1490-1950000))))))</f>
        <v/>
      </c>
      <c r="I1490" s="19">
        <f>IF(H1490&gt;23500000,NA(),IF(C1490&gt;=2026,IF(H1490&lt;=4890000,1040000,IF(H1490&lt;=6550000,670000,620000)),IF(H1490&lt;=1320000,950000,IF(H1490&lt;=3360000,880000,IF(H1490&lt;=4890000,680000,IF(H1490&lt;=6550000,630000,580000))))))</f>
        <v/>
      </c>
      <c r="J1490" s="19">
        <f>MAX(0,ROUNDDOWN(H1490-E1490-I1490-F1490,-3))</f>
        <v/>
      </c>
      <c r="K1490" s="19">
        <f>MAX(0,ROUNDDOWN(H1490-E1490-I1490-F1490-D1490,-3))</f>
        <v/>
      </c>
      <c r="L1490" s="19">
        <f>IF(J1490&lt;=0,0,ROUNDDOWN((J1490*LOOKUP(J1490,{0,1950001,3300001,6950001,9000001,18000001,40000001},{0.05,0.1,0.2,0.23,0.33,0.4,0.45})-LOOKUP(J1490,{0,1950001,3300001,6950001,9000001,18000001,40000001},{0,97500,427500,636000,1536000,2796000,4796000}))*1.021,-2))</f>
        <v/>
      </c>
      <c r="M1490" s="19">
        <f>IF(K1490&lt;=0,0,ROUNDDOWN((K1490*LOOKUP(K1490,{0,1950001,3300001,6950001,9000001,18000001,40000001},{0.05,0.1,0.2,0.23,0.33,0.4,0.45})-LOOKUP(K1490,{0,1950001,3300001,6950001,9000001,18000001,40000001},{0,97500,427500,636000,1536000,2796000,4796000}))*1.021,-2))</f>
        <v/>
      </c>
      <c r="N1490" s="19">
        <f>MAX(0,ROUNDDOWN(H1490-E1490-430000-G1490,-3))</f>
        <v/>
      </c>
      <c r="O1490" s="19">
        <f>MAX(0,ROUNDDOWN(H1490-E1490-430000-G1490-D1490,-3))</f>
        <v/>
      </c>
      <c r="P1490" s="19">
        <f>IF(H1490&lt;=450000,0,MAX(0,ROUNDDOWN(N1490*0.06-MIN(50000,N1490)*0.03,-2))+MAX(0,ROUNDDOWN(N1490*0.04-MIN(50000,N1490)*0.02,-2)))</f>
        <v/>
      </c>
      <c r="Q1490" s="19">
        <f>IF(H1490&lt;=450000,0,MAX(0,ROUNDDOWN(O1490*0.06-MIN(50000,O1490)*0.03,-2))+MAX(0,ROUNDDOWN(O1490*0.04-MIN(50000,O1490)*0.02,-2)))</f>
        <v/>
      </c>
      <c r="R1490" s="19">
        <f>L1490-M1490</f>
        <v/>
      </c>
      <c r="S1490" s="19">
        <f>P1490-Q1490</f>
        <v/>
      </c>
      <c r="T1490" s="19">
        <f>R1490+S1490</f>
        <v/>
      </c>
      <c r="U1490" s="21">
        <f>IF(J1490&lt;=0,0,LOOKUP(J1490,{0,1950001,3300001,6950001,9000001,18000001,40000001},{0.05,0.1,0.2,0.23,0.33,0.4,0.45}))</f>
        <v/>
      </c>
    </row>
    <row r="1491">
      <c r="A1491" t="inlineStr">
        <is>
          <t>1万円刻み</t>
        </is>
      </c>
      <c r="B1491" s="19">
        <f>'3_1万円刻み'!$A$677</f>
        <v/>
      </c>
      <c r="C1491" s="20" t="n">
        <v>2025</v>
      </c>
      <c r="D1491" s="19" t="n">
        <v>276000</v>
      </c>
      <c r="E1491" s="19">
        <f>ROUND(MIN(B1491/12,650000)*12*0.0915+MIN(B1491/12,1390000)*12*(0.0504+0)+B1491*0.005,0)</f>
        <v/>
      </c>
      <c r="F1491" s="19" t="n">
        <v>0</v>
      </c>
      <c r="G1491" s="19" t="n">
        <v>0</v>
      </c>
      <c r="H1491" s="19">
        <f>IF(C1491&gt;=2026,IF(B1491&lt;741000,0,IF(B1491&lt;2191000,B1491-740000,IF(B1491&lt;2193000,1451000,IF(B1491&lt;2196000,1453000,IF(B1491&lt;2200000,1456000,IF(B1491&lt;3600000,ROUNDDOWN(B1491/4,-3)*2.8-80000,IF(B1491&lt;6600000,ROUNDDOWN(B1491/4,-3)*3.2-440000,IF(B1491&lt;8500000,ROUNDDOWN(B1491*0.9,0)-1100000,B1491-1950000)))))))),IF(B1491&lt;651000,0,IF(B1491&lt;1900000,B1491-650000,IF(B1491&lt;3600000,ROUNDDOWN(B1491/4,-3)*2.8-80000,IF(B1491&lt;6600000,ROUNDDOWN(B1491/4,-3)*3.2-440000,IF(B1491&lt;8500000,ROUNDDOWN(B1491*0.9,0)-1100000,B1491-1950000))))))</f>
        <v/>
      </c>
      <c r="I1491" s="19">
        <f>IF(H1491&gt;23500000,NA(),IF(C1491&gt;=2026,IF(H1491&lt;=4890000,1040000,IF(H1491&lt;=6550000,670000,620000)),IF(H1491&lt;=1320000,950000,IF(H1491&lt;=3360000,880000,IF(H1491&lt;=4890000,680000,IF(H1491&lt;=6550000,630000,580000))))))</f>
        <v/>
      </c>
      <c r="J1491" s="19">
        <f>MAX(0,ROUNDDOWN(H1491-E1491-I1491-F1491,-3))</f>
        <v/>
      </c>
      <c r="K1491" s="19">
        <f>MAX(0,ROUNDDOWN(H1491-E1491-I1491-F1491-D1491,-3))</f>
        <v/>
      </c>
      <c r="L1491" s="19">
        <f>IF(J1491&lt;=0,0,ROUNDDOWN((J1491*LOOKUP(J1491,{0,1950001,3300001,6950001,9000001,18000001,40000001},{0.05,0.1,0.2,0.23,0.33,0.4,0.45})-LOOKUP(J1491,{0,1950001,3300001,6950001,9000001,18000001,40000001},{0,97500,427500,636000,1536000,2796000,4796000}))*1.021,-2))</f>
        <v/>
      </c>
      <c r="M1491" s="19">
        <f>IF(K1491&lt;=0,0,ROUNDDOWN((K1491*LOOKUP(K1491,{0,1950001,3300001,6950001,9000001,18000001,40000001},{0.05,0.1,0.2,0.23,0.33,0.4,0.45})-LOOKUP(K1491,{0,1950001,3300001,6950001,9000001,18000001,40000001},{0,97500,427500,636000,1536000,2796000,4796000}))*1.021,-2))</f>
        <v/>
      </c>
      <c r="N1491" s="19">
        <f>MAX(0,ROUNDDOWN(H1491-E1491-430000-G1491,-3))</f>
        <v/>
      </c>
      <c r="O1491" s="19">
        <f>MAX(0,ROUNDDOWN(H1491-E1491-430000-G1491-D1491,-3))</f>
        <v/>
      </c>
      <c r="P1491" s="19">
        <f>IF(H1491&lt;=450000,0,MAX(0,ROUNDDOWN(N1491*0.06-MIN(50000,N1491)*0.03,-2))+MAX(0,ROUNDDOWN(N1491*0.04-MIN(50000,N1491)*0.02,-2)))</f>
        <v/>
      </c>
      <c r="Q1491" s="19">
        <f>IF(H1491&lt;=450000,0,MAX(0,ROUNDDOWN(O1491*0.06-MIN(50000,O1491)*0.03,-2))+MAX(0,ROUNDDOWN(O1491*0.04-MIN(50000,O1491)*0.02,-2)))</f>
        <v/>
      </c>
      <c r="R1491" s="19">
        <f>L1491-M1491</f>
        <v/>
      </c>
      <c r="S1491" s="19">
        <f>P1491-Q1491</f>
        <v/>
      </c>
      <c r="T1491" s="19">
        <f>R1491+S1491</f>
        <v/>
      </c>
      <c r="U1491" s="21">
        <f>IF(J1491&lt;=0,0,LOOKUP(J1491,{0,1950001,3300001,6950001,9000001,18000001,40000001},{0.05,0.1,0.2,0.23,0.33,0.4,0.45}))</f>
        <v/>
      </c>
    </row>
    <row r="1492">
      <c r="A1492" t="inlineStr">
        <is>
          <t>1万円刻み</t>
        </is>
      </c>
      <c r="B1492" s="19">
        <f>'3_1万円刻み'!$A$677</f>
        <v/>
      </c>
      <c r="C1492" s="20" t="n">
        <v>2026</v>
      </c>
      <c r="D1492" s="19" t="n">
        <v>276000</v>
      </c>
      <c r="E1492" s="19">
        <f>ROUND(MIN(B1492/12,650000)*12*0.0915+MIN(B1492/12,1390000)*12*(0.0504+0)+B1492*0.005,0)</f>
        <v/>
      </c>
      <c r="F1492" s="19" t="n">
        <v>0</v>
      </c>
      <c r="G1492" s="19" t="n">
        <v>0</v>
      </c>
      <c r="H1492" s="19">
        <f>IF(C1492&gt;=2026,IF(B1492&lt;741000,0,IF(B1492&lt;2191000,B1492-740000,IF(B1492&lt;2193000,1451000,IF(B1492&lt;2196000,1453000,IF(B1492&lt;2200000,1456000,IF(B1492&lt;3600000,ROUNDDOWN(B1492/4,-3)*2.8-80000,IF(B1492&lt;6600000,ROUNDDOWN(B1492/4,-3)*3.2-440000,IF(B1492&lt;8500000,ROUNDDOWN(B1492*0.9,0)-1100000,B1492-1950000)))))))),IF(B1492&lt;651000,0,IF(B1492&lt;1900000,B1492-650000,IF(B1492&lt;3600000,ROUNDDOWN(B1492/4,-3)*2.8-80000,IF(B1492&lt;6600000,ROUNDDOWN(B1492/4,-3)*3.2-440000,IF(B1492&lt;8500000,ROUNDDOWN(B1492*0.9,0)-1100000,B1492-1950000))))))</f>
        <v/>
      </c>
      <c r="I1492" s="19">
        <f>IF(H1492&gt;23500000,NA(),IF(C1492&gt;=2026,IF(H1492&lt;=4890000,1040000,IF(H1492&lt;=6550000,670000,620000)),IF(H1492&lt;=1320000,950000,IF(H1492&lt;=3360000,880000,IF(H1492&lt;=4890000,680000,IF(H1492&lt;=6550000,630000,580000))))))</f>
        <v/>
      </c>
      <c r="J1492" s="19">
        <f>MAX(0,ROUNDDOWN(H1492-E1492-I1492-F1492,-3))</f>
        <v/>
      </c>
      <c r="K1492" s="19">
        <f>MAX(0,ROUNDDOWN(H1492-E1492-I1492-F1492-D1492,-3))</f>
        <v/>
      </c>
      <c r="L1492" s="19">
        <f>IF(J1492&lt;=0,0,ROUNDDOWN((J1492*LOOKUP(J1492,{0,1950001,3300001,6950001,9000001,18000001,40000001},{0.05,0.1,0.2,0.23,0.33,0.4,0.45})-LOOKUP(J1492,{0,1950001,3300001,6950001,9000001,18000001,40000001},{0,97500,427500,636000,1536000,2796000,4796000}))*1.021,-2))</f>
        <v/>
      </c>
      <c r="M1492" s="19">
        <f>IF(K1492&lt;=0,0,ROUNDDOWN((K1492*LOOKUP(K1492,{0,1950001,3300001,6950001,9000001,18000001,40000001},{0.05,0.1,0.2,0.23,0.33,0.4,0.45})-LOOKUP(K1492,{0,1950001,3300001,6950001,9000001,18000001,40000001},{0,97500,427500,636000,1536000,2796000,4796000}))*1.021,-2))</f>
        <v/>
      </c>
      <c r="N1492" s="19">
        <f>MAX(0,ROUNDDOWN(H1492-E1492-430000-G1492,-3))</f>
        <v/>
      </c>
      <c r="O1492" s="19">
        <f>MAX(0,ROUNDDOWN(H1492-E1492-430000-G1492-D1492,-3))</f>
        <v/>
      </c>
      <c r="P1492" s="19">
        <f>IF(H1492&lt;=450000,0,MAX(0,ROUNDDOWN(N1492*0.06-MIN(50000,N1492)*0.03,-2))+MAX(0,ROUNDDOWN(N1492*0.04-MIN(50000,N1492)*0.02,-2)))</f>
        <v/>
      </c>
      <c r="Q1492" s="19">
        <f>IF(H1492&lt;=450000,0,MAX(0,ROUNDDOWN(O1492*0.06-MIN(50000,O1492)*0.03,-2))+MAX(0,ROUNDDOWN(O1492*0.04-MIN(50000,O1492)*0.02,-2)))</f>
        <v/>
      </c>
      <c r="R1492" s="19">
        <f>L1492-M1492</f>
        <v/>
      </c>
      <c r="S1492" s="19">
        <f>P1492-Q1492</f>
        <v/>
      </c>
      <c r="T1492" s="19">
        <f>R1492+S1492</f>
        <v/>
      </c>
      <c r="U1492" s="21">
        <f>IF(J1492&lt;=0,0,LOOKUP(J1492,{0,1950001,3300001,6950001,9000001,18000001,40000001},{0.05,0.1,0.2,0.23,0.33,0.4,0.45}))</f>
        <v/>
      </c>
    </row>
    <row r="1493">
      <c r="A1493" t="inlineStr">
        <is>
          <t>1万円刻み</t>
        </is>
      </c>
      <c r="B1493" s="19">
        <f>'3_1万円刻み'!$A$678</f>
        <v/>
      </c>
      <c r="C1493" s="20" t="n">
        <v>2025</v>
      </c>
      <c r="D1493" s="19" t="n">
        <v>276000</v>
      </c>
      <c r="E1493" s="19">
        <f>ROUND(MIN(B1493/12,650000)*12*0.0915+MIN(B1493/12,1390000)*12*(0.0504+0)+B1493*0.005,0)</f>
        <v/>
      </c>
      <c r="F1493" s="19" t="n">
        <v>0</v>
      </c>
      <c r="G1493" s="19" t="n">
        <v>0</v>
      </c>
      <c r="H1493" s="19">
        <f>IF(C1493&gt;=2026,IF(B1493&lt;741000,0,IF(B1493&lt;2191000,B1493-740000,IF(B1493&lt;2193000,1451000,IF(B1493&lt;2196000,1453000,IF(B1493&lt;2200000,1456000,IF(B1493&lt;3600000,ROUNDDOWN(B1493/4,-3)*2.8-80000,IF(B1493&lt;6600000,ROUNDDOWN(B1493/4,-3)*3.2-440000,IF(B1493&lt;8500000,ROUNDDOWN(B1493*0.9,0)-1100000,B1493-1950000)))))))),IF(B1493&lt;651000,0,IF(B1493&lt;1900000,B1493-650000,IF(B1493&lt;3600000,ROUNDDOWN(B1493/4,-3)*2.8-80000,IF(B1493&lt;6600000,ROUNDDOWN(B1493/4,-3)*3.2-440000,IF(B1493&lt;8500000,ROUNDDOWN(B1493*0.9,0)-1100000,B1493-1950000))))))</f>
        <v/>
      </c>
      <c r="I1493" s="19">
        <f>IF(H1493&gt;23500000,NA(),IF(C1493&gt;=2026,IF(H1493&lt;=4890000,1040000,IF(H1493&lt;=6550000,670000,620000)),IF(H1493&lt;=1320000,950000,IF(H1493&lt;=3360000,880000,IF(H1493&lt;=4890000,680000,IF(H1493&lt;=6550000,630000,580000))))))</f>
        <v/>
      </c>
      <c r="J1493" s="19">
        <f>MAX(0,ROUNDDOWN(H1493-E1493-I1493-F1493,-3))</f>
        <v/>
      </c>
      <c r="K1493" s="19">
        <f>MAX(0,ROUNDDOWN(H1493-E1493-I1493-F1493-D1493,-3))</f>
        <v/>
      </c>
      <c r="L1493" s="19">
        <f>IF(J1493&lt;=0,0,ROUNDDOWN((J1493*LOOKUP(J1493,{0,1950001,3300001,6950001,9000001,18000001,40000001},{0.05,0.1,0.2,0.23,0.33,0.4,0.45})-LOOKUP(J1493,{0,1950001,3300001,6950001,9000001,18000001,40000001},{0,97500,427500,636000,1536000,2796000,4796000}))*1.021,-2))</f>
        <v/>
      </c>
      <c r="M1493" s="19">
        <f>IF(K1493&lt;=0,0,ROUNDDOWN((K1493*LOOKUP(K1493,{0,1950001,3300001,6950001,9000001,18000001,40000001},{0.05,0.1,0.2,0.23,0.33,0.4,0.45})-LOOKUP(K1493,{0,1950001,3300001,6950001,9000001,18000001,40000001},{0,97500,427500,636000,1536000,2796000,4796000}))*1.021,-2))</f>
        <v/>
      </c>
      <c r="N1493" s="19">
        <f>MAX(0,ROUNDDOWN(H1493-E1493-430000-G1493,-3))</f>
        <v/>
      </c>
      <c r="O1493" s="19">
        <f>MAX(0,ROUNDDOWN(H1493-E1493-430000-G1493-D1493,-3))</f>
        <v/>
      </c>
      <c r="P1493" s="19">
        <f>IF(H1493&lt;=450000,0,MAX(0,ROUNDDOWN(N1493*0.06-MIN(50000,N1493)*0.03,-2))+MAX(0,ROUNDDOWN(N1493*0.04-MIN(50000,N1493)*0.02,-2)))</f>
        <v/>
      </c>
      <c r="Q1493" s="19">
        <f>IF(H1493&lt;=450000,0,MAX(0,ROUNDDOWN(O1493*0.06-MIN(50000,O1493)*0.03,-2))+MAX(0,ROUNDDOWN(O1493*0.04-MIN(50000,O1493)*0.02,-2)))</f>
        <v/>
      </c>
      <c r="R1493" s="19">
        <f>L1493-M1493</f>
        <v/>
      </c>
      <c r="S1493" s="19">
        <f>P1493-Q1493</f>
        <v/>
      </c>
      <c r="T1493" s="19">
        <f>R1493+S1493</f>
        <v/>
      </c>
      <c r="U1493" s="21">
        <f>IF(J1493&lt;=0,0,LOOKUP(J1493,{0,1950001,3300001,6950001,9000001,18000001,40000001},{0.05,0.1,0.2,0.23,0.33,0.4,0.45}))</f>
        <v/>
      </c>
    </row>
    <row r="1494">
      <c r="A1494" t="inlineStr">
        <is>
          <t>1万円刻み</t>
        </is>
      </c>
      <c r="B1494" s="19">
        <f>'3_1万円刻み'!$A$678</f>
        <v/>
      </c>
      <c r="C1494" s="20" t="n">
        <v>2026</v>
      </c>
      <c r="D1494" s="19" t="n">
        <v>276000</v>
      </c>
      <c r="E1494" s="19">
        <f>ROUND(MIN(B1494/12,650000)*12*0.0915+MIN(B1494/12,1390000)*12*(0.0504+0)+B1494*0.005,0)</f>
        <v/>
      </c>
      <c r="F1494" s="19" t="n">
        <v>0</v>
      </c>
      <c r="G1494" s="19" t="n">
        <v>0</v>
      </c>
      <c r="H1494" s="19">
        <f>IF(C1494&gt;=2026,IF(B1494&lt;741000,0,IF(B1494&lt;2191000,B1494-740000,IF(B1494&lt;2193000,1451000,IF(B1494&lt;2196000,1453000,IF(B1494&lt;2200000,1456000,IF(B1494&lt;3600000,ROUNDDOWN(B1494/4,-3)*2.8-80000,IF(B1494&lt;6600000,ROUNDDOWN(B1494/4,-3)*3.2-440000,IF(B1494&lt;8500000,ROUNDDOWN(B1494*0.9,0)-1100000,B1494-1950000)))))))),IF(B1494&lt;651000,0,IF(B1494&lt;1900000,B1494-650000,IF(B1494&lt;3600000,ROUNDDOWN(B1494/4,-3)*2.8-80000,IF(B1494&lt;6600000,ROUNDDOWN(B1494/4,-3)*3.2-440000,IF(B1494&lt;8500000,ROUNDDOWN(B1494*0.9,0)-1100000,B1494-1950000))))))</f>
        <v/>
      </c>
      <c r="I1494" s="19">
        <f>IF(H1494&gt;23500000,NA(),IF(C1494&gt;=2026,IF(H1494&lt;=4890000,1040000,IF(H1494&lt;=6550000,670000,620000)),IF(H1494&lt;=1320000,950000,IF(H1494&lt;=3360000,880000,IF(H1494&lt;=4890000,680000,IF(H1494&lt;=6550000,630000,580000))))))</f>
        <v/>
      </c>
      <c r="J1494" s="19">
        <f>MAX(0,ROUNDDOWN(H1494-E1494-I1494-F1494,-3))</f>
        <v/>
      </c>
      <c r="K1494" s="19">
        <f>MAX(0,ROUNDDOWN(H1494-E1494-I1494-F1494-D1494,-3))</f>
        <v/>
      </c>
      <c r="L1494" s="19">
        <f>IF(J1494&lt;=0,0,ROUNDDOWN((J1494*LOOKUP(J1494,{0,1950001,3300001,6950001,9000001,18000001,40000001},{0.05,0.1,0.2,0.23,0.33,0.4,0.45})-LOOKUP(J1494,{0,1950001,3300001,6950001,9000001,18000001,40000001},{0,97500,427500,636000,1536000,2796000,4796000}))*1.021,-2))</f>
        <v/>
      </c>
      <c r="M1494" s="19">
        <f>IF(K1494&lt;=0,0,ROUNDDOWN((K1494*LOOKUP(K1494,{0,1950001,3300001,6950001,9000001,18000001,40000001},{0.05,0.1,0.2,0.23,0.33,0.4,0.45})-LOOKUP(K1494,{0,1950001,3300001,6950001,9000001,18000001,40000001},{0,97500,427500,636000,1536000,2796000,4796000}))*1.021,-2))</f>
        <v/>
      </c>
      <c r="N1494" s="19">
        <f>MAX(0,ROUNDDOWN(H1494-E1494-430000-G1494,-3))</f>
        <v/>
      </c>
      <c r="O1494" s="19">
        <f>MAX(0,ROUNDDOWN(H1494-E1494-430000-G1494-D1494,-3))</f>
        <v/>
      </c>
      <c r="P1494" s="19">
        <f>IF(H1494&lt;=450000,0,MAX(0,ROUNDDOWN(N1494*0.06-MIN(50000,N1494)*0.03,-2))+MAX(0,ROUNDDOWN(N1494*0.04-MIN(50000,N1494)*0.02,-2)))</f>
        <v/>
      </c>
      <c r="Q1494" s="19">
        <f>IF(H1494&lt;=450000,0,MAX(0,ROUNDDOWN(O1494*0.06-MIN(50000,O1494)*0.03,-2))+MAX(0,ROUNDDOWN(O1494*0.04-MIN(50000,O1494)*0.02,-2)))</f>
        <v/>
      </c>
      <c r="R1494" s="19">
        <f>L1494-M1494</f>
        <v/>
      </c>
      <c r="S1494" s="19">
        <f>P1494-Q1494</f>
        <v/>
      </c>
      <c r="T1494" s="19">
        <f>R1494+S1494</f>
        <v/>
      </c>
      <c r="U1494" s="21">
        <f>IF(J1494&lt;=0,0,LOOKUP(J1494,{0,1950001,3300001,6950001,9000001,18000001,40000001},{0.05,0.1,0.2,0.23,0.33,0.4,0.45}))</f>
        <v/>
      </c>
    </row>
    <row r="1495">
      <c r="A1495" t="inlineStr">
        <is>
          <t>1万円刻み</t>
        </is>
      </c>
      <c r="B1495" s="19">
        <f>'3_1万円刻み'!$A$679</f>
        <v/>
      </c>
      <c r="C1495" s="20" t="n">
        <v>2025</v>
      </c>
      <c r="D1495" s="19" t="n">
        <v>276000</v>
      </c>
      <c r="E1495" s="19">
        <f>ROUND(MIN(B1495/12,650000)*12*0.0915+MIN(B1495/12,1390000)*12*(0.0504+0)+B1495*0.005,0)</f>
        <v/>
      </c>
      <c r="F1495" s="19" t="n">
        <v>0</v>
      </c>
      <c r="G1495" s="19" t="n">
        <v>0</v>
      </c>
      <c r="H1495" s="19">
        <f>IF(C1495&gt;=2026,IF(B1495&lt;741000,0,IF(B1495&lt;2191000,B1495-740000,IF(B1495&lt;2193000,1451000,IF(B1495&lt;2196000,1453000,IF(B1495&lt;2200000,1456000,IF(B1495&lt;3600000,ROUNDDOWN(B1495/4,-3)*2.8-80000,IF(B1495&lt;6600000,ROUNDDOWN(B1495/4,-3)*3.2-440000,IF(B1495&lt;8500000,ROUNDDOWN(B1495*0.9,0)-1100000,B1495-1950000)))))))),IF(B1495&lt;651000,0,IF(B1495&lt;1900000,B1495-650000,IF(B1495&lt;3600000,ROUNDDOWN(B1495/4,-3)*2.8-80000,IF(B1495&lt;6600000,ROUNDDOWN(B1495/4,-3)*3.2-440000,IF(B1495&lt;8500000,ROUNDDOWN(B1495*0.9,0)-1100000,B1495-1950000))))))</f>
        <v/>
      </c>
      <c r="I1495" s="19">
        <f>IF(H1495&gt;23500000,NA(),IF(C1495&gt;=2026,IF(H1495&lt;=4890000,1040000,IF(H1495&lt;=6550000,670000,620000)),IF(H1495&lt;=1320000,950000,IF(H1495&lt;=3360000,880000,IF(H1495&lt;=4890000,680000,IF(H1495&lt;=6550000,630000,580000))))))</f>
        <v/>
      </c>
      <c r="J1495" s="19">
        <f>MAX(0,ROUNDDOWN(H1495-E1495-I1495-F1495,-3))</f>
        <v/>
      </c>
      <c r="K1495" s="19">
        <f>MAX(0,ROUNDDOWN(H1495-E1495-I1495-F1495-D1495,-3))</f>
        <v/>
      </c>
      <c r="L1495" s="19">
        <f>IF(J1495&lt;=0,0,ROUNDDOWN((J1495*LOOKUP(J1495,{0,1950001,3300001,6950001,9000001,18000001,40000001},{0.05,0.1,0.2,0.23,0.33,0.4,0.45})-LOOKUP(J1495,{0,1950001,3300001,6950001,9000001,18000001,40000001},{0,97500,427500,636000,1536000,2796000,4796000}))*1.021,-2))</f>
        <v/>
      </c>
      <c r="M1495" s="19">
        <f>IF(K1495&lt;=0,0,ROUNDDOWN((K1495*LOOKUP(K1495,{0,1950001,3300001,6950001,9000001,18000001,40000001},{0.05,0.1,0.2,0.23,0.33,0.4,0.45})-LOOKUP(K1495,{0,1950001,3300001,6950001,9000001,18000001,40000001},{0,97500,427500,636000,1536000,2796000,4796000}))*1.021,-2))</f>
        <v/>
      </c>
      <c r="N1495" s="19">
        <f>MAX(0,ROUNDDOWN(H1495-E1495-430000-G1495,-3))</f>
        <v/>
      </c>
      <c r="O1495" s="19">
        <f>MAX(0,ROUNDDOWN(H1495-E1495-430000-G1495-D1495,-3))</f>
        <v/>
      </c>
      <c r="P1495" s="19">
        <f>IF(H1495&lt;=450000,0,MAX(0,ROUNDDOWN(N1495*0.06-MIN(50000,N1495)*0.03,-2))+MAX(0,ROUNDDOWN(N1495*0.04-MIN(50000,N1495)*0.02,-2)))</f>
        <v/>
      </c>
      <c r="Q1495" s="19">
        <f>IF(H1495&lt;=450000,0,MAX(0,ROUNDDOWN(O1495*0.06-MIN(50000,O1495)*0.03,-2))+MAX(0,ROUNDDOWN(O1495*0.04-MIN(50000,O1495)*0.02,-2)))</f>
        <v/>
      </c>
      <c r="R1495" s="19">
        <f>L1495-M1495</f>
        <v/>
      </c>
      <c r="S1495" s="19">
        <f>P1495-Q1495</f>
        <v/>
      </c>
      <c r="T1495" s="19">
        <f>R1495+S1495</f>
        <v/>
      </c>
      <c r="U1495" s="21">
        <f>IF(J1495&lt;=0,0,LOOKUP(J1495,{0,1950001,3300001,6950001,9000001,18000001,40000001},{0.05,0.1,0.2,0.23,0.33,0.4,0.45}))</f>
        <v/>
      </c>
    </row>
    <row r="1496">
      <c r="A1496" t="inlineStr">
        <is>
          <t>1万円刻み</t>
        </is>
      </c>
      <c r="B1496" s="19">
        <f>'3_1万円刻み'!$A$679</f>
        <v/>
      </c>
      <c r="C1496" s="20" t="n">
        <v>2026</v>
      </c>
      <c r="D1496" s="19" t="n">
        <v>276000</v>
      </c>
      <c r="E1496" s="19">
        <f>ROUND(MIN(B1496/12,650000)*12*0.0915+MIN(B1496/12,1390000)*12*(0.0504+0)+B1496*0.005,0)</f>
        <v/>
      </c>
      <c r="F1496" s="19" t="n">
        <v>0</v>
      </c>
      <c r="G1496" s="19" t="n">
        <v>0</v>
      </c>
      <c r="H1496" s="19">
        <f>IF(C1496&gt;=2026,IF(B1496&lt;741000,0,IF(B1496&lt;2191000,B1496-740000,IF(B1496&lt;2193000,1451000,IF(B1496&lt;2196000,1453000,IF(B1496&lt;2200000,1456000,IF(B1496&lt;3600000,ROUNDDOWN(B1496/4,-3)*2.8-80000,IF(B1496&lt;6600000,ROUNDDOWN(B1496/4,-3)*3.2-440000,IF(B1496&lt;8500000,ROUNDDOWN(B1496*0.9,0)-1100000,B1496-1950000)))))))),IF(B1496&lt;651000,0,IF(B1496&lt;1900000,B1496-650000,IF(B1496&lt;3600000,ROUNDDOWN(B1496/4,-3)*2.8-80000,IF(B1496&lt;6600000,ROUNDDOWN(B1496/4,-3)*3.2-440000,IF(B1496&lt;8500000,ROUNDDOWN(B1496*0.9,0)-1100000,B1496-1950000))))))</f>
        <v/>
      </c>
      <c r="I1496" s="19">
        <f>IF(H1496&gt;23500000,NA(),IF(C1496&gt;=2026,IF(H1496&lt;=4890000,1040000,IF(H1496&lt;=6550000,670000,620000)),IF(H1496&lt;=1320000,950000,IF(H1496&lt;=3360000,880000,IF(H1496&lt;=4890000,680000,IF(H1496&lt;=6550000,630000,580000))))))</f>
        <v/>
      </c>
      <c r="J1496" s="19">
        <f>MAX(0,ROUNDDOWN(H1496-E1496-I1496-F1496,-3))</f>
        <v/>
      </c>
      <c r="K1496" s="19">
        <f>MAX(0,ROUNDDOWN(H1496-E1496-I1496-F1496-D1496,-3))</f>
        <v/>
      </c>
      <c r="L1496" s="19">
        <f>IF(J1496&lt;=0,0,ROUNDDOWN((J1496*LOOKUP(J1496,{0,1950001,3300001,6950001,9000001,18000001,40000001},{0.05,0.1,0.2,0.23,0.33,0.4,0.45})-LOOKUP(J1496,{0,1950001,3300001,6950001,9000001,18000001,40000001},{0,97500,427500,636000,1536000,2796000,4796000}))*1.021,-2))</f>
        <v/>
      </c>
      <c r="M1496" s="19">
        <f>IF(K1496&lt;=0,0,ROUNDDOWN((K1496*LOOKUP(K1496,{0,1950001,3300001,6950001,9000001,18000001,40000001},{0.05,0.1,0.2,0.23,0.33,0.4,0.45})-LOOKUP(K1496,{0,1950001,3300001,6950001,9000001,18000001,40000001},{0,97500,427500,636000,1536000,2796000,4796000}))*1.021,-2))</f>
        <v/>
      </c>
      <c r="N1496" s="19">
        <f>MAX(0,ROUNDDOWN(H1496-E1496-430000-G1496,-3))</f>
        <v/>
      </c>
      <c r="O1496" s="19">
        <f>MAX(0,ROUNDDOWN(H1496-E1496-430000-G1496-D1496,-3))</f>
        <v/>
      </c>
      <c r="P1496" s="19">
        <f>IF(H1496&lt;=450000,0,MAX(0,ROUNDDOWN(N1496*0.06-MIN(50000,N1496)*0.03,-2))+MAX(0,ROUNDDOWN(N1496*0.04-MIN(50000,N1496)*0.02,-2)))</f>
        <v/>
      </c>
      <c r="Q1496" s="19">
        <f>IF(H1496&lt;=450000,0,MAX(0,ROUNDDOWN(O1496*0.06-MIN(50000,O1496)*0.03,-2))+MAX(0,ROUNDDOWN(O1496*0.04-MIN(50000,O1496)*0.02,-2)))</f>
        <v/>
      </c>
      <c r="R1496" s="19">
        <f>L1496-M1496</f>
        <v/>
      </c>
      <c r="S1496" s="19">
        <f>P1496-Q1496</f>
        <v/>
      </c>
      <c r="T1496" s="19">
        <f>R1496+S1496</f>
        <v/>
      </c>
      <c r="U1496" s="21">
        <f>IF(J1496&lt;=0,0,LOOKUP(J1496,{0,1950001,3300001,6950001,9000001,18000001,40000001},{0.05,0.1,0.2,0.23,0.33,0.4,0.45}))</f>
        <v/>
      </c>
    </row>
    <row r="1497">
      <c r="A1497" t="inlineStr">
        <is>
          <t>1万円刻み</t>
        </is>
      </c>
      <c r="B1497" s="19">
        <f>'3_1万円刻み'!$A$680</f>
        <v/>
      </c>
      <c r="C1497" s="20" t="n">
        <v>2025</v>
      </c>
      <c r="D1497" s="19" t="n">
        <v>276000</v>
      </c>
      <c r="E1497" s="19">
        <f>ROUND(MIN(B1497/12,650000)*12*0.0915+MIN(B1497/12,1390000)*12*(0.0504+0)+B1497*0.005,0)</f>
        <v/>
      </c>
      <c r="F1497" s="19" t="n">
        <v>0</v>
      </c>
      <c r="G1497" s="19" t="n">
        <v>0</v>
      </c>
      <c r="H1497" s="19">
        <f>IF(C1497&gt;=2026,IF(B1497&lt;741000,0,IF(B1497&lt;2191000,B1497-740000,IF(B1497&lt;2193000,1451000,IF(B1497&lt;2196000,1453000,IF(B1497&lt;2200000,1456000,IF(B1497&lt;3600000,ROUNDDOWN(B1497/4,-3)*2.8-80000,IF(B1497&lt;6600000,ROUNDDOWN(B1497/4,-3)*3.2-440000,IF(B1497&lt;8500000,ROUNDDOWN(B1497*0.9,0)-1100000,B1497-1950000)))))))),IF(B1497&lt;651000,0,IF(B1497&lt;1900000,B1497-650000,IF(B1497&lt;3600000,ROUNDDOWN(B1497/4,-3)*2.8-80000,IF(B1497&lt;6600000,ROUNDDOWN(B1497/4,-3)*3.2-440000,IF(B1497&lt;8500000,ROUNDDOWN(B1497*0.9,0)-1100000,B1497-1950000))))))</f>
        <v/>
      </c>
      <c r="I1497" s="19">
        <f>IF(H1497&gt;23500000,NA(),IF(C1497&gt;=2026,IF(H1497&lt;=4890000,1040000,IF(H1497&lt;=6550000,670000,620000)),IF(H1497&lt;=1320000,950000,IF(H1497&lt;=3360000,880000,IF(H1497&lt;=4890000,680000,IF(H1497&lt;=6550000,630000,580000))))))</f>
        <v/>
      </c>
      <c r="J1497" s="19">
        <f>MAX(0,ROUNDDOWN(H1497-E1497-I1497-F1497,-3))</f>
        <v/>
      </c>
      <c r="K1497" s="19">
        <f>MAX(0,ROUNDDOWN(H1497-E1497-I1497-F1497-D1497,-3))</f>
        <v/>
      </c>
      <c r="L1497" s="19">
        <f>IF(J1497&lt;=0,0,ROUNDDOWN((J1497*LOOKUP(J1497,{0,1950001,3300001,6950001,9000001,18000001,40000001},{0.05,0.1,0.2,0.23,0.33,0.4,0.45})-LOOKUP(J1497,{0,1950001,3300001,6950001,9000001,18000001,40000001},{0,97500,427500,636000,1536000,2796000,4796000}))*1.021,-2))</f>
        <v/>
      </c>
      <c r="M1497" s="19">
        <f>IF(K1497&lt;=0,0,ROUNDDOWN((K1497*LOOKUP(K1497,{0,1950001,3300001,6950001,9000001,18000001,40000001},{0.05,0.1,0.2,0.23,0.33,0.4,0.45})-LOOKUP(K1497,{0,1950001,3300001,6950001,9000001,18000001,40000001},{0,97500,427500,636000,1536000,2796000,4796000}))*1.021,-2))</f>
        <v/>
      </c>
      <c r="N1497" s="19">
        <f>MAX(0,ROUNDDOWN(H1497-E1497-430000-G1497,-3))</f>
        <v/>
      </c>
      <c r="O1497" s="19">
        <f>MAX(0,ROUNDDOWN(H1497-E1497-430000-G1497-D1497,-3))</f>
        <v/>
      </c>
      <c r="P1497" s="19">
        <f>IF(H1497&lt;=450000,0,MAX(0,ROUNDDOWN(N1497*0.06-MIN(50000,N1497)*0.03,-2))+MAX(0,ROUNDDOWN(N1497*0.04-MIN(50000,N1497)*0.02,-2)))</f>
        <v/>
      </c>
      <c r="Q1497" s="19">
        <f>IF(H1497&lt;=450000,0,MAX(0,ROUNDDOWN(O1497*0.06-MIN(50000,O1497)*0.03,-2))+MAX(0,ROUNDDOWN(O1497*0.04-MIN(50000,O1497)*0.02,-2)))</f>
        <v/>
      </c>
      <c r="R1497" s="19">
        <f>L1497-M1497</f>
        <v/>
      </c>
      <c r="S1497" s="19">
        <f>P1497-Q1497</f>
        <v/>
      </c>
      <c r="T1497" s="19">
        <f>R1497+S1497</f>
        <v/>
      </c>
      <c r="U1497" s="21">
        <f>IF(J1497&lt;=0,0,LOOKUP(J1497,{0,1950001,3300001,6950001,9000001,18000001,40000001},{0.05,0.1,0.2,0.23,0.33,0.4,0.45}))</f>
        <v/>
      </c>
    </row>
    <row r="1498">
      <c r="A1498" t="inlineStr">
        <is>
          <t>1万円刻み</t>
        </is>
      </c>
      <c r="B1498" s="19">
        <f>'3_1万円刻み'!$A$680</f>
        <v/>
      </c>
      <c r="C1498" s="20" t="n">
        <v>2026</v>
      </c>
      <c r="D1498" s="19" t="n">
        <v>276000</v>
      </c>
      <c r="E1498" s="19">
        <f>ROUND(MIN(B1498/12,650000)*12*0.0915+MIN(B1498/12,1390000)*12*(0.0504+0)+B1498*0.005,0)</f>
        <v/>
      </c>
      <c r="F1498" s="19" t="n">
        <v>0</v>
      </c>
      <c r="G1498" s="19" t="n">
        <v>0</v>
      </c>
      <c r="H1498" s="19">
        <f>IF(C1498&gt;=2026,IF(B1498&lt;741000,0,IF(B1498&lt;2191000,B1498-740000,IF(B1498&lt;2193000,1451000,IF(B1498&lt;2196000,1453000,IF(B1498&lt;2200000,1456000,IF(B1498&lt;3600000,ROUNDDOWN(B1498/4,-3)*2.8-80000,IF(B1498&lt;6600000,ROUNDDOWN(B1498/4,-3)*3.2-440000,IF(B1498&lt;8500000,ROUNDDOWN(B1498*0.9,0)-1100000,B1498-1950000)))))))),IF(B1498&lt;651000,0,IF(B1498&lt;1900000,B1498-650000,IF(B1498&lt;3600000,ROUNDDOWN(B1498/4,-3)*2.8-80000,IF(B1498&lt;6600000,ROUNDDOWN(B1498/4,-3)*3.2-440000,IF(B1498&lt;8500000,ROUNDDOWN(B1498*0.9,0)-1100000,B1498-1950000))))))</f>
        <v/>
      </c>
      <c r="I1498" s="19">
        <f>IF(H1498&gt;23500000,NA(),IF(C1498&gt;=2026,IF(H1498&lt;=4890000,1040000,IF(H1498&lt;=6550000,670000,620000)),IF(H1498&lt;=1320000,950000,IF(H1498&lt;=3360000,880000,IF(H1498&lt;=4890000,680000,IF(H1498&lt;=6550000,630000,580000))))))</f>
        <v/>
      </c>
      <c r="J1498" s="19">
        <f>MAX(0,ROUNDDOWN(H1498-E1498-I1498-F1498,-3))</f>
        <v/>
      </c>
      <c r="K1498" s="19">
        <f>MAX(0,ROUNDDOWN(H1498-E1498-I1498-F1498-D1498,-3))</f>
        <v/>
      </c>
      <c r="L1498" s="19">
        <f>IF(J1498&lt;=0,0,ROUNDDOWN((J1498*LOOKUP(J1498,{0,1950001,3300001,6950001,9000001,18000001,40000001},{0.05,0.1,0.2,0.23,0.33,0.4,0.45})-LOOKUP(J1498,{0,1950001,3300001,6950001,9000001,18000001,40000001},{0,97500,427500,636000,1536000,2796000,4796000}))*1.021,-2))</f>
        <v/>
      </c>
      <c r="M1498" s="19">
        <f>IF(K1498&lt;=0,0,ROUNDDOWN((K1498*LOOKUP(K1498,{0,1950001,3300001,6950001,9000001,18000001,40000001},{0.05,0.1,0.2,0.23,0.33,0.4,0.45})-LOOKUP(K1498,{0,1950001,3300001,6950001,9000001,18000001,40000001},{0,97500,427500,636000,1536000,2796000,4796000}))*1.021,-2))</f>
        <v/>
      </c>
      <c r="N1498" s="19">
        <f>MAX(0,ROUNDDOWN(H1498-E1498-430000-G1498,-3))</f>
        <v/>
      </c>
      <c r="O1498" s="19">
        <f>MAX(0,ROUNDDOWN(H1498-E1498-430000-G1498-D1498,-3))</f>
        <v/>
      </c>
      <c r="P1498" s="19">
        <f>IF(H1498&lt;=450000,0,MAX(0,ROUNDDOWN(N1498*0.06-MIN(50000,N1498)*0.03,-2))+MAX(0,ROUNDDOWN(N1498*0.04-MIN(50000,N1498)*0.02,-2)))</f>
        <v/>
      </c>
      <c r="Q1498" s="19">
        <f>IF(H1498&lt;=450000,0,MAX(0,ROUNDDOWN(O1498*0.06-MIN(50000,O1498)*0.03,-2))+MAX(0,ROUNDDOWN(O1498*0.04-MIN(50000,O1498)*0.02,-2)))</f>
        <v/>
      </c>
      <c r="R1498" s="19">
        <f>L1498-M1498</f>
        <v/>
      </c>
      <c r="S1498" s="19">
        <f>P1498-Q1498</f>
        <v/>
      </c>
      <c r="T1498" s="19">
        <f>R1498+S1498</f>
        <v/>
      </c>
      <c r="U1498" s="21">
        <f>IF(J1498&lt;=0,0,LOOKUP(J1498,{0,1950001,3300001,6950001,9000001,18000001,40000001},{0.05,0.1,0.2,0.23,0.33,0.4,0.45}))</f>
        <v/>
      </c>
    </row>
    <row r="1499">
      <c r="A1499" t="inlineStr">
        <is>
          <t>1万円刻み</t>
        </is>
      </c>
      <c r="B1499" s="19">
        <f>'3_1万円刻み'!$A$681</f>
        <v/>
      </c>
      <c r="C1499" s="20" t="n">
        <v>2025</v>
      </c>
      <c r="D1499" s="19" t="n">
        <v>276000</v>
      </c>
      <c r="E1499" s="19">
        <f>ROUND(MIN(B1499/12,650000)*12*0.0915+MIN(B1499/12,1390000)*12*(0.0504+0)+B1499*0.005,0)</f>
        <v/>
      </c>
      <c r="F1499" s="19" t="n">
        <v>0</v>
      </c>
      <c r="G1499" s="19" t="n">
        <v>0</v>
      </c>
      <c r="H1499" s="19">
        <f>IF(C1499&gt;=2026,IF(B1499&lt;741000,0,IF(B1499&lt;2191000,B1499-740000,IF(B1499&lt;2193000,1451000,IF(B1499&lt;2196000,1453000,IF(B1499&lt;2200000,1456000,IF(B1499&lt;3600000,ROUNDDOWN(B1499/4,-3)*2.8-80000,IF(B1499&lt;6600000,ROUNDDOWN(B1499/4,-3)*3.2-440000,IF(B1499&lt;8500000,ROUNDDOWN(B1499*0.9,0)-1100000,B1499-1950000)))))))),IF(B1499&lt;651000,0,IF(B1499&lt;1900000,B1499-650000,IF(B1499&lt;3600000,ROUNDDOWN(B1499/4,-3)*2.8-80000,IF(B1499&lt;6600000,ROUNDDOWN(B1499/4,-3)*3.2-440000,IF(B1499&lt;8500000,ROUNDDOWN(B1499*0.9,0)-1100000,B1499-1950000))))))</f>
        <v/>
      </c>
      <c r="I1499" s="19">
        <f>IF(H1499&gt;23500000,NA(),IF(C1499&gt;=2026,IF(H1499&lt;=4890000,1040000,IF(H1499&lt;=6550000,670000,620000)),IF(H1499&lt;=1320000,950000,IF(H1499&lt;=3360000,880000,IF(H1499&lt;=4890000,680000,IF(H1499&lt;=6550000,630000,580000))))))</f>
        <v/>
      </c>
      <c r="J1499" s="19">
        <f>MAX(0,ROUNDDOWN(H1499-E1499-I1499-F1499,-3))</f>
        <v/>
      </c>
      <c r="K1499" s="19">
        <f>MAX(0,ROUNDDOWN(H1499-E1499-I1499-F1499-D1499,-3))</f>
        <v/>
      </c>
      <c r="L1499" s="19">
        <f>IF(J1499&lt;=0,0,ROUNDDOWN((J1499*LOOKUP(J1499,{0,1950001,3300001,6950001,9000001,18000001,40000001},{0.05,0.1,0.2,0.23,0.33,0.4,0.45})-LOOKUP(J1499,{0,1950001,3300001,6950001,9000001,18000001,40000001},{0,97500,427500,636000,1536000,2796000,4796000}))*1.021,-2))</f>
        <v/>
      </c>
      <c r="M1499" s="19">
        <f>IF(K1499&lt;=0,0,ROUNDDOWN((K1499*LOOKUP(K1499,{0,1950001,3300001,6950001,9000001,18000001,40000001},{0.05,0.1,0.2,0.23,0.33,0.4,0.45})-LOOKUP(K1499,{0,1950001,3300001,6950001,9000001,18000001,40000001},{0,97500,427500,636000,1536000,2796000,4796000}))*1.021,-2))</f>
        <v/>
      </c>
      <c r="N1499" s="19">
        <f>MAX(0,ROUNDDOWN(H1499-E1499-430000-G1499,-3))</f>
        <v/>
      </c>
      <c r="O1499" s="19">
        <f>MAX(0,ROUNDDOWN(H1499-E1499-430000-G1499-D1499,-3))</f>
        <v/>
      </c>
      <c r="P1499" s="19">
        <f>IF(H1499&lt;=450000,0,MAX(0,ROUNDDOWN(N1499*0.06-MIN(50000,N1499)*0.03,-2))+MAX(0,ROUNDDOWN(N1499*0.04-MIN(50000,N1499)*0.02,-2)))</f>
        <v/>
      </c>
      <c r="Q1499" s="19">
        <f>IF(H1499&lt;=450000,0,MAX(0,ROUNDDOWN(O1499*0.06-MIN(50000,O1499)*0.03,-2))+MAX(0,ROUNDDOWN(O1499*0.04-MIN(50000,O1499)*0.02,-2)))</f>
        <v/>
      </c>
      <c r="R1499" s="19">
        <f>L1499-M1499</f>
        <v/>
      </c>
      <c r="S1499" s="19">
        <f>P1499-Q1499</f>
        <v/>
      </c>
      <c r="T1499" s="19">
        <f>R1499+S1499</f>
        <v/>
      </c>
      <c r="U1499" s="21">
        <f>IF(J1499&lt;=0,0,LOOKUP(J1499,{0,1950001,3300001,6950001,9000001,18000001,40000001},{0.05,0.1,0.2,0.23,0.33,0.4,0.45}))</f>
        <v/>
      </c>
    </row>
    <row r="1500">
      <c r="A1500" t="inlineStr">
        <is>
          <t>1万円刻み</t>
        </is>
      </c>
      <c r="B1500" s="19">
        <f>'3_1万円刻み'!$A$681</f>
        <v/>
      </c>
      <c r="C1500" s="20" t="n">
        <v>2026</v>
      </c>
      <c r="D1500" s="19" t="n">
        <v>276000</v>
      </c>
      <c r="E1500" s="19">
        <f>ROUND(MIN(B1500/12,650000)*12*0.0915+MIN(B1500/12,1390000)*12*(0.0504+0)+B1500*0.005,0)</f>
        <v/>
      </c>
      <c r="F1500" s="19" t="n">
        <v>0</v>
      </c>
      <c r="G1500" s="19" t="n">
        <v>0</v>
      </c>
      <c r="H1500" s="19">
        <f>IF(C1500&gt;=2026,IF(B1500&lt;741000,0,IF(B1500&lt;2191000,B1500-740000,IF(B1500&lt;2193000,1451000,IF(B1500&lt;2196000,1453000,IF(B1500&lt;2200000,1456000,IF(B1500&lt;3600000,ROUNDDOWN(B1500/4,-3)*2.8-80000,IF(B1500&lt;6600000,ROUNDDOWN(B1500/4,-3)*3.2-440000,IF(B1500&lt;8500000,ROUNDDOWN(B1500*0.9,0)-1100000,B1500-1950000)))))))),IF(B1500&lt;651000,0,IF(B1500&lt;1900000,B1500-650000,IF(B1500&lt;3600000,ROUNDDOWN(B1500/4,-3)*2.8-80000,IF(B1500&lt;6600000,ROUNDDOWN(B1500/4,-3)*3.2-440000,IF(B1500&lt;8500000,ROUNDDOWN(B1500*0.9,0)-1100000,B1500-1950000))))))</f>
        <v/>
      </c>
      <c r="I1500" s="19">
        <f>IF(H1500&gt;23500000,NA(),IF(C1500&gt;=2026,IF(H1500&lt;=4890000,1040000,IF(H1500&lt;=6550000,670000,620000)),IF(H1500&lt;=1320000,950000,IF(H1500&lt;=3360000,880000,IF(H1500&lt;=4890000,680000,IF(H1500&lt;=6550000,630000,580000))))))</f>
        <v/>
      </c>
      <c r="J1500" s="19">
        <f>MAX(0,ROUNDDOWN(H1500-E1500-I1500-F1500,-3))</f>
        <v/>
      </c>
      <c r="K1500" s="19">
        <f>MAX(0,ROUNDDOWN(H1500-E1500-I1500-F1500-D1500,-3))</f>
        <v/>
      </c>
      <c r="L1500" s="19">
        <f>IF(J1500&lt;=0,0,ROUNDDOWN((J1500*LOOKUP(J1500,{0,1950001,3300001,6950001,9000001,18000001,40000001},{0.05,0.1,0.2,0.23,0.33,0.4,0.45})-LOOKUP(J1500,{0,1950001,3300001,6950001,9000001,18000001,40000001},{0,97500,427500,636000,1536000,2796000,4796000}))*1.021,-2))</f>
        <v/>
      </c>
      <c r="M1500" s="19">
        <f>IF(K1500&lt;=0,0,ROUNDDOWN((K1500*LOOKUP(K1500,{0,1950001,3300001,6950001,9000001,18000001,40000001},{0.05,0.1,0.2,0.23,0.33,0.4,0.45})-LOOKUP(K1500,{0,1950001,3300001,6950001,9000001,18000001,40000001},{0,97500,427500,636000,1536000,2796000,4796000}))*1.021,-2))</f>
        <v/>
      </c>
      <c r="N1500" s="19">
        <f>MAX(0,ROUNDDOWN(H1500-E1500-430000-G1500,-3))</f>
        <v/>
      </c>
      <c r="O1500" s="19">
        <f>MAX(0,ROUNDDOWN(H1500-E1500-430000-G1500-D1500,-3))</f>
        <v/>
      </c>
      <c r="P1500" s="19">
        <f>IF(H1500&lt;=450000,0,MAX(0,ROUNDDOWN(N1500*0.06-MIN(50000,N1500)*0.03,-2))+MAX(0,ROUNDDOWN(N1500*0.04-MIN(50000,N1500)*0.02,-2)))</f>
        <v/>
      </c>
      <c r="Q1500" s="19">
        <f>IF(H1500&lt;=450000,0,MAX(0,ROUNDDOWN(O1500*0.06-MIN(50000,O1500)*0.03,-2))+MAX(0,ROUNDDOWN(O1500*0.04-MIN(50000,O1500)*0.02,-2)))</f>
        <v/>
      </c>
      <c r="R1500" s="19">
        <f>L1500-M1500</f>
        <v/>
      </c>
      <c r="S1500" s="19">
        <f>P1500-Q1500</f>
        <v/>
      </c>
      <c r="T1500" s="19">
        <f>R1500+S1500</f>
        <v/>
      </c>
      <c r="U1500" s="21">
        <f>IF(J1500&lt;=0,0,LOOKUP(J1500,{0,1950001,3300001,6950001,9000001,18000001,40000001},{0.05,0.1,0.2,0.23,0.33,0.4,0.45}))</f>
        <v/>
      </c>
    </row>
    <row r="1501">
      <c r="A1501" t="inlineStr">
        <is>
          <t>1万円刻み</t>
        </is>
      </c>
      <c r="B1501" s="19">
        <f>'3_1万円刻み'!$A$682</f>
        <v/>
      </c>
      <c r="C1501" s="20" t="n">
        <v>2025</v>
      </c>
      <c r="D1501" s="19" t="n">
        <v>276000</v>
      </c>
      <c r="E1501" s="19">
        <f>ROUND(MIN(B1501/12,650000)*12*0.0915+MIN(B1501/12,1390000)*12*(0.0504+0)+B1501*0.005,0)</f>
        <v/>
      </c>
      <c r="F1501" s="19" t="n">
        <v>0</v>
      </c>
      <c r="G1501" s="19" t="n">
        <v>0</v>
      </c>
      <c r="H1501" s="19">
        <f>IF(C1501&gt;=2026,IF(B1501&lt;741000,0,IF(B1501&lt;2191000,B1501-740000,IF(B1501&lt;2193000,1451000,IF(B1501&lt;2196000,1453000,IF(B1501&lt;2200000,1456000,IF(B1501&lt;3600000,ROUNDDOWN(B1501/4,-3)*2.8-80000,IF(B1501&lt;6600000,ROUNDDOWN(B1501/4,-3)*3.2-440000,IF(B1501&lt;8500000,ROUNDDOWN(B1501*0.9,0)-1100000,B1501-1950000)))))))),IF(B1501&lt;651000,0,IF(B1501&lt;1900000,B1501-650000,IF(B1501&lt;3600000,ROUNDDOWN(B1501/4,-3)*2.8-80000,IF(B1501&lt;6600000,ROUNDDOWN(B1501/4,-3)*3.2-440000,IF(B1501&lt;8500000,ROUNDDOWN(B1501*0.9,0)-1100000,B1501-1950000))))))</f>
        <v/>
      </c>
      <c r="I1501" s="19">
        <f>IF(H1501&gt;23500000,NA(),IF(C1501&gt;=2026,IF(H1501&lt;=4890000,1040000,IF(H1501&lt;=6550000,670000,620000)),IF(H1501&lt;=1320000,950000,IF(H1501&lt;=3360000,880000,IF(H1501&lt;=4890000,680000,IF(H1501&lt;=6550000,630000,580000))))))</f>
        <v/>
      </c>
      <c r="J1501" s="19">
        <f>MAX(0,ROUNDDOWN(H1501-E1501-I1501-F1501,-3))</f>
        <v/>
      </c>
      <c r="K1501" s="19">
        <f>MAX(0,ROUNDDOWN(H1501-E1501-I1501-F1501-D1501,-3))</f>
        <v/>
      </c>
      <c r="L1501" s="19">
        <f>IF(J1501&lt;=0,0,ROUNDDOWN((J1501*LOOKUP(J1501,{0,1950001,3300001,6950001,9000001,18000001,40000001},{0.05,0.1,0.2,0.23,0.33,0.4,0.45})-LOOKUP(J1501,{0,1950001,3300001,6950001,9000001,18000001,40000001},{0,97500,427500,636000,1536000,2796000,4796000}))*1.021,-2))</f>
        <v/>
      </c>
      <c r="M1501" s="19">
        <f>IF(K1501&lt;=0,0,ROUNDDOWN((K1501*LOOKUP(K1501,{0,1950001,3300001,6950001,9000001,18000001,40000001},{0.05,0.1,0.2,0.23,0.33,0.4,0.45})-LOOKUP(K1501,{0,1950001,3300001,6950001,9000001,18000001,40000001},{0,97500,427500,636000,1536000,2796000,4796000}))*1.021,-2))</f>
        <v/>
      </c>
      <c r="N1501" s="19">
        <f>MAX(0,ROUNDDOWN(H1501-E1501-430000-G1501,-3))</f>
        <v/>
      </c>
      <c r="O1501" s="19">
        <f>MAX(0,ROUNDDOWN(H1501-E1501-430000-G1501-D1501,-3))</f>
        <v/>
      </c>
      <c r="P1501" s="19">
        <f>IF(H1501&lt;=450000,0,MAX(0,ROUNDDOWN(N1501*0.06-MIN(50000,N1501)*0.03,-2))+MAX(0,ROUNDDOWN(N1501*0.04-MIN(50000,N1501)*0.02,-2)))</f>
        <v/>
      </c>
      <c r="Q1501" s="19">
        <f>IF(H1501&lt;=450000,0,MAX(0,ROUNDDOWN(O1501*0.06-MIN(50000,O1501)*0.03,-2))+MAX(0,ROUNDDOWN(O1501*0.04-MIN(50000,O1501)*0.02,-2)))</f>
        <v/>
      </c>
      <c r="R1501" s="19">
        <f>L1501-M1501</f>
        <v/>
      </c>
      <c r="S1501" s="19">
        <f>P1501-Q1501</f>
        <v/>
      </c>
      <c r="T1501" s="19">
        <f>R1501+S1501</f>
        <v/>
      </c>
      <c r="U1501" s="21">
        <f>IF(J1501&lt;=0,0,LOOKUP(J1501,{0,1950001,3300001,6950001,9000001,18000001,40000001},{0.05,0.1,0.2,0.23,0.33,0.4,0.45}))</f>
        <v/>
      </c>
    </row>
    <row r="1502">
      <c r="A1502" t="inlineStr">
        <is>
          <t>1万円刻み</t>
        </is>
      </c>
      <c r="B1502" s="19">
        <f>'3_1万円刻み'!$A$682</f>
        <v/>
      </c>
      <c r="C1502" s="20" t="n">
        <v>2026</v>
      </c>
      <c r="D1502" s="19" t="n">
        <v>276000</v>
      </c>
      <c r="E1502" s="19">
        <f>ROUND(MIN(B1502/12,650000)*12*0.0915+MIN(B1502/12,1390000)*12*(0.0504+0)+B1502*0.005,0)</f>
        <v/>
      </c>
      <c r="F1502" s="19" t="n">
        <v>0</v>
      </c>
      <c r="G1502" s="19" t="n">
        <v>0</v>
      </c>
      <c r="H1502" s="19">
        <f>IF(C1502&gt;=2026,IF(B1502&lt;741000,0,IF(B1502&lt;2191000,B1502-740000,IF(B1502&lt;2193000,1451000,IF(B1502&lt;2196000,1453000,IF(B1502&lt;2200000,1456000,IF(B1502&lt;3600000,ROUNDDOWN(B1502/4,-3)*2.8-80000,IF(B1502&lt;6600000,ROUNDDOWN(B1502/4,-3)*3.2-440000,IF(B1502&lt;8500000,ROUNDDOWN(B1502*0.9,0)-1100000,B1502-1950000)))))))),IF(B1502&lt;651000,0,IF(B1502&lt;1900000,B1502-650000,IF(B1502&lt;3600000,ROUNDDOWN(B1502/4,-3)*2.8-80000,IF(B1502&lt;6600000,ROUNDDOWN(B1502/4,-3)*3.2-440000,IF(B1502&lt;8500000,ROUNDDOWN(B1502*0.9,0)-1100000,B1502-1950000))))))</f>
        <v/>
      </c>
      <c r="I1502" s="19">
        <f>IF(H1502&gt;23500000,NA(),IF(C1502&gt;=2026,IF(H1502&lt;=4890000,1040000,IF(H1502&lt;=6550000,670000,620000)),IF(H1502&lt;=1320000,950000,IF(H1502&lt;=3360000,880000,IF(H1502&lt;=4890000,680000,IF(H1502&lt;=6550000,630000,580000))))))</f>
        <v/>
      </c>
      <c r="J1502" s="19">
        <f>MAX(0,ROUNDDOWN(H1502-E1502-I1502-F1502,-3))</f>
        <v/>
      </c>
      <c r="K1502" s="19">
        <f>MAX(0,ROUNDDOWN(H1502-E1502-I1502-F1502-D1502,-3))</f>
        <v/>
      </c>
      <c r="L1502" s="19">
        <f>IF(J1502&lt;=0,0,ROUNDDOWN((J1502*LOOKUP(J1502,{0,1950001,3300001,6950001,9000001,18000001,40000001},{0.05,0.1,0.2,0.23,0.33,0.4,0.45})-LOOKUP(J1502,{0,1950001,3300001,6950001,9000001,18000001,40000001},{0,97500,427500,636000,1536000,2796000,4796000}))*1.021,-2))</f>
        <v/>
      </c>
      <c r="M1502" s="19">
        <f>IF(K1502&lt;=0,0,ROUNDDOWN((K1502*LOOKUP(K1502,{0,1950001,3300001,6950001,9000001,18000001,40000001},{0.05,0.1,0.2,0.23,0.33,0.4,0.45})-LOOKUP(K1502,{0,1950001,3300001,6950001,9000001,18000001,40000001},{0,97500,427500,636000,1536000,2796000,4796000}))*1.021,-2))</f>
        <v/>
      </c>
      <c r="N1502" s="19">
        <f>MAX(0,ROUNDDOWN(H1502-E1502-430000-G1502,-3))</f>
        <v/>
      </c>
      <c r="O1502" s="19">
        <f>MAX(0,ROUNDDOWN(H1502-E1502-430000-G1502-D1502,-3))</f>
        <v/>
      </c>
      <c r="P1502" s="19">
        <f>IF(H1502&lt;=450000,0,MAX(0,ROUNDDOWN(N1502*0.06-MIN(50000,N1502)*0.03,-2))+MAX(0,ROUNDDOWN(N1502*0.04-MIN(50000,N1502)*0.02,-2)))</f>
        <v/>
      </c>
      <c r="Q1502" s="19">
        <f>IF(H1502&lt;=450000,0,MAX(0,ROUNDDOWN(O1502*0.06-MIN(50000,O1502)*0.03,-2))+MAX(0,ROUNDDOWN(O1502*0.04-MIN(50000,O1502)*0.02,-2)))</f>
        <v/>
      </c>
      <c r="R1502" s="19">
        <f>L1502-M1502</f>
        <v/>
      </c>
      <c r="S1502" s="19">
        <f>P1502-Q1502</f>
        <v/>
      </c>
      <c r="T1502" s="19">
        <f>R1502+S1502</f>
        <v/>
      </c>
      <c r="U1502" s="21">
        <f>IF(J1502&lt;=0,0,LOOKUP(J1502,{0,1950001,3300001,6950001,9000001,18000001,40000001},{0.05,0.1,0.2,0.23,0.33,0.4,0.45}))</f>
        <v/>
      </c>
    </row>
    <row r="1503">
      <c r="A1503" t="inlineStr">
        <is>
          <t>1万円刻み</t>
        </is>
      </c>
      <c r="B1503" s="19">
        <f>'3_1万円刻み'!$A$683</f>
        <v/>
      </c>
      <c r="C1503" s="20" t="n">
        <v>2025</v>
      </c>
      <c r="D1503" s="19" t="n">
        <v>276000</v>
      </c>
      <c r="E1503" s="19">
        <f>ROUND(MIN(B1503/12,650000)*12*0.0915+MIN(B1503/12,1390000)*12*(0.0504+0)+B1503*0.005,0)</f>
        <v/>
      </c>
      <c r="F1503" s="19" t="n">
        <v>0</v>
      </c>
      <c r="G1503" s="19" t="n">
        <v>0</v>
      </c>
      <c r="H1503" s="19">
        <f>IF(C1503&gt;=2026,IF(B1503&lt;741000,0,IF(B1503&lt;2191000,B1503-740000,IF(B1503&lt;2193000,1451000,IF(B1503&lt;2196000,1453000,IF(B1503&lt;2200000,1456000,IF(B1503&lt;3600000,ROUNDDOWN(B1503/4,-3)*2.8-80000,IF(B1503&lt;6600000,ROUNDDOWN(B1503/4,-3)*3.2-440000,IF(B1503&lt;8500000,ROUNDDOWN(B1503*0.9,0)-1100000,B1503-1950000)))))))),IF(B1503&lt;651000,0,IF(B1503&lt;1900000,B1503-650000,IF(B1503&lt;3600000,ROUNDDOWN(B1503/4,-3)*2.8-80000,IF(B1503&lt;6600000,ROUNDDOWN(B1503/4,-3)*3.2-440000,IF(B1503&lt;8500000,ROUNDDOWN(B1503*0.9,0)-1100000,B1503-1950000))))))</f>
        <v/>
      </c>
      <c r="I1503" s="19">
        <f>IF(H1503&gt;23500000,NA(),IF(C1503&gt;=2026,IF(H1503&lt;=4890000,1040000,IF(H1503&lt;=6550000,670000,620000)),IF(H1503&lt;=1320000,950000,IF(H1503&lt;=3360000,880000,IF(H1503&lt;=4890000,680000,IF(H1503&lt;=6550000,630000,580000))))))</f>
        <v/>
      </c>
      <c r="J1503" s="19">
        <f>MAX(0,ROUNDDOWN(H1503-E1503-I1503-F1503,-3))</f>
        <v/>
      </c>
      <c r="K1503" s="19">
        <f>MAX(0,ROUNDDOWN(H1503-E1503-I1503-F1503-D1503,-3))</f>
        <v/>
      </c>
      <c r="L1503" s="19">
        <f>IF(J1503&lt;=0,0,ROUNDDOWN((J1503*LOOKUP(J1503,{0,1950001,3300001,6950001,9000001,18000001,40000001},{0.05,0.1,0.2,0.23,0.33,0.4,0.45})-LOOKUP(J1503,{0,1950001,3300001,6950001,9000001,18000001,40000001},{0,97500,427500,636000,1536000,2796000,4796000}))*1.021,-2))</f>
        <v/>
      </c>
      <c r="M1503" s="19">
        <f>IF(K1503&lt;=0,0,ROUNDDOWN((K1503*LOOKUP(K1503,{0,1950001,3300001,6950001,9000001,18000001,40000001},{0.05,0.1,0.2,0.23,0.33,0.4,0.45})-LOOKUP(K1503,{0,1950001,3300001,6950001,9000001,18000001,40000001},{0,97500,427500,636000,1536000,2796000,4796000}))*1.021,-2))</f>
        <v/>
      </c>
      <c r="N1503" s="19">
        <f>MAX(0,ROUNDDOWN(H1503-E1503-430000-G1503,-3))</f>
        <v/>
      </c>
      <c r="O1503" s="19">
        <f>MAX(0,ROUNDDOWN(H1503-E1503-430000-G1503-D1503,-3))</f>
        <v/>
      </c>
      <c r="P1503" s="19">
        <f>IF(H1503&lt;=450000,0,MAX(0,ROUNDDOWN(N1503*0.06-MIN(50000,N1503)*0.03,-2))+MAX(0,ROUNDDOWN(N1503*0.04-MIN(50000,N1503)*0.02,-2)))</f>
        <v/>
      </c>
      <c r="Q1503" s="19">
        <f>IF(H1503&lt;=450000,0,MAX(0,ROUNDDOWN(O1503*0.06-MIN(50000,O1503)*0.03,-2))+MAX(0,ROUNDDOWN(O1503*0.04-MIN(50000,O1503)*0.02,-2)))</f>
        <v/>
      </c>
      <c r="R1503" s="19">
        <f>L1503-M1503</f>
        <v/>
      </c>
      <c r="S1503" s="19">
        <f>P1503-Q1503</f>
        <v/>
      </c>
      <c r="T1503" s="19">
        <f>R1503+S1503</f>
        <v/>
      </c>
      <c r="U1503" s="21">
        <f>IF(J1503&lt;=0,0,LOOKUP(J1503,{0,1950001,3300001,6950001,9000001,18000001,40000001},{0.05,0.1,0.2,0.23,0.33,0.4,0.45}))</f>
        <v/>
      </c>
    </row>
    <row r="1504">
      <c r="A1504" t="inlineStr">
        <is>
          <t>1万円刻み</t>
        </is>
      </c>
      <c r="B1504" s="19">
        <f>'3_1万円刻み'!$A$683</f>
        <v/>
      </c>
      <c r="C1504" s="20" t="n">
        <v>2026</v>
      </c>
      <c r="D1504" s="19" t="n">
        <v>276000</v>
      </c>
      <c r="E1504" s="19">
        <f>ROUND(MIN(B1504/12,650000)*12*0.0915+MIN(B1504/12,1390000)*12*(0.0504+0)+B1504*0.005,0)</f>
        <v/>
      </c>
      <c r="F1504" s="19" t="n">
        <v>0</v>
      </c>
      <c r="G1504" s="19" t="n">
        <v>0</v>
      </c>
      <c r="H1504" s="19">
        <f>IF(C1504&gt;=2026,IF(B1504&lt;741000,0,IF(B1504&lt;2191000,B1504-740000,IF(B1504&lt;2193000,1451000,IF(B1504&lt;2196000,1453000,IF(B1504&lt;2200000,1456000,IF(B1504&lt;3600000,ROUNDDOWN(B1504/4,-3)*2.8-80000,IF(B1504&lt;6600000,ROUNDDOWN(B1504/4,-3)*3.2-440000,IF(B1504&lt;8500000,ROUNDDOWN(B1504*0.9,0)-1100000,B1504-1950000)))))))),IF(B1504&lt;651000,0,IF(B1504&lt;1900000,B1504-650000,IF(B1504&lt;3600000,ROUNDDOWN(B1504/4,-3)*2.8-80000,IF(B1504&lt;6600000,ROUNDDOWN(B1504/4,-3)*3.2-440000,IF(B1504&lt;8500000,ROUNDDOWN(B1504*0.9,0)-1100000,B1504-1950000))))))</f>
        <v/>
      </c>
      <c r="I1504" s="19">
        <f>IF(H1504&gt;23500000,NA(),IF(C1504&gt;=2026,IF(H1504&lt;=4890000,1040000,IF(H1504&lt;=6550000,670000,620000)),IF(H1504&lt;=1320000,950000,IF(H1504&lt;=3360000,880000,IF(H1504&lt;=4890000,680000,IF(H1504&lt;=6550000,630000,580000))))))</f>
        <v/>
      </c>
      <c r="J1504" s="19">
        <f>MAX(0,ROUNDDOWN(H1504-E1504-I1504-F1504,-3))</f>
        <v/>
      </c>
      <c r="K1504" s="19">
        <f>MAX(0,ROUNDDOWN(H1504-E1504-I1504-F1504-D1504,-3))</f>
        <v/>
      </c>
      <c r="L1504" s="19">
        <f>IF(J1504&lt;=0,0,ROUNDDOWN((J1504*LOOKUP(J1504,{0,1950001,3300001,6950001,9000001,18000001,40000001},{0.05,0.1,0.2,0.23,0.33,0.4,0.45})-LOOKUP(J1504,{0,1950001,3300001,6950001,9000001,18000001,40000001},{0,97500,427500,636000,1536000,2796000,4796000}))*1.021,-2))</f>
        <v/>
      </c>
      <c r="M1504" s="19">
        <f>IF(K1504&lt;=0,0,ROUNDDOWN((K1504*LOOKUP(K1504,{0,1950001,3300001,6950001,9000001,18000001,40000001},{0.05,0.1,0.2,0.23,0.33,0.4,0.45})-LOOKUP(K1504,{0,1950001,3300001,6950001,9000001,18000001,40000001},{0,97500,427500,636000,1536000,2796000,4796000}))*1.021,-2))</f>
        <v/>
      </c>
      <c r="N1504" s="19">
        <f>MAX(0,ROUNDDOWN(H1504-E1504-430000-G1504,-3))</f>
        <v/>
      </c>
      <c r="O1504" s="19">
        <f>MAX(0,ROUNDDOWN(H1504-E1504-430000-G1504-D1504,-3))</f>
        <v/>
      </c>
      <c r="P1504" s="19">
        <f>IF(H1504&lt;=450000,0,MAX(0,ROUNDDOWN(N1504*0.06-MIN(50000,N1504)*0.03,-2))+MAX(0,ROUNDDOWN(N1504*0.04-MIN(50000,N1504)*0.02,-2)))</f>
        <v/>
      </c>
      <c r="Q1504" s="19">
        <f>IF(H1504&lt;=450000,0,MAX(0,ROUNDDOWN(O1504*0.06-MIN(50000,O1504)*0.03,-2))+MAX(0,ROUNDDOWN(O1504*0.04-MIN(50000,O1504)*0.02,-2)))</f>
        <v/>
      </c>
      <c r="R1504" s="19">
        <f>L1504-M1504</f>
        <v/>
      </c>
      <c r="S1504" s="19">
        <f>P1504-Q1504</f>
        <v/>
      </c>
      <c r="T1504" s="19">
        <f>R1504+S1504</f>
        <v/>
      </c>
      <c r="U1504" s="21">
        <f>IF(J1504&lt;=0,0,LOOKUP(J1504,{0,1950001,3300001,6950001,9000001,18000001,40000001},{0.05,0.1,0.2,0.23,0.33,0.4,0.45}))</f>
        <v/>
      </c>
    </row>
    <row r="1505">
      <c r="A1505" t="inlineStr">
        <is>
          <t>1万円刻み</t>
        </is>
      </c>
      <c r="B1505" s="19">
        <f>'3_1万円刻み'!$A$684</f>
        <v/>
      </c>
      <c r="C1505" s="20" t="n">
        <v>2025</v>
      </c>
      <c r="D1505" s="19" t="n">
        <v>276000</v>
      </c>
      <c r="E1505" s="19">
        <f>ROUND(MIN(B1505/12,650000)*12*0.0915+MIN(B1505/12,1390000)*12*(0.0504+0)+B1505*0.005,0)</f>
        <v/>
      </c>
      <c r="F1505" s="19" t="n">
        <v>0</v>
      </c>
      <c r="G1505" s="19" t="n">
        <v>0</v>
      </c>
      <c r="H1505" s="19">
        <f>IF(C1505&gt;=2026,IF(B1505&lt;741000,0,IF(B1505&lt;2191000,B1505-740000,IF(B1505&lt;2193000,1451000,IF(B1505&lt;2196000,1453000,IF(B1505&lt;2200000,1456000,IF(B1505&lt;3600000,ROUNDDOWN(B1505/4,-3)*2.8-80000,IF(B1505&lt;6600000,ROUNDDOWN(B1505/4,-3)*3.2-440000,IF(B1505&lt;8500000,ROUNDDOWN(B1505*0.9,0)-1100000,B1505-1950000)))))))),IF(B1505&lt;651000,0,IF(B1505&lt;1900000,B1505-650000,IF(B1505&lt;3600000,ROUNDDOWN(B1505/4,-3)*2.8-80000,IF(B1505&lt;6600000,ROUNDDOWN(B1505/4,-3)*3.2-440000,IF(B1505&lt;8500000,ROUNDDOWN(B1505*0.9,0)-1100000,B1505-1950000))))))</f>
        <v/>
      </c>
      <c r="I1505" s="19">
        <f>IF(H1505&gt;23500000,NA(),IF(C1505&gt;=2026,IF(H1505&lt;=4890000,1040000,IF(H1505&lt;=6550000,670000,620000)),IF(H1505&lt;=1320000,950000,IF(H1505&lt;=3360000,880000,IF(H1505&lt;=4890000,680000,IF(H1505&lt;=6550000,630000,580000))))))</f>
        <v/>
      </c>
      <c r="J1505" s="19">
        <f>MAX(0,ROUNDDOWN(H1505-E1505-I1505-F1505,-3))</f>
        <v/>
      </c>
      <c r="K1505" s="19">
        <f>MAX(0,ROUNDDOWN(H1505-E1505-I1505-F1505-D1505,-3))</f>
        <v/>
      </c>
      <c r="L1505" s="19">
        <f>IF(J1505&lt;=0,0,ROUNDDOWN((J1505*LOOKUP(J1505,{0,1950001,3300001,6950001,9000001,18000001,40000001},{0.05,0.1,0.2,0.23,0.33,0.4,0.45})-LOOKUP(J1505,{0,1950001,3300001,6950001,9000001,18000001,40000001},{0,97500,427500,636000,1536000,2796000,4796000}))*1.021,-2))</f>
        <v/>
      </c>
      <c r="M1505" s="19">
        <f>IF(K1505&lt;=0,0,ROUNDDOWN((K1505*LOOKUP(K1505,{0,1950001,3300001,6950001,9000001,18000001,40000001},{0.05,0.1,0.2,0.23,0.33,0.4,0.45})-LOOKUP(K1505,{0,1950001,3300001,6950001,9000001,18000001,40000001},{0,97500,427500,636000,1536000,2796000,4796000}))*1.021,-2))</f>
        <v/>
      </c>
      <c r="N1505" s="19">
        <f>MAX(0,ROUNDDOWN(H1505-E1505-430000-G1505,-3))</f>
        <v/>
      </c>
      <c r="O1505" s="19">
        <f>MAX(0,ROUNDDOWN(H1505-E1505-430000-G1505-D1505,-3))</f>
        <v/>
      </c>
      <c r="P1505" s="19">
        <f>IF(H1505&lt;=450000,0,MAX(0,ROUNDDOWN(N1505*0.06-MIN(50000,N1505)*0.03,-2))+MAX(0,ROUNDDOWN(N1505*0.04-MIN(50000,N1505)*0.02,-2)))</f>
        <v/>
      </c>
      <c r="Q1505" s="19">
        <f>IF(H1505&lt;=450000,0,MAX(0,ROUNDDOWN(O1505*0.06-MIN(50000,O1505)*0.03,-2))+MAX(0,ROUNDDOWN(O1505*0.04-MIN(50000,O1505)*0.02,-2)))</f>
        <v/>
      </c>
      <c r="R1505" s="19">
        <f>L1505-M1505</f>
        <v/>
      </c>
      <c r="S1505" s="19">
        <f>P1505-Q1505</f>
        <v/>
      </c>
      <c r="T1505" s="19">
        <f>R1505+S1505</f>
        <v/>
      </c>
      <c r="U1505" s="21">
        <f>IF(J1505&lt;=0,0,LOOKUP(J1505,{0,1950001,3300001,6950001,9000001,18000001,40000001},{0.05,0.1,0.2,0.23,0.33,0.4,0.45}))</f>
        <v/>
      </c>
    </row>
    <row r="1506">
      <c r="A1506" t="inlineStr">
        <is>
          <t>1万円刻み</t>
        </is>
      </c>
      <c r="B1506" s="19">
        <f>'3_1万円刻み'!$A$684</f>
        <v/>
      </c>
      <c r="C1506" s="20" t="n">
        <v>2026</v>
      </c>
      <c r="D1506" s="19" t="n">
        <v>276000</v>
      </c>
      <c r="E1506" s="19">
        <f>ROUND(MIN(B1506/12,650000)*12*0.0915+MIN(B1506/12,1390000)*12*(0.0504+0)+B1506*0.005,0)</f>
        <v/>
      </c>
      <c r="F1506" s="19" t="n">
        <v>0</v>
      </c>
      <c r="G1506" s="19" t="n">
        <v>0</v>
      </c>
      <c r="H1506" s="19">
        <f>IF(C1506&gt;=2026,IF(B1506&lt;741000,0,IF(B1506&lt;2191000,B1506-740000,IF(B1506&lt;2193000,1451000,IF(B1506&lt;2196000,1453000,IF(B1506&lt;2200000,1456000,IF(B1506&lt;3600000,ROUNDDOWN(B1506/4,-3)*2.8-80000,IF(B1506&lt;6600000,ROUNDDOWN(B1506/4,-3)*3.2-440000,IF(B1506&lt;8500000,ROUNDDOWN(B1506*0.9,0)-1100000,B1506-1950000)))))))),IF(B1506&lt;651000,0,IF(B1506&lt;1900000,B1506-650000,IF(B1506&lt;3600000,ROUNDDOWN(B1506/4,-3)*2.8-80000,IF(B1506&lt;6600000,ROUNDDOWN(B1506/4,-3)*3.2-440000,IF(B1506&lt;8500000,ROUNDDOWN(B1506*0.9,0)-1100000,B1506-1950000))))))</f>
        <v/>
      </c>
      <c r="I1506" s="19">
        <f>IF(H1506&gt;23500000,NA(),IF(C1506&gt;=2026,IF(H1506&lt;=4890000,1040000,IF(H1506&lt;=6550000,670000,620000)),IF(H1506&lt;=1320000,950000,IF(H1506&lt;=3360000,880000,IF(H1506&lt;=4890000,680000,IF(H1506&lt;=6550000,630000,580000))))))</f>
        <v/>
      </c>
      <c r="J1506" s="19">
        <f>MAX(0,ROUNDDOWN(H1506-E1506-I1506-F1506,-3))</f>
        <v/>
      </c>
      <c r="K1506" s="19">
        <f>MAX(0,ROUNDDOWN(H1506-E1506-I1506-F1506-D1506,-3))</f>
        <v/>
      </c>
      <c r="L1506" s="19">
        <f>IF(J1506&lt;=0,0,ROUNDDOWN((J1506*LOOKUP(J1506,{0,1950001,3300001,6950001,9000001,18000001,40000001},{0.05,0.1,0.2,0.23,0.33,0.4,0.45})-LOOKUP(J1506,{0,1950001,3300001,6950001,9000001,18000001,40000001},{0,97500,427500,636000,1536000,2796000,4796000}))*1.021,-2))</f>
        <v/>
      </c>
      <c r="M1506" s="19">
        <f>IF(K1506&lt;=0,0,ROUNDDOWN((K1506*LOOKUP(K1506,{0,1950001,3300001,6950001,9000001,18000001,40000001},{0.05,0.1,0.2,0.23,0.33,0.4,0.45})-LOOKUP(K1506,{0,1950001,3300001,6950001,9000001,18000001,40000001},{0,97500,427500,636000,1536000,2796000,4796000}))*1.021,-2))</f>
        <v/>
      </c>
      <c r="N1506" s="19">
        <f>MAX(0,ROUNDDOWN(H1506-E1506-430000-G1506,-3))</f>
        <v/>
      </c>
      <c r="O1506" s="19">
        <f>MAX(0,ROUNDDOWN(H1506-E1506-430000-G1506-D1506,-3))</f>
        <v/>
      </c>
      <c r="P1506" s="19">
        <f>IF(H1506&lt;=450000,0,MAX(0,ROUNDDOWN(N1506*0.06-MIN(50000,N1506)*0.03,-2))+MAX(0,ROUNDDOWN(N1506*0.04-MIN(50000,N1506)*0.02,-2)))</f>
        <v/>
      </c>
      <c r="Q1506" s="19">
        <f>IF(H1506&lt;=450000,0,MAX(0,ROUNDDOWN(O1506*0.06-MIN(50000,O1506)*0.03,-2))+MAX(0,ROUNDDOWN(O1506*0.04-MIN(50000,O1506)*0.02,-2)))</f>
        <v/>
      </c>
      <c r="R1506" s="19">
        <f>L1506-M1506</f>
        <v/>
      </c>
      <c r="S1506" s="19">
        <f>P1506-Q1506</f>
        <v/>
      </c>
      <c r="T1506" s="19">
        <f>R1506+S1506</f>
        <v/>
      </c>
      <c r="U1506" s="21">
        <f>IF(J1506&lt;=0,0,LOOKUP(J1506,{0,1950001,3300001,6950001,9000001,18000001,40000001},{0.05,0.1,0.2,0.23,0.33,0.4,0.45}))</f>
        <v/>
      </c>
    </row>
    <row r="1507">
      <c r="A1507" t="inlineStr">
        <is>
          <t>1万円刻み</t>
        </is>
      </c>
      <c r="B1507" s="19">
        <f>'3_1万円刻み'!$A$685</f>
        <v/>
      </c>
      <c r="C1507" s="20" t="n">
        <v>2025</v>
      </c>
      <c r="D1507" s="19" t="n">
        <v>276000</v>
      </c>
      <c r="E1507" s="19">
        <f>ROUND(MIN(B1507/12,650000)*12*0.0915+MIN(B1507/12,1390000)*12*(0.0504+0)+B1507*0.005,0)</f>
        <v/>
      </c>
      <c r="F1507" s="19" t="n">
        <v>0</v>
      </c>
      <c r="G1507" s="19" t="n">
        <v>0</v>
      </c>
      <c r="H1507" s="19">
        <f>IF(C1507&gt;=2026,IF(B1507&lt;741000,0,IF(B1507&lt;2191000,B1507-740000,IF(B1507&lt;2193000,1451000,IF(B1507&lt;2196000,1453000,IF(B1507&lt;2200000,1456000,IF(B1507&lt;3600000,ROUNDDOWN(B1507/4,-3)*2.8-80000,IF(B1507&lt;6600000,ROUNDDOWN(B1507/4,-3)*3.2-440000,IF(B1507&lt;8500000,ROUNDDOWN(B1507*0.9,0)-1100000,B1507-1950000)))))))),IF(B1507&lt;651000,0,IF(B1507&lt;1900000,B1507-650000,IF(B1507&lt;3600000,ROUNDDOWN(B1507/4,-3)*2.8-80000,IF(B1507&lt;6600000,ROUNDDOWN(B1507/4,-3)*3.2-440000,IF(B1507&lt;8500000,ROUNDDOWN(B1507*0.9,0)-1100000,B1507-1950000))))))</f>
        <v/>
      </c>
      <c r="I1507" s="19">
        <f>IF(H1507&gt;23500000,NA(),IF(C1507&gt;=2026,IF(H1507&lt;=4890000,1040000,IF(H1507&lt;=6550000,670000,620000)),IF(H1507&lt;=1320000,950000,IF(H1507&lt;=3360000,880000,IF(H1507&lt;=4890000,680000,IF(H1507&lt;=6550000,630000,580000))))))</f>
        <v/>
      </c>
      <c r="J1507" s="19">
        <f>MAX(0,ROUNDDOWN(H1507-E1507-I1507-F1507,-3))</f>
        <v/>
      </c>
      <c r="K1507" s="19">
        <f>MAX(0,ROUNDDOWN(H1507-E1507-I1507-F1507-D1507,-3))</f>
        <v/>
      </c>
      <c r="L1507" s="19">
        <f>IF(J1507&lt;=0,0,ROUNDDOWN((J1507*LOOKUP(J1507,{0,1950001,3300001,6950001,9000001,18000001,40000001},{0.05,0.1,0.2,0.23,0.33,0.4,0.45})-LOOKUP(J1507,{0,1950001,3300001,6950001,9000001,18000001,40000001},{0,97500,427500,636000,1536000,2796000,4796000}))*1.021,-2))</f>
        <v/>
      </c>
      <c r="M1507" s="19">
        <f>IF(K1507&lt;=0,0,ROUNDDOWN((K1507*LOOKUP(K1507,{0,1950001,3300001,6950001,9000001,18000001,40000001},{0.05,0.1,0.2,0.23,0.33,0.4,0.45})-LOOKUP(K1507,{0,1950001,3300001,6950001,9000001,18000001,40000001},{0,97500,427500,636000,1536000,2796000,4796000}))*1.021,-2))</f>
        <v/>
      </c>
      <c r="N1507" s="19">
        <f>MAX(0,ROUNDDOWN(H1507-E1507-430000-G1507,-3))</f>
        <v/>
      </c>
      <c r="O1507" s="19">
        <f>MAX(0,ROUNDDOWN(H1507-E1507-430000-G1507-D1507,-3))</f>
        <v/>
      </c>
      <c r="P1507" s="19">
        <f>IF(H1507&lt;=450000,0,MAX(0,ROUNDDOWN(N1507*0.06-MIN(50000,N1507)*0.03,-2))+MAX(0,ROUNDDOWN(N1507*0.04-MIN(50000,N1507)*0.02,-2)))</f>
        <v/>
      </c>
      <c r="Q1507" s="19">
        <f>IF(H1507&lt;=450000,0,MAX(0,ROUNDDOWN(O1507*0.06-MIN(50000,O1507)*0.03,-2))+MAX(0,ROUNDDOWN(O1507*0.04-MIN(50000,O1507)*0.02,-2)))</f>
        <v/>
      </c>
      <c r="R1507" s="19">
        <f>L1507-M1507</f>
        <v/>
      </c>
      <c r="S1507" s="19">
        <f>P1507-Q1507</f>
        <v/>
      </c>
      <c r="T1507" s="19">
        <f>R1507+S1507</f>
        <v/>
      </c>
      <c r="U1507" s="21">
        <f>IF(J1507&lt;=0,0,LOOKUP(J1507,{0,1950001,3300001,6950001,9000001,18000001,40000001},{0.05,0.1,0.2,0.23,0.33,0.4,0.45}))</f>
        <v/>
      </c>
    </row>
    <row r="1508">
      <c r="A1508" t="inlineStr">
        <is>
          <t>1万円刻み</t>
        </is>
      </c>
      <c r="B1508" s="19">
        <f>'3_1万円刻み'!$A$685</f>
        <v/>
      </c>
      <c r="C1508" s="20" t="n">
        <v>2026</v>
      </c>
      <c r="D1508" s="19" t="n">
        <v>276000</v>
      </c>
      <c r="E1508" s="19">
        <f>ROUND(MIN(B1508/12,650000)*12*0.0915+MIN(B1508/12,1390000)*12*(0.0504+0)+B1508*0.005,0)</f>
        <v/>
      </c>
      <c r="F1508" s="19" t="n">
        <v>0</v>
      </c>
      <c r="G1508" s="19" t="n">
        <v>0</v>
      </c>
      <c r="H1508" s="19">
        <f>IF(C1508&gt;=2026,IF(B1508&lt;741000,0,IF(B1508&lt;2191000,B1508-740000,IF(B1508&lt;2193000,1451000,IF(B1508&lt;2196000,1453000,IF(B1508&lt;2200000,1456000,IF(B1508&lt;3600000,ROUNDDOWN(B1508/4,-3)*2.8-80000,IF(B1508&lt;6600000,ROUNDDOWN(B1508/4,-3)*3.2-440000,IF(B1508&lt;8500000,ROUNDDOWN(B1508*0.9,0)-1100000,B1508-1950000)))))))),IF(B1508&lt;651000,0,IF(B1508&lt;1900000,B1508-650000,IF(B1508&lt;3600000,ROUNDDOWN(B1508/4,-3)*2.8-80000,IF(B1508&lt;6600000,ROUNDDOWN(B1508/4,-3)*3.2-440000,IF(B1508&lt;8500000,ROUNDDOWN(B1508*0.9,0)-1100000,B1508-1950000))))))</f>
        <v/>
      </c>
      <c r="I1508" s="19">
        <f>IF(H1508&gt;23500000,NA(),IF(C1508&gt;=2026,IF(H1508&lt;=4890000,1040000,IF(H1508&lt;=6550000,670000,620000)),IF(H1508&lt;=1320000,950000,IF(H1508&lt;=3360000,880000,IF(H1508&lt;=4890000,680000,IF(H1508&lt;=6550000,630000,580000))))))</f>
        <v/>
      </c>
      <c r="J1508" s="19">
        <f>MAX(0,ROUNDDOWN(H1508-E1508-I1508-F1508,-3))</f>
        <v/>
      </c>
      <c r="K1508" s="19">
        <f>MAX(0,ROUNDDOWN(H1508-E1508-I1508-F1508-D1508,-3))</f>
        <v/>
      </c>
      <c r="L1508" s="19">
        <f>IF(J1508&lt;=0,0,ROUNDDOWN((J1508*LOOKUP(J1508,{0,1950001,3300001,6950001,9000001,18000001,40000001},{0.05,0.1,0.2,0.23,0.33,0.4,0.45})-LOOKUP(J1508,{0,1950001,3300001,6950001,9000001,18000001,40000001},{0,97500,427500,636000,1536000,2796000,4796000}))*1.021,-2))</f>
        <v/>
      </c>
      <c r="M1508" s="19">
        <f>IF(K1508&lt;=0,0,ROUNDDOWN((K1508*LOOKUP(K1508,{0,1950001,3300001,6950001,9000001,18000001,40000001},{0.05,0.1,0.2,0.23,0.33,0.4,0.45})-LOOKUP(K1508,{0,1950001,3300001,6950001,9000001,18000001,40000001},{0,97500,427500,636000,1536000,2796000,4796000}))*1.021,-2))</f>
        <v/>
      </c>
      <c r="N1508" s="19">
        <f>MAX(0,ROUNDDOWN(H1508-E1508-430000-G1508,-3))</f>
        <v/>
      </c>
      <c r="O1508" s="19">
        <f>MAX(0,ROUNDDOWN(H1508-E1508-430000-G1508-D1508,-3))</f>
        <v/>
      </c>
      <c r="P1508" s="19">
        <f>IF(H1508&lt;=450000,0,MAX(0,ROUNDDOWN(N1508*0.06-MIN(50000,N1508)*0.03,-2))+MAX(0,ROUNDDOWN(N1508*0.04-MIN(50000,N1508)*0.02,-2)))</f>
        <v/>
      </c>
      <c r="Q1508" s="19">
        <f>IF(H1508&lt;=450000,0,MAX(0,ROUNDDOWN(O1508*0.06-MIN(50000,O1508)*0.03,-2))+MAX(0,ROUNDDOWN(O1508*0.04-MIN(50000,O1508)*0.02,-2)))</f>
        <v/>
      </c>
      <c r="R1508" s="19">
        <f>L1508-M1508</f>
        <v/>
      </c>
      <c r="S1508" s="19">
        <f>P1508-Q1508</f>
        <v/>
      </c>
      <c r="T1508" s="19">
        <f>R1508+S1508</f>
        <v/>
      </c>
      <c r="U1508" s="21">
        <f>IF(J1508&lt;=0,0,LOOKUP(J1508,{0,1950001,3300001,6950001,9000001,18000001,40000001},{0.05,0.1,0.2,0.23,0.33,0.4,0.45}))</f>
        <v/>
      </c>
    </row>
    <row r="1509">
      <c r="A1509" t="inlineStr">
        <is>
          <t>1万円刻み</t>
        </is>
      </c>
      <c r="B1509" s="19">
        <f>'3_1万円刻み'!$A$686</f>
        <v/>
      </c>
      <c r="C1509" s="20" t="n">
        <v>2025</v>
      </c>
      <c r="D1509" s="19" t="n">
        <v>276000</v>
      </c>
      <c r="E1509" s="19">
        <f>ROUND(MIN(B1509/12,650000)*12*0.0915+MIN(B1509/12,1390000)*12*(0.0504+0)+B1509*0.005,0)</f>
        <v/>
      </c>
      <c r="F1509" s="19" t="n">
        <v>0</v>
      </c>
      <c r="G1509" s="19" t="n">
        <v>0</v>
      </c>
      <c r="H1509" s="19">
        <f>IF(C1509&gt;=2026,IF(B1509&lt;741000,0,IF(B1509&lt;2191000,B1509-740000,IF(B1509&lt;2193000,1451000,IF(B1509&lt;2196000,1453000,IF(B1509&lt;2200000,1456000,IF(B1509&lt;3600000,ROUNDDOWN(B1509/4,-3)*2.8-80000,IF(B1509&lt;6600000,ROUNDDOWN(B1509/4,-3)*3.2-440000,IF(B1509&lt;8500000,ROUNDDOWN(B1509*0.9,0)-1100000,B1509-1950000)))))))),IF(B1509&lt;651000,0,IF(B1509&lt;1900000,B1509-650000,IF(B1509&lt;3600000,ROUNDDOWN(B1509/4,-3)*2.8-80000,IF(B1509&lt;6600000,ROUNDDOWN(B1509/4,-3)*3.2-440000,IF(B1509&lt;8500000,ROUNDDOWN(B1509*0.9,0)-1100000,B1509-1950000))))))</f>
        <v/>
      </c>
      <c r="I1509" s="19">
        <f>IF(H1509&gt;23500000,NA(),IF(C1509&gt;=2026,IF(H1509&lt;=4890000,1040000,IF(H1509&lt;=6550000,670000,620000)),IF(H1509&lt;=1320000,950000,IF(H1509&lt;=3360000,880000,IF(H1509&lt;=4890000,680000,IF(H1509&lt;=6550000,630000,580000))))))</f>
        <v/>
      </c>
      <c r="J1509" s="19">
        <f>MAX(0,ROUNDDOWN(H1509-E1509-I1509-F1509,-3))</f>
        <v/>
      </c>
      <c r="K1509" s="19">
        <f>MAX(0,ROUNDDOWN(H1509-E1509-I1509-F1509-D1509,-3))</f>
        <v/>
      </c>
      <c r="L1509" s="19">
        <f>IF(J1509&lt;=0,0,ROUNDDOWN((J1509*LOOKUP(J1509,{0,1950001,3300001,6950001,9000001,18000001,40000001},{0.05,0.1,0.2,0.23,0.33,0.4,0.45})-LOOKUP(J1509,{0,1950001,3300001,6950001,9000001,18000001,40000001},{0,97500,427500,636000,1536000,2796000,4796000}))*1.021,-2))</f>
        <v/>
      </c>
      <c r="M1509" s="19">
        <f>IF(K1509&lt;=0,0,ROUNDDOWN((K1509*LOOKUP(K1509,{0,1950001,3300001,6950001,9000001,18000001,40000001},{0.05,0.1,0.2,0.23,0.33,0.4,0.45})-LOOKUP(K1509,{0,1950001,3300001,6950001,9000001,18000001,40000001},{0,97500,427500,636000,1536000,2796000,4796000}))*1.021,-2))</f>
        <v/>
      </c>
      <c r="N1509" s="19">
        <f>MAX(0,ROUNDDOWN(H1509-E1509-430000-G1509,-3))</f>
        <v/>
      </c>
      <c r="O1509" s="19">
        <f>MAX(0,ROUNDDOWN(H1509-E1509-430000-G1509-D1509,-3))</f>
        <v/>
      </c>
      <c r="P1509" s="19">
        <f>IF(H1509&lt;=450000,0,MAX(0,ROUNDDOWN(N1509*0.06-MIN(50000,N1509)*0.03,-2))+MAX(0,ROUNDDOWN(N1509*0.04-MIN(50000,N1509)*0.02,-2)))</f>
        <v/>
      </c>
      <c r="Q1509" s="19">
        <f>IF(H1509&lt;=450000,0,MAX(0,ROUNDDOWN(O1509*0.06-MIN(50000,O1509)*0.03,-2))+MAX(0,ROUNDDOWN(O1509*0.04-MIN(50000,O1509)*0.02,-2)))</f>
        <v/>
      </c>
      <c r="R1509" s="19">
        <f>L1509-M1509</f>
        <v/>
      </c>
      <c r="S1509" s="19">
        <f>P1509-Q1509</f>
        <v/>
      </c>
      <c r="T1509" s="19">
        <f>R1509+S1509</f>
        <v/>
      </c>
      <c r="U1509" s="21">
        <f>IF(J1509&lt;=0,0,LOOKUP(J1509,{0,1950001,3300001,6950001,9000001,18000001,40000001},{0.05,0.1,0.2,0.23,0.33,0.4,0.45}))</f>
        <v/>
      </c>
    </row>
    <row r="1510">
      <c r="A1510" t="inlineStr">
        <is>
          <t>1万円刻み</t>
        </is>
      </c>
      <c r="B1510" s="19">
        <f>'3_1万円刻み'!$A$686</f>
        <v/>
      </c>
      <c r="C1510" s="20" t="n">
        <v>2026</v>
      </c>
      <c r="D1510" s="19" t="n">
        <v>276000</v>
      </c>
      <c r="E1510" s="19">
        <f>ROUND(MIN(B1510/12,650000)*12*0.0915+MIN(B1510/12,1390000)*12*(0.0504+0)+B1510*0.005,0)</f>
        <v/>
      </c>
      <c r="F1510" s="19" t="n">
        <v>0</v>
      </c>
      <c r="G1510" s="19" t="n">
        <v>0</v>
      </c>
      <c r="H1510" s="19">
        <f>IF(C1510&gt;=2026,IF(B1510&lt;741000,0,IF(B1510&lt;2191000,B1510-740000,IF(B1510&lt;2193000,1451000,IF(B1510&lt;2196000,1453000,IF(B1510&lt;2200000,1456000,IF(B1510&lt;3600000,ROUNDDOWN(B1510/4,-3)*2.8-80000,IF(B1510&lt;6600000,ROUNDDOWN(B1510/4,-3)*3.2-440000,IF(B1510&lt;8500000,ROUNDDOWN(B1510*0.9,0)-1100000,B1510-1950000)))))))),IF(B1510&lt;651000,0,IF(B1510&lt;1900000,B1510-650000,IF(B1510&lt;3600000,ROUNDDOWN(B1510/4,-3)*2.8-80000,IF(B1510&lt;6600000,ROUNDDOWN(B1510/4,-3)*3.2-440000,IF(B1510&lt;8500000,ROUNDDOWN(B1510*0.9,0)-1100000,B1510-1950000))))))</f>
        <v/>
      </c>
      <c r="I1510" s="19">
        <f>IF(H1510&gt;23500000,NA(),IF(C1510&gt;=2026,IF(H1510&lt;=4890000,1040000,IF(H1510&lt;=6550000,670000,620000)),IF(H1510&lt;=1320000,950000,IF(H1510&lt;=3360000,880000,IF(H1510&lt;=4890000,680000,IF(H1510&lt;=6550000,630000,580000))))))</f>
        <v/>
      </c>
      <c r="J1510" s="19">
        <f>MAX(0,ROUNDDOWN(H1510-E1510-I1510-F1510,-3))</f>
        <v/>
      </c>
      <c r="K1510" s="19">
        <f>MAX(0,ROUNDDOWN(H1510-E1510-I1510-F1510-D1510,-3))</f>
        <v/>
      </c>
      <c r="L1510" s="19">
        <f>IF(J1510&lt;=0,0,ROUNDDOWN((J1510*LOOKUP(J1510,{0,1950001,3300001,6950001,9000001,18000001,40000001},{0.05,0.1,0.2,0.23,0.33,0.4,0.45})-LOOKUP(J1510,{0,1950001,3300001,6950001,9000001,18000001,40000001},{0,97500,427500,636000,1536000,2796000,4796000}))*1.021,-2))</f>
        <v/>
      </c>
      <c r="M1510" s="19">
        <f>IF(K1510&lt;=0,0,ROUNDDOWN((K1510*LOOKUP(K1510,{0,1950001,3300001,6950001,9000001,18000001,40000001},{0.05,0.1,0.2,0.23,0.33,0.4,0.45})-LOOKUP(K1510,{0,1950001,3300001,6950001,9000001,18000001,40000001},{0,97500,427500,636000,1536000,2796000,4796000}))*1.021,-2))</f>
        <v/>
      </c>
      <c r="N1510" s="19">
        <f>MAX(0,ROUNDDOWN(H1510-E1510-430000-G1510,-3))</f>
        <v/>
      </c>
      <c r="O1510" s="19">
        <f>MAX(0,ROUNDDOWN(H1510-E1510-430000-G1510-D1510,-3))</f>
        <v/>
      </c>
      <c r="P1510" s="19">
        <f>IF(H1510&lt;=450000,0,MAX(0,ROUNDDOWN(N1510*0.06-MIN(50000,N1510)*0.03,-2))+MAX(0,ROUNDDOWN(N1510*0.04-MIN(50000,N1510)*0.02,-2)))</f>
        <v/>
      </c>
      <c r="Q1510" s="19">
        <f>IF(H1510&lt;=450000,0,MAX(0,ROUNDDOWN(O1510*0.06-MIN(50000,O1510)*0.03,-2))+MAX(0,ROUNDDOWN(O1510*0.04-MIN(50000,O1510)*0.02,-2)))</f>
        <v/>
      </c>
      <c r="R1510" s="19">
        <f>L1510-M1510</f>
        <v/>
      </c>
      <c r="S1510" s="19">
        <f>P1510-Q1510</f>
        <v/>
      </c>
      <c r="T1510" s="19">
        <f>R1510+S1510</f>
        <v/>
      </c>
      <c r="U1510" s="21">
        <f>IF(J1510&lt;=0,0,LOOKUP(J1510,{0,1950001,3300001,6950001,9000001,18000001,40000001},{0.05,0.1,0.2,0.23,0.33,0.4,0.45}))</f>
        <v/>
      </c>
    </row>
    <row r="1511">
      <c r="A1511" t="inlineStr">
        <is>
          <t>1万円刻み</t>
        </is>
      </c>
      <c r="B1511" s="19">
        <f>'3_1万円刻み'!$A$687</f>
        <v/>
      </c>
      <c r="C1511" s="20" t="n">
        <v>2025</v>
      </c>
      <c r="D1511" s="19" t="n">
        <v>276000</v>
      </c>
      <c r="E1511" s="19">
        <f>ROUND(MIN(B1511/12,650000)*12*0.0915+MIN(B1511/12,1390000)*12*(0.0504+0)+B1511*0.005,0)</f>
        <v/>
      </c>
      <c r="F1511" s="19" t="n">
        <v>0</v>
      </c>
      <c r="G1511" s="19" t="n">
        <v>0</v>
      </c>
      <c r="H1511" s="19">
        <f>IF(C1511&gt;=2026,IF(B1511&lt;741000,0,IF(B1511&lt;2191000,B1511-740000,IF(B1511&lt;2193000,1451000,IF(B1511&lt;2196000,1453000,IF(B1511&lt;2200000,1456000,IF(B1511&lt;3600000,ROUNDDOWN(B1511/4,-3)*2.8-80000,IF(B1511&lt;6600000,ROUNDDOWN(B1511/4,-3)*3.2-440000,IF(B1511&lt;8500000,ROUNDDOWN(B1511*0.9,0)-1100000,B1511-1950000)))))))),IF(B1511&lt;651000,0,IF(B1511&lt;1900000,B1511-650000,IF(B1511&lt;3600000,ROUNDDOWN(B1511/4,-3)*2.8-80000,IF(B1511&lt;6600000,ROUNDDOWN(B1511/4,-3)*3.2-440000,IF(B1511&lt;8500000,ROUNDDOWN(B1511*0.9,0)-1100000,B1511-1950000))))))</f>
        <v/>
      </c>
      <c r="I1511" s="19">
        <f>IF(H1511&gt;23500000,NA(),IF(C1511&gt;=2026,IF(H1511&lt;=4890000,1040000,IF(H1511&lt;=6550000,670000,620000)),IF(H1511&lt;=1320000,950000,IF(H1511&lt;=3360000,880000,IF(H1511&lt;=4890000,680000,IF(H1511&lt;=6550000,630000,580000))))))</f>
        <v/>
      </c>
      <c r="J1511" s="19">
        <f>MAX(0,ROUNDDOWN(H1511-E1511-I1511-F1511,-3))</f>
        <v/>
      </c>
      <c r="K1511" s="19">
        <f>MAX(0,ROUNDDOWN(H1511-E1511-I1511-F1511-D1511,-3))</f>
        <v/>
      </c>
      <c r="L1511" s="19">
        <f>IF(J1511&lt;=0,0,ROUNDDOWN((J1511*LOOKUP(J1511,{0,1950001,3300001,6950001,9000001,18000001,40000001},{0.05,0.1,0.2,0.23,0.33,0.4,0.45})-LOOKUP(J1511,{0,1950001,3300001,6950001,9000001,18000001,40000001},{0,97500,427500,636000,1536000,2796000,4796000}))*1.021,-2))</f>
        <v/>
      </c>
      <c r="M1511" s="19">
        <f>IF(K1511&lt;=0,0,ROUNDDOWN((K1511*LOOKUP(K1511,{0,1950001,3300001,6950001,9000001,18000001,40000001},{0.05,0.1,0.2,0.23,0.33,0.4,0.45})-LOOKUP(K1511,{0,1950001,3300001,6950001,9000001,18000001,40000001},{0,97500,427500,636000,1536000,2796000,4796000}))*1.021,-2))</f>
        <v/>
      </c>
      <c r="N1511" s="19">
        <f>MAX(0,ROUNDDOWN(H1511-E1511-430000-G1511,-3))</f>
        <v/>
      </c>
      <c r="O1511" s="19">
        <f>MAX(0,ROUNDDOWN(H1511-E1511-430000-G1511-D1511,-3))</f>
        <v/>
      </c>
      <c r="P1511" s="19">
        <f>IF(H1511&lt;=450000,0,MAX(0,ROUNDDOWN(N1511*0.06-MIN(50000,N1511)*0.03,-2))+MAX(0,ROUNDDOWN(N1511*0.04-MIN(50000,N1511)*0.02,-2)))</f>
        <v/>
      </c>
      <c r="Q1511" s="19">
        <f>IF(H1511&lt;=450000,0,MAX(0,ROUNDDOWN(O1511*0.06-MIN(50000,O1511)*0.03,-2))+MAX(0,ROUNDDOWN(O1511*0.04-MIN(50000,O1511)*0.02,-2)))</f>
        <v/>
      </c>
      <c r="R1511" s="19">
        <f>L1511-M1511</f>
        <v/>
      </c>
      <c r="S1511" s="19">
        <f>P1511-Q1511</f>
        <v/>
      </c>
      <c r="T1511" s="19">
        <f>R1511+S1511</f>
        <v/>
      </c>
      <c r="U1511" s="21">
        <f>IF(J1511&lt;=0,0,LOOKUP(J1511,{0,1950001,3300001,6950001,9000001,18000001,40000001},{0.05,0.1,0.2,0.23,0.33,0.4,0.45}))</f>
        <v/>
      </c>
    </row>
    <row r="1512">
      <c r="A1512" t="inlineStr">
        <is>
          <t>1万円刻み</t>
        </is>
      </c>
      <c r="B1512" s="19">
        <f>'3_1万円刻み'!$A$687</f>
        <v/>
      </c>
      <c r="C1512" s="20" t="n">
        <v>2026</v>
      </c>
      <c r="D1512" s="19" t="n">
        <v>276000</v>
      </c>
      <c r="E1512" s="19">
        <f>ROUND(MIN(B1512/12,650000)*12*0.0915+MIN(B1512/12,1390000)*12*(0.0504+0)+B1512*0.005,0)</f>
        <v/>
      </c>
      <c r="F1512" s="19" t="n">
        <v>0</v>
      </c>
      <c r="G1512" s="19" t="n">
        <v>0</v>
      </c>
      <c r="H1512" s="19">
        <f>IF(C1512&gt;=2026,IF(B1512&lt;741000,0,IF(B1512&lt;2191000,B1512-740000,IF(B1512&lt;2193000,1451000,IF(B1512&lt;2196000,1453000,IF(B1512&lt;2200000,1456000,IF(B1512&lt;3600000,ROUNDDOWN(B1512/4,-3)*2.8-80000,IF(B1512&lt;6600000,ROUNDDOWN(B1512/4,-3)*3.2-440000,IF(B1512&lt;8500000,ROUNDDOWN(B1512*0.9,0)-1100000,B1512-1950000)))))))),IF(B1512&lt;651000,0,IF(B1512&lt;1900000,B1512-650000,IF(B1512&lt;3600000,ROUNDDOWN(B1512/4,-3)*2.8-80000,IF(B1512&lt;6600000,ROUNDDOWN(B1512/4,-3)*3.2-440000,IF(B1512&lt;8500000,ROUNDDOWN(B1512*0.9,0)-1100000,B1512-1950000))))))</f>
        <v/>
      </c>
      <c r="I1512" s="19">
        <f>IF(H1512&gt;23500000,NA(),IF(C1512&gt;=2026,IF(H1512&lt;=4890000,1040000,IF(H1512&lt;=6550000,670000,620000)),IF(H1512&lt;=1320000,950000,IF(H1512&lt;=3360000,880000,IF(H1512&lt;=4890000,680000,IF(H1512&lt;=6550000,630000,580000))))))</f>
        <v/>
      </c>
      <c r="J1512" s="19">
        <f>MAX(0,ROUNDDOWN(H1512-E1512-I1512-F1512,-3))</f>
        <v/>
      </c>
      <c r="K1512" s="19">
        <f>MAX(0,ROUNDDOWN(H1512-E1512-I1512-F1512-D1512,-3))</f>
        <v/>
      </c>
      <c r="L1512" s="19">
        <f>IF(J1512&lt;=0,0,ROUNDDOWN((J1512*LOOKUP(J1512,{0,1950001,3300001,6950001,9000001,18000001,40000001},{0.05,0.1,0.2,0.23,0.33,0.4,0.45})-LOOKUP(J1512,{0,1950001,3300001,6950001,9000001,18000001,40000001},{0,97500,427500,636000,1536000,2796000,4796000}))*1.021,-2))</f>
        <v/>
      </c>
      <c r="M1512" s="19">
        <f>IF(K1512&lt;=0,0,ROUNDDOWN((K1512*LOOKUP(K1512,{0,1950001,3300001,6950001,9000001,18000001,40000001},{0.05,0.1,0.2,0.23,0.33,0.4,0.45})-LOOKUP(K1512,{0,1950001,3300001,6950001,9000001,18000001,40000001},{0,97500,427500,636000,1536000,2796000,4796000}))*1.021,-2))</f>
        <v/>
      </c>
      <c r="N1512" s="19">
        <f>MAX(0,ROUNDDOWN(H1512-E1512-430000-G1512,-3))</f>
        <v/>
      </c>
      <c r="O1512" s="19">
        <f>MAX(0,ROUNDDOWN(H1512-E1512-430000-G1512-D1512,-3))</f>
        <v/>
      </c>
      <c r="P1512" s="19">
        <f>IF(H1512&lt;=450000,0,MAX(0,ROUNDDOWN(N1512*0.06-MIN(50000,N1512)*0.03,-2))+MAX(0,ROUNDDOWN(N1512*0.04-MIN(50000,N1512)*0.02,-2)))</f>
        <v/>
      </c>
      <c r="Q1512" s="19">
        <f>IF(H1512&lt;=450000,0,MAX(0,ROUNDDOWN(O1512*0.06-MIN(50000,O1512)*0.03,-2))+MAX(0,ROUNDDOWN(O1512*0.04-MIN(50000,O1512)*0.02,-2)))</f>
        <v/>
      </c>
      <c r="R1512" s="19">
        <f>L1512-M1512</f>
        <v/>
      </c>
      <c r="S1512" s="19">
        <f>P1512-Q1512</f>
        <v/>
      </c>
      <c r="T1512" s="19">
        <f>R1512+S1512</f>
        <v/>
      </c>
      <c r="U1512" s="21">
        <f>IF(J1512&lt;=0,0,LOOKUP(J1512,{0,1950001,3300001,6950001,9000001,18000001,40000001},{0.05,0.1,0.2,0.23,0.33,0.4,0.45}))</f>
        <v/>
      </c>
    </row>
    <row r="1513">
      <c r="A1513" t="inlineStr">
        <is>
          <t>1万円刻み</t>
        </is>
      </c>
      <c r="B1513" s="19">
        <f>'3_1万円刻み'!$A$688</f>
        <v/>
      </c>
      <c r="C1513" s="20" t="n">
        <v>2025</v>
      </c>
      <c r="D1513" s="19" t="n">
        <v>276000</v>
      </c>
      <c r="E1513" s="19">
        <f>ROUND(MIN(B1513/12,650000)*12*0.0915+MIN(B1513/12,1390000)*12*(0.0504+0)+B1513*0.005,0)</f>
        <v/>
      </c>
      <c r="F1513" s="19" t="n">
        <v>0</v>
      </c>
      <c r="G1513" s="19" t="n">
        <v>0</v>
      </c>
      <c r="H1513" s="19">
        <f>IF(C1513&gt;=2026,IF(B1513&lt;741000,0,IF(B1513&lt;2191000,B1513-740000,IF(B1513&lt;2193000,1451000,IF(B1513&lt;2196000,1453000,IF(B1513&lt;2200000,1456000,IF(B1513&lt;3600000,ROUNDDOWN(B1513/4,-3)*2.8-80000,IF(B1513&lt;6600000,ROUNDDOWN(B1513/4,-3)*3.2-440000,IF(B1513&lt;8500000,ROUNDDOWN(B1513*0.9,0)-1100000,B1513-1950000)))))))),IF(B1513&lt;651000,0,IF(B1513&lt;1900000,B1513-650000,IF(B1513&lt;3600000,ROUNDDOWN(B1513/4,-3)*2.8-80000,IF(B1513&lt;6600000,ROUNDDOWN(B1513/4,-3)*3.2-440000,IF(B1513&lt;8500000,ROUNDDOWN(B1513*0.9,0)-1100000,B1513-1950000))))))</f>
        <v/>
      </c>
      <c r="I1513" s="19">
        <f>IF(H1513&gt;23500000,NA(),IF(C1513&gt;=2026,IF(H1513&lt;=4890000,1040000,IF(H1513&lt;=6550000,670000,620000)),IF(H1513&lt;=1320000,950000,IF(H1513&lt;=3360000,880000,IF(H1513&lt;=4890000,680000,IF(H1513&lt;=6550000,630000,580000))))))</f>
        <v/>
      </c>
      <c r="J1513" s="19">
        <f>MAX(0,ROUNDDOWN(H1513-E1513-I1513-F1513,-3))</f>
        <v/>
      </c>
      <c r="K1513" s="19">
        <f>MAX(0,ROUNDDOWN(H1513-E1513-I1513-F1513-D1513,-3))</f>
        <v/>
      </c>
      <c r="L1513" s="19">
        <f>IF(J1513&lt;=0,0,ROUNDDOWN((J1513*LOOKUP(J1513,{0,1950001,3300001,6950001,9000001,18000001,40000001},{0.05,0.1,0.2,0.23,0.33,0.4,0.45})-LOOKUP(J1513,{0,1950001,3300001,6950001,9000001,18000001,40000001},{0,97500,427500,636000,1536000,2796000,4796000}))*1.021,-2))</f>
        <v/>
      </c>
      <c r="M1513" s="19">
        <f>IF(K1513&lt;=0,0,ROUNDDOWN((K1513*LOOKUP(K1513,{0,1950001,3300001,6950001,9000001,18000001,40000001},{0.05,0.1,0.2,0.23,0.33,0.4,0.45})-LOOKUP(K1513,{0,1950001,3300001,6950001,9000001,18000001,40000001},{0,97500,427500,636000,1536000,2796000,4796000}))*1.021,-2))</f>
        <v/>
      </c>
      <c r="N1513" s="19">
        <f>MAX(0,ROUNDDOWN(H1513-E1513-430000-G1513,-3))</f>
        <v/>
      </c>
      <c r="O1513" s="19">
        <f>MAX(0,ROUNDDOWN(H1513-E1513-430000-G1513-D1513,-3))</f>
        <v/>
      </c>
      <c r="P1513" s="19">
        <f>IF(H1513&lt;=450000,0,MAX(0,ROUNDDOWN(N1513*0.06-MIN(50000,N1513)*0.03,-2))+MAX(0,ROUNDDOWN(N1513*0.04-MIN(50000,N1513)*0.02,-2)))</f>
        <v/>
      </c>
      <c r="Q1513" s="19">
        <f>IF(H1513&lt;=450000,0,MAX(0,ROUNDDOWN(O1513*0.06-MIN(50000,O1513)*0.03,-2))+MAX(0,ROUNDDOWN(O1513*0.04-MIN(50000,O1513)*0.02,-2)))</f>
        <v/>
      </c>
      <c r="R1513" s="19">
        <f>L1513-M1513</f>
        <v/>
      </c>
      <c r="S1513" s="19">
        <f>P1513-Q1513</f>
        <v/>
      </c>
      <c r="T1513" s="19">
        <f>R1513+S1513</f>
        <v/>
      </c>
      <c r="U1513" s="21">
        <f>IF(J1513&lt;=0,0,LOOKUP(J1513,{0,1950001,3300001,6950001,9000001,18000001,40000001},{0.05,0.1,0.2,0.23,0.33,0.4,0.45}))</f>
        <v/>
      </c>
    </row>
    <row r="1514">
      <c r="A1514" t="inlineStr">
        <is>
          <t>1万円刻み</t>
        </is>
      </c>
      <c r="B1514" s="19">
        <f>'3_1万円刻み'!$A$688</f>
        <v/>
      </c>
      <c r="C1514" s="20" t="n">
        <v>2026</v>
      </c>
      <c r="D1514" s="19" t="n">
        <v>276000</v>
      </c>
      <c r="E1514" s="19">
        <f>ROUND(MIN(B1514/12,650000)*12*0.0915+MIN(B1514/12,1390000)*12*(0.0504+0)+B1514*0.005,0)</f>
        <v/>
      </c>
      <c r="F1514" s="19" t="n">
        <v>0</v>
      </c>
      <c r="G1514" s="19" t="n">
        <v>0</v>
      </c>
      <c r="H1514" s="19">
        <f>IF(C1514&gt;=2026,IF(B1514&lt;741000,0,IF(B1514&lt;2191000,B1514-740000,IF(B1514&lt;2193000,1451000,IF(B1514&lt;2196000,1453000,IF(B1514&lt;2200000,1456000,IF(B1514&lt;3600000,ROUNDDOWN(B1514/4,-3)*2.8-80000,IF(B1514&lt;6600000,ROUNDDOWN(B1514/4,-3)*3.2-440000,IF(B1514&lt;8500000,ROUNDDOWN(B1514*0.9,0)-1100000,B1514-1950000)))))))),IF(B1514&lt;651000,0,IF(B1514&lt;1900000,B1514-650000,IF(B1514&lt;3600000,ROUNDDOWN(B1514/4,-3)*2.8-80000,IF(B1514&lt;6600000,ROUNDDOWN(B1514/4,-3)*3.2-440000,IF(B1514&lt;8500000,ROUNDDOWN(B1514*0.9,0)-1100000,B1514-1950000))))))</f>
        <v/>
      </c>
      <c r="I1514" s="19">
        <f>IF(H1514&gt;23500000,NA(),IF(C1514&gt;=2026,IF(H1514&lt;=4890000,1040000,IF(H1514&lt;=6550000,670000,620000)),IF(H1514&lt;=1320000,950000,IF(H1514&lt;=3360000,880000,IF(H1514&lt;=4890000,680000,IF(H1514&lt;=6550000,630000,580000))))))</f>
        <v/>
      </c>
      <c r="J1514" s="19">
        <f>MAX(0,ROUNDDOWN(H1514-E1514-I1514-F1514,-3))</f>
        <v/>
      </c>
      <c r="K1514" s="19">
        <f>MAX(0,ROUNDDOWN(H1514-E1514-I1514-F1514-D1514,-3))</f>
        <v/>
      </c>
      <c r="L1514" s="19">
        <f>IF(J1514&lt;=0,0,ROUNDDOWN((J1514*LOOKUP(J1514,{0,1950001,3300001,6950001,9000001,18000001,40000001},{0.05,0.1,0.2,0.23,0.33,0.4,0.45})-LOOKUP(J1514,{0,1950001,3300001,6950001,9000001,18000001,40000001},{0,97500,427500,636000,1536000,2796000,4796000}))*1.021,-2))</f>
        <v/>
      </c>
      <c r="M1514" s="19">
        <f>IF(K1514&lt;=0,0,ROUNDDOWN((K1514*LOOKUP(K1514,{0,1950001,3300001,6950001,9000001,18000001,40000001},{0.05,0.1,0.2,0.23,0.33,0.4,0.45})-LOOKUP(K1514,{0,1950001,3300001,6950001,9000001,18000001,40000001},{0,97500,427500,636000,1536000,2796000,4796000}))*1.021,-2))</f>
        <v/>
      </c>
      <c r="N1514" s="19">
        <f>MAX(0,ROUNDDOWN(H1514-E1514-430000-G1514,-3))</f>
        <v/>
      </c>
      <c r="O1514" s="19">
        <f>MAX(0,ROUNDDOWN(H1514-E1514-430000-G1514-D1514,-3))</f>
        <v/>
      </c>
      <c r="P1514" s="19">
        <f>IF(H1514&lt;=450000,0,MAX(0,ROUNDDOWN(N1514*0.06-MIN(50000,N1514)*0.03,-2))+MAX(0,ROUNDDOWN(N1514*0.04-MIN(50000,N1514)*0.02,-2)))</f>
        <v/>
      </c>
      <c r="Q1514" s="19">
        <f>IF(H1514&lt;=450000,0,MAX(0,ROUNDDOWN(O1514*0.06-MIN(50000,O1514)*0.03,-2))+MAX(0,ROUNDDOWN(O1514*0.04-MIN(50000,O1514)*0.02,-2)))</f>
        <v/>
      </c>
      <c r="R1514" s="19">
        <f>L1514-M1514</f>
        <v/>
      </c>
      <c r="S1514" s="19">
        <f>P1514-Q1514</f>
        <v/>
      </c>
      <c r="T1514" s="19">
        <f>R1514+S1514</f>
        <v/>
      </c>
      <c r="U1514" s="21">
        <f>IF(J1514&lt;=0,0,LOOKUP(J1514,{0,1950001,3300001,6950001,9000001,18000001,40000001},{0.05,0.1,0.2,0.23,0.33,0.4,0.45}))</f>
        <v/>
      </c>
    </row>
    <row r="1515">
      <c r="A1515" t="inlineStr">
        <is>
          <t>1万円刻み</t>
        </is>
      </c>
      <c r="B1515" s="19">
        <f>'3_1万円刻み'!$A$689</f>
        <v/>
      </c>
      <c r="C1515" s="20" t="n">
        <v>2025</v>
      </c>
      <c r="D1515" s="19" t="n">
        <v>276000</v>
      </c>
      <c r="E1515" s="19">
        <f>ROUND(MIN(B1515/12,650000)*12*0.0915+MIN(B1515/12,1390000)*12*(0.0504+0)+B1515*0.005,0)</f>
        <v/>
      </c>
      <c r="F1515" s="19" t="n">
        <v>0</v>
      </c>
      <c r="G1515" s="19" t="n">
        <v>0</v>
      </c>
      <c r="H1515" s="19">
        <f>IF(C1515&gt;=2026,IF(B1515&lt;741000,0,IF(B1515&lt;2191000,B1515-740000,IF(B1515&lt;2193000,1451000,IF(B1515&lt;2196000,1453000,IF(B1515&lt;2200000,1456000,IF(B1515&lt;3600000,ROUNDDOWN(B1515/4,-3)*2.8-80000,IF(B1515&lt;6600000,ROUNDDOWN(B1515/4,-3)*3.2-440000,IF(B1515&lt;8500000,ROUNDDOWN(B1515*0.9,0)-1100000,B1515-1950000)))))))),IF(B1515&lt;651000,0,IF(B1515&lt;1900000,B1515-650000,IF(B1515&lt;3600000,ROUNDDOWN(B1515/4,-3)*2.8-80000,IF(B1515&lt;6600000,ROUNDDOWN(B1515/4,-3)*3.2-440000,IF(B1515&lt;8500000,ROUNDDOWN(B1515*0.9,0)-1100000,B1515-1950000))))))</f>
        <v/>
      </c>
      <c r="I1515" s="19">
        <f>IF(H1515&gt;23500000,NA(),IF(C1515&gt;=2026,IF(H1515&lt;=4890000,1040000,IF(H1515&lt;=6550000,670000,620000)),IF(H1515&lt;=1320000,950000,IF(H1515&lt;=3360000,880000,IF(H1515&lt;=4890000,680000,IF(H1515&lt;=6550000,630000,580000))))))</f>
        <v/>
      </c>
      <c r="J1515" s="19">
        <f>MAX(0,ROUNDDOWN(H1515-E1515-I1515-F1515,-3))</f>
        <v/>
      </c>
      <c r="K1515" s="19">
        <f>MAX(0,ROUNDDOWN(H1515-E1515-I1515-F1515-D1515,-3))</f>
        <v/>
      </c>
      <c r="L1515" s="19">
        <f>IF(J1515&lt;=0,0,ROUNDDOWN((J1515*LOOKUP(J1515,{0,1950001,3300001,6950001,9000001,18000001,40000001},{0.05,0.1,0.2,0.23,0.33,0.4,0.45})-LOOKUP(J1515,{0,1950001,3300001,6950001,9000001,18000001,40000001},{0,97500,427500,636000,1536000,2796000,4796000}))*1.021,-2))</f>
        <v/>
      </c>
      <c r="M1515" s="19">
        <f>IF(K1515&lt;=0,0,ROUNDDOWN((K1515*LOOKUP(K1515,{0,1950001,3300001,6950001,9000001,18000001,40000001},{0.05,0.1,0.2,0.23,0.33,0.4,0.45})-LOOKUP(K1515,{0,1950001,3300001,6950001,9000001,18000001,40000001},{0,97500,427500,636000,1536000,2796000,4796000}))*1.021,-2))</f>
        <v/>
      </c>
      <c r="N1515" s="19">
        <f>MAX(0,ROUNDDOWN(H1515-E1515-430000-G1515,-3))</f>
        <v/>
      </c>
      <c r="O1515" s="19">
        <f>MAX(0,ROUNDDOWN(H1515-E1515-430000-G1515-D1515,-3))</f>
        <v/>
      </c>
      <c r="P1515" s="19">
        <f>IF(H1515&lt;=450000,0,MAX(0,ROUNDDOWN(N1515*0.06-MIN(50000,N1515)*0.03,-2))+MAX(0,ROUNDDOWN(N1515*0.04-MIN(50000,N1515)*0.02,-2)))</f>
        <v/>
      </c>
      <c r="Q1515" s="19">
        <f>IF(H1515&lt;=450000,0,MAX(0,ROUNDDOWN(O1515*0.06-MIN(50000,O1515)*0.03,-2))+MAX(0,ROUNDDOWN(O1515*0.04-MIN(50000,O1515)*0.02,-2)))</f>
        <v/>
      </c>
      <c r="R1515" s="19">
        <f>L1515-M1515</f>
        <v/>
      </c>
      <c r="S1515" s="19">
        <f>P1515-Q1515</f>
        <v/>
      </c>
      <c r="T1515" s="19">
        <f>R1515+S1515</f>
        <v/>
      </c>
      <c r="U1515" s="21">
        <f>IF(J1515&lt;=0,0,LOOKUP(J1515,{0,1950001,3300001,6950001,9000001,18000001,40000001},{0.05,0.1,0.2,0.23,0.33,0.4,0.45}))</f>
        <v/>
      </c>
    </row>
    <row r="1516">
      <c r="A1516" t="inlineStr">
        <is>
          <t>1万円刻み</t>
        </is>
      </c>
      <c r="B1516" s="19">
        <f>'3_1万円刻み'!$A$689</f>
        <v/>
      </c>
      <c r="C1516" s="20" t="n">
        <v>2026</v>
      </c>
      <c r="D1516" s="19" t="n">
        <v>276000</v>
      </c>
      <c r="E1516" s="19">
        <f>ROUND(MIN(B1516/12,650000)*12*0.0915+MIN(B1516/12,1390000)*12*(0.0504+0)+B1516*0.005,0)</f>
        <v/>
      </c>
      <c r="F1516" s="19" t="n">
        <v>0</v>
      </c>
      <c r="G1516" s="19" t="n">
        <v>0</v>
      </c>
      <c r="H1516" s="19">
        <f>IF(C1516&gt;=2026,IF(B1516&lt;741000,0,IF(B1516&lt;2191000,B1516-740000,IF(B1516&lt;2193000,1451000,IF(B1516&lt;2196000,1453000,IF(B1516&lt;2200000,1456000,IF(B1516&lt;3600000,ROUNDDOWN(B1516/4,-3)*2.8-80000,IF(B1516&lt;6600000,ROUNDDOWN(B1516/4,-3)*3.2-440000,IF(B1516&lt;8500000,ROUNDDOWN(B1516*0.9,0)-1100000,B1516-1950000)))))))),IF(B1516&lt;651000,0,IF(B1516&lt;1900000,B1516-650000,IF(B1516&lt;3600000,ROUNDDOWN(B1516/4,-3)*2.8-80000,IF(B1516&lt;6600000,ROUNDDOWN(B1516/4,-3)*3.2-440000,IF(B1516&lt;8500000,ROUNDDOWN(B1516*0.9,0)-1100000,B1516-1950000))))))</f>
        <v/>
      </c>
      <c r="I1516" s="19">
        <f>IF(H1516&gt;23500000,NA(),IF(C1516&gt;=2026,IF(H1516&lt;=4890000,1040000,IF(H1516&lt;=6550000,670000,620000)),IF(H1516&lt;=1320000,950000,IF(H1516&lt;=3360000,880000,IF(H1516&lt;=4890000,680000,IF(H1516&lt;=6550000,630000,580000))))))</f>
        <v/>
      </c>
      <c r="J1516" s="19">
        <f>MAX(0,ROUNDDOWN(H1516-E1516-I1516-F1516,-3))</f>
        <v/>
      </c>
      <c r="K1516" s="19">
        <f>MAX(0,ROUNDDOWN(H1516-E1516-I1516-F1516-D1516,-3))</f>
        <v/>
      </c>
      <c r="L1516" s="19">
        <f>IF(J1516&lt;=0,0,ROUNDDOWN((J1516*LOOKUP(J1516,{0,1950001,3300001,6950001,9000001,18000001,40000001},{0.05,0.1,0.2,0.23,0.33,0.4,0.45})-LOOKUP(J1516,{0,1950001,3300001,6950001,9000001,18000001,40000001},{0,97500,427500,636000,1536000,2796000,4796000}))*1.021,-2))</f>
        <v/>
      </c>
      <c r="M1516" s="19">
        <f>IF(K1516&lt;=0,0,ROUNDDOWN((K1516*LOOKUP(K1516,{0,1950001,3300001,6950001,9000001,18000001,40000001},{0.05,0.1,0.2,0.23,0.33,0.4,0.45})-LOOKUP(K1516,{0,1950001,3300001,6950001,9000001,18000001,40000001},{0,97500,427500,636000,1536000,2796000,4796000}))*1.021,-2))</f>
        <v/>
      </c>
      <c r="N1516" s="19">
        <f>MAX(0,ROUNDDOWN(H1516-E1516-430000-G1516,-3))</f>
        <v/>
      </c>
      <c r="O1516" s="19">
        <f>MAX(0,ROUNDDOWN(H1516-E1516-430000-G1516-D1516,-3))</f>
        <v/>
      </c>
      <c r="P1516" s="19">
        <f>IF(H1516&lt;=450000,0,MAX(0,ROUNDDOWN(N1516*0.06-MIN(50000,N1516)*0.03,-2))+MAX(0,ROUNDDOWN(N1516*0.04-MIN(50000,N1516)*0.02,-2)))</f>
        <v/>
      </c>
      <c r="Q1516" s="19">
        <f>IF(H1516&lt;=450000,0,MAX(0,ROUNDDOWN(O1516*0.06-MIN(50000,O1516)*0.03,-2))+MAX(0,ROUNDDOWN(O1516*0.04-MIN(50000,O1516)*0.02,-2)))</f>
        <v/>
      </c>
      <c r="R1516" s="19">
        <f>L1516-M1516</f>
        <v/>
      </c>
      <c r="S1516" s="19">
        <f>P1516-Q1516</f>
        <v/>
      </c>
      <c r="T1516" s="19">
        <f>R1516+S1516</f>
        <v/>
      </c>
      <c r="U1516" s="21">
        <f>IF(J1516&lt;=0,0,LOOKUP(J1516,{0,1950001,3300001,6950001,9000001,18000001,40000001},{0.05,0.1,0.2,0.23,0.33,0.4,0.45}))</f>
        <v/>
      </c>
    </row>
    <row r="1517">
      <c r="A1517" t="inlineStr">
        <is>
          <t>1万円刻み</t>
        </is>
      </c>
      <c r="B1517" s="19">
        <f>'3_1万円刻み'!$A$690</f>
        <v/>
      </c>
      <c r="C1517" s="20" t="n">
        <v>2025</v>
      </c>
      <c r="D1517" s="19" t="n">
        <v>276000</v>
      </c>
      <c r="E1517" s="19">
        <f>ROUND(MIN(B1517/12,650000)*12*0.0915+MIN(B1517/12,1390000)*12*(0.0504+0)+B1517*0.005,0)</f>
        <v/>
      </c>
      <c r="F1517" s="19" t="n">
        <v>0</v>
      </c>
      <c r="G1517" s="19" t="n">
        <v>0</v>
      </c>
      <c r="H1517" s="19">
        <f>IF(C1517&gt;=2026,IF(B1517&lt;741000,0,IF(B1517&lt;2191000,B1517-740000,IF(B1517&lt;2193000,1451000,IF(B1517&lt;2196000,1453000,IF(B1517&lt;2200000,1456000,IF(B1517&lt;3600000,ROUNDDOWN(B1517/4,-3)*2.8-80000,IF(B1517&lt;6600000,ROUNDDOWN(B1517/4,-3)*3.2-440000,IF(B1517&lt;8500000,ROUNDDOWN(B1517*0.9,0)-1100000,B1517-1950000)))))))),IF(B1517&lt;651000,0,IF(B1517&lt;1900000,B1517-650000,IF(B1517&lt;3600000,ROUNDDOWN(B1517/4,-3)*2.8-80000,IF(B1517&lt;6600000,ROUNDDOWN(B1517/4,-3)*3.2-440000,IF(B1517&lt;8500000,ROUNDDOWN(B1517*0.9,0)-1100000,B1517-1950000))))))</f>
        <v/>
      </c>
      <c r="I1517" s="19">
        <f>IF(H1517&gt;23500000,NA(),IF(C1517&gt;=2026,IF(H1517&lt;=4890000,1040000,IF(H1517&lt;=6550000,670000,620000)),IF(H1517&lt;=1320000,950000,IF(H1517&lt;=3360000,880000,IF(H1517&lt;=4890000,680000,IF(H1517&lt;=6550000,630000,580000))))))</f>
        <v/>
      </c>
      <c r="J1517" s="19">
        <f>MAX(0,ROUNDDOWN(H1517-E1517-I1517-F1517,-3))</f>
        <v/>
      </c>
      <c r="K1517" s="19">
        <f>MAX(0,ROUNDDOWN(H1517-E1517-I1517-F1517-D1517,-3))</f>
        <v/>
      </c>
      <c r="L1517" s="19">
        <f>IF(J1517&lt;=0,0,ROUNDDOWN((J1517*LOOKUP(J1517,{0,1950001,3300001,6950001,9000001,18000001,40000001},{0.05,0.1,0.2,0.23,0.33,0.4,0.45})-LOOKUP(J1517,{0,1950001,3300001,6950001,9000001,18000001,40000001},{0,97500,427500,636000,1536000,2796000,4796000}))*1.021,-2))</f>
        <v/>
      </c>
      <c r="M1517" s="19">
        <f>IF(K1517&lt;=0,0,ROUNDDOWN((K1517*LOOKUP(K1517,{0,1950001,3300001,6950001,9000001,18000001,40000001},{0.05,0.1,0.2,0.23,0.33,0.4,0.45})-LOOKUP(K1517,{0,1950001,3300001,6950001,9000001,18000001,40000001},{0,97500,427500,636000,1536000,2796000,4796000}))*1.021,-2))</f>
        <v/>
      </c>
      <c r="N1517" s="19">
        <f>MAX(0,ROUNDDOWN(H1517-E1517-430000-G1517,-3))</f>
        <v/>
      </c>
      <c r="O1517" s="19">
        <f>MAX(0,ROUNDDOWN(H1517-E1517-430000-G1517-D1517,-3))</f>
        <v/>
      </c>
      <c r="P1517" s="19">
        <f>IF(H1517&lt;=450000,0,MAX(0,ROUNDDOWN(N1517*0.06-MIN(50000,N1517)*0.03,-2))+MAX(0,ROUNDDOWN(N1517*0.04-MIN(50000,N1517)*0.02,-2)))</f>
        <v/>
      </c>
      <c r="Q1517" s="19">
        <f>IF(H1517&lt;=450000,0,MAX(0,ROUNDDOWN(O1517*0.06-MIN(50000,O1517)*0.03,-2))+MAX(0,ROUNDDOWN(O1517*0.04-MIN(50000,O1517)*0.02,-2)))</f>
        <v/>
      </c>
      <c r="R1517" s="19">
        <f>L1517-M1517</f>
        <v/>
      </c>
      <c r="S1517" s="19">
        <f>P1517-Q1517</f>
        <v/>
      </c>
      <c r="T1517" s="19">
        <f>R1517+S1517</f>
        <v/>
      </c>
      <c r="U1517" s="21">
        <f>IF(J1517&lt;=0,0,LOOKUP(J1517,{0,1950001,3300001,6950001,9000001,18000001,40000001},{0.05,0.1,0.2,0.23,0.33,0.4,0.45}))</f>
        <v/>
      </c>
    </row>
    <row r="1518">
      <c r="A1518" t="inlineStr">
        <is>
          <t>1万円刻み</t>
        </is>
      </c>
      <c r="B1518" s="19">
        <f>'3_1万円刻み'!$A$690</f>
        <v/>
      </c>
      <c r="C1518" s="20" t="n">
        <v>2026</v>
      </c>
      <c r="D1518" s="19" t="n">
        <v>276000</v>
      </c>
      <c r="E1518" s="19">
        <f>ROUND(MIN(B1518/12,650000)*12*0.0915+MIN(B1518/12,1390000)*12*(0.0504+0)+B1518*0.005,0)</f>
        <v/>
      </c>
      <c r="F1518" s="19" t="n">
        <v>0</v>
      </c>
      <c r="G1518" s="19" t="n">
        <v>0</v>
      </c>
      <c r="H1518" s="19">
        <f>IF(C1518&gt;=2026,IF(B1518&lt;741000,0,IF(B1518&lt;2191000,B1518-740000,IF(B1518&lt;2193000,1451000,IF(B1518&lt;2196000,1453000,IF(B1518&lt;2200000,1456000,IF(B1518&lt;3600000,ROUNDDOWN(B1518/4,-3)*2.8-80000,IF(B1518&lt;6600000,ROUNDDOWN(B1518/4,-3)*3.2-440000,IF(B1518&lt;8500000,ROUNDDOWN(B1518*0.9,0)-1100000,B1518-1950000)))))))),IF(B1518&lt;651000,0,IF(B1518&lt;1900000,B1518-650000,IF(B1518&lt;3600000,ROUNDDOWN(B1518/4,-3)*2.8-80000,IF(B1518&lt;6600000,ROUNDDOWN(B1518/4,-3)*3.2-440000,IF(B1518&lt;8500000,ROUNDDOWN(B1518*0.9,0)-1100000,B1518-1950000))))))</f>
        <v/>
      </c>
      <c r="I1518" s="19">
        <f>IF(H1518&gt;23500000,NA(),IF(C1518&gt;=2026,IF(H1518&lt;=4890000,1040000,IF(H1518&lt;=6550000,670000,620000)),IF(H1518&lt;=1320000,950000,IF(H1518&lt;=3360000,880000,IF(H1518&lt;=4890000,680000,IF(H1518&lt;=6550000,630000,580000))))))</f>
        <v/>
      </c>
      <c r="J1518" s="19">
        <f>MAX(0,ROUNDDOWN(H1518-E1518-I1518-F1518,-3))</f>
        <v/>
      </c>
      <c r="K1518" s="19">
        <f>MAX(0,ROUNDDOWN(H1518-E1518-I1518-F1518-D1518,-3))</f>
        <v/>
      </c>
      <c r="L1518" s="19">
        <f>IF(J1518&lt;=0,0,ROUNDDOWN((J1518*LOOKUP(J1518,{0,1950001,3300001,6950001,9000001,18000001,40000001},{0.05,0.1,0.2,0.23,0.33,0.4,0.45})-LOOKUP(J1518,{0,1950001,3300001,6950001,9000001,18000001,40000001},{0,97500,427500,636000,1536000,2796000,4796000}))*1.021,-2))</f>
        <v/>
      </c>
      <c r="M1518" s="19">
        <f>IF(K1518&lt;=0,0,ROUNDDOWN((K1518*LOOKUP(K1518,{0,1950001,3300001,6950001,9000001,18000001,40000001},{0.05,0.1,0.2,0.23,0.33,0.4,0.45})-LOOKUP(K1518,{0,1950001,3300001,6950001,9000001,18000001,40000001},{0,97500,427500,636000,1536000,2796000,4796000}))*1.021,-2))</f>
        <v/>
      </c>
      <c r="N1518" s="19">
        <f>MAX(0,ROUNDDOWN(H1518-E1518-430000-G1518,-3))</f>
        <v/>
      </c>
      <c r="O1518" s="19">
        <f>MAX(0,ROUNDDOWN(H1518-E1518-430000-G1518-D1518,-3))</f>
        <v/>
      </c>
      <c r="P1518" s="19">
        <f>IF(H1518&lt;=450000,0,MAX(0,ROUNDDOWN(N1518*0.06-MIN(50000,N1518)*0.03,-2))+MAX(0,ROUNDDOWN(N1518*0.04-MIN(50000,N1518)*0.02,-2)))</f>
        <v/>
      </c>
      <c r="Q1518" s="19">
        <f>IF(H1518&lt;=450000,0,MAX(0,ROUNDDOWN(O1518*0.06-MIN(50000,O1518)*0.03,-2))+MAX(0,ROUNDDOWN(O1518*0.04-MIN(50000,O1518)*0.02,-2)))</f>
        <v/>
      </c>
      <c r="R1518" s="19">
        <f>L1518-M1518</f>
        <v/>
      </c>
      <c r="S1518" s="19">
        <f>P1518-Q1518</f>
        <v/>
      </c>
      <c r="T1518" s="19">
        <f>R1518+S1518</f>
        <v/>
      </c>
      <c r="U1518" s="21">
        <f>IF(J1518&lt;=0,0,LOOKUP(J1518,{0,1950001,3300001,6950001,9000001,18000001,40000001},{0.05,0.1,0.2,0.23,0.33,0.4,0.45}))</f>
        <v/>
      </c>
    </row>
    <row r="1519">
      <c r="A1519" t="inlineStr">
        <is>
          <t>1万円刻み</t>
        </is>
      </c>
      <c r="B1519" s="19">
        <f>'3_1万円刻み'!$A$691</f>
        <v/>
      </c>
      <c r="C1519" s="20" t="n">
        <v>2025</v>
      </c>
      <c r="D1519" s="19" t="n">
        <v>276000</v>
      </c>
      <c r="E1519" s="19">
        <f>ROUND(MIN(B1519/12,650000)*12*0.0915+MIN(B1519/12,1390000)*12*(0.0504+0)+B1519*0.005,0)</f>
        <v/>
      </c>
      <c r="F1519" s="19" t="n">
        <v>0</v>
      </c>
      <c r="G1519" s="19" t="n">
        <v>0</v>
      </c>
      <c r="H1519" s="19">
        <f>IF(C1519&gt;=2026,IF(B1519&lt;741000,0,IF(B1519&lt;2191000,B1519-740000,IF(B1519&lt;2193000,1451000,IF(B1519&lt;2196000,1453000,IF(B1519&lt;2200000,1456000,IF(B1519&lt;3600000,ROUNDDOWN(B1519/4,-3)*2.8-80000,IF(B1519&lt;6600000,ROUNDDOWN(B1519/4,-3)*3.2-440000,IF(B1519&lt;8500000,ROUNDDOWN(B1519*0.9,0)-1100000,B1519-1950000)))))))),IF(B1519&lt;651000,0,IF(B1519&lt;1900000,B1519-650000,IF(B1519&lt;3600000,ROUNDDOWN(B1519/4,-3)*2.8-80000,IF(B1519&lt;6600000,ROUNDDOWN(B1519/4,-3)*3.2-440000,IF(B1519&lt;8500000,ROUNDDOWN(B1519*0.9,0)-1100000,B1519-1950000))))))</f>
        <v/>
      </c>
      <c r="I1519" s="19">
        <f>IF(H1519&gt;23500000,NA(),IF(C1519&gt;=2026,IF(H1519&lt;=4890000,1040000,IF(H1519&lt;=6550000,670000,620000)),IF(H1519&lt;=1320000,950000,IF(H1519&lt;=3360000,880000,IF(H1519&lt;=4890000,680000,IF(H1519&lt;=6550000,630000,580000))))))</f>
        <v/>
      </c>
      <c r="J1519" s="19">
        <f>MAX(0,ROUNDDOWN(H1519-E1519-I1519-F1519,-3))</f>
        <v/>
      </c>
      <c r="K1519" s="19">
        <f>MAX(0,ROUNDDOWN(H1519-E1519-I1519-F1519-D1519,-3))</f>
        <v/>
      </c>
      <c r="L1519" s="19">
        <f>IF(J1519&lt;=0,0,ROUNDDOWN((J1519*LOOKUP(J1519,{0,1950001,3300001,6950001,9000001,18000001,40000001},{0.05,0.1,0.2,0.23,0.33,0.4,0.45})-LOOKUP(J1519,{0,1950001,3300001,6950001,9000001,18000001,40000001},{0,97500,427500,636000,1536000,2796000,4796000}))*1.021,-2))</f>
        <v/>
      </c>
      <c r="M1519" s="19">
        <f>IF(K1519&lt;=0,0,ROUNDDOWN((K1519*LOOKUP(K1519,{0,1950001,3300001,6950001,9000001,18000001,40000001},{0.05,0.1,0.2,0.23,0.33,0.4,0.45})-LOOKUP(K1519,{0,1950001,3300001,6950001,9000001,18000001,40000001},{0,97500,427500,636000,1536000,2796000,4796000}))*1.021,-2))</f>
        <v/>
      </c>
      <c r="N1519" s="19">
        <f>MAX(0,ROUNDDOWN(H1519-E1519-430000-G1519,-3))</f>
        <v/>
      </c>
      <c r="O1519" s="19">
        <f>MAX(0,ROUNDDOWN(H1519-E1519-430000-G1519-D1519,-3))</f>
        <v/>
      </c>
      <c r="P1519" s="19">
        <f>IF(H1519&lt;=450000,0,MAX(0,ROUNDDOWN(N1519*0.06-MIN(50000,N1519)*0.03,-2))+MAX(0,ROUNDDOWN(N1519*0.04-MIN(50000,N1519)*0.02,-2)))</f>
        <v/>
      </c>
      <c r="Q1519" s="19">
        <f>IF(H1519&lt;=450000,0,MAX(0,ROUNDDOWN(O1519*0.06-MIN(50000,O1519)*0.03,-2))+MAX(0,ROUNDDOWN(O1519*0.04-MIN(50000,O1519)*0.02,-2)))</f>
        <v/>
      </c>
      <c r="R1519" s="19">
        <f>L1519-M1519</f>
        <v/>
      </c>
      <c r="S1519" s="19">
        <f>P1519-Q1519</f>
        <v/>
      </c>
      <c r="T1519" s="19">
        <f>R1519+S1519</f>
        <v/>
      </c>
      <c r="U1519" s="21">
        <f>IF(J1519&lt;=0,0,LOOKUP(J1519,{0,1950001,3300001,6950001,9000001,18000001,40000001},{0.05,0.1,0.2,0.23,0.33,0.4,0.45}))</f>
        <v/>
      </c>
    </row>
    <row r="1520">
      <c r="A1520" t="inlineStr">
        <is>
          <t>1万円刻み</t>
        </is>
      </c>
      <c r="B1520" s="19">
        <f>'3_1万円刻み'!$A$691</f>
        <v/>
      </c>
      <c r="C1520" s="20" t="n">
        <v>2026</v>
      </c>
      <c r="D1520" s="19" t="n">
        <v>276000</v>
      </c>
      <c r="E1520" s="19">
        <f>ROUND(MIN(B1520/12,650000)*12*0.0915+MIN(B1520/12,1390000)*12*(0.0504+0)+B1520*0.005,0)</f>
        <v/>
      </c>
      <c r="F1520" s="19" t="n">
        <v>0</v>
      </c>
      <c r="G1520" s="19" t="n">
        <v>0</v>
      </c>
      <c r="H1520" s="19">
        <f>IF(C1520&gt;=2026,IF(B1520&lt;741000,0,IF(B1520&lt;2191000,B1520-740000,IF(B1520&lt;2193000,1451000,IF(B1520&lt;2196000,1453000,IF(B1520&lt;2200000,1456000,IF(B1520&lt;3600000,ROUNDDOWN(B1520/4,-3)*2.8-80000,IF(B1520&lt;6600000,ROUNDDOWN(B1520/4,-3)*3.2-440000,IF(B1520&lt;8500000,ROUNDDOWN(B1520*0.9,0)-1100000,B1520-1950000)))))))),IF(B1520&lt;651000,0,IF(B1520&lt;1900000,B1520-650000,IF(B1520&lt;3600000,ROUNDDOWN(B1520/4,-3)*2.8-80000,IF(B1520&lt;6600000,ROUNDDOWN(B1520/4,-3)*3.2-440000,IF(B1520&lt;8500000,ROUNDDOWN(B1520*0.9,0)-1100000,B1520-1950000))))))</f>
        <v/>
      </c>
      <c r="I1520" s="19">
        <f>IF(H1520&gt;23500000,NA(),IF(C1520&gt;=2026,IF(H1520&lt;=4890000,1040000,IF(H1520&lt;=6550000,670000,620000)),IF(H1520&lt;=1320000,950000,IF(H1520&lt;=3360000,880000,IF(H1520&lt;=4890000,680000,IF(H1520&lt;=6550000,630000,580000))))))</f>
        <v/>
      </c>
      <c r="J1520" s="19">
        <f>MAX(0,ROUNDDOWN(H1520-E1520-I1520-F1520,-3))</f>
        <v/>
      </c>
      <c r="K1520" s="19">
        <f>MAX(0,ROUNDDOWN(H1520-E1520-I1520-F1520-D1520,-3))</f>
        <v/>
      </c>
      <c r="L1520" s="19">
        <f>IF(J1520&lt;=0,0,ROUNDDOWN((J1520*LOOKUP(J1520,{0,1950001,3300001,6950001,9000001,18000001,40000001},{0.05,0.1,0.2,0.23,0.33,0.4,0.45})-LOOKUP(J1520,{0,1950001,3300001,6950001,9000001,18000001,40000001},{0,97500,427500,636000,1536000,2796000,4796000}))*1.021,-2))</f>
        <v/>
      </c>
      <c r="M1520" s="19">
        <f>IF(K1520&lt;=0,0,ROUNDDOWN((K1520*LOOKUP(K1520,{0,1950001,3300001,6950001,9000001,18000001,40000001},{0.05,0.1,0.2,0.23,0.33,0.4,0.45})-LOOKUP(K1520,{0,1950001,3300001,6950001,9000001,18000001,40000001},{0,97500,427500,636000,1536000,2796000,4796000}))*1.021,-2))</f>
        <v/>
      </c>
      <c r="N1520" s="19">
        <f>MAX(0,ROUNDDOWN(H1520-E1520-430000-G1520,-3))</f>
        <v/>
      </c>
      <c r="O1520" s="19">
        <f>MAX(0,ROUNDDOWN(H1520-E1520-430000-G1520-D1520,-3))</f>
        <v/>
      </c>
      <c r="P1520" s="19">
        <f>IF(H1520&lt;=450000,0,MAX(0,ROUNDDOWN(N1520*0.06-MIN(50000,N1520)*0.03,-2))+MAX(0,ROUNDDOWN(N1520*0.04-MIN(50000,N1520)*0.02,-2)))</f>
        <v/>
      </c>
      <c r="Q1520" s="19">
        <f>IF(H1520&lt;=450000,0,MAX(0,ROUNDDOWN(O1520*0.06-MIN(50000,O1520)*0.03,-2))+MAX(0,ROUNDDOWN(O1520*0.04-MIN(50000,O1520)*0.02,-2)))</f>
        <v/>
      </c>
      <c r="R1520" s="19">
        <f>L1520-M1520</f>
        <v/>
      </c>
      <c r="S1520" s="19">
        <f>P1520-Q1520</f>
        <v/>
      </c>
      <c r="T1520" s="19">
        <f>R1520+S1520</f>
        <v/>
      </c>
      <c r="U1520" s="21">
        <f>IF(J1520&lt;=0,0,LOOKUP(J1520,{0,1950001,3300001,6950001,9000001,18000001,40000001},{0.05,0.1,0.2,0.23,0.33,0.4,0.45}))</f>
        <v/>
      </c>
    </row>
    <row r="1521">
      <c r="A1521" t="inlineStr">
        <is>
          <t>1万円刻み</t>
        </is>
      </c>
      <c r="B1521" s="19">
        <f>'3_1万円刻み'!$A$692</f>
        <v/>
      </c>
      <c r="C1521" s="20" t="n">
        <v>2025</v>
      </c>
      <c r="D1521" s="19" t="n">
        <v>276000</v>
      </c>
      <c r="E1521" s="19">
        <f>ROUND(MIN(B1521/12,650000)*12*0.0915+MIN(B1521/12,1390000)*12*(0.0504+0)+B1521*0.005,0)</f>
        <v/>
      </c>
      <c r="F1521" s="19" t="n">
        <v>0</v>
      </c>
      <c r="G1521" s="19" t="n">
        <v>0</v>
      </c>
      <c r="H1521" s="19">
        <f>IF(C1521&gt;=2026,IF(B1521&lt;741000,0,IF(B1521&lt;2191000,B1521-740000,IF(B1521&lt;2193000,1451000,IF(B1521&lt;2196000,1453000,IF(B1521&lt;2200000,1456000,IF(B1521&lt;3600000,ROUNDDOWN(B1521/4,-3)*2.8-80000,IF(B1521&lt;6600000,ROUNDDOWN(B1521/4,-3)*3.2-440000,IF(B1521&lt;8500000,ROUNDDOWN(B1521*0.9,0)-1100000,B1521-1950000)))))))),IF(B1521&lt;651000,0,IF(B1521&lt;1900000,B1521-650000,IF(B1521&lt;3600000,ROUNDDOWN(B1521/4,-3)*2.8-80000,IF(B1521&lt;6600000,ROUNDDOWN(B1521/4,-3)*3.2-440000,IF(B1521&lt;8500000,ROUNDDOWN(B1521*0.9,0)-1100000,B1521-1950000))))))</f>
        <v/>
      </c>
      <c r="I1521" s="19">
        <f>IF(H1521&gt;23500000,NA(),IF(C1521&gt;=2026,IF(H1521&lt;=4890000,1040000,IF(H1521&lt;=6550000,670000,620000)),IF(H1521&lt;=1320000,950000,IF(H1521&lt;=3360000,880000,IF(H1521&lt;=4890000,680000,IF(H1521&lt;=6550000,630000,580000))))))</f>
        <v/>
      </c>
      <c r="J1521" s="19">
        <f>MAX(0,ROUNDDOWN(H1521-E1521-I1521-F1521,-3))</f>
        <v/>
      </c>
      <c r="K1521" s="19">
        <f>MAX(0,ROUNDDOWN(H1521-E1521-I1521-F1521-D1521,-3))</f>
        <v/>
      </c>
      <c r="L1521" s="19">
        <f>IF(J1521&lt;=0,0,ROUNDDOWN((J1521*LOOKUP(J1521,{0,1950001,3300001,6950001,9000001,18000001,40000001},{0.05,0.1,0.2,0.23,0.33,0.4,0.45})-LOOKUP(J1521,{0,1950001,3300001,6950001,9000001,18000001,40000001},{0,97500,427500,636000,1536000,2796000,4796000}))*1.021,-2))</f>
        <v/>
      </c>
      <c r="M1521" s="19">
        <f>IF(K1521&lt;=0,0,ROUNDDOWN((K1521*LOOKUP(K1521,{0,1950001,3300001,6950001,9000001,18000001,40000001},{0.05,0.1,0.2,0.23,0.33,0.4,0.45})-LOOKUP(K1521,{0,1950001,3300001,6950001,9000001,18000001,40000001},{0,97500,427500,636000,1536000,2796000,4796000}))*1.021,-2))</f>
        <v/>
      </c>
      <c r="N1521" s="19">
        <f>MAX(0,ROUNDDOWN(H1521-E1521-430000-G1521,-3))</f>
        <v/>
      </c>
      <c r="O1521" s="19">
        <f>MAX(0,ROUNDDOWN(H1521-E1521-430000-G1521-D1521,-3))</f>
        <v/>
      </c>
      <c r="P1521" s="19">
        <f>IF(H1521&lt;=450000,0,MAX(0,ROUNDDOWN(N1521*0.06-MIN(50000,N1521)*0.03,-2))+MAX(0,ROUNDDOWN(N1521*0.04-MIN(50000,N1521)*0.02,-2)))</f>
        <v/>
      </c>
      <c r="Q1521" s="19">
        <f>IF(H1521&lt;=450000,0,MAX(0,ROUNDDOWN(O1521*0.06-MIN(50000,O1521)*0.03,-2))+MAX(0,ROUNDDOWN(O1521*0.04-MIN(50000,O1521)*0.02,-2)))</f>
        <v/>
      </c>
      <c r="R1521" s="19">
        <f>L1521-M1521</f>
        <v/>
      </c>
      <c r="S1521" s="19">
        <f>P1521-Q1521</f>
        <v/>
      </c>
      <c r="T1521" s="19">
        <f>R1521+S1521</f>
        <v/>
      </c>
      <c r="U1521" s="21">
        <f>IF(J1521&lt;=0,0,LOOKUP(J1521,{0,1950001,3300001,6950001,9000001,18000001,40000001},{0.05,0.1,0.2,0.23,0.33,0.4,0.45}))</f>
        <v/>
      </c>
    </row>
    <row r="1522">
      <c r="A1522" t="inlineStr">
        <is>
          <t>1万円刻み</t>
        </is>
      </c>
      <c r="B1522" s="19">
        <f>'3_1万円刻み'!$A$692</f>
        <v/>
      </c>
      <c r="C1522" s="20" t="n">
        <v>2026</v>
      </c>
      <c r="D1522" s="19" t="n">
        <v>276000</v>
      </c>
      <c r="E1522" s="19">
        <f>ROUND(MIN(B1522/12,650000)*12*0.0915+MIN(B1522/12,1390000)*12*(0.0504+0)+B1522*0.005,0)</f>
        <v/>
      </c>
      <c r="F1522" s="19" t="n">
        <v>0</v>
      </c>
      <c r="G1522" s="19" t="n">
        <v>0</v>
      </c>
      <c r="H1522" s="19">
        <f>IF(C1522&gt;=2026,IF(B1522&lt;741000,0,IF(B1522&lt;2191000,B1522-740000,IF(B1522&lt;2193000,1451000,IF(B1522&lt;2196000,1453000,IF(B1522&lt;2200000,1456000,IF(B1522&lt;3600000,ROUNDDOWN(B1522/4,-3)*2.8-80000,IF(B1522&lt;6600000,ROUNDDOWN(B1522/4,-3)*3.2-440000,IF(B1522&lt;8500000,ROUNDDOWN(B1522*0.9,0)-1100000,B1522-1950000)))))))),IF(B1522&lt;651000,0,IF(B1522&lt;1900000,B1522-650000,IF(B1522&lt;3600000,ROUNDDOWN(B1522/4,-3)*2.8-80000,IF(B1522&lt;6600000,ROUNDDOWN(B1522/4,-3)*3.2-440000,IF(B1522&lt;8500000,ROUNDDOWN(B1522*0.9,0)-1100000,B1522-1950000))))))</f>
        <v/>
      </c>
      <c r="I1522" s="19">
        <f>IF(H1522&gt;23500000,NA(),IF(C1522&gt;=2026,IF(H1522&lt;=4890000,1040000,IF(H1522&lt;=6550000,670000,620000)),IF(H1522&lt;=1320000,950000,IF(H1522&lt;=3360000,880000,IF(H1522&lt;=4890000,680000,IF(H1522&lt;=6550000,630000,580000))))))</f>
        <v/>
      </c>
      <c r="J1522" s="19">
        <f>MAX(0,ROUNDDOWN(H1522-E1522-I1522-F1522,-3))</f>
        <v/>
      </c>
      <c r="K1522" s="19">
        <f>MAX(0,ROUNDDOWN(H1522-E1522-I1522-F1522-D1522,-3))</f>
        <v/>
      </c>
      <c r="L1522" s="19">
        <f>IF(J1522&lt;=0,0,ROUNDDOWN((J1522*LOOKUP(J1522,{0,1950001,3300001,6950001,9000001,18000001,40000001},{0.05,0.1,0.2,0.23,0.33,0.4,0.45})-LOOKUP(J1522,{0,1950001,3300001,6950001,9000001,18000001,40000001},{0,97500,427500,636000,1536000,2796000,4796000}))*1.021,-2))</f>
        <v/>
      </c>
      <c r="M1522" s="19">
        <f>IF(K1522&lt;=0,0,ROUNDDOWN((K1522*LOOKUP(K1522,{0,1950001,3300001,6950001,9000001,18000001,40000001},{0.05,0.1,0.2,0.23,0.33,0.4,0.45})-LOOKUP(K1522,{0,1950001,3300001,6950001,9000001,18000001,40000001},{0,97500,427500,636000,1536000,2796000,4796000}))*1.021,-2))</f>
        <v/>
      </c>
      <c r="N1522" s="19">
        <f>MAX(0,ROUNDDOWN(H1522-E1522-430000-G1522,-3))</f>
        <v/>
      </c>
      <c r="O1522" s="19">
        <f>MAX(0,ROUNDDOWN(H1522-E1522-430000-G1522-D1522,-3))</f>
        <v/>
      </c>
      <c r="P1522" s="19">
        <f>IF(H1522&lt;=450000,0,MAX(0,ROUNDDOWN(N1522*0.06-MIN(50000,N1522)*0.03,-2))+MAX(0,ROUNDDOWN(N1522*0.04-MIN(50000,N1522)*0.02,-2)))</f>
        <v/>
      </c>
      <c r="Q1522" s="19">
        <f>IF(H1522&lt;=450000,0,MAX(0,ROUNDDOWN(O1522*0.06-MIN(50000,O1522)*0.03,-2))+MAX(0,ROUNDDOWN(O1522*0.04-MIN(50000,O1522)*0.02,-2)))</f>
        <v/>
      </c>
      <c r="R1522" s="19">
        <f>L1522-M1522</f>
        <v/>
      </c>
      <c r="S1522" s="19">
        <f>P1522-Q1522</f>
        <v/>
      </c>
      <c r="T1522" s="19">
        <f>R1522+S1522</f>
        <v/>
      </c>
      <c r="U1522" s="21">
        <f>IF(J1522&lt;=0,0,LOOKUP(J1522,{0,1950001,3300001,6950001,9000001,18000001,40000001},{0.05,0.1,0.2,0.23,0.33,0.4,0.45}))</f>
        <v/>
      </c>
    </row>
    <row r="1523">
      <c r="A1523" t="inlineStr">
        <is>
          <t>1万円刻み</t>
        </is>
      </c>
      <c r="B1523" s="19">
        <f>'3_1万円刻み'!$A$693</f>
        <v/>
      </c>
      <c r="C1523" s="20" t="n">
        <v>2025</v>
      </c>
      <c r="D1523" s="19" t="n">
        <v>276000</v>
      </c>
      <c r="E1523" s="19">
        <f>ROUND(MIN(B1523/12,650000)*12*0.0915+MIN(B1523/12,1390000)*12*(0.0504+0)+B1523*0.005,0)</f>
        <v/>
      </c>
      <c r="F1523" s="19" t="n">
        <v>0</v>
      </c>
      <c r="G1523" s="19" t="n">
        <v>0</v>
      </c>
      <c r="H1523" s="19">
        <f>IF(C1523&gt;=2026,IF(B1523&lt;741000,0,IF(B1523&lt;2191000,B1523-740000,IF(B1523&lt;2193000,1451000,IF(B1523&lt;2196000,1453000,IF(B1523&lt;2200000,1456000,IF(B1523&lt;3600000,ROUNDDOWN(B1523/4,-3)*2.8-80000,IF(B1523&lt;6600000,ROUNDDOWN(B1523/4,-3)*3.2-440000,IF(B1523&lt;8500000,ROUNDDOWN(B1523*0.9,0)-1100000,B1523-1950000)))))))),IF(B1523&lt;651000,0,IF(B1523&lt;1900000,B1523-650000,IF(B1523&lt;3600000,ROUNDDOWN(B1523/4,-3)*2.8-80000,IF(B1523&lt;6600000,ROUNDDOWN(B1523/4,-3)*3.2-440000,IF(B1523&lt;8500000,ROUNDDOWN(B1523*0.9,0)-1100000,B1523-1950000))))))</f>
        <v/>
      </c>
      <c r="I1523" s="19">
        <f>IF(H1523&gt;23500000,NA(),IF(C1523&gt;=2026,IF(H1523&lt;=4890000,1040000,IF(H1523&lt;=6550000,670000,620000)),IF(H1523&lt;=1320000,950000,IF(H1523&lt;=3360000,880000,IF(H1523&lt;=4890000,680000,IF(H1523&lt;=6550000,630000,580000))))))</f>
        <v/>
      </c>
      <c r="J1523" s="19">
        <f>MAX(0,ROUNDDOWN(H1523-E1523-I1523-F1523,-3))</f>
        <v/>
      </c>
      <c r="K1523" s="19">
        <f>MAX(0,ROUNDDOWN(H1523-E1523-I1523-F1523-D1523,-3))</f>
        <v/>
      </c>
      <c r="L1523" s="19">
        <f>IF(J1523&lt;=0,0,ROUNDDOWN((J1523*LOOKUP(J1523,{0,1950001,3300001,6950001,9000001,18000001,40000001},{0.05,0.1,0.2,0.23,0.33,0.4,0.45})-LOOKUP(J1523,{0,1950001,3300001,6950001,9000001,18000001,40000001},{0,97500,427500,636000,1536000,2796000,4796000}))*1.021,-2))</f>
        <v/>
      </c>
      <c r="M1523" s="19">
        <f>IF(K1523&lt;=0,0,ROUNDDOWN((K1523*LOOKUP(K1523,{0,1950001,3300001,6950001,9000001,18000001,40000001},{0.05,0.1,0.2,0.23,0.33,0.4,0.45})-LOOKUP(K1523,{0,1950001,3300001,6950001,9000001,18000001,40000001},{0,97500,427500,636000,1536000,2796000,4796000}))*1.021,-2))</f>
        <v/>
      </c>
      <c r="N1523" s="19">
        <f>MAX(0,ROUNDDOWN(H1523-E1523-430000-G1523,-3))</f>
        <v/>
      </c>
      <c r="O1523" s="19">
        <f>MAX(0,ROUNDDOWN(H1523-E1523-430000-G1523-D1523,-3))</f>
        <v/>
      </c>
      <c r="P1523" s="19">
        <f>IF(H1523&lt;=450000,0,MAX(0,ROUNDDOWN(N1523*0.06-MIN(50000,N1523)*0.03,-2))+MAX(0,ROUNDDOWN(N1523*0.04-MIN(50000,N1523)*0.02,-2)))</f>
        <v/>
      </c>
      <c r="Q1523" s="19">
        <f>IF(H1523&lt;=450000,0,MAX(0,ROUNDDOWN(O1523*0.06-MIN(50000,O1523)*0.03,-2))+MAX(0,ROUNDDOWN(O1523*0.04-MIN(50000,O1523)*0.02,-2)))</f>
        <v/>
      </c>
      <c r="R1523" s="19">
        <f>L1523-M1523</f>
        <v/>
      </c>
      <c r="S1523" s="19">
        <f>P1523-Q1523</f>
        <v/>
      </c>
      <c r="T1523" s="19">
        <f>R1523+S1523</f>
        <v/>
      </c>
      <c r="U1523" s="21">
        <f>IF(J1523&lt;=0,0,LOOKUP(J1523,{0,1950001,3300001,6950001,9000001,18000001,40000001},{0.05,0.1,0.2,0.23,0.33,0.4,0.45}))</f>
        <v/>
      </c>
    </row>
    <row r="1524">
      <c r="A1524" t="inlineStr">
        <is>
          <t>1万円刻み</t>
        </is>
      </c>
      <c r="B1524" s="19">
        <f>'3_1万円刻み'!$A$693</f>
        <v/>
      </c>
      <c r="C1524" s="20" t="n">
        <v>2026</v>
      </c>
      <c r="D1524" s="19" t="n">
        <v>276000</v>
      </c>
      <c r="E1524" s="19">
        <f>ROUND(MIN(B1524/12,650000)*12*0.0915+MIN(B1524/12,1390000)*12*(0.0504+0)+B1524*0.005,0)</f>
        <v/>
      </c>
      <c r="F1524" s="19" t="n">
        <v>0</v>
      </c>
      <c r="G1524" s="19" t="n">
        <v>0</v>
      </c>
      <c r="H1524" s="19">
        <f>IF(C1524&gt;=2026,IF(B1524&lt;741000,0,IF(B1524&lt;2191000,B1524-740000,IF(B1524&lt;2193000,1451000,IF(B1524&lt;2196000,1453000,IF(B1524&lt;2200000,1456000,IF(B1524&lt;3600000,ROUNDDOWN(B1524/4,-3)*2.8-80000,IF(B1524&lt;6600000,ROUNDDOWN(B1524/4,-3)*3.2-440000,IF(B1524&lt;8500000,ROUNDDOWN(B1524*0.9,0)-1100000,B1524-1950000)))))))),IF(B1524&lt;651000,0,IF(B1524&lt;1900000,B1524-650000,IF(B1524&lt;3600000,ROUNDDOWN(B1524/4,-3)*2.8-80000,IF(B1524&lt;6600000,ROUNDDOWN(B1524/4,-3)*3.2-440000,IF(B1524&lt;8500000,ROUNDDOWN(B1524*0.9,0)-1100000,B1524-1950000))))))</f>
        <v/>
      </c>
      <c r="I1524" s="19">
        <f>IF(H1524&gt;23500000,NA(),IF(C1524&gt;=2026,IF(H1524&lt;=4890000,1040000,IF(H1524&lt;=6550000,670000,620000)),IF(H1524&lt;=1320000,950000,IF(H1524&lt;=3360000,880000,IF(H1524&lt;=4890000,680000,IF(H1524&lt;=6550000,630000,580000))))))</f>
        <v/>
      </c>
      <c r="J1524" s="19">
        <f>MAX(0,ROUNDDOWN(H1524-E1524-I1524-F1524,-3))</f>
        <v/>
      </c>
      <c r="K1524" s="19">
        <f>MAX(0,ROUNDDOWN(H1524-E1524-I1524-F1524-D1524,-3))</f>
        <v/>
      </c>
      <c r="L1524" s="19">
        <f>IF(J1524&lt;=0,0,ROUNDDOWN((J1524*LOOKUP(J1524,{0,1950001,3300001,6950001,9000001,18000001,40000001},{0.05,0.1,0.2,0.23,0.33,0.4,0.45})-LOOKUP(J1524,{0,1950001,3300001,6950001,9000001,18000001,40000001},{0,97500,427500,636000,1536000,2796000,4796000}))*1.021,-2))</f>
        <v/>
      </c>
      <c r="M1524" s="19">
        <f>IF(K1524&lt;=0,0,ROUNDDOWN((K1524*LOOKUP(K1524,{0,1950001,3300001,6950001,9000001,18000001,40000001},{0.05,0.1,0.2,0.23,0.33,0.4,0.45})-LOOKUP(K1524,{0,1950001,3300001,6950001,9000001,18000001,40000001},{0,97500,427500,636000,1536000,2796000,4796000}))*1.021,-2))</f>
        <v/>
      </c>
      <c r="N1524" s="19">
        <f>MAX(0,ROUNDDOWN(H1524-E1524-430000-G1524,-3))</f>
        <v/>
      </c>
      <c r="O1524" s="19">
        <f>MAX(0,ROUNDDOWN(H1524-E1524-430000-G1524-D1524,-3))</f>
        <v/>
      </c>
      <c r="P1524" s="19">
        <f>IF(H1524&lt;=450000,0,MAX(0,ROUNDDOWN(N1524*0.06-MIN(50000,N1524)*0.03,-2))+MAX(0,ROUNDDOWN(N1524*0.04-MIN(50000,N1524)*0.02,-2)))</f>
        <v/>
      </c>
      <c r="Q1524" s="19">
        <f>IF(H1524&lt;=450000,0,MAX(0,ROUNDDOWN(O1524*0.06-MIN(50000,O1524)*0.03,-2))+MAX(0,ROUNDDOWN(O1524*0.04-MIN(50000,O1524)*0.02,-2)))</f>
        <v/>
      </c>
      <c r="R1524" s="19">
        <f>L1524-M1524</f>
        <v/>
      </c>
      <c r="S1524" s="19">
        <f>P1524-Q1524</f>
        <v/>
      </c>
      <c r="T1524" s="19">
        <f>R1524+S1524</f>
        <v/>
      </c>
      <c r="U1524" s="21">
        <f>IF(J1524&lt;=0,0,LOOKUP(J1524,{0,1950001,3300001,6950001,9000001,18000001,40000001},{0.05,0.1,0.2,0.23,0.33,0.4,0.45}))</f>
        <v/>
      </c>
    </row>
    <row r="1525">
      <c r="A1525" t="inlineStr">
        <is>
          <t>1万円刻み</t>
        </is>
      </c>
      <c r="B1525" s="19">
        <f>'3_1万円刻み'!$A$694</f>
        <v/>
      </c>
      <c r="C1525" s="20" t="n">
        <v>2025</v>
      </c>
      <c r="D1525" s="19" t="n">
        <v>276000</v>
      </c>
      <c r="E1525" s="19">
        <f>ROUND(MIN(B1525/12,650000)*12*0.0915+MIN(B1525/12,1390000)*12*(0.0504+0)+B1525*0.005,0)</f>
        <v/>
      </c>
      <c r="F1525" s="19" t="n">
        <v>0</v>
      </c>
      <c r="G1525" s="19" t="n">
        <v>0</v>
      </c>
      <c r="H1525" s="19">
        <f>IF(C1525&gt;=2026,IF(B1525&lt;741000,0,IF(B1525&lt;2191000,B1525-740000,IF(B1525&lt;2193000,1451000,IF(B1525&lt;2196000,1453000,IF(B1525&lt;2200000,1456000,IF(B1525&lt;3600000,ROUNDDOWN(B1525/4,-3)*2.8-80000,IF(B1525&lt;6600000,ROUNDDOWN(B1525/4,-3)*3.2-440000,IF(B1525&lt;8500000,ROUNDDOWN(B1525*0.9,0)-1100000,B1525-1950000)))))))),IF(B1525&lt;651000,0,IF(B1525&lt;1900000,B1525-650000,IF(B1525&lt;3600000,ROUNDDOWN(B1525/4,-3)*2.8-80000,IF(B1525&lt;6600000,ROUNDDOWN(B1525/4,-3)*3.2-440000,IF(B1525&lt;8500000,ROUNDDOWN(B1525*0.9,0)-1100000,B1525-1950000))))))</f>
        <v/>
      </c>
      <c r="I1525" s="19">
        <f>IF(H1525&gt;23500000,NA(),IF(C1525&gt;=2026,IF(H1525&lt;=4890000,1040000,IF(H1525&lt;=6550000,670000,620000)),IF(H1525&lt;=1320000,950000,IF(H1525&lt;=3360000,880000,IF(H1525&lt;=4890000,680000,IF(H1525&lt;=6550000,630000,580000))))))</f>
        <v/>
      </c>
      <c r="J1525" s="19">
        <f>MAX(0,ROUNDDOWN(H1525-E1525-I1525-F1525,-3))</f>
        <v/>
      </c>
      <c r="K1525" s="19">
        <f>MAX(0,ROUNDDOWN(H1525-E1525-I1525-F1525-D1525,-3))</f>
        <v/>
      </c>
      <c r="L1525" s="19">
        <f>IF(J1525&lt;=0,0,ROUNDDOWN((J1525*LOOKUP(J1525,{0,1950001,3300001,6950001,9000001,18000001,40000001},{0.05,0.1,0.2,0.23,0.33,0.4,0.45})-LOOKUP(J1525,{0,1950001,3300001,6950001,9000001,18000001,40000001},{0,97500,427500,636000,1536000,2796000,4796000}))*1.021,-2))</f>
        <v/>
      </c>
      <c r="M1525" s="19">
        <f>IF(K1525&lt;=0,0,ROUNDDOWN((K1525*LOOKUP(K1525,{0,1950001,3300001,6950001,9000001,18000001,40000001},{0.05,0.1,0.2,0.23,0.33,0.4,0.45})-LOOKUP(K1525,{0,1950001,3300001,6950001,9000001,18000001,40000001},{0,97500,427500,636000,1536000,2796000,4796000}))*1.021,-2))</f>
        <v/>
      </c>
      <c r="N1525" s="19">
        <f>MAX(0,ROUNDDOWN(H1525-E1525-430000-G1525,-3))</f>
        <v/>
      </c>
      <c r="O1525" s="19">
        <f>MAX(0,ROUNDDOWN(H1525-E1525-430000-G1525-D1525,-3))</f>
        <v/>
      </c>
      <c r="P1525" s="19">
        <f>IF(H1525&lt;=450000,0,MAX(0,ROUNDDOWN(N1525*0.06-MIN(50000,N1525)*0.03,-2))+MAX(0,ROUNDDOWN(N1525*0.04-MIN(50000,N1525)*0.02,-2)))</f>
        <v/>
      </c>
      <c r="Q1525" s="19">
        <f>IF(H1525&lt;=450000,0,MAX(0,ROUNDDOWN(O1525*0.06-MIN(50000,O1525)*0.03,-2))+MAX(0,ROUNDDOWN(O1525*0.04-MIN(50000,O1525)*0.02,-2)))</f>
        <v/>
      </c>
      <c r="R1525" s="19">
        <f>L1525-M1525</f>
        <v/>
      </c>
      <c r="S1525" s="19">
        <f>P1525-Q1525</f>
        <v/>
      </c>
      <c r="T1525" s="19">
        <f>R1525+S1525</f>
        <v/>
      </c>
      <c r="U1525" s="21">
        <f>IF(J1525&lt;=0,0,LOOKUP(J1525,{0,1950001,3300001,6950001,9000001,18000001,40000001},{0.05,0.1,0.2,0.23,0.33,0.4,0.45}))</f>
        <v/>
      </c>
    </row>
    <row r="1526">
      <c r="A1526" t="inlineStr">
        <is>
          <t>1万円刻み</t>
        </is>
      </c>
      <c r="B1526" s="19">
        <f>'3_1万円刻み'!$A$694</f>
        <v/>
      </c>
      <c r="C1526" s="20" t="n">
        <v>2026</v>
      </c>
      <c r="D1526" s="19" t="n">
        <v>276000</v>
      </c>
      <c r="E1526" s="19">
        <f>ROUND(MIN(B1526/12,650000)*12*0.0915+MIN(B1526/12,1390000)*12*(0.0504+0)+B1526*0.005,0)</f>
        <v/>
      </c>
      <c r="F1526" s="19" t="n">
        <v>0</v>
      </c>
      <c r="G1526" s="19" t="n">
        <v>0</v>
      </c>
      <c r="H1526" s="19">
        <f>IF(C1526&gt;=2026,IF(B1526&lt;741000,0,IF(B1526&lt;2191000,B1526-740000,IF(B1526&lt;2193000,1451000,IF(B1526&lt;2196000,1453000,IF(B1526&lt;2200000,1456000,IF(B1526&lt;3600000,ROUNDDOWN(B1526/4,-3)*2.8-80000,IF(B1526&lt;6600000,ROUNDDOWN(B1526/4,-3)*3.2-440000,IF(B1526&lt;8500000,ROUNDDOWN(B1526*0.9,0)-1100000,B1526-1950000)))))))),IF(B1526&lt;651000,0,IF(B1526&lt;1900000,B1526-650000,IF(B1526&lt;3600000,ROUNDDOWN(B1526/4,-3)*2.8-80000,IF(B1526&lt;6600000,ROUNDDOWN(B1526/4,-3)*3.2-440000,IF(B1526&lt;8500000,ROUNDDOWN(B1526*0.9,0)-1100000,B1526-1950000))))))</f>
        <v/>
      </c>
      <c r="I1526" s="19">
        <f>IF(H1526&gt;23500000,NA(),IF(C1526&gt;=2026,IF(H1526&lt;=4890000,1040000,IF(H1526&lt;=6550000,670000,620000)),IF(H1526&lt;=1320000,950000,IF(H1526&lt;=3360000,880000,IF(H1526&lt;=4890000,680000,IF(H1526&lt;=6550000,630000,580000))))))</f>
        <v/>
      </c>
      <c r="J1526" s="19">
        <f>MAX(0,ROUNDDOWN(H1526-E1526-I1526-F1526,-3))</f>
        <v/>
      </c>
      <c r="K1526" s="19">
        <f>MAX(0,ROUNDDOWN(H1526-E1526-I1526-F1526-D1526,-3))</f>
        <v/>
      </c>
      <c r="L1526" s="19">
        <f>IF(J1526&lt;=0,0,ROUNDDOWN((J1526*LOOKUP(J1526,{0,1950001,3300001,6950001,9000001,18000001,40000001},{0.05,0.1,0.2,0.23,0.33,0.4,0.45})-LOOKUP(J1526,{0,1950001,3300001,6950001,9000001,18000001,40000001},{0,97500,427500,636000,1536000,2796000,4796000}))*1.021,-2))</f>
        <v/>
      </c>
      <c r="M1526" s="19">
        <f>IF(K1526&lt;=0,0,ROUNDDOWN((K1526*LOOKUP(K1526,{0,1950001,3300001,6950001,9000001,18000001,40000001},{0.05,0.1,0.2,0.23,0.33,0.4,0.45})-LOOKUP(K1526,{0,1950001,3300001,6950001,9000001,18000001,40000001},{0,97500,427500,636000,1536000,2796000,4796000}))*1.021,-2))</f>
        <v/>
      </c>
      <c r="N1526" s="19">
        <f>MAX(0,ROUNDDOWN(H1526-E1526-430000-G1526,-3))</f>
        <v/>
      </c>
      <c r="O1526" s="19">
        <f>MAX(0,ROUNDDOWN(H1526-E1526-430000-G1526-D1526,-3))</f>
        <v/>
      </c>
      <c r="P1526" s="19">
        <f>IF(H1526&lt;=450000,0,MAX(0,ROUNDDOWN(N1526*0.06-MIN(50000,N1526)*0.03,-2))+MAX(0,ROUNDDOWN(N1526*0.04-MIN(50000,N1526)*0.02,-2)))</f>
        <v/>
      </c>
      <c r="Q1526" s="19">
        <f>IF(H1526&lt;=450000,0,MAX(0,ROUNDDOWN(O1526*0.06-MIN(50000,O1526)*0.03,-2))+MAX(0,ROUNDDOWN(O1526*0.04-MIN(50000,O1526)*0.02,-2)))</f>
        <v/>
      </c>
      <c r="R1526" s="19">
        <f>L1526-M1526</f>
        <v/>
      </c>
      <c r="S1526" s="19">
        <f>P1526-Q1526</f>
        <v/>
      </c>
      <c r="T1526" s="19">
        <f>R1526+S1526</f>
        <v/>
      </c>
      <c r="U1526" s="21">
        <f>IF(J1526&lt;=0,0,LOOKUP(J1526,{0,1950001,3300001,6950001,9000001,18000001,40000001},{0.05,0.1,0.2,0.23,0.33,0.4,0.45}))</f>
        <v/>
      </c>
    </row>
    <row r="1527">
      <c r="A1527" t="inlineStr">
        <is>
          <t>1万円刻み</t>
        </is>
      </c>
      <c r="B1527" s="19">
        <f>'3_1万円刻み'!$A$695</f>
        <v/>
      </c>
      <c r="C1527" s="20" t="n">
        <v>2025</v>
      </c>
      <c r="D1527" s="19" t="n">
        <v>276000</v>
      </c>
      <c r="E1527" s="19">
        <f>ROUND(MIN(B1527/12,650000)*12*0.0915+MIN(B1527/12,1390000)*12*(0.0504+0)+B1527*0.005,0)</f>
        <v/>
      </c>
      <c r="F1527" s="19" t="n">
        <v>0</v>
      </c>
      <c r="G1527" s="19" t="n">
        <v>0</v>
      </c>
      <c r="H1527" s="19">
        <f>IF(C1527&gt;=2026,IF(B1527&lt;741000,0,IF(B1527&lt;2191000,B1527-740000,IF(B1527&lt;2193000,1451000,IF(B1527&lt;2196000,1453000,IF(B1527&lt;2200000,1456000,IF(B1527&lt;3600000,ROUNDDOWN(B1527/4,-3)*2.8-80000,IF(B1527&lt;6600000,ROUNDDOWN(B1527/4,-3)*3.2-440000,IF(B1527&lt;8500000,ROUNDDOWN(B1527*0.9,0)-1100000,B1527-1950000)))))))),IF(B1527&lt;651000,0,IF(B1527&lt;1900000,B1527-650000,IF(B1527&lt;3600000,ROUNDDOWN(B1527/4,-3)*2.8-80000,IF(B1527&lt;6600000,ROUNDDOWN(B1527/4,-3)*3.2-440000,IF(B1527&lt;8500000,ROUNDDOWN(B1527*0.9,0)-1100000,B1527-1950000))))))</f>
        <v/>
      </c>
      <c r="I1527" s="19">
        <f>IF(H1527&gt;23500000,NA(),IF(C1527&gt;=2026,IF(H1527&lt;=4890000,1040000,IF(H1527&lt;=6550000,670000,620000)),IF(H1527&lt;=1320000,950000,IF(H1527&lt;=3360000,880000,IF(H1527&lt;=4890000,680000,IF(H1527&lt;=6550000,630000,580000))))))</f>
        <v/>
      </c>
      <c r="J1527" s="19">
        <f>MAX(0,ROUNDDOWN(H1527-E1527-I1527-F1527,-3))</f>
        <v/>
      </c>
      <c r="K1527" s="19">
        <f>MAX(0,ROUNDDOWN(H1527-E1527-I1527-F1527-D1527,-3))</f>
        <v/>
      </c>
      <c r="L1527" s="19">
        <f>IF(J1527&lt;=0,0,ROUNDDOWN((J1527*LOOKUP(J1527,{0,1950001,3300001,6950001,9000001,18000001,40000001},{0.05,0.1,0.2,0.23,0.33,0.4,0.45})-LOOKUP(J1527,{0,1950001,3300001,6950001,9000001,18000001,40000001},{0,97500,427500,636000,1536000,2796000,4796000}))*1.021,-2))</f>
        <v/>
      </c>
      <c r="M1527" s="19">
        <f>IF(K1527&lt;=0,0,ROUNDDOWN((K1527*LOOKUP(K1527,{0,1950001,3300001,6950001,9000001,18000001,40000001},{0.05,0.1,0.2,0.23,0.33,0.4,0.45})-LOOKUP(K1527,{0,1950001,3300001,6950001,9000001,18000001,40000001},{0,97500,427500,636000,1536000,2796000,4796000}))*1.021,-2))</f>
        <v/>
      </c>
      <c r="N1527" s="19">
        <f>MAX(0,ROUNDDOWN(H1527-E1527-430000-G1527,-3))</f>
        <v/>
      </c>
      <c r="O1527" s="19">
        <f>MAX(0,ROUNDDOWN(H1527-E1527-430000-G1527-D1527,-3))</f>
        <v/>
      </c>
      <c r="P1527" s="19">
        <f>IF(H1527&lt;=450000,0,MAX(0,ROUNDDOWN(N1527*0.06-MIN(50000,N1527)*0.03,-2))+MAX(0,ROUNDDOWN(N1527*0.04-MIN(50000,N1527)*0.02,-2)))</f>
        <v/>
      </c>
      <c r="Q1527" s="19">
        <f>IF(H1527&lt;=450000,0,MAX(0,ROUNDDOWN(O1527*0.06-MIN(50000,O1527)*0.03,-2))+MAX(0,ROUNDDOWN(O1527*0.04-MIN(50000,O1527)*0.02,-2)))</f>
        <v/>
      </c>
      <c r="R1527" s="19">
        <f>L1527-M1527</f>
        <v/>
      </c>
      <c r="S1527" s="19">
        <f>P1527-Q1527</f>
        <v/>
      </c>
      <c r="T1527" s="19">
        <f>R1527+S1527</f>
        <v/>
      </c>
      <c r="U1527" s="21">
        <f>IF(J1527&lt;=0,0,LOOKUP(J1527,{0,1950001,3300001,6950001,9000001,18000001,40000001},{0.05,0.1,0.2,0.23,0.33,0.4,0.45}))</f>
        <v/>
      </c>
    </row>
    <row r="1528">
      <c r="A1528" t="inlineStr">
        <is>
          <t>1万円刻み</t>
        </is>
      </c>
      <c r="B1528" s="19">
        <f>'3_1万円刻み'!$A$695</f>
        <v/>
      </c>
      <c r="C1528" s="20" t="n">
        <v>2026</v>
      </c>
      <c r="D1528" s="19" t="n">
        <v>276000</v>
      </c>
      <c r="E1528" s="19">
        <f>ROUND(MIN(B1528/12,650000)*12*0.0915+MIN(B1528/12,1390000)*12*(0.0504+0)+B1528*0.005,0)</f>
        <v/>
      </c>
      <c r="F1528" s="19" t="n">
        <v>0</v>
      </c>
      <c r="G1528" s="19" t="n">
        <v>0</v>
      </c>
      <c r="H1528" s="19">
        <f>IF(C1528&gt;=2026,IF(B1528&lt;741000,0,IF(B1528&lt;2191000,B1528-740000,IF(B1528&lt;2193000,1451000,IF(B1528&lt;2196000,1453000,IF(B1528&lt;2200000,1456000,IF(B1528&lt;3600000,ROUNDDOWN(B1528/4,-3)*2.8-80000,IF(B1528&lt;6600000,ROUNDDOWN(B1528/4,-3)*3.2-440000,IF(B1528&lt;8500000,ROUNDDOWN(B1528*0.9,0)-1100000,B1528-1950000)))))))),IF(B1528&lt;651000,0,IF(B1528&lt;1900000,B1528-650000,IF(B1528&lt;3600000,ROUNDDOWN(B1528/4,-3)*2.8-80000,IF(B1528&lt;6600000,ROUNDDOWN(B1528/4,-3)*3.2-440000,IF(B1528&lt;8500000,ROUNDDOWN(B1528*0.9,0)-1100000,B1528-1950000))))))</f>
        <v/>
      </c>
      <c r="I1528" s="19">
        <f>IF(H1528&gt;23500000,NA(),IF(C1528&gt;=2026,IF(H1528&lt;=4890000,1040000,IF(H1528&lt;=6550000,670000,620000)),IF(H1528&lt;=1320000,950000,IF(H1528&lt;=3360000,880000,IF(H1528&lt;=4890000,680000,IF(H1528&lt;=6550000,630000,580000))))))</f>
        <v/>
      </c>
      <c r="J1528" s="19">
        <f>MAX(0,ROUNDDOWN(H1528-E1528-I1528-F1528,-3))</f>
        <v/>
      </c>
      <c r="K1528" s="19">
        <f>MAX(0,ROUNDDOWN(H1528-E1528-I1528-F1528-D1528,-3))</f>
        <v/>
      </c>
      <c r="L1528" s="19">
        <f>IF(J1528&lt;=0,0,ROUNDDOWN((J1528*LOOKUP(J1528,{0,1950001,3300001,6950001,9000001,18000001,40000001},{0.05,0.1,0.2,0.23,0.33,0.4,0.45})-LOOKUP(J1528,{0,1950001,3300001,6950001,9000001,18000001,40000001},{0,97500,427500,636000,1536000,2796000,4796000}))*1.021,-2))</f>
        <v/>
      </c>
      <c r="M1528" s="19">
        <f>IF(K1528&lt;=0,0,ROUNDDOWN((K1528*LOOKUP(K1528,{0,1950001,3300001,6950001,9000001,18000001,40000001},{0.05,0.1,0.2,0.23,0.33,0.4,0.45})-LOOKUP(K1528,{0,1950001,3300001,6950001,9000001,18000001,40000001},{0,97500,427500,636000,1536000,2796000,4796000}))*1.021,-2))</f>
        <v/>
      </c>
      <c r="N1528" s="19">
        <f>MAX(0,ROUNDDOWN(H1528-E1528-430000-G1528,-3))</f>
        <v/>
      </c>
      <c r="O1528" s="19">
        <f>MAX(0,ROUNDDOWN(H1528-E1528-430000-G1528-D1528,-3))</f>
        <v/>
      </c>
      <c r="P1528" s="19">
        <f>IF(H1528&lt;=450000,0,MAX(0,ROUNDDOWN(N1528*0.06-MIN(50000,N1528)*0.03,-2))+MAX(0,ROUNDDOWN(N1528*0.04-MIN(50000,N1528)*0.02,-2)))</f>
        <v/>
      </c>
      <c r="Q1528" s="19">
        <f>IF(H1528&lt;=450000,0,MAX(0,ROUNDDOWN(O1528*0.06-MIN(50000,O1528)*0.03,-2))+MAX(0,ROUNDDOWN(O1528*0.04-MIN(50000,O1528)*0.02,-2)))</f>
        <v/>
      </c>
      <c r="R1528" s="19">
        <f>L1528-M1528</f>
        <v/>
      </c>
      <c r="S1528" s="19">
        <f>P1528-Q1528</f>
        <v/>
      </c>
      <c r="T1528" s="19">
        <f>R1528+S1528</f>
        <v/>
      </c>
      <c r="U1528" s="21">
        <f>IF(J1528&lt;=0,0,LOOKUP(J1528,{0,1950001,3300001,6950001,9000001,18000001,40000001},{0.05,0.1,0.2,0.23,0.33,0.4,0.45}))</f>
        <v/>
      </c>
    </row>
    <row r="1529">
      <c r="A1529" t="inlineStr">
        <is>
          <t>1万円刻み</t>
        </is>
      </c>
      <c r="B1529" s="19">
        <f>'3_1万円刻み'!$A$696</f>
        <v/>
      </c>
      <c r="C1529" s="20" t="n">
        <v>2025</v>
      </c>
      <c r="D1529" s="19" t="n">
        <v>276000</v>
      </c>
      <c r="E1529" s="19">
        <f>ROUND(MIN(B1529/12,650000)*12*0.0915+MIN(B1529/12,1390000)*12*(0.0504+0)+B1529*0.005,0)</f>
        <v/>
      </c>
      <c r="F1529" s="19" t="n">
        <v>0</v>
      </c>
      <c r="G1529" s="19" t="n">
        <v>0</v>
      </c>
      <c r="H1529" s="19">
        <f>IF(C1529&gt;=2026,IF(B1529&lt;741000,0,IF(B1529&lt;2191000,B1529-740000,IF(B1529&lt;2193000,1451000,IF(B1529&lt;2196000,1453000,IF(B1529&lt;2200000,1456000,IF(B1529&lt;3600000,ROUNDDOWN(B1529/4,-3)*2.8-80000,IF(B1529&lt;6600000,ROUNDDOWN(B1529/4,-3)*3.2-440000,IF(B1529&lt;8500000,ROUNDDOWN(B1529*0.9,0)-1100000,B1529-1950000)))))))),IF(B1529&lt;651000,0,IF(B1529&lt;1900000,B1529-650000,IF(B1529&lt;3600000,ROUNDDOWN(B1529/4,-3)*2.8-80000,IF(B1529&lt;6600000,ROUNDDOWN(B1529/4,-3)*3.2-440000,IF(B1529&lt;8500000,ROUNDDOWN(B1529*0.9,0)-1100000,B1529-1950000))))))</f>
        <v/>
      </c>
      <c r="I1529" s="19">
        <f>IF(H1529&gt;23500000,NA(),IF(C1529&gt;=2026,IF(H1529&lt;=4890000,1040000,IF(H1529&lt;=6550000,670000,620000)),IF(H1529&lt;=1320000,950000,IF(H1529&lt;=3360000,880000,IF(H1529&lt;=4890000,680000,IF(H1529&lt;=6550000,630000,580000))))))</f>
        <v/>
      </c>
      <c r="J1529" s="19">
        <f>MAX(0,ROUNDDOWN(H1529-E1529-I1529-F1529,-3))</f>
        <v/>
      </c>
      <c r="K1529" s="19">
        <f>MAX(0,ROUNDDOWN(H1529-E1529-I1529-F1529-D1529,-3))</f>
        <v/>
      </c>
      <c r="L1529" s="19">
        <f>IF(J1529&lt;=0,0,ROUNDDOWN((J1529*LOOKUP(J1529,{0,1950001,3300001,6950001,9000001,18000001,40000001},{0.05,0.1,0.2,0.23,0.33,0.4,0.45})-LOOKUP(J1529,{0,1950001,3300001,6950001,9000001,18000001,40000001},{0,97500,427500,636000,1536000,2796000,4796000}))*1.021,-2))</f>
        <v/>
      </c>
      <c r="M1529" s="19">
        <f>IF(K1529&lt;=0,0,ROUNDDOWN((K1529*LOOKUP(K1529,{0,1950001,3300001,6950001,9000001,18000001,40000001},{0.05,0.1,0.2,0.23,0.33,0.4,0.45})-LOOKUP(K1529,{0,1950001,3300001,6950001,9000001,18000001,40000001},{0,97500,427500,636000,1536000,2796000,4796000}))*1.021,-2))</f>
        <v/>
      </c>
      <c r="N1529" s="19">
        <f>MAX(0,ROUNDDOWN(H1529-E1529-430000-G1529,-3))</f>
        <v/>
      </c>
      <c r="O1529" s="19">
        <f>MAX(0,ROUNDDOWN(H1529-E1529-430000-G1529-D1529,-3))</f>
        <v/>
      </c>
      <c r="P1529" s="19">
        <f>IF(H1529&lt;=450000,0,MAX(0,ROUNDDOWN(N1529*0.06-MIN(50000,N1529)*0.03,-2))+MAX(0,ROUNDDOWN(N1529*0.04-MIN(50000,N1529)*0.02,-2)))</f>
        <v/>
      </c>
      <c r="Q1529" s="19">
        <f>IF(H1529&lt;=450000,0,MAX(0,ROUNDDOWN(O1529*0.06-MIN(50000,O1529)*0.03,-2))+MAX(0,ROUNDDOWN(O1529*0.04-MIN(50000,O1529)*0.02,-2)))</f>
        <v/>
      </c>
      <c r="R1529" s="19">
        <f>L1529-M1529</f>
        <v/>
      </c>
      <c r="S1529" s="19">
        <f>P1529-Q1529</f>
        <v/>
      </c>
      <c r="T1529" s="19">
        <f>R1529+S1529</f>
        <v/>
      </c>
      <c r="U1529" s="21">
        <f>IF(J1529&lt;=0,0,LOOKUP(J1529,{0,1950001,3300001,6950001,9000001,18000001,40000001},{0.05,0.1,0.2,0.23,0.33,0.4,0.45}))</f>
        <v/>
      </c>
    </row>
    <row r="1530">
      <c r="A1530" t="inlineStr">
        <is>
          <t>1万円刻み</t>
        </is>
      </c>
      <c r="B1530" s="19">
        <f>'3_1万円刻み'!$A$696</f>
        <v/>
      </c>
      <c r="C1530" s="20" t="n">
        <v>2026</v>
      </c>
      <c r="D1530" s="19" t="n">
        <v>276000</v>
      </c>
      <c r="E1530" s="19">
        <f>ROUND(MIN(B1530/12,650000)*12*0.0915+MIN(B1530/12,1390000)*12*(0.0504+0)+B1530*0.005,0)</f>
        <v/>
      </c>
      <c r="F1530" s="19" t="n">
        <v>0</v>
      </c>
      <c r="G1530" s="19" t="n">
        <v>0</v>
      </c>
      <c r="H1530" s="19">
        <f>IF(C1530&gt;=2026,IF(B1530&lt;741000,0,IF(B1530&lt;2191000,B1530-740000,IF(B1530&lt;2193000,1451000,IF(B1530&lt;2196000,1453000,IF(B1530&lt;2200000,1456000,IF(B1530&lt;3600000,ROUNDDOWN(B1530/4,-3)*2.8-80000,IF(B1530&lt;6600000,ROUNDDOWN(B1530/4,-3)*3.2-440000,IF(B1530&lt;8500000,ROUNDDOWN(B1530*0.9,0)-1100000,B1530-1950000)))))))),IF(B1530&lt;651000,0,IF(B1530&lt;1900000,B1530-650000,IF(B1530&lt;3600000,ROUNDDOWN(B1530/4,-3)*2.8-80000,IF(B1530&lt;6600000,ROUNDDOWN(B1530/4,-3)*3.2-440000,IF(B1530&lt;8500000,ROUNDDOWN(B1530*0.9,0)-1100000,B1530-1950000))))))</f>
        <v/>
      </c>
      <c r="I1530" s="19">
        <f>IF(H1530&gt;23500000,NA(),IF(C1530&gt;=2026,IF(H1530&lt;=4890000,1040000,IF(H1530&lt;=6550000,670000,620000)),IF(H1530&lt;=1320000,950000,IF(H1530&lt;=3360000,880000,IF(H1530&lt;=4890000,680000,IF(H1530&lt;=6550000,630000,580000))))))</f>
        <v/>
      </c>
      <c r="J1530" s="19">
        <f>MAX(0,ROUNDDOWN(H1530-E1530-I1530-F1530,-3))</f>
        <v/>
      </c>
      <c r="K1530" s="19">
        <f>MAX(0,ROUNDDOWN(H1530-E1530-I1530-F1530-D1530,-3))</f>
        <v/>
      </c>
      <c r="L1530" s="19">
        <f>IF(J1530&lt;=0,0,ROUNDDOWN((J1530*LOOKUP(J1530,{0,1950001,3300001,6950001,9000001,18000001,40000001},{0.05,0.1,0.2,0.23,0.33,0.4,0.45})-LOOKUP(J1530,{0,1950001,3300001,6950001,9000001,18000001,40000001},{0,97500,427500,636000,1536000,2796000,4796000}))*1.021,-2))</f>
        <v/>
      </c>
      <c r="M1530" s="19">
        <f>IF(K1530&lt;=0,0,ROUNDDOWN((K1530*LOOKUP(K1530,{0,1950001,3300001,6950001,9000001,18000001,40000001},{0.05,0.1,0.2,0.23,0.33,0.4,0.45})-LOOKUP(K1530,{0,1950001,3300001,6950001,9000001,18000001,40000001},{0,97500,427500,636000,1536000,2796000,4796000}))*1.021,-2))</f>
        <v/>
      </c>
      <c r="N1530" s="19">
        <f>MAX(0,ROUNDDOWN(H1530-E1530-430000-G1530,-3))</f>
        <v/>
      </c>
      <c r="O1530" s="19">
        <f>MAX(0,ROUNDDOWN(H1530-E1530-430000-G1530-D1530,-3))</f>
        <v/>
      </c>
      <c r="P1530" s="19">
        <f>IF(H1530&lt;=450000,0,MAX(0,ROUNDDOWN(N1530*0.06-MIN(50000,N1530)*0.03,-2))+MAX(0,ROUNDDOWN(N1530*0.04-MIN(50000,N1530)*0.02,-2)))</f>
        <v/>
      </c>
      <c r="Q1530" s="19">
        <f>IF(H1530&lt;=450000,0,MAX(0,ROUNDDOWN(O1530*0.06-MIN(50000,O1530)*0.03,-2))+MAX(0,ROUNDDOWN(O1530*0.04-MIN(50000,O1530)*0.02,-2)))</f>
        <v/>
      </c>
      <c r="R1530" s="19">
        <f>L1530-M1530</f>
        <v/>
      </c>
      <c r="S1530" s="19">
        <f>P1530-Q1530</f>
        <v/>
      </c>
      <c r="T1530" s="19">
        <f>R1530+S1530</f>
        <v/>
      </c>
      <c r="U1530" s="21">
        <f>IF(J1530&lt;=0,0,LOOKUP(J1530,{0,1950001,3300001,6950001,9000001,18000001,40000001},{0.05,0.1,0.2,0.23,0.33,0.4,0.45}))</f>
        <v/>
      </c>
    </row>
    <row r="1531">
      <c r="A1531" t="inlineStr">
        <is>
          <t>1万円刻み</t>
        </is>
      </c>
      <c r="B1531" s="19">
        <f>'3_1万円刻み'!$A$697</f>
        <v/>
      </c>
      <c r="C1531" s="20" t="n">
        <v>2025</v>
      </c>
      <c r="D1531" s="19" t="n">
        <v>276000</v>
      </c>
      <c r="E1531" s="19">
        <f>ROUND(MIN(B1531/12,650000)*12*0.0915+MIN(B1531/12,1390000)*12*(0.0504+0)+B1531*0.005,0)</f>
        <v/>
      </c>
      <c r="F1531" s="19" t="n">
        <v>0</v>
      </c>
      <c r="G1531" s="19" t="n">
        <v>0</v>
      </c>
      <c r="H1531" s="19">
        <f>IF(C1531&gt;=2026,IF(B1531&lt;741000,0,IF(B1531&lt;2191000,B1531-740000,IF(B1531&lt;2193000,1451000,IF(B1531&lt;2196000,1453000,IF(B1531&lt;2200000,1456000,IF(B1531&lt;3600000,ROUNDDOWN(B1531/4,-3)*2.8-80000,IF(B1531&lt;6600000,ROUNDDOWN(B1531/4,-3)*3.2-440000,IF(B1531&lt;8500000,ROUNDDOWN(B1531*0.9,0)-1100000,B1531-1950000)))))))),IF(B1531&lt;651000,0,IF(B1531&lt;1900000,B1531-650000,IF(B1531&lt;3600000,ROUNDDOWN(B1531/4,-3)*2.8-80000,IF(B1531&lt;6600000,ROUNDDOWN(B1531/4,-3)*3.2-440000,IF(B1531&lt;8500000,ROUNDDOWN(B1531*0.9,0)-1100000,B1531-1950000))))))</f>
        <v/>
      </c>
      <c r="I1531" s="19">
        <f>IF(H1531&gt;23500000,NA(),IF(C1531&gt;=2026,IF(H1531&lt;=4890000,1040000,IF(H1531&lt;=6550000,670000,620000)),IF(H1531&lt;=1320000,950000,IF(H1531&lt;=3360000,880000,IF(H1531&lt;=4890000,680000,IF(H1531&lt;=6550000,630000,580000))))))</f>
        <v/>
      </c>
      <c r="J1531" s="19">
        <f>MAX(0,ROUNDDOWN(H1531-E1531-I1531-F1531,-3))</f>
        <v/>
      </c>
      <c r="K1531" s="19">
        <f>MAX(0,ROUNDDOWN(H1531-E1531-I1531-F1531-D1531,-3))</f>
        <v/>
      </c>
      <c r="L1531" s="19">
        <f>IF(J1531&lt;=0,0,ROUNDDOWN((J1531*LOOKUP(J1531,{0,1950001,3300001,6950001,9000001,18000001,40000001},{0.05,0.1,0.2,0.23,0.33,0.4,0.45})-LOOKUP(J1531,{0,1950001,3300001,6950001,9000001,18000001,40000001},{0,97500,427500,636000,1536000,2796000,4796000}))*1.021,-2))</f>
        <v/>
      </c>
      <c r="M1531" s="19">
        <f>IF(K1531&lt;=0,0,ROUNDDOWN((K1531*LOOKUP(K1531,{0,1950001,3300001,6950001,9000001,18000001,40000001},{0.05,0.1,0.2,0.23,0.33,0.4,0.45})-LOOKUP(K1531,{0,1950001,3300001,6950001,9000001,18000001,40000001},{0,97500,427500,636000,1536000,2796000,4796000}))*1.021,-2))</f>
        <v/>
      </c>
      <c r="N1531" s="19">
        <f>MAX(0,ROUNDDOWN(H1531-E1531-430000-G1531,-3))</f>
        <v/>
      </c>
      <c r="O1531" s="19">
        <f>MAX(0,ROUNDDOWN(H1531-E1531-430000-G1531-D1531,-3))</f>
        <v/>
      </c>
      <c r="P1531" s="19">
        <f>IF(H1531&lt;=450000,0,MAX(0,ROUNDDOWN(N1531*0.06-MIN(50000,N1531)*0.03,-2))+MAX(0,ROUNDDOWN(N1531*0.04-MIN(50000,N1531)*0.02,-2)))</f>
        <v/>
      </c>
      <c r="Q1531" s="19">
        <f>IF(H1531&lt;=450000,0,MAX(0,ROUNDDOWN(O1531*0.06-MIN(50000,O1531)*0.03,-2))+MAX(0,ROUNDDOWN(O1531*0.04-MIN(50000,O1531)*0.02,-2)))</f>
        <v/>
      </c>
      <c r="R1531" s="19">
        <f>L1531-M1531</f>
        <v/>
      </c>
      <c r="S1531" s="19">
        <f>P1531-Q1531</f>
        <v/>
      </c>
      <c r="T1531" s="19">
        <f>R1531+S1531</f>
        <v/>
      </c>
      <c r="U1531" s="21">
        <f>IF(J1531&lt;=0,0,LOOKUP(J1531,{0,1950001,3300001,6950001,9000001,18000001,40000001},{0.05,0.1,0.2,0.23,0.33,0.4,0.45}))</f>
        <v/>
      </c>
    </row>
    <row r="1532">
      <c r="A1532" t="inlineStr">
        <is>
          <t>1万円刻み</t>
        </is>
      </c>
      <c r="B1532" s="19">
        <f>'3_1万円刻み'!$A$697</f>
        <v/>
      </c>
      <c r="C1532" s="20" t="n">
        <v>2026</v>
      </c>
      <c r="D1532" s="19" t="n">
        <v>276000</v>
      </c>
      <c r="E1532" s="19">
        <f>ROUND(MIN(B1532/12,650000)*12*0.0915+MIN(B1532/12,1390000)*12*(0.0504+0)+B1532*0.005,0)</f>
        <v/>
      </c>
      <c r="F1532" s="19" t="n">
        <v>0</v>
      </c>
      <c r="G1532" s="19" t="n">
        <v>0</v>
      </c>
      <c r="H1532" s="19">
        <f>IF(C1532&gt;=2026,IF(B1532&lt;741000,0,IF(B1532&lt;2191000,B1532-740000,IF(B1532&lt;2193000,1451000,IF(B1532&lt;2196000,1453000,IF(B1532&lt;2200000,1456000,IF(B1532&lt;3600000,ROUNDDOWN(B1532/4,-3)*2.8-80000,IF(B1532&lt;6600000,ROUNDDOWN(B1532/4,-3)*3.2-440000,IF(B1532&lt;8500000,ROUNDDOWN(B1532*0.9,0)-1100000,B1532-1950000)))))))),IF(B1532&lt;651000,0,IF(B1532&lt;1900000,B1532-650000,IF(B1532&lt;3600000,ROUNDDOWN(B1532/4,-3)*2.8-80000,IF(B1532&lt;6600000,ROUNDDOWN(B1532/4,-3)*3.2-440000,IF(B1532&lt;8500000,ROUNDDOWN(B1532*0.9,0)-1100000,B1532-1950000))))))</f>
        <v/>
      </c>
      <c r="I1532" s="19">
        <f>IF(H1532&gt;23500000,NA(),IF(C1532&gt;=2026,IF(H1532&lt;=4890000,1040000,IF(H1532&lt;=6550000,670000,620000)),IF(H1532&lt;=1320000,950000,IF(H1532&lt;=3360000,880000,IF(H1532&lt;=4890000,680000,IF(H1532&lt;=6550000,630000,580000))))))</f>
        <v/>
      </c>
      <c r="J1532" s="19">
        <f>MAX(0,ROUNDDOWN(H1532-E1532-I1532-F1532,-3))</f>
        <v/>
      </c>
      <c r="K1532" s="19">
        <f>MAX(0,ROUNDDOWN(H1532-E1532-I1532-F1532-D1532,-3))</f>
        <v/>
      </c>
      <c r="L1532" s="19">
        <f>IF(J1532&lt;=0,0,ROUNDDOWN((J1532*LOOKUP(J1532,{0,1950001,3300001,6950001,9000001,18000001,40000001},{0.05,0.1,0.2,0.23,0.33,0.4,0.45})-LOOKUP(J1532,{0,1950001,3300001,6950001,9000001,18000001,40000001},{0,97500,427500,636000,1536000,2796000,4796000}))*1.021,-2))</f>
        <v/>
      </c>
      <c r="M1532" s="19">
        <f>IF(K1532&lt;=0,0,ROUNDDOWN((K1532*LOOKUP(K1532,{0,1950001,3300001,6950001,9000001,18000001,40000001},{0.05,0.1,0.2,0.23,0.33,0.4,0.45})-LOOKUP(K1532,{0,1950001,3300001,6950001,9000001,18000001,40000001},{0,97500,427500,636000,1536000,2796000,4796000}))*1.021,-2))</f>
        <v/>
      </c>
      <c r="N1532" s="19">
        <f>MAX(0,ROUNDDOWN(H1532-E1532-430000-G1532,-3))</f>
        <v/>
      </c>
      <c r="O1532" s="19">
        <f>MAX(0,ROUNDDOWN(H1532-E1532-430000-G1532-D1532,-3))</f>
        <v/>
      </c>
      <c r="P1532" s="19">
        <f>IF(H1532&lt;=450000,0,MAX(0,ROUNDDOWN(N1532*0.06-MIN(50000,N1532)*0.03,-2))+MAX(0,ROUNDDOWN(N1532*0.04-MIN(50000,N1532)*0.02,-2)))</f>
        <v/>
      </c>
      <c r="Q1532" s="19">
        <f>IF(H1532&lt;=450000,0,MAX(0,ROUNDDOWN(O1532*0.06-MIN(50000,O1532)*0.03,-2))+MAX(0,ROUNDDOWN(O1532*0.04-MIN(50000,O1532)*0.02,-2)))</f>
        <v/>
      </c>
      <c r="R1532" s="19">
        <f>L1532-M1532</f>
        <v/>
      </c>
      <c r="S1532" s="19">
        <f>P1532-Q1532</f>
        <v/>
      </c>
      <c r="T1532" s="19">
        <f>R1532+S1532</f>
        <v/>
      </c>
      <c r="U1532" s="21">
        <f>IF(J1532&lt;=0,0,LOOKUP(J1532,{0,1950001,3300001,6950001,9000001,18000001,40000001},{0.05,0.1,0.2,0.23,0.33,0.4,0.45}))</f>
        <v/>
      </c>
    </row>
    <row r="1533">
      <c r="A1533" t="inlineStr">
        <is>
          <t>1万円刻み</t>
        </is>
      </c>
      <c r="B1533" s="19">
        <f>'3_1万円刻み'!$A$698</f>
        <v/>
      </c>
      <c r="C1533" s="20" t="n">
        <v>2025</v>
      </c>
      <c r="D1533" s="19" t="n">
        <v>276000</v>
      </c>
      <c r="E1533" s="19">
        <f>ROUND(MIN(B1533/12,650000)*12*0.0915+MIN(B1533/12,1390000)*12*(0.0504+0)+B1533*0.005,0)</f>
        <v/>
      </c>
      <c r="F1533" s="19" t="n">
        <v>0</v>
      </c>
      <c r="G1533" s="19" t="n">
        <v>0</v>
      </c>
      <c r="H1533" s="19">
        <f>IF(C1533&gt;=2026,IF(B1533&lt;741000,0,IF(B1533&lt;2191000,B1533-740000,IF(B1533&lt;2193000,1451000,IF(B1533&lt;2196000,1453000,IF(B1533&lt;2200000,1456000,IF(B1533&lt;3600000,ROUNDDOWN(B1533/4,-3)*2.8-80000,IF(B1533&lt;6600000,ROUNDDOWN(B1533/4,-3)*3.2-440000,IF(B1533&lt;8500000,ROUNDDOWN(B1533*0.9,0)-1100000,B1533-1950000)))))))),IF(B1533&lt;651000,0,IF(B1533&lt;1900000,B1533-650000,IF(B1533&lt;3600000,ROUNDDOWN(B1533/4,-3)*2.8-80000,IF(B1533&lt;6600000,ROUNDDOWN(B1533/4,-3)*3.2-440000,IF(B1533&lt;8500000,ROUNDDOWN(B1533*0.9,0)-1100000,B1533-1950000))))))</f>
        <v/>
      </c>
      <c r="I1533" s="19">
        <f>IF(H1533&gt;23500000,NA(),IF(C1533&gt;=2026,IF(H1533&lt;=4890000,1040000,IF(H1533&lt;=6550000,670000,620000)),IF(H1533&lt;=1320000,950000,IF(H1533&lt;=3360000,880000,IF(H1533&lt;=4890000,680000,IF(H1533&lt;=6550000,630000,580000))))))</f>
        <v/>
      </c>
      <c r="J1533" s="19">
        <f>MAX(0,ROUNDDOWN(H1533-E1533-I1533-F1533,-3))</f>
        <v/>
      </c>
      <c r="K1533" s="19">
        <f>MAX(0,ROUNDDOWN(H1533-E1533-I1533-F1533-D1533,-3))</f>
        <v/>
      </c>
      <c r="L1533" s="19">
        <f>IF(J1533&lt;=0,0,ROUNDDOWN((J1533*LOOKUP(J1533,{0,1950001,3300001,6950001,9000001,18000001,40000001},{0.05,0.1,0.2,0.23,0.33,0.4,0.45})-LOOKUP(J1533,{0,1950001,3300001,6950001,9000001,18000001,40000001},{0,97500,427500,636000,1536000,2796000,4796000}))*1.021,-2))</f>
        <v/>
      </c>
      <c r="M1533" s="19">
        <f>IF(K1533&lt;=0,0,ROUNDDOWN((K1533*LOOKUP(K1533,{0,1950001,3300001,6950001,9000001,18000001,40000001},{0.05,0.1,0.2,0.23,0.33,0.4,0.45})-LOOKUP(K1533,{0,1950001,3300001,6950001,9000001,18000001,40000001},{0,97500,427500,636000,1536000,2796000,4796000}))*1.021,-2))</f>
        <v/>
      </c>
      <c r="N1533" s="19">
        <f>MAX(0,ROUNDDOWN(H1533-E1533-430000-G1533,-3))</f>
        <v/>
      </c>
      <c r="O1533" s="19">
        <f>MAX(0,ROUNDDOWN(H1533-E1533-430000-G1533-D1533,-3))</f>
        <v/>
      </c>
      <c r="P1533" s="19">
        <f>IF(H1533&lt;=450000,0,MAX(0,ROUNDDOWN(N1533*0.06-MIN(50000,N1533)*0.03,-2))+MAX(0,ROUNDDOWN(N1533*0.04-MIN(50000,N1533)*0.02,-2)))</f>
        <v/>
      </c>
      <c r="Q1533" s="19">
        <f>IF(H1533&lt;=450000,0,MAX(0,ROUNDDOWN(O1533*0.06-MIN(50000,O1533)*0.03,-2))+MAX(0,ROUNDDOWN(O1533*0.04-MIN(50000,O1533)*0.02,-2)))</f>
        <v/>
      </c>
      <c r="R1533" s="19">
        <f>L1533-M1533</f>
        <v/>
      </c>
      <c r="S1533" s="19">
        <f>P1533-Q1533</f>
        <v/>
      </c>
      <c r="T1533" s="19">
        <f>R1533+S1533</f>
        <v/>
      </c>
      <c r="U1533" s="21">
        <f>IF(J1533&lt;=0,0,LOOKUP(J1533,{0,1950001,3300001,6950001,9000001,18000001,40000001},{0.05,0.1,0.2,0.23,0.33,0.4,0.45}))</f>
        <v/>
      </c>
    </row>
    <row r="1534">
      <c r="A1534" t="inlineStr">
        <is>
          <t>1万円刻み</t>
        </is>
      </c>
      <c r="B1534" s="19">
        <f>'3_1万円刻み'!$A$698</f>
        <v/>
      </c>
      <c r="C1534" s="20" t="n">
        <v>2026</v>
      </c>
      <c r="D1534" s="19" t="n">
        <v>276000</v>
      </c>
      <c r="E1534" s="19">
        <f>ROUND(MIN(B1534/12,650000)*12*0.0915+MIN(B1534/12,1390000)*12*(0.0504+0)+B1534*0.005,0)</f>
        <v/>
      </c>
      <c r="F1534" s="19" t="n">
        <v>0</v>
      </c>
      <c r="G1534" s="19" t="n">
        <v>0</v>
      </c>
      <c r="H1534" s="19">
        <f>IF(C1534&gt;=2026,IF(B1534&lt;741000,0,IF(B1534&lt;2191000,B1534-740000,IF(B1534&lt;2193000,1451000,IF(B1534&lt;2196000,1453000,IF(B1534&lt;2200000,1456000,IF(B1534&lt;3600000,ROUNDDOWN(B1534/4,-3)*2.8-80000,IF(B1534&lt;6600000,ROUNDDOWN(B1534/4,-3)*3.2-440000,IF(B1534&lt;8500000,ROUNDDOWN(B1534*0.9,0)-1100000,B1534-1950000)))))))),IF(B1534&lt;651000,0,IF(B1534&lt;1900000,B1534-650000,IF(B1534&lt;3600000,ROUNDDOWN(B1534/4,-3)*2.8-80000,IF(B1534&lt;6600000,ROUNDDOWN(B1534/4,-3)*3.2-440000,IF(B1534&lt;8500000,ROUNDDOWN(B1534*0.9,0)-1100000,B1534-1950000))))))</f>
        <v/>
      </c>
      <c r="I1534" s="19">
        <f>IF(H1534&gt;23500000,NA(),IF(C1534&gt;=2026,IF(H1534&lt;=4890000,1040000,IF(H1534&lt;=6550000,670000,620000)),IF(H1534&lt;=1320000,950000,IF(H1534&lt;=3360000,880000,IF(H1534&lt;=4890000,680000,IF(H1534&lt;=6550000,630000,580000))))))</f>
        <v/>
      </c>
      <c r="J1534" s="19">
        <f>MAX(0,ROUNDDOWN(H1534-E1534-I1534-F1534,-3))</f>
        <v/>
      </c>
      <c r="K1534" s="19">
        <f>MAX(0,ROUNDDOWN(H1534-E1534-I1534-F1534-D1534,-3))</f>
        <v/>
      </c>
      <c r="L1534" s="19">
        <f>IF(J1534&lt;=0,0,ROUNDDOWN((J1534*LOOKUP(J1534,{0,1950001,3300001,6950001,9000001,18000001,40000001},{0.05,0.1,0.2,0.23,0.33,0.4,0.45})-LOOKUP(J1534,{0,1950001,3300001,6950001,9000001,18000001,40000001},{0,97500,427500,636000,1536000,2796000,4796000}))*1.021,-2))</f>
        <v/>
      </c>
      <c r="M1534" s="19">
        <f>IF(K1534&lt;=0,0,ROUNDDOWN((K1534*LOOKUP(K1534,{0,1950001,3300001,6950001,9000001,18000001,40000001},{0.05,0.1,0.2,0.23,0.33,0.4,0.45})-LOOKUP(K1534,{0,1950001,3300001,6950001,9000001,18000001,40000001},{0,97500,427500,636000,1536000,2796000,4796000}))*1.021,-2))</f>
        <v/>
      </c>
      <c r="N1534" s="19">
        <f>MAX(0,ROUNDDOWN(H1534-E1534-430000-G1534,-3))</f>
        <v/>
      </c>
      <c r="O1534" s="19">
        <f>MAX(0,ROUNDDOWN(H1534-E1534-430000-G1534-D1534,-3))</f>
        <v/>
      </c>
      <c r="P1534" s="19">
        <f>IF(H1534&lt;=450000,0,MAX(0,ROUNDDOWN(N1534*0.06-MIN(50000,N1534)*0.03,-2))+MAX(0,ROUNDDOWN(N1534*0.04-MIN(50000,N1534)*0.02,-2)))</f>
        <v/>
      </c>
      <c r="Q1534" s="19">
        <f>IF(H1534&lt;=450000,0,MAX(0,ROUNDDOWN(O1534*0.06-MIN(50000,O1534)*0.03,-2))+MAX(0,ROUNDDOWN(O1534*0.04-MIN(50000,O1534)*0.02,-2)))</f>
        <v/>
      </c>
      <c r="R1534" s="19">
        <f>L1534-M1534</f>
        <v/>
      </c>
      <c r="S1534" s="19">
        <f>P1534-Q1534</f>
        <v/>
      </c>
      <c r="T1534" s="19">
        <f>R1534+S1534</f>
        <v/>
      </c>
      <c r="U1534" s="21">
        <f>IF(J1534&lt;=0,0,LOOKUP(J1534,{0,1950001,3300001,6950001,9000001,18000001,40000001},{0.05,0.1,0.2,0.23,0.33,0.4,0.45}))</f>
        <v/>
      </c>
    </row>
    <row r="1535">
      <c r="A1535" t="inlineStr">
        <is>
          <t>1万円刻み</t>
        </is>
      </c>
      <c r="B1535" s="19">
        <f>'3_1万円刻み'!$A$699</f>
        <v/>
      </c>
      <c r="C1535" s="20" t="n">
        <v>2025</v>
      </c>
      <c r="D1535" s="19" t="n">
        <v>276000</v>
      </c>
      <c r="E1535" s="19">
        <f>ROUND(MIN(B1535/12,650000)*12*0.0915+MIN(B1535/12,1390000)*12*(0.0504+0)+B1535*0.005,0)</f>
        <v/>
      </c>
      <c r="F1535" s="19" t="n">
        <v>0</v>
      </c>
      <c r="G1535" s="19" t="n">
        <v>0</v>
      </c>
      <c r="H1535" s="19">
        <f>IF(C1535&gt;=2026,IF(B1535&lt;741000,0,IF(B1535&lt;2191000,B1535-740000,IF(B1535&lt;2193000,1451000,IF(B1535&lt;2196000,1453000,IF(B1535&lt;2200000,1456000,IF(B1535&lt;3600000,ROUNDDOWN(B1535/4,-3)*2.8-80000,IF(B1535&lt;6600000,ROUNDDOWN(B1535/4,-3)*3.2-440000,IF(B1535&lt;8500000,ROUNDDOWN(B1535*0.9,0)-1100000,B1535-1950000)))))))),IF(B1535&lt;651000,0,IF(B1535&lt;1900000,B1535-650000,IF(B1535&lt;3600000,ROUNDDOWN(B1535/4,-3)*2.8-80000,IF(B1535&lt;6600000,ROUNDDOWN(B1535/4,-3)*3.2-440000,IF(B1535&lt;8500000,ROUNDDOWN(B1535*0.9,0)-1100000,B1535-1950000))))))</f>
        <v/>
      </c>
      <c r="I1535" s="19">
        <f>IF(H1535&gt;23500000,NA(),IF(C1535&gt;=2026,IF(H1535&lt;=4890000,1040000,IF(H1535&lt;=6550000,670000,620000)),IF(H1535&lt;=1320000,950000,IF(H1535&lt;=3360000,880000,IF(H1535&lt;=4890000,680000,IF(H1535&lt;=6550000,630000,580000))))))</f>
        <v/>
      </c>
      <c r="J1535" s="19">
        <f>MAX(0,ROUNDDOWN(H1535-E1535-I1535-F1535,-3))</f>
        <v/>
      </c>
      <c r="K1535" s="19">
        <f>MAX(0,ROUNDDOWN(H1535-E1535-I1535-F1535-D1535,-3))</f>
        <v/>
      </c>
      <c r="L1535" s="19">
        <f>IF(J1535&lt;=0,0,ROUNDDOWN((J1535*LOOKUP(J1535,{0,1950001,3300001,6950001,9000001,18000001,40000001},{0.05,0.1,0.2,0.23,0.33,0.4,0.45})-LOOKUP(J1535,{0,1950001,3300001,6950001,9000001,18000001,40000001},{0,97500,427500,636000,1536000,2796000,4796000}))*1.021,-2))</f>
        <v/>
      </c>
      <c r="M1535" s="19">
        <f>IF(K1535&lt;=0,0,ROUNDDOWN((K1535*LOOKUP(K1535,{0,1950001,3300001,6950001,9000001,18000001,40000001},{0.05,0.1,0.2,0.23,0.33,0.4,0.45})-LOOKUP(K1535,{0,1950001,3300001,6950001,9000001,18000001,40000001},{0,97500,427500,636000,1536000,2796000,4796000}))*1.021,-2))</f>
        <v/>
      </c>
      <c r="N1535" s="19">
        <f>MAX(0,ROUNDDOWN(H1535-E1535-430000-G1535,-3))</f>
        <v/>
      </c>
      <c r="O1535" s="19">
        <f>MAX(0,ROUNDDOWN(H1535-E1535-430000-G1535-D1535,-3))</f>
        <v/>
      </c>
      <c r="P1535" s="19">
        <f>IF(H1535&lt;=450000,0,MAX(0,ROUNDDOWN(N1535*0.06-MIN(50000,N1535)*0.03,-2))+MAX(0,ROUNDDOWN(N1535*0.04-MIN(50000,N1535)*0.02,-2)))</f>
        <v/>
      </c>
      <c r="Q1535" s="19">
        <f>IF(H1535&lt;=450000,0,MAX(0,ROUNDDOWN(O1535*0.06-MIN(50000,O1535)*0.03,-2))+MAX(0,ROUNDDOWN(O1535*0.04-MIN(50000,O1535)*0.02,-2)))</f>
        <v/>
      </c>
      <c r="R1535" s="19">
        <f>L1535-M1535</f>
        <v/>
      </c>
      <c r="S1535" s="19">
        <f>P1535-Q1535</f>
        <v/>
      </c>
      <c r="T1535" s="19">
        <f>R1535+S1535</f>
        <v/>
      </c>
      <c r="U1535" s="21">
        <f>IF(J1535&lt;=0,0,LOOKUP(J1535,{0,1950001,3300001,6950001,9000001,18000001,40000001},{0.05,0.1,0.2,0.23,0.33,0.4,0.45}))</f>
        <v/>
      </c>
    </row>
    <row r="1536">
      <c r="A1536" t="inlineStr">
        <is>
          <t>1万円刻み</t>
        </is>
      </c>
      <c r="B1536" s="19">
        <f>'3_1万円刻み'!$A$699</f>
        <v/>
      </c>
      <c r="C1536" s="20" t="n">
        <v>2026</v>
      </c>
      <c r="D1536" s="19" t="n">
        <v>276000</v>
      </c>
      <c r="E1536" s="19">
        <f>ROUND(MIN(B1536/12,650000)*12*0.0915+MIN(B1536/12,1390000)*12*(0.0504+0)+B1536*0.005,0)</f>
        <v/>
      </c>
      <c r="F1536" s="19" t="n">
        <v>0</v>
      </c>
      <c r="G1536" s="19" t="n">
        <v>0</v>
      </c>
      <c r="H1536" s="19">
        <f>IF(C1536&gt;=2026,IF(B1536&lt;741000,0,IF(B1536&lt;2191000,B1536-740000,IF(B1536&lt;2193000,1451000,IF(B1536&lt;2196000,1453000,IF(B1536&lt;2200000,1456000,IF(B1536&lt;3600000,ROUNDDOWN(B1536/4,-3)*2.8-80000,IF(B1536&lt;6600000,ROUNDDOWN(B1536/4,-3)*3.2-440000,IF(B1536&lt;8500000,ROUNDDOWN(B1536*0.9,0)-1100000,B1536-1950000)))))))),IF(B1536&lt;651000,0,IF(B1536&lt;1900000,B1536-650000,IF(B1536&lt;3600000,ROUNDDOWN(B1536/4,-3)*2.8-80000,IF(B1536&lt;6600000,ROUNDDOWN(B1536/4,-3)*3.2-440000,IF(B1536&lt;8500000,ROUNDDOWN(B1536*0.9,0)-1100000,B1536-1950000))))))</f>
        <v/>
      </c>
      <c r="I1536" s="19">
        <f>IF(H1536&gt;23500000,NA(),IF(C1536&gt;=2026,IF(H1536&lt;=4890000,1040000,IF(H1536&lt;=6550000,670000,620000)),IF(H1536&lt;=1320000,950000,IF(H1536&lt;=3360000,880000,IF(H1536&lt;=4890000,680000,IF(H1536&lt;=6550000,630000,580000))))))</f>
        <v/>
      </c>
      <c r="J1536" s="19">
        <f>MAX(0,ROUNDDOWN(H1536-E1536-I1536-F1536,-3))</f>
        <v/>
      </c>
      <c r="K1536" s="19">
        <f>MAX(0,ROUNDDOWN(H1536-E1536-I1536-F1536-D1536,-3))</f>
        <v/>
      </c>
      <c r="L1536" s="19">
        <f>IF(J1536&lt;=0,0,ROUNDDOWN((J1536*LOOKUP(J1536,{0,1950001,3300001,6950001,9000001,18000001,40000001},{0.05,0.1,0.2,0.23,0.33,0.4,0.45})-LOOKUP(J1536,{0,1950001,3300001,6950001,9000001,18000001,40000001},{0,97500,427500,636000,1536000,2796000,4796000}))*1.021,-2))</f>
        <v/>
      </c>
      <c r="M1536" s="19">
        <f>IF(K1536&lt;=0,0,ROUNDDOWN((K1536*LOOKUP(K1536,{0,1950001,3300001,6950001,9000001,18000001,40000001},{0.05,0.1,0.2,0.23,0.33,0.4,0.45})-LOOKUP(K1536,{0,1950001,3300001,6950001,9000001,18000001,40000001},{0,97500,427500,636000,1536000,2796000,4796000}))*1.021,-2))</f>
        <v/>
      </c>
      <c r="N1536" s="19">
        <f>MAX(0,ROUNDDOWN(H1536-E1536-430000-G1536,-3))</f>
        <v/>
      </c>
      <c r="O1536" s="19">
        <f>MAX(0,ROUNDDOWN(H1536-E1536-430000-G1536-D1536,-3))</f>
        <v/>
      </c>
      <c r="P1536" s="19">
        <f>IF(H1536&lt;=450000,0,MAX(0,ROUNDDOWN(N1536*0.06-MIN(50000,N1536)*0.03,-2))+MAX(0,ROUNDDOWN(N1536*0.04-MIN(50000,N1536)*0.02,-2)))</f>
        <v/>
      </c>
      <c r="Q1536" s="19">
        <f>IF(H1536&lt;=450000,0,MAX(0,ROUNDDOWN(O1536*0.06-MIN(50000,O1536)*0.03,-2))+MAX(0,ROUNDDOWN(O1536*0.04-MIN(50000,O1536)*0.02,-2)))</f>
        <v/>
      </c>
      <c r="R1536" s="19">
        <f>L1536-M1536</f>
        <v/>
      </c>
      <c r="S1536" s="19">
        <f>P1536-Q1536</f>
        <v/>
      </c>
      <c r="T1536" s="19">
        <f>R1536+S1536</f>
        <v/>
      </c>
      <c r="U1536" s="21">
        <f>IF(J1536&lt;=0,0,LOOKUP(J1536,{0,1950001,3300001,6950001,9000001,18000001,40000001},{0.05,0.1,0.2,0.23,0.33,0.4,0.45}))</f>
        <v/>
      </c>
    </row>
    <row r="1537">
      <c r="A1537" t="inlineStr">
        <is>
          <t>1万円刻み</t>
        </is>
      </c>
      <c r="B1537" s="19">
        <f>'3_1万円刻み'!$A$700</f>
        <v/>
      </c>
      <c r="C1537" s="20" t="n">
        <v>2025</v>
      </c>
      <c r="D1537" s="19" t="n">
        <v>276000</v>
      </c>
      <c r="E1537" s="19">
        <f>ROUND(MIN(B1537/12,650000)*12*0.0915+MIN(B1537/12,1390000)*12*(0.0504+0)+B1537*0.005,0)</f>
        <v/>
      </c>
      <c r="F1537" s="19" t="n">
        <v>0</v>
      </c>
      <c r="G1537" s="19" t="n">
        <v>0</v>
      </c>
      <c r="H1537" s="19">
        <f>IF(C1537&gt;=2026,IF(B1537&lt;741000,0,IF(B1537&lt;2191000,B1537-740000,IF(B1537&lt;2193000,1451000,IF(B1537&lt;2196000,1453000,IF(B1537&lt;2200000,1456000,IF(B1537&lt;3600000,ROUNDDOWN(B1537/4,-3)*2.8-80000,IF(B1537&lt;6600000,ROUNDDOWN(B1537/4,-3)*3.2-440000,IF(B1537&lt;8500000,ROUNDDOWN(B1537*0.9,0)-1100000,B1537-1950000)))))))),IF(B1537&lt;651000,0,IF(B1537&lt;1900000,B1537-650000,IF(B1537&lt;3600000,ROUNDDOWN(B1537/4,-3)*2.8-80000,IF(B1537&lt;6600000,ROUNDDOWN(B1537/4,-3)*3.2-440000,IF(B1537&lt;8500000,ROUNDDOWN(B1537*0.9,0)-1100000,B1537-1950000))))))</f>
        <v/>
      </c>
      <c r="I1537" s="19">
        <f>IF(H1537&gt;23500000,NA(),IF(C1537&gt;=2026,IF(H1537&lt;=4890000,1040000,IF(H1537&lt;=6550000,670000,620000)),IF(H1537&lt;=1320000,950000,IF(H1537&lt;=3360000,880000,IF(H1537&lt;=4890000,680000,IF(H1537&lt;=6550000,630000,580000))))))</f>
        <v/>
      </c>
      <c r="J1537" s="19">
        <f>MAX(0,ROUNDDOWN(H1537-E1537-I1537-F1537,-3))</f>
        <v/>
      </c>
      <c r="K1537" s="19">
        <f>MAX(0,ROUNDDOWN(H1537-E1537-I1537-F1537-D1537,-3))</f>
        <v/>
      </c>
      <c r="L1537" s="19">
        <f>IF(J1537&lt;=0,0,ROUNDDOWN((J1537*LOOKUP(J1537,{0,1950001,3300001,6950001,9000001,18000001,40000001},{0.05,0.1,0.2,0.23,0.33,0.4,0.45})-LOOKUP(J1537,{0,1950001,3300001,6950001,9000001,18000001,40000001},{0,97500,427500,636000,1536000,2796000,4796000}))*1.021,-2))</f>
        <v/>
      </c>
      <c r="M1537" s="19">
        <f>IF(K1537&lt;=0,0,ROUNDDOWN((K1537*LOOKUP(K1537,{0,1950001,3300001,6950001,9000001,18000001,40000001},{0.05,0.1,0.2,0.23,0.33,0.4,0.45})-LOOKUP(K1537,{0,1950001,3300001,6950001,9000001,18000001,40000001},{0,97500,427500,636000,1536000,2796000,4796000}))*1.021,-2))</f>
        <v/>
      </c>
      <c r="N1537" s="19">
        <f>MAX(0,ROUNDDOWN(H1537-E1537-430000-G1537,-3))</f>
        <v/>
      </c>
      <c r="O1537" s="19">
        <f>MAX(0,ROUNDDOWN(H1537-E1537-430000-G1537-D1537,-3))</f>
        <v/>
      </c>
      <c r="P1537" s="19">
        <f>IF(H1537&lt;=450000,0,MAX(0,ROUNDDOWN(N1537*0.06-MIN(50000,N1537)*0.03,-2))+MAX(0,ROUNDDOWN(N1537*0.04-MIN(50000,N1537)*0.02,-2)))</f>
        <v/>
      </c>
      <c r="Q1537" s="19">
        <f>IF(H1537&lt;=450000,0,MAX(0,ROUNDDOWN(O1537*0.06-MIN(50000,O1537)*0.03,-2))+MAX(0,ROUNDDOWN(O1537*0.04-MIN(50000,O1537)*0.02,-2)))</f>
        <v/>
      </c>
      <c r="R1537" s="19">
        <f>L1537-M1537</f>
        <v/>
      </c>
      <c r="S1537" s="19">
        <f>P1537-Q1537</f>
        <v/>
      </c>
      <c r="T1537" s="19">
        <f>R1537+S1537</f>
        <v/>
      </c>
      <c r="U1537" s="21">
        <f>IF(J1537&lt;=0,0,LOOKUP(J1537,{0,1950001,3300001,6950001,9000001,18000001,40000001},{0.05,0.1,0.2,0.23,0.33,0.4,0.45}))</f>
        <v/>
      </c>
    </row>
    <row r="1538">
      <c r="A1538" t="inlineStr">
        <is>
          <t>1万円刻み</t>
        </is>
      </c>
      <c r="B1538" s="19">
        <f>'3_1万円刻み'!$A$700</f>
        <v/>
      </c>
      <c r="C1538" s="20" t="n">
        <v>2026</v>
      </c>
      <c r="D1538" s="19" t="n">
        <v>276000</v>
      </c>
      <c r="E1538" s="19">
        <f>ROUND(MIN(B1538/12,650000)*12*0.0915+MIN(B1538/12,1390000)*12*(0.0504+0)+B1538*0.005,0)</f>
        <v/>
      </c>
      <c r="F1538" s="19" t="n">
        <v>0</v>
      </c>
      <c r="G1538" s="19" t="n">
        <v>0</v>
      </c>
      <c r="H1538" s="19">
        <f>IF(C1538&gt;=2026,IF(B1538&lt;741000,0,IF(B1538&lt;2191000,B1538-740000,IF(B1538&lt;2193000,1451000,IF(B1538&lt;2196000,1453000,IF(B1538&lt;2200000,1456000,IF(B1538&lt;3600000,ROUNDDOWN(B1538/4,-3)*2.8-80000,IF(B1538&lt;6600000,ROUNDDOWN(B1538/4,-3)*3.2-440000,IF(B1538&lt;8500000,ROUNDDOWN(B1538*0.9,0)-1100000,B1538-1950000)))))))),IF(B1538&lt;651000,0,IF(B1538&lt;1900000,B1538-650000,IF(B1538&lt;3600000,ROUNDDOWN(B1538/4,-3)*2.8-80000,IF(B1538&lt;6600000,ROUNDDOWN(B1538/4,-3)*3.2-440000,IF(B1538&lt;8500000,ROUNDDOWN(B1538*0.9,0)-1100000,B1538-1950000))))))</f>
        <v/>
      </c>
      <c r="I1538" s="19">
        <f>IF(H1538&gt;23500000,NA(),IF(C1538&gt;=2026,IF(H1538&lt;=4890000,1040000,IF(H1538&lt;=6550000,670000,620000)),IF(H1538&lt;=1320000,950000,IF(H1538&lt;=3360000,880000,IF(H1538&lt;=4890000,680000,IF(H1538&lt;=6550000,630000,580000))))))</f>
        <v/>
      </c>
      <c r="J1538" s="19">
        <f>MAX(0,ROUNDDOWN(H1538-E1538-I1538-F1538,-3))</f>
        <v/>
      </c>
      <c r="K1538" s="19">
        <f>MAX(0,ROUNDDOWN(H1538-E1538-I1538-F1538-D1538,-3))</f>
        <v/>
      </c>
      <c r="L1538" s="19">
        <f>IF(J1538&lt;=0,0,ROUNDDOWN((J1538*LOOKUP(J1538,{0,1950001,3300001,6950001,9000001,18000001,40000001},{0.05,0.1,0.2,0.23,0.33,0.4,0.45})-LOOKUP(J1538,{0,1950001,3300001,6950001,9000001,18000001,40000001},{0,97500,427500,636000,1536000,2796000,4796000}))*1.021,-2))</f>
        <v/>
      </c>
      <c r="M1538" s="19">
        <f>IF(K1538&lt;=0,0,ROUNDDOWN((K1538*LOOKUP(K1538,{0,1950001,3300001,6950001,9000001,18000001,40000001},{0.05,0.1,0.2,0.23,0.33,0.4,0.45})-LOOKUP(K1538,{0,1950001,3300001,6950001,9000001,18000001,40000001},{0,97500,427500,636000,1536000,2796000,4796000}))*1.021,-2))</f>
        <v/>
      </c>
      <c r="N1538" s="19">
        <f>MAX(0,ROUNDDOWN(H1538-E1538-430000-G1538,-3))</f>
        <v/>
      </c>
      <c r="O1538" s="19">
        <f>MAX(0,ROUNDDOWN(H1538-E1538-430000-G1538-D1538,-3))</f>
        <v/>
      </c>
      <c r="P1538" s="19">
        <f>IF(H1538&lt;=450000,0,MAX(0,ROUNDDOWN(N1538*0.06-MIN(50000,N1538)*0.03,-2))+MAX(0,ROUNDDOWN(N1538*0.04-MIN(50000,N1538)*0.02,-2)))</f>
        <v/>
      </c>
      <c r="Q1538" s="19">
        <f>IF(H1538&lt;=450000,0,MAX(0,ROUNDDOWN(O1538*0.06-MIN(50000,O1538)*0.03,-2))+MAX(0,ROUNDDOWN(O1538*0.04-MIN(50000,O1538)*0.02,-2)))</f>
        <v/>
      </c>
      <c r="R1538" s="19">
        <f>L1538-M1538</f>
        <v/>
      </c>
      <c r="S1538" s="19">
        <f>P1538-Q1538</f>
        <v/>
      </c>
      <c r="T1538" s="19">
        <f>R1538+S1538</f>
        <v/>
      </c>
      <c r="U1538" s="21">
        <f>IF(J1538&lt;=0,0,LOOKUP(J1538,{0,1950001,3300001,6950001,9000001,18000001,40000001},{0.05,0.1,0.2,0.23,0.33,0.4,0.45}))</f>
        <v/>
      </c>
    </row>
    <row r="1539">
      <c r="A1539" t="inlineStr">
        <is>
          <t>1万円刻み</t>
        </is>
      </c>
      <c r="B1539" s="19">
        <f>'3_1万円刻み'!$A$701</f>
        <v/>
      </c>
      <c r="C1539" s="20" t="n">
        <v>2025</v>
      </c>
      <c r="D1539" s="19" t="n">
        <v>276000</v>
      </c>
      <c r="E1539" s="19">
        <f>ROUND(MIN(B1539/12,650000)*12*0.0915+MIN(B1539/12,1390000)*12*(0.0504+0)+B1539*0.005,0)</f>
        <v/>
      </c>
      <c r="F1539" s="19" t="n">
        <v>0</v>
      </c>
      <c r="G1539" s="19" t="n">
        <v>0</v>
      </c>
      <c r="H1539" s="19">
        <f>IF(C1539&gt;=2026,IF(B1539&lt;741000,0,IF(B1539&lt;2191000,B1539-740000,IF(B1539&lt;2193000,1451000,IF(B1539&lt;2196000,1453000,IF(B1539&lt;2200000,1456000,IF(B1539&lt;3600000,ROUNDDOWN(B1539/4,-3)*2.8-80000,IF(B1539&lt;6600000,ROUNDDOWN(B1539/4,-3)*3.2-440000,IF(B1539&lt;8500000,ROUNDDOWN(B1539*0.9,0)-1100000,B1539-1950000)))))))),IF(B1539&lt;651000,0,IF(B1539&lt;1900000,B1539-650000,IF(B1539&lt;3600000,ROUNDDOWN(B1539/4,-3)*2.8-80000,IF(B1539&lt;6600000,ROUNDDOWN(B1539/4,-3)*3.2-440000,IF(B1539&lt;8500000,ROUNDDOWN(B1539*0.9,0)-1100000,B1539-1950000))))))</f>
        <v/>
      </c>
      <c r="I1539" s="19">
        <f>IF(H1539&gt;23500000,NA(),IF(C1539&gt;=2026,IF(H1539&lt;=4890000,1040000,IF(H1539&lt;=6550000,670000,620000)),IF(H1539&lt;=1320000,950000,IF(H1539&lt;=3360000,880000,IF(H1539&lt;=4890000,680000,IF(H1539&lt;=6550000,630000,580000))))))</f>
        <v/>
      </c>
      <c r="J1539" s="19">
        <f>MAX(0,ROUNDDOWN(H1539-E1539-I1539-F1539,-3))</f>
        <v/>
      </c>
      <c r="K1539" s="19">
        <f>MAX(0,ROUNDDOWN(H1539-E1539-I1539-F1539-D1539,-3))</f>
        <v/>
      </c>
      <c r="L1539" s="19">
        <f>IF(J1539&lt;=0,0,ROUNDDOWN((J1539*LOOKUP(J1539,{0,1950001,3300001,6950001,9000001,18000001,40000001},{0.05,0.1,0.2,0.23,0.33,0.4,0.45})-LOOKUP(J1539,{0,1950001,3300001,6950001,9000001,18000001,40000001},{0,97500,427500,636000,1536000,2796000,4796000}))*1.021,-2))</f>
        <v/>
      </c>
      <c r="M1539" s="19">
        <f>IF(K1539&lt;=0,0,ROUNDDOWN((K1539*LOOKUP(K1539,{0,1950001,3300001,6950001,9000001,18000001,40000001},{0.05,0.1,0.2,0.23,0.33,0.4,0.45})-LOOKUP(K1539,{0,1950001,3300001,6950001,9000001,18000001,40000001},{0,97500,427500,636000,1536000,2796000,4796000}))*1.021,-2))</f>
        <v/>
      </c>
      <c r="N1539" s="19">
        <f>MAX(0,ROUNDDOWN(H1539-E1539-430000-G1539,-3))</f>
        <v/>
      </c>
      <c r="O1539" s="19">
        <f>MAX(0,ROUNDDOWN(H1539-E1539-430000-G1539-D1539,-3))</f>
        <v/>
      </c>
      <c r="P1539" s="19">
        <f>IF(H1539&lt;=450000,0,MAX(0,ROUNDDOWN(N1539*0.06-MIN(50000,N1539)*0.03,-2))+MAX(0,ROUNDDOWN(N1539*0.04-MIN(50000,N1539)*0.02,-2)))</f>
        <v/>
      </c>
      <c r="Q1539" s="19">
        <f>IF(H1539&lt;=450000,0,MAX(0,ROUNDDOWN(O1539*0.06-MIN(50000,O1539)*0.03,-2))+MAX(0,ROUNDDOWN(O1539*0.04-MIN(50000,O1539)*0.02,-2)))</f>
        <v/>
      </c>
      <c r="R1539" s="19">
        <f>L1539-M1539</f>
        <v/>
      </c>
      <c r="S1539" s="19">
        <f>P1539-Q1539</f>
        <v/>
      </c>
      <c r="T1539" s="19">
        <f>R1539+S1539</f>
        <v/>
      </c>
      <c r="U1539" s="21">
        <f>IF(J1539&lt;=0,0,LOOKUP(J1539,{0,1950001,3300001,6950001,9000001,18000001,40000001},{0.05,0.1,0.2,0.23,0.33,0.4,0.45}))</f>
        <v/>
      </c>
    </row>
    <row r="1540">
      <c r="A1540" t="inlineStr">
        <is>
          <t>1万円刻み</t>
        </is>
      </c>
      <c r="B1540" s="19">
        <f>'3_1万円刻み'!$A$701</f>
        <v/>
      </c>
      <c r="C1540" s="20" t="n">
        <v>2026</v>
      </c>
      <c r="D1540" s="19" t="n">
        <v>276000</v>
      </c>
      <c r="E1540" s="19">
        <f>ROUND(MIN(B1540/12,650000)*12*0.0915+MIN(B1540/12,1390000)*12*(0.0504+0)+B1540*0.005,0)</f>
        <v/>
      </c>
      <c r="F1540" s="19" t="n">
        <v>0</v>
      </c>
      <c r="G1540" s="19" t="n">
        <v>0</v>
      </c>
      <c r="H1540" s="19">
        <f>IF(C1540&gt;=2026,IF(B1540&lt;741000,0,IF(B1540&lt;2191000,B1540-740000,IF(B1540&lt;2193000,1451000,IF(B1540&lt;2196000,1453000,IF(B1540&lt;2200000,1456000,IF(B1540&lt;3600000,ROUNDDOWN(B1540/4,-3)*2.8-80000,IF(B1540&lt;6600000,ROUNDDOWN(B1540/4,-3)*3.2-440000,IF(B1540&lt;8500000,ROUNDDOWN(B1540*0.9,0)-1100000,B1540-1950000)))))))),IF(B1540&lt;651000,0,IF(B1540&lt;1900000,B1540-650000,IF(B1540&lt;3600000,ROUNDDOWN(B1540/4,-3)*2.8-80000,IF(B1540&lt;6600000,ROUNDDOWN(B1540/4,-3)*3.2-440000,IF(B1540&lt;8500000,ROUNDDOWN(B1540*0.9,0)-1100000,B1540-1950000))))))</f>
        <v/>
      </c>
      <c r="I1540" s="19">
        <f>IF(H1540&gt;23500000,NA(),IF(C1540&gt;=2026,IF(H1540&lt;=4890000,1040000,IF(H1540&lt;=6550000,670000,620000)),IF(H1540&lt;=1320000,950000,IF(H1540&lt;=3360000,880000,IF(H1540&lt;=4890000,680000,IF(H1540&lt;=6550000,630000,580000))))))</f>
        <v/>
      </c>
      <c r="J1540" s="19">
        <f>MAX(0,ROUNDDOWN(H1540-E1540-I1540-F1540,-3))</f>
        <v/>
      </c>
      <c r="K1540" s="19">
        <f>MAX(0,ROUNDDOWN(H1540-E1540-I1540-F1540-D1540,-3))</f>
        <v/>
      </c>
      <c r="L1540" s="19">
        <f>IF(J1540&lt;=0,0,ROUNDDOWN((J1540*LOOKUP(J1540,{0,1950001,3300001,6950001,9000001,18000001,40000001},{0.05,0.1,0.2,0.23,0.33,0.4,0.45})-LOOKUP(J1540,{0,1950001,3300001,6950001,9000001,18000001,40000001},{0,97500,427500,636000,1536000,2796000,4796000}))*1.021,-2))</f>
        <v/>
      </c>
      <c r="M1540" s="19">
        <f>IF(K1540&lt;=0,0,ROUNDDOWN((K1540*LOOKUP(K1540,{0,1950001,3300001,6950001,9000001,18000001,40000001},{0.05,0.1,0.2,0.23,0.33,0.4,0.45})-LOOKUP(K1540,{0,1950001,3300001,6950001,9000001,18000001,40000001},{0,97500,427500,636000,1536000,2796000,4796000}))*1.021,-2))</f>
        <v/>
      </c>
      <c r="N1540" s="19">
        <f>MAX(0,ROUNDDOWN(H1540-E1540-430000-G1540,-3))</f>
        <v/>
      </c>
      <c r="O1540" s="19">
        <f>MAX(0,ROUNDDOWN(H1540-E1540-430000-G1540-D1540,-3))</f>
        <v/>
      </c>
      <c r="P1540" s="19">
        <f>IF(H1540&lt;=450000,0,MAX(0,ROUNDDOWN(N1540*0.06-MIN(50000,N1540)*0.03,-2))+MAX(0,ROUNDDOWN(N1540*0.04-MIN(50000,N1540)*0.02,-2)))</f>
        <v/>
      </c>
      <c r="Q1540" s="19">
        <f>IF(H1540&lt;=450000,0,MAX(0,ROUNDDOWN(O1540*0.06-MIN(50000,O1540)*0.03,-2))+MAX(0,ROUNDDOWN(O1540*0.04-MIN(50000,O1540)*0.02,-2)))</f>
        <v/>
      </c>
      <c r="R1540" s="19">
        <f>L1540-M1540</f>
        <v/>
      </c>
      <c r="S1540" s="19">
        <f>P1540-Q1540</f>
        <v/>
      </c>
      <c r="T1540" s="19">
        <f>R1540+S1540</f>
        <v/>
      </c>
      <c r="U1540" s="21">
        <f>IF(J1540&lt;=0,0,LOOKUP(J1540,{0,1950001,3300001,6950001,9000001,18000001,40000001},{0.05,0.1,0.2,0.23,0.33,0.4,0.45}))</f>
        <v/>
      </c>
    </row>
    <row r="1541">
      <c r="A1541" t="inlineStr">
        <is>
          <t>1万円刻み</t>
        </is>
      </c>
      <c r="B1541" s="19">
        <f>'3_1万円刻み'!$A$702</f>
        <v/>
      </c>
      <c r="C1541" s="20" t="n">
        <v>2025</v>
      </c>
      <c r="D1541" s="19" t="n">
        <v>276000</v>
      </c>
      <c r="E1541" s="19">
        <f>ROUND(MIN(B1541/12,650000)*12*0.0915+MIN(B1541/12,1390000)*12*(0.0504+0)+B1541*0.005,0)</f>
        <v/>
      </c>
      <c r="F1541" s="19" t="n">
        <v>0</v>
      </c>
      <c r="G1541" s="19" t="n">
        <v>0</v>
      </c>
      <c r="H1541" s="19">
        <f>IF(C1541&gt;=2026,IF(B1541&lt;741000,0,IF(B1541&lt;2191000,B1541-740000,IF(B1541&lt;2193000,1451000,IF(B1541&lt;2196000,1453000,IF(B1541&lt;2200000,1456000,IF(B1541&lt;3600000,ROUNDDOWN(B1541/4,-3)*2.8-80000,IF(B1541&lt;6600000,ROUNDDOWN(B1541/4,-3)*3.2-440000,IF(B1541&lt;8500000,ROUNDDOWN(B1541*0.9,0)-1100000,B1541-1950000)))))))),IF(B1541&lt;651000,0,IF(B1541&lt;1900000,B1541-650000,IF(B1541&lt;3600000,ROUNDDOWN(B1541/4,-3)*2.8-80000,IF(B1541&lt;6600000,ROUNDDOWN(B1541/4,-3)*3.2-440000,IF(B1541&lt;8500000,ROUNDDOWN(B1541*0.9,0)-1100000,B1541-1950000))))))</f>
        <v/>
      </c>
      <c r="I1541" s="19">
        <f>IF(H1541&gt;23500000,NA(),IF(C1541&gt;=2026,IF(H1541&lt;=4890000,1040000,IF(H1541&lt;=6550000,670000,620000)),IF(H1541&lt;=1320000,950000,IF(H1541&lt;=3360000,880000,IF(H1541&lt;=4890000,680000,IF(H1541&lt;=6550000,630000,580000))))))</f>
        <v/>
      </c>
      <c r="J1541" s="19">
        <f>MAX(0,ROUNDDOWN(H1541-E1541-I1541-F1541,-3))</f>
        <v/>
      </c>
      <c r="K1541" s="19">
        <f>MAX(0,ROUNDDOWN(H1541-E1541-I1541-F1541-D1541,-3))</f>
        <v/>
      </c>
      <c r="L1541" s="19">
        <f>IF(J1541&lt;=0,0,ROUNDDOWN((J1541*LOOKUP(J1541,{0,1950001,3300001,6950001,9000001,18000001,40000001},{0.05,0.1,0.2,0.23,0.33,0.4,0.45})-LOOKUP(J1541,{0,1950001,3300001,6950001,9000001,18000001,40000001},{0,97500,427500,636000,1536000,2796000,4796000}))*1.021,-2))</f>
        <v/>
      </c>
      <c r="M1541" s="19">
        <f>IF(K1541&lt;=0,0,ROUNDDOWN((K1541*LOOKUP(K1541,{0,1950001,3300001,6950001,9000001,18000001,40000001},{0.05,0.1,0.2,0.23,0.33,0.4,0.45})-LOOKUP(K1541,{0,1950001,3300001,6950001,9000001,18000001,40000001},{0,97500,427500,636000,1536000,2796000,4796000}))*1.021,-2))</f>
        <v/>
      </c>
      <c r="N1541" s="19">
        <f>MAX(0,ROUNDDOWN(H1541-E1541-430000-G1541,-3))</f>
        <v/>
      </c>
      <c r="O1541" s="19">
        <f>MAX(0,ROUNDDOWN(H1541-E1541-430000-G1541-D1541,-3))</f>
        <v/>
      </c>
      <c r="P1541" s="19">
        <f>IF(H1541&lt;=450000,0,MAX(0,ROUNDDOWN(N1541*0.06-MIN(50000,N1541)*0.03,-2))+MAX(0,ROUNDDOWN(N1541*0.04-MIN(50000,N1541)*0.02,-2)))</f>
        <v/>
      </c>
      <c r="Q1541" s="19">
        <f>IF(H1541&lt;=450000,0,MAX(0,ROUNDDOWN(O1541*0.06-MIN(50000,O1541)*0.03,-2))+MAX(0,ROUNDDOWN(O1541*0.04-MIN(50000,O1541)*0.02,-2)))</f>
        <v/>
      </c>
      <c r="R1541" s="19">
        <f>L1541-M1541</f>
        <v/>
      </c>
      <c r="S1541" s="19">
        <f>P1541-Q1541</f>
        <v/>
      </c>
      <c r="T1541" s="19">
        <f>R1541+S1541</f>
        <v/>
      </c>
      <c r="U1541" s="21">
        <f>IF(J1541&lt;=0,0,LOOKUP(J1541,{0,1950001,3300001,6950001,9000001,18000001,40000001},{0.05,0.1,0.2,0.23,0.33,0.4,0.45}))</f>
        <v/>
      </c>
    </row>
    <row r="1542">
      <c r="A1542" t="inlineStr">
        <is>
          <t>1万円刻み</t>
        </is>
      </c>
      <c r="B1542" s="19">
        <f>'3_1万円刻み'!$A$702</f>
        <v/>
      </c>
      <c r="C1542" s="20" t="n">
        <v>2026</v>
      </c>
      <c r="D1542" s="19" t="n">
        <v>276000</v>
      </c>
      <c r="E1542" s="19">
        <f>ROUND(MIN(B1542/12,650000)*12*0.0915+MIN(B1542/12,1390000)*12*(0.0504+0)+B1542*0.005,0)</f>
        <v/>
      </c>
      <c r="F1542" s="19" t="n">
        <v>0</v>
      </c>
      <c r="G1542" s="19" t="n">
        <v>0</v>
      </c>
      <c r="H1542" s="19">
        <f>IF(C1542&gt;=2026,IF(B1542&lt;741000,0,IF(B1542&lt;2191000,B1542-740000,IF(B1542&lt;2193000,1451000,IF(B1542&lt;2196000,1453000,IF(B1542&lt;2200000,1456000,IF(B1542&lt;3600000,ROUNDDOWN(B1542/4,-3)*2.8-80000,IF(B1542&lt;6600000,ROUNDDOWN(B1542/4,-3)*3.2-440000,IF(B1542&lt;8500000,ROUNDDOWN(B1542*0.9,0)-1100000,B1542-1950000)))))))),IF(B1542&lt;651000,0,IF(B1542&lt;1900000,B1542-650000,IF(B1542&lt;3600000,ROUNDDOWN(B1542/4,-3)*2.8-80000,IF(B1542&lt;6600000,ROUNDDOWN(B1542/4,-3)*3.2-440000,IF(B1542&lt;8500000,ROUNDDOWN(B1542*0.9,0)-1100000,B1542-1950000))))))</f>
        <v/>
      </c>
      <c r="I1542" s="19">
        <f>IF(H1542&gt;23500000,NA(),IF(C1542&gt;=2026,IF(H1542&lt;=4890000,1040000,IF(H1542&lt;=6550000,670000,620000)),IF(H1542&lt;=1320000,950000,IF(H1542&lt;=3360000,880000,IF(H1542&lt;=4890000,680000,IF(H1542&lt;=6550000,630000,580000))))))</f>
        <v/>
      </c>
      <c r="J1542" s="19">
        <f>MAX(0,ROUNDDOWN(H1542-E1542-I1542-F1542,-3))</f>
        <v/>
      </c>
      <c r="K1542" s="19">
        <f>MAX(0,ROUNDDOWN(H1542-E1542-I1542-F1542-D1542,-3))</f>
        <v/>
      </c>
      <c r="L1542" s="19">
        <f>IF(J1542&lt;=0,0,ROUNDDOWN((J1542*LOOKUP(J1542,{0,1950001,3300001,6950001,9000001,18000001,40000001},{0.05,0.1,0.2,0.23,0.33,0.4,0.45})-LOOKUP(J1542,{0,1950001,3300001,6950001,9000001,18000001,40000001},{0,97500,427500,636000,1536000,2796000,4796000}))*1.021,-2))</f>
        <v/>
      </c>
      <c r="M1542" s="19">
        <f>IF(K1542&lt;=0,0,ROUNDDOWN((K1542*LOOKUP(K1542,{0,1950001,3300001,6950001,9000001,18000001,40000001},{0.05,0.1,0.2,0.23,0.33,0.4,0.45})-LOOKUP(K1542,{0,1950001,3300001,6950001,9000001,18000001,40000001},{0,97500,427500,636000,1536000,2796000,4796000}))*1.021,-2))</f>
        <v/>
      </c>
      <c r="N1542" s="19">
        <f>MAX(0,ROUNDDOWN(H1542-E1542-430000-G1542,-3))</f>
        <v/>
      </c>
      <c r="O1542" s="19">
        <f>MAX(0,ROUNDDOWN(H1542-E1542-430000-G1542-D1542,-3))</f>
        <v/>
      </c>
      <c r="P1542" s="19">
        <f>IF(H1542&lt;=450000,0,MAX(0,ROUNDDOWN(N1542*0.06-MIN(50000,N1542)*0.03,-2))+MAX(0,ROUNDDOWN(N1542*0.04-MIN(50000,N1542)*0.02,-2)))</f>
        <v/>
      </c>
      <c r="Q1542" s="19">
        <f>IF(H1542&lt;=450000,0,MAX(0,ROUNDDOWN(O1542*0.06-MIN(50000,O1542)*0.03,-2))+MAX(0,ROUNDDOWN(O1542*0.04-MIN(50000,O1542)*0.02,-2)))</f>
        <v/>
      </c>
      <c r="R1542" s="19">
        <f>L1542-M1542</f>
        <v/>
      </c>
      <c r="S1542" s="19">
        <f>P1542-Q1542</f>
        <v/>
      </c>
      <c r="T1542" s="19">
        <f>R1542+S1542</f>
        <v/>
      </c>
      <c r="U1542" s="21">
        <f>IF(J1542&lt;=0,0,LOOKUP(J1542,{0,1950001,3300001,6950001,9000001,18000001,40000001},{0.05,0.1,0.2,0.23,0.33,0.4,0.45}))</f>
        <v/>
      </c>
    </row>
    <row r="1543">
      <c r="A1543" t="inlineStr">
        <is>
          <t>1万円刻み</t>
        </is>
      </c>
      <c r="B1543" s="19">
        <f>'3_1万円刻み'!$A$703</f>
        <v/>
      </c>
      <c r="C1543" s="20" t="n">
        <v>2025</v>
      </c>
      <c r="D1543" s="19" t="n">
        <v>276000</v>
      </c>
      <c r="E1543" s="19">
        <f>ROUND(MIN(B1543/12,650000)*12*0.0915+MIN(B1543/12,1390000)*12*(0.0504+0)+B1543*0.005,0)</f>
        <v/>
      </c>
      <c r="F1543" s="19" t="n">
        <v>0</v>
      </c>
      <c r="G1543" s="19" t="n">
        <v>0</v>
      </c>
      <c r="H1543" s="19">
        <f>IF(C1543&gt;=2026,IF(B1543&lt;741000,0,IF(B1543&lt;2191000,B1543-740000,IF(B1543&lt;2193000,1451000,IF(B1543&lt;2196000,1453000,IF(B1543&lt;2200000,1456000,IF(B1543&lt;3600000,ROUNDDOWN(B1543/4,-3)*2.8-80000,IF(B1543&lt;6600000,ROUNDDOWN(B1543/4,-3)*3.2-440000,IF(B1543&lt;8500000,ROUNDDOWN(B1543*0.9,0)-1100000,B1543-1950000)))))))),IF(B1543&lt;651000,0,IF(B1543&lt;1900000,B1543-650000,IF(B1543&lt;3600000,ROUNDDOWN(B1543/4,-3)*2.8-80000,IF(B1543&lt;6600000,ROUNDDOWN(B1543/4,-3)*3.2-440000,IF(B1543&lt;8500000,ROUNDDOWN(B1543*0.9,0)-1100000,B1543-1950000))))))</f>
        <v/>
      </c>
      <c r="I1543" s="19">
        <f>IF(H1543&gt;23500000,NA(),IF(C1543&gt;=2026,IF(H1543&lt;=4890000,1040000,IF(H1543&lt;=6550000,670000,620000)),IF(H1543&lt;=1320000,950000,IF(H1543&lt;=3360000,880000,IF(H1543&lt;=4890000,680000,IF(H1543&lt;=6550000,630000,580000))))))</f>
        <v/>
      </c>
      <c r="J1543" s="19">
        <f>MAX(0,ROUNDDOWN(H1543-E1543-I1543-F1543,-3))</f>
        <v/>
      </c>
      <c r="K1543" s="19">
        <f>MAX(0,ROUNDDOWN(H1543-E1543-I1543-F1543-D1543,-3))</f>
        <v/>
      </c>
      <c r="L1543" s="19">
        <f>IF(J1543&lt;=0,0,ROUNDDOWN((J1543*LOOKUP(J1543,{0,1950001,3300001,6950001,9000001,18000001,40000001},{0.05,0.1,0.2,0.23,0.33,0.4,0.45})-LOOKUP(J1543,{0,1950001,3300001,6950001,9000001,18000001,40000001},{0,97500,427500,636000,1536000,2796000,4796000}))*1.021,-2))</f>
        <v/>
      </c>
      <c r="M1543" s="19">
        <f>IF(K1543&lt;=0,0,ROUNDDOWN((K1543*LOOKUP(K1543,{0,1950001,3300001,6950001,9000001,18000001,40000001},{0.05,0.1,0.2,0.23,0.33,0.4,0.45})-LOOKUP(K1543,{0,1950001,3300001,6950001,9000001,18000001,40000001},{0,97500,427500,636000,1536000,2796000,4796000}))*1.021,-2))</f>
        <v/>
      </c>
      <c r="N1543" s="19">
        <f>MAX(0,ROUNDDOWN(H1543-E1543-430000-G1543,-3))</f>
        <v/>
      </c>
      <c r="O1543" s="19">
        <f>MAX(0,ROUNDDOWN(H1543-E1543-430000-G1543-D1543,-3))</f>
        <v/>
      </c>
      <c r="P1543" s="19">
        <f>IF(H1543&lt;=450000,0,MAX(0,ROUNDDOWN(N1543*0.06-MIN(50000,N1543)*0.03,-2))+MAX(0,ROUNDDOWN(N1543*0.04-MIN(50000,N1543)*0.02,-2)))</f>
        <v/>
      </c>
      <c r="Q1543" s="19">
        <f>IF(H1543&lt;=450000,0,MAX(0,ROUNDDOWN(O1543*0.06-MIN(50000,O1543)*0.03,-2))+MAX(0,ROUNDDOWN(O1543*0.04-MIN(50000,O1543)*0.02,-2)))</f>
        <v/>
      </c>
      <c r="R1543" s="19">
        <f>L1543-M1543</f>
        <v/>
      </c>
      <c r="S1543" s="19">
        <f>P1543-Q1543</f>
        <v/>
      </c>
      <c r="T1543" s="19">
        <f>R1543+S1543</f>
        <v/>
      </c>
      <c r="U1543" s="21">
        <f>IF(J1543&lt;=0,0,LOOKUP(J1543,{0,1950001,3300001,6950001,9000001,18000001,40000001},{0.05,0.1,0.2,0.23,0.33,0.4,0.45}))</f>
        <v/>
      </c>
    </row>
    <row r="1544">
      <c r="A1544" t="inlineStr">
        <is>
          <t>1万円刻み</t>
        </is>
      </c>
      <c r="B1544" s="19">
        <f>'3_1万円刻み'!$A$703</f>
        <v/>
      </c>
      <c r="C1544" s="20" t="n">
        <v>2026</v>
      </c>
      <c r="D1544" s="19" t="n">
        <v>276000</v>
      </c>
      <c r="E1544" s="19">
        <f>ROUND(MIN(B1544/12,650000)*12*0.0915+MIN(B1544/12,1390000)*12*(0.0504+0)+B1544*0.005,0)</f>
        <v/>
      </c>
      <c r="F1544" s="19" t="n">
        <v>0</v>
      </c>
      <c r="G1544" s="19" t="n">
        <v>0</v>
      </c>
      <c r="H1544" s="19">
        <f>IF(C1544&gt;=2026,IF(B1544&lt;741000,0,IF(B1544&lt;2191000,B1544-740000,IF(B1544&lt;2193000,1451000,IF(B1544&lt;2196000,1453000,IF(B1544&lt;2200000,1456000,IF(B1544&lt;3600000,ROUNDDOWN(B1544/4,-3)*2.8-80000,IF(B1544&lt;6600000,ROUNDDOWN(B1544/4,-3)*3.2-440000,IF(B1544&lt;8500000,ROUNDDOWN(B1544*0.9,0)-1100000,B1544-1950000)))))))),IF(B1544&lt;651000,0,IF(B1544&lt;1900000,B1544-650000,IF(B1544&lt;3600000,ROUNDDOWN(B1544/4,-3)*2.8-80000,IF(B1544&lt;6600000,ROUNDDOWN(B1544/4,-3)*3.2-440000,IF(B1544&lt;8500000,ROUNDDOWN(B1544*0.9,0)-1100000,B1544-1950000))))))</f>
        <v/>
      </c>
      <c r="I1544" s="19">
        <f>IF(H1544&gt;23500000,NA(),IF(C1544&gt;=2026,IF(H1544&lt;=4890000,1040000,IF(H1544&lt;=6550000,670000,620000)),IF(H1544&lt;=1320000,950000,IF(H1544&lt;=3360000,880000,IF(H1544&lt;=4890000,680000,IF(H1544&lt;=6550000,630000,580000))))))</f>
        <v/>
      </c>
      <c r="J1544" s="19">
        <f>MAX(0,ROUNDDOWN(H1544-E1544-I1544-F1544,-3))</f>
        <v/>
      </c>
      <c r="K1544" s="19">
        <f>MAX(0,ROUNDDOWN(H1544-E1544-I1544-F1544-D1544,-3))</f>
        <v/>
      </c>
      <c r="L1544" s="19">
        <f>IF(J1544&lt;=0,0,ROUNDDOWN((J1544*LOOKUP(J1544,{0,1950001,3300001,6950001,9000001,18000001,40000001},{0.05,0.1,0.2,0.23,0.33,0.4,0.45})-LOOKUP(J1544,{0,1950001,3300001,6950001,9000001,18000001,40000001},{0,97500,427500,636000,1536000,2796000,4796000}))*1.021,-2))</f>
        <v/>
      </c>
      <c r="M1544" s="19">
        <f>IF(K1544&lt;=0,0,ROUNDDOWN((K1544*LOOKUP(K1544,{0,1950001,3300001,6950001,9000001,18000001,40000001},{0.05,0.1,0.2,0.23,0.33,0.4,0.45})-LOOKUP(K1544,{0,1950001,3300001,6950001,9000001,18000001,40000001},{0,97500,427500,636000,1536000,2796000,4796000}))*1.021,-2))</f>
        <v/>
      </c>
      <c r="N1544" s="19">
        <f>MAX(0,ROUNDDOWN(H1544-E1544-430000-G1544,-3))</f>
        <v/>
      </c>
      <c r="O1544" s="19">
        <f>MAX(0,ROUNDDOWN(H1544-E1544-430000-G1544-D1544,-3))</f>
        <v/>
      </c>
      <c r="P1544" s="19">
        <f>IF(H1544&lt;=450000,0,MAX(0,ROUNDDOWN(N1544*0.06-MIN(50000,N1544)*0.03,-2))+MAX(0,ROUNDDOWN(N1544*0.04-MIN(50000,N1544)*0.02,-2)))</f>
        <v/>
      </c>
      <c r="Q1544" s="19">
        <f>IF(H1544&lt;=450000,0,MAX(0,ROUNDDOWN(O1544*0.06-MIN(50000,O1544)*0.03,-2))+MAX(0,ROUNDDOWN(O1544*0.04-MIN(50000,O1544)*0.02,-2)))</f>
        <v/>
      </c>
      <c r="R1544" s="19">
        <f>L1544-M1544</f>
        <v/>
      </c>
      <c r="S1544" s="19">
        <f>P1544-Q1544</f>
        <v/>
      </c>
      <c r="T1544" s="19">
        <f>R1544+S1544</f>
        <v/>
      </c>
      <c r="U1544" s="21">
        <f>IF(J1544&lt;=0,0,LOOKUP(J1544,{0,1950001,3300001,6950001,9000001,18000001,40000001},{0.05,0.1,0.2,0.23,0.33,0.4,0.45}))</f>
        <v/>
      </c>
    </row>
    <row r="1545">
      <c r="A1545" t="inlineStr">
        <is>
          <t>1万円刻み</t>
        </is>
      </c>
      <c r="B1545" s="19">
        <f>'3_1万円刻み'!$A$704</f>
        <v/>
      </c>
      <c r="C1545" s="20" t="n">
        <v>2025</v>
      </c>
      <c r="D1545" s="19" t="n">
        <v>276000</v>
      </c>
      <c r="E1545" s="19">
        <f>ROUND(MIN(B1545/12,650000)*12*0.0915+MIN(B1545/12,1390000)*12*(0.0504+0)+B1545*0.005,0)</f>
        <v/>
      </c>
      <c r="F1545" s="19" t="n">
        <v>0</v>
      </c>
      <c r="G1545" s="19" t="n">
        <v>0</v>
      </c>
      <c r="H1545" s="19">
        <f>IF(C1545&gt;=2026,IF(B1545&lt;741000,0,IF(B1545&lt;2191000,B1545-740000,IF(B1545&lt;2193000,1451000,IF(B1545&lt;2196000,1453000,IF(B1545&lt;2200000,1456000,IF(B1545&lt;3600000,ROUNDDOWN(B1545/4,-3)*2.8-80000,IF(B1545&lt;6600000,ROUNDDOWN(B1545/4,-3)*3.2-440000,IF(B1545&lt;8500000,ROUNDDOWN(B1545*0.9,0)-1100000,B1545-1950000)))))))),IF(B1545&lt;651000,0,IF(B1545&lt;1900000,B1545-650000,IF(B1545&lt;3600000,ROUNDDOWN(B1545/4,-3)*2.8-80000,IF(B1545&lt;6600000,ROUNDDOWN(B1545/4,-3)*3.2-440000,IF(B1545&lt;8500000,ROUNDDOWN(B1545*0.9,0)-1100000,B1545-1950000))))))</f>
        <v/>
      </c>
      <c r="I1545" s="19">
        <f>IF(H1545&gt;23500000,NA(),IF(C1545&gt;=2026,IF(H1545&lt;=4890000,1040000,IF(H1545&lt;=6550000,670000,620000)),IF(H1545&lt;=1320000,950000,IF(H1545&lt;=3360000,880000,IF(H1545&lt;=4890000,680000,IF(H1545&lt;=6550000,630000,580000))))))</f>
        <v/>
      </c>
      <c r="J1545" s="19">
        <f>MAX(0,ROUNDDOWN(H1545-E1545-I1545-F1545,-3))</f>
        <v/>
      </c>
      <c r="K1545" s="19">
        <f>MAX(0,ROUNDDOWN(H1545-E1545-I1545-F1545-D1545,-3))</f>
        <v/>
      </c>
      <c r="L1545" s="19">
        <f>IF(J1545&lt;=0,0,ROUNDDOWN((J1545*LOOKUP(J1545,{0,1950001,3300001,6950001,9000001,18000001,40000001},{0.05,0.1,0.2,0.23,0.33,0.4,0.45})-LOOKUP(J1545,{0,1950001,3300001,6950001,9000001,18000001,40000001},{0,97500,427500,636000,1536000,2796000,4796000}))*1.021,-2))</f>
        <v/>
      </c>
      <c r="M1545" s="19">
        <f>IF(K1545&lt;=0,0,ROUNDDOWN((K1545*LOOKUP(K1545,{0,1950001,3300001,6950001,9000001,18000001,40000001},{0.05,0.1,0.2,0.23,0.33,0.4,0.45})-LOOKUP(K1545,{0,1950001,3300001,6950001,9000001,18000001,40000001},{0,97500,427500,636000,1536000,2796000,4796000}))*1.021,-2))</f>
        <v/>
      </c>
      <c r="N1545" s="19">
        <f>MAX(0,ROUNDDOWN(H1545-E1545-430000-G1545,-3))</f>
        <v/>
      </c>
      <c r="O1545" s="19">
        <f>MAX(0,ROUNDDOWN(H1545-E1545-430000-G1545-D1545,-3))</f>
        <v/>
      </c>
      <c r="P1545" s="19">
        <f>IF(H1545&lt;=450000,0,MAX(0,ROUNDDOWN(N1545*0.06-MIN(50000,N1545)*0.03,-2))+MAX(0,ROUNDDOWN(N1545*0.04-MIN(50000,N1545)*0.02,-2)))</f>
        <v/>
      </c>
      <c r="Q1545" s="19">
        <f>IF(H1545&lt;=450000,0,MAX(0,ROUNDDOWN(O1545*0.06-MIN(50000,O1545)*0.03,-2))+MAX(0,ROUNDDOWN(O1545*0.04-MIN(50000,O1545)*0.02,-2)))</f>
        <v/>
      </c>
      <c r="R1545" s="19">
        <f>L1545-M1545</f>
        <v/>
      </c>
      <c r="S1545" s="19">
        <f>P1545-Q1545</f>
        <v/>
      </c>
      <c r="T1545" s="19">
        <f>R1545+S1545</f>
        <v/>
      </c>
      <c r="U1545" s="21">
        <f>IF(J1545&lt;=0,0,LOOKUP(J1545,{0,1950001,3300001,6950001,9000001,18000001,40000001},{0.05,0.1,0.2,0.23,0.33,0.4,0.45}))</f>
        <v/>
      </c>
    </row>
    <row r="1546">
      <c r="A1546" t="inlineStr">
        <is>
          <t>1万円刻み</t>
        </is>
      </c>
      <c r="B1546" s="19">
        <f>'3_1万円刻み'!$A$704</f>
        <v/>
      </c>
      <c r="C1546" s="20" t="n">
        <v>2026</v>
      </c>
      <c r="D1546" s="19" t="n">
        <v>276000</v>
      </c>
      <c r="E1546" s="19">
        <f>ROUND(MIN(B1546/12,650000)*12*0.0915+MIN(B1546/12,1390000)*12*(0.0504+0)+B1546*0.005,0)</f>
        <v/>
      </c>
      <c r="F1546" s="19" t="n">
        <v>0</v>
      </c>
      <c r="G1546" s="19" t="n">
        <v>0</v>
      </c>
      <c r="H1546" s="19">
        <f>IF(C1546&gt;=2026,IF(B1546&lt;741000,0,IF(B1546&lt;2191000,B1546-740000,IF(B1546&lt;2193000,1451000,IF(B1546&lt;2196000,1453000,IF(B1546&lt;2200000,1456000,IF(B1546&lt;3600000,ROUNDDOWN(B1546/4,-3)*2.8-80000,IF(B1546&lt;6600000,ROUNDDOWN(B1546/4,-3)*3.2-440000,IF(B1546&lt;8500000,ROUNDDOWN(B1546*0.9,0)-1100000,B1546-1950000)))))))),IF(B1546&lt;651000,0,IF(B1546&lt;1900000,B1546-650000,IF(B1546&lt;3600000,ROUNDDOWN(B1546/4,-3)*2.8-80000,IF(B1546&lt;6600000,ROUNDDOWN(B1546/4,-3)*3.2-440000,IF(B1546&lt;8500000,ROUNDDOWN(B1546*0.9,0)-1100000,B1546-1950000))))))</f>
        <v/>
      </c>
      <c r="I1546" s="19">
        <f>IF(H1546&gt;23500000,NA(),IF(C1546&gt;=2026,IF(H1546&lt;=4890000,1040000,IF(H1546&lt;=6550000,670000,620000)),IF(H1546&lt;=1320000,950000,IF(H1546&lt;=3360000,880000,IF(H1546&lt;=4890000,680000,IF(H1546&lt;=6550000,630000,580000))))))</f>
        <v/>
      </c>
      <c r="J1546" s="19">
        <f>MAX(0,ROUNDDOWN(H1546-E1546-I1546-F1546,-3))</f>
        <v/>
      </c>
      <c r="K1546" s="19">
        <f>MAX(0,ROUNDDOWN(H1546-E1546-I1546-F1546-D1546,-3))</f>
        <v/>
      </c>
      <c r="L1546" s="19">
        <f>IF(J1546&lt;=0,0,ROUNDDOWN((J1546*LOOKUP(J1546,{0,1950001,3300001,6950001,9000001,18000001,40000001},{0.05,0.1,0.2,0.23,0.33,0.4,0.45})-LOOKUP(J1546,{0,1950001,3300001,6950001,9000001,18000001,40000001},{0,97500,427500,636000,1536000,2796000,4796000}))*1.021,-2))</f>
        <v/>
      </c>
      <c r="M1546" s="19">
        <f>IF(K1546&lt;=0,0,ROUNDDOWN((K1546*LOOKUP(K1546,{0,1950001,3300001,6950001,9000001,18000001,40000001},{0.05,0.1,0.2,0.23,0.33,0.4,0.45})-LOOKUP(K1546,{0,1950001,3300001,6950001,9000001,18000001,40000001},{0,97500,427500,636000,1536000,2796000,4796000}))*1.021,-2))</f>
        <v/>
      </c>
      <c r="N1546" s="19">
        <f>MAX(0,ROUNDDOWN(H1546-E1546-430000-G1546,-3))</f>
        <v/>
      </c>
      <c r="O1546" s="19">
        <f>MAX(0,ROUNDDOWN(H1546-E1546-430000-G1546-D1546,-3))</f>
        <v/>
      </c>
      <c r="P1546" s="19">
        <f>IF(H1546&lt;=450000,0,MAX(0,ROUNDDOWN(N1546*0.06-MIN(50000,N1546)*0.03,-2))+MAX(0,ROUNDDOWN(N1546*0.04-MIN(50000,N1546)*0.02,-2)))</f>
        <v/>
      </c>
      <c r="Q1546" s="19">
        <f>IF(H1546&lt;=450000,0,MAX(0,ROUNDDOWN(O1546*0.06-MIN(50000,O1546)*0.03,-2))+MAX(0,ROUNDDOWN(O1546*0.04-MIN(50000,O1546)*0.02,-2)))</f>
        <v/>
      </c>
      <c r="R1546" s="19">
        <f>L1546-M1546</f>
        <v/>
      </c>
      <c r="S1546" s="19">
        <f>P1546-Q1546</f>
        <v/>
      </c>
      <c r="T1546" s="19">
        <f>R1546+S1546</f>
        <v/>
      </c>
      <c r="U1546" s="21">
        <f>IF(J1546&lt;=0,0,LOOKUP(J1546,{0,1950001,3300001,6950001,9000001,18000001,40000001},{0.05,0.1,0.2,0.23,0.33,0.4,0.45}))</f>
        <v/>
      </c>
    </row>
    <row r="1547">
      <c r="A1547" t="inlineStr">
        <is>
          <t>1万円刻み</t>
        </is>
      </c>
      <c r="B1547" s="19">
        <f>'3_1万円刻み'!$A$705</f>
        <v/>
      </c>
      <c r="C1547" s="20" t="n">
        <v>2025</v>
      </c>
      <c r="D1547" s="19" t="n">
        <v>276000</v>
      </c>
      <c r="E1547" s="19">
        <f>ROUND(MIN(B1547/12,650000)*12*0.0915+MIN(B1547/12,1390000)*12*(0.0504+0)+B1547*0.005,0)</f>
        <v/>
      </c>
      <c r="F1547" s="19" t="n">
        <v>0</v>
      </c>
      <c r="G1547" s="19" t="n">
        <v>0</v>
      </c>
      <c r="H1547" s="19">
        <f>IF(C1547&gt;=2026,IF(B1547&lt;741000,0,IF(B1547&lt;2191000,B1547-740000,IF(B1547&lt;2193000,1451000,IF(B1547&lt;2196000,1453000,IF(B1547&lt;2200000,1456000,IF(B1547&lt;3600000,ROUNDDOWN(B1547/4,-3)*2.8-80000,IF(B1547&lt;6600000,ROUNDDOWN(B1547/4,-3)*3.2-440000,IF(B1547&lt;8500000,ROUNDDOWN(B1547*0.9,0)-1100000,B1547-1950000)))))))),IF(B1547&lt;651000,0,IF(B1547&lt;1900000,B1547-650000,IF(B1547&lt;3600000,ROUNDDOWN(B1547/4,-3)*2.8-80000,IF(B1547&lt;6600000,ROUNDDOWN(B1547/4,-3)*3.2-440000,IF(B1547&lt;8500000,ROUNDDOWN(B1547*0.9,0)-1100000,B1547-1950000))))))</f>
        <v/>
      </c>
      <c r="I1547" s="19">
        <f>IF(H1547&gt;23500000,NA(),IF(C1547&gt;=2026,IF(H1547&lt;=4890000,1040000,IF(H1547&lt;=6550000,670000,620000)),IF(H1547&lt;=1320000,950000,IF(H1547&lt;=3360000,880000,IF(H1547&lt;=4890000,680000,IF(H1547&lt;=6550000,630000,580000))))))</f>
        <v/>
      </c>
      <c r="J1547" s="19">
        <f>MAX(0,ROUNDDOWN(H1547-E1547-I1547-F1547,-3))</f>
        <v/>
      </c>
      <c r="K1547" s="19">
        <f>MAX(0,ROUNDDOWN(H1547-E1547-I1547-F1547-D1547,-3))</f>
        <v/>
      </c>
      <c r="L1547" s="19">
        <f>IF(J1547&lt;=0,0,ROUNDDOWN((J1547*LOOKUP(J1547,{0,1950001,3300001,6950001,9000001,18000001,40000001},{0.05,0.1,0.2,0.23,0.33,0.4,0.45})-LOOKUP(J1547,{0,1950001,3300001,6950001,9000001,18000001,40000001},{0,97500,427500,636000,1536000,2796000,4796000}))*1.021,-2))</f>
        <v/>
      </c>
      <c r="M1547" s="19">
        <f>IF(K1547&lt;=0,0,ROUNDDOWN((K1547*LOOKUP(K1547,{0,1950001,3300001,6950001,9000001,18000001,40000001},{0.05,0.1,0.2,0.23,0.33,0.4,0.45})-LOOKUP(K1547,{0,1950001,3300001,6950001,9000001,18000001,40000001},{0,97500,427500,636000,1536000,2796000,4796000}))*1.021,-2))</f>
        <v/>
      </c>
      <c r="N1547" s="19">
        <f>MAX(0,ROUNDDOWN(H1547-E1547-430000-G1547,-3))</f>
        <v/>
      </c>
      <c r="O1547" s="19">
        <f>MAX(0,ROUNDDOWN(H1547-E1547-430000-G1547-D1547,-3))</f>
        <v/>
      </c>
      <c r="P1547" s="19">
        <f>IF(H1547&lt;=450000,0,MAX(0,ROUNDDOWN(N1547*0.06-MIN(50000,N1547)*0.03,-2))+MAX(0,ROUNDDOWN(N1547*0.04-MIN(50000,N1547)*0.02,-2)))</f>
        <v/>
      </c>
      <c r="Q1547" s="19">
        <f>IF(H1547&lt;=450000,0,MAX(0,ROUNDDOWN(O1547*0.06-MIN(50000,O1547)*0.03,-2))+MAX(0,ROUNDDOWN(O1547*0.04-MIN(50000,O1547)*0.02,-2)))</f>
        <v/>
      </c>
      <c r="R1547" s="19">
        <f>L1547-M1547</f>
        <v/>
      </c>
      <c r="S1547" s="19">
        <f>P1547-Q1547</f>
        <v/>
      </c>
      <c r="T1547" s="19">
        <f>R1547+S1547</f>
        <v/>
      </c>
      <c r="U1547" s="21">
        <f>IF(J1547&lt;=0,0,LOOKUP(J1547,{0,1950001,3300001,6950001,9000001,18000001,40000001},{0.05,0.1,0.2,0.23,0.33,0.4,0.45}))</f>
        <v/>
      </c>
    </row>
    <row r="1548">
      <c r="A1548" t="inlineStr">
        <is>
          <t>1万円刻み</t>
        </is>
      </c>
      <c r="B1548" s="19">
        <f>'3_1万円刻み'!$A$705</f>
        <v/>
      </c>
      <c r="C1548" s="20" t="n">
        <v>2026</v>
      </c>
      <c r="D1548" s="19" t="n">
        <v>276000</v>
      </c>
      <c r="E1548" s="19">
        <f>ROUND(MIN(B1548/12,650000)*12*0.0915+MIN(B1548/12,1390000)*12*(0.0504+0)+B1548*0.005,0)</f>
        <v/>
      </c>
      <c r="F1548" s="19" t="n">
        <v>0</v>
      </c>
      <c r="G1548" s="19" t="n">
        <v>0</v>
      </c>
      <c r="H1548" s="19">
        <f>IF(C1548&gt;=2026,IF(B1548&lt;741000,0,IF(B1548&lt;2191000,B1548-740000,IF(B1548&lt;2193000,1451000,IF(B1548&lt;2196000,1453000,IF(B1548&lt;2200000,1456000,IF(B1548&lt;3600000,ROUNDDOWN(B1548/4,-3)*2.8-80000,IF(B1548&lt;6600000,ROUNDDOWN(B1548/4,-3)*3.2-440000,IF(B1548&lt;8500000,ROUNDDOWN(B1548*0.9,0)-1100000,B1548-1950000)))))))),IF(B1548&lt;651000,0,IF(B1548&lt;1900000,B1548-650000,IF(B1548&lt;3600000,ROUNDDOWN(B1548/4,-3)*2.8-80000,IF(B1548&lt;6600000,ROUNDDOWN(B1548/4,-3)*3.2-440000,IF(B1548&lt;8500000,ROUNDDOWN(B1548*0.9,0)-1100000,B1548-1950000))))))</f>
        <v/>
      </c>
      <c r="I1548" s="19">
        <f>IF(H1548&gt;23500000,NA(),IF(C1548&gt;=2026,IF(H1548&lt;=4890000,1040000,IF(H1548&lt;=6550000,670000,620000)),IF(H1548&lt;=1320000,950000,IF(H1548&lt;=3360000,880000,IF(H1548&lt;=4890000,680000,IF(H1548&lt;=6550000,630000,580000))))))</f>
        <v/>
      </c>
      <c r="J1548" s="19">
        <f>MAX(0,ROUNDDOWN(H1548-E1548-I1548-F1548,-3))</f>
        <v/>
      </c>
      <c r="K1548" s="19">
        <f>MAX(0,ROUNDDOWN(H1548-E1548-I1548-F1548-D1548,-3))</f>
        <v/>
      </c>
      <c r="L1548" s="19">
        <f>IF(J1548&lt;=0,0,ROUNDDOWN((J1548*LOOKUP(J1548,{0,1950001,3300001,6950001,9000001,18000001,40000001},{0.05,0.1,0.2,0.23,0.33,0.4,0.45})-LOOKUP(J1548,{0,1950001,3300001,6950001,9000001,18000001,40000001},{0,97500,427500,636000,1536000,2796000,4796000}))*1.021,-2))</f>
        <v/>
      </c>
      <c r="M1548" s="19">
        <f>IF(K1548&lt;=0,0,ROUNDDOWN((K1548*LOOKUP(K1548,{0,1950001,3300001,6950001,9000001,18000001,40000001},{0.05,0.1,0.2,0.23,0.33,0.4,0.45})-LOOKUP(K1548,{0,1950001,3300001,6950001,9000001,18000001,40000001},{0,97500,427500,636000,1536000,2796000,4796000}))*1.021,-2))</f>
        <v/>
      </c>
      <c r="N1548" s="19">
        <f>MAX(0,ROUNDDOWN(H1548-E1548-430000-G1548,-3))</f>
        <v/>
      </c>
      <c r="O1548" s="19">
        <f>MAX(0,ROUNDDOWN(H1548-E1548-430000-G1548-D1548,-3))</f>
        <v/>
      </c>
      <c r="P1548" s="19">
        <f>IF(H1548&lt;=450000,0,MAX(0,ROUNDDOWN(N1548*0.06-MIN(50000,N1548)*0.03,-2))+MAX(0,ROUNDDOWN(N1548*0.04-MIN(50000,N1548)*0.02,-2)))</f>
        <v/>
      </c>
      <c r="Q1548" s="19">
        <f>IF(H1548&lt;=450000,0,MAX(0,ROUNDDOWN(O1548*0.06-MIN(50000,O1548)*0.03,-2))+MAX(0,ROUNDDOWN(O1548*0.04-MIN(50000,O1548)*0.02,-2)))</f>
        <v/>
      </c>
      <c r="R1548" s="19">
        <f>L1548-M1548</f>
        <v/>
      </c>
      <c r="S1548" s="19">
        <f>P1548-Q1548</f>
        <v/>
      </c>
      <c r="T1548" s="19">
        <f>R1548+S1548</f>
        <v/>
      </c>
      <c r="U1548" s="21">
        <f>IF(J1548&lt;=0,0,LOOKUP(J1548,{0,1950001,3300001,6950001,9000001,18000001,40000001},{0.05,0.1,0.2,0.23,0.33,0.4,0.45}))</f>
        <v/>
      </c>
    </row>
    <row r="1549">
      <c r="A1549" t="inlineStr">
        <is>
          <t>1万円刻み</t>
        </is>
      </c>
      <c r="B1549" s="19">
        <f>'3_1万円刻み'!$A$706</f>
        <v/>
      </c>
      <c r="C1549" s="20" t="n">
        <v>2025</v>
      </c>
      <c r="D1549" s="19" t="n">
        <v>276000</v>
      </c>
      <c r="E1549" s="19">
        <f>ROUND(MIN(B1549/12,650000)*12*0.0915+MIN(B1549/12,1390000)*12*(0.0504+0)+B1549*0.005,0)</f>
        <v/>
      </c>
      <c r="F1549" s="19" t="n">
        <v>0</v>
      </c>
      <c r="G1549" s="19" t="n">
        <v>0</v>
      </c>
      <c r="H1549" s="19">
        <f>IF(C1549&gt;=2026,IF(B1549&lt;741000,0,IF(B1549&lt;2191000,B1549-740000,IF(B1549&lt;2193000,1451000,IF(B1549&lt;2196000,1453000,IF(B1549&lt;2200000,1456000,IF(B1549&lt;3600000,ROUNDDOWN(B1549/4,-3)*2.8-80000,IF(B1549&lt;6600000,ROUNDDOWN(B1549/4,-3)*3.2-440000,IF(B1549&lt;8500000,ROUNDDOWN(B1549*0.9,0)-1100000,B1549-1950000)))))))),IF(B1549&lt;651000,0,IF(B1549&lt;1900000,B1549-650000,IF(B1549&lt;3600000,ROUNDDOWN(B1549/4,-3)*2.8-80000,IF(B1549&lt;6600000,ROUNDDOWN(B1549/4,-3)*3.2-440000,IF(B1549&lt;8500000,ROUNDDOWN(B1549*0.9,0)-1100000,B1549-1950000))))))</f>
        <v/>
      </c>
      <c r="I1549" s="19">
        <f>IF(H1549&gt;23500000,NA(),IF(C1549&gt;=2026,IF(H1549&lt;=4890000,1040000,IF(H1549&lt;=6550000,670000,620000)),IF(H1549&lt;=1320000,950000,IF(H1549&lt;=3360000,880000,IF(H1549&lt;=4890000,680000,IF(H1549&lt;=6550000,630000,580000))))))</f>
        <v/>
      </c>
      <c r="J1549" s="19">
        <f>MAX(0,ROUNDDOWN(H1549-E1549-I1549-F1549,-3))</f>
        <v/>
      </c>
      <c r="K1549" s="19">
        <f>MAX(0,ROUNDDOWN(H1549-E1549-I1549-F1549-D1549,-3))</f>
        <v/>
      </c>
      <c r="L1549" s="19">
        <f>IF(J1549&lt;=0,0,ROUNDDOWN((J1549*LOOKUP(J1549,{0,1950001,3300001,6950001,9000001,18000001,40000001},{0.05,0.1,0.2,0.23,0.33,0.4,0.45})-LOOKUP(J1549,{0,1950001,3300001,6950001,9000001,18000001,40000001},{0,97500,427500,636000,1536000,2796000,4796000}))*1.021,-2))</f>
        <v/>
      </c>
      <c r="M1549" s="19">
        <f>IF(K1549&lt;=0,0,ROUNDDOWN((K1549*LOOKUP(K1549,{0,1950001,3300001,6950001,9000001,18000001,40000001},{0.05,0.1,0.2,0.23,0.33,0.4,0.45})-LOOKUP(K1549,{0,1950001,3300001,6950001,9000001,18000001,40000001},{0,97500,427500,636000,1536000,2796000,4796000}))*1.021,-2))</f>
        <v/>
      </c>
      <c r="N1549" s="19">
        <f>MAX(0,ROUNDDOWN(H1549-E1549-430000-G1549,-3))</f>
        <v/>
      </c>
      <c r="O1549" s="19">
        <f>MAX(0,ROUNDDOWN(H1549-E1549-430000-G1549-D1549,-3))</f>
        <v/>
      </c>
      <c r="P1549" s="19">
        <f>IF(H1549&lt;=450000,0,MAX(0,ROUNDDOWN(N1549*0.06-MIN(50000,N1549)*0.03,-2))+MAX(0,ROUNDDOWN(N1549*0.04-MIN(50000,N1549)*0.02,-2)))</f>
        <v/>
      </c>
      <c r="Q1549" s="19">
        <f>IF(H1549&lt;=450000,0,MAX(0,ROUNDDOWN(O1549*0.06-MIN(50000,O1549)*0.03,-2))+MAX(0,ROUNDDOWN(O1549*0.04-MIN(50000,O1549)*0.02,-2)))</f>
        <v/>
      </c>
      <c r="R1549" s="19">
        <f>L1549-M1549</f>
        <v/>
      </c>
      <c r="S1549" s="19">
        <f>P1549-Q1549</f>
        <v/>
      </c>
      <c r="T1549" s="19">
        <f>R1549+S1549</f>
        <v/>
      </c>
      <c r="U1549" s="21">
        <f>IF(J1549&lt;=0,0,LOOKUP(J1549,{0,1950001,3300001,6950001,9000001,18000001,40000001},{0.05,0.1,0.2,0.23,0.33,0.4,0.45}))</f>
        <v/>
      </c>
    </row>
    <row r="1550">
      <c r="A1550" t="inlineStr">
        <is>
          <t>1万円刻み</t>
        </is>
      </c>
      <c r="B1550" s="19">
        <f>'3_1万円刻み'!$A$706</f>
        <v/>
      </c>
      <c r="C1550" s="20" t="n">
        <v>2026</v>
      </c>
      <c r="D1550" s="19" t="n">
        <v>276000</v>
      </c>
      <c r="E1550" s="19">
        <f>ROUND(MIN(B1550/12,650000)*12*0.0915+MIN(B1550/12,1390000)*12*(0.0504+0)+B1550*0.005,0)</f>
        <v/>
      </c>
      <c r="F1550" s="19" t="n">
        <v>0</v>
      </c>
      <c r="G1550" s="19" t="n">
        <v>0</v>
      </c>
      <c r="H1550" s="19">
        <f>IF(C1550&gt;=2026,IF(B1550&lt;741000,0,IF(B1550&lt;2191000,B1550-740000,IF(B1550&lt;2193000,1451000,IF(B1550&lt;2196000,1453000,IF(B1550&lt;2200000,1456000,IF(B1550&lt;3600000,ROUNDDOWN(B1550/4,-3)*2.8-80000,IF(B1550&lt;6600000,ROUNDDOWN(B1550/4,-3)*3.2-440000,IF(B1550&lt;8500000,ROUNDDOWN(B1550*0.9,0)-1100000,B1550-1950000)))))))),IF(B1550&lt;651000,0,IF(B1550&lt;1900000,B1550-650000,IF(B1550&lt;3600000,ROUNDDOWN(B1550/4,-3)*2.8-80000,IF(B1550&lt;6600000,ROUNDDOWN(B1550/4,-3)*3.2-440000,IF(B1550&lt;8500000,ROUNDDOWN(B1550*0.9,0)-1100000,B1550-1950000))))))</f>
        <v/>
      </c>
      <c r="I1550" s="19">
        <f>IF(H1550&gt;23500000,NA(),IF(C1550&gt;=2026,IF(H1550&lt;=4890000,1040000,IF(H1550&lt;=6550000,670000,620000)),IF(H1550&lt;=1320000,950000,IF(H1550&lt;=3360000,880000,IF(H1550&lt;=4890000,680000,IF(H1550&lt;=6550000,630000,580000))))))</f>
        <v/>
      </c>
      <c r="J1550" s="19">
        <f>MAX(0,ROUNDDOWN(H1550-E1550-I1550-F1550,-3))</f>
        <v/>
      </c>
      <c r="K1550" s="19">
        <f>MAX(0,ROUNDDOWN(H1550-E1550-I1550-F1550-D1550,-3))</f>
        <v/>
      </c>
      <c r="L1550" s="19">
        <f>IF(J1550&lt;=0,0,ROUNDDOWN((J1550*LOOKUP(J1550,{0,1950001,3300001,6950001,9000001,18000001,40000001},{0.05,0.1,0.2,0.23,0.33,0.4,0.45})-LOOKUP(J1550,{0,1950001,3300001,6950001,9000001,18000001,40000001},{0,97500,427500,636000,1536000,2796000,4796000}))*1.021,-2))</f>
        <v/>
      </c>
      <c r="M1550" s="19">
        <f>IF(K1550&lt;=0,0,ROUNDDOWN((K1550*LOOKUP(K1550,{0,1950001,3300001,6950001,9000001,18000001,40000001},{0.05,0.1,0.2,0.23,0.33,0.4,0.45})-LOOKUP(K1550,{0,1950001,3300001,6950001,9000001,18000001,40000001},{0,97500,427500,636000,1536000,2796000,4796000}))*1.021,-2))</f>
        <v/>
      </c>
      <c r="N1550" s="19">
        <f>MAX(0,ROUNDDOWN(H1550-E1550-430000-G1550,-3))</f>
        <v/>
      </c>
      <c r="O1550" s="19">
        <f>MAX(0,ROUNDDOWN(H1550-E1550-430000-G1550-D1550,-3))</f>
        <v/>
      </c>
      <c r="P1550" s="19">
        <f>IF(H1550&lt;=450000,0,MAX(0,ROUNDDOWN(N1550*0.06-MIN(50000,N1550)*0.03,-2))+MAX(0,ROUNDDOWN(N1550*0.04-MIN(50000,N1550)*0.02,-2)))</f>
        <v/>
      </c>
      <c r="Q1550" s="19">
        <f>IF(H1550&lt;=450000,0,MAX(0,ROUNDDOWN(O1550*0.06-MIN(50000,O1550)*0.03,-2))+MAX(0,ROUNDDOWN(O1550*0.04-MIN(50000,O1550)*0.02,-2)))</f>
        <v/>
      </c>
      <c r="R1550" s="19">
        <f>L1550-M1550</f>
        <v/>
      </c>
      <c r="S1550" s="19">
        <f>P1550-Q1550</f>
        <v/>
      </c>
      <c r="T1550" s="19">
        <f>R1550+S1550</f>
        <v/>
      </c>
      <c r="U1550" s="21">
        <f>IF(J1550&lt;=0,0,LOOKUP(J1550,{0,1950001,3300001,6950001,9000001,18000001,40000001},{0.05,0.1,0.2,0.23,0.33,0.4,0.45}))</f>
        <v/>
      </c>
    </row>
    <row r="1551">
      <c r="A1551" t="inlineStr">
        <is>
          <t>1万円刻み</t>
        </is>
      </c>
      <c r="B1551" s="19">
        <f>'3_1万円刻み'!$A$707</f>
        <v/>
      </c>
      <c r="C1551" s="20" t="n">
        <v>2025</v>
      </c>
      <c r="D1551" s="19" t="n">
        <v>276000</v>
      </c>
      <c r="E1551" s="19">
        <f>ROUND(MIN(B1551/12,650000)*12*0.0915+MIN(B1551/12,1390000)*12*(0.0504+0)+B1551*0.005,0)</f>
        <v/>
      </c>
      <c r="F1551" s="19" t="n">
        <v>0</v>
      </c>
      <c r="G1551" s="19" t="n">
        <v>0</v>
      </c>
      <c r="H1551" s="19">
        <f>IF(C1551&gt;=2026,IF(B1551&lt;741000,0,IF(B1551&lt;2191000,B1551-740000,IF(B1551&lt;2193000,1451000,IF(B1551&lt;2196000,1453000,IF(B1551&lt;2200000,1456000,IF(B1551&lt;3600000,ROUNDDOWN(B1551/4,-3)*2.8-80000,IF(B1551&lt;6600000,ROUNDDOWN(B1551/4,-3)*3.2-440000,IF(B1551&lt;8500000,ROUNDDOWN(B1551*0.9,0)-1100000,B1551-1950000)))))))),IF(B1551&lt;651000,0,IF(B1551&lt;1900000,B1551-650000,IF(B1551&lt;3600000,ROUNDDOWN(B1551/4,-3)*2.8-80000,IF(B1551&lt;6600000,ROUNDDOWN(B1551/4,-3)*3.2-440000,IF(B1551&lt;8500000,ROUNDDOWN(B1551*0.9,0)-1100000,B1551-1950000))))))</f>
        <v/>
      </c>
      <c r="I1551" s="19">
        <f>IF(H1551&gt;23500000,NA(),IF(C1551&gt;=2026,IF(H1551&lt;=4890000,1040000,IF(H1551&lt;=6550000,670000,620000)),IF(H1551&lt;=1320000,950000,IF(H1551&lt;=3360000,880000,IF(H1551&lt;=4890000,680000,IF(H1551&lt;=6550000,630000,580000))))))</f>
        <v/>
      </c>
      <c r="J1551" s="19">
        <f>MAX(0,ROUNDDOWN(H1551-E1551-I1551-F1551,-3))</f>
        <v/>
      </c>
      <c r="K1551" s="19">
        <f>MAX(0,ROUNDDOWN(H1551-E1551-I1551-F1551-D1551,-3))</f>
        <v/>
      </c>
      <c r="L1551" s="19">
        <f>IF(J1551&lt;=0,0,ROUNDDOWN((J1551*LOOKUP(J1551,{0,1950001,3300001,6950001,9000001,18000001,40000001},{0.05,0.1,0.2,0.23,0.33,0.4,0.45})-LOOKUP(J1551,{0,1950001,3300001,6950001,9000001,18000001,40000001},{0,97500,427500,636000,1536000,2796000,4796000}))*1.021,-2))</f>
        <v/>
      </c>
      <c r="M1551" s="19">
        <f>IF(K1551&lt;=0,0,ROUNDDOWN((K1551*LOOKUP(K1551,{0,1950001,3300001,6950001,9000001,18000001,40000001},{0.05,0.1,0.2,0.23,0.33,0.4,0.45})-LOOKUP(K1551,{0,1950001,3300001,6950001,9000001,18000001,40000001},{0,97500,427500,636000,1536000,2796000,4796000}))*1.021,-2))</f>
        <v/>
      </c>
      <c r="N1551" s="19">
        <f>MAX(0,ROUNDDOWN(H1551-E1551-430000-G1551,-3))</f>
        <v/>
      </c>
      <c r="O1551" s="19">
        <f>MAX(0,ROUNDDOWN(H1551-E1551-430000-G1551-D1551,-3))</f>
        <v/>
      </c>
      <c r="P1551" s="19">
        <f>IF(H1551&lt;=450000,0,MAX(0,ROUNDDOWN(N1551*0.06-MIN(50000,N1551)*0.03,-2))+MAX(0,ROUNDDOWN(N1551*0.04-MIN(50000,N1551)*0.02,-2)))</f>
        <v/>
      </c>
      <c r="Q1551" s="19">
        <f>IF(H1551&lt;=450000,0,MAX(0,ROUNDDOWN(O1551*0.06-MIN(50000,O1551)*0.03,-2))+MAX(0,ROUNDDOWN(O1551*0.04-MIN(50000,O1551)*0.02,-2)))</f>
        <v/>
      </c>
      <c r="R1551" s="19">
        <f>L1551-M1551</f>
        <v/>
      </c>
      <c r="S1551" s="19">
        <f>P1551-Q1551</f>
        <v/>
      </c>
      <c r="T1551" s="19">
        <f>R1551+S1551</f>
        <v/>
      </c>
      <c r="U1551" s="21">
        <f>IF(J1551&lt;=0,0,LOOKUP(J1551,{0,1950001,3300001,6950001,9000001,18000001,40000001},{0.05,0.1,0.2,0.23,0.33,0.4,0.45}))</f>
        <v/>
      </c>
    </row>
    <row r="1552">
      <c r="A1552" t="inlineStr">
        <is>
          <t>1万円刻み</t>
        </is>
      </c>
      <c r="B1552" s="19">
        <f>'3_1万円刻み'!$A$707</f>
        <v/>
      </c>
      <c r="C1552" s="20" t="n">
        <v>2026</v>
      </c>
      <c r="D1552" s="19" t="n">
        <v>276000</v>
      </c>
      <c r="E1552" s="19">
        <f>ROUND(MIN(B1552/12,650000)*12*0.0915+MIN(B1552/12,1390000)*12*(0.0504+0)+B1552*0.005,0)</f>
        <v/>
      </c>
      <c r="F1552" s="19" t="n">
        <v>0</v>
      </c>
      <c r="G1552" s="19" t="n">
        <v>0</v>
      </c>
      <c r="H1552" s="19">
        <f>IF(C1552&gt;=2026,IF(B1552&lt;741000,0,IF(B1552&lt;2191000,B1552-740000,IF(B1552&lt;2193000,1451000,IF(B1552&lt;2196000,1453000,IF(B1552&lt;2200000,1456000,IF(B1552&lt;3600000,ROUNDDOWN(B1552/4,-3)*2.8-80000,IF(B1552&lt;6600000,ROUNDDOWN(B1552/4,-3)*3.2-440000,IF(B1552&lt;8500000,ROUNDDOWN(B1552*0.9,0)-1100000,B1552-1950000)))))))),IF(B1552&lt;651000,0,IF(B1552&lt;1900000,B1552-650000,IF(B1552&lt;3600000,ROUNDDOWN(B1552/4,-3)*2.8-80000,IF(B1552&lt;6600000,ROUNDDOWN(B1552/4,-3)*3.2-440000,IF(B1552&lt;8500000,ROUNDDOWN(B1552*0.9,0)-1100000,B1552-1950000))))))</f>
        <v/>
      </c>
      <c r="I1552" s="19">
        <f>IF(H1552&gt;23500000,NA(),IF(C1552&gt;=2026,IF(H1552&lt;=4890000,1040000,IF(H1552&lt;=6550000,670000,620000)),IF(H1552&lt;=1320000,950000,IF(H1552&lt;=3360000,880000,IF(H1552&lt;=4890000,680000,IF(H1552&lt;=6550000,630000,580000))))))</f>
        <v/>
      </c>
      <c r="J1552" s="19">
        <f>MAX(0,ROUNDDOWN(H1552-E1552-I1552-F1552,-3))</f>
        <v/>
      </c>
      <c r="K1552" s="19">
        <f>MAX(0,ROUNDDOWN(H1552-E1552-I1552-F1552-D1552,-3))</f>
        <v/>
      </c>
      <c r="L1552" s="19">
        <f>IF(J1552&lt;=0,0,ROUNDDOWN((J1552*LOOKUP(J1552,{0,1950001,3300001,6950001,9000001,18000001,40000001},{0.05,0.1,0.2,0.23,0.33,0.4,0.45})-LOOKUP(J1552,{0,1950001,3300001,6950001,9000001,18000001,40000001},{0,97500,427500,636000,1536000,2796000,4796000}))*1.021,-2))</f>
        <v/>
      </c>
      <c r="M1552" s="19">
        <f>IF(K1552&lt;=0,0,ROUNDDOWN((K1552*LOOKUP(K1552,{0,1950001,3300001,6950001,9000001,18000001,40000001},{0.05,0.1,0.2,0.23,0.33,0.4,0.45})-LOOKUP(K1552,{0,1950001,3300001,6950001,9000001,18000001,40000001},{0,97500,427500,636000,1536000,2796000,4796000}))*1.021,-2))</f>
        <v/>
      </c>
      <c r="N1552" s="19">
        <f>MAX(0,ROUNDDOWN(H1552-E1552-430000-G1552,-3))</f>
        <v/>
      </c>
      <c r="O1552" s="19">
        <f>MAX(0,ROUNDDOWN(H1552-E1552-430000-G1552-D1552,-3))</f>
        <v/>
      </c>
      <c r="P1552" s="19">
        <f>IF(H1552&lt;=450000,0,MAX(0,ROUNDDOWN(N1552*0.06-MIN(50000,N1552)*0.03,-2))+MAX(0,ROUNDDOWN(N1552*0.04-MIN(50000,N1552)*0.02,-2)))</f>
        <v/>
      </c>
      <c r="Q1552" s="19">
        <f>IF(H1552&lt;=450000,0,MAX(0,ROUNDDOWN(O1552*0.06-MIN(50000,O1552)*0.03,-2))+MAX(0,ROUNDDOWN(O1552*0.04-MIN(50000,O1552)*0.02,-2)))</f>
        <v/>
      </c>
      <c r="R1552" s="19">
        <f>L1552-M1552</f>
        <v/>
      </c>
      <c r="S1552" s="19">
        <f>P1552-Q1552</f>
        <v/>
      </c>
      <c r="T1552" s="19">
        <f>R1552+S1552</f>
        <v/>
      </c>
      <c r="U1552" s="21">
        <f>IF(J1552&lt;=0,0,LOOKUP(J1552,{0,1950001,3300001,6950001,9000001,18000001,40000001},{0.05,0.1,0.2,0.23,0.33,0.4,0.45}))</f>
        <v/>
      </c>
    </row>
    <row r="1553">
      <c r="A1553" t="inlineStr">
        <is>
          <t>1万円刻み</t>
        </is>
      </c>
      <c r="B1553" s="19">
        <f>'3_1万円刻み'!$A$708</f>
        <v/>
      </c>
      <c r="C1553" s="20" t="n">
        <v>2025</v>
      </c>
      <c r="D1553" s="19" t="n">
        <v>276000</v>
      </c>
      <c r="E1553" s="19">
        <f>ROUND(MIN(B1553/12,650000)*12*0.0915+MIN(B1553/12,1390000)*12*(0.0504+0)+B1553*0.005,0)</f>
        <v/>
      </c>
      <c r="F1553" s="19" t="n">
        <v>0</v>
      </c>
      <c r="G1553" s="19" t="n">
        <v>0</v>
      </c>
      <c r="H1553" s="19">
        <f>IF(C1553&gt;=2026,IF(B1553&lt;741000,0,IF(B1553&lt;2191000,B1553-740000,IF(B1553&lt;2193000,1451000,IF(B1553&lt;2196000,1453000,IF(B1553&lt;2200000,1456000,IF(B1553&lt;3600000,ROUNDDOWN(B1553/4,-3)*2.8-80000,IF(B1553&lt;6600000,ROUNDDOWN(B1553/4,-3)*3.2-440000,IF(B1553&lt;8500000,ROUNDDOWN(B1553*0.9,0)-1100000,B1553-1950000)))))))),IF(B1553&lt;651000,0,IF(B1553&lt;1900000,B1553-650000,IF(B1553&lt;3600000,ROUNDDOWN(B1553/4,-3)*2.8-80000,IF(B1553&lt;6600000,ROUNDDOWN(B1553/4,-3)*3.2-440000,IF(B1553&lt;8500000,ROUNDDOWN(B1553*0.9,0)-1100000,B1553-1950000))))))</f>
        <v/>
      </c>
      <c r="I1553" s="19">
        <f>IF(H1553&gt;23500000,NA(),IF(C1553&gt;=2026,IF(H1553&lt;=4890000,1040000,IF(H1553&lt;=6550000,670000,620000)),IF(H1553&lt;=1320000,950000,IF(H1553&lt;=3360000,880000,IF(H1553&lt;=4890000,680000,IF(H1553&lt;=6550000,630000,580000))))))</f>
        <v/>
      </c>
      <c r="J1553" s="19">
        <f>MAX(0,ROUNDDOWN(H1553-E1553-I1553-F1553,-3))</f>
        <v/>
      </c>
      <c r="K1553" s="19">
        <f>MAX(0,ROUNDDOWN(H1553-E1553-I1553-F1553-D1553,-3))</f>
        <v/>
      </c>
      <c r="L1553" s="19">
        <f>IF(J1553&lt;=0,0,ROUNDDOWN((J1553*LOOKUP(J1553,{0,1950001,3300001,6950001,9000001,18000001,40000001},{0.05,0.1,0.2,0.23,0.33,0.4,0.45})-LOOKUP(J1553,{0,1950001,3300001,6950001,9000001,18000001,40000001},{0,97500,427500,636000,1536000,2796000,4796000}))*1.021,-2))</f>
        <v/>
      </c>
      <c r="M1553" s="19">
        <f>IF(K1553&lt;=0,0,ROUNDDOWN((K1553*LOOKUP(K1553,{0,1950001,3300001,6950001,9000001,18000001,40000001},{0.05,0.1,0.2,0.23,0.33,0.4,0.45})-LOOKUP(K1553,{0,1950001,3300001,6950001,9000001,18000001,40000001},{0,97500,427500,636000,1536000,2796000,4796000}))*1.021,-2))</f>
        <v/>
      </c>
      <c r="N1553" s="19">
        <f>MAX(0,ROUNDDOWN(H1553-E1553-430000-G1553,-3))</f>
        <v/>
      </c>
      <c r="O1553" s="19">
        <f>MAX(0,ROUNDDOWN(H1553-E1553-430000-G1553-D1553,-3))</f>
        <v/>
      </c>
      <c r="P1553" s="19">
        <f>IF(H1553&lt;=450000,0,MAX(0,ROUNDDOWN(N1553*0.06-MIN(50000,N1553)*0.03,-2))+MAX(0,ROUNDDOWN(N1553*0.04-MIN(50000,N1553)*0.02,-2)))</f>
        <v/>
      </c>
      <c r="Q1553" s="19">
        <f>IF(H1553&lt;=450000,0,MAX(0,ROUNDDOWN(O1553*0.06-MIN(50000,O1553)*0.03,-2))+MAX(0,ROUNDDOWN(O1553*0.04-MIN(50000,O1553)*0.02,-2)))</f>
        <v/>
      </c>
      <c r="R1553" s="19">
        <f>L1553-M1553</f>
        <v/>
      </c>
      <c r="S1553" s="19">
        <f>P1553-Q1553</f>
        <v/>
      </c>
      <c r="T1553" s="19">
        <f>R1553+S1553</f>
        <v/>
      </c>
      <c r="U1553" s="21">
        <f>IF(J1553&lt;=0,0,LOOKUP(J1553,{0,1950001,3300001,6950001,9000001,18000001,40000001},{0.05,0.1,0.2,0.23,0.33,0.4,0.45}))</f>
        <v/>
      </c>
    </row>
    <row r="1554">
      <c r="A1554" t="inlineStr">
        <is>
          <t>1万円刻み</t>
        </is>
      </c>
      <c r="B1554" s="19">
        <f>'3_1万円刻み'!$A$708</f>
        <v/>
      </c>
      <c r="C1554" s="20" t="n">
        <v>2026</v>
      </c>
      <c r="D1554" s="19" t="n">
        <v>276000</v>
      </c>
      <c r="E1554" s="19">
        <f>ROUND(MIN(B1554/12,650000)*12*0.0915+MIN(B1554/12,1390000)*12*(0.0504+0)+B1554*0.005,0)</f>
        <v/>
      </c>
      <c r="F1554" s="19" t="n">
        <v>0</v>
      </c>
      <c r="G1554" s="19" t="n">
        <v>0</v>
      </c>
      <c r="H1554" s="19">
        <f>IF(C1554&gt;=2026,IF(B1554&lt;741000,0,IF(B1554&lt;2191000,B1554-740000,IF(B1554&lt;2193000,1451000,IF(B1554&lt;2196000,1453000,IF(B1554&lt;2200000,1456000,IF(B1554&lt;3600000,ROUNDDOWN(B1554/4,-3)*2.8-80000,IF(B1554&lt;6600000,ROUNDDOWN(B1554/4,-3)*3.2-440000,IF(B1554&lt;8500000,ROUNDDOWN(B1554*0.9,0)-1100000,B1554-1950000)))))))),IF(B1554&lt;651000,0,IF(B1554&lt;1900000,B1554-650000,IF(B1554&lt;3600000,ROUNDDOWN(B1554/4,-3)*2.8-80000,IF(B1554&lt;6600000,ROUNDDOWN(B1554/4,-3)*3.2-440000,IF(B1554&lt;8500000,ROUNDDOWN(B1554*0.9,0)-1100000,B1554-1950000))))))</f>
        <v/>
      </c>
      <c r="I1554" s="19">
        <f>IF(H1554&gt;23500000,NA(),IF(C1554&gt;=2026,IF(H1554&lt;=4890000,1040000,IF(H1554&lt;=6550000,670000,620000)),IF(H1554&lt;=1320000,950000,IF(H1554&lt;=3360000,880000,IF(H1554&lt;=4890000,680000,IF(H1554&lt;=6550000,630000,580000))))))</f>
        <v/>
      </c>
      <c r="J1554" s="19">
        <f>MAX(0,ROUNDDOWN(H1554-E1554-I1554-F1554,-3))</f>
        <v/>
      </c>
      <c r="K1554" s="19">
        <f>MAX(0,ROUNDDOWN(H1554-E1554-I1554-F1554-D1554,-3))</f>
        <v/>
      </c>
      <c r="L1554" s="19">
        <f>IF(J1554&lt;=0,0,ROUNDDOWN((J1554*LOOKUP(J1554,{0,1950001,3300001,6950001,9000001,18000001,40000001},{0.05,0.1,0.2,0.23,0.33,0.4,0.45})-LOOKUP(J1554,{0,1950001,3300001,6950001,9000001,18000001,40000001},{0,97500,427500,636000,1536000,2796000,4796000}))*1.021,-2))</f>
        <v/>
      </c>
      <c r="M1554" s="19">
        <f>IF(K1554&lt;=0,0,ROUNDDOWN((K1554*LOOKUP(K1554,{0,1950001,3300001,6950001,9000001,18000001,40000001},{0.05,0.1,0.2,0.23,0.33,0.4,0.45})-LOOKUP(K1554,{0,1950001,3300001,6950001,9000001,18000001,40000001},{0,97500,427500,636000,1536000,2796000,4796000}))*1.021,-2))</f>
        <v/>
      </c>
      <c r="N1554" s="19">
        <f>MAX(0,ROUNDDOWN(H1554-E1554-430000-G1554,-3))</f>
        <v/>
      </c>
      <c r="O1554" s="19">
        <f>MAX(0,ROUNDDOWN(H1554-E1554-430000-G1554-D1554,-3))</f>
        <v/>
      </c>
      <c r="P1554" s="19">
        <f>IF(H1554&lt;=450000,0,MAX(0,ROUNDDOWN(N1554*0.06-MIN(50000,N1554)*0.03,-2))+MAX(0,ROUNDDOWN(N1554*0.04-MIN(50000,N1554)*0.02,-2)))</f>
        <v/>
      </c>
      <c r="Q1554" s="19">
        <f>IF(H1554&lt;=450000,0,MAX(0,ROUNDDOWN(O1554*0.06-MIN(50000,O1554)*0.03,-2))+MAX(0,ROUNDDOWN(O1554*0.04-MIN(50000,O1554)*0.02,-2)))</f>
        <v/>
      </c>
      <c r="R1554" s="19">
        <f>L1554-M1554</f>
        <v/>
      </c>
      <c r="S1554" s="19">
        <f>P1554-Q1554</f>
        <v/>
      </c>
      <c r="T1554" s="19">
        <f>R1554+S1554</f>
        <v/>
      </c>
      <c r="U1554" s="21">
        <f>IF(J1554&lt;=0,0,LOOKUP(J1554,{0,1950001,3300001,6950001,9000001,18000001,40000001},{0.05,0.1,0.2,0.23,0.33,0.4,0.45}))</f>
        <v/>
      </c>
    </row>
    <row r="1555">
      <c r="A1555" t="inlineStr">
        <is>
          <t>1万円刻み</t>
        </is>
      </c>
      <c r="B1555" s="19">
        <f>'3_1万円刻み'!$A$709</f>
        <v/>
      </c>
      <c r="C1555" s="20" t="n">
        <v>2025</v>
      </c>
      <c r="D1555" s="19" t="n">
        <v>276000</v>
      </c>
      <c r="E1555" s="19">
        <f>ROUND(MIN(B1555/12,650000)*12*0.0915+MIN(B1555/12,1390000)*12*(0.0504+0)+B1555*0.005,0)</f>
        <v/>
      </c>
      <c r="F1555" s="19" t="n">
        <v>0</v>
      </c>
      <c r="G1555" s="19" t="n">
        <v>0</v>
      </c>
      <c r="H1555" s="19">
        <f>IF(C1555&gt;=2026,IF(B1555&lt;741000,0,IF(B1555&lt;2191000,B1555-740000,IF(B1555&lt;2193000,1451000,IF(B1555&lt;2196000,1453000,IF(B1555&lt;2200000,1456000,IF(B1555&lt;3600000,ROUNDDOWN(B1555/4,-3)*2.8-80000,IF(B1555&lt;6600000,ROUNDDOWN(B1555/4,-3)*3.2-440000,IF(B1555&lt;8500000,ROUNDDOWN(B1555*0.9,0)-1100000,B1555-1950000)))))))),IF(B1555&lt;651000,0,IF(B1555&lt;1900000,B1555-650000,IF(B1555&lt;3600000,ROUNDDOWN(B1555/4,-3)*2.8-80000,IF(B1555&lt;6600000,ROUNDDOWN(B1555/4,-3)*3.2-440000,IF(B1555&lt;8500000,ROUNDDOWN(B1555*0.9,0)-1100000,B1555-1950000))))))</f>
        <v/>
      </c>
      <c r="I1555" s="19">
        <f>IF(H1555&gt;23500000,NA(),IF(C1555&gt;=2026,IF(H1555&lt;=4890000,1040000,IF(H1555&lt;=6550000,670000,620000)),IF(H1555&lt;=1320000,950000,IF(H1555&lt;=3360000,880000,IF(H1555&lt;=4890000,680000,IF(H1555&lt;=6550000,630000,580000))))))</f>
        <v/>
      </c>
      <c r="J1555" s="19">
        <f>MAX(0,ROUNDDOWN(H1555-E1555-I1555-F1555,-3))</f>
        <v/>
      </c>
      <c r="K1555" s="19">
        <f>MAX(0,ROUNDDOWN(H1555-E1555-I1555-F1555-D1555,-3))</f>
        <v/>
      </c>
      <c r="L1555" s="19">
        <f>IF(J1555&lt;=0,0,ROUNDDOWN((J1555*LOOKUP(J1555,{0,1950001,3300001,6950001,9000001,18000001,40000001},{0.05,0.1,0.2,0.23,0.33,0.4,0.45})-LOOKUP(J1555,{0,1950001,3300001,6950001,9000001,18000001,40000001},{0,97500,427500,636000,1536000,2796000,4796000}))*1.021,-2))</f>
        <v/>
      </c>
      <c r="M1555" s="19">
        <f>IF(K1555&lt;=0,0,ROUNDDOWN((K1555*LOOKUP(K1555,{0,1950001,3300001,6950001,9000001,18000001,40000001},{0.05,0.1,0.2,0.23,0.33,0.4,0.45})-LOOKUP(K1555,{0,1950001,3300001,6950001,9000001,18000001,40000001},{0,97500,427500,636000,1536000,2796000,4796000}))*1.021,-2))</f>
        <v/>
      </c>
      <c r="N1555" s="19">
        <f>MAX(0,ROUNDDOWN(H1555-E1555-430000-G1555,-3))</f>
        <v/>
      </c>
      <c r="O1555" s="19">
        <f>MAX(0,ROUNDDOWN(H1555-E1555-430000-G1555-D1555,-3))</f>
        <v/>
      </c>
      <c r="P1555" s="19">
        <f>IF(H1555&lt;=450000,0,MAX(0,ROUNDDOWN(N1555*0.06-MIN(50000,N1555)*0.03,-2))+MAX(0,ROUNDDOWN(N1555*0.04-MIN(50000,N1555)*0.02,-2)))</f>
        <v/>
      </c>
      <c r="Q1555" s="19">
        <f>IF(H1555&lt;=450000,0,MAX(0,ROUNDDOWN(O1555*0.06-MIN(50000,O1555)*0.03,-2))+MAX(0,ROUNDDOWN(O1555*0.04-MIN(50000,O1555)*0.02,-2)))</f>
        <v/>
      </c>
      <c r="R1555" s="19">
        <f>L1555-M1555</f>
        <v/>
      </c>
      <c r="S1555" s="19">
        <f>P1555-Q1555</f>
        <v/>
      </c>
      <c r="T1555" s="19">
        <f>R1555+S1555</f>
        <v/>
      </c>
      <c r="U1555" s="21">
        <f>IF(J1555&lt;=0,0,LOOKUP(J1555,{0,1950001,3300001,6950001,9000001,18000001,40000001},{0.05,0.1,0.2,0.23,0.33,0.4,0.45}))</f>
        <v/>
      </c>
    </row>
    <row r="1556">
      <c r="A1556" t="inlineStr">
        <is>
          <t>1万円刻み</t>
        </is>
      </c>
      <c r="B1556" s="19">
        <f>'3_1万円刻み'!$A$709</f>
        <v/>
      </c>
      <c r="C1556" s="20" t="n">
        <v>2026</v>
      </c>
      <c r="D1556" s="19" t="n">
        <v>276000</v>
      </c>
      <c r="E1556" s="19">
        <f>ROUND(MIN(B1556/12,650000)*12*0.0915+MIN(B1556/12,1390000)*12*(0.0504+0)+B1556*0.005,0)</f>
        <v/>
      </c>
      <c r="F1556" s="19" t="n">
        <v>0</v>
      </c>
      <c r="G1556" s="19" t="n">
        <v>0</v>
      </c>
      <c r="H1556" s="19">
        <f>IF(C1556&gt;=2026,IF(B1556&lt;741000,0,IF(B1556&lt;2191000,B1556-740000,IF(B1556&lt;2193000,1451000,IF(B1556&lt;2196000,1453000,IF(B1556&lt;2200000,1456000,IF(B1556&lt;3600000,ROUNDDOWN(B1556/4,-3)*2.8-80000,IF(B1556&lt;6600000,ROUNDDOWN(B1556/4,-3)*3.2-440000,IF(B1556&lt;8500000,ROUNDDOWN(B1556*0.9,0)-1100000,B1556-1950000)))))))),IF(B1556&lt;651000,0,IF(B1556&lt;1900000,B1556-650000,IF(B1556&lt;3600000,ROUNDDOWN(B1556/4,-3)*2.8-80000,IF(B1556&lt;6600000,ROUNDDOWN(B1556/4,-3)*3.2-440000,IF(B1556&lt;8500000,ROUNDDOWN(B1556*0.9,0)-1100000,B1556-1950000))))))</f>
        <v/>
      </c>
      <c r="I1556" s="19">
        <f>IF(H1556&gt;23500000,NA(),IF(C1556&gt;=2026,IF(H1556&lt;=4890000,1040000,IF(H1556&lt;=6550000,670000,620000)),IF(H1556&lt;=1320000,950000,IF(H1556&lt;=3360000,880000,IF(H1556&lt;=4890000,680000,IF(H1556&lt;=6550000,630000,580000))))))</f>
        <v/>
      </c>
      <c r="J1556" s="19">
        <f>MAX(0,ROUNDDOWN(H1556-E1556-I1556-F1556,-3))</f>
        <v/>
      </c>
      <c r="K1556" s="19">
        <f>MAX(0,ROUNDDOWN(H1556-E1556-I1556-F1556-D1556,-3))</f>
        <v/>
      </c>
      <c r="L1556" s="19">
        <f>IF(J1556&lt;=0,0,ROUNDDOWN((J1556*LOOKUP(J1556,{0,1950001,3300001,6950001,9000001,18000001,40000001},{0.05,0.1,0.2,0.23,0.33,0.4,0.45})-LOOKUP(J1556,{0,1950001,3300001,6950001,9000001,18000001,40000001},{0,97500,427500,636000,1536000,2796000,4796000}))*1.021,-2))</f>
        <v/>
      </c>
      <c r="M1556" s="19">
        <f>IF(K1556&lt;=0,0,ROUNDDOWN((K1556*LOOKUP(K1556,{0,1950001,3300001,6950001,9000001,18000001,40000001},{0.05,0.1,0.2,0.23,0.33,0.4,0.45})-LOOKUP(K1556,{0,1950001,3300001,6950001,9000001,18000001,40000001},{0,97500,427500,636000,1536000,2796000,4796000}))*1.021,-2))</f>
        <v/>
      </c>
      <c r="N1556" s="19">
        <f>MAX(0,ROUNDDOWN(H1556-E1556-430000-G1556,-3))</f>
        <v/>
      </c>
      <c r="O1556" s="19">
        <f>MAX(0,ROUNDDOWN(H1556-E1556-430000-G1556-D1556,-3))</f>
        <v/>
      </c>
      <c r="P1556" s="19">
        <f>IF(H1556&lt;=450000,0,MAX(0,ROUNDDOWN(N1556*0.06-MIN(50000,N1556)*0.03,-2))+MAX(0,ROUNDDOWN(N1556*0.04-MIN(50000,N1556)*0.02,-2)))</f>
        <v/>
      </c>
      <c r="Q1556" s="19">
        <f>IF(H1556&lt;=450000,0,MAX(0,ROUNDDOWN(O1556*0.06-MIN(50000,O1556)*0.03,-2))+MAX(0,ROUNDDOWN(O1556*0.04-MIN(50000,O1556)*0.02,-2)))</f>
        <v/>
      </c>
      <c r="R1556" s="19">
        <f>L1556-M1556</f>
        <v/>
      </c>
      <c r="S1556" s="19">
        <f>P1556-Q1556</f>
        <v/>
      </c>
      <c r="T1556" s="19">
        <f>R1556+S1556</f>
        <v/>
      </c>
      <c r="U1556" s="21">
        <f>IF(J1556&lt;=0,0,LOOKUP(J1556,{0,1950001,3300001,6950001,9000001,18000001,40000001},{0.05,0.1,0.2,0.23,0.33,0.4,0.45}))</f>
        <v/>
      </c>
    </row>
    <row r="1557">
      <c r="A1557" t="inlineStr">
        <is>
          <t>1万円刻み</t>
        </is>
      </c>
      <c r="B1557" s="19">
        <f>'3_1万円刻み'!$A$710</f>
        <v/>
      </c>
      <c r="C1557" s="20" t="n">
        <v>2025</v>
      </c>
      <c r="D1557" s="19" t="n">
        <v>276000</v>
      </c>
      <c r="E1557" s="19">
        <f>ROUND(MIN(B1557/12,650000)*12*0.0915+MIN(B1557/12,1390000)*12*(0.0504+0)+B1557*0.005,0)</f>
        <v/>
      </c>
      <c r="F1557" s="19" t="n">
        <v>0</v>
      </c>
      <c r="G1557" s="19" t="n">
        <v>0</v>
      </c>
      <c r="H1557" s="19">
        <f>IF(C1557&gt;=2026,IF(B1557&lt;741000,0,IF(B1557&lt;2191000,B1557-740000,IF(B1557&lt;2193000,1451000,IF(B1557&lt;2196000,1453000,IF(B1557&lt;2200000,1456000,IF(B1557&lt;3600000,ROUNDDOWN(B1557/4,-3)*2.8-80000,IF(B1557&lt;6600000,ROUNDDOWN(B1557/4,-3)*3.2-440000,IF(B1557&lt;8500000,ROUNDDOWN(B1557*0.9,0)-1100000,B1557-1950000)))))))),IF(B1557&lt;651000,0,IF(B1557&lt;1900000,B1557-650000,IF(B1557&lt;3600000,ROUNDDOWN(B1557/4,-3)*2.8-80000,IF(B1557&lt;6600000,ROUNDDOWN(B1557/4,-3)*3.2-440000,IF(B1557&lt;8500000,ROUNDDOWN(B1557*0.9,0)-1100000,B1557-1950000))))))</f>
        <v/>
      </c>
      <c r="I1557" s="19">
        <f>IF(H1557&gt;23500000,NA(),IF(C1557&gt;=2026,IF(H1557&lt;=4890000,1040000,IF(H1557&lt;=6550000,670000,620000)),IF(H1557&lt;=1320000,950000,IF(H1557&lt;=3360000,880000,IF(H1557&lt;=4890000,680000,IF(H1557&lt;=6550000,630000,580000))))))</f>
        <v/>
      </c>
      <c r="J1557" s="19">
        <f>MAX(0,ROUNDDOWN(H1557-E1557-I1557-F1557,-3))</f>
        <v/>
      </c>
      <c r="K1557" s="19">
        <f>MAX(0,ROUNDDOWN(H1557-E1557-I1557-F1557-D1557,-3))</f>
        <v/>
      </c>
      <c r="L1557" s="19">
        <f>IF(J1557&lt;=0,0,ROUNDDOWN((J1557*LOOKUP(J1557,{0,1950001,3300001,6950001,9000001,18000001,40000001},{0.05,0.1,0.2,0.23,0.33,0.4,0.45})-LOOKUP(J1557,{0,1950001,3300001,6950001,9000001,18000001,40000001},{0,97500,427500,636000,1536000,2796000,4796000}))*1.021,-2))</f>
        <v/>
      </c>
      <c r="M1557" s="19">
        <f>IF(K1557&lt;=0,0,ROUNDDOWN((K1557*LOOKUP(K1557,{0,1950001,3300001,6950001,9000001,18000001,40000001},{0.05,0.1,0.2,0.23,0.33,0.4,0.45})-LOOKUP(K1557,{0,1950001,3300001,6950001,9000001,18000001,40000001},{0,97500,427500,636000,1536000,2796000,4796000}))*1.021,-2))</f>
        <v/>
      </c>
      <c r="N1557" s="19">
        <f>MAX(0,ROUNDDOWN(H1557-E1557-430000-G1557,-3))</f>
        <v/>
      </c>
      <c r="O1557" s="19">
        <f>MAX(0,ROUNDDOWN(H1557-E1557-430000-G1557-D1557,-3))</f>
        <v/>
      </c>
      <c r="P1557" s="19">
        <f>IF(H1557&lt;=450000,0,MAX(0,ROUNDDOWN(N1557*0.06-MIN(50000,N1557)*0.03,-2))+MAX(0,ROUNDDOWN(N1557*0.04-MIN(50000,N1557)*0.02,-2)))</f>
        <v/>
      </c>
      <c r="Q1557" s="19">
        <f>IF(H1557&lt;=450000,0,MAX(0,ROUNDDOWN(O1557*0.06-MIN(50000,O1557)*0.03,-2))+MAX(0,ROUNDDOWN(O1557*0.04-MIN(50000,O1557)*0.02,-2)))</f>
        <v/>
      </c>
      <c r="R1557" s="19">
        <f>L1557-M1557</f>
        <v/>
      </c>
      <c r="S1557" s="19">
        <f>P1557-Q1557</f>
        <v/>
      </c>
      <c r="T1557" s="19">
        <f>R1557+S1557</f>
        <v/>
      </c>
      <c r="U1557" s="21">
        <f>IF(J1557&lt;=0,0,LOOKUP(J1557,{0,1950001,3300001,6950001,9000001,18000001,40000001},{0.05,0.1,0.2,0.23,0.33,0.4,0.45}))</f>
        <v/>
      </c>
    </row>
    <row r="1558">
      <c r="A1558" t="inlineStr">
        <is>
          <t>1万円刻み</t>
        </is>
      </c>
      <c r="B1558" s="19">
        <f>'3_1万円刻み'!$A$710</f>
        <v/>
      </c>
      <c r="C1558" s="20" t="n">
        <v>2026</v>
      </c>
      <c r="D1558" s="19" t="n">
        <v>276000</v>
      </c>
      <c r="E1558" s="19">
        <f>ROUND(MIN(B1558/12,650000)*12*0.0915+MIN(B1558/12,1390000)*12*(0.0504+0)+B1558*0.005,0)</f>
        <v/>
      </c>
      <c r="F1558" s="19" t="n">
        <v>0</v>
      </c>
      <c r="G1558" s="19" t="n">
        <v>0</v>
      </c>
      <c r="H1558" s="19">
        <f>IF(C1558&gt;=2026,IF(B1558&lt;741000,0,IF(B1558&lt;2191000,B1558-740000,IF(B1558&lt;2193000,1451000,IF(B1558&lt;2196000,1453000,IF(B1558&lt;2200000,1456000,IF(B1558&lt;3600000,ROUNDDOWN(B1558/4,-3)*2.8-80000,IF(B1558&lt;6600000,ROUNDDOWN(B1558/4,-3)*3.2-440000,IF(B1558&lt;8500000,ROUNDDOWN(B1558*0.9,0)-1100000,B1558-1950000)))))))),IF(B1558&lt;651000,0,IF(B1558&lt;1900000,B1558-650000,IF(B1558&lt;3600000,ROUNDDOWN(B1558/4,-3)*2.8-80000,IF(B1558&lt;6600000,ROUNDDOWN(B1558/4,-3)*3.2-440000,IF(B1558&lt;8500000,ROUNDDOWN(B1558*0.9,0)-1100000,B1558-1950000))))))</f>
        <v/>
      </c>
      <c r="I1558" s="19">
        <f>IF(H1558&gt;23500000,NA(),IF(C1558&gt;=2026,IF(H1558&lt;=4890000,1040000,IF(H1558&lt;=6550000,670000,620000)),IF(H1558&lt;=1320000,950000,IF(H1558&lt;=3360000,880000,IF(H1558&lt;=4890000,680000,IF(H1558&lt;=6550000,630000,580000))))))</f>
        <v/>
      </c>
      <c r="J1558" s="19">
        <f>MAX(0,ROUNDDOWN(H1558-E1558-I1558-F1558,-3))</f>
        <v/>
      </c>
      <c r="K1558" s="19">
        <f>MAX(0,ROUNDDOWN(H1558-E1558-I1558-F1558-D1558,-3))</f>
        <v/>
      </c>
      <c r="L1558" s="19">
        <f>IF(J1558&lt;=0,0,ROUNDDOWN((J1558*LOOKUP(J1558,{0,1950001,3300001,6950001,9000001,18000001,40000001},{0.05,0.1,0.2,0.23,0.33,0.4,0.45})-LOOKUP(J1558,{0,1950001,3300001,6950001,9000001,18000001,40000001},{0,97500,427500,636000,1536000,2796000,4796000}))*1.021,-2))</f>
        <v/>
      </c>
      <c r="M1558" s="19">
        <f>IF(K1558&lt;=0,0,ROUNDDOWN((K1558*LOOKUP(K1558,{0,1950001,3300001,6950001,9000001,18000001,40000001},{0.05,0.1,0.2,0.23,0.33,0.4,0.45})-LOOKUP(K1558,{0,1950001,3300001,6950001,9000001,18000001,40000001},{0,97500,427500,636000,1536000,2796000,4796000}))*1.021,-2))</f>
        <v/>
      </c>
      <c r="N1558" s="19">
        <f>MAX(0,ROUNDDOWN(H1558-E1558-430000-G1558,-3))</f>
        <v/>
      </c>
      <c r="O1558" s="19">
        <f>MAX(0,ROUNDDOWN(H1558-E1558-430000-G1558-D1558,-3))</f>
        <v/>
      </c>
      <c r="P1558" s="19">
        <f>IF(H1558&lt;=450000,0,MAX(0,ROUNDDOWN(N1558*0.06-MIN(50000,N1558)*0.03,-2))+MAX(0,ROUNDDOWN(N1558*0.04-MIN(50000,N1558)*0.02,-2)))</f>
        <v/>
      </c>
      <c r="Q1558" s="19">
        <f>IF(H1558&lt;=450000,0,MAX(0,ROUNDDOWN(O1558*0.06-MIN(50000,O1558)*0.03,-2))+MAX(0,ROUNDDOWN(O1558*0.04-MIN(50000,O1558)*0.02,-2)))</f>
        <v/>
      </c>
      <c r="R1558" s="19">
        <f>L1558-M1558</f>
        <v/>
      </c>
      <c r="S1558" s="19">
        <f>P1558-Q1558</f>
        <v/>
      </c>
      <c r="T1558" s="19">
        <f>R1558+S1558</f>
        <v/>
      </c>
      <c r="U1558" s="21">
        <f>IF(J1558&lt;=0,0,LOOKUP(J1558,{0,1950001,3300001,6950001,9000001,18000001,40000001},{0.05,0.1,0.2,0.23,0.33,0.4,0.45}))</f>
        <v/>
      </c>
    </row>
    <row r="1559">
      <c r="A1559" t="inlineStr">
        <is>
          <t>1万円刻み</t>
        </is>
      </c>
      <c r="B1559" s="19">
        <f>'3_1万円刻み'!$A$711</f>
        <v/>
      </c>
      <c r="C1559" s="20" t="n">
        <v>2025</v>
      </c>
      <c r="D1559" s="19" t="n">
        <v>276000</v>
      </c>
      <c r="E1559" s="19">
        <f>ROUND(MIN(B1559/12,650000)*12*0.0915+MIN(B1559/12,1390000)*12*(0.0504+0)+B1559*0.005,0)</f>
        <v/>
      </c>
      <c r="F1559" s="19" t="n">
        <v>0</v>
      </c>
      <c r="G1559" s="19" t="n">
        <v>0</v>
      </c>
      <c r="H1559" s="19">
        <f>IF(C1559&gt;=2026,IF(B1559&lt;741000,0,IF(B1559&lt;2191000,B1559-740000,IF(B1559&lt;2193000,1451000,IF(B1559&lt;2196000,1453000,IF(B1559&lt;2200000,1456000,IF(B1559&lt;3600000,ROUNDDOWN(B1559/4,-3)*2.8-80000,IF(B1559&lt;6600000,ROUNDDOWN(B1559/4,-3)*3.2-440000,IF(B1559&lt;8500000,ROUNDDOWN(B1559*0.9,0)-1100000,B1559-1950000)))))))),IF(B1559&lt;651000,0,IF(B1559&lt;1900000,B1559-650000,IF(B1559&lt;3600000,ROUNDDOWN(B1559/4,-3)*2.8-80000,IF(B1559&lt;6600000,ROUNDDOWN(B1559/4,-3)*3.2-440000,IF(B1559&lt;8500000,ROUNDDOWN(B1559*0.9,0)-1100000,B1559-1950000))))))</f>
        <v/>
      </c>
      <c r="I1559" s="19">
        <f>IF(H1559&gt;23500000,NA(),IF(C1559&gt;=2026,IF(H1559&lt;=4890000,1040000,IF(H1559&lt;=6550000,670000,620000)),IF(H1559&lt;=1320000,950000,IF(H1559&lt;=3360000,880000,IF(H1559&lt;=4890000,680000,IF(H1559&lt;=6550000,630000,580000))))))</f>
        <v/>
      </c>
      <c r="J1559" s="19">
        <f>MAX(0,ROUNDDOWN(H1559-E1559-I1559-F1559,-3))</f>
        <v/>
      </c>
      <c r="K1559" s="19">
        <f>MAX(0,ROUNDDOWN(H1559-E1559-I1559-F1559-D1559,-3))</f>
        <v/>
      </c>
      <c r="L1559" s="19">
        <f>IF(J1559&lt;=0,0,ROUNDDOWN((J1559*LOOKUP(J1559,{0,1950001,3300001,6950001,9000001,18000001,40000001},{0.05,0.1,0.2,0.23,0.33,0.4,0.45})-LOOKUP(J1559,{0,1950001,3300001,6950001,9000001,18000001,40000001},{0,97500,427500,636000,1536000,2796000,4796000}))*1.021,-2))</f>
        <v/>
      </c>
      <c r="M1559" s="19">
        <f>IF(K1559&lt;=0,0,ROUNDDOWN((K1559*LOOKUP(K1559,{0,1950001,3300001,6950001,9000001,18000001,40000001},{0.05,0.1,0.2,0.23,0.33,0.4,0.45})-LOOKUP(K1559,{0,1950001,3300001,6950001,9000001,18000001,40000001},{0,97500,427500,636000,1536000,2796000,4796000}))*1.021,-2))</f>
        <v/>
      </c>
      <c r="N1559" s="19">
        <f>MAX(0,ROUNDDOWN(H1559-E1559-430000-G1559,-3))</f>
        <v/>
      </c>
      <c r="O1559" s="19">
        <f>MAX(0,ROUNDDOWN(H1559-E1559-430000-G1559-D1559,-3))</f>
        <v/>
      </c>
      <c r="P1559" s="19">
        <f>IF(H1559&lt;=450000,0,MAX(0,ROUNDDOWN(N1559*0.06-MIN(50000,N1559)*0.03,-2))+MAX(0,ROUNDDOWN(N1559*0.04-MIN(50000,N1559)*0.02,-2)))</f>
        <v/>
      </c>
      <c r="Q1559" s="19">
        <f>IF(H1559&lt;=450000,0,MAX(0,ROUNDDOWN(O1559*0.06-MIN(50000,O1559)*0.03,-2))+MAX(0,ROUNDDOWN(O1559*0.04-MIN(50000,O1559)*0.02,-2)))</f>
        <v/>
      </c>
      <c r="R1559" s="19">
        <f>L1559-M1559</f>
        <v/>
      </c>
      <c r="S1559" s="19">
        <f>P1559-Q1559</f>
        <v/>
      </c>
      <c r="T1559" s="19">
        <f>R1559+S1559</f>
        <v/>
      </c>
      <c r="U1559" s="21">
        <f>IF(J1559&lt;=0,0,LOOKUP(J1559,{0,1950001,3300001,6950001,9000001,18000001,40000001},{0.05,0.1,0.2,0.23,0.33,0.4,0.45}))</f>
        <v/>
      </c>
    </row>
    <row r="1560">
      <c r="A1560" t="inlineStr">
        <is>
          <t>1万円刻み</t>
        </is>
      </c>
      <c r="B1560" s="19">
        <f>'3_1万円刻み'!$A$711</f>
        <v/>
      </c>
      <c r="C1560" s="20" t="n">
        <v>2026</v>
      </c>
      <c r="D1560" s="19" t="n">
        <v>276000</v>
      </c>
      <c r="E1560" s="19">
        <f>ROUND(MIN(B1560/12,650000)*12*0.0915+MIN(B1560/12,1390000)*12*(0.0504+0)+B1560*0.005,0)</f>
        <v/>
      </c>
      <c r="F1560" s="19" t="n">
        <v>0</v>
      </c>
      <c r="G1560" s="19" t="n">
        <v>0</v>
      </c>
      <c r="H1560" s="19">
        <f>IF(C1560&gt;=2026,IF(B1560&lt;741000,0,IF(B1560&lt;2191000,B1560-740000,IF(B1560&lt;2193000,1451000,IF(B1560&lt;2196000,1453000,IF(B1560&lt;2200000,1456000,IF(B1560&lt;3600000,ROUNDDOWN(B1560/4,-3)*2.8-80000,IF(B1560&lt;6600000,ROUNDDOWN(B1560/4,-3)*3.2-440000,IF(B1560&lt;8500000,ROUNDDOWN(B1560*0.9,0)-1100000,B1560-1950000)))))))),IF(B1560&lt;651000,0,IF(B1560&lt;1900000,B1560-650000,IF(B1560&lt;3600000,ROUNDDOWN(B1560/4,-3)*2.8-80000,IF(B1560&lt;6600000,ROUNDDOWN(B1560/4,-3)*3.2-440000,IF(B1560&lt;8500000,ROUNDDOWN(B1560*0.9,0)-1100000,B1560-1950000))))))</f>
        <v/>
      </c>
      <c r="I1560" s="19">
        <f>IF(H1560&gt;23500000,NA(),IF(C1560&gt;=2026,IF(H1560&lt;=4890000,1040000,IF(H1560&lt;=6550000,670000,620000)),IF(H1560&lt;=1320000,950000,IF(H1560&lt;=3360000,880000,IF(H1560&lt;=4890000,680000,IF(H1560&lt;=6550000,630000,580000))))))</f>
        <v/>
      </c>
      <c r="J1560" s="19">
        <f>MAX(0,ROUNDDOWN(H1560-E1560-I1560-F1560,-3))</f>
        <v/>
      </c>
      <c r="K1560" s="19">
        <f>MAX(0,ROUNDDOWN(H1560-E1560-I1560-F1560-D1560,-3))</f>
        <v/>
      </c>
      <c r="L1560" s="19">
        <f>IF(J1560&lt;=0,0,ROUNDDOWN((J1560*LOOKUP(J1560,{0,1950001,3300001,6950001,9000001,18000001,40000001},{0.05,0.1,0.2,0.23,0.33,0.4,0.45})-LOOKUP(J1560,{0,1950001,3300001,6950001,9000001,18000001,40000001},{0,97500,427500,636000,1536000,2796000,4796000}))*1.021,-2))</f>
        <v/>
      </c>
      <c r="M1560" s="19">
        <f>IF(K1560&lt;=0,0,ROUNDDOWN((K1560*LOOKUP(K1560,{0,1950001,3300001,6950001,9000001,18000001,40000001},{0.05,0.1,0.2,0.23,0.33,0.4,0.45})-LOOKUP(K1560,{0,1950001,3300001,6950001,9000001,18000001,40000001},{0,97500,427500,636000,1536000,2796000,4796000}))*1.021,-2))</f>
        <v/>
      </c>
      <c r="N1560" s="19">
        <f>MAX(0,ROUNDDOWN(H1560-E1560-430000-G1560,-3))</f>
        <v/>
      </c>
      <c r="O1560" s="19">
        <f>MAX(0,ROUNDDOWN(H1560-E1560-430000-G1560-D1560,-3))</f>
        <v/>
      </c>
      <c r="P1560" s="19">
        <f>IF(H1560&lt;=450000,0,MAX(0,ROUNDDOWN(N1560*0.06-MIN(50000,N1560)*0.03,-2))+MAX(0,ROUNDDOWN(N1560*0.04-MIN(50000,N1560)*0.02,-2)))</f>
        <v/>
      </c>
      <c r="Q1560" s="19">
        <f>IF(H1560&lt;=450000,0,MAX(0,ROUNDDOWN(O1560*0.06-MIN(50000,O1560)*0.03,-2))+MAX(0,ROUNDDOWN(O1560*0.04-MIN(50000,O1560)*0.02,-2)))</f>
        <v/>
      </c>
      <c r="R1560" s="19">
        <f>L1560-M1560</f>
        <v/>
      </c>
      <c r="S1560" s="19">
        <f>P1560-Q1560</f>
        <v/>
      </c>
      <c r="T1560" s="19">
        <f>R1560+S1560</f>
        <v/>
      </c>
      <c r="U1560" s="21">
        <f>IF(J1560&lt;=0,0,LOOKUP(J1560,{0,1950001,3300001,6950001,9000001,18000001,40000001},{0.05,0.1,0.2,0.23,0.33,0.4,0.45}))</f>
        <v/>
      </c>
    </row>
    <row r="1561">
      <c r="A1561" t="inlineStr">
        <is>
          <t>1万円刻み</t>
        </is>
      </c>
      <c r="B1561" s="19">
        <f>'3_1万円刻み'!$A$712</f>
        <v/>
      </c>
      <c r="C1561" s="20" t="n">
        <v>2025</v>
      </c>
      <c r="D1561" s="19" t="n">
        <v>276000</v>
      </c>
      <c r="E1561" s="19">
        <f>ROUND(MIN(B1561/12,650000)*12*0.0915+MIN(B1561/12,1390000)*12*(0.0504+0)+B1561*0.005,0)</f>
        <v/>
      </c>
      <c r="F1561" s="19" t="n">
        <v>0</v>
      </c>
      <c r="G1561" s="19" t="n">
        <v>0</v>
      </c>
      <c r="H1561" s="19">
        <f>IF(C1561&gt;=2026,IF(B1561&lt;741000,0,IF(B1561&lt;2191000,B1561-740000,IF(B1561&lt;2193000,1451000,IF(B1561&lt;2196000,1453000,IF(B1561&lt;2200000,1456000,IF(B1561&lt;3600000,ROUNDDOWN(B1561/4,-3)*2.8-80000,IF(B1561&lt;6600000,ROUNDDOWN(B1561/4,-3)*3.2-440000,IF(B1561&lt;8500000,ROUNDDOWN(B1561*0.9,0)-1100000,B1561-1950000)))))))),IF(B1561&lt;651000,0,IF(B1561&lt;1900000,B1561-650000,IF(B1561&lt;3600000,ROUNDDOWN(B1561/4,-3)*2.8-80000,IF(B1561&lt;6600000,ROUNDDOWN(B1561/4,-3)*3.2-440000,IF(B1561&lt;8500000,ROUNDDOWN(B1561*0.9,0)-1100000,B1561-1950000))))))</f>
        <v/>
      </c>
      <c r="I1561" s="19">
        <f>IF(H1561&gt;23500000,NA(),IF(C1561&gt;=2026,IF(H1561&lt;=4890000,1040000,IF(H1561&lt;=6550000,670000,620000)),IF(H1561&lt;=1320000,950000,IF(H1561&lt;=3360000,880000,IF(H1561&lt;=4890000,680000,IF(H1561&lt;=6550000,630000,580000))))))</f>
        <v/>
      </c>
      <c r="J1561" s="19">
        <f>MAX(0,ROUNDDOWN(H1561-E1561-I1561-F1561,-3))</f>
        <v/>
      </c>
      <c r="K1561" s="19">
        <f>MAX(0,ROUNDDOWN(H1561-E1561-I1561-F1561-D1561,-3))</f>
        <v/>
      </c>
      <c r="L1561" s="19">
        <f>IF(J1561&lt;=0,0,ROUNDDOWN((J1561*LOOKUP(J1561,{0,1950001,3300001,6950001,9000001,18000001,40000001},{0.05,0.1,0.2,0.23,0.33,0.4,0.45})-LOOKUP(J1561,{0,1950001,3300001,6950001,9000001,18000001,40000001},{0,97500,427500,636000,1536000,2796000,4796000}))*1.021,-2))</f>
        <v/>
      </c>
      <c r="M1561" s="19">
        <f>IF(K1561&lt;=0,0,ROUNDDOWN((K1561*LOOKUP(K1561,{0,1950001,3300001,6950001,9000001,18000001,40000001},{0.05,0.1,0.2,0.23,0.33,0.4,0.45})-LOOKUP(K1561,{0,1950001,3300001,6950001,9000001,18000001,40000001},{0,97500,427500,636000,1536000,2796000,4796000}))*1.021,-2))</f>
        <v/>
      </c>
      <c r="N1561" s="19">
        <f>MAX(0,ROUNDDOWN(H1561-E1561-430000-G1561,-3))</f>
        <v/>
      </c>
      <c r="O1561" s="19">
        <f>MAX(0,ROUNDDOWN(H1561-E1561-430000-G1561-D1561,-3))</f>
        <v/>
      </c>
      <c r="P1561" s="19">
        <f>IF(H1561&lt;=450000,0,MAX(0,ROUNDDOWN(N1561*0.06-MIN(50000,N1561)*0.03,-2))+MAX(0,ROUNDDOWN(N1561*0.04-MIN(50000,N1561)*0.02,-2)))</f>
        <v/>
      </c>
      <c r="Q1561" s="19">
        <f>IF(H1561&lt;=450000,0,MAX(0,ROUNDDOWN(O1561*0.06-MIN(50000,O1561)*0.03,-2))+MAX(0,ROUNDDOWN(O1561*0.04-MIN(50000,O1561)*0.02,-2)))</f>
        <v/>
      </c>
      <c r="R1561" s="19">
        <f>L1561-M1561</f>
        <v/>
      </c>
      <c r="S1561" s="19">
        <f>P1561-Q1561</f>
        <v/>
      </c>
      <c r="T1561" s="19">
        <f>R1561+S1561</f>
        <v/>
      </c>
      <c r="U1561" s="21">
        <f>IF(J1561&lt;=0,0,LOOKUP(J1561,{0,1950001,3300001,6950001,9000001,18000001,40000001},{0.05,0.1,0.2,0.23,0.33,0.4,0.45}))</f>
        <v/>
      </c>
    </row>
    <row r="1562">
      <c r="A1562" t="inlineStr">
        <is>
          <t>1万円刻み</t>
        </is>
      </c>
      <c r="B1562" s="19">
        <f>'3_1万円刻み'!$A$712</f>
        <v/>
      </c>
      <c r="C1562" s="20" t="n">
        <v>2026</v>
      </c>
      <c r="D1562" s="19" t="n">
        <v>276000</v>
      </c>
      <c r="E1562" s="19">
        <f>ROUND(MIN(B1562/12,650000)*12*0.0915+MIN(B1562/12,1390000)*12*(0.0504+0)+B1562*0.005,0)</f>
        <v/>
      </c>
      <c r="F1562" s="19" t="n">
        <v>0</v>
      </c>
      <c r="G1562" s="19" t="n">
        <v>0</v>
      </c>
      <c r="H1562" s="19">
        <f>IF(C1562&gt;=2026,IF(B1562&lt;741000,0,IF(B1562&lt;2191000,B1562-740000,IF(B1562&lt;2193000,1451000,IF(B1562&lt;2196000,1453000,IF(B1562&lt;2200000,1456000,IF(B1562&lt;3600000,ROUNDDOWN(B1562/4,-3)*2.8-80000,IF(B1562&lt;6600000,ROUNDDOWN(B1562/4,-3)*3.2-440000,IF(B1562&lt;8500000,ROUNDDOWN(B1562*0.9,0)-1100000,B1562-1950000)))))))),IF(B1562&lt;651000,0,IF(B1562&lt;1900000,B1562-650000,IF(B1562&lt;3600000,ROUNDDOWN(B1562/4,-3)*2.8-80000,IF(B1562&lt;6600000,ROUNDDOWN(B1562/4,-3)*3.2-440000,IF(B1562&lt;8500000,ROUNDDOWN(B1562*0.9,0)-1100000,B1562-1950000))))))</f>
        <v/>
      </c>
      <c r="I1562" s="19">
        <f>IF(H1562&gt;23500000,NA(),IF(C1562&gt;=2026,IF(H1562&lt;=4890000,1040000,IF(H1562&lt;=6550000,670000,620000)),IF(H1562&lt;=1320000,950000,IF(H1562&lt;=3360000,880000,IF(H1562&lt;=4890000,680000,IF(H1562&lt;=6550000,630000,580000))))))</f>
        <v/>
      </c>
      <c r="J1562" s="19">
        <f>MAX(0,ROUNDDOWN(H1562-E1562-I1562-F1562,-3))</f>
        <v/>
      </c>
      <c r="K1562" s="19">
        <f>MAX(0,ROUNDDOWN(H1562-E1562-I1562-F1562-D1562,-3))</f>
        <v/>
      </c>
      <c r="L1562" s="19">
        <f>IF(J1562&lt;=0,0,ROUNDDOWN((J1562*LOOKUP(J1562,{0,1950001,3300001,6950001,9000001,18000001,40000001},{0.05,0.1,0.2,0.23,0.33,0.4,0.45})-LOOKUP(J1562,{0,1950001,3300001,6950001,9000001,18000001,40000001},{0,97500,427500,636000,1536000,2796000,4796000}))*1.021,-2))</f>
        <v/>
      </c>
      <c r="M1562" s="19">
        <f>IF(K1562&lt;=0,0,ROUNDDOWN((K1562*LOOKUP(K1562,{0,1950001,3300001,6950001,9000001,18000001,40000001},{0.05,0.1,0.2,0.23,0.33,0.4,0.45})-LOOKUP(K1562,{0,1950001,3300001,6950001,9000001,18000001,40000001},{0,97500,427500,636000,1536000,2796000,4796000}))*1.021,-2))</f>
        <v/>
      </c>
      <c r="N1562" s="19">
        <f>MAX(0,ROUNDDOWN(H1562-E1562-430000-G1562,-3))</f>
        <v/>
      </c>
      <c r="O1562" s="19">
        <f>MAX(0,ROUNDDOWN(H1562-E1562-430000-G1562-D1562,-3))</f>
        <v/>
      </c>
      <c r="P1562" s="19">
        <f>IF(H1562&lt;=450000,0,MAX(0,ROUNDDOWN(N1562*0.06-MIN(50000,N1562)*0.03,-2))+MAX(0,ROUNDDOWN(N1562*0.04-MIN(50000,N1562)*0.02,-2)))</f>
        <v/>
      </c>
      <c r="Q1562" s="19">
        <f>IF(H1562&lt;=450000,0,MAX(0,ROUNDDOWN(O1562*0.06-MIN(50000,O1562)*0.03,-2))+MAX(0,ROUNDDOWN(O1562*0.04-MIN(50000,O1562)*0.02,-2)))</f>
        <v/>
      </c>
      <c r="R1562" s="19">
        <f>L1562-M1562</f>
        <v/>
      </c>
      <c r="S1562" s="19">
        <f>P1562-Q1562</f>
        <v/>
      </c>
      <c r="T1562" s="19">
        <f>R1562+S1562</f>
        <v/>
      </c>
      <c r="U1562" s="21">
        <f>IF(J1562&lt;=0,0,LOOKUP(J1562,{0,1950001,3300001,6950001,9000001,18000001,40000001},{0.05,0.1,0.2,0.23,0.33,0.4,0.45}))</f>
        <v/>
      </c>
    </row>
    <row r="1563">
      <c r="A1563" t="inlineStr">
        <is>
          <t>1万円刻み</t>
        </is>
      </c>
      <c r="B1563" s="19">
        <f>'3_1万円刻み'!$A$713</f>
        <v/>
      </c>
      <c r="C1563" s="20" t="n">
        <v>2025</v>
      </c>
      <c r="D1563" s="19" t="n">
        <v>276000</v>
      </c>
      <c r="E1563" s="19">
        <f>ROUND(MIN(B1563/12,650000)*12*0.0915+MIN(B1563/12,1390000)*12*(0.0504+0)+B1563*0.005,0)</f>
        <v/>
      </c>
      <c r="F1563" s="19" t="n">
        <v>0</v>
      </c>
      <c r="G1563" s="19" t="n">
        <v>0</v>
      </c>
      <c r="H1563" s="19">
        <f>IF(C1563&gt;=2026,IF(B1563&lt;741000,0,IF(B1563&lt;2191000,B1563-740000,IF(B1563&lt;2193000,1451000,IF(B1563&lt;2196000,1453000,IF(B1563&lt;2200000,1456000,IF(B1563&lt;3600000,ROUNDDOWN(B1563/4,-3)*2.8-80000,IF(B1563&lt;6600000,ROUNDDOWN(B1563/4,-3)*3.2-440000,IF(B1563&lt;8500000,ROUNDDOWN(B1563*0.9,0)-1100000,B1563-1950000)))))))),IF(B1563&lt;651000,0,IF(B1563&lt;1900000,B1563-650000,IF(B1563&lt;3600000,ROUNDDOWN(B1563/4,-3)*2.8-80000,IF(B1563&lt;6600000,ROUNDDOWN(B1563/4,-3)*3.2-440000,IF(B1563&lt;8500000,ROUNDDOWN(B1563*0.9,0)-1100000,B1563-1950000))))))</f>
        <v/>
      </c>
      <c r="I1563" s="19">
        <f>IF(H1563&gt;23500000,NA(),IF(C1563&gt;=2026,IF(H1563&lt;=4890000,1040000,IF(H1563&lt;=6550000,670000,620000)),IF(H1563&lt;=1320000,950000,IF(H1563&lt;=3360000,880000,IF(H1563&lt;=4890000,680000,IF(H1563&lt;=6550000,630000,580000))))))</f>
        <v/>
      </c>
      <c r="J1563" s="19">
        <f>MAX(0,ROUNDDOWN(H1563-E1563-I1563-F1563,-3))</f>
        <v/>
      </c>
      <c r="K1563" s="19">
        <f>MAX(0,ROUNDDOWN(H1563-E1563-I1563-F1563-D1563,-3))</f>
        <v/>
      </c>
      <c r="L1563" s="19">
        <f>IF(J1563&lt;=0,0,ROUNDDOWN((J1563*LOOKUP(J1563,{0,1950001,3300001,6950001,9000001,18000001,40000001},{0.05,0.1,0.2,0.23,0.33,0.4,0.45})-LOOKUP(J1563,{0,1950001,3300001,6950001,9000001,18000001,40000001},{0,97500,427500,636000,1536000,2796000,4796000}))*1.021,-2))</f>
        <v/>
      </c>
      <c r="M1563" s="19">
        <f>IF(K1563&lt;=0,0,ROUNDDOWN((K1563*LOOKUP(K1563,{0,1950001,3300001,6950001,9000001,18000001,40000001},{0.05,0.1,0.2,0.23,0.33,0.4,0.45})-LOOKUP(K1563,{0,1950001,3300001,6950001,9000001,18000001,40000001},{0,97500,427500,636000,1536000,2796000,4796000}))*1.021,-2))</f>
        <v/>
      </c>
      <c r="N1563" s="19">
        <f>MAX(0,ROUNDDOWN(H1563-E1563-430000-G1563,-3))</f>
        <v/>
      </c>
      <c r="O1563" s="19">
        <f>MAX(0,ROUNDDOWN(H1563-E1563-430000-G1563-D1563,-3))</f>
        <v/>
      </c>
      <c r="P1563" s="19">
        <f>IF(H1563&lt;=450000,0,MAX(0,ROUNDDOWN(N1563*0.06-MIN(50000,N1563)*0.03,-2))+MAX(0,ROUNDDOWN(N1563*0.04-MIN(50000,N1563)*0.02,-2)))</f>
        <v/>
      </c>
      <c r="Q1563" s="19">
        <f>IF(H1563&lt;=450000,0,MAX(0,ROUNDDOWN(O1563*0.06-MIN(50000,O1563)*0.03,-2))+MAX(0,ROUNDDOWN(O1563*0.04-MIN(50000,O1563)*0.02,-2)))</f>
        <v/>
      </c>
      <c r="R1563" s="19">
        <f>L1563-M1563</f>
        <v/>
      </c>
      <c r="S1563" s="19">
        <f>P1563-Q1563</f>
        <v/>
      </c>
      <c r="T1563" s="19">
        <f>R1563+S1563</f>
        <v/>
      </c>
      <c r="U1563" s="21">
        <f>IF(J1563&lt;=0,0,LOOKUP(J1563,{0,1950001,3300001,6950001,9000001,18000001,40000001},{0.05,0.1,0.2,0.23,0.33,0.4,0.45}))</f>
        <v/>
      </c>
    </row>
    <row r="1564">
      <c r="A1564" t="inlineStr">
        <is>
          <t>1万円刻み</t>
        </is>
      </c>
      <c r="B1564" s="19">
        <f>'3_1万円刻み'!$A$713</f>
        <v/>
      </c>
      <c r="C1564" s="20" t="n">
        <v>2026</v>
      </c>
      <c r="D1564" s="19" t="n">
        <v>276000</v>
      </c>
      <c r="E1564" s="19">
        <f>ROUND(MIN(B1564/12,650000)*12*0.0915+MIN(B1564/12,1390000)*12*(0.0504+0)+B1564*0.005,0)</f>
        <v/>
      </c>
      <c r="F1564" s="19" t="n">
        <v>0</v>
      </c>
      <c r="G1564" s="19" t="n">
        <v>0</v>
      </c>
      <c r="H1564" s="19">
        <f>IF(C1564&gt;=2026,IF(B1564&lt;741000,0,IF(B1564&lt;2191000,B1564-740000,IF(B1564&lt;2193000,1451000,IF(B1564&lt;2196000,1453000,IF(B1564&lt;2200000,1456000,IF(B1564&lt;3600000,ROUNDDOWN(B1564/4,-3)*2.8-80000,IF(B1564&lt;6600000,ROUNDDOWN(B1564/4,-3)*3.2-440000,IF(B1564&lt;8500000,ROUNDDOWN(B1564*0.9,0)-1100000,B1564-1950000)))))))),IF(B1564&lt;651000,0,IF(B1564&lt;1900000,B1564-650000,IF(B1564&lt;3600000,ROUNDDOWN(B1564/4,-3)*2.8-80000,IF(B1564&lt;6600000,ROUNDDOWN(B1564/4,-3)*3.2-440000,IF(B1564&lt;8500000,ROUNDDOWN(B1564*0.9,0)-1100000,B1564-1950000))))))</f>
        <v/>
      </c>
      <c r="I1564" s="19">
        <f>IF(H1564&gt;23500000,NA(),IF(C1564&gt;=2026,IF(H1564&lt;=4890000,1040000,IF(H1564&lt;=6550000,670000,620000)),IF(H1564&lt;=1320000,950000,IF(H1564&lt;=3360000,880000,IF(H1564&lt;=4890000,680000,IF(H1564&lt;=6550000,630000,580000))))))</f>
        <v/>
      </c>
      <c r="J1564" s="19">
        <f>MAX(0,ROUNDDOWN(H1564-E1564-I1564-F1564,-3))</f>
        <v/>
      </c>
      <c r="K1564" s="19">
        <f>MAX(0,ROUNDDOWN(H1564-E1564-I1564-F1564-D1564,-3))</f>
        <v/>
      </c>
      <c r="L1564" s="19">
        <f>IF(J1564&lt;=0,0,ROUNDDOWN((J1564*LOOKUP(J1564,{0,1950001,3300001,6950001,9000001,18000001,40000001},{0.05,0.1,0.2,0.23,0.33,0.4,0.45})-LOOKUP(J1564,{0,1950001,3300001,6950001,9000001,18000001,40000001},{0,97500,427500,636000,1536000,2796000,4796000}))*1.021,-2))</f>
        <v/>
      </c>
      <c r="M1564" s="19">
        <f>IF(K1564&lt;=0,0,ROUNDDOWN((K1564*LOOKUP(K1564,{0,1950001,3300001,6950001,9000001,18000001,40000001},{0.05,0.1,0.2,0.23,0.33,0.4,0.45})-LOOKUP(K1564,{0,1950001,3300001,6950001,9000001,18000001,40000001},{0,97500,427500,636000,1536000,2796000,4796000}))*1.021,-2))</f>
        <v/>
      </c>
      <c r="N1564" s="19">
        <f>MAX(0,ROUNDDOWN(H1564-E1564-430000-G1564,-3))</f>
        <v/>
      </c>
      <c r="O1564" s="19">
        <f>MAX(0,ROUNDDOWN(H1564-E1564-430000-G1564-D1564,-3))</f>
        <v/>
      </c>
      <c r="P1564" s="19">
        <f>IF(H1564&lt;=450000,0,MAX(0,ROUNDDOWN(N1564*0.06-MIN(50000,N1564)*0.03,-2))+MAX(0,ROUNDDOWN(N1564*0.04-MIN(50000,N1564)*0.02,-2)))</f>
        <v/>
      </c>
      <c r="Q1564" s="19">
        <f>IF(H1564&lt;=450000,0,MAX(0,ROUNDDOWN(O1564*0.06-MIN(50000,O1564)*0.03,-2))+MAX(0,ROUNDDOWN(O1564*0.04-MIN(50000,O1564)*0.02,-2)))</f>
        <v/>
      </c>
      <c r="R1564" s="19">
        <f>L1564-M1564</f>
        <v/>
      </c>
      <c r="S1564" s="19">
        <f>P1564-Q1564</f>
        <v/>
      </c>
      <c r="T1564" s="19">
        <f>R1564+S1564</f>
        <v/>
      </c>
      <c r="U1564" s="21">
        <f>IF(J1564&lt;=0,0,LOOKUP(J1564,{0,1950001,3300001,6950001,9000001,18000001,40000001},{0.05,0.1,0.2,0.23,0.33,0.4,0.45}))</f>
        <v/>
      </c>
    </row>
    <row r="1565">
      <c r="A1565" t="inlineStr">
        <is>
          <t>1万円刻み</t>
        </is>
      </c>
      <c r="B1565" s="19">
        <f>'3_1万円刻み'!$A$714</f>
        <v/>
      </c>
      <c r="C1565" s="20" t="n">
        <v>2025</v>
      </c>
      <c r="D1565" s="19" t="n">
        <v>276000</v>
      </c>
      <c r="E1565" s="19">
        <f>ROUND(MIN(B1565/12,650000)*12*0.0915+MIN(B1565/12,1390000)*12*(0.0504+0)+B1565*0.005,0)</f>
        <v/>
      </c>
      <c r="F1565" s="19" t="n">
        <v>0</v>
      </c>
      <c r="G1565" s="19" t="n">
        <v>0</v>
      </c>
      <c r="H1565" s="19">
        <f>IF(C1565&gt;=2026,IF(B1565&lt;741000,0,IF(B1565&lt;2191000,B1565-740000,IF(B1565&lt;2193000,1451000,IF(B1565&lt;2196000,1453000,IF(B1565&lt;2200000,1456000,IF(B1565&lt;3600000,ROUNDDOWN(B1565/4,-3)*2.8-80000,IF(B1565&lt;6600000,ROUNDDOWN(B1565/4,-3)*3.2-440000,IF(B1565&lt;8500000,ROUNDDOWN(B1565*0.9,0)-1100000,B1565-1950000)))))))),IF(B1565&lt;651000,0,IF(B1565&lt;1900000,B1565-650000,IF(B1565&lt;3600000,ROUNDDOWN(B1565/4,-3)*2.8-80000,IF(B1565&lt;6600000,ROUNDDOWN(B1565/4,-3)*3.2-440000,IF(B1565&lt;8500000,ROUNDDOWN(B1565*0.9,0)-1100000,B1565-1950000))))))</f>
        <v/>
      </c>
      <c r="I1565" s="19">
        <f>IF(H1565&gt;23500000,NA(),IF(C1565&gt;=2026,IF(H1565&lt;=4890000,1040000,IF(H1565&lt;=6550000,670000,620000)),IF(H1565&lt;=1320000,950000,IF(H1565&lt;=3360000,880000,IF(H1565&lt;=4890000,680000,IF(H1565&lt;=6550000,630000,580000))))))</f>
        <v/>
      </c>
      <c r="J1565" s="19">
        <f>MAX(0,ROUNDDOWN(H1565-E1565-I1565-F1565,-3))</f>
        <v/>
      </c>
      <c r="K1565" s="19">
        <f>MAX(0,ROUNDDOWN(H1565-E1565-I1565-F1565-D1565,-3))</f>
        <v/>
      </c>
      <c r="L1565" s="19">
        <f>IF(J1565&lt;=0,0,ROUNDDOWN((J1565*LOOKUP(J1565,{0,1950001,3300001,6950001,9000001,18000001,40000001},{0.05,0.1,0.2,0.23,0.33,0.4,0.45})-LOOKUP(J1565,{0,1950001,3300001,6950001,9000001,18000001,40000001},{0,97500,427500,636000,1536000,2796000,4796000}))*1.021,-2))</f>
        <v/>
      </c>
      <c r="M1565" s="19">
        <f>IF(K1565&lt;=0,0,ROUNDDOWN((K1565*LOOKUP(K1565,{0,1950001,3300001,6950001,9000001,18000001,40000001},{0.05,0.1,0.2,0.23,0.33,0.4,0.45})-LOOKUP(K1565,{0,1950001,3300001,6950001,9000001,18000001,40000001},{0,97500,427500,636000,1536000,2796000,4796000}))*1.021,-2))</f>
        <v/>
      </c>
      <c r="N1565" s="19">
        <f>MAX(0,ROUNDDOWN(H1565-E1565-430000-G1565,-3))</f>
        <v/>
      </c>
      <c r="O1565" s="19">
        <f>MAX(0,ROUNDDOWN(H1565-E1565-430000-G1565-D1565,-3))</f>
        <v/>
      </c>
      <c r="P1565" s="19">
        <f>IF(H1565&lt;=450000,0,MAX(0,ROUNDDOWN(N1565*0.06-MIN(50000,N1565)*0.03,-2))+MAX(0,ROUNDDOWN(N1565*0.04-MIN(50000,N1565)*0.02,-2)))</f>
        <v/>
      </c>
      <c r="Q1565" s="19">
        <f>IF(H1565&lt;=450000,0,MAX(0,ROUNDDOWN(O1565*0.06-MIN(50000,O1565)*0.03,-2))+MAX(0,ROUNDDOWN(O1565*0.04-MIN(50000,O1565)*0.02,-2)))</f>
        <v/>
      </c>
      <c r="R1565" s="19">
        <f>L1565-M1565</f>
        <v/>
      </c>
      <c r="S1565" s="19">
        <f>P1565-Q1565</f>
        <v/>
      </c>
      <c r="T1565" s="19">
        <f>R1565+S1565</f>
        <v/>
      </c>
      <c r="U1565" s="21">
        <f>IF(J1565&lt;=0,0,LOOKUP(J1565,{0,1950001,3300001,6950001,9000001,18000001,40000001},{0.05,0.1,0.2,0.23,0.33,0.4,0.45}))</f>
        <v/>
      </c>
    </row>
    <row r="1566">
      <c r="A1566" t="inlineStr">
        <is>
          <t>1万円刻み</t>
        </is>
      </c>
      <c r="B1566" s="19">
        <f>'3_1万円刻み'!$A$714</f>
        <v/>
      </c>
      <c r="C1566" s="20" t="n">
        <v>2026</v>
      </c>
      <c r="D1566" s="19" t="n">
        <v>276000</v>
      </c>
      <c r="E1566" s="19">
        <f>ROUND(MIN(B1566/12,650000)*12*0.0915+MIN(B1566/12,1390000)*12*(0.0504+0)+B1566*0.005,0)</f>
        <v/>
      </c>
      <c r="F1566" s="19" t="n">
        <v>0</v>
      </c>
      <c r="G1566" s="19" t="n">
        <v>0</v>
      </c>
      <c r="H1566" s="19">
        <f>IF(C1566&gt;=2026,IF(B1566&lt;741000,0,IF(B1566&lt;2191000,B1566-740000,IF(B1566&lt;2193000,1451000,IF(B1566&lt;2196000,1453000,IF(B1566&lt;2200000,1456000,IF(B1566&lt;3600000,ROUNDDOWN(B1566/4,-3)*2.8-80000,IF(B1566&lt;6600000,ROUNDDOWN(B1566/4,-3)*3.2-440000,IF(B1566&lt;8500000,ROUNDDOWN(B1566*0.9,0)-1100000,B1566-1950000)))))))),IF(B1566&lt;651000,0,IF(B1566&lt;1900000,B1566-650000,IF(B1566&lt;3600000,ROUNDDOWN(B1566/4,-3)*2.8-80000,IF(B1566&lt;6600000,ROUNDDOWN(B1566/4,-3)*3.2-440000,IF(B1566&lt;8500000,ROUNDDOWN(B1566*0.9,0)-1100000,B1566-1950000))))))</f>
        <v/>
      </c>
      <c r="I1566" s="19">
        <f>IF(H1566&gt;23500000,NA(),IF(C1566&gt;=2026,IF(H1566&lt;=4890000,1040000,IF(H1566&lt;=6550000,670000,620000)),IF(H1566&lt;=1320000,950000,IF(H1566&lt;=3360000,880000,IF(H1566&lt;=4890000,680000,IF(H1566&lt;=6550000,630000,580000))))))</f>
        <v/>
      </c>
      <c r="J1566" s="19">
        <f>MAX(0,ROUNDDOWN(H1566-E1566-I1566-F1566,-3))</f>
        <v/>
      </c>
      <c r="K1566" s="19">
        <f>MAX(0,ROUNDDOWN(H1566-E1566-I1566-F1566-D1566,-3))</f>
        <v/>
      </c>
      <c r="L1566" s="19">
        <f>IF(J1566&lt;=0,0,ROUNDDOWN((J1566*LOOKUP(J1566,{0,1950001,3300001,6950001,9000001,18000001,40000001},{0.05,0.1,0.2,0.23,0.33,0.4,0.45})-LOOKUP(J1566,{0,1950001,3300001,6950001,9000001,18000001,40000001},{0,97500,427500,636000,1536000,2796000,4796000}))*1.021,-2))</f>
        <v/>
      </c>
      <c r="M1566" s="19">
        <f>IF(K1566&lt;=0,0,ROUNDDOWN((K1566*LOOKUP(K1566,{0,1950001,3300001,6950001,9000001,18000001,40000001},{0.05,0.1,0.2,0.23,0.33,0.4,0.45})-LOOKUP(K1566,{0,1950001,3300001,6950001,9000001,18000001,40000001},{0,97500,427500,636000,1536000,2796000,4796000}))*1.021,-2))</f>
        <v/>
      </c>
      <c r="N1566" s="19">
        <f>MAX(0,ROUNDDOWN(H1566-E1566-430000-G1566,-3))</f>
        <v/>
      </c>
      <c r="O1566" s="19">
        <f>MAX(0,ROUNDDOWN(H1566-E1566-430000-G1566-D1566,-3))</f>
        <v/>
      </c>
      <c r="P1566" s="19">
        <f>IF(H1566&lt;=450000,0,MAX(0,ROUNDDOWN(N1566*0.06-MIN(50000,N1566)*0.03,-2))+MAX(0,ROUNDDOWN(N1566*0.04-MIN(50000,N1566)*0.02,-2)))</f>
        <v/>
      </c>
      <c r="Q1566" s="19">
        <f>IF(H1566&lt;=450000,0,MAX(0,ROUNDDOWN(O1566*0.06-MIN(50000,O1566)*0.03,-2))+MAX(0,ROUNDDOWN(O1566*0.04-MIN(50000,O1566)*0.02,-2)))</f>
        <v/>
      </c>
      <c r="R1566" s="19">
        <f>L1566-M1566</f>
        <v/>
      </c>
      <c r="S1566" s="19">
        <f>P1566-Q1566</f>
        <v/>
      </c>
      <c r="T1566" s="19">
        <f>R1566+S1566</f>
        <v/>
      </c>
      <c r="U1566" s="21">
        <f>IF(J1566&lt;=0,0,LOOKUP(J1566,{0,1950001,3300001,6950001,9000001,18000001,40000001},{0.05,0.1,0.2,0.23,0.33,0.4,0.45}))</f>
        <v/>
      </c>
    </row>
    <row r="1567">
      <c r="A1567" t="inlineStr">
        <is>
          <t>1万円刻み</t>
        </is>
      </c>
      <c r="B1567" s="19">
        <f>'3_1万円刻み'!$A$715</f>
        <v/>
      </c>
      <c r="C1567" s="20" t="n">
        <v>2025</v>
      </c>
      <c r="D1567" s="19" t="n">
        <v>276000</v>
      </c>
      <c r="E1567" s="19">
        <f>ROUND(MIN(B1567/12,650000)*12*0.0915+MIN(B1567/12,1390000)*12*(0.0504+0)+B1567*0.005,0)</f>
        <v/>
      </c>
      <c r="F1567" s="19" t="n">
        <v>0</v>
      </c>
      <c r="G1567" s="19" t="n">
        <v>0</v>
      </c>
      <c r="H1567" s="19">
        <f>IF(C1567&gt;=2026,IF(B1567&lt;741000,0,IF(B1567&lt;2191000,B1567-740000,IF(B1567&lt;2193000,1451000,IF(B1567&lt;2196000,1453000,IF(B1567&lt;2200000,1456000,IF(B1567&lt;3600000,ROUNDDOWN(B1567/4,-3)*2.8-80000,IF(B1567&lt;6600000,ROUNDDOWN(B1567/4,-3)*3.2-440000,IF(B1567&lt;8500000,ROUNDDOWN(B1567*0.9,0)-1100000,B1567-1950000)))))))),IF(B1567&lt;651000,0,IF(B1567&lt;1900000,B1567-650000,IF(B1567&lt;3600000,ROUNDDOWN(B1567/4,-3)*2.8-80000,IF(B1567&lt;6600000,ROUNDDOWN(B1567/4,-3)*3.2-440000,IF(B1567&lt;8500000,ROUNDDOWN(B1567*0.9,0)-1100000,B1567-1950000))))))</f>
        <v/>
      </c>
      <c r="I1567" s="19">
        <f>IF(H1567&gt;23500000,NA(),IF(C1567&gt;=2026,IF(H1567&lt;=4890000,1040000,IF(H1567&lt;=6550000,670000,620000)),IF(H1567&lt;=1320000,950000,IF(H1567&lt;=3360000,880000,IF(H1567&lt;=4890000,680000,IF(H1567&lt;=6550000,630000,580000))))))</f>
        <v/>
      </c>
      <c r="J1567" s="19">
        <f>MAX(0,ROUNDDOWN(H1567-E1567-I1567-F1567,-3))</f>
        <v/>
      </c>
      <c r="K1567" s="19">
        <f>MAX(0,ROUNDDOWN(H1567-E1567-I1567-F1567-D1567,-3))</f>
        <v/>
      </c>
      <c r="L1567" s="19">
        <f>IF(J1567&lt;=0,0,ROUNDDOWN((J1567*LOOKUP(J1567,{0,1950001,3300001,6950001,9000001,18000001,40000001},{0.05,0.1,0.2,0.23,0.33,0.4,0.45})-LOOKUP(J1567,{0,1950001,3300001,6950001,9000001,18000001,40000001},{0,97500,427500,636000,1536000,2796000,4796000}))*1.021,-2))</f>
        <v/>
      </c>
      <c r="M1567" s="19">
        <f>IF(K1567&lt;=0,0,ROUNDDOWN((K1567*LOOKUP(K1567,{0,1950001,3300001,6950001,9000001,18000001,40000001},{0.05,0.1,0.2,0.23,0.33,0.4,0.45})-LOOKUP(K1567,{0,1950001,3300001,6950001,9000001,18000001,40000001},{0,97500,427500,636000,1536000,2796000,4796000}))*1.021,-2))</f>
        <v/>
      </c>
      <c r="N1567" s="19">
        <f>MAX(0,ROUNDDOWN(H1567-E1567-430000-G1567,-3))</f>
        <v/>
      </c>
      <c r="O1567" s="19">
        <f>MAX(0,ROUNDDOWN(H1567-E1567-430000-G1567-D1567,-3))</f>
        <v/>
      </c>
      <c r="P1567" s="19">
        <f>IF(H1567&lt;=450000,0,MAX(0,ROUNDDOWN(N1567*0.06-MIN(50000,N1567)*0.03,-2))+MAX(0,ROUNDDOWN(N1567*0.04-MIN(50000,N1567)*0.02,-2)))</f>
        <v/>
      </c>
      <c r="Q1567" s="19">
        <f>IF(H1567&lt;=450000,0,MAX(0,ROUNDDOWN(O1567*0.06-MIN(50000,O1567)*0.03,-2))+MAX(0,ROUNDDOWN(O1567*0.04-MIN(50000,O1567)*0.02,-2)))</f>
        <v/>
      </c>
      <c r="R1567" s="19">
        <f>L1567-M1567</f>
        <v/>
      </c>
      <c r="S1567" s="19">
        <f>P1567-Q1567</f>
        <v/>
      </c>
      <c r="T1567" s="19">
        <f>R1567+S1567</f>
        <v/>
      </c>
      <c r="U1567" s="21">
        <f>IF(J1567&lt;=0,0,LOOKUP(J1567,{0,1950001,3300001,6950001,9000001,18000001,40000001},{0.05,0.1,0.2,0.23,0.33,0.4,0.45}))</f>
        <v/>
      </c>
    </row>
    <row r="1568">
      <c r="A1568" t="inlineStr">
        <is>
          <t>1万円刻み</t>
        </is>
      </c>
      <c r="B1568" s="19">
        <f>'3_1万円刻み'!$A$715</f>
        <v/>
      </c>
      <c r="C1568" s="20" t="n">
        <v>2026</v>
      </c>
      <c r="D1568" s="19" t="n">
        <v>276000</v>
      </c>
      <c r="E1568" s="19">
        <f>ROUND(MIN(B1568/12,650000)*12*0.0915+MIN(B1568/12,1390000)*12*(0.0504+0)+B1568*0.005,0)</f>
        <v/>
      </c>
      <c r="F1568" s="19" t="n">
        <v>0</v>
      </c>
      <c r="G1568" s="19" t="n">
        <v>0</v>
      </c>
      <c r="H1568" s="19">
        <f>IF(C1568&gt;=2026,IF(B1568&lt;741000,0,IF(B1568&lt;2191000,B1568-740000,IF(B1568&lt;2193000,1451000,IF(B1568&lt;2196000,1453000,IF(B1568&lt;2200000,1456000,IF(B1568&lt;3600000,ROUNDDOWN(B1568/4,-3)*2.8-80000,IF(B1568&lt;6600000,ROUNDDOWN(B1568/4,-3)*3.2-440000,IF(B1568&lt;8500000,ROUNDDOWN(B1568*0.9,0)-1100000,B1568-1950000)))))))),IF(B1568&lt;651000,0,IF(B1568&lt;1900000,B1568-650000,IF(B1568&lt;3600000,ROUNDDOWN(B1568/4,-3)*2.8-80000,IF(B1568&lt;6600000,ROUNDDOWN(B1568/4,-3)*3.2-440000,IF(B1568&lt;8500000,ROUNDDOWN(B1568*0.9,0)-1100000,B1568-1950000))))))</f>
        <v/>
      </c>
      <c r="I1568" s="19">
        <f>IF(H1568&gt;23500000,NA(),IF(C1568&gt;=2026,IF(H1568&lt;=4890000,1040000,IF(H1568&lt;=6550000,670000,620000)),IF(H1568&lt;=1320000,950000,IF(H1568&lt;=3360000,880000,IF(H1568&lt;=4890000,680000,IF(H1568&lt;=6550000,630000,580000))))))</f>
        <v/>
      </c>
      <c r="J1568" s="19">
        <f>MAX(0,ROUNDDOWN(H1568-E1568-I1568-F1568,-3))</f>
        <v/>
      </c>
      <c r="K1568" s="19">
        <f>MAX(0,ROUNDDOWN(H1568-E1568-I1568-F1568-D1568,-3))</f>
        <v/>
      </c>
      <c r="L1568" s="19">
        <f>IF(J1568&lt;=0,0,ROUNDDOWN((J1568*LOOKUP(J1568,{0,1950001,3300001,6950001,9000001,18000001,40000001},{0.05,0.1,0.2,0.23,0.33,0.4,0.45})-LOOKUP(J1568,{0,1950001,3300001,6950001,9000001,18000001,40000001},{0,97500,427500,636000,1536000,2796000,4796000}))*1.021,-2))</f>
        <v/>
      </c>
      <c r="M1568" s="19">
        <f>IF(K1568&lt;=0,0,ROUNDDOWN((K1568*LOOKUP(K1568,{0,1950001,3300001,6950001,9000001,18000001,40000001},{0.05,0.1,0.2,0.23,0.33,0.4,0.45})-LOOKUP(K1568,{0,1950001,3300001,6950001,9000001,18000001,40000001},{0,97500,427500,636000,1536000,2796000,4796000}))*1.021,-2))</f>
        <v/>
      </c>
      <c r="N1568" s="19">
        <f>MAX(0,ROUNDDOWN(H1568-E1568-430000-G1568,-3))</f>
        <v/>
      </c>
      <c r="O1568" s="19">
        <f>MAX(0,ROUNDDOWN(H1568-E1568-430000-G1568-D1568,-3))</f>
        <v/>
      </c>
      <c r="P1568" s="19">
        <f>IF(H1568&lt;=450000,0,MAX(0,ROUNDDOWN(N1568*0.06-MIN(50000,N1568)*0.03,-2))+MAX(0,ROUNDDOWN(N1568*0.04-MIN(50000,N1568)*0.02,-2)))</f>
        <v/>
      </c>
      <c r="Q1568" s="19">
        <f>IF(H1568&lt;=450000,0,MAX(0,ROUNDDOWN(O1568*0.06-MIN(50000,O1568)*0.03,-2))+MAX(0,ROUNDDOWN(O1568*0.04-MIN(50000,O1568)*0.02,-2)))</f>
        <v/>
      </c>
      <c r="R1568" s="19">
        <f>L1568-M1568</f>
        <v/>
      </c>
      <c r="S1568" s="19">
        <f>P1568-Q1568</f>
        <v/>
      </c>
      <c r="T1568" s="19">
        <f>R1568+S1568</f>
        <v/>
      </c>
      <c r="U1568" s="21">
        <f>IF(J1568&lt;=0,0,LOOKUP(J1568,{0,1950001,3300001,6950001,9000001,18000001,40000001},{0.05,0.1,0.2,0.23,0.33,0.4,0.45}))</f>
        <v/>
      </c>
    </row>
    <row r="1569">
      <c r="A1569" t="inlineStr">
        <is>
          <t>1万円刻み</t>
        </is>
      </c>
      <c r="B1569" s="19">
        <f>'3_1万円刻み'!$A$716</f>
        <v/>
      </c>
      <c r="C1569" s="20" t="n">
        <v>2025</v>
      </c>
      <c r="D1569" s="19" t="n">
        <v>276000</v>
      </c>
      <c r="E1569" s="19">
        <f>ROUND(MIN(B1569/12,650000)*12*0.0915+MIN(B1569/12,1390000)*12*(0.0504+0)+B1569*0.005,0)</f>
        <v/>
      </c>
      <c r="F1569" s="19" t="n">
        <v>0</v>
      </c>
      <c r="G1569" s="19" t="n">
        <v>0</v>
      </c>
      <c r="H1569" s="19">
        <f>IF(C1569&gt;=2026,IF(B1569&lt;741000,0,IF(B1569&lt;2191000,B1569-740000,IF(B1569&lt;2193000,1451000,IF(B1569&lt;2196000,1453000,IF(B1569&lt;2200000,1456000,IF(B1569&lt;3600000,ROUNDDOWN(B1569/4,-3)*2.8-80000,IF(B1569&lt;6600000,ROUNDDOWN(B1569/4,-3)*3.2-440000,IF(B1569&lt;8500000,ROUNDDOWN(B1569*0.9,0)-1100000,B1569-1950000)))))))),IF(B1569&lt;651000,0,IF(B1569&lt;1900000,B1569-650000,IF(B1569&lt;3600000,ROUNDDOWN(B1569/4,-3)*2.8-80000,IF(B1569&lt;6600000,ROUNDDOWN(B1569/4,-3)*3.2-440000,IF(B1569&lt;8500000,ROUNDDOWN(B1569*0.9,0)-1100000,B1569-1950000))))))</f>
        <v/>
      </c>
      <c r="I1569" s="19">
        <f>IF(H1569&gt;23500000,NA(),IF(C1569&gt;=2026,IF(H1569&lt;=4890000,1040000,IF(H1569&lt;=6550000,670000,620000)),IF(H1569&lt;=1320000,950000,IF(H1569&lt;=3360000,880000,IF(H1569&lt;=4890000,680000,IF(H1569&lt;=6550000,630000,580000))))))</f>
        <v/>
      </c>
      <c r="J1569" s="19">
        <f>MAX(0,ROUNDDOWN(H1569-E1569-I1569-F1569,-3))</f>
        <v/>
      </c>
      <c r="K1569" s="19">
        <f>MAX(0,ROUNDDOWN(H1569-E1569-I1569-F1569-D1569,-3))</f>
        <v/>
      </c>
      <c r="L1569" s="19">
        <f>IF(J1569&lt;=0,0,ROUNDDOWN((J1569*LOOKUP(J1569,{0,1950001,3300001,6950001,9000001,18000001,40000001},{0.05,0.1,0.2,0.23,0.33,0.4,0.45})-LOOKUP(J1569,{0,1950001,3300001,6950001,9000001,18000001,40000001},{0,97500,427500,636000,1536000,2796000,4796000}))*1.021,-2))</f>
        <v/>
      </c>
      <c r="M1569" s="19">
        <f>IF(K1569&lt;=0,0,ROUNDDOWN((K1569*LOOKUP(K1569,{0,1950001,3300001,6950001,9000001,18000001,40000001},{0.05,0.1,0.2,0.23,0.33,0.4,0.45})-LOOKUP(K1569,{0,1950001,3300001,6950001,9000001,18000001,40000001},{0,97500,427500,636000,1536000,2796000,4796000}))*1.021,-2))</f>
        <v/>
      </c>
      <c r="N1569" s="19">
        <f>MAX(0,ROUNDDOWN(H1569-E1569-430000-G1569,-3))</f>
        <v/>
      </c>
      <c r="O1569" s="19">
        <f>MAX(0,ROUNDDOWN(H1569-E1569-430000-G1569-D1569,-3))</f>
        <v/>
      </c>
      <c r="P1569" s="19">
        <f>IF(H1569&lt;=450000,0,MAX(0,ROUNDDOWN(N1569*0.06-MIN(50000,N1569)*0.03,-2))+MAX(0,ROUNDDOWN(N1569*0.04-MIN(50000,N1569)*0.02,-2)))</f>
        <v/>
      </c>
      <c r="Q1569" s="19">
        <f>IF(H1569&lt;=450000,0,MAX(0,ROUNDDOWN(O1569*0.06-MIN(50000,O1569)*0.03,-2))+MAX(0,ROUNDDOWN(O1569*0.04-MIN(50000,O1569)*0.02,-2)))</f>
        <v/>
      </c>
      <c r="R1569" s="19">
        <f>L1569-M1569</f>
        <v/>
      </c>
      <c r="S1569" s="19">
        <f>P1569-Q1569</f>
        <v/>
      </c>
      <c r="T1569" s="19">
        <f>R1569+S1569</f>
        <v/>
      </c>
      <c r="U1569" s="21">
        <f>IF(J1569&lt;=0,0,LOOKUP(J1569,{0,1950001,3300001,6950001,9000001,18000001,40000001},{0.05,0.1,0.2,0.23,0.33,0.4,0.45}))</f>
        <v/>
      </c>
    </row>
    <row r="1570">
      <c r="A1570" t="inlineStr">
        <is>
          <t>1万円刻み</t>
        </is>
      </c>
      <c r="B1570" s="19">
        <f>'3_1万円刻み'!$A$716</f>
        <v/>
      </c>
      <c r="C1570" s="20" t="n">
        <v>2026</v>
      </c>
      <c r="D1570" s="19" t="n">
        <v>276000</v>
      </c>
      <c r="E1570" s="19">
        <f>ROUND(MIN(B1570/12,650000)*12*0.0915+MIN(B1570/12,1390000)*12*(0.0504+0)+B1570*0.005,0)</f>
        <v/>
      </c>
      <c r="F1570" s="19" t="n">
        <v>0</v>
      </c>
      <c r="G1570" s="19" t="n">
        <v>0</v>
      </c>
      <c r="H1570" s="19">
        <f>IF(C1570&gt;=2026,IF(B1570&lt;741000,0,IF(B1570&lt;2191000,B1570-740000,IF(B1570&lt;2193000,1451000,IF(B1570&lt;2196000,1453000,IF(B1570&lt;2200000,1456000,IF(B1570&lt;3600000,ROUNDDOWN(B1570/4,-3)*2.8-80000,IF(B1570&lt;6600000,ROUNDDOWN(B1570/4,-3)*3.2-440000,IF(B1570&lt;8500000,ROUNDDOWN(B1570*0.9,0)-1100000,B1570-1950000)))))))),IF(B1570&lt;651000,0,IF(B1570&lt;1900000,B1570-650000,IF(B1570&lt;3600000,ROUNDDOWN(B1570/4,-3)*2.8-80000,IF(B1570&lt;6600000,ROUNDDOWN(B1570/4,-3)*3.2-440000,IF(B1570&lt;8500000,ROUNDDOWN(B1570*0.9,0)-1100000,B1570-1950000))))))</f>
        <v/>
      </c>
      <c r="I1570" s="19">
        <f>IF(H1570&gt;23500000,NA(),IF(C1570&gt;=2026,IF(H1570&lt;=4890000,1040000,IF(H1570&lt;=6550000,670000,620000)),IF(H1570&lt;=1320000,950000,IF(H1570&lt;=3360000,880000,IF(H1570&lt;=4890000,680000,IF(H1570&lt;=6550000,630000,580000))))))</f>
        <v/>
      </c>
      <c r="J1570" s="19">
        <f>MAX(0,ROUNDDOWN(H1570-E1570-I1570-F1570,-3))</f>
        <v/>
      </c>
      <c r="K1570" s="19">
        <f>MAX(0,ROUNDDOWN(H1570-E1570-I1570-F1570-D1570,-3))</f>
        <v/>
      </c>
      <c r="L1570" s="19">
        <f>IF(J1570&lt;=0,0,ROUNDDOWN((J1570*LOOKUP(J1570,{0,1950001,3300001,6950001,9000001,18000001,40000001},{0.05,0.1,0.2,0.23,0.33,0.4,0.45})-LOOKUP(J1570,{0,1950001,3300001,6950001,9000001,18000001,40000001},{0,97500,427500,636000,1536000,2796000,4796000}))*1.021,-2))</f>
        <v/>
      </c>
      <c r="M1570" s="19">
        <f>IF(K1570&lt;=0,0,ROUNDDOWN((K1570*LOOKUP(K1570,{0,1950001,3300001,6950001,9000001,18000001,40000001},{0.05,0.1,0.2,0.23,0.33,0.4,0.45})-LOOKUP(K1570,{0,1950001,3300001,6950001,9000001,18000001,40000001},{0,97500,427500,636000,1536000,2796000,4796000}))*1.021,-2))</f>
        <v/>
      </c>
      <c r="N1570" s="19">
        <f>MAX(0,ROUNDDOWN(H1570-E1570-430000-G1570,-3))</f>
        <v/>
      </c>
      <c r="O1570" s="19">
        <f>MAX(0,ROUNDDOWN(H1570-E1570-430000-G1570-D1570,-3))</f>
        <v/>
      </c>
      <c r="P1570" s="19">
        <f>IF(H1570&lt;=450000,0,MAX(0,ROUNDDOWN(N1570*0.06-MIN(50000,N1570)*0.03,-2))+MAX(0,ROUNDDOWN(N1570*0.04-MIN(50000,N1570)*0.02,-2)))</f>
        <v/>
      </c>
      <c r="Q1570" s="19">
        <f>IF(H1570&lt;=450000,0,MAX(0,ROUNDDOWN(O1570*0.06-MIN(50000,O1570)*0.03,-2))+MAX(0,ROUNDDOWN(O1570*0.04-MIN(50000,O1570)*0.02,-2)))</f>
        <v/>
      </c>
      <c r="R1570" s="19">
        <f>L1570-M1570</f>
        <v/>
      </c>
      <c r="S1570" s="19">
        <f>P1570-Q1570</f>
        <v/>
      </c>
      <c r="T1570" s="19">
        <f>R1570+S1570</f>
        <v/>
      </c>
      <c r="U1570" s="21">
        <f>IF(J1570&lt;=0,0,LOOKUP(J1570,{0,1950001,3300001,6950001,9000001,18000001,40000001},{0.05,0.1,0.2,0.23,0.33,0.4,0.45}))</f>
        <v/>
      </c>
    </row>
    <row r="1571">
      <c r="A1571" t="inlineStr">
        <is>
          <t>1万円刻み</t>
        </is>
      </c>
      <c r="B1571" s="19">
        <f>'3_1万円刻み'!$A$717</f>
        <v/>
      </c>
      <c r="C1571" s="20" t="n">
        <v>2025</v>
      </c>
      <c r="D1571" s="19" t="n">
        <v>276000</v>
      </c>
      <c r="E1571" s="19">
        <f>ROUND(MIN(B1571/12,650000)*12*0.0915+MIN(B1571/12,1390000)*12*(0.0504+0)+B1571*0.005,0)</f>
        <v/>
      </c>
      <c r="F1571" s="19" t="n">
        <v>0</v>
      </c>
      <c r="G1571" s="19" t="n">
        <v>0</v>
      </c>
      <c r="H1571" s="19">
        <f>IF(C1571&gt;=2026,IF(B1571&lt;741000,0,IF(B1571&lt;2191000,B1571-740000,IF(B1571&lt;2193000,1451000,IF(B1571&lt;2196000,1453000,IF(B1571&lt;2200000,1456000,IF(B1571&lt;3600000,ROUNDDOWN(B1571/4,-3)*2.8-80000,IF(B1571&lt;6600000,ROUNDDOWN(B1571/4,-3)*3.2-440000,IF(B1571&lt;8500000,ROUNDDOWN(B1571*0.9,0)-1100000,B1571-1950000)))))))),IF(B1571&lt;651000,0,IF(B1571&lt;1900000,B1571-650000,IF(B1571&lt;3600000,ROUNDDOWN(B1571/4,-3)*2.8-80000,IF(B1571&lt;6600000,ROUNDDOWN(B1571/4,-3)*3.2-440000,IF(B1571&lt;8500000,ROUNDDOWN(B1571*0.9,0)-1100000,B1571-1950000))))))</f>
        <v/>
      </c>
      <c r="I1571" s="19">
        <f>IF(H1571&gt;23500000,NA(),IF(C1571&gt;=2026,IF(H1571&lt;=4890000,1040000,IF(H1571&lt;=6550000,670000,620000)),IF(H1571&lt;=1320000,950000,IF(H1571&lt;=3360000,880000,IF(H1571&lt;=4890000,680000,IF(H1571&lt;=6550000,630000,580000))))))</f>
        <v/>
      </c>
      <c r="J1571" s="19">
        <f>MAX(0,ROUNDDOWN(H1571-E1571-I1571-F1571,-3))</f>
        <v/>
      </c>
      <c r="K1571" s="19">
        <f>MAX(0,ROUNDDOWN(H1571-E1571-I1571-F1571-D1571,-3))</f>
        <v/>
      </c>
      <c r="L1571" s="19">
        <f>IF(J1571&lt;=0,0,ROUNDDOWN((J1571*LOOKUP(J1571,{0,1950001,3300001,6950001,9000001,18000001,40000001},{0.05,0.1,0.2,0.23,0.33,0.4,0.45})-LOOKUP(J1571,{0,1950001,3300001,6950001,9000001,18000001,40000001},{0,97500,427500,636000,1536000,2796000,4796000}))*1.021,-2))</f>
        <v/>
      </c>
      <c r="M1571" s="19">
        <f>IF(K1571&lt;=0,0,ROUNDDOWN((K1571*LOOKUP(K1571,{0,1950001,3300001,6950001,9000001,18000001,40000001},{0.05,0.1,0.2,0.23,0.33,0.4,0.45})-LOOKUP(K1571,{0,1950001,3300001,6950001,9000001,18000001,40000001},{0,97500,427500,636000,1536000,2796000,4796000}))*1.021,-2))</f>
        <v/>
      </c>
      <c r="N1571" s="19">
        <f>MAX(0,ROUNDDOWN(H1571-E1571-430000-G1571,-3))</f>
        <v/>
      </c>
      <c r="O1571" s="19">
        <f>MAX(0,ROUNDDOWN(H1571-E1571-430000-G1571-D1571,-3))</f>
        <v/>
      </c>
      <c r="P1571" s="19">
        <f>IF(H1571&lt;=450000,0,MAX(0,ROUNDDOWN(N1571*0.06-MIN(50000,N1571)*0.03,-2))+MAX(0,ROUNDDOWN(N1571*0.04-MIN(50000,N1571)*0.02,-2)))</f>
        <v/>
      </c>
      <c r="Q1571" s="19">
        <f>IF(H1571&lt;=450000,0,MAX(0,ROUNDDOWN(O1571*0.06-MIN(50000,O1571)*0.03,-2))+MAX(0,ROUNDDOWN(O1571*0.04-MIN(50000,O1571)*0.02,-2)))</f>
        <v/>
      </c>
      <c r="R1571" s="19">
        <f>L1571-M1571</f>
        <v/>
      </c>
      <c r="S1571" s="19">
        <f>P1571-Q1571</f>
        <v/>
      </c>
      <c r="T1571" s="19">
        <f>R1571+S1571</f>
        <v/>
      </c>
      <c r="U1571" s="21">
        <f>IF(J1571&lt;=0,0,LOOKUP(J1571,{0,1950001,3300001,6950001,9000001,18000001,40000001},{0.05,0.1,0.2,0.23,0.33,0.4,0.45}))</f>
        <v/>
      </c>
    </row>
    <row r="1572">
      <c r="A1572" t="inlineStr">
        <is>
          <t>1万円刻み</t>
        </is>
      </c>
      <c r="B1572" s="19">
        <f>'3_1万円刻み'!$A$717</f>
        <v/>
      </c>
      <c r="C1572" s="20" t="n">
        <v>2026</v>
      </c>
      <c r="D1572" s="19" t="n">
        <v>276000</v>
      </c>
      <c r="E1572" s="19">
        <f>ROUND(MIN(B1572/12,650000)*12*0.0915+MIN(B1572/12,1390000)*12*(0.0504+0)+B1572*0.005,0)</f>
        <v/>
      </c>
      <c r="F1572" s="19" t="n">
        <v>0</v>
      </c>
      <c r="G1572" s="19" t="n">
        <v>0</v>
      </c>
      <c r="H1572" s="19">
        <f>IF(C1572&gt;=2026,IF(B1572&lt;741000,0,IF(B1572&lt;2191000,B1572-740000,IF(B1572&lt;2193000,1451000,IF(B1572&lt;2196000,1453000,IF(B1572&lt;2200000,1456000,IF(B1572&lt;3600000,ROUNDDOWN(B1572/4,-3)*2.8-80000,IF(B1572&lt;6600000,ROUNDDOWN(B1572/4,-3)*3.2-440000,IF(B1572&lt;8500000,ROUNDDOWN(B1572*0.9,0)-1100000,B1572-1950000)))))))),IF(B1572&lt;651000,0,IF(B1572&lt;1900000,B1572-650000,IF(B1572&lt;3600000,ROUNDDOWN(B1572/4,-3)*2.8-80000,IF(B1572&lt;6600000,ROUNDDOWN(B1572/4,-3)*3.2-440000,IF(B1572&lt;8500000,ROUNDDOWN(B1572*0.9,0)-1100000,B1572-1950000))))))</f>
        <v/>
      </c>
      <c r="I1572" s="19">
        <f>IF(H1572&gt;23500000,NA(),IF(C1572&gt;=2026,IF(H1572&lt;=4890000,1040000,IF(H1572&lt;=6550000,670000,620000)),IF(H1572&lt;=1320000,950000,IF(H1572&lt;=3360000,880000,IF(H1572&lt;=4890000,680000,IF(H1572&lt;=6550000,630000,580000))))))</f>
        <v/>
      </c>
      <c r="J1572" s="19">
        <f>MAX(0,ROUNDDOWN(H1572-E1572-I1572-F1572,-3))</f>
        <v/>
      </c>
      <c r="K1572" s="19">
        <f>MAX(0,ROUNDDOWN(H1572-E1572-I1572-F1572-D1572,-3))</f>
        <v/>
      </c>
      <c r="L1572" s="19">
        <f>IF(J1572&lt;=0,0,ROUNDDOWN((J1572*LOOKUP(J1572,{0,1950001,3300001,6950001,9000001,18000001,40000001},{0.05,0.1,0.2,0.23,0.33,0.4,0.45})-LOOKUP(J1572,{0,1950001,3300001,6950001,9000001,18000001,40000001},{0,97500,427500,636000,1536000,2796000,4796000}))*1.021,-2))</f>
        <v/>
      </c>
      <c r="M1572" s="19">
        <f>IF(K1572&lt;=0,0,ROUNDDOWN((K1572*LOOKUP(K1572,{0,1950001,3300001,6950001,9000001,18000001,40000001},{0.05,0.1,0.2,0.23,0.33,0.4,0.45})-LOOKUP(K1572,{0,1950001,3300001,6950001,9000001,18000001,40000001},{0,97500,427500,636000,1536000,2796000,4796000}))*1.021,-2))</f>
        <v/>
      </c>
      <c r="N1572" s="19">
        <f>MAX(0,ROUNDDOWN(H1572-E1572-430000-G1572,-3))</f>
        <v/>
      </c>
      <c r="O1572" s="19">
        <f>MAX(0,ROUNDDOWN(H1572-E1572-430000-G1572-D1572,-3))</f>
        <v/>
      </c>
      <c r="P1572" s="19">
        <f>IF(H1572&lt;=450000,0,MAX(0,ROUNDDOWN(N1572*0.06-MIN(50000,N1572)*0.03,-2))+MAX(0,ROUNDDOWN(N1572*0.04-MIN(50000,N1572)*0.02,-2)))</f>
        <v/>
      </c>
      <c r="Q1572" s="19">
        <f>IF(H1572&lt;=450000,0,MAX(0,ROUNDDOWN(O1572*0.06-MIN(50000,O1572)*0.03,-2))+MAX(0,ROUNDDOWN(O1572*0.04-MIN(50000,O1572)*0.02,-2)))</f>
        <v/>
      </c>
      <c r="R1572" s="19">
        <f>L1572-M1572</f>
        <v/>
      </c>
      <c r="S1572" s="19">
        <f>P1572-Q1572</f>
        <v/>
      </c>
      <c r="T1572" s="19">
        <f>R1572+S1572</f>
        <v/>
      </c>
      <c r="U1572" s="21">
        <f>IF(J1572&lt;=0,0,LOOKUP(J1572,{0,1950001,3300001,6950001,9000001,18000001,40000001},{0.05,0.1,0.2,0.23,0.33,0.4,0.45}))</f>
        <v/>
      </c>
    </row>
    <row r="1573">
      <c r="A1573" t="inlineStr">
        <is>
          <t>1万円刻み</t>
        </is>
      </c>
      <c r="B1573" s="19">
        <f>'3_1万円刻み'!$A$718</f>
        <v/>
      </c>
      <c r="C1573" s="20" t="n">
        <v>2025</v>
      </c>
      <c r="D1573" s="19" t="n">
        <v>276000</v>
      </c>
      <c r="E1573" s="19">
        <f>ROUND(MIN(B1573/12,650000)*12*0.0915+MIN(B1573/12,1390000)*12*(0.0504+0)+B1573*0.005,0)</f>
        <v/>
      </c>
      <c r="F1573" s="19" t="n">
        <v>0</v>
      </c>
      <c r="G1573" s="19" t="n">
        <v>0</v>
      </c>
      <c r="H1573" s="19">
        <f>IF(C1573&gt;=2026,IF(B1573&lt;741000,0,IF(B1573&lt;2191000,B1573-740000,IF(B1573&lt;2193000,1451000,IF(B1573&lt;2196000,1453000,IF(B1573&lt;2200000,1456000,IF(B1573&lt;3600000,ROUNDDOWN(B1573/4,-3)*2.8-80000,IF(B1573&lt;6600000,ROUNDDOWN(B1573/4,-3)*3.2-440000,IF(B1573&lt;8500000,ROUNDDOWN(B1573*0.9,0)-1100000,B1573-1950000)))))))),IF(B1573&lt;651000,0,IF(B1573&lt;1900000,B1573-650000,IF(B1573&lt;3600000,ROUNDDOWN(B1573/4,-3)*2.8-80000,IF(B1573&lt;6600000,ROUNDDOWN(B1573/4,-3)*3.2-440000,IF(B1573&lt;8500000,ROUNDDOWN(B1573*0.9,0)-1100000,B1573-1950000))))))</f>
        <v/>
      </c>
      <c r="I1573" s="19">
        <f>IF(H1573&gt;23500000,NA(),IF(C1573&gt;=2026,IF(H1573&lt;=4890000,1040000,IF(H1573&lt;=6550000,670000,620000)),IF(H1573&lt;=1320000,950000,IF(H1573&lt;=3360000,880000,IF(H1573&lt;=4890000,680000,IF(H1573&lt;=6550000,630000,580000))))))</f>
        <v/>
      </c>
      <c r="J1573" s="19">
        <f>MAX(0,ROUNDDOWN(H1573-E1573-I1573-F1573,-3))</f>
        <v/>
      </c>
      <c r="K1573" s="19">
        <f>MAX(0,ROUNDDOWN(H1573-E1573-I1573-F1573-D1573,-3))</f>
        <v/>
      </c>
      <c r="L1573" s="19">
        <f>IF(J1573&lt;=0,0,ROUNDDOWN((J1573*LOOKUP(J1573,{0,1950001,3300001,6950001,9000001,18000001,40000001},{0.05,0.1,0.2,0.23,0.33,0.4,0.45})-LOOKUP(J1573,{0,1950001,3300001,6950001,9000001,18000001,40000001},{0,97500,427500,636000,1536000,2796000,4796000}))*1.021,-2))</f>
        <v/>
      </c>
      <c r="M1573" s="19">
        <f>IF(K1573&lt;=0,0,ROUNDDOWN((K1573*LOOKUP(K1573,{0,1950001,3300001,6950001,9000001,18000001,40000001},{0.05,0.1,0.2,0.23,0.33,0.4,0.45})-LOOKUP(K1573,{0,1950001,3300001,6950001,9000001,18000001,40000001},{0,97500,427500,636000,1536000,2796000,4796000}))*1.021,-2))</f>
        <v/>
      </c>
      <c r="N1573" s="19">
        <f>MAX(0,ROUNDDOWN(H1573-E1573-430000-G1573,-3))</f>
        <v/>
      </c>
      <c r="O1573" s="19">
        <f>MAX(0,ROUNDDOWN(H1573-E1573-430000-G1573-D1573,-3))</f>
        <v/>
      </c>
      <c r="P1573" s="19">
        <f>IF(H1573&lt;=450000,0,MAX(0,ROUNDDOWN(N1573*0.06-MIN(50000,N1573)*0.03,-2))+MAX(0,ROUNDDOWN(N1573*0.04-MIN(50000,N1573)*0.02,-2)))</f>
        <v/>
      </c>
      <c r="Q1573" s="19">
        <f>IF(H1573&lt;=450000,0,MAX(0,ROUNDDOWN(O1573*0.06-MIN(50000,O1573)*0.03,-2))+MAX(0,ROUNDDOWN(O1573*0.04-MIN(50000,O1573)*0.02,-2)))</f>
        <v/>
      </c>
      <c r="R1573" s="19">
        <f>L1573-M1573</f>
        <v/>
      </c>
      <c r="S1573" s="19">
        <f>P1573-Q1573</f>
        <v/>
      </c>
      <c r="T1573" s="19">
        <f>R1573+S1573</f>
        <v/>
      </c>
      <c r="U1573" s="21">
        <f>IF(J1573&lt;=0,0,LOOKUP(J1573,{0,1950001,3300001,6950001,9000001,18000001,40000001},{0.05,0.1,0.2,0.23,0.33,0.4,0.45}))</f>
        <v/>
      </c>
    </row>
    <row r="1574">
      <c r="A1574" t="inlineStr">
        <is>
          <t>1万円刻み</t>
        </is>
      </c>
      <c r="B1574" s="19">
        <f>'3_1万円刻み'!$A$718</f>
        <v/>
      </c>
      <c r="C1574" s="20" t="n">
        <v>2026</v>
      </c>
      <c r="D1574" s="19" t="n">
        <v>276000</v>
      </c>
      <c r="E1574" s="19">
        <f>ROUND(MIN(B1574/12,650000)*12*0.0915+MIN(B1574/12,1390000)*12*(0.0504+0)+B1574*0.005,0)</f>
        <v/>
      </c>
      <c r="F1574" s="19" t="n">
        <v>0</v>
      </c>
      <c r="G1574" s="19" t="n">
        <v>0</v>
      </c>
      <c r="H1574" s="19">
        <f>IF(C1574&gt;=2026,IF(B1574&lt;741000,0,IF(B1574&lt;2191000,B1574-740000,IF(B1574&lt;2193000,1451000,IF(B1574&lt;2196000,1453000,IF(B1574&lt;2200000,1456000,IF(B1574&lt;3600000,ROUNDDOWN(B1574/4,-3)*2.8-80000,IF(B1574&lt;6600000,ROUNDDOWN(B1574/4,-3)*3.2-440000,IF(B1574&lt;8500000,ROUNDDOWN(B1574*0.9,0)-1100000,B1574-1950000)))))))),IF(B1574&lt;651000,0,IF(B1574&lt;1900000,B1574-650000,IF(B1574&lt;3600000,ROUNDDOWN(B1574/4,-3)*2.8-80000,IF(B1574&lt;6600000,ROUNDDOWN(B1574/4,-3)*3.2-440000,IF(B1574&lt;8500000,ROUNDDOWN(B1574*0.9,0)-1100000,B1574-1950000))))))</f>
        <v/>
      </c>
      <c r="I1574" s="19">
        <f>IF(H1574&gt;23500000,NA(),IF(C1574&gt;=2026,IF(H1574&lt;=4890000,1040000,IF(H1574&lt;=6550000,670000,620000)),IF(H1574&lt;=1320000,950000,IF(H1574&lt;=3360000,880000,IF(H1574&lt;=4890000,680000,IF(H1574&lt;=6550000,630000,580000))))))</f>
        <v/>
      </c>
      <c r="J1574" s="19">
        <f>MAX(0,ROUNDDOWN(H1574-E1574-I1574-F1574,-3))</f>
        <v/>
      </c>
      <c r="K1574" s="19">
        <f>MAX(0,ROUNDDOWN(H1574-E1574-I1574-F1574-D1574,-3))</f>
        <v/>
      </c>
      <c r="L1574" s="19">
        <f>IF(J1574&lt;=0,0,ROUNDDOWN((J1574*LOOKUP(J1574,{0,1950001,3300001,6950001,9000001,18000001,40000001},{0.05,0.1,0.2,0.23,0.33,0.4,0.45})-LOOKUP(J1574,{0,1950001,3300001,6950001,9000001,18000001,40000001},{0,97500,427500,636000,1536000,2796000,4796000}))*1.021,-2))</f>
        <v/>
      </c>
      <c r="M1574" s="19">
        <f>IF(K1574&lt;=0,0,ROUNDDOWN((K1574*LOOKUP(K1574,{0,1950001,3300001,6950001,9000001,18000001,40000001},{0.05,0.1,0.2,0.23,0.33,0.4,0.45})-LOOKUP(K1574,{0,1950001,3300001,6950001,9000001,18000001,40000001},{0,97500,427500,636000,1536000,2796000,4796000}))*1.021,-2))</f>
        <v/>
      </c>
      <c r="N1574" s="19">
        <f>MAX(0,ROUNDDOWN(H1574-E1574-430000-G1574,-3))</f>
        <v/>
      </c>
      <c r="O1574" s="19">
        <f>MAX(0,ROUNDDOWN(H1574-E1574-430000-G1574-D1574,-3))</f>
        <v/>
      </c>
      <c r="P1574" s="19">
        <f>IF(H1574&lt;=450000,0,MAX(0,ROUNDDOWN(N1574*0.06-MIN(50000,N1574)*0.03,-2))+MAX(0,ROUNDDOWN(N1574*0.04-MIN(50000,N1574)*0.02,-2)))</f>
        <v/>
      </c>
      <c r="Q1574" s="19">
        <f>IF(H1574&lt;=450000,0,MAX(0,ROUNDDOWN(O1574*0.06-MIN(50000,O1574)*0.03,-2))+MAX(0,ROUNDDOWN(O1574*0.04-MIN(50000,O1574)*0.02,-2)))</f>
        <v/>
      </c>
      <c r="R1574" s="19">
        <f>L1574-M1574</f>
        <v/>
      </c>
      <c r="S1574" s="19">
        <f>P1574-Q1574</f>
        <v/>
      </c>
      <c r="T1574" s="19">
        <f>R1574+S1574</f>
        <v/>
      </c>
      <c r="U1574" s="21">
        <f>IF(J1574&lt;=0,0,LOOKUP(J1574,{0,1950001,3300001,6950001,9000001,18000001,40000001},{0.05,0.1,0.2,0.23,0.33,0.4,0.45}))</f>
        <v/>
      </c>
    </row>
    <row r="1575">
      <c r="A1575" t="inlineStr">
        <is>
          <t>1万円刻み</t>
        </is>
      </c>
      <c r="B1575" s="19">
        <f>'3_1万円刻み'!$A$719</f>
        <v/>
      </c>
      <c r="C1575" s="20" t="n">
        <v>2025</v>
      </c>
      <c r="D1575" s="19" t="n">
        <v>276000</v>
      </c>
      <c r="E1575" s="19">
        <f>ROUND(MIN(B1575/12,650000)*12*0.0915+MIN(B1575/12,1390000)*12*(0.0504+0)+B1575*0.005,0)</f>
        <v/>
      </c>
      <c r="F1575" s="19" t="n">
        <v>0</v>
      </c>
      <c r="G1575" s="19" t="n">
        <v>0</v>
      </c>
      <c r="H1575" s="19">
        <f>IF(C1575&gt;=2026,IF(B1575&lt;741000,0,IF(B1575&lt;2191000,B1575-740000,IF(B1575&lt;2193000,1451000,IF(B1575&lt;2196000,1453000,IF(B1575&lt;2200000,1456000,IF(B1575&lt;3600000,ROUNDDOWN(B1575/4,-3)*2.8-80000,IF(B1575&lt;6600000,ROUNDDOWN(B1575/4,-3)*3.2-440000,IF(B1575&lt;8500000,ROUNDDOWN(B1575*0.9,0)-1100000,B1575-1950000)))))))),IF(B1575&lt;651000,0,IF(B1575&lt;1900000,B1575-650000,IF(B1575&lt;3600000,ROUNDDOWN(B1575/4,-3)*2.8-80000,IF(B1575&lt;6600000,ROUNDDOWN(B1575/4,-3)*3.2-440000,IF(B1575&lt;8500000,ROUNDDOWN(B1575*0.9,0)-1100000,B1575-1950000))))))</f>
        <v/>
      </c>
      <c r="I1575" s="19">
        <f>IF(H1575&gt;23500000,NA(),IF(C1575&gt;=2026,IF(H1575&lt;=4890000,1040000,IF(H1575&lt;=6550000,670000,620000)),IF(H1575&lt;=1320000,950000,IF(H1575&lt;=3360000,880000,IF(H1575&lt;=4890000,680000,IF(H1575&lt;=6550000,630000,580000))))))</f>
        <v/>
      </c>
      <c r="J1575" s="19">
        <f>MAX(0,ROUNDDOWN(H1575-E1575-I1575-F1575,-3))</f>
        <v/>
      </c>
      <c r="K1575" s="19">
        <f>MAX(0,ROUNDDOWN(H1575-E1575-I1575-F1575-D1575,-3))</f>
        <v/>
      </c>
      <c r="L1575" s="19">
        <f>IF(J1575&lt;=0,0,ROUNDDOWN((J1575*LOOKUP(J1575,{0,1950001,3300001,6950001,9000001,18000001,40000001},{0.05,0.1,0.2,0.23,0.33,0.4,0.45})-LOOKUP(J1575,{0,1950001,3300001,6950001,9000001,18000001,40000001},{0,97500,427500,636000,1536000,2796000,4796000}))*1.021,-2))</f>
        <v/>
      </c>
      <c r="M1575" s="19">
        <f>IF(K1575&lt;=0,0,ROUNDDOWN((K1575*LOOKUP(K1575,{0,1950001,3300001,6950001,9000001,18000001,40000001},{0.05,0.1,0.2,0.23,0.33,0.4,0.45})-LOOKUP(K1575,{0,1950001,3300001,6950001,9000001,18000001,40000001},{0,97500,427500,636000,1536000,2796000,4796000}))*1.021,-2))</f>
        <v/>
      </c>
      <c r="N1575" s="19">
        <f>MAX(0,ROUNDDOWN(H1575-E1575-430000-G1575,-3))</f>
        <v/>
      </c>
      <c r="O1575" s="19">
        <f>MAX(0,ROUNDDOWN(H1575-E1575-430000-G1575-D1575,-3))</f>
        <v/>
      </c>
      <c r="P1575" s="19">
        <f>IF(H1575&lt;=450000,0,MAX(0,ROUNDDOWN(N1575*0.06-MIN(50000,N1575)*0.03,-2))+MAX(0,ROUNDDOWN(N1575*0.04-MIN(50000,N1575)*0.02,-2)))</f>
        <v/>
      </c>
      <c r="Q1575" s="19">
        <f>IF(H1575&lt;=450000,0,MAX(0,ROUNDDOWN(O1575*0.06-MIN(50000,O1575)*0.03,-2))+MAX(0,ROUNDDOWN(O1575*0.04-MIN(50000,O1575)*0.02,-2)))</f>
        <v/>
      </c>
      <c r="R1575" s="19">
        <f>L1575-M1575</f>
        <v/>
      </c>
      <c r="S1575" s="19">
        <f>P1575-Q1575</f>
        <v/>
      </c>
      <c r="T1575" s="19">
        <f>R1575+S1575</f>
        <v/>
      </c>
      <c r="U1575" s="21">
        <f>IF(J1575&lt;=0,0,LOOKUP(J1575,{0,1950001,3300001,6950001,9000001,18000001,40000001},{0.05,0.1,0.2,0.23,0.33,0.4,0.45}))</f>
        <v/>
      </c>
    </row>
    <row r="1576">
      <c r="A1576" t="inlineStr">
        <is>
          <t>1万円刻み</t>
        </is>
      </c>
      <c r="B1576" s="19">
        <f>'3_1万円刻み'!$A$719</f>
        <v/>
      </c>
      <c r="C1576" s="20" t="n">
        <v>2026</v>
      </c>
      <c r="D1576" s="19" t="n">
        <v>276000</v>
      </c>
      <c r="E1576" s="19">
        <f>ROUND(MIN(B1576/12,650000)*12*0.0915+MIN(B1576/12,1390000)*12*(0.0504+0)+B1576*0.005,0)</f>
        <v/>
      </c>
      <c r="F1576" s="19" t="n">
        <v>0</v>
      </c>
      <c r="G1576" s="19" t="n">
        <v>0</v>
      </c>
      <c r="H1576" s="19">
        <f>IF(C1576&gt;=2026,IF(B1576&lt;741000,0,IF(B1576&lt;2191000,B1576-740000,IF(B1576&lt;2193000,1451000,IF(B1576&lt;2196000,1453000,IF(B1576&lt;2200000,1456000,IF(B1576&lt;3600000,ROUNDDOWN(B1576/4,-3)*2.8-80000,IF(B1576&lt;6600000,ROUNDDOWN(B1576/4,-3)*3.2-440000,IF(B1576&lt;8500000,ROUNDDOWN(B1576*0.9,0)-1100000,B1576-1950000)))))))),IF(B1576&lt;651000,0,IF(B1576&lt;1900000,B1576-650000,IF(B1576&lt;3600000,ROUNDDOWN(B1576/4,-3)*2.8-80000,IF(B1576&lt;6600000,ROUNDDOWN(B1576/4,-3)*3.2-440000,IF(B1576&lt;8500000,ROUNDDOWN(B1576*0.9,0)-1100000,B1576-1950000))))))</f>
        <v/>
      </c>
      <c r="I1576" s="19">
        <f>IF(H1576&gt;23500000,NA(),IF(C1576&gt;=2026,IF(H1576&lt;=4890000,1040000,IF(H1576&lt;=6550000,670000,620000)),IF(H1576&lt;=1320000,950000,IF(H1576&lt;=3360000,880000,IF(H1576&lt;=4890000,680000,IF(H1576&lt;=6550000,630000,580000))))))</f>
        <v/>
      </c>
      <c r="J1576" s="19">
        <f>MAX(0,ROUNDDOWN(H1576-E1576-I1576-F1576,-3))</f>
        <v/>
      </c>
      <c r="K1576" s="19">
        <f>MAX(0,ROUNDDOWN(H1576-E1576-I1576-F1576-D1576,-3))</f>
        <v/>
      </c>
      <c r="L1576" s="19">
        <f>IF(J1576&lt;=0,0,ROUNDDOWN((J1576*LOOKUP(J1576,{0,1950001,3300001,6950001,9000001,18000001,40000001},{0.05,0.1,0.2,0.23,0.33,0.4,0.45})-LOOKUP(J1576,{0,1950001,3300001,6950001,9000001,18000001,40000001},{0,97500,427500,636000,1536000,2796000,4796000}))*1.021,-2))</f>
        <v/>
      </c>
      <c r="M1576" s="19">
        <f>IF(K1576&lt;=0,0,ROUNDDOWN((K1576*LOOKUP(K1576,{0,1950001,3300001,6950001,9000001,18000001,40000001},{0.05,0.1,0.2,0.23,0.33,0.4,0.45})-LOOKUP(K1576,{0,1950001,3300001,6950001,9000001,18000001,40000001},{0,97500,427500,636000,1536000,2796000,4796000}))*1.021,-2))</f>
        <v/>
      </c>
      <c r="N1576" s="19">
        <f>MAX(0,ROUNDDOWN(H1576-E1576-430000-G1576,-3))</f>
        <v/>
      </c>
      <c r="O1576" s="19">
        <f>MAX(0,ROUNDDOWN(H1576-E1576-430000-G1576-D1576,-3))</f>
        <v/>
      </c>
      <c r="P1576" s="19">
        <f>IF(H1576&lt;=450000,0,MAX(0,ROUNDDOWN(N1576*0.06-MIN(50000,N1576)*0.03,-2))+MAX(0,ROUNDDOWN(N1576*0.04-MIN(50000,N1576)*0.02,-2)))</f>
        <v/>
      </c>
      <c r="Q1576" s="19">
        <f>IF(H1576&lt;=450000,0,MAX(0,ROUNDDOWN(O1576*0.06-MIN(50000,O1576)*0.03,-2))+MAX(0,ROUNDDOWN(O1576*0.04-MIN(50000,O1576)*0.02,-2)))</f>
        <v/>
      </c>
      <c r="R1576" s="19">
        <f>L1576-M1576</f>
        <v/>
      </c>
      <c r="S1576" s="19">
        <f>P1576-Q1576</f>
        <v/>
      </c>
      <c r="T1576" s="19">
        <f>R1576+S1576</f>
        <v/>
      </c>
      <c r="U1576" s="21">
        <f>IF(J1576&lt;=0,0,LOOKUP(J1576,{0,1950001,3300001,6950001,9000001,18000001,40000001},{0.05,0.1,0.2,0.23,0.33,0.4,0.45}))</f>
        <v/>
      </c>
    </row>
    <row r="1577">
      <c r="A1577" t="inlineStr">
        <is>
          <t>1万円刻み</t>
        </is>
      </c>
      <c r="B1577" s="19">
        <f>'3_1万円刻み'!$A$720</f>
        <v/>
      </c>
      <c r="C1577" s="20" t="n">
        <v>2025</v>
      </c>
      <c r="D1577" s="19" t="n">
        <v>276000</v>
      </c>
      <c r="E1577" s="19">
        <f>ROUND(MIN(B1577/12,650000)*12*0.0915+MIN(B1577/12,1390000)*12*(0.0504+0)+B1577*0.005,0)</f>
        <v/>
      </c>
      <c r="F1577" s="19" t="n">
        <v>0</v>
      </c>
      <c r="G1577" s="19" t="n">
        <v>0</v>
      </c>
      <c r="H1577" s="19">
        <f>IF(C1577&gt;=2026,IF(B1577&lt;741000,0,IF(B1577&lt;2191000,B1577-740000,IF(B1577&lt;2193000,1451000,IF(B1577&lt;2196000,1453000,IF(B1577&lt;2200000,1456000,IF(B1577&lt;3600000,ROUNDDOWN(B1577/4,-3)*2.8-80000,IF(B1577&lt;6600000,ROUNDDOWN(B1577/4,-3)*3.2-440000,IF(B1577&lt;8500000,ROUNDDOWN(B1577*0.9,0)-1100000,B1577-1950000)))))))),IF(B1577&lt;651000,0,IF(B1577&lt;1900000,B1577-650000,IF(B1577&lt;3600000,ROUNDDOWN(B1577/4,-3)*2.8-80000,IF(B1577&lt;6600000,ROUNDDOWN(B1577/4,-3)*3.2-440000,IF(B1577&lt;8500000,ROUNDDOWN(B1577*0.9,0)-1100000,B1577-1950000))))))</f>
        <v/>
      </c>
      <c r="I1577" s="19">
        <f>IF(H1577&gt;23500000,NA(),IF(C1577&gt;=2026,IF(H1577&lt;=4890000,1040000,IF(H1577&lt;=6550000,670000,620000)),IF(H1577&lt;=1320000,950000,IF(H1577&lt;=3360000,880000,IF(H1577&lt;=4890000,680000,IF(H1577&lt;=6550000,630000,580000))))))</f>
        <v/>
      </c>
      <c r="J1577" s="19">
        <f>MAX(0,ROUNDDOWN(H1577-E1577-I1577-F1577,-3))</f>
        <v/>
      </c>
      <c r="K1577" s="19">
        <f>MAX(0,ROUNDDOWN(H1577-E1577-I1577-F1577-D1577,-3))</f>
        <v/>
      </c>
      <c r="L1577" s="19">
        <f>IF(J1577&lt;=0,0,ROUNDDOWN((J1577*LOOKUP(J1577,{0,1950001,3300001,6950001,9000001,18000001,40000001},{0.05,0.1,0.2,0.23,0.33,0.4,0.45})-LOOKUP(J1577,{0,1950001,3300001,6950001,9000001,18000001,40000001},{0,97500,427500,636000,1536000,2796000,4796000}))*1.021,-2))</f>
        <v/>
      </c>
      <c r="M1577" s="19">
        <f>IF(K1577&lt;=0,0,ROUNDDOWN((K1577*LOOKUP(K1577,{0,1950001,3300001,6950001,9000001,18000001,40000001},{0.05,0.1,0.2,0.23,0.33,0.4,0.45})-LOOKUP(K1577,{0,1950001,3300001,6950001,9000001,18000001,40000001},{0,97500,427500,636000,1536000,2796000,4796000}))*1.021,-2))</f>
        <v/>
      </c>
      <c r="N1577" s="19">
        <f>MAX(0,ROUNDDOWN(H1577-E1577-430000-G1577,-3))</f>
        <v/>
      </c>
      <c r="O1577" s="19">
        <f>MAX(0,ROUNDDOWN(H1577-E1577-430000-G1577-D1577,-3))</f>
        <v/>
      </c>
      <c r="P1577" s="19">
        <f>IF(H1577&lt;=450000,0,MAX(0,ROUNDDOWN(N1577*0.06-MIN(50000,N1577)*0.03,-2))+MAX(0,ROUNDDOWN(N1577*0.04-MIN(50000,N1577)*0.02,-2)))</f>
        <v/>
      </c>
      <c r="Q1577" s="19">
        <f>IF(H1577&lt;=450000,0,MAX(0,ROUNDDOWN(O1577*0.06-MIN(50000,O1577)*0.03,-2))+MAX(0,ROUNDDOWN(O1577*0.04-MIN(50000,O1577)*0.02,-2)))</f>
        <v/>
      </c>
      <c r="R1577" s="19">
        <f>L1577-M1577</f>
        <v/>
      </c>
      <c r="S1577" s="19">
        <f>P1577-Q1577</f>
        <v/>
      </c>
      <c r="T1577" s="19">
        <f>R1577+S1577</f>
        <v/>
      </c>
      <c r="U1577" s="21">
        <f>IF(J1577&lt;=0,0,LOOKUP(J1577,{0,1950001,3300001,6950001,9000001,18000001,40000001},{0.05,0.1,0.2,0.23,0.33,0.4,0.45}))</f>
        <v/>
      </c>
    </row>
    <row r="1578">
      <c r="A1578" t="inlineStr">
        <is>
          <t>1万円刻み</t>
        </is>
      </c>
      <c r="B1578" s="19">
        <f>'3_1万円刻み'!$A$720</f>
        <v/>
      </c>
      <c r="C1578" s="20" t="n">
        <v>2026</v>
      </c>
      <c r="D1578" s="19" t="n">
        <v>276000</v>
      </c>
      <c r="E1578" s="19">
        <f>ROUND(MIN(B1578/12,650000)*12*0.0915+MIN(B1578/12,1390000)*12*(0.0504+0)+B1578*0.005,0)</f>
        <v/>
      </c>
      <c r="F1578" s="19" t="n">
        <v>0</v>
      </c>
      <c r="G1578" s="19" t="n">
        <v>0</v>
      </c>
      <c r="H1578" s="19">
        <f>IF(C1578&gt;=2026,IF(B1578&lt;741000,0,IF(B1578&lt;2191000,B1578-740000,IF(B1578&lt;2193000,1451000,IF(B1578&lt;2196000,1453000,IF(B1578&lt;2200000,1456000,IF(B1578&lt;3600000,ROUNDDOWN(B1578/4,-3)*2.8-80000,IF(B1578&lt;6600000,ROUNDDOWN(B1578/4,-3)*3.2-440000,IF(B1578&lt;8500000,ROUNDDOWN(B1578*0.9,0)-1100000,B1578-1950000)))))))),IF(B1578&lt;651000,0,IF(B1578&lt;1900000,B1578-650000,IF(B1578&lt;3600000,ROUNDDOWN(B1578/4,-3)*2.8-80000,IF(B1578&lt;6600000,ROUNDDOWN(B1578/4,-3)*3.2-440000,IF(B1578&lt;8500000,ROUNDDOWN(B1578*0.9,0)-1100000,B1578-1950000))))))</f>
        <v/>
      </c>
      <c r="I1578" s="19">
        <f>IF(H1578&gt;23500000,NA(),IF(C1578&gt;=2026,IF(H1578&lt;=4890000,1040000,IF(H1578&lt;=6550000,670000,620000)),IF(H1578&lt;=1320000,950000,IF(H1578&lt;=3360000,880000,IF(H1578&lt;=4890000,680000,IF(H1578&lt;=6550000,630000,580000))))))</f>
        <v/>
      </c>
      <c r="J1578" s="19">
        <f>MAX(0,ROUNDDOWN(H1578-E1578-I1578-F1578,-3))</f>
        <v/>
      </c>
      <c r="K1578" s="19">
        <f>MAX(0,ROUNDDOWN(H1578-E1578-I1578-F1578-D1578,-3))</f>
        <v/>
      </c>
      <c r="L1578" s="19">
        <f>IF(J1578&lt;=0,0,ROUNDDOWN((J1578*LOOKUP(J1578,{0,1950001,3300001,6950001,9000001,18000001,40000001},{0.05,0.1,0.2,0.23,0.33,0.4,0.45})-LOOKUP(J1578,{0,1950001,3300001,6950001,9000001,18000001,40000001},{0,97500,427500,636000,1536000,2796000,4796000}))*1.021,-2))</f>
        <v/>
      </c>
      <c r="M1578" s="19">
        <f>IF(K1578&lt;=0,0,ROUNDDOWN((K1578*LOOKUP(K1578,{0,1950001,3300001,6950001,9000001,18000001,40000001},{0.05,0.1,0.2,0.23,0.33,0.4,0.45})-LOOKUP(K1578,{0,1950001,3300001,6950001,9000001,18000001,40000001},{0,97500,427500,636000,1536000,2796000,4796000}))*1.021,-2))</f>
        <v/>
      </c>
      <c r="N1578" s="19">
        <f>MAX(0,ROUNDDOWN(H1578-E1578-430000-G1578,-3))</f>
        <v/>
      </c>
      <c r="O1578" s="19">
        <f>MAX(0,ROUNDDOWN(H1578-E1578-430000-G1578-D1578,-3))</f>
        <v/>
      </c>
      <c r="P1578" s="19">
        <f>IF(H1578&lt;=450000,0,MAX(0,ROUNDDOWN(N1578*0.06-MIN(50000,N1578)*0.03,-2))+MAX(0,ROUNDDOWN(N1578*0.04-MIN(50000,N1578)*0.02,-2)))</f>
        <v/>
      </c>
      <c r="Q1578" s="19">
        <f>IF(H1578&lt;=450000,0,MAX(0,ROUNDDOWN(O1578*0.06-MIN(50000,O1578)*0.03,-2))+MAX(0,ROUNDDOWN(O1578*0.04-MIN(50000,O1578)*0.02,-2)))</f>
        <v/>
      </c>
      <c r="R1578" s="19">
        <f>L1578-M1578</f>
        <v/>
      </c>
      <c r="S1578" s="19">
        <f>P1578-Q1578</f>
        <v/>
      </c>
      <c r="T1578" s="19">
        <f>R1578+S1578</f>
        <v/>
      </c>
      <c r="U1578" s="21">
        <f>IF(J1578&lt;=0,0,LOOKUP(J1578,{0,1950001,3300001,6950001,9000001,18000001,40000001},{0.05,0.1,0.2,0.23,0.33,0.4,0.45}))</f>
        <v/>
      </c>
    </row>
    <row r="1579">
      <c r="A1579" t="inlineStr">
        <is>
          <t>1万円刻み</t>
        </is>
      </c>
      <c r="B1579" s="19">
        <f>'3_1万円刻み'!$A$721</f>
        <v/>
      </c>
      <c r="C1579" s="20" t="n">
        <v>2025</v>
      </c>
      <c r="D1579" s="19" t="n">
        <v>276000</v>
      </c>
      <c r="E1579" s="19">
        <f>ROUND(MIN(B1579/12,650000)*12*0.0915+MIN(B1579/12,1390000)*12*(0.0504+0)+B1579*0.005,0)</f>
        <v/>
      </c>
      <c r="F1579" s="19" t="n">
        <v>0</v>
      </c>
      <c r="G1579" s="19" t="n">
        <v>0</v>
      </c>
      <c r="H1579" s="19">
        <f>IF(C1579&gt;=2026,IF(B1579&lt;741000,0,IF(B1579&lt;2191000,B1579-740000,IF(B1579&lt;2193000,1451000,IF(B1579&lt;2196000,1453000,IF(B1579&lt;2200000,1456000,IF(B1579&lt;3600000,ROUNDDOWN(B1579/4,-3)*2.8-80000,IF(B1579&lt;6600000,ROUNDDOWN(B1579/4,-3)*3.2-440000,IF(B1579&lt;8500000,ROUNDDOWN(B1579*0.9,0)-1100000,B1579-1950000)))))))),IF(B1579&lt;651000,0,IF(B1579&lt;1900000,B1579-650000,IF(B1579&lt;3600000,ROUNDDOWN(B1579/4,-3)*2.8-80000,IF(B1579&lt;6600000,ROUNDDOWN(B1579/4,-3)*3.2-440000,IF(B1579&lt;8500000,ROUNDDOWN(B1579*0.9,0)-1100000,B1579-1950000))))))</f>
        <v/>
      </c>
      <c r="I1579" s="19">
        <f>IF(H1579&gt;23500000,NA(),IF(C1579&gt;=2026,IF(H1579&lt;=4890000,1040000,IF(H1579&lt;=6550000,670000,620000)),IF(H1579&lt;=1320000,950000,IF(H1579&lt;=3360000,880000,IF(H1579&lt;=4890000,680000,IF(H1579&lt;=6550000,630000,580000))))))</f>
        <v/>
      </c>
      <c r="J1579" s="19">
        <f>MAX(0,ROUNDDOWN(H1579-E1579-I1579-F1579,-3))</f>
        <v/>
      </c>
      <c r="K1579" s="19">
        <f>MAX(0,ROUNDDOWN(H1579-E1579-I1579-F1579-D1579,-3))</f>
        <v/>
      </c>
      <c r="L1579" s="19">
        <f>IF(J1579&lt;=0,0,ROUNDDOWN((J1579*LOOKUP(J1579,{0,1950001,3300001,6950001,9000001,18000001,40000001},{0.05,0.1,0.2,0.23,0.33,0.4,0.45})-LOOKUP(J1579,{0,1950001,3300001,6950001,9000001,18000001,40000001},{0,97500,427500,636000,1536000,2796000,4796000}))*1.021,-2))</f>
        <v/>
      </c>
      <c r="M1579" s="19">
        <f>IF(K1579&lt;=0,0,ROUNDDOWN((K1579*LOOKUP(K1579,{0,1950001,3300001,6950001,9000001,18000001,40000001},{0.05,0.1,0.2,0.23,0.33,0.4,0.45})-LOOKUP(K1579,{0,1950001,3300001,6950001,9000001,18000001,40000001},{0,97500,427500,636000,1536000,2796000,4796000}))*1.021,-2))</f>
        <v/>
      </c>
      <c r="N1579" s="19">
        <f>MAX(0,ROUNDDOWN(H1579-E1579-430000-G1579,-3))</f>
        <v/>
      </c>
      <c r="O1579" s="19">
        <f>MAX(0,ROUNDDOWN(H1579-E1579-430000-G1579-D1579,-3))</f>
        <v/>
      </c>
      <c r="P1579" s="19">
        <f>IF(H1579&lt;=450000,0,MAX(0,ROUNDDOWN(N1579*0.06-MIN(50000,N1579)*0.03,-2))+MAX(0,ROUNDDOWN(N1579*0.04-MIN(50000,N1579)*0.02,-2)))</f>
        <v/>
      </c>
      <c r="Q1579" s="19">
        <f>IF(H1579&lt;=450000,0,MAX(0,ROUNDDOWN(O1579*0.06-MIN(50000,O1579)*0.03,-2))+MAX(0,ROUNDDOWN(O1579*0.04-MIN(50000,O1579)*0.02,-2)))</f>
        <v/>
      </c>
      <c r="R1579" s="19">
        <f>L1579-M1579</f>
        <v/>
      </c>
      <c r="S1579" s="19">
        <f>P1579-Q1579</f>
        <v/>
      </c>
      <c r="T1579" s="19">
        <f>R1579+S1579</f>
        <v/>
      </c>
      <c r="U1579" s="21">
        <f>IF(J1579&lt;=0,0,LOOKUP(J1579,{0,1950001,3300001,6950001,9000001,18000001,40000001},{0.05,0.1,0.2,0.23,0.33,0.4,0.45}))</f>
        <v/>
      </c>
    </row>
    <row r="1580">
      <c r="A1580" t="inlineStr">
        <is>
          <t>1万円刻み</t>
        </is>
      </c>
      <c r="B1580" s="19">
        <f>'3_1万円刻み'!$A$721</f>
        <v/>
      </c>
      <c r="C1580" s="20" t="n">
        <v>2026</v>
      </c>
      <c r="D1580" s="19" t="n">
        <v>276000</v>
      </c>
      <c r="E1580" s="19">
        <f>ROUND(MIN(B1580/12,650000)*12*0.0915+MIN(B1580/12,1390000)*12*(0.0504+0)+B1580*0.005,0)</f>
        <v/>
      </c>
      <c r="F1580" s="19" t="n">
        <v>0</v>
      </c>
      <c r="G1580" s="19" t="n">
        <v>0</v>
      </c>
      <c r="H1580" s="19">
        <f>IF(C1580&gt;=2026,IF(B1580&lt;741000,0,IF(B1580&lt;2191000,B1580-740000,IF(B1580&lt;2193000,1451000,IF(B1580&lt;2196000,1453000,IF(B1580&lt;2200000,1456000,IF(B1580&lt;3600000,ROUNDDOWN(B1580/4,-3)*2.8-80000,IF(B1580&lt;6600000,ROUNDDOWN(B1580/4,-3)*3.2-440000,IF(B1580&lt;8500000,ROUNDDOWN(B1580*0.9,0)-1100000,B1580-1950000)))))))),IF(B1580&lt;651000,0,IF(B1580&lt;1900000,B1580-650000,IF(B1580&lt;3600000,ROUNDDOWN(B1580/4,-3)*2.8-80000,IF(B1580&lt;6600000,ROUNDDOWN(B1580/4,-3)*3.2-440000,IF(B1580&lt;8500000,ROUNDDOWN(B1580*0.9,0)-1100000,B1580-1950000))))))</f>
        <v/>
      </c>
      <c r="I1580" s="19">
        <f>IF(H1580&gt;23500000,NA(),IF(C1580&gt;=2026,IF(H1580&lt;=4890000,1040000,IF(H1580&lt;=6550000,670000,620000)),IF(H1580&lt;=1320000,950000,IF(H1580&lt;=3360000,880000,IF(H1580&lt;=4890000,680000,IF(H1580&lt;=6550000,630000,580000))))))</f>
        <v/>
      </c>
      <c r="J1580" s="19">
        <f>MAX(0,ROUNDDOWN(H1580-E1580-I1580-F1580,-3))</f>
        <v/>
      </c>
      <c r="K1580" s="19">
        <f>MAX(0,ROUNDDOWN(H1580-E1580-I1580-F1580-D1580,-3))</f>
        <v/>
      </c>
      <c r="L1580" s="19">
        <f>IF(J1580&lt;=0,0,ROUNDDOWN((J1580*LOOKUP(J1580,{0,1950001,3300001,6950001,9000001,18000001,40000001},{0.05,0.1,0.2,0.23,0.33,0.4,0.45})-LOOKUP(J1580,{0,1950001,3300001,6950001,9000001,18000001,40000001},{0,97500,427500,636000,1536000,2796000,4796000}))*1.021,-2))</f>
        <v/>
      </c>
      <c r="M1580" s="19">
        <f>IF(K1580&lt;=0,0,ROUNDDOWN((K1580*LOOKUP(K1580,{0,1950001,3300001,6950001,9000001,18000001,40000001},{0.05,0.1,0.2,0.23,0.33,0.4,0.45})-LOOKUP(K1580,{0,1950001,3300001,6950001,9000001,18000001,40000001},{0,97500,427500,636000,1536000,2796000,4796000}))*1.021,-2))</f>
        <v/>
      </c>
      <c r="N1580" s="19">
        <f>MAX(0,ROUNDDOWN(H1580-E1580-430000-G1580,-3))</f>
        <v/>
      </c>
      <c r="O1580" s="19">
        <f>MAX(0,ROUNDDOWN(H1580-E1580-430000-G1580-D1580,-3))</f>
        <v/>
      </c>
      <c r="P1580" s="19">
        <f>IF(H1580&lt;=450000,0,MAX(0,ROUNDDOWN(N1580*0.06-MIN(50000,N1580)*0.03,-2))+MAX(0,ROUNDDOWN(N1580*0.04-MIN(50000,N1580)*0.02,-2)))</f>
        <v/>
      </c>
      <c r="Q1580" s="19">
        <f>IF(H1580&lt;=450000,0,MAX(0,ROUNDDOWN(O1580*0.06-MIN(50000,O1580)*0.03,-2))+MAX(0,ROUNDDOWN(O1580*0.04-MIN(50000,O1580)*0.02,-2)))</f>
        <v/>
      </c>
      <c r="R1580" s="19">
        <f>L1580-M1580</f>
        <v/>
      </c>
      <c r="S1580" s="19">
        <f>P1580-Q1580</f>
        <v/>
      </c>
      <c r="T1580" s="19">
        <f>R1580+S1580</f>
        <v/>
      </c>
      <c r="U1580" s="21">
        <f>IF(J1580&lt;=0,0,LOOKUP(J1580,{0,1950001,3300001,6950001,9000001,18000001,40000001},{0.05,0.1,0.2,0.23,0.33,0.4,0.45}))</f>
        <v/>
      </c>
    </row>
    <row r="1581">
      <c r="A1581" t="inlineStr">
        <is>
          <t>1万円刻み</t>
        </is>
      </c>
      <c r="B1581" s="19">
        <f>'3_1万円刻み'!$A$722</f>
        <v/>
      </c>
      <c r="C1581" s="20" t="n">
        <v>2025</v>
      </c>
      <c r="D1581" s="19" t="n">
        <v>276000</v>
      </c>
      <c r="E1581" s="19">
        <f>ROUND(MIN(B1581/12,650000)*12*0.0915+MIN(B1581/12,1390000)*12*(0.0504+0)+B1581*0.005,0)</f>
        <v/>
      </c>
      <c r="F1581" s="19" t="n">
        <v>0</v>
      </c>
      <c r="G1581" s="19" t="n">
        <v>0</v>
      </c>
      <c r="H1581" s="19">
        <f>IF(C1581&gt;=2026,IF(B1581&lt;741000,0,IF(B1581&lt;2191000,B1581-740000,IF(B1581&lt;2193000,1451000,IF(B1581&lt;2196000,1453000,IF(B1581&lt;2200000,1456000,IF(B1581&lt;3600000,ROUNDDOWN(B1581/4,-3)*2.8-80000,IF(B1581&lt;6600000,ROUNDDOWN(B1581/4,-3)*3.2-440000,IF(B1581&lt;8500000,ROUNDDOWN(B1581*0.9,0)-1100000,B1581-1950000)))))))),IF(B1581&lt;651000,0,IF(B1581&lt;1900000,B1581-650000,IF(B1581&lt;3600000,ROUNDDOWN(B1581/4,-3)*2.8-80000,IF(B1581&lt;6600000,ROUNDDOWN(B1581/4,-3)*3.2-440000,IF(B1581&lt;8500000,ROUNDDOWN(B1581*0.9,0)-1100000,B1581-1950000))))))</f>
        <v/>
      </c>
      <c r="I1581" s="19">
        <f>IF(H1581&gt;23500000,NA(),IF(C1581&gt;=2026,IF(H1581&lt;=4890000,1040000,IF(H1581&lt;=6550000,670000,620000)),IF(H1581&lt;=1320000,950000,IF(H1581&lt;=3360000,880000,IF(H1581&lt;=4890000,680000,IF(H1581&lt;=6550000,630000,580000))))))</f>
        <v/>
      </c>
      <c r="J1581" s="19">
        <f>MAX(0,ROUNDDOWN(H1581-E1581-I1581-F1581,-3))</f>
        <v/>
      </c>
      <c r="K1581" s="19">
        <f>MAX(0,ROUNDDOWN(H1581-E1581-I1581-F1581-D1581,-3))</f>
        <v/>
      </c>
      <c r="L1581" s="19">
        <f>IF(J1581&lt;=0,0,ROUNDDOWN((J1581*LOOKUP(J1581,{0,1950001,3300001,6950001,9000001,18000001,40000001},{0.05,0.1,0.2,0.23,0.33,0.4,0.45})-LOOKUP(J1581,{0,1950001,3300001,6950001,9000001,18000001,40000001},{0,97500,427500,636000,1536000,2796000,4796000}))*1.021,-2))</f>
        <v/>
      </c>
      <c r="M1581" s="19">
        <f>IF(K1581&lt;=0,0,ROUNDDOWN((K1581*LOOKUP(K1581,{0,1950001,3300001,6950001,9000001,18000001,40000001},{0.05,0.1,0.2,0.23,0.33,0.4,0.45})-LOOKUP(K1581,{0,1950001,3300001,6950001,9000001,18000001,40000001},{0,97500,427500,636000,1536000,2796000,4796000}))*1.021,-2))</f>
        <v/>
      </c>
      <c r="N1581" s="19">
        <f>MAX(0,ROUNDDOWN(H1581-E1581-430000-G1581,-3))</f>
        <v/>
      </c>
      <c r="O1581" s="19">
        <f>MAX(0,ROUNDDOWN(H1581-E1581-430000-G1581-D1581,-3))</f>
        <v/>
      </c>
      <c r="P1581" s="19">
        <f>IF(H1581&lt;=450000,0,MAX(0,ROUNDDOWN(N1581*0.06-MIN(50000,N1581)*0.03,-2))+MAX(0,ROUNDDOWN(N1581*0.04-MIN(50000,N1581)*0.02,-2)))</f>
        <v/>
      </c>
      <c r="Q1581" s="19">
        <f>IF(H1581&lt;=450000,0,MAX(0,ROUNDDOWN(O1581*0.06-MIN(50000,O1581)*0.03,-2))+MAX(0,ROUNDDOWN(O1581*0.04-MIN(50000,O1581)*0.02,-2)))</f>
        <v/>
      </c>
      <c r="R1581" s="19">
        <f>L1581-M1581</f>
        <v/>
      </c>
      <c r="S1581" s="19">
        <f>P1581-Q1581</f>
        <v/>
      </c>
      <c r="T1581" s="19">
        <f>R1581+S1581</f>
        <v/>
      </c>
      <c r="U1581" s="21">
        <f>IF(J1581&lt;=0,0,LOOKUP(J1581,{0,1950001,3300001,6950001,9000001,18000001,40000001},{0.05,0.1,0.2,0.23,0.33,0.4,0.45}))</f>
        <v/>
      </c>
    </row>
    <row r="1582">
      <c r="A1582" t="inlineStr">
        <is>
          <t>1万円刻み</t>
        </is>
      </c>
      <c r="B1582" s="19">
        <f>'3_1万円刻み'!$A$722</f>
        <v/>
      </c>
      <c r="C1582" s="20" t="n">
        <v>2026</v>
      </c>
      <c r="D1582" s="19" t="n">
        <v>276000</v>
      </c>
      <c r="E1582" s="19">
        <f>ROUND(MIN(B1582/12,650000)*12*0.0915+MIN(B1582/12,1390000)*12*(0.0504+0)+B1582*0.005,0)</f>
        <v/>
      </c>
      <c r="F1582" s="19" t="n">
        <v>0</v>
      </c>
      <c r="G1582" s="19" t="n">
        <v>0</v>
      </c>
      <c r="H1582" s="19">
        <f>IF(C1582&gt;=2026,IF(B1582&lt;741000,0,IF(B1582&lt;2191000,B1582-740000,IF(B1582&lt;2193000,1451000,IF(B1582&lt;2196000,1453000,IF(B1582&lt;2200000,1456000,IF(B1582&lt;3600000,ROUNDDOWN(B1582/4,-3)*2.8-80000,IF(B1582&lt;6600000,ROUNDDOWN(B1582/4,-3)*3.2-440000,IF(B1582&lt;8500000,ROUNDDOWN(B1582*0.9,0)-1100000,B1582-1950000)))))))),IF(B1582&lt;651000,0,IF(B1582&lt;1900000,B1582-650000,IF(B1582&lt;3600000,ROUNDDOWN(B1582/4,-3)*2.8-80000,IF(B1582&lt;6600000,ROUNDDOWN(B1582/4,-3)*3.2-440000,IF(B1582&lt;8500000,ROUNDDOWN(B1582*0.9,0)-1100000,B1582-1950000))))))</f>
        <v/>
      </c>
      <c r="I1582" s="19">
        <f>IF(H1582&gt;23500000,NA(),IF(C1582&gt;=2026,IF(H1582&lt;=4890000,1040000,IF(H1582&lt;=6550000,670000,620000)),IF(H1582&lt;=1320000,950000,IF(H1582&lt;=3360000,880000,IF(H1582&lt;=4890000,680000,IF(H1582&lt;=6550000,630000,580000))))))</f>
        <v/>
      </c>
      <c r="J1582" s="19">
        <f>MAX(0,ROUNDDOWN(H1582-E1582-I1582-F1582,-3))</f>
        <v/>
      </c>
      <c r="K1582" s="19">
        <f>MAX(0,ROUNDDOWN(H1582-E1582-I1582-F1582-D1582,-3))</f>
        <v/>
      </c>
      <c r="L1582" s="19">
        <f>IF(J1582&lt;=0,0,ROUNDDOWN((J1582*LOOKUP(J1582,{0,1950001,3300001,6950001,9000001,18000001,40000001},{0.05,0.1,0.2,0.23,0.33,0.4,0.45})-LOOKUP(J1582,{0,1950001,3300001,6950001,9000001,18000001,40000001},{0,97500,427500,636000,1536000,2796000,4796000}))*1.021,-2))</f>
        <v/>
      </c>
      <c r="M1582" s="19">
        <f>IF(K1582&lt;=0,0,ROUNDDOWN((K1582*LOOKUP(K1582,{0,1950001,3300001,6950001,9000001,18000001,40000001},{0.05,0.1,0.2,0.23,0.33,0.4,0.45})-LOOKUP(K1582,{0,1950001,3300001,6950001,9000001,18000001,40000001},{0,97500,427500,636000,1536000,2796000,4796000}))*1.021,-2))</f>
        <v/>
      </c>
      <c r="N1582" s="19">
        <f>MAX(0,ROUNDDOWN(H1582-E1582-430000-G1582,-3))</f>
        <v/>
      </c>
      <c r="O1582" s="19">
        <f>MAX(0,ROUNDDOWN(H1582-E1582-430000-G1582-D1582,-3))</f>
        <v/>
      </c>
      <c r="P1582" s="19">
        <f>IF(H1582&lt;=450000,0,MAX(0,ROUNDDOWN(N1582*0.06-MIN(50000,N1582)*0.03,-2))+MAX(0,ROUNDDOWN(N1582*0.04-MIN(50000,N1582)*0.02,-2)))</f>
        <v/>
      </c>
      <c r="Q1582" s="19">
        <f>IF(H1582&lt;=450000,0,MAX(0,ROUNDDOWN(O1582*0.06-MIN(50000,O1582)*0.03,-2))+MAX(0,ROUNDDOWN(O1582*0.04-MIN(50000,O1582)*0.02,-2)))</f>
        <v/>
      </c>
      <c r="R1582" s="19">
        <f>L1582-M1582</f>
        <v/>
      </c>
      <c r="S1582" s="19">
        <f>P1582-Q1582</f>
        <v/>
      </c>
      <c r="T1582" s="19">
        <f>R1582+S1582</f>
        <v/>
      </c>
      <c r="U1582" s="21">
        <f>IF(J1582&lt;=0,0,LOOKUP(J1582,{0,1950001,3300001,6950001,9000001,18000001,40000001},{0.05,0.1,0.2,0.23,0.33,0.4,0.45}))</f>
        <v/>
      </c>
    </row>
    <row r="1583">
      <c r="A1583" t="inlineStr">
        <is>
          <t>1万円刻み</t>
        </is>
      </c>
      <c r="B1583" s="19">
        <f>'3_1万円刻み'!$A$723</f>
        <v/>
      </c>
      <c r="C1583" s="20" t="n">
        <v>2025</v>
      </c>
      <c r="D1583" s="19" t="n">
        <v>276000</v>
      </c>
      <c r="E1583" s="19">
        <f>ROUND(MIN(B1583/12,650000)*12*0.0915+MIN(B1583/12,1390000)*12*(0.0504+0)+B1583*0.005,0)</f>
        <v/>
      </c>
      <c r="F1583" s="19" t="n">
        <v>0</v>
      </c>
      <c r="G1583" s="19" t="n">
        <v>0</v>
      </c>
      <c r="H1583" s="19">
        <f>IF(C1583&gt;=2026,IF(B1583&lt;741000,0,IF(B1583&lt;2191000,B1583-740000,IF(B1583&lt;2193000,1451000,IF(B1583&lt;2196000,1453000,IF(B1583&lt;2200000,1456000,IF(B1583&lt;3600000,ROUNDDOWN(B1583/4,-3)*2.8-80000,IF(B1583&lt;6600000,ROUNDDOWN(B1583/4,-3)*3.2-440000,IF(B1583&lt;8500000,ROUNDDOWN(B1583*0.9,0)-1100000,B1583-1950000)))))))),IF(B1583&lt;651000,0,IF(B1583&lt;1900000,B1583-650000,IF(B1583&lt;3600000,ROUNDDOWN(B1583/4,-3)*2.8-80000,IF(B1583&lt;6600000,ROUNDDOWN(B1583/4,-3)*3.2-440000,IF(B1583&lt;8500000,ROUNDDOWN(B1583*0.9,0)-1100000,B1583-1950000))))))</f>
        <v/>
      </c>
      <c r="I1583" s="19">
        <f>IF(H1583&gt;23500000,NA(),IF(C1583&gt;=2026,IF(H1583&lt;=4890000,1040000,IF(H1583&lt;=6550000,670000,620000)),IF(H1583&lt;=1320000,950000,IF(H1583&lt;=3360000,880000,IF(H1583&lt;=4890000,680000,IF(H1583&lt;=6550000,630000,580000))))))</f>
        <v/>
      </c>
      <c r="J1583" s="19">
        <f>MAX(0,ROUNDDOWN(H1583-E1583-I1583-F1583,-3))</f>
        <v/>
      </c>
      <c r="K1583" s="19">
        <f>MAX(0,ROUNDDOWN(H1583-E1583-I1583-F1583-D1583,-3))</f>
        <v/>
      </c>
      <c r="L1583" s="19">
        <f>IF(J1583&lt;=0,0,ROUNDDOWN((J1583*LOOKUP(J1583,{0,1950001,3300001,6950001,9000001,18000001,40000001},{0.05,0.1,0.2,0.23,0.33,0.4,0.45})-LOOKUP(J1583,{0,1950001,3300001,6950001,9000001,18000001,40000001},{0,97500,427500,636000,1536000,2796000,4796000}))*1.021,-2))</f>
        <v/>
      </c>
      <c r="M1583" s="19">
        <f>IF(K1583&lt;=0,0,ROUNDDOWN((K1583*LOOKUP(K1583,{0,1950001,3300001,6950001,9000001,18000001,40000001},{0.05,0.1,0.2,0.23,0.33,0.4,0.45})-LOOKUP(K1583,{0,1950001,3300001,6950001,9000001,18000001,40000001},{0,97500,427500,636000,1536000,2796000,4796000}))*1.021,-2))</f>
        <v/>
      </c>
      <c r="N1583" s="19">
        <f>MAX(0,ROUNDDOWN(H1583-E1583-430000-G1583,-3))</f>
        <v/>
      </c>
      <c r="O1583" s="19">
        <f>MAX(0,ROUNDDOWN(H1583-E1583-430000-G1583-D1583,-3))</f>
        <v/>
      </c>
      <c r="P1583" s="19">
        <f>IF(H1583&lt;=450000,0,MAX(0,ROUNDDOWN(N1583*0.06-MIN(50000,N1583)*0.03,-2))+MAX(0,ROUNDDOWN(N1583*0.04-MIN(50000,N1583)*0.02,-2)))</f>
        <v/>
      </c>
      <c r="Q1583" s="19">
        <f>IF(H1583&lt;=450000,0,MAX(0,ROUNDDOWN(O1583*0.06-MIN(50000,O1583)*0.03,-2))+MAX(0,ROUNDDOWN(O1583*0.04-MIN(50000,O1583)*0.02,-2)))</f>
        <v/>
      </c>
      <c r="R1583" s="19">
        <f>L1583-M1583</f>
        <v/>
      </c>
      <c r="S1583" s="19">
        <f>P1583-Q1583</f>
        <v/>
      </c>
      <c r="T1583" s="19">
        <f>R1583+S1583</f>
        <v/>
      </c>
      <c r="U1583" s="21">
        <f>IF(J1583&lt;=0,0,LOOKUP(J1583,{0,1950001,3300001,6950001,9000001,18000001,40000001},{0.05,0.1,0.2,0.23,0.33,0.4,0.45}))</f>
        <v/>
      </c>
    </row>
    <row r="1584">
      <c r="A1584" t="inlineStr">
        <is>
          <t>1万円刻み</t>
        </is>
      </c>
      <c r="B1584" s="19">
        <f>'3_1万円刻み'!$A$723</f>
        <v/>
      </c>
      <c r="C1584" s="20" t="n">
        <v>2026</v>
      </c>
      <c r="D1584" s="19" t="n">
        <v>276000</v>
      </c>
      <c r="E1584" s="19">
        <f>ROUND(MIN(B1584/12,650000)*12*0.0915+MIN(B1584/12,1390000)*12*(0.0504+0)+B1584*0.005,0)</f>
        <v/>
      </c>
      <c r="F1584" s="19" t="n">
        <v>0</v>
      </c>
      <c r="G1584" s="19" t="n">
        <v>0</v>
      </c>
      <c r="H1584" s="19">
        <f>IF(C1584&gt;=2026,IF(B1584&lt;741000,0,IF(B1584&lt;2191000,B1584-740000,IF(B1584&lt;2193000,1451000,IF(B1584&lt;2196000,1453000,IF(B1584&lt;2200000,1456000,IF(B1584&lt;3600000,ROUNDDOWN(B1584/4,-3)*2.8-80000,IF(B1584&lt;6600000,ROUNDDOWN(B1584/4,-3)*3.2-440000,IF(B1584&lt;8500000,ROUNDDOWN(B1584*0.9,0)-1100000,B1584-1950000)))))))),IF(B1584&lt;651000,0,IF(B1584&lt;1900000,B1584-650000,IF(B1584&lt;3600000,ROUNDDOWN(B1584/4,-3)*2.8-80000,IF(B1584&lt;6600000,ROUNDDOWN(B1584/4,-3)*3.2-440000,IF(B1584&lt;8500000,ROUNDDOWN(B1584*0.9,0)-1100000,B1584-1950000))))))</f>
        <v/>
      </c>
      <c r="I1584" s="19">
        <f>IF(H1584&gt;23500000,NA(),IF(C1584&gt;=2026,IF(H1584&lt;=4890000,1040000,IF(H1584&lt;=6550000,670000,620000)),IF(H1584&lt;=1320000,950000,IF(H1584&lt;=3360000,880000,IF(H1584&lt;=4890000,680000,IF(H1584&lt;=6550000,630000,580000))))))</f>
        <v/>
      </c>
      <c r="J1584" s="19">
        <f>MAX(0,ROUNDDOWN(H1584-E1584-I1584-F1584,-3))</f>
        <v/>
      </c>
      <c r="K1584" s="19">
        <f>MAX(0,ROUNDDOWN(H1584-E1584-I1584-F1584-D1584,-3))</f>
        <v/>
      </c>
      <c r="L1584" s="19">
        <f>IF(J1584&lt;=0,0,ROUNDDOWN((J1584*LOOKUP(J1584,{0,1950001,3300001,6950001,9000001,18000001,40000001},{0.05,0.1,0.2,0.23,0.33,0.4,0.45})-LOOKUP(J1584,{0,1950001,3300001,6950001,9000001,18000001,40000001},{0,97500,427500,636000,1536000,2796000,4796000}))*1.021,-2))</f>
        <v/>
      </c>
      <c r="M1584" s="19">
        <f>IF(K1584&lt;=0,0,ROUNDDOWN((K1584*LOOKUP(K1584,{0,1950001,3300001,6950001,9000001,18000001,40000001},{0.05,0.1,0.2,0.23,0.33,0.4,0.45})-LOOKUP(K1584,{0,1950001,3300001,6950001,9000001,18000001,40000001},{0,97500,427500,636000,1536000,2796000,4796000}))*1.021,-2))</f>
        <v/>
      </c>
      <c r="N1584" s="19">
        <f>MAX(0,ROUNDDOWN(H1584-E1584-430000-G1584,-3))</f>
        <v/>
      </c>
      <c r="O1584" s="19">
        <f>MAX(0,ROUNDDOWN(H1584-E1584-430000-G1584-D1584,-3))</f>
        <v/>
      </c>
      <c r="P1584" s="19">
        <f>IF(H1584&lt;=450000,0,MAX(0,ROUNDDOWN(N1584*0.06-MIN(50000,N1584)*0.03,-2))+MAX(0,ROUNDDOWN(N1584*0.04-MIN(50000,N1584)*0.02,-2)))</f>
        <v/>
      </c>
      <c r="Q1584" s="19">
        <f>IF(H1584&lt;=450000,0,MAX(0,ROUNDDOWN(O1584*0.06-MIN(50000,O1584)*0.03,-2))+MAX(0,ROUNDDOWN(O1584*0.04-MIN(50000,O1584)*0.02,-2)))</f>
        <v/>
      </c>
      <c r="R1584" s="19">
        <f>L1584-M1584</f>
        <v/>
      </c>
      <c r="S1584" s="19">
        <f>P1584-Q1584</f>
        <v/>
      </c>
      <c r="T1584" s="19">
        <f>R1584+S1584</f>
        <v/>
      </c>
      <c r="U1584" s="21">
        <f>IF(J1584&lt;=0,0,LOOKUP(J1584,{0,1950001,3300001,6950001,9000001,18000001,40000001},{0.05,0.1,0.2,0.23,0.33,0.4,0.45}))</f>
        <v/>
      </c>
    </row>
    <row r="1585">
      <c r="A1585" t="inlineStr">
        <is>
          <t>1万円刻み</t>
        </is>
      </c>
      <c r="B1585" s="19">
        <f>'3_1万円刻み'!$A$724</f>
        <v/>
      </c>
      <c r="C1585" s="20" t="n">
        <v>2025</v>
      </c>
      <c r="D1585" s="19" t="n">
        <v>276000</v>
      </c>
      <c r="E1585" s="19">
        <f>ROUND(MIN(B1585/12,650000)*12*0.0915+MIN(B1585/12,1390000)*12*(0.0504+0)+B1585*0.005,0)</f>
        <v/>
      </c>
      <c r="F1585" s="19" t="n">
        <v>0</v>
      </c>
      <c r="G1585" s="19" t="n">
        <v>0</v>
      </c>
      <c r="H1585" s="19">
        <f>IF(C1585&gt;=2026,IF(B1585&lt;741000,0,IF(B1585&lt;2191000,B1585-740000,IF(B1585&lt;2193000,1451000,IF(B1585&lt;2196000,1453000,IF(B1585&lt;2200000,1456000,IF(B1585&lt;3600000,ROUNDDOWN(B1585/4,-3)*2.8-80000,IF(B1585&lt;6600000,ROUNDDOWN(B1585/4,-3)*3.2-440000,IF(B1585&lt;8500000,ROUNDDOWN(B1585*0.9,0)-1100000,B1585-1950000)))))))),IF(B1585&lt;651000,0,IF(B1585&lt;1900000,B1585-650000,IF(B1585&lt;3600000,ROUNDDOWN(B1585/4,-3)*2.8-80000,IF(B1585&lt;6600000,ROUNDDOWN(B1585/4,-3)*3.2-440000,IF(B1585&lt;8500000,ROUNDDOWN(B1585*0.9,0)-1100000,B1585-1950000))))))</f>
        <v/>
      </c>
      <c r="I1585" s="19">
        <f>IF(H1585&gt;23500000,NA(),IF(C1585&gt;=2026,IF(H1585&lt;=4890000,1040000,IF(H1585&lt;=6550000,670000,620000)),IF(H1585&lt;=1320000,950000,IF(H1585&lt;=3360000,880000,IF(H1585&lt;=4890000,680000,IF(H1585&lt;=6550000,630000,580000))))))</f>
        <v/>
      </c>
      <c r="J1585" s="19">
        <f>MAX(0,ROUNDDOWN(H1585-E1585-I1585-F1585,-3))</f>
        <v/>
      </c>
      <c r="K1585" s="19">
        <f>MAX(0,ROUNDDOWN(H1585-E1585-I1585-F1585-D1585,-3))</f>
        <v/>
      </c>
      <c r="L1585" s="19">
        <f>IF(J1585&lt;=0,0,ROUNDDOWN((J1585*LOOKUP(J1585,{0,1950001,3300001,6950001,9000001,18000001,40000001},{0.05,0.1,0.2,0.23,0.33,0.4,0.45})-LOOKUP(J1585,{0,1950001,3300001,6950001,9000001,18000001,40000001},{0,97500,427500,636000,1536000,2796000,4796000}))*1.021,-2))</f>
        <v/>
      </c>
      <c r="M1585" s="19">
        <f>IF(K1585&lt;=0,0,ROUNDDOWN((K1585*LOOKUP(K1585,{0,1950001,3300001,6950001,9000001,18000001,40000001},{0.05,0.1,0.2,0.23,0.33,0.4,0.45})-LOOKUP(K1585,{0,1950001,3300001,6950001,9000001,18000001,40000001},{0,97500,427500,636000,1536000,2796000,4796000}))*1.021,-2))</f>
        <v/>
      </c>
      <c r="N1585" s="19">
        <f>MAX(0,ROUNDDOWN(H1585-E1585-430000-G1585,-3))</f>
        <v/>
      </c>
      <c r="O1585" s="19">
        <f>MAX(0,ROUNDDOWN(H1585-E1585-430000-G1585-D1585,-3))</f>
        <v/>
      </c>
      <c r="P1585" s="19">
        <f>IF(H1585&lt;=450000,0,MAX(0,ROUNDDOWN(N1585*0.06-MIN(50000,N1585)*0.03,-2))+MAX(0,ROUNDDOWN(N1585*0.04-MIN(50000,N1585)*0.02,-2)))</f>
        <v/>
      </c>
      <c r="Q1585" s="19">
        <f>IF(H1585&lt;=450000,0,MAX(0,ROUNDDOWN(O1585*0.06-MIN(50000,O1585)*0.03,-2))+MAX(0,ROUNDDOWN(O1585*0.04-MIN(50000,O1585)*0.02,-2)))</f>
        <v/>
      </c>
      <c r="R1585" s="19">
        <f>L1585-M1585</f>
        <v/>
      </c>
      <c r="S1585" s="19">
        <f>P1585-Q1585</f>
        <v/>
      </c>
      <c r="T1585" s="19">
        <f>R1585+S1585</f>
        <v/>
      </c>
      <c r="U1585" s="21">
        <f>IF(J1585&lt;=0,0,LOOKUP(J1585,{0,1950001,3300001,6950001,9000001,18000001,40000001},{0.05,0.1,0.2,0.23,0.33,0.4,0.45}))</f>
        <v/>
      </c>
    </row>
    <row r="1586">
      <c r="A1586" t="inlineStr">
        <is>
          <t>1万円刻み</t>
        </is>
      </c>
      <c r="B1586" s="19">
        <f>'3_1万円刻み'!$A$724</f>
        <v/>
      </c>
      <c r="C1586" s="20" t="n">
        <v>2026</v>
      </c>
      <c r="D1586" s="19" t="n">
        <v>276000</v>
      </c>
      <c r="E1586" s="19">
        <f>ROUND(MIN(B1586/12,650000)*12*0.0915+MIN(B1586/12,1390000)*12*(0.0504+0)+B1586*0.005,0)</f>
        <v/>
      </c>
      <c r="F1586" s="19" t="n">
        <v>0</v>
      </c>
      <c r="G1586" s="19" t="n">
        <v>0</v>
      </c>
      <c r="H1586" s="19">
        <f>IF(C1586&gt;=2026,IF(B1586&lt;741000,0,IF(B1586&lt;2191000,B1586-740000,IF(B1586&lt;2193000,1451000,IF(B1586&lt;2196000,1453000,IF(B1586&lt;2200000,1456000,IF(B1586&lt;3600000,ROUNDDOWN(B1586/4,-3)*2.8-80000,IF(B1586&lt;6600000,ROUNDDOWN(B1586/4,-3)*3.2-440000,IF(B1586&lt;8500000,ROUNDDOWN(B1586*0.9,0)-1100000,B1586-1950000)))))))),IF(B1586&lt;651000,0,IF(B1586&lt;1900000,B1586-650000,IF(B1586&lt;3600000,ROUNDDOWN(B1586/4,-3)*2.8-80000,IF(B1586&lt;6600000,ROUNDDOWN(B1586/4,-3)*3.2-440000,IF(B1586&lt;8500000,ROUNDDOWN(B1586*0.9,0)-1100000,B1586-1950000))))))</f>
        <v/>
      </c>
      <c r="I1586" s="19">
        <f>IF(H1586&gt;23500000,NA(),IF(C1586&gt;=2026,IF(H1586&lt;=4890000,1040000,IF(H1586&lt;=6550000,670000,620000)),IF(H1586&lt;=1320000,950000,IF(H1586&lt;=3360000,880000,IF(H1586&lt;=4890000,680000,IF(H1586&lt;=6550000,630000,580000))))))</f>
        <v/>
      </c>
      <c r="J1586" s="19">
        <f>MAX(0,ROUNDDOWN(H1586-E1586-I1586-F1586,-3))</f>
        <v/>
      </c>
      <c r="K1586" s="19">
        <f>MAX(0,ROUNDDOWN(H1586-E1586-I1586-F1586-D1586,-3))</f>
        <v/>
      </c>
      <c r="L1586" s="19">
        <f>IF(J1586&lt;=0,0,ROUNDDOWN((J1586*LOOKUP(J1586,{0,1950001,3300001,6950001,9000001,18000001,40000001},{0.05,0.1,0.2,0.23,0.33,0.4,0.45})-LOOKUP(J1586,{0,1950001,3300001,6950001,9000001,18000001,40000001},{0,97500,427500,636000,1536000,2796000,4796000}))*1.021,-2))</f>
        <v/>
      </c>
      <c r="M1586" s="19">
        <f>IF(K1586&lt;=0,0,ROUNDDOWN((K1586*LOOKUP(K1586,{0,1950001,3300001,6950001,9000001,18000001,40000001},{0.05,0.1,0.2,0.23,0.33,0.4,0.45})-LOOKUP(K1586,{0,1950001,3300001,6950001,9000001,18000001,40000001},{0,97500,427500,636000,1536000,2796000,4796000}))*1.021,-2))</f>
        <v/>
      </c>
      <c r="N1586" s="19">
        <f>MAX(0,ROUNDDOWN(H1586-E1586-430000-G1586,-3))</f>
        <v/>
      </c>
      <c r="O1586" s="19">
        <f>MAX(0,ROUNDDOWN(H1586-E1586-430000-G1586-D1586,-3))</f>
        <v/>
      </c>
      <c r="P1586" s="19">
        <f>IF(H1586&lt;=450000,0,MAX(0,ROUNDDOWN(N1586*0.06-MIN(50000,N1586)*0.03,-2))+MAX(0,ROUNDDOWN(N1586*0.04-MIN(50000,N1586)*0.02,-2)))</f>
        <v/>
      </c>
      <c r="Q1586" s="19">
        <f>IF(H1586&lt;=450000,0,MAX(0,ROUNDDOWN(O1586*0.06-MIN(50000,O1586)*0.03,-2))+MAX(0,ROUNDDOWN(O1586*0.04-MIN(50000,O1586)*0.02,-2)))</f>
        <v/>
      </c>
      <c r="R1586" s="19">
        <f>L1586-M1586</f>
        <v/>
      </c>
      <c r="S1586" s="19">
        <f>P1586-Q1586</f>
        <v/>
      </c>
      <c r="T1586" s="19">
        <f>R1586+S1586</f>
        <v/>
      </c>
      <c r="U1586" s="21">
        <f>IF(J1586&lt;=0,0,LOOKUP(J1586,{0,1950001,3300001,6950001,9000001,18000001,40000001},{0.05,0.1,0.2,0.23,0.33,0.4,0.45}))</f>
        <v/>
      </c>
    </row>
    <row r="1587">
      <c r="A1587" t="inlineStr">
        <is>
          <t>1万円刻み</t>
        </is>
      </c>
      <c r="B1587" s="19">
        <f>'3_1万円刻み'!$A$725</f>
        <v/>
      </c>
      <c r="C1587" s="20" t="n">
        <v>2025</v>
      </c>
      <c r="D1587" s="19" t="n">
        <v>276000</v>
      </c>
      <c r="E1587" s="19">
        <f>ROUND(MIN(B1587/12,650000)*12*0.0915+MIN(B1587/12,1390000)*12*(0.0504+0)+B1587*0.005,0)</f>
        <v/>
      </c>
      <c r="F1587" s="19" t="n">
        <v>0</v>
      </c>
      <c r="G1587" s="19" t="n">
        <v>0</v>
      </c>
      <c r="H1587" s="19">
        <f>IF(C1587&gt;=2026,IF(B1587&lt;741000,0,IF(B1587&lt;2191000,B1587-740000,IF(B1587&lt;2193000,1451000,IF(B1587&lt;2196000,1453000,IF(B1587&lt;2200000,1456000,IF(B1587&lt;3600000,ROUNDDOWN(B1587/4,-3)*2.8-80000,IF(B1587&lt;6600000,ROUNDDOWN(B1587/4,-3)*3.2-440000,IF(B1587&lt;8500000,ROUNDDOWN(B1587*0.9,0)-1100000,B1587-1950000)))))))),IF(B1587&lt;651000,0,IF(B1587&lt;1900000,B1587-650000,IF(B1587&lt;3600000,ROUNDDOWN(B1587/4,-3)*2.8-80000,IF(B1587&lt;6600000,ROUNDDOWN(B1587/4,-3)*3.2-440000,IF(B1587&lt;8500000,ROUNDDOWN(B1587*0.9,0)-1100000,B1587-1950000))))))</f>
        <v/>
      </c>
      <c r="I1587" s="19">
        <f>IF(H1587&gt;23500000,NA(),IF(C1587&gt;=2026,IF(H1587&lt;=4890000,1040000,IF(H1587&lt;=6550000,670000,620000)),IF(H1587&lt;=1320000,950000,IF(H1587&lt;=3360000,880000,IF(H1587&lt;=4890000,680000,IF(H1587&lt;=6550000,630000,580000))))))</f>
        <v/>
      </c>
      <c r="J1587" s="19">
        <f>MAX(0,ROUNDDOWN(H1587-E1587-I1587-F1587,-3))</f>
        <v/>
      </c>
      <c r="K1587" s="19">
        <f>MAX(0,ROUNDDOWN(H1587-E1587-I1587-F1587-D1587,-3))</f>
        <v/>
      </c>
      <c r="L1587" s="19">
        <f>IF(J1587&lt;=0,0,ROUNDDOWN((J1587*LOOKUP(J1587,{0,1950001,3300001,6950001,9000001,18000001,40000001},{0.05,0.1,0.2,0.23,0.33,0.4,0.45})-LOOKUP(J1587,{0,1950001,3300001,6950001,9000001,18000001,40000001},{0,97500,427500,636000,1536000,2796000,4796000}))*1.021,-2))</f>
        <v/>
      </c>
      <c r="M1587" s="19">
        <f>IF(K1587&lt;=0,0,ROUNDDOWN((K1587*LOOKUP(K1587,{0,1950001,3300001,6950001,9000001,18000001,40000001},{0.05,0.1,0.2,0.23,0.33,0.4,0.45})-LOOKUP(K1587,{0,1950001,3300001,6950001,9000001,18000001,40000001},{0,97500,427500,636000,1536000,2796000,4796000}))*1.021,-2))</f>
        <v/>
      </c>
      <c r="N1587" s="19">
        <f>MAX(0,ROUNDDOWN(H1587-E1587-430000-G1587,-3))</f>
        <v/>
      </c>
      <c r="O1587" s="19">
        <f>MAX(0,ROUNDDOWN(H1587-E1587-430000-G1587-D1587,-3))</f>
        <v/>
      </c>
      <c r="P1587" s="19">
        <f>IF(H1587&lt;=450000,0,MAX(0,ROUNDDOWN(N1587*0.06-MIN(50000,N1587)*0.03,-2))+MAX(0,ROUNDDOWN(N1587*0.04-MIN(50000,N1587)*0.02,-2)))</f>
        <v/>
      </c>
      <c r="Q1587" s="19">
        <f>IF(H1587&lt;=450000,0,MAX(0,ROUNDDOWN(O1587*0.06-MIN(50000,O1587)*0.03,-2))+MAX(0,ROUNDDOWN(O1587*0.04-MIN(50000,O1587)*0.02,-2)))</f>
        <v/>
      </c>
      <c r="R1587" s="19">
        <f>L1587-M1587</f>
        <v/>
      </c>
      <c r="S1587" s="19">
        <f>P1587-Q1587</f>
        <v/>
      </c>
      <c r="T1587" s="19">
        <f>R1587+S1587</f>
        <v/>
      </c>
      <c r="U1587" s="21">
        <f>IF(J1587&lt;=0,0,LOOKUP(J1587,{0,1950001,3300001,6950001,9000001,18000001,40000001},{0.05,0.1,0.2,0.23,0.33,0.4,0.45}))</f>
        <v/>
      </c>
    </row>
    <row r="1588">
      <c r="A1588" t="inlineStr">
        <is>
          <t>1万円刻み</t>
        </is>
      </c>
      <c r="B1588" s="19">
        <f>'3_1万円刻み'!$A$725</f>
        <v/>
      </c>
      <c r="C1588" s="20" t="n">
        <v>2026</v>
      </c>
      <c r="D1588" s="19" t="n">
        <v>276000</v>
      </c>
      <c r="E1588" s="19">
        <f>ROUND(MIN(B1588/12,650000)*12*0.0915+MIN(B1588/12,1390000)*12*(0.0504+0)+B1588*0.005,0)</f>
        <v/>
      </c>
      <c r="F1588" s="19" t="n">
        <v>0</v>
      </c>
      <c r="G1588" s="19" t="n">
        <v>0</v>
      </c>
      <c r="H1588" s="19">
        <f>IF(C1588&gt;=2026,IF(B1588&lt;741000,0,IF(B1588&lt;2191000,B1588-740000,IF(B1588&lt;2193000,1451000,IF(B1588&lt;2196000,1453000,IF(B1588&lt;2200000,1456000,IF(B1588&lt;3600000,ROUNDDOWN(B1588/4,-3)*2.8-80000,IF(B1588&lt;6600000,ROUNDDOWN(B1588/4,-3)*3.2-440000,IF(B1588&lt;8500000,ROUNDDOWN(B1588*0.9,0)-1100000,B1588-1950000)))))))),IF(B1588&lt;651000,0,IF(B1588&lt;1900000,B1588-650000,IF(B1588&lt;3600000,ROUNDDOWN(B1588/4,-3)*2.8-80000,IF(B1588&lt;6600000,ROUNDDOWN(B1588/4,-3)*3.2-440000,IF(B1588&lt;8500000,ROUNDDOWN(B1588*0.9,0)-1100000,B1588-1950000))))))</f>
        <v/>
      </c>
      <c r="I1588" s="19">
        <f>IF(H1588&gt;23500000,NA(),IF(C1588&gt;=2026,IF(H1588&lt;=4890000,1040000,IF(H1588&lt;=6550000,670000,620000)),IF(H1588&lt;=1320000,950000,IF(H1588&lt;=3360000,880000,IF(H1588&lt;=4890000,680000,IF(H1588&lt;=6550000,630000,580000))))))</f>
        <v/>
      </c>
      <c r="J1588" s="19">
        <f>MAX(0,ROUNDDOWN(H1588-E1588-I1588-F1588,-3))</f>
        <v/>
      </c>
      <c r="K1588" s="19">
        <f>MAX(0,ROUNDDOWN(H1588-E1588-I1588-F1588-D1588,-3))</f>
        <v/>
      </c>
      <c r="L1588" s="19">
        <f>IF(J1588&lt;=0,0,ROUNDDOWN((J1588*LOOKUP(J1588,{0,1950001,3300001,6950001,9000001,18000001,40000001},{0.05,0.1,0.2,0.23,0.33,0.4,0.45})-LOOKUP(J1588,{0,1950001,3300001,6950001,9000001,18000001,40000001},{0,97500,427500,636000,1536000,2796000,4796000}))*1.021,-2))</f>
        <v/>
      </c>
      <c r="M1588" s="19">
        <f>IF(K1588&lt;=0,0,ROUNDDOWN((K1588*LOOKUP(K1588,{0,1950001,3300001,6950001,9000001,18000001,40000001},{0.05,0.1,0.2,0.23,0.33,0.4,0.45})-LOOKUP(K1588,{0,1950001,3300001,6950001,9000001,18000001,40000001},{0,97500,427500,636000,1536000,2796000,4796000}))*1.021,-2))</f>
        <v/>
      </c>
      <c r="N1588" s="19">
        <f>MAX(0,ROUNDDOWN(H1588-E1588-430000-G1588,-3))</f>
        <v/>
      </c>
      <c r="O1588" s="19">
        <f>MAX(0,ROUNDDOWN(H1588-E1588-430000-G1588-D1588,-3))</f>
        <v/>
      </c>
      <c r="P1588" s="19">
        <f>IF(H1588&lt;=450000,0,MAX(0,ROUNDDOWN(N1588*0.06-MIN(50000,N1588)*0.03,-2))+MAX(0,ROUNDDOWN(N1588*0.04-MIN(50000,N1588)*0.02,-2)))</f>
        <v/>
      </c>
      <c r="Q1588" s="19">
        <f>IF(H1588&lt;=450000,0,MAX(0,ROUNDDOWN(O1588*0.06-MIN(50000,O1588)*0.03,-2))+MAX(0,ROUNDDOWN(O1588*0.04-MIN(50000,O1588)*0.02,-2)))</f>
        <v/>
      </c>
      <c r="R1588" s="19">
        <f>L1588-M1588</f>
        <v/>
      </c>
      <c r="S1588" s="19">
        <f>P1588-Q1588</f>
        <v/>
      </c>
      <c r="T1588" s="19">
        <f>R1588+S1588</f>
        <v/>
      </c>
      <c r="U1588" s="21">
        <f>IF(J1588&lt;=0,0,LOOKUP(J1588,{0,1950001,3300001,6950001,9000001,18000001,40000001},{0.05,0.1,0.2,0.23,0.33,0.4,0.45}))</f>
        <v/>
      </c>
    </row>
    <row r="1589">
      <c r="A1589" t="inlineStr">
        <is>
          <t>1万円刻み</t>
        </is>
      </c>
      <c r="B1589" s="19">
        <f>'3_1万円刻み'!$A$726</f>
        <v/>
      </c>
      <c r="C1589" s="20" t="n">
        <v>2025</v>
      </c>
      <c r="D1589" s="19" t="n">
        <v>276000</v>
      </c>
      <c r="E1589" s="19">
        <f>ROUND(MIN(B1589/12,650000)*12*0.0915+MIN(B1589/12,1390000)*12*(0.0504+0)+B1589*0.005,0)</f>
        <v/>
      </c>
      <c r="F1589" s="19" t="n">
        <v>0</v>
      </c>
      <c r="G1589" s="19" t="n">
        <v>0</v>
      </c>
      <c r="H1589" s="19">
        <f>IF(C1589&gt;=2026,IF(B1589&lt;741000,0,IF(B1589&lt;2191000,B1589-740000,IF(B1589&lt;2193000,1451000,IF(B1589&lt;2196000,1453000,IF(B1589&lt;2200000,1456000,IF(B1589&lt;3600000,ROUNDDOWN(B1589/4,-3)*2.8-80000,IF(B1589&lt;6600000,ROUNDDOWN(B1589/4,-3)*3.2-440000,IF(B1589&lt;8500000,ROUNDDOWN(B1589*0.9,0)-1100000,B1589-1950000)))))))),IF(B1589&lt;651000,0,IF(B1589&lt;1900000,B1589-650000,IF(B1589&lt;3600000,ROUNDDOWN(B1589/4,-3)*2.8-80000,IF(B1589&lt;6600000,ROUNDDOWN(B1589/4,-3)*3.2-440000,IF(B1589&lt;8500000,ROUNDDOWN(B1589*0.9,0)-1100000,B1589-1950000))))))</f>
        <v/>
      </c>
      <c r="I1589" s="19">
        <f>IF(H1589&gt;23500000,NA(),IF(C1589&gt;=2026,IF(H1589&lt;=4890000,1040000,IF(H1589&lt;=6550000,670000,620000)),IF(H1589&lt;=1320000,950000,IF(H1589&lt;=3360000,880000,IF(H1589&lt;=4890000,680000,IF(H1589&lt;=6550000,630000,580000))))))</f>
        <v/>
      </c>
      <c r="J1589" s="19">
        <f>MAX(0,ROUNDDOWN(H1589-E1589-I1589-F1589,-3))</f>
        <v/>
      </c>
      <c r="K1589" s="19">
        <f>MAX(0,ROUNDDOWN(H1589-E1589-I1589-F1589-D1589,-3))</f>
        <v/>
      </c>
      <c r="L1589" s="19">
        <f>IF(J1589&lt;=0,0,ROUNDDOWN((J1589*LOOKUP(J1589,{0,1950001,3300001,6950001,9000001,18000001,40000001},{0.05,0.1,0.2,0.23,0.33,0.4,0.45})-LOOKUP(J1589,{0,1950001,3300001,6950001,9000001,18000001,40000001},{0,97500,427500,636000,1536000,2796000,4796000}))*1.021,-2))</f>
        <v/>
      </c>
      <c r="M1589" s="19">
        <f>IF(K1589&lt;=0,0,ROUNDDOWN((K1589*LOOKUP(K1589,{0,1950001,3300001,6950001,9000001,18000001,40000001},{0.05,0.1,0.2,0.23,0.33,0.4,0.45})-LOOKUP(K1589,{0,1950001,3300001,6950001,9000001,18000001,40000001},{0,97500,427500,636000,1536000,2796000,4796000}))*1.021,-2))</f>
        <v/>
      </c>
      <c r="N1589" s="19">
        <f>MAX(0,ROUNDDOWN(H1589-E1589-430000-G1589,-3))</f>
        <v/>
      </c>
      <c r="O1589" s="19">
        <f>MAX(0,ROUNDDOWN(H1589-E1589-430000-G1589-D1589,-3))</f>
        <v/>
      </c>
      <c r="P1589" s="19">
        <f>IF(H1589&lt;=450000,0,MAX(0,ROUNDDOWN(N1589*0.06-MIN(50000,N1589)*0.03,-2))+MAX(0,ROUNDDOWN(N1589*0.04-MIN(50000,N1589)*0.02,-2)))</f>
        <v/>
      </c>
      <c r="Q1589" s="19">
        <f>IF(H1589&lt;=450000,0,MAX(0,ROUNDDOWN(O1589*0.06-MIN(50000,O1589)*0.03,-2))+MAX(0,ROUNDDOWN(O1589*0.04-MIN(50000,O1589)*0.02,-2)))</f>
        <v/>
      </c>
      <c r="R1589" s="19">
        <f>L1589-M1589</f>
        <v/>
      </c>
      <c r="S1589" s="19">
        <f>P1589-Q1589</f>
        <v/>
      </c>
      <c r="T1589" s="19">
        <f>R1589+S1589</f>
        <v/>
      </c>
      <c r="U1589" s="21">
        <f>IF(J1589&lt;=0,0,LOOKUP(J1589,{0,1950001,3300001,6950001,9000001,18000001,40000001},{0.05,0.1,0.2,0.23,0.33,0.4,0.45}))</f>
        <v/>
      </c>
    </row>
    <row r="1590">
      <c r="A1590" t="inlineStr">
        <is>
          <t>1万円刻み</t>
        </is>
      </c>
      <c r="B1590" s="19">
        <f>'3_1万円刻み'!$A$726</f>
        <v/>
      </c>
      <c r="C1590" s="20" t="n">
        <v>2026</v>
      </c>
      <c r="D1590" s="19" t="n">
        <v>276000</v>
      </c>
      <c r="E1590" s="19">
        <f>ROUND(MIN(B1590/12,650000)*12*0.0915+MIN(B1590/12,1390000)*12*(0.0504+0)+B1590*0.005,0)</f>
        <v/>
      </c>
      <c r="F1590" s="19" t="n">
        <v>0</v>
      </c>
      <c r="G1590" s="19" t="n">
        <v>0</v>
      </c>
      <c r="H1590" s="19">
        <f>IF(C1590&gt;=2026,IF(B1590&lt;741000,0,IF(B1590&lt;2191000,B1590-740000,IF(B1590&lt;2193000,1451000,IF(B1590&lt;2196000,1453000,IF(B1590&lt;2200000,1456000,IF(B1590&lt;3600000,ROUNDDOWN(B1590/4,-3)*2.8-80000,IF(B1590&lt;6600000,ROUNDDOWN(B1590/4,-3)*3.2-440000,IF(B1590&lt;8500000,ROUNDDOWN(B1590*0.9,0)-1100000,B1590-1950000)))))))),IF(B1590&lt;651000,0,IF(B1590&lt;1900000,B1590-650000,IF(B1590&lt;3600000,ROUNDDOWN(B1590/4,-3)*2.8-80000,IF(B1590&lt;6600000,ROUNDDOWN(B1590/4,-3)*3.2-440000,IF(B1590&lt;8500000,ROUNDDOWN(B1590*0.9,0)-1100000,B1590-1950000))))))</f>
        <v/>
      </c>
      <c r="I1590" s="19">
        <f>IF(H1590&gt;23500000,NA(),IF(C1590&gt;=2026,IF(H1590&lt;=4890000,1040000,IF(H1590&lt;=6550000,670000,620000)),IF(H1590&lt;=1320000,950000,IF(H1590&lt;=3360000,880000,IF(H1590&lt;=4890000,680000,IF(H1590&lt;=6550000,630000,580000))))))</f>
        <v/>
      </c>
      <c r="J1590" s="19">
        <f>MAX(0,ROUNDDOWN(H1590-E1590-I1590-F1590,-3))</f>
        <v/>
      </c>
      <c r="K1590" s="19">
        <f>MAX(0,ROUNDDOWN(H1590-E1590-I1590-F1590-D1590,-3))</f>
        <v/>
      </c>
      <c r="L1590" s="19">
        <f>IF(J1590&lt;=0,0,ROUNDDOWN((J1590*LOOKUP(J1590,{0,1950001,3300001,6950001,9000001,18000001,40000001},{0.05,0.1,0.2,0.23,0.33,0.4,0.45})-LOOKUP(J1590,{0,1950001,3300001,6950001,9000001,18000001,40000001},{0,97500,427500,636000,1536000,2796000,4796000}))*1.021,-2))</f>
        <v/>
      </c>
      <c r="M1590" s="19">
        <f>IF(K1590&lt;=0,0,ROUNDDOWN((K1590*LOOKUP(K1590,{0,1950001,3300001,6950001,9000001,18000001,40000001},{0.05,0.1,0.2,0.23,0.33,0.4,0.45})-LOOKUP(K1590,{0,1950001,3300001,6950001,9000001,18000001,40000001},{0,97500,427500,636000,1536000,2796000,4796000}))*1.021,-2))</f>
        <v/>
      </c>
      <c r="N1590" s="19">
        <f>MAX(0,ROUNDDOWN(H1590-E1590-430000-G1590,-3))</f>
        <v/>
      </c>
      <c r="O1590" s="19">
        <f>MAX(0,ROUNDDOWN(H1590-E1590-430000-G1590-D1590,-3))</f>
        <v/>
      </c>
      <c r="P1590" s="19">
        <f>IF(H1590&lt;=450000,0,MAX(0,ROUNDDOWN(N1590*0.06-MIN(50000,N1590)*0.03,-2))+MAX(0,ROUNDDOWN(N1590*0.04-MIN(50000,N1590)*0.02,-2)))</f>
        <v/>
      </c>
      <c r="Q1590" s="19">
        <f>IF(H1590&lt;=450000,0,MAX(0,ROUNDDOWN(O1590*0.06-MIN(50000,O1590)*0.03,-2))+MAX(0,ROUNDDOWN(O1590*0.04-MIN(50000,O1590)*0.02,-2)))</f>
        <v/>
      </c>
      <c r="R1590" s="19">
        <f>L1590-M1590</f>
        <v/>
      </c>
      <c r="S1590" s="19">
        <f>P1590-Q1590</f>
        <v/>
      </c>
      <c r="T1590" s="19">
        <f>R1590+S1590</f>
        <v/>
      </c>
      <c r="U1590" s="21">
        <f>IF(J1590&lt;=0,0,LOOKUP(J1590,{0,1950001,3300001,6950001,9000001,18000001,40000001},{0.05,0.1,0.2,0.23,0.33,0.4,0.45}))</f>
        <v/>
      </c>
    </row>
    <row r="1591">
      <c r="A1591" t="inlineStr">
        <is>
          <t>1万円刻み</t>
        </is>
      </c>
      <c r="B1591" s="19">
        <f>'3_1万円刻み'!$A$727</f>
        <v/>
      </c>
      <c r="C1591" s="20" t="n">
        <v>2025</v>
      </c>
      <c r="D1591" s="19" t="n">
        <v>276000</v>
      </c>
      <c r="E1591" s="19">
        <f>ROUND(MIN(B1591/12,650000)*12*0.0915+MIN(B1591/12,1390000)*12*(0.0504+0)+B1591*0.005,0)</f>
        <v/>
      </c>
      <c r="F1591" s="19" t="n">
        <v>0</v>
      </c>
      <c r="G1591" s="19" t="n">
        <v>0</v>
      </c>
      <c r="H1591" s="19">
        <f>IF(C1591&gt;=2026,IF(B1591&lt;741000,0,IF(B1591&lt;2191000,B1591-740000,IF(B1591&lt;2193000,1451000,IF(B1591&lt;2196000,1453000,IF(B1591&lt;2200000,1456000,IF(B1591&lt;3600000,ROUNDDOWN(B1591/4,-3)*2.8-80000,IF(B1591&lt;6600000,ROUNDDOWN(B1591/4,-3)*3.2-440000,IF(B1591&lt;8500000,ROUNDDOWN(B1591*0.9,0)-1100000,B1591-1950000)))))))),IF(B1591&lt;651000,0,IF(B1591&lt;1900000,B1591-650000,IF(B1591&lt;3600000,ROUNDDOWN(B1591/4,-3)*2.8-80000,IF(B1591&lt;6600000,ROUNDDOWN(B1591/4,-3)*3.2-440000,IF(B1591&lt;8500000,ROUNDDOWN(B1591*0.9,0)-1100000,B1591-1950000))))))</f>
        <v/>
      </c>
      <c r="I1591" s="19">
        <f>IF(H1591&gt;23500000,NA(),IF(C1591&gt;=2026,IF(H1591&lt;=4890000,1040000,IF(H1591&lt;=6550000,670000,620000)),IF(H1591&lt;=1320000,950000,IF(H1591&lt;=3360000,880000,IF(H1591&lt;=4890000,680000,IF(H1591&lt;=6550000,630000,580000))))))</f>
        <v/>
      </c>
      <c r="J1591" s="19">
        <f>MAX(0,ROUNDDOWN(H1591-E1591-I1591-F1591,-3))</f>
        <v/>
      </c>
      <c r="K1591" s="19">
        <f>MAX(0,ROUNDDOWN(H1591-E1591-I1591-F1591-D1591,-3))</f>
        <v/>
      </c>
      <c r="L1591" s="19">
        <f>IF(J1591&lt;=0,0,ROUNDDOWN((J1591*LOOKUP(J1591,{0,1950001,3300001,6950001,9000001,18000001,40000001},{0.05,0.1,0.2,0.23,0.33,0.4,0.45})-LOOKUP(J1591,{0,1950001,3300001,6950001,9000001,18000001,40000001},{0,97500,427500,636000,1536000,2796000,4796000}))*1.021,-2))</f>
        <v/>
      </c>
      <c r="M1591" s="19">
        <f>IF(K1591&lt;=0,0,ROUNDDOWN((K1591*LOOKUP(K1591,{0,1950001,3300001,6950001,9000001,18000001,40000001},{0.05,0.1,0.2,0.23,0.33,0.4,0.45})-LOOKUP(K1591,{0,1950001,3300001,6950001,9000001,18000001,40000001},{0,97500,427500,636000,1536000,2796000,4796000}))*1.021,-2))</f>
        <v/>
      </c>
      <c r="N1591" s="19">
        <f>MAX(0,ROUNDDOWN(H1591-E1591-430000-G1591,-3))</f>
        <v/>
      </c>
      <c r="O1591" s="19">
        <f>MAX(0,ROUNDDOWN(H1591-E1591-430000-G1591-D1591,-3))</f>
        <v/>
      </c>
      <c r="P1591" s="19">
        <f>IF(H1591&lt;=450000,0,MAX(0,ROUNDDOWN(N1591*0.06-MIN(50000,N1591)*0.03,-2))+MAX(0,ROUNDDOWN(N1591*0.04-MIN(50000,N1591)*0.02,-2)))</f>
        <v/>
      </c>
      <c r="Q1591" s="19">
        <f>IF(H1591&lt;=450000,0,MAX(0,ROUNDDOWN(O1591*0.06-MIN(50000,O1591)*0.03,-2))+MAX(0,ROUNDDOWN(O1591*0.04-MIN(50000,O1591)*0.02,-2)))</f>
        <v/>
      </c>
      <c r="R1591" s="19">
        <f>L1591-M1591</f>
        <v/>
      </c>
      <c r="S1591" s="19">
        <f>P1591-Q1591</f>
        <v/>
      </c>
      <c r="T1591" s="19">
        <f>R1591+S1591</f>
        <v/>
      </c>
      <c r="U1591" s="21">
        <f>IF(J1591&lt;=0,0,LOOKUP(J1591,{0,1950001,3300001,6950001,9000001,18000001,40000001},{0.05,0.1,0.2,0.23,0.33,0.4,0.45}))</f>
        <v/>
      </c>
    </row>
    <row r="1592">
      <c r="A1592" t="inlineStr">
        <is>
          <t>1万円刻み</t>
        </is>
      </c>
      <c r="B1592" s="19">
        <f>'3_1万円刻み'!$A$727</f>
        <v/>
      </c>
      <c r="C1592" s="20" t="n">
        <v>2026</v>
      </c>
      <c r="D1592" s="19" t="n">
        <v>276000</v>
      </c>
      <c r="E1592" s="19">
        <f>ROUND(MIN(B1592/12,650000)*12*0.0915+MIN(B1592/12,1390000)*12*(0.0504+0)+B1592*0.005,0)</f>
        <v/>
      </c>
      <c r="F1592" s="19" t="n">
        <v>0</v>
      </c>
      <c r="G1592" s="19" t="n">
        <v>0</v>
      </c>
      <c r="H1592" s="19">
        <f>IF(C1592&gt;=2026,IF(B1592&lt;741000,0,IF(B1592&lt;2191000,B1592-740000,IF(B1592&lt;2193000,1451000,IF(B1592&lt;2196000,1453000,IF(B1592&lt;2200000,1456000,IF(B1592&lt;3600000,ROUNDDOWN(B1592/4,-3)*2.8-80000,IF(B1592&lt;6600000,ROUNDDOWN(B1592/4,-3)*3.2-440000,IF(B1592&lt;8500000,ROUNDDOWN(B1592*0.9,0)-1100000,B1592-1950000)))))))),IF(B1592&lt;651000,0,IF(B1592&lt;1900000,B1592-650000,IF(B1592&lt;3600000,ROUNDDOWN(B1592/4,-3)*2.8-80000,IF(B1592&lt;6600000,ROUNDDOWN(B1592/4,-3)*3.2-440000,IF(B1592&lt;8500000,ROUNDDOWN(B1592*0.9,0)-1100000,B1592-1950000))))))</f>
        <v/>
      </c>
      <c r="I1592" s="19">
        <f>IF(H1592&gt;23500000,NA(),IF(C1592&gt;=2026,IF(H1592&lt;=4890000,1040000,IF(H1592&lt;=6550000,670000,620000)),IF(H1592&lt;=1320000,950000,IF(H1592&lt;=3360000,880000,IF(H1592&lt;=4890000,680000,IF(H1592&lt;=6550000,630000,580000))))))</f>
        <v/>
      </c>
      <c r="J1592" s="19">
        <f>MAX(0,ROUNDDOWN(H1592-E1592-I1592-F1592,-3))</f>
        <v/>
      </c>
      <c r="K1592" s="19">
        <f>MAX(0,ROUNDDOWN(H1592-E1592-I1592-F1592-D1592,-3))</f>
        <v/>
      </c>
      <c r="L1592" s="19">
        <f>IF(J1592&lt;=0,0,ROUNDDOWN((J1592*LOOKUP(J1592,{0,1950001,3300001,6950001,9000001,18000001,40000001},{0.05,0.1,0.2,0.23,0.33,0.4,0.45})-LOOKUP(J1592,{0,1950001,3300001,6950001,9000001,18000001,40000001},{0,97500,427500,636000,1536000,2796000,4796000}))*1.021,-2))</f>
        <v/>
      </c>
      <c r="M1592" s="19">
        <f>IF(K1592&lt;=0,0,ROUNDDOWN((K1592*LOOKUP(K1592,{0,1950001,3300001,6950001,9000001,18000001,40000001},{0.05,0.1,0.2,0.23,0.33,0.4,0.45})-LOOKUP(K1592,{0,1950001,3300001,6950001,9000001,18000001,40000001},{0,97500,427500,636000,1536000,2796000,4796000}))*1.021,-2))</f>
        <v/>
      </c>
      <c r="N1592" s="19">
        <f>MAX(0,ROUNDDOWN(H1592-E1592-430000-G1592,-3))</f>
        <v/>
      </c>
      <c r="O1592" s="19">
        <f>MAX(0,ROUNDDOWN(H1592-E1592-430000-G1592-D1592,-3))</f>
        <v/>
      </c>
      <c r="P1592" s="19">
        <f>IF(H1592&lt;=450000,0,MAX(0,ROUNDDOWN(N1592*0.06-MIN(50000,N1592)*0.03,-2))+MAX(0,ROUNDDOWN(N1592*0.04-MIN(50000,N1592)*0.02,-2)))</f>
        <v/>
      </c>
      <c r="Q1592" s="19">
        <f>IF(H1592&lt;=450000,0,MAX(0,ROUNDDOWN(O1592*0.06-MIN(50000,O1592)*0.03,-2))+MAX(0,ROUNDDOWN(O1592*0.04-MIN(50000,O1592)*0.02,-2)))</f>
        <v/>
      </c>
      <c r="R1592" s="19">
        <f>L1592-M1592</f>
        <v/>
      </c>
      <c r="S1592" s="19">
        <f>P1592-Q1592</f>
        <v/>
      </c>
      <c r="T1592" s="19">
        <f>R1592+S1592</f>
        <v/>
      </c>
      <c r="U1592" s="21">
        <f>IF(J1592&lt;=0,0,LOOKUP(J1592,{0,1950001,3300001,6950001,9000001,18000001,40000001},{0.05,0.1,0.2,0.23,0.33,0.4,0.45}))</f>
        <v/>
      </c>
    </row>
    <row r="1593">
      <c r="A1593" t="inlineStr">
        <is>
          <t>1万円刻み</t>
        </is>
      </c>
      <c r="B1593" s="19">
        <f>'3_1万円刻み'!$A$728</f>
        <v/>
      </c>
      <c r="C1593" s="20" t="n">
        <v>2025</v>
      </c>
      <c r="D1593" s="19" t="n">
        <v>276000</v>
      </c>
      <c r="E1593" s="19">
        <f>ROUND(MIN(B1593/12,650000)*12*0.0915+MIN(B1593/12,1390000)*12*(0.0504+0)+B1593*0.005,0)</f>
        <v/>
      </c>
      <c r="F1593" s="19" t="n">
        <v>0</v>
      </c>
      <c r="G1593" s="19" t="n">
        <v>0</v>
      </c>
      <c r="H1593" s="19">
        <f>IF(C1593&gt;=2026,IF(B1593&lt;741000,0,IF(B1593&lt;2191000,B1593-740000,IF(B1593&lt;2193000,1451000,IF(B1593&lt;2196000,1453000,IF(B1593&lt;2200000,1456000,IF(B1593&lt;3600000,ROUNDDOWN(B1593/4,-3)*2.8-80000,IF(B1593&lt;6600000,ROUNDDOWN(B1593/4,-3)*3.2-440000,IF(B1593&lt;8500000,ROUNDDOWN(B1593*0.9,0)-1100000,B1593-1950000)))))))),IF(B1593&lt;651000,0,IF(B1593&lt;1900000,B1593-650000,IF(B1593&lt;3600000,ROUNDDOWN(B1593/4,-3)*2.8-80000,IF(B1593&lt;6600000,ROUNDDOWN(B1593/4,-3)*3.2-440000,IF(B1593&lt;8500000,ROUNDDOWN(B1593*0.9,0)-1100000,B1593-1950000))))))</f>
        <v/>
      </c>
      <c r="I1593" s="19">
        <f>IF(H1593&gt;23500000,NA(),IF(C1593&gt;=2026,IF(H1593&lt;=4890000,1040000,IF(H1593&lt;=6550000,670000,620000)),IF(H1593&lt;=1320000,950000,IF(H1593&lt;=3360000,880000,IF(H1593&lt;=4890000,680000,IF(H1593&lt;=6550000,630000,580000))))))</f>
        <v/>
      </c>
      <c r="J1593" s="19">
        <f>MAX(0,ROUNDDOWN(H1593-E1593-I1593-F1593,-3))</f>
        <v/>
      </c>
      <c r="K1593" s="19">
        <f>MAX(0,ROUNDDOWN(H1593-E1593-I1593-F1593-D1593,-3))</f>
        <v/>
      </c>
      <c r="L1593" s="19">
        <f>IF(J1593&lt;=0,0,ROUNDDOWN((J1593*LOOKUP(J1593,{0,1950001,3300001,6950001,9000001,18000001,40000001},{0.05,0.1,0.2,0.23,0.33,0.4,0.45})-LOOKUP(J1593,{0,1950001,3300001,6950001,9000001,18000001,40000001},{0,97500,427500,636000,1536000,2796000,4796000}))*1.021,-2))</f>
        <v/>
      </c>
      <c r="M1593" s="19">
        <f>IF(K1593&lt;=0,0,ROUNDDOWN((K1593*LOOKUP(K1593,{0,1950001,3300001,6950001,9000001,18000001,40000001},{0.05,0.1,0.2,0.23,0.33,0.4,0.45})-LOOKUP(K1593,{0,1950001,3300001,6950001,9000001,18000001,40000001},{0,97500,427500,636000,1536000,2796000,4796000}))*1.021,-2))</f>
        <v/>
      </c>
      <c r="N1593" s="19">
        <f>MAX(0,ROUNDDOWN(H1593-E1593-430000-G1593,-3))</f>
        <v/>
      </c>
      <c r="O1593" s="19">
        <f>MAX(0,ROUNDDOWN(H1593-E1593-430000-G1593-D1593,-3))</f>
        <v/>
      </c>
      <c r="P1593" s="19">
        <f>IF(H1593&lt;=450000,0,MAX(0,ROUNDDOWN(N1593*0.06-MIN(50000,N1593)*0.03,-2))+MAX(0,ROUNDDOWN(N1593*0.04-MIN(50000,N1593)*0.02,-2)))</f>
        <v/>
      </c>
      <c r="Q1593" s="19">
        <f>IF(H1593&lt;=450000,0,MAX(0,ROUNDDOWN(O1593*0.06-MIN(50000,O1593)*0.03,-2))+MAX(0,ROUNDDOWN(O1593*0.04-MIN(50000,O1593)*0.02,-2)))</f>
        <v/>
      </c>
      <c r="R1593" s="19">
        <f>L1593-M1593</f>
        <v/>
      </c>
      <c r="S1593" s="19">
        <f>P1593-Q1593</f>
        <v/>
      </c>
      <c r="T1593" s="19">
        <f>R1593+S1593</f>
        <v/>
      </c>
      <c r="U1593" s="21">
        <f>IF(J1593&lt;=0,0,LOOKUP(J1593,{0,1950001,3300001,6950001,9000001,18000001,40000001},{0.05,0.1,0.2,0.23,0.33,0.4,0.45}))</f>
        <v/>
      </c>
    </row>
    <row r="1594">
      <c r="A1594" t="inlineStr">
        <is>
          <t>1万円刻み</t>
        </is>
      </c>
      <c r="B1594" s="19">
        <f>'3_1万円刻み'!$A$728</f>
        <v/>
      </c>
      <c r="C1594" s="20" t="n">
        <v>2026</v>
      </c>
      <c r="D1594" s="19" t="n">
        <v>276000</v>
      </c>
      <c r="E1594" s="19">
        <f>ROUND(MIN(B1594/12,650000)*12*0.0915+MIN(B1594/12,1390000)*12*(0.0504+0)+B1594*0.005,0)</f>
        <v/>
      </c>
      <c r="F1594" s="19" t="n">
        <v>0</v>
      </c>
      <c r="G1594" s="19" t="n">
        <v>0</v>
      </c>
      <c r="H1594" s="19">
        <f>IF(C1594&gt;=2026,IF(B1594&lt;741000,0,IF(B1594&lt;2191000,B1594-740000,IF(B1594&lt;2193000,1451000,IF(B1594&lt;2196000,1453000,IF(B1594&lt;2200000,1456000,IF(B1594&lt;3600000,ROUNDDOWN(B1594/4,-3)*2.8-80000,IF(B1594&lt;6600000,ROUNDDOWN(B1594/4,-3)*3.2-440000,IF(B1594&lt;8500000,ROUNDDOWN(B1594*0.9,0)-1100000,B1594-1950000)))))))),IF(B1594&lt;651000,0,IF(B1594&lt;1900000,B1594-650000,IF(B1594&lt;3600000,ROUNDDOWN(B1594/4,-3)*2.8-80000,IF(B1594&lt;6600000,ROUNDDOWN(B1594/4,-3)*3.2-440000,IF(B1594&lt;8500000,ROUNDDOWN(B1594*0.9,0)-1100000,B1594-1950000))))))</f>
        <v/>
      </c>
      <c r="I1594" s="19">
        <f>IF(H1594&gt;23500000,NA(),IF(C1594&gt;=2026,IF(H1594&lt;=4890000,1040000,IF(H1594&lt;=6550000,670000,620000)),IF(H1594&lt;=1320000,950000,IF(H1594&lt;=3360000,880000,IF(H1594&lt;=4890000,680000,IF(H1594&lt;=6550000,630000,580000))))))</f>
        <v/>
      </c>
      <c r="J1594" s="19">
        <f>MAX(0,ROUNDDOWN(H1594-E1594-I1594-F1594,-3))</f>
        <v/>
      </c>
      <c r="K1594" s="19">
        <f>MAX(0,ROUNDDOWN(H1594-E1594-I1594-F1594-D1594,-3))</f>
        <v/>
      </c>
      <c r="L1594" s="19">
        <f>IF(J1594&lt;=0,0,ROUNDDOWN((J1594*LOOKUP(J1594,{0,1950001,3300001,6950001,9000001,18000001,40000001},{0.05,0.1,0.2,0.23,0.33,0.4,0.45})-LOOKUP(J1594,{0,1950001,3300001,6950001,9000001,18000001,40000001},{0,97500,427500,636000,1536000,2796000,4796000}))*1.021,-2))</f>
        <v/>
      </c>
      <c r="M1594" s="19">
        <f>IF(K1594&lt;=0,0,ROUNDDOWN((K1594*LOOKUP(K1594,{0,1950001,3300001,6950001,9000001,18000001,40000001},{0.05,0.1,0.2,0.23,0.33,0.4,0.45})-LOOKUP(K1594,{0,1950001,3300001,6950001,9000001,18000001,40000001},{0,97500,427500,636000,1536000,2796000,4796000}))*1.021,-2))</f>
        <v/>
      </c>
      <c r="N1594" s="19">
        <f>MAX(0,ROUNDDOWN(H1594-E1594-430000-G1594,-3))</f>
        <v/>
      </c>
      <c r="O1594" s="19">
        <f>MAX(0,ROUNDDOWN(H1594-E1594-430000-G1594-D1594,-3))</f>
        <v/>
      </c>
      <c r="P1594" s="19">
        <f>IF(H1594&lt;=450000,0,MAX(0,ROUNDDOWN(N1594*0.06-MIN(50000,N1594)*0.03,-2))+MAX(0,ROUNDDOWN(N1594*0.04-MIN(50000,N1594)*0.02,-2)))</f>
        <v/>
      </c>
      <c r="Q1594" s="19">
        <f>IF(H1594&lt;=450000,0,MAX(0,ROUNDDOWN(O1594*0.06-MIN(50000,O1594)*0.03,-2))+MAX(0,ROUNDDOWN(O1594*0.04-MIN(50000,O1594)*0.02,-2)))</f>
        <v/>
      </c>
      <c r="R1594" s="19">
        <f>L1594-M1594</f>
        <v/>
      </c>
      <c r="S1594" s="19">
        <f>P1594-Q1594</f>
        <v/>
      </c>
      <c r="T1594" s="19">
        <f>R1594+S1594</f>
        <v/>
      </c>
      <c r="U1594" s="21">
        <f>IF(J1594&lt;=0,0,LOOKUP(J1594,{0,1950001,3300001,6950001,9000001,18000001,40000001},{0.05,0.1,0.2,0.23,0.33,0.4,0.45}))</f>
        <v/>
      </c>
    </row>
    <row r="1595">
      <c r="A1595" t="inlineStr">
        <is>
          <t>1万円刻み</t>
        </is>
      </c>
      <c r="B1595" s="19">
        <f>'3_1万円刻み'!$A$729</f>
        <v/>
      </c>
      <c r="C1595" s="20" t="n">
        <v>2025</v>
      </c>
      <c r="D1595" s="19" t="n">
        <v>276000</v>
      </c>
      <c r="E1595" s="19">
        <f>ROUND(MIN(B1595/12,650000)*12*0.0915+MIN(B1595/12,1390000)*12*(0.0504+0)+B1595*0.005,0)</f>
        <v/>
      </c>
      <c r="F1595" s="19" t="n">
        <v>0</v>
      </c>
      <c r="G1595" s="19" t="n">
        <v>0</v>
      </c>
      <c r="H1595" s="19">
        <f>IF(C1595&gt;=2026,IF(B1595&lt;741000,0,IF(B1595&lt;2191000,B1595-740000,IF(B1595&lt;2193000,1451000,IF(B1595&lt;2196000,1453000,IF(B1595&lt;2200000,1456000,IF(B1595&lt;3600000,ROUNDDOWN(B1595/4,-3)*2.8-80000,IF(B1595&lt;6600000,ROUNDDOWN(B1595/4,-3)*3.2-440000,IF(B1595&lt;8500000,ROUNDDOWN(B1595*0.9,0)-1100000,B1595-1950000)))))))),IF(B1595&lt;651000,0,IF(B1595&lt;1900000,B1595-650000,IF(B1595&lt;3600000,ROUNDDOWN(B1595/4,-3)*2.8-80000,IF(B1595&lt;6600000,ROUNDDOWN(B1595/4,-3)*3.2-440000,IF(B1595&lt;8500000,ROUNDDOWN(B1595*0.9,0)-1100000,B1595-1950000))))))</f>
        <v/>
      </c>
      <c r="I1595" s="19">
        <f>IF(H1595&gt;23500000,NA(),IF(C1595&gt;=2026,IF(H1595&lt;=4890000,1040000,IF(H1595&lt;=6550000,670000,620000)),IF(H1595&lt;=1320000,950000,IF(H1595&lt;=3360000,880000,IF(H1595&lt;=4890000,680000,IF(H1595&lt;=6550000,630000,580000))))))</f>
        <v/>
      </c>
      <c r="J1595" s="19">
        <f>MAX(0,ROUNDDOWN(H1595-E1595-I1595-F1595,-3))</f>
        <v/>
      </c>
      <c r="K1595" s="19">
        <f>MAX(0,ROUNDDOWN(H1595-E1595-I1595-F1595-D1595,-3))</f>
        <v/>
      </c>
      <c r="L1595" s="19">
        <f>IF(J1595&lt;=0,0,ROUNDDOWN((J1595*LOOKUP(J1595,{0,1950001,3300001,6950001,9000001,18000001,40000001},{0.05,0.1,0.2,0.23,0.33,0.4,0.45})-LOOKUP(J1595,{0,1950001,3300001,6950001,9000001,18000001,40000001},{0,97500,427500,636000,1536000,2796000,4796000}))*1.021,-2))</f>
        <v/>
      </c>
      <c r="M1595" s="19">
        <f>IF(K1595&lt;=0,0,ROUNDDOWN((K1595*LOOKUP(K1595,{0,1950001,3300001,6950001,9000001,18000001,40000001},{0.05,0.1,0.2,0.23,0.33,0.4,0.45})-LOOKUP(K1595,{0,1950001,3300001,6950001,9000001,18000001,40000001},{0,97500,427500,636000,1536000,2796000,4796000}))*1.021,-2))</f>
        <v/>
      </c>
      <c r="N1595" s="19">
        <f>MAX(0,ROUNDDOWN(H1595-E1595-430000-G1595,-3))</f>
        <v/>
      </c>
      <c r="O1595" s="19">
        <f>MAX(0,ROUNDDOWN(H1595-E1595-430000-G1595-D1595,-3))</f>
        <v/>
      </c>
      <c r="P1595" s="19">
        <f>IF(H1595&lt;=450000,0,MAX(0,ROUNDDOWN(N1595*0.06-MIN(50000,N1595)*0.03,-2))+MAX(0,ROUNDDOWN(N1595*0.04-MIN(50000,N1595)*0.02,-2)))</f>
        <v/>
      </c>
      <c r="Q1595" s="19">
        <f>IF(H1595&lt;=450000,0,MAX(0,ROUNDDOWN(O1595*0.06-MIN(50000,O1595)*0.03,-2))+MAX(0,ROUNDDOWN(O1595*0.04-MIN(50000,O1595)*0.02,-2)))</f>
        <v/>
      </c>
      <c r="R1595" s="19">
        <f>L1595-M1595</f>
        <v/>
      </c>
      <c r="S1595" s="19">
        <f>P1595-Q1595</f>
        <v/>
      </c>
      <c r="T1595" s="19">
        <f>R1595+S1595</f>
        <v/>
      </c>
      <c r="U1595" s="21">
        <f>IF(J1595&lt;=0,0,LOOKUP(J1595,{0,1950001,3300001,6950001,9000001,18000001,40000001},{0.05,0.1,0.2,0.23,0.33,0.4,0.45}))</f>
        <v/>
      </c>
    </row>
    <row r="1596">
      <c r="A1596" t="inlineStr">
        <is>
          <t>1万円刻み</t>
        </is>
      </c>
      <c r="B1596" s="19">
        <f>'3_1万円刻み'!$A$729</f>
        <v/>
      </c>
      <c r="C1596" s="20" t="n">
        <v>2026</v>
      </c>
      <c r="D1596" s="19" t="n">
        <v>276000</v>
      </c>
      <c r="E1596" s="19">
        <f>ROUND(MIN(B1596/12,650000)*12*0.0915+MIN(B1596/12,1390000)*12*(0.0504+0)+B1596*0.005,0)</f>
        <v/>
      </c>
      <c r="F1596" s="19" t="n">
        <v>0</v>
      </c>
      <c r="G1596" s="19" t="n">
        <v>0</v>
      </c>
      <c r="H1596" s="19">
        <f>IF(C1596&gt;=2026,IF(B1596&lt;741000,0,IF(B1596&lt;2191000,B1596-740000,IF(B1596&lt;2193000,1451000,IF(B1596&lt;2196000,1453000,IF(B1596&lt;2200000,1456000,IF(B1596&lt;3600000,ROUNDDOWN(B1596/4,-3)*2.8-80000,IF(B1596&lt;6600000,ROUNDDOWN(B1596/4,-3)*3.2-440000,IF(B1596&lt;8500000,ROUNDDOWN(B1596*0.9,0)-1100000,B1596-1950000)))))))),IF(B1596&lt;651000,0,IF(B1596&lt;1900000,B1596-650000,IF(B1596&lt;3600000,ROUNDDOWN(B1596/4,-3)*2.8-80000,IF(B1596&lt;6600000,ROUNDDOWN(B1596/4,-3)*3.2-440000,IF(B1596&lt;8500000,ROUNDDOWN(B1596*0.9,0)-1100000,B1596-1950000))))))</f>
        <v/>
      </c>
      <c r="I1596" s="19">
        <f>IF(H1596&gt;23500000,NA(),IF(C1596&gt;=2026,IF(H1596&lt;=4890000,1040000,IF(H1596&lt;=6550000,670000,620000)),IF(H1596&lt;=1320000,950000,IF(H1596&lt;=3360000,880000,IF(H1596&lt;=4890000,680000,IF(H1596&lt;=6550000,630000,580000))))))</f>
        <v/>
      </c>
      <c r="J1596" s="19">
        <f>MAX(0,ROUNDDOWN(H1596-E1596-I1596-F1596,-3))</f>
        <v/>
      </c>
      <c r="K1596" s="19">
        <f>MAX(0,ROUNDDOWN(H1596-E1596-I1596-F1596-D1596,-3))</f>
        <v/>
      </c>
      <c r="L1596" s="19">
        <f>IF(J1596&lt;=0,0,ROUNDDOWN((J1596*LOOKUP(J1596,{0,1950001,3300001,6950001,9000001,18000001,40000001},{0.05,0.1,0.2,0.23,0.33,0.4,0.45})-LOOKUP(J1596,{0,1950001,3300001,6950001,9000001,18000001,40000001},{0,97500,427500,636000,1536000,2796000,4796000}))*1.021,-2))</f>
        <v/>
      </c>
      <c r="M1596" s="19">
        <f>IF(K1596&lt;=0,0,ROUNDDOWN((K1596*LOOKUP(K1596,{0,1950001,3300001,6950001,9000001,18000001,40000001},{0.05,0.1,0.2,0.23,0.33,0.4,0.45})-LOOKUP(K1596,{0,1950001,3300001,6950001,9000001,18000001,40000001},{0,97500,427500,636000,1536000,2796000,4796000}))*1.021,-2))</f>
        <v/>
      </c>
      <c r="N1596" s="19">
        <f>MAX(0,ROUNDDOWN(H1596-E1596-430000-G1596,-3))</f>
        <v/>
      </c>
      <c r="O1596" s="19">
        <f>MAX(0,ROUNDDOWN(H1596-E1596-430000-G1596-D1596,-3))</f>
        <v/>
      </c>
      <c r="P1596" s="19">
        <f>IF(H1596&lt;=450000,0,MAX(0,ROUNDDOWN(N1596*0.06-MIN(50000,N1596)*0.03,-2))+MAX(0,ROUNDDOWN(N1596*0.04-MIN(50000,N1596)*0.02,-2)))</f>
        <v/>
      </c>
      <c r="Q1596" s="19">
        <f>IF(H1596&lt;=450000,0,MAX(0,ROUNDDOWN(O1596*0.06-MIN(50000,O1596)*0.03,-2))+MAX(0,ROUNDDOWN(O1596*0.04-MIN(50000,O1596)*0.02,-2)))</f>
        <v/>
      </c>
      <c r="R1596" s="19">
        <f>L1596-M1596</f>
        <v/>
      </c>
      <c r="S1596" s="19">
        <f>P1596-Q1596</f>
        <v/>
      </c>
      <c r="T1596" s="19">
        <f>R1596+S1596</f>
        <v/>
      </c>
      <c r="U1596" s="21">
        <f>IF(J1596&lt;=0,0,LOOKUP(J1596,{0,1950001,3300001,6950001,9000001,18000001,40000001},{0.05,0.1,0.2,0.23,0.33,0.4,0.45}))</f>
        <v/>
      </c>
    </row>
    <row r="1597">
      <c r="A1597" t="inlineStr">
        <is>
          <t>1万円刻み</t>
        </is>
      </c>
      <c r="B1597" s="19">
        <f>'3_1万円刻み'!$A$730</f>
        <v/>
      </c>
      <c r="C1597" s="20" t="n">
        <v>2025</v>
      </c>
      <c r="D1597" s="19" t="n">
        <v>276000</v>
      </c>
      <c r="E1597" s="19">
        <f>ROUND(MIN(B1597/12,650000)*12*0.0915+MIN(B1597/12,1390000)*12*(0.0504+0)+B1597*0.005,0)</f>
        <v/>
      </c>
      <c r="F1597" s="19" t="n">
        <v>0</v>
      </c>
      <c r="G1597" s="19" t="n">
        <v>0</v>
      </c>
      <c r="H1597" s="19">
        <f>IF(C1597&gt;=2026,IF(B1597&lt;741000,0,IF(B1597&lt;2191000,B1597-740000,IF(B1597&lt;2193000,1451000,IF(B1597&lt;2196000,1453000,IF(B1597&lt;2200000,1456000,IF(B1597&lt;3600000,ROUNDDOWN(B1597/4,-3)*2.8-80000,IF(B1597&lt;6600000,ROUNDDOWN(B1597/4,-3)*3.2-440000,IF(B1597&lt;8500000,ROUNDDOWN(B1597*0.9,0)-1100000,B1597-1950000)))))))),IF(B1597&lt;651000,0,IF(B1597&lt;1900000,B1597-650000,IF(B1597&lt;3600000,ROUNDDOWN(B1597/4,-3)*2.8-80000,IF(B1597&lt;6600000,ROUNDDOWN(B1597/4,-3)*3.2-440000,IF(B1597&lt;8500000,ROUNDDOWN(B1597*0.9,0)-1100000,B1597-1950000))))))</f>
        <v/>
      </c>
      <c r="I1597" s="19">
        <f>IF(H1597&gt;23500000,NA(),IF(C1597&gt;=2026,IF(H1597&lt;=4890000,1040000,IF(H1597&lt;=6550000,670000,620000)),IF(H1597&lt;=1320000,950000,IF(H1597&lt;=3360000,880000,IF(H1597&lt;=4890000,680000,IF(H1597&lt;=6550000,630000,580000))))))</f>
        <v/>
      </c>
      <c r="J1597" s="19">
        <f>MAX(0,ROUNDDOWN(H1597-E1597-I1597-F1597,-3))</f>
        <v/>
      </c>
      <c r="K1597" s="19">
        <f>MAX(0,ROUNDDOWN(H1597-E1597-I1597-F1597-D1597,-3))</f>
        <v/>
      </c>
      <c r="L1597" s="19">
        <f>IF(J1597&lt;=0,0,ROUNDDOWN((J1597*LOOKUP(J1597,{0,1950001,3300001,6950001,9000001,18000001,40000001},{0.05,0.1,0.2,0.23,0.33,0.4,0.45})-LOOKUP(J1597,{0,1950001,3300001,6950001,9000001,18000001,40000001},{0,97500,427500,636000,1536000,2796000,4796000}))*1.021,-2))</f>
        <v/>
      </c>
      <c r="M1597" s="19">
        <f>IF(K1597&lt;=0,0,ROUNDDOWN((K1597*LOOKUP(K1597,{0,1950001,3300001,6950001,9000001,18000001,40000001},{0.05,0.1,0.2,0.23,0.33,0.4,0.45})-LOOKUP(K1597,{0,1950001,3300001,6950001,9000001,18000001,40000001},{0,97500,427500,636000,1536000,2796000,4796000}))*1.021,-2))</f>
        <v/>
      </c>
      <c r="N1597" s="19">
        <f>MAX(0,ROUNDDOWN(H1597-E1597-430000-G1597,-3))</f>
        <v/>
      </c>
      <c r="O1597" s="19">
        <f>MAX(0,ROUNDDOWN(H1597-E1597-430000-G1597-D1597,-3))</f>
        <v/>
      </c>
      <c r="P1597" s="19">
        <f>IF(H1597&lt;=450000,0,MAX(0,ROUNDDOWN(N1597*0.06-MIN(50000,N1597)*0.03,-2))+MAX(0,ROUNDDOWN(N1597*0.04-MIN(50000,N1597)*0.02,-2)))</f>
        <v/>
      </c>
      <c r="Q1597" s="19">
        <f>IF(H1597&lt;=450000,0,MAX(0,ROUNDDOWN(O1597*0.06-MIN(50000,O1597)*0.03,-2))+MAX(0,ROUNDDOWN(O1597*0.04-MIN(50000,O1597)*0.02,-2)))</f>
        <v/>
      </c>
      <c r="R1597" s="19">
        <f>L1597-M1597</f>
        <v/>
      </c>
      <c r="S1597" s="19">
        <f>P1597-Q1597</f>
        <v/>
      </c>
      <c r="T1597" s="19">
        <f>R1597+S1597</f>
        <v/>
      </c>
      <c r="U1597" s="21">
        <f>IF(J1597&lt;=0,0,LOOKUP(J1597,{0,1950001,3300001,6950001,9000001,18000001,40000001},{0.05,0.1,0.2,0.23,0.33,0.4,0.45}))</f>
        <v/>
      </c>
    </row>
    <row r="1598">
      <c r="A1598" t="inlineStr">
        <is>
          <t>1万円刻み</t>
        </is>
      </c>
      <c r="B1598" s="19">
        <f>'3_1万円刻み'!$A$730</f>
        <v/>
      </c>
      <c r="C1598" s="20" t="n">
        <v>2026</v>
      </c>
      <c r="D1598" s="19" t="n">
        <v>276000</v>
      </c>
      <c r="E1598" s="19">
        <f>ROUND(MIN(B1598/12,650000)*12*0.0915+MIN(B1598/12,1390000)*12*(0.0504+0)+B1598*0.005,0)</f>
        <v/>
      </c>
      <c r="F1598" s="19" t="n">
        <v>0</v>
      </c>
      <c r="G1598" s="19" t="n">
        <v>0</v>
      </c>
      <c r="H1598" s="19">
        <f>IF(C1598&gt;=2026,IF(B1598&lt;741000,0,IF(B1598&lt;2191000,B1598-740000,IF(B1598&lt;2193000,1451000,IF(B1598&lt;2196000,1453000,IF(B1598&lt;2200000,1456000,IF(B1598&lt;3600000,ROUNDDOWN(B1598/4,-3)*2.8-80000,IF(B1598&lt;6600000,ROUNDDOWN(B1598/4,-3)*3.2-440000,IF(B1598&lt;8500000,ROUNDDOWN(B1598*0.9,0)-1100000,B1598-1950000)))))))),IF(B1598&lt;651000,0,IF(B1598&lt;1900000,B1598-650000,IF(B1598&lt;3600000,ROUNDDOWN(B1598/4,-3)*2.8-80000,IF(B1598&lt;6600000,ROUNDDOWN(B1598/4,-3)*3.2-440000,IF(B1598&lt;8500000,ROUNDDOWN(B1598*0.9,0)-1100000,B1598-1950000))))))</f>
        <v/>
      </c>
      <c r="I1598" s="19">
        <f>IF(H1598&gt;23500000,NA(),IF(C1598&gt;=2026,IF(H1598&lt;=4890000,1040000,IF(H1598&lt;=6550000,670000,620000)),IF(H1598&lt;=1320000,950000,IF(H1598&lt;=3360000,880000,IF(H1598&lt;=4890000,680000,IF(H1598&lt;=6550000,630000,580000))))))</f>
        <v/>
      </c>
      <c r="J1598" s="19">
        <f>MAX(0,ROUNDDOWN(H1598-E1598-I1598-F1598,-3))</f>
        <v/>
      </c>
      <c r="K1598" s="19">
        <f>MAX(0,ROUNDDOWN(H1598-E1598-I1598-F1598-D1598,-3))</f>
        <v/>
      </c>
      <c r="L1598" s="19">
        <f>IF(J1598&lt;=0,0,ROUNDDOWN((J1598*LOOKUP(J1598,{0,1950001,3300001,6950001,9000001,18000001,40000001},{0.05,0.1,0.2,0.23,0.33,0.4,0.45})-LOOKUP(J1598,{0,1950001,3300001,6950001,9000001,18000001,40000001},{0,97500,427500,636000,1536000,2796000,4796000}))*1.021,-2))</f>
        <v/>
      </c>
      <c r="M1598" s="19">
        <f>IF(K1598&lt;=0,0,ROUNDDOWN((K1598*LOOKUP(K1598,{0,1950001,3300001,6950001,9000001,18000001,40000001},{0.05,0.1,0.2,0.23,0.33,0.4,0.45})-LOOKUP(K1598,{0,1950001,3300001,6950001,9000001,18000001,40000001},{0,97500,427500,636000,1536000,2796000,4796000}))*1.021,-2))</f>
        <v/>
      </c>
      <c r="N1598" s="19">
        <f>MAX(0,ROUNDDOWN(H1598-E1598-430000-G1598,-3))</f>
        <v/>
      </c>
      <c r="O1598" s="19">
        <f>MAX(0,ROUNDDOWN(H1598-E1598-430000-G1598-D1598,-3))</f>
        <v/>
      </c>
      <c r="P1598" s="19">
        <f>IF(H1598&lt;=450000,0,MAX(0,ROUNDDOWN(N1598*0.06-MIN(50000,N1598)*0.03,-2))+MAX(0,ROUNDDOWN(N1598*0.04-MIN(50000,N1598)*0.02,-2)))</f>
        <v/>
      </c>
      <c r="Q1598" s="19">
        <f>IF(H1598&lt;=450000,0,MAX(0,ROUNDDOWN(O1598*0.06-MIN(50000,O1598)*0.03,-2))+MAX(0,ROUNDDOWN(O1598*0.04-MIN(50000,O1598)*0.02,-2)))</f>
        <v/>
      </c>
      <c r="R1598" s="19">
        <f>L1598-M1598</f>
        <v/>
      </c>
      <c r="S1598" s="19">
        <f>P1598-Q1598</f>
        <v/>
      </c>
      <c r="T1598" s="19">
        <f>R1598+S1598</f>
        <v/>
      </c>
      <c r="U1598" s="21">
        <f>IF(J1598&lt;=0,0,LOOKUP(J1598,{0,1950001,3300001,6950001,9000001,18000001,40000001},{0.05,0.1,0.2,0.23,0.33,0.4,0.45}))</f>
        <v/>
      </c>
    </row>
    <row r="1599">
      <c r="A1599" t="inlineStr">
        <is>
          <t>1万円刻み</t>
        </is>
      </c>
      <c r="B1599" s="19">
        <f>'3_1万円刻み'!$A$731</f>
        <v/>
      </c>
      <c r="C1599" s="20" t="n">
        <v>2025</v>
      </c>
      <c r="D1599" s="19" t="n">
        <v>276000</v>
      </c>
      <c r="E1599" s="19">
        <f>ROUND(MIN(B1599/12,650000)*12*0.0915+MIN(B1599/12,1390000)*12*(0.0504+0)+B1599*0.005,0)</f>
        <v/>
      </c>
      <c r="F1599" s="19" t="n">
        <v>0</v>
      </c>
      <c r="G1599" s="19" t="n">
        <v>0</v>
      </c>
      <c r="H1599" s="19">
        <f>IF(C1599&gt;=2026,IF(B1599&lt;741000,0,IF(B1599&lt;2191000,B1599-740000,IF(B1599&lt;2193000,1451000,IF(B1599&lt;2196000,1453000,IF(B1599&lt;2200000,1456000,IF(B1599&lt;3600000,ROUNDDOWN(B1599/4,-3)*2.8-80000,IF(B1599&lt;6600000,ROUNDDOWN(B1599/4,-3)*3.2-440000,IF(B1599&lt;8500000,ROUNDDOWN(B1599*0.9,0)-1100000,B1599-1950000)))))))),IF(B1599&lt;651000,0,IF(B1599&lt;1900000,B1599-650000,IF(B1599&lt;3600000,ROUNDDOWN(B1599/4,-3)*2.8-80000,IF(B1599&lt;6600000,ROUNDDOWN(B1599/4,-3)*3.2-440000,IF(B1599&lt;8500000,ROUNDDOWN(B1599*0.9,0)-1100000,B1599-1950000))))))</f>
        <v/>
      </c>
      <c r="I1599" s="19">
        <f>IF(H1599&gt;23500000,NA(),IF(C1599&gt;=2026,IF(H1599&lt;=4890000,1040000,IF(H1599&lt;=6550000,670000,620000)),IF(H1599&lt;=1320000,950000,IF(H1599&lt;=3360000,880000,IF(H1599&lt;=4890000,680000,IF(H1599&lt;=6550000,630000,580000))))))</f>
        <v/>
      </c>
      <c r="J1599" s="19">
        <f>MAX(0,ROUNDDOWN(H1599-E1599-I1599-F1599,-3))</f>
        <v/>
      </c>
      <c r="K1599" s="19">
        <f>MAX(0,ROUNDDOWN(H1599-E1599-I1599-F1599-D1599,-3))</f>
        <v/>
      </c>
      <c r="L1599" s="19">
        <f>IF(J1599&lt;=0,0,ROUNDDOWN((J1599*LOOKUP(J1599,{0,1950001,3300001,6950001,9000001,18000001,40000001},{0.05,0.1,0.2,0.23,0.33,0.4,0.45})-LOOKUP(J1599,{0,1950001,3300001,6950001,9000001,18000001,40000001},{0,97500,427500,636000,1536000,2796000,4796000}))*1.021,-2))</f>
        <v/>
      </c>
      <c r="M1599" s="19">
        <f>IF(K1599&lt;=0,0,ROUNDDOWN((K1599*LOOKUP(K1599,{0,1950001,3300001,6950001,9000001,18000001,40000001},{0.05,0.1,0.2,0.23,0.33,0.4,0.45})-LOOKUP(K1599,{0,1950001,3300001,6950001,9000001,18000001,40000001},{0,97500,427500,636000,1536000,2796000,4796000}))*1.021,-2))</f>
        <v/>
      </c>
      <c r="N1599" s="19">
        <f>MAX(0,ROUNDDOWN(H1599-E1599-430000-G1599,-3))</f>
        <v/>
      </c>
      <c r="O1599" s="19">
        <f>MAX(0,ROUNDDOWN(H1599-E1599-430000-G1599-D1599,-3))</f>
        <v/>
      </c>
      <c r="P1599" s="19">
        <f>IF(H1599&lt;=450000,0,MAX(0,ROUNDDOWN(N1599*0.06-MIN(50000,N1599)*0.03,-2))+MAX(0,ROUNDDOWN(N1599*0.04-MIN(50000,N1599)*0.02,-2)))</f>
        <v/>
      </c>
      <c r="Q1599" s="19">
        <f>IF(H1599&lt;=450000,0,MAX(0,ROUNDDOWN(O1599*0.06-MIN(50000,O1599)*0.03,-2))+MAX(0,ROUNDDOWN(O1599*0.04-MIN(50000,O1599)*0.02,-2)))</f>
        <v/>
      </c>
      <c r="R1599" s="19">
        <f>L1599-M1599</f>
        <v/>
      </c>
      <c r="S1599" s="19">
        <f>P1599-Q1599</f>
        <v/>
      </c>
      <c r="T1599" s="19">
        <f>R1599+S1599</f>
        <v/>
      </c>
      <c r="U1599" s="21">
        <f>IF(J1599&lt;=0,0,LOOKUP(J1599,{0,1950001,3300001,6950001,9000001,18000001,40000001},{0.05,0.1,0.2,0.23,0.33,0.4,0.45}))</f>
        <v/>
      </c>
    </row>
    <row r="1600">
      <c r="A1600" t="inlineStr">
        <is>
          <t>1万円刻み</t>
        </is>
      </c>
      <c r="B1600" s="19">
        <f>'3_1万円刻み'!$A$731</f>
        <v/>
      </c>
      <c r="C1600" s="20" t="n">
        <v>2026</v>
      </c>
      <c r="D1600" s="19" t="n">
        <v>276000</v>
      </c>
      <c r="E1600" s="19">
        <f>ROUND(MIN(B1600/12,650000)*12*0.0915+MIN(B1600/12,1390000)*12*(0.0504+0)+B1600*0.005,0)</f>
        <v/>
      </c>
      <c r="F1600" s="19" t="n">
        <v>0</v>
      </c>
      <c r="G1600" s="19" t="n">
        <v>0</v>
      </c>
      <c r="H1600" s="19">
        <f>IF(C1600&gt;=2026,IF(B1600&lt;741000,0,IF(B1600&lt;2191000,B1600-740000,IF(B1600&lt;2193000,1451000,IF(B1600&lt;2196000,1453000,IF(B1600&lt;2200000,1456000,IF(B1600&lt;3600000,ROUNDDOWN(B1600/4,-3)*2.8-80000,IF(B1600&lt;6600000,ROUNDDOWN(B1600/4,-3)*3.2-440000,IF(B1600&lt;8500000,ROUNDDOWN(B1600*0.9,0)-1100000,B1600-1950000)))))))),IF(B1600&lt;651000,0,IF(B1600&lt;1900000,B1600-650000,IF(B1600&lt;3600000,ROUNDDOWN(B1600/4,-3)*2.8-80000,IF(B1600&lt;6600000,ROUNDDOWN(B1600/4,-3)*3.2-440000,IF(B1600&lt;8500000,ROUNDDOWN(B1600*0.9,0)-1100000,B1600-1950000))))))</f>
        <v/>
      </c>
      <c r="I1600" s="19">
        <f>IF(H1600&gt;23500000,NA(),IF(C1600&gt;=2026,IF(H1600&lt;=4890000,1040000,IF(H1600&lt;=6550000,670000,620000)),IF(H1600&lt;=1320000,950000,IF(H1600&lt;=3360000,880000,IF(H1600&lt;=4890000,680000,IF(H1600&lt;=6550000,630000,580000))))))</f>
        <v/>
      </c>
      <c r="J1600" s="19">
        <f>MAX(0,ROUNDDOWN(H1600-E1600-I1600-F1600,-3))</f>
        <v/>
      </c>
      <c r="K1600" s="19">
        <f>MAX(0,ROUNDDOWN(H1600-E1600-I1600-F1600-D1600,-3))</f>
        <v/>
      </c>
      <c r="L1600" s="19">
        <f>IF(J1600&lt;=0,0,ROUNDDOWN((J1600*LOOKUP(J1600,{0,1950001,3300001,6950001,9000001,18000001,40000001},{0.05,0.1,0.2,0.23,0.33,0.4,0.45})-LOOKUP(J1600,{0,1950001,3300001,6950001,9000001,18000001,40000001},{0,97500,427500,636000,1536000,2796000,4796000}))*1.021,-2))</f>
        <v/>
      </c>
      <c r="M1600" s="19">
        <f>IF(K1600&lt;=0,0,ROUNDDOWN((K1600*LOOKUP(K1600,{0,1950001,3300001,6950001,9000001,18000001,40000001},{0.05,0.1,0.2,0.23,0.33,0.4,0.45})-LOOKUP(K1600,{0,1950001,3300001,6950001,9000001,18000001,40000001},{0,97500,427500,636000,1536000,2796000,4796000}))*1.021,-2))</f>
        <v/>
      </c>
      <c r="N1600" s="19">
        <f>MAX(0,ROUNDDOWN(H1600-E1600-430000-G1600,-3))</f>
        <v/>
      </c>
      <c r="O1600" s="19">
        <f>MAX(0,ROUNDDOWN(H1600-E1600-430000-G1600-D1600,-3))</f>
        <v/>
      </c>
      <c r="P1600" s="19">
        <f>IF(H1600&lt;=450000,0,MAX(0,ROUNDDOWN(N1600*0.06-MIN(50000,N1600)*0.03,-2))+MAX(0,ROUNDDOWN(N1600*0.04-MIN(50000,N1600)*0.02,-2)))</f>
        <v/>
      </c>
      <c r="Q1600" s="19">
        <f>IF(H1600&lt;=450000,0,MAX(0,ROUNDDOWN(O1600*0.06-MIN(50000,O1600)*0.03,-2))+MAX(0,ROUNDDOWN(O1600*0.04-MIN(50000,O1600)*0.02,-2)))</f>
        <v/>
      </c>
      <c r="R1600" s="19">
        <f>L1600-M1600</f>
        <v/>
      </c>
      <c r="S1600" s="19">
        <f>P1600-Q1600</f>
        <v/>
      </c>
      <c r="T1600" s="19">
        <f>R1600+S1600</f>
        <v/>
      </c>
      <c r="U1600" s="21">
        <f>IF(J1600&lt;=0,0,LOOKUP(J1600,{0,1950001,3300001,6950001,9000001,18000001,40000001},{0.05,0.1,0.2,0.23,0.33,0.4,0.45}))</f>
        <v/>
      </c>
    </row>
    <row r="1601">
      <c r="A1601" t="inlineStr">
        <is>
          <t>1万円刻み</t>
        </is>
      </c>
      <c r="B1601" s="19">
        <f>'3_1万円刻み'!$A$732</f>
        <v/>
      </c>
      <c r="C1601" s="20" t="n">
        <v>2025</v>
      </c>
      <c r="D1601" s="19" t="n">
        <v>276000</v>
      </c>
      <c r="E1601" s="19">
        <f>ROUND(MIN(B1601/12,650000)*12*0.0915+MIN(B1601/12,1390000)*12*(0.0504+0)+B1601*0.005,0)</f>
        <v/>
      </c>
      <c r="F1601" s="19" t="n">
        <v>0</v>
      </c>
      <c r="G1601" s="19" t="n">
        <v>0</v>
      </c>
      <c r="H1601" s="19">
        <f>IF(C1601&gt;=2026,IF(B1601&lt;741000,0,IF(B1601&lt;2191000,B1601-740000,IF(B1601&lt;2193000,1451000,IF(B1601&lt;2196000,1453000,IF(B1601&lt;2200000,1456000,IF(B1601&lt;3600000,ROUNDDOWN(B1601/4,-3)*2.8-80000,IF(B1601&lt;6600000,ROUNDDOWN(B1601/4,-3)*3.2-440000,IF(B1601&lt;8500000,ROUNDDOWN(B1601*0.9,0)-1100000,B1601-1950000)))))))),IF(B1601&lt;651000,0,IF(B1601&lt;1900000,B1601-650000,IF(B1601&lt;3600000,ROUNDDOWN(B1601/4,-3)*2.8-80000,IF(B1601&lt;6600000,ROUNDDOWN(B1601/4,-3)*3.2-440000,IF(B1601&lt;8500000,ROUNDDOWN(B1601*0.9,0)-1100000,B1601-1950000))))))</f>
        <v/>
      </c>
      <c r="I1601" s="19">
        <f>IF(H1601&gt;23500000,NA(),IF(C1601&gt;=2026,IF(H1601&lt;=4890000,1040000,IF(H1601&lt;=6550000,670000,620000)),IF(H1601&lt;=1320000,950000,IF(H1601&lt;=3360000,880000,IF(H1601&lt;=4890000,680000,IF(H1601&lt;=6550000,630000,580000))))))</f>
        <v/>
      </c>
      <c r="J1601" s="19">
        <f>MAX(0,ROUNDDOWN(H1601-E1601-I1601-F1601,-3))</f>
        <v/>
      </c>
      <c r="K1601" s="19">
        <f>MAX(0,ROUNDDOWN(H1601-E1601-I1601-F1601-D1601,-3))</f>
        <v/>
      </c>
      <c r="L1601" s="19">
        <f>IF(J1601&lt;=0,0,ROUNDDOWN((J1601*LOOKUP(J1601,{0,1950001,3300001,6950001,9000001,18000001,40000001},{0.05,0.1,0.2,0.23,0.33,0.4,0.45})-LOOKUP(J1601,{0,1950001,3300001,6950001,9000001,18000001,40000001},{0,97500,427500,636000,1536000,2796000,4796000}))*1.021,-2))</f>
        <v/>
      </c>
      <c r="M1601" s="19">
        <f>IF(K1601&lt;=0,0,ROUNDDOWN((K1601*LOOKUP(K1601,{0,1950001,3300001,6950001,9000001,18000001,40000001},{0.05,0.1,0.2,0.23,0.33,0.4,0.45})-LOOKUP(K1601,{0,1950001,3300001,6950001,9000001,18000001,40000001},{0,97500,427500,636000,1536000,2796000,4796000}))*1.021,-2))</f>
        <v/>
      </c>
      <c r="N1601" s="19">
        <f>MAX(0,ROUNDDOWN(H1601-E1601-430000-G1601,-3))</f>
        <v/>
      </c>
      <c r="O1601" s="19">
        <f>MAX(0,ROUNDDOWN(H1601-E1601-430000-G1601-D1601,-3))</f>
        <v/>
      </c>
      <c r="P1601" s="19">
        <f>IF(H1601&lt;=450000,0,MAX(0,ROUNDDOWN(N1601*0.06-MIN(50000,N1601)*0.03,-2))+MAX(0,ROUNDDOWN(N1601*0.04-MIN(50000,N1601)*0.02,-2)))</f>
        <v/>
      </c>
      <c r="Q1601" s="19">
        <f>IF(H1601&lt;=450000,0,MAX(0,ROUNDDOWN(O1601*0.06-MIN(50000,O1601)*0.03,-2))+MAX(0,ROUNDDOWN(O1601*0.04-MIN(50000,O1601)*0.02,-2)))</f>
        <v/>
      </c>
      <c r="R1601" s="19">
        <f>L1601-M1601</f>
        <v/>
      </c>
      <c r="S1601" s="19">
        <f>P1601-Q1601</f>
        <v/>
      </c>
      <c r="T1601" s="19">
        <f>R1601+S1601</f>
        <v/>
      </c>
      <c r="U1601" s="21">
        <f>IF(J1601&lt;=0,0,LOOKUP(J1601,{0,1950001,3300001,6950001,9000001,18000001,40000001},{0.05,0.1,0.2,0.23,0.33,0.4,0.45}))</f>
        <v/>
      </c>
    </row>
    <row r="1602">
      <c r="A1602" t="inlineStr">
        <is>
          <t>1万円刻み</t>
        </is>
      </c>
      <c r="B1602" s="19">
        <f>'3_1万円刻み'!$A$732</f>
        <v/>
      </c>
      <c r="C1602" s="20" t="n">
        <v>2026</v>
      </c>
      <c r="D1602" s="19" t="n">
        <v>276000</v>
      </c>
      <c r="E1602" s="19">
        <f>ROUND(MIN(B1602/12,650000)*12*0.0915+MIN(B1602/12,1390000)*12*(0.0504+0)+B1602*0.005,0)</f>
        <v/>
      </c>
      <c r="F1602" s="19" t="n">
        <v>0</v>
      </c>
      <c r="G1602" s="19" t="n">
        <v>0</v>
      </c>
      <c r="H1602" s="19">
        <f>IF(C1602&gt;=2026,IF(B1602&lt;741000,0,IF(B1602&lt;2191000,B1602-740000,IF(B1602&lt;2193000,1451000,IF(B1602&lt;2196000,1453000,IF(B1602&lt;2200000,1456000,IF(B1602&lt;3600000,ROUNDDOWN(B1602/4,-3)*2.8-80000,IF(B1602&lt;6600000,ROUNDDOWN(B1602/4,-3)*3.2-440000,IF(B1602&lt;8500000,ROUNDDOWN(B1602*0.9,0)-1100000,B1602-1950000)))))))),IF(B1602&lt;651000,0,IF(B1602&lt;1900000,B1602-650000,IF(B1602&lt;3600000,ROUNDDOWN(B1602/4,-3)*2.8-80000,IF(B1602&lt;6600000,ROUNDDOWN(B1602/4,-3)*3.2-440000,IF(B1602&lt;8500000,ROUNDDOWN(B1602*0.9,0)-1100000,B1602-1950000))))))</f>
        <v/>
      </c>
      <c r="I1602" s="19">
        <f>IF(H1602&gt;23500000,NA(),IF(C1602&gt;=2026,IF(H1602&lt;=4890000,1040000,IF(H1602&lt;=6550000,670000,620000)),IF(H1602&lt;=1320000,950000,IF(H1602&lt;=3360000,880000,IF(H1602&lt;=4890000,680000,IF(H1602&lt;=6550000,630000,580000))))))</f>
        <v/>
      </c>
      <c r="J1602" s="19">
        <f>MAX(0,ROUNDDOWN(H1602-E1602-I1602-F1602,-3))</f>
        <v/>
      </c>
      <c r="K1602" s="19">
        <f>MAX(0,ROUNDDOWN(H1602-E1602-I1602-F1602-D1602,-3))</f>
        <v/>
      </c>
      <c r="L1602" s="19">
        <f>IF(J1602&lt;=0,0,ROUNDDOWN((J1602*LOOKUP(J1602,{0,1950001,3300001,6950001,9000001,18000001,40000001},{0.05,0.1,0.2,0.23,0.33,0.4,0.45})-LOOKUP(J1602,{0,1950001,3300001,6950001,9000001,18000001,40000001},{0,97500,427500,636000,1536000,2796000,4796000}))*1.021,-2))</f>
        <v/>
      </c>
      <c r="M1602" s="19">
        <f>IF(K1602&lt;=0,0,ROUNDDOWN((K1602*LOOKUP(K1602,{0,1950001,3300001,6950001,9000001,18000001,40000001},{0.05,0.1,0.2,0.23,0.33,0.4,0.45})-LOOKUP(K1602,{0,1950001,3300001,6950001,9000001,18000001,40000001},{0,97500,427500,636000,1536000,2796000,4796000}))*1.021,-2))</f>
        <v/>
      </c>
      <c r="N1602" s="19">
        <f>MAX(0,ROUNDDOWN(H1602-E1602-430000-G1602,-3))</f>
        <v/>
      </c>
      <c r="O1602" s="19">
        <f>MAX(0,ROUNDDOWN(H1602-E1602-430000-G1602-D1602,-3))</f>
        <v/>
      </c>
      <c r="P1602" s="19">
        <f>IF(H1602&lt;=450000,0,MAX(0,ROUNDDOWN(N1602*0.06-MIN(50000,N1602)*0.03,-2))+MAX(0,ROUNDDOWN(N1602*0.04-MIN(50000,N1602)*0.02,-2)))</f>
        <v/>
      </c>
      <c r="Q1602" s="19">
        <f>IF(H1602&lt;=450000,0,MAX(0,ROUNDDOWN(O1602*0.06-MIN(50000,O1602)*0.03,-2))+MAX(0,ROUNDDOWN(O1602*0.04-MIN(50000,O1602)*0.02,-2)))</f>
        <v/>
      </c>
      <c r="R1602" s="19">
        <f>L1602-M1602</f>
        <v/>
      </c>
      <c r="S1602" s="19">
        <f>P1602-Q1602</f>
        <v/>
      </c>
      <c r="T1602" s="19">
        <f>R1602+S1602</f>
        <v/>
      </c>
      <c r="U1602" s="21">
        <f>IF(J1602&lt;=0,0,LOOKUP(J1602,{0,1950001,3300001,6950001,9000001,18000001,40000001},{0.05,0.1,0.2,0.23,0.33,0.4,0.45}))</f>
        <v/>
      </c>
    </row>
    <row r="1603">
      <c r="A1603" t="inlineStr">
        <is>
          <t>1万円刻み</t>
        </is>
      </c>
      <c r="B1603" s="19">
        <f>'3_1万円刻み'!$A$733</f>
        <v/>
      </c>
      <c r="C1603" s="20" t="n">
        <v>2025</v>
      </c>
      <c r="D1603" s="19" t="n">
        <v>276000</v>
      </c>
      <c r="E1603" s="19">
        <f>ROUND(MIN(B1603/12,650000)*12*0.0915+MIN(B1603/12,1390000)*12*(0.0504+0)+B1603*0.005,0)</f>
        <v/>
      </c>
      <c r="F1603" s="19" t="n">
        <v>0</v>
      </c>
      <c r="G1603" s="19" t="n">
        <v>0</v>
      </c>
      <c r="H1603" s="19">
        <f>IF(C1603&gt;=2026,IF(B1603&lt;741000,0,IF(B1603&lt;2191000,B1603-740000,IF(B1603&lt;2193000,1451000,IF(B1603&lt;2196000,1453000,IF(B1603&lt;2200000,1456000,IF(B1603&lt;3600000,ROUNDDOWN(B1603/4,-3)*2.8-80000,IF(B1603&lt;6600000,ROUNDDOWN(B1603/4,-3)*3.2-440000,IF(B1603&lt;8500000,ROUNDDOWN(B1603*0.9,0)-1100000,B1603-1950000)))))))),IF(B1603&lt;651000,0,IF(B1603&lt;1900000,B1603-650000,IF(B1603&lt;3600000,ROUNDDOWN(B1603/4,-3)*2.8-80000,IF(B1603&lt;6600000,ROUNDDOWN(B1603/4,-3)*3.2-440000,IF(B1603&lt;8500000,ROUNDDOWN(B1603*0.9,0)-1100000,B1603-1950000))))))</f>
        <v/>
      </c>
      <c r="I1603" s="19">
        <f>IF(H1603&gt;23500000,NA(),IF(C1603&gt;=2026,IF(H1603&lt;=4890000,1040000,IF(H1603&lt;=6550000,670000,620000)),IF(H1603&lt;=1320000,950000,IF(H1603&lt;=3360000,880000,IF(H1603&lt;=4890000,680000,IF(H1603&lt;=6550000,630000,580000))))))</f>
        <v/>
      </c>
      <c r="J1603" s="19">
        <f>MAX(0,ROUNDDOWN(H1603-E1603-I1603-F1603,-3))</f>
        <v/>
      </c>
      <c r="K1603" s="19">
        <f>MAX(0,ROUNDDOWN(H1603-E1603-I1603-F1603-D1603,-3))</f>
        <v/>
      </c>
      <c r="L1603" s="19">
        <f>IF(J1603&lt;=0,0,ROUNDDOWN((J1603*LOOKUP(J1603,{0,1950001,3300001,6950001,9000001,18000001,40000001},{0.05,0.1,0.2,0.23,0.33,0.4,0.45})-LOOKUP(J1603,{0,1950001,3300001,6950001,9000001,18000001,40000001},{0,97500,427500,636000,1536000,2796000,4796000}))*1.021,-2))</f>
        <v/>
      </c>
      <c r="M1603" s="19">
        <f>IF(K1603&lt;=0,0,ROUNDDOWN((K1603*LOOKUP(K1603,{0,1950001,3300001,6950001,9000001,18000001,40000001},{0.05,0.1,0.2,0.23,0.33,0.4,0.45})-LOOKUP(K1603,{0,1950001,3300001,6950001,9000001,18000001,40000001},{0,97500,427500,636000,1536000,2796000,4796000}))*1.021,-2))</f>
        <v/>
      </c>
      <c r="N1603" s="19">
        <f>MAX(0,ROUNDDOWN(H1603-E1603-430000-G1603,-3))</f>
        <v/>
      </c>
      <c r="O1603" s="19">
        <f>MAX(0,ROUNDDOWN(H1603-E1603-430000-G1603-D1603,-3))</f>
        <v/>
      </c>
      <c r="P1603" s="19">
        <f>IF(H1603&lt;=450000,0,MAX(0,ROUNDDOWN(N1603*0.06-MIN(50000,N1603)*0.03,-2))+MAX(0,ROUNDDOWN(N1603*0.04-MIN(50000,N1603)*0.02,-2)))</f>
        <v/>
      </c>
      <c r="Q1603" s="19">
        <f>IF(H1603&lt;=450000,0,MAX(0,ROUNDDOWN(O1603*0.06-MIN(50000,O1603)*0.03,-2))+MAX(0,ROUNDDOWN(O1603*0.04-MIN(50000,O1603)*0.02,-2)))</f>
        <v/>
      </c>
      <c r="R1603" s="19">
        <f>L1603-M1603</f>
        <v/>
      </c>
      <c r="S1603" s="19">
        <f>P1603-Q1603</f>
        <v/>
      </c>
      <c r="T1603" s="19">
        <f>R1603+S1603</f>
        <v/>
      </c>
      <c r="U1603" s="21">
        <f>IF(J1603&lt;=0,0,LOOKUP(J1603,{0,1950001,3300001,6950001,9000001,18000001,40000001},{0.05,0.1,0.2,0.23,0.33,0.4,0.45}))</f>
        <v/>
      </c>
    </row>
    <row r="1604">
      <c r="A1604" t="inlineStr">
        <is>
          <t>1万円刻み</t>
        </is>
      </c>
      <c r="B1604" s="19">
        <f>'3_1万円刻み'!$A$733</f>
        <v/>
      </c>
      <c r="C1604" s="20" t="n">
        <v>2026</v>
      </c>
      <c r="D1604" s="19" t="n">
        <v>276000</v>
      </c>
      <c r="E1604" s="19">
        <f>ROUND(MIN(B1604/12,650000)*12*0.0915+MIN(B1604/12,1390000)*12*(0.0504+0)+B1604*0.005,0)</f>
        <v/>
      </c>
      <c r="F1604" s="19" t="n">
        <v>0</v>
      </c>
      <c r="G1604" s="19" t="n">
        <v>0</v>
      </c>
      <c r="H1604" s="19">
        <f>IF(C1604&gt;=2026,IF(B1604&lt;741000,0,IF(B1604&lt;2191000,B1604-740000,IF(B1604&lt;2193000,1451000,IF(B1604&lt;2196000,1453000,IF(B1604&lt;2200000,1456000,IF(B1604&lt;3600000,ROUNDDOWN(B1604/4,-3)*2.8-80000,IF(B1604&lt;6600000,ROUNDDOWN(B1604/4,-3)*3.2-440000,IF(B1604&lt;8500000,ROUNDDOWN(B1604*0.9,0)-1100000,B1604-1950000)))))))),IF(B1604&lt;651000,0,IF(B1604&lt;1900000,B1604-650000,IF(B1604&lt;3600000,ROUNDDOWN(B1604/4,-3)*2.8-80000,IF(B1604&lt;6600000,ROUNDDOWN(B1604/4,-3)*3.2-440000,IF(B1604&lt;8500000,ROUNDDOWN(B1604*0.9,0)-1100000,B1604-1950000))))))</f>
        <v/>
      </c>
      <c r="I1604" s="19">
        <f>IF(H1604&gt;23500000,NA(),IF(C1604&gt;=2026,IF(H1604&lt;=4890000,1040000,IF(H1604&lt;=6550000,670000,620000)),IF(H1604&lt;=1320000,950000,IF(H1604&lt;=3360000,880000,IF(H1604&lt;=4890000,680000,IF(H1604&lt;=6550000,630000,580000))))))</f>
        <v/>
      </c>
      <c r="J1604" s="19">
        <f>MAX(0,ROUNDDOWN(H1604-E1604-I1604-F1604,-3))</f>
        <v/>
      </c>
      <c r="K1604" s="19">
        <f>MAX(0,ROUNDDOWN(H1604-E1604-I1604-F1604-D1604,-3))</f>
        <v/>
      </c>
      <c r="L1604" s="19">
        <f>IF(J1604&lt;=0,0,ROUNDDOWN((J1604*LOOKUP(J1604,{0,1950001,3300001,6950001,9000001,18000001,40000001},{0.05,0.1,0.2,0.23,0.33,0.4,0.45})-LOOKUP(J1604,{0,1950001,3300001,6950001,9000001,18000001,40000001},{0,97500,427500,636000,1536000,2796000,4796000}))*1.021,-2))</f>
        <v/>
      </c>
      <c r="M1604" s="19">
        <f>IF(K1604&lt;=0,0,ROUNDDOWN((K1604*LOOKUP(K1604,{0,1950001,3300001,6950001,9000001,18000001,40000001},{0.05,0.1,0.2,0.23,0.33,0.4,0.45})-LOOKUP(K1604,{0,1950001,3300001,6950001,9000001,18000001,40000001},{0,97500,427500,636000,1536000,2796000,4796000}))*1.021,-2))</f>
        <v/>
      </c>
      <c r="N1604" s="19">
        <f>MAX(0,ROUNDDOWN(H1604-E1604-430000-G1604,-3))</f>
        <v/>
      </c>
      <c r="O1604" s="19">
        <f>MAX(0,ROUNDDOWN(H1604-E1604-430000-G1604-D1604,-3))</f>
        <v/>
      </c>
      <c r="P1604" s="19">
        <f>IF(H1604&lt;=450000,0,MAX(0,ROUNDDOWN(N1604*0.06-MIN(50000,N1604)*0.03,-2))+MAX(0,ROUNDDOWN(N1604*0.04-MIN(50000,N1604)*0.02,-2)))</f>
        <v/>
      </c>
      <c r="Q1604" s="19">
        <f>IF(H1604&lt;=450000,0,MAX(0,ROUNDDOWN(O1604*0.06-MIN(50000,O1604)*0.03,-2))+MAX(0,ROUNDDOWN(O1604*0.04-MIN(50000,O1604)*0.02,-2)))</f>
        <v/>
      </c>
      <c r="R1604" s="19">
        <f>L1604-M1604</f>
        <v/>
      </c>
      <c r="S1604" s="19">
        <f>P1604-Q1604</f>
        <v/>
      </c>
      <c r="T1604" s="19">
        <f>R1604+S1604</f>
        <v/>
      </c>
      <c r="U1604" s="21">
        <f>IF(J1604&lt;=0,0,LOOKUP(J1604,{0,1950001,3300001,6950001,9000001,18000001,40000001},{0.05,0.1,0.2,0.23,0.33,0.4,0.45}))</f>
        <v/>
      </c>
    </row>
    <row r="1605">
      <c r="A1605" t="inlineStr">
        <is>
          <t>1万円刻み</t>
        </is>
      </c>
      <c r="B1605" s="19">
        <f>'3_1万円刻み'!$A$734</f>
        <v/>
      </c>
      <c r="C1605" s="20" t="n">
        <v>2025</v>
      </c>
      <c r="D1605" s="19" t="n">
        <v>276000</v>
      </c>
      <c r="E1605" s="19">
        <f>ROUND(MIN(B1605/12,650000)*12*0.0915+MIN(B1605/12,1390000)*12*(0.0504+0)+B1605*0.005,0)</f>
        <v/>
      </c>
      <c r="F1605" s="19" t="n">
        <v>0</v>
      </c>
      <c r="G1605" s="19" t="n">
        <v>0</v>
      </c>
      <c r="H1605" s="19">
        <f>IF(C1605&gt;=2026,IF(B1605&lt;741000,0,IF(B1605&lt;2191000,B1605-740000,IF(B1605&lt;2193000,1451000,IF(B1605&lt;2196000,1453000,IF(B1605&lt;2200000,1456000,IF(B1605&lt;3600000,ROUNDDOWN(B1605/4,-3)*2.8-80000,IF(B1605&lt;6600000,ROUNDDOWN(B1605/4,-3)*3.2-440000,IF(B1605&lt;8500000,ROUNDDOWN(B1605*0.9,0)-1100000,B1605-1950000)))))))),IF(B1605&lt;651000,0,IF(B1605&lt;1900000,B1605-650000,IF(B1605&lt;3600000,ROUNDDOWN(B1605/4,-3)*2.8-80000,IF(B1605&lt;6600000,ROUNDDOWN(B1605/4,-3)*3.2-440000,IF(B1605&lt;8500000,ROUNDDOWN(B1605*0.9,0)-1100000,B1605-1950000))))))</f>
        <v/>
      </c>
      <c r="I1605" s="19">
        <f>IF(H1605&gt;23500000,NA(),IF(C1605&gt;=2026,IF(H1605&lt;=4890000,1040000,IF(H1605&lt;=6550000,670000,620000)),IF(H1605&lt;=1320000,950000,IF(H1605&lt;=3360000,880000,IF(H1605&lt;=4890000,680000,IF(H1605&lt;=6550000,630000,580000))))))</f>
        <v/>
      </c>
      <c r="J1605" s="19">
        <f>MAX(0,ROUNDDOWN(H1605-E1605-I1605-F1605,-3))</f>
        <v/>
      </c>
      <c r="K1605" s="19">
        <f>MAX(0,ROUNDDOWN(H1605-E1605-I1605-F1605-D1605,-3))</f>
        <v/>
      </c>
      <c r="L1605" s="19">
        <f>IF(J1605&lt;=0,0,ROUNDDOWN((J1605*LOOKUP(J1605,{0,1950001,3300001,6950001,9000001,18000001,40000001},{0.05,0.1,0.2,0.23,0.33,0.4,0.45})-LOOKUP(J1605,{0,1950001,3300001,6950001,9000001,18000001,40000001},{0,97500,427500,636000,1536000,2796000,4796000}))*1.021,-2))</f>
        <v/>
      </c>
      <c r="M1605" s="19">
        <f>IF(K1605&lt;=0,0,ROUNDDOWN((K1605*LOOKUP(K1605,{0,1950001,3300001,6950001,9000001,18000001,40000001},{0.05,0.1,0.2,0.23,0.33,0.4,0.45})-LOOKUP(K1605,{0,1950001,3300001,6950001,9000001,18000001,40000001},{0,97500,427500,636000,1536000,2796000,4796000}))*1.021,-2))</f>
        <v/>
      </c>
      <c r="N1605" s="19">
        <f>MAX(0,ROUNDDOWN(H1605-E1605-430000-G1605,-3))</f>
        <v/>
      </c>
      <c r="O1605" s="19">
        <f>MAX(0,ROUNDDOWN(H1605-E1605-430000-G1605-D1605,-3))</f>
        <v/>
      </c>
      <c r="P1605" s="19">
        <f>IF(H1605&lt;=450000,0,MAX(0,ROUNDDOWN(N1605*0.06-MIN(50000,N1605)*0.03,-2))+MAX(0,ROUNDDOWN(N1605*0.04-MIN(50000,N1605)*0.02,-2)))</f>
        <v/>
      </c>
      <c r="Q1605" s="19">
        <f>IF(H1605&lt;=450000,0,MAX(0,ROUNDDOWN(O1605*0.06-MIN(50000,O1605)*0.03,-2))+MAX(0,ROUNDDOWN(O1605*0.04-MIN(50000,O1605)*0.02,-2)))</f>
        <v/>
      </c>
      <c r="R1605" s="19">
        <f>L1605-M1605</f>
        <v/>
      </c>
      <c r="S1605" s="19">
        <f>P1605-Q1605</f>
        <v/>
      </c>
      <c r="T1605" s="19">
        <f>R1605+S1605</f>
        <v/>
      </c>
      <c r="U1605" s="21">
        <f>IF(J1605&lt;=0,0,LOOKUP(J1605,{0,1950001,3300001,6950001,9000001,18000001,40000001},{0.05,0.1,0.2,0.23,0.33,0.4,0.45}))</f>
        <v/>
      </c>
    </row>
    <row r="1606">
      <c r="A1606" t="inlineStr">
        <is>
          <t>1万円刻み</t>
        </is>
      </c>
      <c r="B1606" s="19">
        <f>'3_1万円刻み'!$A$734</f>
        <v/>
      </c>
      <c r="C1606" s="20" t="n">
        <v>2026</v>
      </c>
      <c r="D1606" s="19" t="n">
        <v>276000</v>
      </c>
      <c r="E1606" s="19">
        <f>ROUND(MIN(B1606/12,650000)*12*0.0915+MIN(B1606/12,1390000)*12*(0.0504+0)+B1606*0.005,0)</f>
        <v/>
      </c>
      <c r="F1606" s="19" t="n">
        <v>0</v>
      </c>
      <c r="G1606" s="19" t="n">
        <v>0</v>
      </c>
      <c r="H1606" s="19">
        <f>IF(C1606&gt;=2026,IF(B1606&lt;741000,0,IF(B1606&lt;2191000,B1606-740000,IF(B1606&lt;2193000,1451000,IF(B1606&lt;2196000,1453000,IF(B1606&lt;2200000,1456000,IF(B1606&lt;3600000,ROUNDDOWN(B1606/4,-3)*2.8-80000,IF(B1606&lt;6600000,ROUNDDOWN(B1606/4,-3)*3.2-440000,IF(B1606&lt;8500000,ROUNDDOWN(B1606*0.9,0)-1100000,B1606-1950000)))))))),IF(B1606&lt;651000,0,IF(B1606&lt;1900000,B1606-650000,IF(B1606&lt;3600000,ROUNDDOWN(B1606/4,-3)*2.8-80000,IF(B1606&lt;6600000,ROUNDDOWN(B1606/4,-3)*3.2-440000,IF(B1606&lt;8500000,ROUNDDOWN(B1606*0.9,0)-1100000,B1606-1950000))))))</f>
        <v/>
      </c>
      <c r="I1606" s="19">
        <f>IF(H1606&gt;23500000,NA(),IF(C1606&gt;=2026,IF(H1606&lt;=4890000,1040000,IF(H1606&lt;=6550000,670000,620000)),IF(H1606&lt;=1320000,950000,IF(H1606&lt;=3360000,880000,IF(H1606&lt;=4890000,680000,IF(H1606&lt;=6550000,630000,580000))))))</f>
        <v/>
      </c>
      <c r="J1606" s="19">
        <f>MAX(0,ROUNDDOWN(H1606-E1606-I1606-F1606,-3))</f>
        <v/>
      </c>
      <c r="K1606" s="19">
        <f>MAX(0,ROUNDDOWN(H1606-E1606-I1606-F1606-D1606,-3))</f>
        <v/>
      </c>
      <c r="L1606" s="19">
        <f>IF(J1606&lt;=0,0,ROUNDDOWN((J1606*LOOKUP(J1606,{0,1950001,3300001,6950001,9000001,18000001,40000001},{0.05,0.1,0.2,0.23,0.33,0.4,0.45})-LOOKUP(J1606,{0,1950001,3300001,6950001,9000001,18000001,40000001},{0,97500,427500,636000,1536000,2796000,4796000}))*1.021,-2))</f>
        <v/>
      </c>
      <c r="M1606" s="19">
        <f>IF(K1606&lt;=0,0,ROUNDDOWN((K1606*LOOKUP(K1606,{0,1950001,3300001,6950001,9000001,18000001,40000001},{0.05,0.1,0.2,0.23,0.33,0.4,0.45})-LOOKUP(K1606,{0,1950001,3300001,6950001,9000001,18000001,40000001},{0,97500,427500,636000,1536000,2796000,4796000}))*1.021,-2))</f>
        <v/>
      </c>
      <c r="N1606" s="19">
        <f>MAX(0,ROUNDDOWN(H1606-E1606-430000-G1606,-3))</f>
        <v/>
      </c>
      <c r="O1606" s="19">
        <f>MAX(0,ROUNDDOWN(H1606-E1606-430000-G1606-D1606,-3))</f>
        <v/>
      </c>
      <c r="P1606" s="19">
        <f>IF(H1606&lt;=450000,0,MAX(0,ROUNDDOWN(N1606*0.06-MIN(50000,N1606)*0.03,-2))+MAX(0,ROUNDDOWN(N1606*0.04-MIN(50000,N1606)*0.02,-2)))</f>
        <v/>
      </c>
      <c r="Q1606" s="19">
        <f>IF(H1606&lt;=450000,0,MAX(0,ROUNDDOWN(O1606*0.06-MIN(50000,O1606)*0.03,-2))+MAX(0,ROUNDDOWN(O1606*0.04-MIN(50000,O1606)*0.02,-2)))</f>
        <v/>
      </c>
      <c r="R1606" s="19">
        <f>L1606-M1606</f>
        <v/>
      </c>
      <c r="S1606" s="19">
        <f>P1606-Q1606</f>
        <v/>
      </c>
      <c r="T1606" s="19">
        <f>R1606+S1606</f>
        <v/>
      </c>
      <c r="U1606" s="21">
        <f>IF(J1606&lt;=0,0,LOOKUP(J1606,{0,1950001,3300001,6950001,9000001,18000001,40000001},{0.05,0.1,0.2,0.23,0.33,0.4,0.45}))</f>
        <v/>
      </c>
    </row>
    <row r="1607">
      <c r="A1607" t="inlineStr">
        <is>
          <t>1万円刻み</t>
        </is>
      </c>
      <c r="B1607" s="19">
        <f>'3_1万円刻み'!$A$735</f>
        <v/>
      </c>
      <c r="C1607" s="20" t="n">
        <v>2025</v>
      </c>
      <c r="D1607" s="19" t="n">
        <v>276000</v>
      </c>
      <c r="E1607" s="19">
        <f>ROUND(MIN(B1607/12,650000)*12*0.0915+MIN(B1607/12,1390000)*12*(0.0504+0)+B1607*0.005,0)</f>
        <v/>
      </c>
      <c r="F1607" s="19" t="n">
        <v>0</v>
      </c>
      <c r="G1607" s="19" t="n">
        <v>0</v>
      </c>
      <c r="H1607" s="19">
        <f>IF(C1607&gt;=2026,IF(B1607&lt;741000,0,IF(B1607&lt;2191000,B1607-740000,IF(B1607&lt;2193000,1451000,IF(B1607&lt;2196000,1453000,IF(B1607&lt;2200000,1456000,IF(B1607&lt;3600000,ROUNDDOWN(B1607/4,-3)*2.8-80000,IF(B1607&lt;6600000,ROUNDDOWN(B1607/4,-3)*3.2-440000,IF(B1607&lt;8500000,ROUNDDOWN(B1607*0.9,0)-1100000,B1607-1950000)))))))),IF(B1607&lt;651000,0,IF(B1607&lt;1900000,B1607-650000,IF(B1607&lt;3600000,ROUNDDOWN(B1607/4,-3)*2.8-80000,IF(B1607&lt;6600000,ROUNDDOWN(B1607/4,-3)*3.2-440000,IF(B1607&lt;8500000,ROUNDDOWN(B1607*0.9,0)-1100000,B1607-1950000))))))</f>
        <v/>
      </c>
      <c r="I1607" s="19">
        <f>IF(H1607&gt;23500000,NA(),IF(C1607&gt;=2026,IF(H1607&lt;=4890000,1040000,IF(H1607&lt;=6550000,670000,620000)),IF(H1607&lt;=1320000,950000,IF(H1607&lt;=3360000,880000,IF(H1607&lt;=4890000,680000,IF(H1607&lt;=6550000,630000,580000))))))</f>
        <v/>
      </c>
      <c r="J1607" s="19">
        <f>MAX(0,ROUNDDOWN(H1607-E1607-I1607-F1607,-3))</f>
        <v/>
      </c>
      <c r="K1607" s="19">
        <f>MAX(0,ROUNDDOWN(H1607-E1607-I1607-F1607-D1607,-3))</f>
        <v/>
      </c>
      <c r="L1607" s="19">
        <f>IF(J1607&lt;=0,0,ROUNDDOWN((J1607*LOOKUP(J1607,{0,1950001,3300001,6950001,9000001,18000001,40000001},{0.05,0.1,0.2,0.23,0.33,0.4,0.45})-LOOKUP(J1607,{0,1950001,3300001,6950001,9000001,18000001,40000001},{0,97500,427500,636000,1536000,2796000,4796000}))*1.021,-2))</f>
        <v/>
      </c>
      <c r="M1607" s="19">
        <f>IF(K1607&lt;=0,0,ROUNDDOWN((K1607*LOOKUP(K1607,{0,1950001,3300001,6950001,9000001,18000001,40000001},{0.05,0.1,0.2,0.23,0.33,0.4,0.45})-LOOKUP(K1607,{0,1950001,3300001,6950001,9000001,18000001,40000001},{0,97500,427500,636000,1536000,2796000,4796000}))*1.021,-2))</f>
        <v/>
      </c>
      <c r="N1607" s="19">
        <f>MAX(0,ROUNDDOWN(H1607-E1607-430000-G1607,-3))</f>
        <v/>
      </c>
      <c r="O1607" s="19">
        <f>MAX(0,ROUNDDOWN(H1607-E1607-430000-G1607-D1607,-3))</f>
        <v/>
      </c>
      <c r="P1607" s="19">
        <f>IF(H1607&lt;=450000,0,MAX(0,ROUNDDOWN(N1607*0.06-MIN(50000,N1607)*0.03,-2))+MAX(0,ROUNDDOWN(N1607*0.04-MIN(50000,N1607)*0.02,-2)))</f>
        <v/>
      </c>
      <c r="Q1607" s="19">
        <f>IF(H1607&lt;=450000,0,MAX(0,ROUNDDOWN(O1607*0.06-MIN(50000,O1607)*0.03,-2))+MAX(0,ROUNDDOWN(O1607*0.04-MIN(50000,O1607)*0.02,-2)))</f>
        <v/>
      </c>
      <c r="R1607" s="19">
        <f>L1607-M1607</f>
        <v/>
      </c>
      <c r="S1607" s="19">
        <f>P1607-Q1607</f>
        <v/>
      </c>
      <c r="T1607" s="19">
        <f>R1607+S1607</f>
        <v/>
      </c>
      <c r="U1607" s="21">
        <f>IF(J1607&lt;=0,0,LOOKUP(J1607,{0,1950001,3300001,6950001,9000001,18000001,40000001},{0.05,0.1,0.2,0.23,0.33,0.4,0.45}))</f>
        <v/>
      </c>
    </row>
    <row r="1608">
      <c r="A1608" t="inlineStr">
        <is>
          <t>1万円刻み</t>
        </is>
      </c>
      <c r="B1608" s="19">
        <f>'3_1万円刻み'!$A$735</f>
        <v/>
      </c>
      <c r="C1608" s="20" t="n">
        <v>2026</v>
      </c>
      <c r="D1608" s="19" t="n">
        <v>276000</v>
      </c>
      <c r="E1608" s="19">
        <f>ROUND(MIN(B1608/12,650000)*12*0.0915+MIN(B1608/12,1390000)*12*(0.0504+0)+B1608*0.005,0)</f>
        <v/>
      </c>
      <c r="F1608" s="19" t="n">
        <v>0</v>
      </c>
      <c r="G1608" s="19" t="n">
        <v>0</v>
      </c>
      <c r="H1608" s="19">
        <f>IF(C1608&gt;=2026,IF(B1608&lt;741000,0,IF(B1608&lt;2191000,B1608-740000,IF(B1608&lt;2193000,1451000,IF(B1608&lt;2196000,1453000,IF(B1608&lt;2200000,1456000,IF(B1608&lt;3600000,ROUNDDOWN(B1608/4,-3)*2.8-80000,IF(B1608&lt;6600000,ROUNDDOWN(B1608/4,-3)*3.2-440000,IF(B1608&lt;8500000,ROUNDDOWN(B1608*0.9,0)-1100000,B1608-1950000)))))))),IF(B1608&lt;651000,0,IF(B1608&lt;1900000,B1608-650000,IF(B1608&lt;3600000,ROUNDDOWN(B1608/4,-3)*2.8-80000,IF(B1608&lt;6600000,ROUNDDOWN(B1608/4,-3)*3.2-440000,IF(B1608&lt;8500000,ROUNDDOWN(B1608*0.9,0)-1100000,B1608-1950000))))))</f>
        <v/>
      </c>
      <c r="I1608" s="19">
        <f>IF(H1608&gt;23500000,NA(),IF(C1608&gt;=2026,IF(H1608&lt;=4890000,1040000,IF(H1608&lt;=6550000,670000,620000)),IF(H1608&lt;=1320000,950000,IF(H1608&lt;=3360000,880000,IF(H1608&lt;=4890000,680000,IF(H1608&lt;=6550000,630000,580000))))))</f>
        <v/>
      </c>
      <c r="J1608" s="19">
        <f>MAX(0,ROUNDDOWN(H1608-E1608-I1608-F1608,-3))</f>
        <v/>
      </c>
      <c r="K1608" s="19">
        <f>MAX(0,ROUNDDOWN(H1608-E1608-I1608-F1608-D1608,-3))</f>
        <v/>
      </c>
      <c r="L1608" s="19">
        <f>IF(J1608&lt;=0,0,ROUNDDOWN((J1608*LOOKUP(J1608,{0,1950001,3300001,6950001,9000001,18000001,40000001},{0.05,0.1,0.2,0.23,0.33,0.4,0.45})-LOOKUP(J1608,{0,1950001,3300001,6950001,9000001,18000001,40000001},{0,97500,427500,636000,1536000,2796000,4796000}))*1.021,-2))</f>
        <v/>
      </c>
      <c r="M1608" s="19">
        <f>IF(K1608&lt;=0,0,ROUNDDOWN((K1608*LOOKUP(K1608,{0,1950001,3300001,6950001,9000001,18000001,40000001},{0.05,0.1,0.2,0.23,0.33,0.4,0.45})-LOOKUP(K1608,{0,1950001,3300001,6950001,9000001,18000001,40000001},{0,97500,427500,636000,1536000,2796000,4796000}))*1.021,-2))</f>
        <v/>
      </c>
      <c r="N1608" s="19">
        <f>MAX(0,ROUNDDOWN(H1608-E1608-430000-G1608,-3))</f>
        <v/>
      </c>
      <c r="O1608" s="19">
        <f>MAX(0,ROUNDDOWN(H1608-E1608-430000-G1608-D1608,-3))</f>
        <v/>
      </c>
      <c r="P1608" s="19">
        <f>IF(H1608&lt;=450000,0,MAX(0,ROUNDDOWN(N1608*0.06-MIN(50000,N1608)*0.03,-2))+MAX(0,ROUNDDOWN(N1608*0.04-MIN(50000,N1608)*0.02,-2)))</f>
        <v/>
      </c>
      <c r="Q1608" s="19">
        <f>IF(H1608&lt;=450000,0,MAX(0,ROUNDDOWN(O1608*0.06-MIN(50000,O1608)*0.03,-2))+MAX(0,ROUNDDOWN(O1608*0.04-MIN(50000,O1608)*0.02,-2)))</f>
        <v/>
      </c>
      <c r="R1608" s="19">
        <f>L1608-M1608</f>
        <v/>
      </c>
      <c r="S1608" s="19">
        <f>P1608-Q1608</f>
        <v/>
      </c>
      <c r="T1608" s="19">
        <f>R1608+S1608</f>
        <v/>
      </c>
      <c r="U1608" s="21">
        <f>IF(J1608&lt;=0,0,LOOKUP(J1608,{0,1950001,3300001,6950001,9000001,18000001,40000001},{0.05,0.1,0.2,0.23,0.33,0.4,0.45}))</f>
        <v/>
      </c>
    </row>
    <row r="1609">
      <c r="A1609" t="inlineStr">
        <is>
          <t>1万円刻み</t>
        </is>
      </c>
      <c r="B1609" s="19">
        <f>'3_1万円刻み'!$A$736</f>
        <v/>
      </c>
      <c r="C1609" s="20" t="n">
        <v>2025</v>
      </c>
      <c r="D1609" s="19" t="n">
        <v>276000</v>
      </c>
      <c r="E1609" s="19">
        <f>ROUND(MIN(B1609/12,650000)*12*0.0915+MIN(B1609/12,1390000)*12*(0.0504+0)+B1609*0.005,0)</f>
        <v/>
      </c>
      <c r="F1609" s="19" t="n">
        <v>0</v>
      </c>
      <c r="G1609" s="19" t="n">
        <v>0</v>
      </c>
      <c r="H1609" s="19">
        <f>IF(C1609&gt;=2026,IF(B1609&lt;741000,0,IF(B1609&lt;2191000,B1609-740000,IF(B1609&lt;2193000,1451000,IF(B1609&lt;2196000,1453000,IF(B1609&lt;2200000,1456000,IF(B1609&lt;3600000,ROUNDDOWN(B1609/4,-3)*2.8-80000,IF(B1609&lt;6600000,ROUNDDOWN(B1609/4,-3)*3.2-440000,IF(B1609&lt;8500000,ROUNDDOWN(B1609*0.9,0)-1100000,B1609-1950000)))))))),IF(B1609&lt;651000,0,IF(B1609&lt;1900000,B1609-650000,IF(B1609&lt;3600000,ROUNDDOWN(B1609/4,-3)*2.8-80000,IF(B1609&lt;6600000,ROUNDDOWN(B1609/4,-3)*3.2-440000,IF(B1609&lt;8500000,ROUNDDOWN(B1609*0.9,0)-1100000,B1609-1950000))))))</f>
        <v/>
      </c>
      <c r="I1609" s="19">
        <f>IF(H1609&gt;23500000,NA(),IF(C1609&gt;=2026,IF(H1609&lt;=4890000,1040000,IF(H1609&lt;=6550000,670000,620000)),IF(H1609&lt;=1320000,950000,IF(H1609&lt;=3360000,880000,IF(H1609&lt;=4890000,680000,IF(H1609&lt;=6550000,630000,580000))))))</f>
        <v/>
      </c>
      <c r="J1609" s="19">
        <f>MAX(0,ROUNDDOWN(H1609-E1609-I1609-F1609,-3))</f>
        <v/>
      </c>
      <c r="K1609" s="19">
        <f>MAX(0,ROUNDDOWN(H1609-E1609-I1609-F1609-D1609,-3))</f>
        <v/>
      </c>
      <c r="L1609" s="19">
        <f>IF(J1609&lt;=0,0,ROUNDDOWN((J1609*LOOKUP(J1609,{0,1950001,3300001,6950001,9000001,18000001,40000001},{0.05,0.1,0.2,0.23,0.33,0.4,0.45})-LOOKUP(J1609,{0,1950001,3300001,6950001,9000001,18000001,40000001},{0,97500,427500,636000,1536000,2796000,4796000}))*1.021,-2))</f>
        <v/>
      </c>
      <c r="M1609" s="19">
        <f>IF(K1609&lt;=0,0,ROUNDDOWN((K1609*LOOKUP(K1609,{0,1950001,3300001,6950001,9000001,18000001,40000001},{0.05,0.1,0.2,0.23,0.33,0.4,0.45})-LOOKUP(K1609,{0,1950001,3300001,6950001,9000001,18000001,40000001},{0,97500,427500,636000,1536000,2796000,4796000}))*1.021,-2))</f>
        <v/>
      </c>
      <c r="N1609" s="19">
        <f>MAX(0,ROUNDDOWN(H1609-E1609-430000-G1609,-3))</f>
        <v/>
      </c>
      <c r="O1609" s="19">
        <f>MAX(0,ROUNDDOWN(H1609-E1609-430000-G1609-D1609,-3))</f>
        <v/>
      </c>
      <c r="P1609" s="19">
        <f>IF(H1609&lt;=450000,0,MAX(0,ROUNDDOWN(N1609*0.06-MIN(50000,N1609)*0.03,-2))+MAX(0,ROUNDDOWN(N1609*0.04-MIN(50000,N1609)*0.02,-2)))</f>
        <v/>
      </c>
      <c r="Q1609" s="19">
        <f>IF(H1609&lt;=450000,0,MAX(0,ROUNDDOWN(O1609*0.06-MIN(50000,O1609)*0.03,-2))+MAX(0,ROUNDDOWN(O1609*0.04-MIN(50000,O1609)*0.02,-2)))</f>
        <v/>
      </c>
      <c r="R1609" s="19">
        <f>L1609-M1609</f>
        <v/>
      </c>
      <c r="S1609" s="19">
        <f>P1609-Q1609</f>
        <v/>
      </c>
      <c r="T1609" s="19">
        <f>R1609+S1609</f>
        <v/>
      </c>
      <c r="U1609" s="21">
        <f>IF(J1609&lt;=0,0,LOOKUP(J1609,{0,1950001,3300001,6950001,9000001,18000001,40000001},{0.05,0.1,0.2,0.23,0.33,0.4,0.45}))</f>
        <v/>
      </c>
    </row>
    <row r="1610">
      <c r="A1610" t="inlineStr">
        <is>
          <t>1万円刻み</t>
        </is>
      </c>
      <c r="B1610" s="19">
        <f>'3_1万円刻み'!$A$736</f>
        <v/>
      </c>
      <c r="C1610" s="20" t="n">
        <v>2026</v>
      </c>
      <c r="D1610" s="19" t="n">
        <v>276000</v>
      </c>
      <c r="E1610" s="19">
        <f>ROUND(MIN(B1610/12,650000)*12*0.0915+MIN(B1610/12,1390000)*12*(0.0504+0)+B1610*0.005,0)</f>
        <v/>
      </c>
      <c r="F1610" s="19" t="n">
        <v>0</v>
      </c>
      <c r="G1610" s="19" t="n">
        <v>0</v>
      </c>
      <c r="H1610" s="19">
        <f>IF(C1610&gt;=2026,IF(B1610&lt;741000,0,IF(B1610&lt;2191000,B1610-740000,IF(B1610&lt;2193000,1451000,IF(B1610&lt;2196000,1453000,IF(B1610&lt;2200000,1456000,IF(B1610&lt;3600000,ROUNDDOWN(B1610/4,-3)*2.8-80000,IF(B1610&lt;6600000,ROUNDDOWN(B1610/4,-3)*3.2-440000,IF(B1610&lt;8500000,ROUNDDOWN(B1610*0.9,0)-1100000,B1610-1950000)))))))),IF(B1610&lt;651000,0,IF(B1610&lt;1900000,B1610-650000,IF(B1610&lt;3600000,ROUNDDOWN(B1610/4,-3)*2.8-80000,IF(B1610&lt;6600000,ROUNDDOWN(B1610/4,-3)*3.2-440000,IF(B1610&lt;8500000,ROUNDDOWN(B1610*0.9,0)-1100000,B1610-1950000))))))</f>
        <v/>
      </c>
      <c r="I1610" s="19">
        <f>IF(H1610&gt;23500000,NA(),IF(C1610&gt;=2026,IF(H1610&lt;=4890000,1040000,IF(H1610&lt;=6550000,670000,620000)),IF(H1610&lt;=1320000,950000,IF(H1610&lt;=3360000,880000,IF(H1610&lt;=4890000,680000,IF(H1610&lt;=6550000,630000,580000))))))</f>
        <v/>
      </c>
      <c r="J1610" s="19">
        <f>MAX(0,ROUNDDOWN(H1610-E1610-I1610-F1610,-3))</f>
        <v/>
      </c>
      <c r="K1610" s="19">
        <f>MAX(0,ROUNDDOWN(H1610-E1610-I1610-F1610-D1610,-3))</f>
        <v/>
      </c>
      <c r="L1610" s="19">
        <f>IF(J1610&lt;=0,0,ROUNDDOWN((J1610*LOOKUP(J1610,{0,1950001,3300001,6950001,9000001,18000001,40000001},{0.05,0.1,0.2,0.23,0.33,0.4,0.45})-LOOKUP(J1610,{0,1950001,3300001,6950001,9000001,18000001,40000001},{0,97500,427500,636000,1536000,2796000,4796000}))*1.021,-2))</f>
        <v/>
      </c>
      <c r="M1610" s="19">
        <f>IF(K1610&lt;=0,0,ROUNDDOWN((K1610*LOOKUP(K1610,{0,1950001,3300001,6950001,9000001,18000001,40000001},{0.05,0.1,0.2,0.23,0.33,0.4,0.45})-LOOKUP(K1610,{0,1950001,3300001,6950001,9000001,18000001,40000001},{0,97500,427500,636000,1536000,2796000,4796000}))*1.021,-2))</f>
        <v/>
      </c>
      <c r="N1610" s="19">
        <f>MAX(0,ROUNDDOWN(H1610-E1610-430000-G1610,-3))</f>
        <v/>
      </c>
      <c r="O1610" s="19">
        <f>MAX(0,ROUNDDOWN(H1610-E1610-430000-G1610-D1610,-3))</f>
        <v/>
      </c>
      <c r="P1610" s="19">
        <f>IF(H1610&lt;=450000,0,MAX(0,ROUNDDOWN(N1610*0.06-MIN(50000,N1610)*0.03,-2))+MAX(0,ROUNDDOWN(N1610*0.04-MIN(50000,N1610)*0.02,-2)))</f>
        <v/>
      </c>
      <c r="Q1610" s="19">
        <f>IF(H1610&lt;=450000,0,MAX(0,ROUNDDOWN(O1610*0.06-MIN(50000,O1610)*0.03,-2))+MAX(0,ROUNDDOWN(O1610*0.04-MIN(50000,O1610)*0.02,-2)))</f>
        <v/>
      </c>
      <c r="R1610" s="19">
        <f>L1610-M1610</f>
        <v/>
      </c>
      <c r="S1610" s="19">
        <f>P1610-Q1610</f>
        <v/>
      </c>
      <c r="T1610" s="19">
        <f>R1610+S1610</f>
        <v/>
      </c>
      <c r="U1610" s="21">
        <f>IF(J1610&lt;=0,0,LOOKUP(J1610,{0,1950001,3300001,6950001,9000001,18000001,40000001},{0.05,0.1,0.2,0.23,0.33,0.4,0.45}))</f>
        <v/>
      </c>
    </row>
    <row r="1611">
      <c r="A1611" t="inlineStr">
        <is>
          <t>1万円刻み</t>
        </is>
      </c>
      <c r="B1611" s="19">
        <f>'3_1万円刻み'!$A$737</f>
        <v/>
      </c>
      <c r="C1611" s="20" t="n">
        <v>2025</v>
      </c>
      <c r="D1611" s="19" t="n">
        <v>276000</v>
      </c>
      <c r="E1611" s="19">
        <f>ROUND(MIN(B1611/12,650000)*12*0.0915+MIN(B1611/12,1390000)*12*(0.0504+0)+B1611*0.005,0)</f>
        <v/>
      </c>
      <c r="F1611" s="19" t="n">
        <v>0</v>
      </c>
      <c r="G1611" s="19" t="n">
        <v>0</v>
      </c>
      <c r="H1611" s="19">
        <f>IF(C1611&gt;=2026,IF(B1611&lt;741000,0,IF(B1611&lt;2191000,B1611-740000,IF(B1611&lt;2193000,1451000,IF(B1611&lt;2196000,1453000,IF(B1611&lt;2200000,1456000,IF(B1611&lt;3600000,ROUNDDOWN(B1611/4,-3)*2.8-80000,IF(B1611&lt;6600000,ROUNDDOWN(B1611/4,-3)*3.2-440000,IF(B1611&lt;8500000,ROUNDDOWN(B1611*0.9,0)-1100000,B1611-1950000)))))))),IF(B1611&lt;651000,0,IF(B1611&lt;1900000,B1611-650000,IF(B1611&lt;3600000,ROUNDDOWN(B1611/4,-3)*2.8-80000,IF(B1611&lt;6600000,ROUNDDOWN(B1611/4,-3)*3.2-440000,IF(B1611&lt;8500000,ROUNDDOWN(B1611*0.9,0)-1100000,B1611-1950000))))))</f>
        <v/>
      </c>
      <c r="I1611" s="19">
        <f>IF(H1611&gt;23500000,NA(),IF(C1611&gt;=2026,IF(H1611&lt;=4890000,1040000,IF(H1611&lt;=6550000,670000,620000)),IF(H1611&lt;=1320000,950000,IF(H1611&lt;=3360000,880000,IF(H1611&lt;=4890000,680000,IF(H1611&lt;=6550000,630000,580000))))))</f>
        <v/>
      </c>
      <c r="J1611" s="19">
        <f>MAX(0,ROUNDDOWN(H1611-E1611-I1611-F1611,-3))</f>
        <v/>
      </c>
      <c r="K1611" s="19">
        <f>MAX(0,ROUNDDOWN(H1611-E1611-I1611-F1611-D1611,-3))</f>
        <v/>
      </c>
      <c r="L1611" s="19">
        <f>IF(J1611&lt;=0,0,ROUNDDOWN((J1611*LOOKUP(J1611,{0,1950001,3300001,6950001,9000001,18000001,40000001},{0.05,0.1,0.2,0.23,0.33,0.4,0.45})-LOOKUP(J1611,{0,1950001,3300001,6950001,9000001,18000001,40000001},{0,97500,427500,636000,1536000,2796000,4796000}))*1.021,-2))</f>
        <v/>
      </c>
      <c r="M1611" s="19">
        <f>IF(K1611&lt;=0,0,ROUNDDOWN((K1611*LOOKUP(K1611,{0,1950001,3300001,6950001,9000001,18000001,40000001},{0.05,0.1,0.2,0.23,0.33,0.4,0.45})-LOOKUP(K1611,{0,1950001,3300001,6950001,9000001,18000001,40000001},{0,97500,427500,636000,1536000,2796000,4796000}))*1.021,-2))</f>
        <v/>
      </c>
      <c r="N1611" s="19">
        <f>MAX(0,ROUNDDOWN(H1611-E1611-430000-G1611,-3))</f>
        <v/>
      </c>
      <c r="O1611" s="19">
        <f>MAX(0,ROUNDDOWN(H1611-E1611-430000-G1611-D1611,-3))</f>
        <v/>
      </c>
      <c r="P1611" s="19">
        <f>IF(H1611&lt;=450000,0,MAX(0,ROUNDDOWN(N1611*0.06-MIN(50000,N1611)*0.03,-2))+MAX(0,ROUNDDOWN(N1611*0.04-MIN(50000,N1611)*0.02,-2)))</f>
        <v/>
      </c>
      <c r="Q1611" s="19">
        <f>IF(H1611&lt;=450000,0,MAX(0,ROUNDDOWN(O1611*0.06-MIN(50000,O1611)*0.03,-2))+MAX(0,ROUNDDOWN(O1611*0.04-MIN(50000,O1611)*0.02,-2)))</f>
        <v/>
      </c>
      <c r="R1611" s="19">
        <f>L1611-M1611</f>
        <v/>
      </c>
      <c r="S1611" s="19">
        <f>P1611-Q1611</f>
        <v/>
      </c>
      <c r="T1611" s="19">
        <f>R1611+S1611</f>
        <v/>
      </c>
      <c r="U1611" s="21">
        <f>IF(J1611&lt;=0,0,LOOKUP(J1611,{0,1950001,3300001,6950001,9000001,18000001,40000001},{0.05,0.1,0.2,0.23,0.33,0.4,0.45}))</f>
        <v/>
      </c>
    </row>
    <row r="1612">
      <c r="A1612" t="inlineStr">
        <is>
          <t>1万円刻み</t>
        </is>
      </c>
      <c r="B1612" s="19">
        <f>'3_1万円刻み'!$A$737</f>
        <v/>
      </c>
      <c r="C1612" s="20" t="n">
        <v>2026</v>
      </c>
      <c r="D1612" s="19" t="n">
        <v>276000</v>
      </c>
      <c r="E1612" s="19">
        <f>ROUND(MIN(B1612/12,650000)*12*0.0915+MIN(B1612/12,1390000)*12*(0.0504+0)+B1612*0.005,0)</f>
        <v/>
      </c>
      <c r="F1612" s="19" t="n">
        <v>0</v>
      </c>
      <c r="G1612" s="19" t="n">
        <v>0</v>
      </c>
      <c r="H1612" s="19">
        <f>IF(C1612&gt;=2026,IF(B1612&lt;741000,0,IF(B1612&lt;2191000,B1612-740000,IF(B1612&lt;2193000,1451000,IF(B1612&lt;2196000,1453000,IF(B1612&lt;2200000,1456000,IF(B1612&lt;3600000,ROUNDDOWN(B1612/4,-3)*2.8-80000,IF(B1612&lt;6600000,ROUNDDOWN(B1612/4,-3)*3.2-440000,IF(B1612&lt;8500000,ROUNDDOWN(B1612*0.9,0)-1100000,B1612-1950000)))))))),IF(B1612&lt;651000,0,IF(B1612&lt;1900000,B1612-650000,IF(B1612&lt;3600000,ROUNDDOWN(B1612/4,-3)*2.8-80000,IF(B1612&lt;6600000,ROUNDDOWN(B1612/4,-3)*3.2-440000,IF(B1612&lt;8500000,ROUNDDOWN(B1612*0.9,0)-1100000,B1612-1950000))))))</f>
        <v/>
      </c>
      <c r="I1612" s="19">
        <f>IF(H1612&gt;23500000,NA(),IF(C1612&gt;=2026,IF(H1612&lt;=4890000,1040000,IF(H1612&lt;=6550000,670000,620000)),IF(H1612&lt;=1320000,950000,IF(H1612&lt;=3360000,880000,IF(H1612&lt;=4890000,680000,IF(H1612&lt;=6550000,630000,580000))))))</f>
        <v/>
      </c>
      <c r="J1612" s="19">
        <f>MAX(0,ROUNDDOWN(H1612-E1612-I1612-F1612,-3))</f>
        <v/>
      </c>
      <c r="K1612" s="19">
        <f>MAX(0,ROUNDDOWN(H1612-E1612-I1612-F1612-D1612,-3))</f>
        <v/>
      </c>
      <c r="L1612" s="19">
        <f>IF(J1612&lt;=0,0,ROUNDDOWN((J1612*LOOKUP(J1612,{0,1950001,3300001,6950001,9000001,18000001,40000001},{0.05,0.1,0.2,0.23,0.33,0.4,0.45})-LOOKUP(J1612,{0,1950001,3300001,6950001,9000001,18000001,40000001},{0,97500,427500,636000,1536000,2796000,4796000}))*1.021,-2))</f>
        <v/>
      </c>
      <c r="M1612" s="19">
        <f>IF(K1612&lt;=0,0,ROUNDDOWN((K1612*LOOKUP(K1612,{0,1950001,3300001,6950001,9000001,18000001,40000001},{0.05,0.1,0.2,0.23,0.33,0.4,0.45})-LOOKUP(K1612,{0,1950001,3300001,6950001,9000001,18000001,40000001},{0,97500,427500,636000,1536000,2796000,4796000}))*1.021,-2))</f>
        <v/>
      </c>
      <c r="N1612" s="19">
        <f>MAX(0,ROUNDDOWN(H1612-E1612-430000-G1612,-3))</f>
        <v/>
      </c>
      <c r="O1612" s="19">
        <f>MAX(0,ROUNDDOWN(H1612-E1612-430000-G1612-D1612,-3))</f>
        <v/>
      </c>
      <c r="P1612" s="19">
        <f>IF(H1612&lt;=450000,0,MAX(0,ROUNDDOWN(N1612*0.06-MIN(50000,N1612)*0.03,-2))+MAX(0,ROUNDDOWN(N1612*0.04-MIN(50000,N1612)*0.02,-2)))</f>
        <v/>
      </c>
      <c r="Q1612" s="19">
        <f>IF(H1612&lt;=450000,0,MAX(0,ROUNDDOWN(O1612*0.06-MIN(50000,O1612)*0.03,-2))+MAX(0,ROUNDDOWN(O1612*0.04-MIN(50000,O1612)*0.02,-2)))</f>
        <v/>
      </c>
      <c r="R1612" s="19">
        <f>L1612-M1612</f>
        <v/>
      </c>
      <c r="S1612" s="19">
        <f>P1612-Q1612</f>
        <v/>
      </c>
      <c r="T1612" s="19">
        <f>R1612+S1612</f>
        <v/>
      </c>
      <c r="U1612" s="21">
        <f>IF(J1612&lt;=0,0,LOOKUP(J1612,{0,1950001,3300001,6950001,9000001,18000001,40000001},{0.05,0.1,0.2,0.23,0.33,0.4,0.45}))</f>
        <v/>
      </c>
    </row>
    <row r="1613">
      <c r="A1613" t="inlineStr">
        <is>
          <t>1万円刻み</t>
        </is>
      </c>
      <c r="B1613" s="19">
        <f>'3_1万円刻み'!$A$738</f>
        <v/>
      </c>
      <c r="C1613" s="20" t="n">
        <v>2025</v>
      </c>
      <c r="D1613" s="19" t="n">
        <v>276000</v>
      </c>
      <c r="E1613" s="19">
        <f>ROUND(MIN(B1613/12,650000)*12*0.0915+MIN(B1613/12,1390000)*12*(0.0504+0)+B1613*0.005,0)</f>
        <v/>
      </c>
      <c r="F1613" s="19" t="n">
        <v>0</v>
      </c>
      <c r="G1613" s="19" t="n">
        <v>0</v>
      </c>
      <c r="H1613" s="19">
        <f>IF(C1613&gt;=2026,IF(B1613&lt;741000,0,IF(B1613&lt;2191000,B1613-740000,IF(B1613&lt;2193000,1451000,IF(B1613&lt;2196000,1453000,IF(B1613&lt;2200000,1456000,IF(B1613&lt;3600000,ROUNDDOWN(B1613/4,-3)*2.8-80000,IF(B1613&lt;6600000,ROUNDDOWN(B1613/4,-3)*3.2-440000,IF(B1613&lt;8500000,ROUNDDOWN(B1613*0.9,0)-1100000,B1613-1950000)))))))),IF(B1613&lt;651000,0,IF(B1613&lt;1900000,B1613-650000,IF(B1613&lt;3600000,ROUNDDOWN(B1613/4,-3)*2.8-80000,IF(B1613&lt;6600000,ROUNDDOWN(B1613/4,-3)*3.2-440000,IF(B1613&lt;8500000,ROUNDDOWN(B1613*0.9,0)-1100000,B1613-1950000))))))</f>
        <v/>
      </c>
      <c r="I1613" s="19">
        <f>IF(H1613&gt;23500000,NA(),IF(C1613&gt;=2026,IF(H1613&lt;=4890000,1040000,IF(H1613&lt;=6550000,670000,620000)),IF(H1613&lt;=1320000,950000,IF(H1613&lt;=3360000,880000,IF(H1613&lt;=4890000,680000,IF(H1613&lt;=6550000,630000,580000))))))</f>
        <v/>
      </c>
      <c r="J1613" s="19">
        <f>MAX(0,ROUNDDOWN(H1613-E1613-I1613-F1613,-3))</f>
        <v/>
      </c>
      <c r="K1613" s="19">
        <f>MAX(0,ROUNDDOWN(H1613-E1613-I1613-F1613-D1613,-3))</f>
        <v/>
      </c>
      <c r="L1613" s="19">
        <f>IF(J1613&lt;=0,0,ROUNDDOWN((J1613*LOOKUP(J1613,{0,1950001,3300001,6950001,9000001,18000001,40000001},{0.05,0.1,0.2,0.23,0.33,0.4,0.45})-LOOKUP(J1613,{0,1950001,3300001,6950001,9000001,18000001,40000001},{0,97500,427500,636000,1536000,2796000,4796000}))*1.021,-2))</f>
        <v/>
      </c>
      <c r="M1613" s="19">
        <f>IF(K1613&lt;=0,0,ROUNDDOWN((K1613*LOOKUP(K1613,{0,1950001,3300001,6950001,9000001,18000001,40000001},{0.05,0.1,0.2,0.23,0.33,0.4,0.45})-LOOKUP(K1613,{0,1950001,3300001,6950001,9000001,18000001,40000001},{0,97500,427500,636000,1536000,2796000,4796000}))*1.021,-2))</f>
        <v/>
      </c>
      <c r="N1613" s="19">
        <f>MAX(0,ROUNDDOWN(H1613-E1613-430000-G1613,-3))</f>
        <v/>
      </c>
      <c r="O1613" s="19">
        <f>MAX(0,ROUNDDOWN(H1613-E1613-430000-G1613-D1613,-3))</f>
        <v/>
      </c>
      <c r="P1613" s="19">
        <f>IF(H1613&lt;=450000,0,MAX(0,ROUNDDOWN(N1613*0.06-MIN(50000,N1613)*0.03,-2))+MAX(0,ROUNDDOWN(N1613*0.04-MIN(50000,N1613)*0.02,-2)))</f>
        <v/>
      </c>
      <c r="Q1613" s="19">
        <f>IF(H1613&lt;=450000,0,MAX(0,ROUNDDOWN(O1613*0.06-MIN(50000,O1613)*0.03,-2))+MAX(0,ROUNDDOWN(O1613*0.04-MIN(50000,O1613)*0.02,-2)))</f>
        <v/>
      </c>
      <c r="R1613" s="19">
        <f>L1613-M1613</f>
        <v/>
      </c>
      <c r="S1613" s="19">
        <f>P1613-Q1613</f>
        <v/>
      </c>
      <c r="T1613" s="19">
        <f>R1613+S1613</f>
        <v/>
      </c>
      <c r="U1613" s="21">
        <f>IF(J1613&lt;=0,0,LOOKUP(J1613,{0,1950001,3300001,6950001,9000001,18000001,40000001},{0.05,0.1,0.2,0.23,0.33,0.4,0.45}))</f>
        <v/>
      </c>
    </row>
    <row r="1614">
      <c r="A1614" t="inlineStr">
        <is>
          <t>1万円刻み</t>
        </is>
      </c>
      <c r="B1614" s="19">
        <f>'3_1万円刻み'!$A$738</f>
        <v/>
      </c>
      <c r="C1614" s="20" t="n">
        <v>2026</v>
      </c>
      <c r="D1614" s="19" t="n">
        <v>276000</v>
      </c>
      <c r="E1614" s="19">
        <f>ROUND(MIN(B1614/12,650000)*12*0.0915+MIN(B1614/12,1390000)*12*(0.0504+0)+B1614*0.005,0)</f>
        <v/>
      </c>
      <c r="F1614" s="19" t="n">
        <v>0</v>
      </c>
      <c r="G1614" s="19" t="n">
        <v>0</v>
      </c>
      <c r="H1614" s="19">
        <f>IF(C1614&gt;=2026,IF(B1614&lt;741000,0,IF(B1614&lt;2191000,B1614-740000,IF(B1614&lt;2193000,1451000,IF(B1614&lt;2196000,1453000,IF(B1614&lt;2200000,1456000,IF(B1614&lt;3600000,ROUNDDOWN(B1614/4,-3)*2.8-80000,IF(B1614&lt;6600000,ROUNDDOWN(B1614/4,-3)*3.2-440000,IF(B1614&lt;8500000,ROUNDDOWN(B1614*0.9,0)-1100000,B1614-1950000)))))))),IF(B1614&lt;651000,0,IF(B1614&lt;1900000,B1614-650000,IF(B1614&lt;3600000,ROUNDDOWN(B1614/4,-3)*2.8-80000,IF(B1614&lt;6600000,ROUNDDOWN(B1614/4,-3)*3.2-440000,IF(B1614&lt;8500000,ROUNDDOWN(B1614*0.9,0)-1100000,B1614-1950000))))))</f>
        <v/>
      </c>
      <c r="I1614" s="19">
        <f>IF(H1614&gt;23500000,NA(),IF(C1614&gt;=2026,IF(H1614&lt;=4890000,1040000,IF(H1614&lt;=6550000,670000,620000)),IF(H1614&lt;=1320000,950000,IF(H1614&lt;=3360000,880000,IF(H1614&lt;=4890000,680000,IF(H1614&lt;=6550000,630000,580000))))))</f>
        <v/>
      </c>
      <c r="J1614" s="19">
        <f>MAX(0,ROUNDDOWN(H1614-E1614-I1614-F1614,-3))</f>
        <v/>
      </c>
      <c r="K1614" s="19">
        <f>MAX(0,ROUNDDOWN(H1614-E1614-I1614-F1614-D1614,-3))</f>
        <v/>
      </c>
      <c r="L1614" s="19">
        <f>IF(J1614&lt;=0,0,ROUNDDOWN((J1614*LOOKUP(J1614,{0,1950001,3300001,6950001,9000001,18000001,40000001},{0.05,0.1,0.2,0.23,0.33,0.4,0.45})-LOOKUP(J1614,{0,1950001,3300001,6950001,9000001,18000001,40000001},{0,97500,427500,636000,1536000,2796000,4796000}))*1.021,-2))</f>
        <v/>
      </c>
      <c r="M1614" s="19">
        <f>IF(K1614&lt;=0,0,ROUNDDOWN((K1614*LOOKUP(K1614,{0,1950001,3300001,6950001,9000001,18000001,40000001},{0.05,0.1,0.2,0.23,0.33,0.4,0.45})-LOOKUP(K1614,{0,1950001,3300001,6950001,9000001,18000001,40000001},{0,97500,427500,636000,1536000,2796000,4796000}))*1.021,-2))</f>
        <v/>
      </c>
      <c r="N1614" s="19">
        <f>MAX(0,ROUNDDOWN(H1614-E1614-430000-G1614,-3))</f>
        <v/>
      </c>
      <c r="O1614" s="19">
        <f>MAX(0,ROUNDDOWN(H1614-E1614-430000-G1614-D1614,-3))</f>
        <v/>
      </c>
      <c r="P1614" s="19">
        <f>IF(H1614&lt;=450000,0,MAX(0,ROUNDDOWN(N1614*0.06-MIN(50000,N1614)*0.03,-2))+MAX(0,ROUNDDOWN(N1614*0.04-MIN(50000,N1614)*0.02,-2)))</f>
        <v/>
      </c>
      <c r="Q1614" s="19">
        <f>IF(H1614&lt;=450000,0,MAX(0,ROUNDDOWN(O1614*0.06-MIN(50000,O1614)*0.03,-2))+MAX(0,ROUNDDOWN(O1614*0.04-MIN(50000,O1614)*0.02,-2)))</f>
        <v/>
      </c>
      <c r="R1614" s="19">
        <f>L1614-M1614</f>
        <v/>
      </c>
      <c r="S1614" s="19">
        <f>P1614-Q1614</f>
        <v/>
      </c>
      <c r="T1614" s="19">
        <f>R1614+S1614</f>
        <v/>
      </c>
      <c r="U1614" s="21">
        <f>IF(J1614&lt;=0,0,LOOKUP(J1614,{0,1950001,3300001,6950001,9000001,18000001,40000001},{0.05,0.1,0.2,0.23,0.33,0.4,0.45}))</f>
        <v/>
      </c>
    </row>
    <row r="1615">
      <c r="A1615" t="inlineStr">
        <is>
          <t>1万円刻み</t>
        </is>
      </c>
      <c r="B1615" s="19">
        <f>'3_1万円刻み'!$A$739</f>
        <v/>
      </c>
      <c r="C1615" s="20" t="n">
        <v>2025</v>
      </c>
      <c r="D1615" s="19" t="n">
        <v>276000</v>
      </c>
      <c r="E1615" s="19">
        <f>ROUND(MIN(B1615/12,650000)*12*0.0915+MIN(B1615/12,1390000)*12*(0.0504+0)+B1615*0.005,0)</f>
        <v/>
      </c>
      <c r="F1615" s="19" t="n">
        <v>0</v>
      </c>
      <c r="G1615" s="19" t="n">
        <v>0</v>
      </c>
      <c r="H1615" s="19">
        <f>IF(C1615&gt;=2026,IF(B1615&lt;741000,0,IF(B1615&lt;2191000,B1615-740000,IF(B1615&lt;2193000,1451000,IF(B1615&lt;2196000,1453000,IF(B1615&lt;2200000,1456000,IF(B1615&lt;3600000,ROUNDDOWN(B1615/4,-3)*2.8-80000,IF(B1615&lt;6600000,ROUNDDOWN(B1615/4,-3)*3.2-440000,IF(B1615&lt;8500000,ROUNDDOWN(B1615*0.9,0)-1100000,B1615-1950000)))))))),IF(B1615&lt;651000,0,IF(B1615&lt;1900000,B1615-650000,IF(B1615&lt;3600000,ROUNDDOWN(B1615/4,-3)*2.8-80000,IF(B1615&lt;6600000,ROUNDDOWN(B1615/4,-3)*3.2-440000,IF(B1615&lt;8500000,ROUNDDOWN(B1615*0.9,0)-1100000,B1615-1950000))))))</f>
        <v/>
      </c>
      <c r="I1615" s="19">
        <f>IF(H1615&gt;23500000,NA(),IF(C1615&gt;=2026,IF(H1615&lt;=4890000,1040000,IF(H1615&lt;=6550000,670000,620000)),IF(H1615&lt;=1320000,950000,IF(H1615&lt;=3360000,880000,IF(H1615&lt;=4890000,680000,IF(H1615&lt;=6550000,630000,580000))))))</f>
        <v/>
      </c>
      <c r="J1615" s="19">
        <f>MAX(0,ROUNDDOWN(H1615-E1615-I1615-F1615,-3))</f>
        <v/>
      </c>
      <c r="K1615" s="19">
        <f>MAX(0,ROUNDDOWN(H1615-E1615-I1615-F1615-D1615,-3))</f>
        <v/>
      </c>
      <c r="L1615" s="19">
        <f>IF(J1615&lt;=0,0,ROUNDDOWN((J1615*LOOKUP(J1615,{0,1950001,3300001,6950001,9000001,18000001,40000001},{0.05,0.1,0.2,0.23,0.33,0.4,0.45})-LOOKUP(J1615,{0,1950001,3300001,6950001,9000001,18000001,40000001},{0,97500,427500,636000,1536000,2796000,4796000}))*1.021,-2))</f>
        <v/>
      </c>
      <c r="M1615" s="19">
        <f>IF(K1615&lt;=0,0,ROUNDDOWN((K1615*LOOKUP(K1615,{0,1950001,3300001,6950001,9000001,18000001,40000001},{0.05,0.1,0.2,0.23,0.33,0.4,0.45})-LOOKUP(K1615,{0,1950001,3300001,6950001,9000001,18000001,40000001},{0,97500,427500,636000,1536000,2796000,4796000}))*1.021,-2))</f>
        <v/>
      </c>
      <c r="N1615" s="19">
        <f>MAX(0,ROUNDDOWN(H1615-E1615-430000-G1615,-3))</f>
        <v/>
      </c>
      <c r="O1615" s="19">
        <f>MAX(0,ROUNDDOWN(H1615-E1615-430000-G1615-D1615,-3))</f>
        <v/>
      </c>
      <c r="P1615" s="19">
        <f>IF(H1615&lt;=450000,0,MAX(0,ROUNDDOWN(N1615*0.06-MIN(50000,N1615)*0.03,-2))+MAX(0,ROUNDDOWN(N1615*0.04-MIN(50000,N1615)*0.02,-2)))</f>
        <v/>
      </c>
      <c r="Q1615" s="19">
        <f>IF(H1615&lt;=450000,0,MAX(0,ROUNDDOWN(O1615*0.06-MIN(50000,O1615)*0.03,-2))+MAX(0,ROUNDDOWN(O1615*0.04-MIN(50000,O1615)*0.02,-2)))</f>
        <v/>
      </c>
      <c r="R1615" s="19">
        <f>L1615-M1615</f>
        <v/>
      </c>
      <c r="S1615" s="19">
        <f>P1615-Q1615</f>
        <v/>
      </c>
      <c r="T1615" s="19">
        <f>R1615+S1615</f>
        <v/>
      </c>
      <c r="U1615" s="21">
        <f>IF(J1615&lt;=0,0,LOOKUP(J1615,{0,1950001,3300001,6950001,9000001,18000001,40000001},{0.05,0.1,0.2,0.23,0.33,0.4,0.45}))</f>
        <v/>
      </c>
    </row>
    <row r="1616">
      <c r="A1616" t="inlineStr">
        <is>
          <t>1万円刻み</t>
        </is>
      </c>
      <c r="B1616" s="19">
        <f>'3_1万円刻み'!$A$739</f>
        <v/>
      </c>
      <c r="C1616" s="20" t="n">
        <v>2026</v>
      </c>
      <c r="D1616" s="19" t="n">
        <v>276000</v>
      </c>
      <c r="E1616" s="19">
        <f>ROUND(MIN(B1616/12,650000)*12*0.0915+MIN(B1616/12,1390000)*12*(0.0504+0)+B1616*0.005,0)</f>
        <v/>
      </c>
      <c r="F1616" s="19" t="n">
        <v>0</v>
      </c>
      <c r="G1616" s="19" t="n">
        <v>0</v>
      </c>
      <c r="H1616" s="19">
        <f>IF(C1616&gt;=2026,IF(B1616&lt;741000,0,IF(B1616&lt;2191000,B1616-740000,IF(B1616&lt;2193000,1451000,IF(B1616&lt;2196000,1453000,IF(B1616&lt;2200000,1456000,IF(B1616&lt;3600000,ROUNDDOWN(B1616/4,-3)*2.8-80000,IF(B1616&lt;6600000,ROUNDDOWN(B1616/4,-3)*3.2-440000,IF(B1616&lt;8500000,ROUNDDOWN(B1616*0.9,0)-1100000,B1616-1950000)))))))),IF(B1616&lt;651000,0,IF(B1616&lt;1900000,B1616-650000,IF(B1616&lt;3600000,ROUNDDOWN(B1616/4,-3)*2.8-80000,IF(B1616&lt;6600000,ROUNDDOWN(B1616/4,-3)*3.2-440000,IF(B1616&lt;8500000,ROUNDDOWN(B1616*0.9,0)-1100000,B1616-1950000))))))</f>
        <v/>
      </c>
      <c r="I1616" s="19">
        <f>IF(H1616&gt;23500000,NA(),IF(C1616&gt;=2026,IF(H1616&lt;=4890000,1040000,IF(H1616&lt;=6550000,670000,620000)),IF(H1616&lt;=1320000,950000,IF(H1616&lt;=3360000,880000,IF(H1616&lt;=4890000,680000,IF(H1616&lt;=6550000,630000,580000))))))</f>
        <v/>
      </c>
      <c r="J1616" s="19">
        <f>MAX(0,ROUNDDOWN(H1616-E1616-I1616-F1616,-3))</f>
        <v/>
      </c>
      <c r="K1616" s="19">
        <f>MAX(0,ROUNDDOWN(H1616-E1616-I1616-F1616-D1616,-3))</f>
        <v/>
      </c>
      <c r="L1616" s="19">
        <f>IF(J1616&lt;=0,0,ROUNDDOWN((J1616*LOOKUP(J1616,{0,1950001,3300001,6950001,9000001,18000001,40000001},{0.05,0.1,0.2,0.23,0.33,0.4,0.45})-LOOKUP(J1616,{0,1950001,3300001,6950001,9000001,18000001,40000001},{0,97500,427500,636000,1536000,2796000,4796000}))*1.021,-2))</f>
        <v/>
      </c>
      <c r="M1616" s="19">
        <f>IF(K1616&lt;=0,0,ROUNDDOWN((K1616*LOOKUP(K1616,{0,1950001,3300001,6950001,9000001,18000001,40000001},{0.05,0.1,0.2,0.23,0.33,0.4,0.45})-LOOKUP(K1616,{0,1950001,3300001,6950001,9000001,18000001,40000001},{0,97500,427500,636000,1536000,2796000,4796000}))*1.021,-2))</f>
        <v/>
      </c>
      <c r="N1616" s="19">
        <f>MAX(0,ROUNDDOWN(H1616-E1616-430000-G1616,-3))</f>
        <v/>
      </c>
      <c r="O1616" s="19">
        <f>MAX(0,ROUNDDOWN(H1616-E1616-430000-G1616-D1616,-3))</f>
        <v/>
      </c>
      <c r="P1616" s="19">
        <f>IF(H1616&lt;=450000,0,MAX(0,ROUNDDOWN(N1616*0.06-MIN(50000,N1616)*0.03,-2))+MAX(0,ROUNDDOWN(N1616*0.04-MIN(50000,N1616)*0.02,-2)))</f>
        <v/>
      </c>
      <c r="Q1616" s="19">
        <f>IF(H1616&lt;=450000,0,MAX(0,ROUNDDOWN(O1616*0.06-MIN(50000,O1616)*0.03,-2))+MAX(0,ROUNDDOWN(O1616*0.04-MIN(50000,O1616)*0.02,-2)))</f>
        <v/>
      </c>
      <c r="R1616" s="19">
        <f>L1616-M1616</f>
        <v/>
      </c>
      <c r="S1616" s="19">
        <f>P1616-Q1616</f>
        <v/>
      </c>
      <c r="T1616" s="19">
        <f>R1616+S1616</f>
        <v/>
      </c>
      <c r="U1616" s="21">
        <f>IF(J1616&lt;=0,0,LOOKUP(J1616,{0,1950001,3300001,6950001,9000001,18000001,40000001},{0.05,0.1,0.2,0.23,0.33,0.4,0.45}))</f>
        <v/>
      </c>
    </row>
    <row r="1617">
      <c r="A1617" t="inlineStr">
        <is>
          <t>1万円刻み</t>
        </is>
      </c>
      <c r="B1617" s="19">
        <f>'3_1万円刻み'!$A$740</f>
        <v/>
      </c>
      <c r="C1617" s="20" t="n">
        <v>2025</v>
      </c>
      <c r="D1617" s="19" t="n">
        <v>276000</v>
      </c>
      <c r="E1617" s="19">
        <f>ROUND(MIN(B1617/12,650000)*12*0.0915+MIN(B1617/12,1390000)*12*(0.0504+0)+B1617*0.005,0)</f>
        <v/>
      </c>
      <c r="F1617" s="19" t="n">
        <v>0</v>
      </c>
      <c r="G1617" s="19" t="n">
        <v>0</v>
      </c>
      <c r="H1617" s="19">
        <f>IF(C1617&gt;=2026,IF(B1617&lt;741000,0,IF(B1617&lt;2191000,B1617-740000,IF(B1617&lt;2193000,1451000,IF(B1617&lt;2196000,1453000,IF(B1617&lt;2200000,1456000,IF(B1617&lt;3600000,ROUNDDOWN(B1617/4,-3)*2.8-80000,IF(B1617&lt;6600000,ROUNDDOWN(B1617/4,-3)*3.2-440000,IF(B1617&lt;8500000,ROUNDDOWN(B1617*0.9,0)-1100000,B1617-1950000)))))))),IF(B1617&lt;651000,0,IF(B1617&lt;1900000,B1617-650000,IF(B1617&lt;3600000,ROUNDDOWN(B1617/4,-3)*2.8-80000,IF(B1617&lt;6600000,ROUNDDOWN(B1617/4,-3)*3.2-440000,IF(B1617&lt;8500000,ROUNDDOWN(B1617*0.9,0)-1100000,B1617-1950000))))))</f>
        <v/>
      </c>
      <c r="I1617" s="19">
        <f>IF(H1617&gt;23500000,NA(),IF(C1617&gt;=2026,IF(H1617&lt;=4890000,1040000,IF(H1617&lt;=6550000,670000,620000)),IF(H1617&lt;=1320000,950000,IF(H1617&lt;=3360000,880000,IF(H1617&lt;=4890000,680000,IF(H1617&lt;=6550000,630000,580000))))))</f>
        <v/>
      </c>
      <c r="J1617" s="19">
        <f>MAX(0,ROUNDDOWN(H1617-E1617-I1617-F1617,-3))</f>
        <v/>
      </c>
      <c r="K1617" s="19">
        <f>MAX(0,ROUNDDOWN(H1617-E1617-I1617-F1617-D1617,-3))</f>
        <v/>
      </c>
      <c r="L1617" s="19">
        <f>IF(J1617&lt;=0,0,ROUNDDOWN((J1617*LOOKUP(J1617,{0,1950001,3300001,6950001,9000001,18000001,40000001},{0.05,0.1,0.2,0.23,0.33,0.4,0.45})-LOOKUP(J1617,{0,1950001,3300001,6950001,9000001,18000001,40000001},{0,97500,427500,636000,1536000,2796000,4796000}))*1.021,-2))</f>
        <v/>
      </c>
      <c r="M1617" s="19">
        <f>IF(K1617&lt;=0,0,ROUNDDOWN((K1617*LOOKUP(K1617,{0,1950001,3300001,6950001,9000001,18000001,40000001},{0.05,0.1,0.2,0.23,0.33,0.4,0.45})-LOOKUP(K1617,{0,1950001,3300001,6950001,9000001,18000001,40000001},{0,97500,427500,636000,1536000,2796000,4796000}))*1.021,-2))</f>
        <v/>
      </c>
      <c r="N1617" s="19">
        <f>MAX(0,ROUNDDOWN(H1617-E1617-430000-G1617,-3))</f>
        <v/>
      </c>
      <c r="O1617" s="19">
        <f>MAX(0,ROUNDDOWN(H1617-E1617-430000-G1617-D1617,-3))</f>
        <v/>
      </c>
      <c r="P1617" s="19">
        <f>IF(H1617&lt;=450000,0,MAX(0,ROUNDDOWN(N1617*0.06-MIN(50000,N1617)*0.03,-2))+MAX(0,ROUNDDOWN(N1617*0.04-MIN(50000,N1617)*0.02,-2)))</f>
        <v/>
      </c>
      <c r="Q1617" s="19">
        <f>IF(H1617&lt;=450000,0,MAX(0,ROUNDDOWN(O1617*0.06-MIN(50000,O1617)*0.03,-2))+MAX(0,ROUNDDOWN(O1617*0.04-MIN(50000,O1617)*0.02,-2)))</f>
        <v/>
      </c>
      <c r="R1617" s="19">
        <f>L1617-M1617</f>
        <v/>
      </c>
      <c r="S1617" s="19">
        <f>P1617-Q1617</f>
        <v/>
      </c>
      <c r="T1617" s="19">
        <f>R1617+S1617</f>
        <v/>
      </c>
      <c r="U1617" s="21">
        <f>IF(J1617&lt;=0,0,LOOKUP(J1617,{0,1950001,3300001,6950001,9000001,18000001,40000001},{0.05,0.1,0.2,0.23,0.33,0.4,0.45}))</f>
        <v/>
      </c>
    </row>
    <row r="1618">
      <c r="A1618" t="inlineStr">
        <is>
          <t>1万円刻み</t>
        </is>
      </c>
      <c r="B1618" s="19">
        <f>'3_1万円刻み'!$A$740</f>
        <v/>
      </c>
      <c r="C1618" s="20" t="n">
        <v>2026</v>
      </c>
      <c r="D1618" s="19" t="n">
        <v>276000</v>
      </c>
      <c r="E1618" s="19">
        <f>ROUND(MIN(B1618/12,650000)*12*0.0915+MIN(B1618/12,1390000)*12*(0.0504+0)+B1618*0.005,0)</f>
        <v/>
      </c>
      <c r="F1618" s="19" t="n">
        <v>0</v>
      </c>
      <c r="G1618" s="19" t="n">
        <v>0</v>
      </c>
      <c r="H1618" s="19">
        <f>IF(C1618&gt;=2026,IF(B1618&lt;741000,0,IF(B1618&lt;2191000,B1618-740000,IF(B1618&lt;2193000,1451000,IF(B1618&lt;2196000,1453000,IF(B1618&lt;2200000,1456000,IF(B1618&lt;3600000,ROUNDDOWN(B1618/4,-3)*2.8-80000,IF(B1618&lt;6600000,ROUNDDOWN(B1618/4,-3)*3.2-440000,IF(B1618&lt;8500000,ROUNDDOWN(B1618*0.9,0)-1100000,B1618-1950000)))))))),IF(B1618&lt;651000,0,IF(B1618&lt;1900000,B1618-650000,IF(B1618&lt;3600000,ROUNDDOWN(B1618/4,-3)*2.8-80000,IF(B1618&lt;6600000,ROUNDDOWN(B1618/4,-3)*3.2-440000,IF(B1618&lt;8500000,ROUNDDOWN(B1618*0.9,0)-1100000,B1618-1950000))))))</f>
        <v/>
      </c>
      <c r="I1618" s="19">
        <f>IF(H1618&gt;23500000,NA(),IF(C1618&gt;=2026,IF(H1618&lt;=4890000,1040000,IF(H1618&lt;=6550000,670000,620000)),IF(H1618&lt;=1320000,950000,IF(H1618&lt;=3360000,880000,IF(H1618&lt;=4890000,680000,IF(H1618&lt;=6550000,630000,580000))))))</f>
        <v/>
      </c>
      <c r="J1618" s="19">
        <f>MAX(0,ROUNDDOWN(H1618-E1618-I1618-F1618,-3))</f>
        <v/>
      </c>
      <c r="K1618" s="19">
        <f>MAX(0,ROUNDDOWN(H1618-E1618-I1618-F1618-D1618,-3))</f>
        <v/>
      </c>
      <c r="L1618" s="19">
        <f>IF(J1618&lt;=0,0,ROUNDDOWN((J1618*LOOKUP(J1618,{0,1950001,3300001,6950001,9000001,18000001,40000001},{0.05,0.1,0.2,0.23,0.33,0.4,0.45})-LOOKUP(J1618,{0,1950001,3300001,6950001,9000001,18000001,40000001},{0,97500,427500,636000,1536000,2796000,4796000}))*1.021,-2))</f>
        <v/>
      </c>
      <c r="M1618" s="19">
        <f>IF(K1618&lt;=0,0,ROUNDDOWN((K1618*LOOKUP(K1618,{0,1950001,3300001,6950001,9000001,18000001,40000001},{0.05,0.1,0.2,0.23,0.33,0.4,0.45})-LOOKUP(K1618,{0,1950001,3300001,6950001,9000001,18000001,40000001},{0,97500,427500,636000,1536000,2796000,4796000}))*1.021,-2))</f>
        <v/>
      </c>
      <c r="N1618" s="19">
        <f>MAX(0,ROUNDDOWN(H1618-E1618-430000-G1618,-3))</f>
        <v/>
      </c>
      <c r="O1618" s="19">
        <f>MAX(0,ROUNDDOWN(H1618-E1618-430000-G1618-D1618,-3))</f>
        <v/>
      </c>
      <c r="P1618" s="19">
        <f>IF(H1618&lt;=450000,0,MAX(0,ROUNDDOWN(N1618*0.06-MIN(50000,N1618)*0.03,-2))+MAX(0,ROUNDDOWN(N1618*0.04-MIN(50000,N1618)*0.02,-2)))</f>
        <v/>
      </c>
      <c r="Q1618" s="19">
        <f>IF(H1618&lt;=450000,0,MAX(0,ROUNDDOWN(O1618*0.06-MIN(50000,O1618)*0.03,-2))+MAX(0,ROUNDDOWN(O1618*0.04-MIN(50000,O1618)*0.02,-2)))</f>
        <v/>
      </c>
      <c r="R1618" s="19">
        <f>L1618-M1618</f>
        <v/>
      </c>
      <c r="S1618" s="19">
        <f>P1618-Q1618</f>
        <v/>
      </c>
      <c r="T1618" s="19">
        <f>R1618+S1618</f>
        <v/>
      </c>
      <c r="U1618" s="21">
        <f>IF(J1618&lt;=0,0,LOOKUP(J1618,{0,1950001,3300001,6950001,9000001,18000001,40000001},{0.05,0.1,0.2,0.23,0.33,0.4,0.45}))</f>
        <v/>
      </c>
    </row>
    <row r="1619">
      <c r="A1619" t="inlineStr">
        <is>
          <t>1万円刻み</t>
        </is>
      </c>
      <c r="B1619" s="19">
        <f>'3_1万円刻み'!$A$741</f>
        <v/>
      </c>
      <c r="C1619" s="20" t="n">
        <v>2025</v>
      </c>
      <c r="D1619" s="19" t="n">
        <v>276000</v>
      </c>
      <c r="E1619" s="19">
        <f>ROUND(MIN(B1619/12,650000)*12*0.0915+MIN(B1619/12,1390000)*12*(0.0504+0)+B1619*0.005,0)</f>
        <v/>
      </c>
      <c r="F1619" s="19" t="n">
        <v>0</v>
      </c>
      <c r="G1619" s="19" t="n">
        <v>0</v>
      </c>
      <c r="H1619" s="19">
        <f>IF(C1619&gt;=2026,IF(B1619&lt;741000,0,IF(B1619&lt;2191000,B1619-740000,IF(B1619&lt;2193000,1451000,IF(B1619&lt;2196000,1453000,IF(B1619&lt;2200000,1456000,IF(B1619&lt;3600000,ROUNDDOWN(B1619/4,-3)*2.8-80000,IF(B1619&lt;6600000,ROUNDDOWN(B1619/4,-3)*3.2-440000,IF(B1619&lt;8500000,ROUNDDOWN(B1619*0.9,0)-1100000,B1619-1950000)))))))),IF(B1619&lt;651000,0,IF(B1619&lt;1900000,B1619-650000,IF(B1619&lt;3600000,ROUNDDOWN(B1619/4,-3)*2.8-80000,IF(B1619&lt;6600000,ROUNDDOWN(B1619/4,-3)*3.2-440000,IF(B1619&lt;8500000,ROUNDDOWN(B1619*0.9,0)-1100000,B1619-1950000))))))</f>
        <v/>
      </c>
      <c r="I1619" s="19">
        <f>IF(H1619&gt;23500000,NA(),IF(C1619&gt;=2026,IF(H1619&lt;=4890000,1040000,IF(H1619&lt;=6550000,670000,620000)),IF(H1619&lt;=1320000,950000,IF(H1619&lt;=3360000,880000,IF(H1619&lt;=4890000,680000,IF(H1619&lt;=6550000,630000,580000))))))</f>
        <v/>
      </c>
      <c r="J1619" s="19">
        <f>MAX(0,ROUNDDOWN(H1619-E1619-I1619-F1619,-3))</f>
        <v/>
      </c>
      <c r="K1619" s="19">
        <f>MAX(0,ROUNDDOWN(H1619-E1619-I1619-F1619-D1619,-3))</f>
        <v/>
      </c>
      <c r="L1619" s="19">
        <f>IF(J1619&lt;=0,0,ROUNDDOWN((J1619*LOOKUP(J1619,{0,1950001,3300001,6950001,9000001,18000001,40000001},{0.05,0.1,0.2,0.23,0.33,0.4,0.45})-LOOKUP(J1619,{0,1950001,3300001,6950001,9000001,18000001,40000001},{0,97500,427500,636000,1536000,2796000,4796000}))*1.021,-2))</f>
        <v/>
      </c>
      <c r="M1619" s="19">
        <f>IF(K1619&lt;=0,0,ROUNDDOWN((K1619*LOOKUP(K1619,{0,1950001,3300001,6950001,9000001,18000001,40000001},{0.05,0.1,0.2,0.23,0.33,0.4,0.45})-LOOKUP(K1619,{0,1950001,3300001,6950001,9000001,18000001,40000001},{0,97500,427500,636000,1536000,2796000,4796000}))*1.021,-2))</f>
        <v/>
      </c>
      <c r="N1619" s="19">
        <f>MAX(0,ROUNDDOWN(H1619-E1619-430000-G1619,-3))</f>
        <v/>
      </c>
      <c r="O1619" s="19">
        <f>MAX(0,ROUNDDOWN(H1619-E1619-430000-G1619-D1619,-3))</f>
        <v/>
      </c>
      <c r="P1619" s="19">
        <f>IF(H1619&lt;=450000,0,MAX(0,ROUNDDOWN(N1619*0.06-MIN(50000,N1619)*0.03,-2))+MAX(0,ROUNDDOWN(N1619*0.04-MIN(50000,N1619)*0.02,-2)))</f>
        <v/>
      </c>
      <c r="Q1619" s="19">
        <f>IF(H1619&lt;=450000,0,MAX(0,ROUNDDOWN(O1619*0.06-MIN(50000,O1619)*0.03,-2))+MAX(0,ROUNDDOWN(O1619*0.04-MIN(50000,O1619)*0.02,-2)))</f>
        <v/>
      </c>
      <c r="R1619" s="19">
        <f>L1619-M1619</f>
        <v/>
      </c>
      <c r="S1619" s="19">
        <f>P1619-Q1619</f>
        <v/>
      </c>
      <c r="T1619" s="19">
        <f>R1619+S1619</f>
        <v/>
      </c>
      <c r="U1619" s="21">
        <f>IF(J1619&lt;=0,0,LOOKUP(J1619,{0,1950001,3300001,6950001,9000001,18000001,40000001},{0.05,0.1,0.2,0.23,0.33,0.4,0.45}))</f>
        <v/>
      </c>
    </row>
    <row r="1620">
      <c r="A1620" t="inlineStr">
        <is>
          <t>1万円刻み</t>
        </is>
      </c>
      <c r="B1620" s="19">
        <f>'3_1万円刻み'!$A$741</f>
        <v/>
      </c>
      <c r="C1620" s="20" t="n">
        <v>2026</v>
      </c>
      <c r="D1620" s="19" t="n">
        <v>276000</v>
      </c>
      <c r="E1620" s="19">
        <f>ROUND(MIN(B1620/12,650000)*12*0.0915+MIN(B1620/12,1390000)*12*(0.0504+0)+B1620*0.005,0)</f>
        <v/>
      </c>
      <c r="F1620" s="19" t="n">
        <v>0</v>
      </c>
      <c r="G1620" s="19" t="n">
        <v>0</v>
      </c>
      <c r="H1620" s="19">
        <f>IF(C1620&gt;=2026,IF(B1620&lt;741000,0,IF(B1620&lt;2191000,B1620-740000,IF(B1620&lt;2193000,1451000,IF(B1620&lt;2196000,1453000,IF(B1620&lt;2200000,1456000,IF(B1620&lt;3600000,ROUNDDOWN(B1620/4,-3)*2.8-80000,IF(B1620&lt;6600000,ROUNDDOWN(B1620/4,-3)*3.2-440000,IF(B1620&lt;8500000,ROUNDDOWN(B1620*0.9,0)-1100000,B1620-1950000)))))))),IF(B1620&lt;651000,0,IF(B1620&lt;1900000,B1620-650000,IF(B1620&lt;3600000,ROUNDDOWN(B1620/4,-3)*2.8-80000,IF(B1620&lt;6600000,ROUNDDOWN(B1620/4,-3)*3.2-440000,IF(B1620&lt;8500000,ROUNDDOWN(B1620*0.9,0)-1100000,B1620-1950000))))))</f>
        <v/>
      </c>
      <c r="I1620" s="19">
        <f>IF(H1620&gt;23500000,NA(),IF(C1620&gt;=2026,IF(H1620&lt;=4890000,1040000,IF(H1620&lt;=6550000,670000,620000)),IF(H1620&lt;=1320000,950000,IF(H1620&lt;=3360000,880000,IF(H1620&lt;=4890000,680000,IF(H1620&lt;=6550000,630000,580000))))))</f>
        <v/>
      </c>
      <c r="J1620" s="19">
        <f>MAX(0,ROUNDDOWN(H1620-E1620-I1620-F1620,-3))</f>
        <v/>
      </c>
      <c r="K1620" s="19">
        <f>MAX(0,ROUNDDOWN(H1620-E1620-I1620-F1620-D1620,-3))</f>
        <v/>
      </c>
      <c r="L1620" s="19">
        <f>IF(J1620&lt;=0,0,ROUNDDOWN((J1620*LOOKUP(J1620,{0,1950001,3300001,6950001,9000001,18000001,40000001},{0.05,0.1,0.2,0.23,0.33,0.4,0.45})-LOOKUP(J1620,{0,1950001,3300001,6950001,9000001,18000001,40000001},{0,97500,427500,636000,1536000,2796000,4796000}))*1.021,-2))</f>
        <v/>
      </c>
      <c r="M1620" s="19">
        <f>IF(K1620&lt;=0,0,ROUNDDOWN((K1620*LOOKUP(K1620,{0,1950001,3300001,6950001,9000001,18000001,40000001},{0.05,0.1,0.2,0.23,0.33,0.4,0.45})-LOOKUP(K1620,{0,1950001,3300001,6950001,9000001,18000001,40000001},{0,97500,427500,636000,1536000,2796000,4796000}))*1.021,-2))</f>
        <v/>
      </c>
      <c r="N1620" s="19">
        <f>MAX(0,ROUNDDOWN(H1620-E1620-430000-G1620,-3))</f>
        <v/>
      </c>
      <c r="O1620" s="19">
        <f>MAX(0,ROUNDDOWN(H1620-E1620-430000-G1620-D1620,-3))</f>
        <v/>
      </c>
      <c r="P1620" s="19">
        <f>IF(H1620&lt;=450000,0,MAX(0,ROUNDDOWN(N1620*0.06-MIN(50000,N1620)*0.03,-2))+MAX(0,ROUNDDOWN(N1620*0.04-MIN(50000,N1620)*0.02,-2)))</f>
        <v/>
      </c>
      <c r="Q1620" s="19">
        <f>IF(H1620&lt;=450000,0,MAX(0,ROUNDDOWN(O1620*0.06-MIN(50000,O1620)*0.03,-2))+MAX(0,ROUNDDOWN(O1620*0.04-MIN(50000,O1620)*0.02,-2)))</f>
        <v/>
      </c>
      <c r="R1620" s="19">
        <f>L1620-M1620</f>
        <v/>
      </c>
      <c r="S1620" s="19">
        <f>P1620-Q1620</f>
        <v/>
      </c>
      <c r="T1620" s="19">
        <f>R1620+S1620</f>
        <v/>
      </c>
      <c r="U1620" s="21">
        <f>IF(J1620&lt;=0,0,LOOKUP(J1620,{0,1950001,3300001,6950001,9000001,18000001,40000001},{0.05,0.1,0.2,0.23,0.33,0.4,0.45}))</f>
        <v/>
      </c>
    </row>
    <row r="1621">
      <c r="A1621" t="inlineStr">
        <is>
          <t>1万円刻み</t>
        </is>
      </c>
      <c r="B1621" s="19">
        <f>'3_1万円刻み'!$A$742</f>
        <v/>
      </c>
      <c r="C1621" s="20" t="n">
        <v>2025</v>
      </c>
      <c r="D1621" s="19" t="n">
        <v>276000</v>
      </c>
      <c r="E1621" s="19">
        <f>ROUND(MIN(B1621/12,650000)*12*0.0915+MIN(B1621/12,1390000)*12*(0.0504+0)+B1621*0.005,0)</f>
        <v/>
      </c>
      <c r="F1621" s="19" t="n">
        <v>0</v>
      </c>
      <c r="G1621" s="19" t="n">
        <v>0</v>
      </c>
      <c r="H1621" s="19">
        <f>IF(C1621&gt;=2026,IF(B1621&lt;741000,0,IF(B1621&lt;2191000,B1621-740000,IF(B1621&lt;2193000,1451000,IF(B1621&lt;2196000,1453000,IF(B1621&lt;2200000,1456000,IF(B1621&lt;3600000,ROUNDDOWN(B1621/4,-3)*2.8-80000,IF(B1621&lt;6600000,ROUNDDOWN(B1621/4,-3)*3.2-440000,IF(B1621&lt;8500000,ROUNDDOWN(B1621*0.9,0)-1100000,B1621-1950000)))))))),IF(B1621&lt;651000,0,IF(B1621&lt;1900000,B1621-650000,IF(B1621&lt;3600000,ROUNDDOWN(B1621/4,-3)*2.8-80000,IF(B1621&lt;6600000,ROUNDDOWN(B1621/4,-3)*3.2-440000,IF(B1621&lt;8500000,ROUNDDOWN(B1621*0.9,0)-1100000,B1621-1950000))))))</f>
        <v/>
      </c>
      <c r="I1621" s="19">
        <f>IF(H1621&gt;23500000,NA(),IF(C1621&gt;=2026,IF(H1621&lt;=4890000,1040000,IF(H1621&lt;=6550000,670000,620000)),IF(H1621&lt;=1320000,950000,IF(H1621&lt;=3360000,880000,IF(H1621&lt;=4890000,680000,IF(H1621&lt;=6550000,630000,580000))))))</f>
        <v/>
      </c>
      <c r="J1621" s="19">
        <f>MAX(0,ROUNDDOWN(H1621-E1621-I1621-F1621,-3))</f>
        <v/>
      </c>
      <c r="K1621" s="19">
        <f>MAX(0,ROUNDDOWN(H1621-E1621-I1621-F1621-D1621,-3))</f>
        <v/>
      </c>
      <c r="L1621" s="19">
        <f>IF(J1621&lt;=0,0,ROUNDDOWN((J1621*LOOKUP(J1621,{0,1950001,3300001,6950001,9000001,18000001,40000001},{0.05,0.1,0.2,0.23,0.33,0.4,0.45})-LOOKUP(J1621,{0,1950001,3300001,6950001,9000001,18000001,40000001},{0,97500,427500,636000,1536000,2796000,4796000}))*1.021,-2))</f>
        <v/>
      </c>
      <c r="M1621" s="19">
        <f>IF(K1621&lt;=0,0,ROUNDDOWN((K1621*LOOKUP(K1621,{0,1950001,3300001,6950001,9000001,18000001,40000001},{0.05,0.1,0.2,0.23,0.33,0.4,0.45})-LOOKUP(K1621,{0,1950001,3300001,6950001,9000001,18000001,40000001},{0,97500,427500,636000,1536000,2796000,4796000}))*1.021,-2))</f>
        <v/>
      </c>
      <c r="N1621" s="19">
        <f>MAX(0,ROUNDDOWN(H1621-E1621-430000-G1621,-3))</f>
        <v/>
      </c>
      <c r="O1621" s="19">
        <f>MAX(0,ROUNDDOWN(H1621-E1621-430000-G1621-D1621,-3))</f>
        <v/>
      </c>
      <c r="P1621" s="19">
        <f>IF(H1621&lt;=450000,0,MAX(0,ROUNDDOWN(N1621*0.06-MIN(50000,N1621)*0.03,-2))+MAX(0,ROUNDDOWN(N1621*0.04-MIN(50000,N1621)*0.02,-2)))</f>
        <v/>
      </c>
      <c r="Q1621" s="19">
        <f>IF(H1621&lt;=450000,0,MAX(0,ROUNDDOWN(O1621*0.06-MIN(50000,O1621)*0.03,-2))+MAX(0,ROUNDDOWN(O1621*0.04-MIN(50000,O1621)*0.02,-2)))</f>
        <v/>
      </c>
      <c r="R1621" s="19">
        <f>L1621-M1621</f>
        <v/>
      </c>
      <c r="S1621" s="19">
        <f>P1621-Q1621</f>
        <v/>
      </c>
      <c r="T1621" s="19">
        <f>R1621+S1621</f>
        <v/>
      </c>
      <c r="U1621" s="21">
        <f>IF(J1621&lt;=0,0,LOOKUP(J1621,{0,1950001,3300001,6950001,9000001,18000001,40000001},{0.05,0.1,0.2,0.23,0.33,0.4,0.45}))</f>
        <v/>
      </c>
    </row>
    <row r="1622">
      <c r="A1622" t="inlineStr">
        <is>
          <t>1万円刻み</t>
        </is>
      </c>
      <c r="B1622" s="19">
        <f>'3_1万円刻み'!$A$742</f>
        <v/>
      </c>
      <c r="C1622" s="20" t="n">
        <v>2026</v>
      </c>
      <c r="D1622" s="19" t="n">
        <v>276000</v>
      </c>
      <c r="E1622" s="19">
        <f>ROUND(MIN(B1622/12,650000)*12*0.0915+MIN(B1622/12,1390000)*12*(0.0504+0)+B1622*0.005,0)</f>
        <v/>
      </c>
      <c r="F1622" s="19" t="n">
        <v>0</v>
      </c>
      <c r="G1622" s="19" t="n">
        <v>0</v>
      </c>
      <c r="H1622" s="19">
        <f>IF(C1622&gt;=2026,IF(B1622&lt;741000,0,IF(B1622&lt;2191000,B1622-740000,IF(B1622&lt;2193000,1451000,IF(B1622&lt;2196000,1453000,IF(B1622&lt;2200000,1456000,IF(B1622&lt;3600000,ROUNDDOWN(B1622/4,-3)*2.8-80000,IF(B1622&lt;6600000,ROUNDDOWN(B1622/4,-3)*3.2-440000,IF(B1622&lt;8500000,ROUNDDOWN(B1622*0.9,0)-1100000,B1622-1950000)))))))),IF(B1622&lt;651000,0,IF(B1622&lt;1900000,B1622-650000,IF(B1622&lt;3600000,ROUNDDOWN(B1622/4,-3)*2.8-80000,IF(B1622&lt;6600000,ROUNDDOWN(B1622/4,-3)*3.2-440000,IF(B1622&lt;8500000,ROUNDDOWN(B1622*0.9,0)-1100000,B1622-1950000))))))</f>
        <v/>
      </c>
      <c r="I1622" s="19">
        <f>IF(H1622&gt;23500000,NA(),IF(C1622&gt;=2026,IF(H1622&lt;=4890000,1040000,IF(H1622&lt;=6550000,670000,620000)),IF(H1622&lt;=1320000,950000,IF(H1622&lt;=3360000,880000,IF(H1622&lt;=4890000,680000,IF(H1622&lt;=6550000,630000,580000))))))</f>
        <v/>
      </c>
      <c r="J1622" s="19">
        <f>MAX(0,ROUNDDOWN(H1622-E1622-I1622-F1622,-3))</f>
        <v/>
      </c>
      <c r="K1622" s="19">
        <f>MAX(0,ROUNDDOWN(H1622-E1622-I1622-F1622-D1622,-3))</f>
        <v/>
      </c>
      <c r="L1622" s="19">
        <f>IF(J1622&lt;=0,0,ROUNDDOWN((J1622*LOOKUP(J1622,{0,1950001,3300001,6950001,9000001,18000001,40000001},{0.05,0.1,0.2,0.23,0.33,0.4,0.45})-LOOKUP(J1622,{0,1950001,3300001,6950001,9000001,18000001,40000001},{0,97500,427500,636000,1536000,2796000,4796000}))*1.021,-2))</f>
        <v/>
      </c>
      <c r="M1622" s="19">
        <f>IF(K1622&lt;=0,0,ROUNDDOWN((K1622*LOOKUP(K1622,{0,1950001,3300001,6950001,9000001,18000001,40000001},{0.05,0.1,0.2,0.23,0.33,0.4,0.45})-LOOKUP(K1622,{0,1950001,3300001,6950001,9000001,18000001,40000001},{0,97500,427500,636000,1536000,2796000,4796000}))*1.021,-2))</f>
        <v/>
      </c>
      <c r="N1622" s="19">
        <f>MAX(0,ROUNDDOWN(H1622-E1622-430000-G1622,-3))</f>
        <v/>
      </c>
      <c r="O1622" s="19">
        <f>MAX(0,ROUNDDOWN(H1622-E1622-430000-G1622-D1622,-3))</f>
        <v/>
      </c>
      <c r="P1622" s="19">
        <f>IF(H1622&lt;=450000,0,MAX(0,ROUNDDOWN(N1622*0.06-MIN(50000,N1622)*0.03,-2))+MAX(0,ROUNDDOWN(N1622*0.04-MIN(50000,N1622)*0.02,-2)))</f>
        <v/>
      </c>
      <c r="Q1622" s="19">
        <f>IF(H1622&lt;=450000,0,MAX(0,ROUNDDOWN(O1622*0.06-MIN(50000,O1622)*0.03,-2))+MAX(0,ROUNDDOWN(O1622*0.04-MIN(50000,O1622)*0.02,-2)))</f>
        <v/>
      </c>
      <c r="R1622" s="19">
        <f>L1622-M1622</f>
        <v/>
      </c>
      <c r="S1622" s="19">
        <f>P1622-Q1622</f>
        <v/>
      </c>
      <c r="T1622" s="19">
        <f>R1622+S1622</f>
        <v/>
      </c>
      <c r="U1622" s="21">
        <f>IF(J1622&lt;=0,0,LOOKUP(J1622,{0,1950001,3300001,6950001,9000001,18000001,40000001},{0.05,0.1,0.2,0.23,0.33,0.4,0.45}))</f>
        <v/>
      </c>
    </row>
    <row r="1623">
      <c r="A1623" t="inlineStr">
        <is>
          <t>1万円刻み</t>
        </is>
      </c>
      <c r="B1623" s="19">
        <f>'3_1万円刻み'!$A$743</f>
        <v/>
      </c>
      <c r="C1623" s="20" t="n">
        <v>2025</v>
      </c>
      <c r="D1623" s="19" t="n">
        <v>276000</v>
      </c>
      <c r="E1623" s="19">
        <f>ROUND(MIN(B1623/12,650000)*12*0.0915+MIN(B1623/12,1390000)*12*(0.0504+0)+B1623*0.005,0)</f>
        <v/>
      </c>
      <c r="F1623" s="19" t="n">
        <v>0</v>
      </c>
      <c r="G1623" s="19" t="n">
        <v>0</v>
      </c>
      <c r="H1623" s="19">
        <f>IF(C1623&gt;=2026,IF(B1623&lt;741000,0,IF(B1623&lt;2191000,B1623-740000,IF(B1623&lt;2193000,1451000,IF(B1623&lt;2196000,1453000,IF(B1623&lt;2200000,1456000,IF(B1623&lt;3600000,ROUNDDOWN(B1623/4,-3)*2.8-80000,IF(B1623&lt;6600000,ROUNDDOWN(B1623/4,-3)*3.2-440000,IF(B1623&lt;8500000,ROUNDDOWN(B1623*0.9,0)-1100000,B1623-1950000)))))))),IF(B1623&lt;651000,0,IF(B1623&lt;1900000,B1623-650000,IF(B1623&lt;3600000,ROUNDDOWN(B1623/4,-3)*2.8-80000,IF(B1623&lt;6600000,ROUNDDOWN(B1623/4,-3)*3.2-440000,IF(B1623&lt;8500000,ROUNDDOWN(B1623*0.9,0)-1100000,B1623-1950000))))))</f>
        <v/>
      </c>
      <c r="I1623" s="19">
        <f>IF(H1623&gt;23500000,NA(),IF(C1623&gt;=2026,IF(H1623&lt;=4890000,1040000,IF(H1623&lt;=6550000,670000,620000)),IF(H1623&lt;=1320000,950000,IF(H1623&lt;=3360000,880000,IF(H1623&lt;=4890000,680000,IF(H1623&lt;=6550000,630000,580000))))))</f>
        <v/>
      </c>
      <c r="J1623" s="19">
        <f>MAX(0,ROUNDDOWN(H1623-E1623-I1623-F1623,-3))</f>
        <v/>
      </c>
      <c r="K1623" s="19">
        <f>MAX(0,ROUNDDOWN(H1623-E1623-I1623-F1623-D1623,-3))</f>
        <v/>
      </c>
      <c r="L1623" s="19">
        <f>IF(J1623&lt;=0,0,ROUNDDOWN((J1623*LOOKUP(J1623,{0,1950001,3300001,6950001,9000001,18000001,40000001},{0.05,0.1,0.2,0.23,0.33,0.4,0.45})-LOOKUP(J1623,{0,1950001,3300001,6950001,9000001,18000001,40000001},{0,97500,427500,636000,1536000,2796000,4796000}))*1.021,-2))</f>
        <v/>
      </c>
      <c r="M1623" s="19">
        <f>IF(K1623&lt;=0,0,ROUNDDOWN((K1623*LOOKUP(K1623,{0,1950001,3300001,6950001,9000001,18000001,40000001},{0.05,0.1,0.2,0.23,0.33,0.4,0.45})-LOOKUP(K1623,{0,1950001,3300001,6950001,9000001,18000001,40000001},{0,97500,427500,636000,1536000,2796000,4796000}))*1.021,-2))</f>
        <v/>
      </c>
      <c r="N1623" s="19">
        <f>MAX(0,ROUNDDOWN(H1623-E1623-430000-G1623,-3))</f>
        <v/>
      </c>
      <c r="O1623" s="19">
        <f>MAX(0,ROUNDDOWN(H1623-E1623-430000-G1623-D1623,-3))</f>
        <v/>
      </c>
      <c r="P1623" s="19">
        <f>IF(H1623&lt;=450000,0,MAX(0,ROUNDDOWN(N1623*0.06-MIN(50000,N1623)*0.03,-2))+MAX(0,ROUNDDOWN(N1623*0.04-MIN(50000,N1623)*0.02,-2)))</f>
        <v/>
      </c>
      <c r="Q1623" s="19">
        <f>IF(H1623&lt;=450000,0,MAX(0,ROUNDDOWN(O1623*0.06-MIN(50000,O1623)*0.03,-2))+MAX(0,ROUNDDOWN(O1623*0.04-MIN(50000,O1623)*0.02,-2)))</f>
        <v/>
      </c>
      <c r="R1623" s="19">
        <f>L1623-M1623</f>
        <v/>
      </c>
      <c r="S1623" s="19">
        <f>P1623-Q1623</f>
        <v/>
      </c>
      <c r="T1623" s="19">
        <f>R1623+S1623</f>
        <v/>
      </c>
      <c r="U1623" s="21">
        <f>IF(J1623&lt;=0,0,LOOKUP(J1623,{0,1950001,3300001,6950001,9000001,18000001,40000001},{0.05,0.1,0.2,0.23,0.33,0.4,0.45}))</f>
        <v/>
      </c>
    </row>
    <row r="1624">
      <c r="A1624" t="inlineStr">
        <is>
          <t>1万円刻み</t>
        </is>
      </c>
      <c r="B1624" s="19">
        <f>'3_1万円刻み'!$A$743</f>
        <v/>
      </c>
      <c r="C1624" s="20" t="n">
        <v>2026</v>
      </c>
      <c r="D1624" s="19" t="n">
        <v>276000</v>
      </c>
      <c r="E1624" s="19">
        <f>ROUND(MIN(B1624/12,650000)*12*0.0915+MIN(B1624/12,1390000)*12*(0.0504+0)+B1624*0.005,0)</f>
        <v/>
      </c>
      <c r="F1624" s="19" t="n">
        <v>0</v>
      </c>
      <c r="G1624" s="19" t="n">
        <v>0</v>
      </c>
      <c r="H1624" s="19">
        <f>IF(C1624&gt;=2026,IF(B1624&lt;741000,0,IF(B1624&lt;2191000,B1624-740000,IF(B1624&lt;2193000,1451000,IF(B1624&lt;2196000,1453000,IF(B1624&lt;2200000,1456000,IF(B1624&lt;3600000,ROUNDDOWN(B1624/4,-3)*2.8-80000,IF(B1624&lt;6600000,ROUNDDOWN(B1624/4,-3)*3.2-440000,IF(B1624&lt;8500000,ROUNDDOWN(B1624*0.9,0)-1100000,B1624-1950000)))))))),IF(B1624&lt;651000,0,IF(B1624&lt;1900000,B1624-650000,IF(B1624&lt;3600000,ROUNDDOWN(B1624/4,-3)*2.8-80000,IF(B1624&lt;6600000,ROUNDDOWN(B1624/4,-3)*3.2-440000,IF(B1624&lt;8500000,ROUNDDOWN(B1624*0.9,0)-1100000,B1624-1950000))))))</f>
        <v/>
      </c>
      <c r="I1624" s="19">
        <f>IF(H1624&gt;23500000,NA(),IF(C1624&gt;=2026,IF(H1624&lt;=4890000,1040000,IF(H1624&lt;=6550000,670000,620000)),IF(H1624&lt;=1320000,950000,IF(H1624&lt;=3360000,880000,IF(H1624&lt;=4890000,680000,IF(H1624&lt;=6550000,630000,580000))))))</f>
        <v/>
      </c>
      <c r="J1624" s="19">
        <f>MAX(0,ROUNDDOWN(H1624-E1624-I1624-F1624,-3))</f>
        <v/>
      </c>
      <c r="K1624" s="19">
        <f>MAX(0,ROUNDDOWN(H1624-E1624-I1624-F1624-D1624,-3))</f>
        <v/>
      </c>
      <c r="L1624" s="19">
        <f>IF(J1624&lt;=0,0,ROUNDDOWN((J1624*LOOKUP(J1624,{0,1950001,3300001,6950001,9000001,18000001,40000001},{0.05,0.1,0.2,0.23,0.33,0.4,0.45})-LOOKUP(J1624,{0,1950001,3300001,6950001,9000001,18000001,40000001},{0,97500,427500,636000,1536000,2796000,4796000}))*1.021,-2))</f>
        <v/>
      </c>
      <c r="M1624" s="19">
        <f>IF(K1624&lt;=0,0,ROUNDDOWN((K1624*LOOKUP(K1624,{0,1950001,3300001,6950001,9000001,18000001,40000001},{0.05,0.1,0.2,0.23,0.33,0.4,0.45})-LOOKUP(K1624,{0,1950001,3300001,6950001,9000001,18000001,40000001},{0,97500,427500,636000,1536000,2796000,4796000}))*1.021,-2))</f>
        <v/>
      </c>
      <c r="N1624" s="19">
        <f>MAX(0,ROUNDDOWN(H1624-E1624-430000-G1624,-3))</f>
        <v/>
      </c>
      <c r="O1624" s="19">
        <f>MAX(0,ROUNDDOWN(H1624-E1624-430000-G1624-D1624,-3))</f>
        <v/>
      </c>
      <c r="P1624" s="19">
        <f>IF(H1624&lt;=450000,0,MAX(0,ROUNDDOWN(N1624*0.06-MIN(50000,N1624)*0.03,-2))+MAX(0,ROUNDDOWN(N1624*0.04-MIN(50000,N1624)*0.02,-2)))</f>
        <v/>
      </c>
      <c r="Q1624" s="19">
        <f>IF(H1624&lt;=450000,0,MAX(0,ROUNDDOWN(O1624*0.06-MIN(50000,O1624)*0.03,-2))+MAX(0,ROUNDDOWN(O1624*0.04-MIN(50000,O1624)*0.02,-2)))</f>
        <v/>
      </c>
      <c r="R1624" s="19">
        <f>L1624-M1624</f>
        <v/>
      </c>
      <c r="S1624" s="19">
        <f>P1624-Q1624</f>
        <v/>
      </c>
      <c r="T1624" s="19">
        <f>R1624+S1624</f>
        <v/>
      </c>
      <c r="U1624" s="21">
        <f>IF(J1624&lt;=0,0,LOOKUP(J1624,{0,1950001,3300001,6950001,9000001,18000001,40000001},{0.05,0.1,0.2,0.23,0.33,0.4,0.45}))</f>
        <v/>
      </c>
    </row>
    <row r="1625">
      <c r="A1625" t="inlineStr">
        <is>
          <t>1万円刻み</t>
        </is>
      </c>
      <c r="B1625" s="19">
        <f>'3_1万円刻み'!$A$744</f>
        <v/>
      </c>
      <c r="C1625" s="20" t="n">
        <v>2025</v>
      </c>
      <c r="D1625" s="19" t="n">
        <v>276000</v>
      </c>
      <c r="E1625" s="19">
        <f>ROUND(MIN(B1625/12,650000)*12*0.0915+MIN(B1625/12,1390000)*12*(0.0504+0)+B1625*0.005,0)</f>
        <v/>
      </c>
      <c r="F1625" s="19" t="n">
        <v>0</v>
      </c>
      <c r="G1625" s="19" t="n">
        <v>0</v>
      </c>
      <c r="H1625" s="19">
        <f>IF(C1625&gt;=2026,IF(B1625&lt;741000,0,IF(B1625&lt;2191000,B1625-740000,IF(B1625&lt;2193000,1451000,IF(B1625&lt;2196000,1453000,IF(B1625&lt;2200000,1456000,IF(B1625&lt;3600000,ROUNDDOWN(B1625/4,-3)*2.8-80000,IF(B1625&lt;6600000,ROUNDDOWN(B1625/4,-3)*3.2-440000,IF(B1625&lt;8500000,ROUNDDOWN(B1625*0.9,0)-1100000,B1625-1950000)))))))),IF(B1625&lt;651000,0,IF(B1625&lt;1900000,B1625-650000,IF(B1625&lt;3600000,ROUNDDOWN(B1625/4,-3)*2.8-80000,IF(B1625&lt;6600000,ROUNDDOWN(B1625/4,-3)*3.2-440000,IF(B1625&lt;8500000,ROUNDDOWN(B1625*0.9,0)-1100000,B1625-1950000))))))</f>
        <v/>
      </c>
      <c r="I1625" s="19">
        <f>IF(H1625&gt;23500000,NA(),IF(C1625&gt;=2026,IF(H1625&lt;=4890000,1040000,IF(H1625&lt;=6550000,670000,620000)),IF(H1625&lt;=1320000,950000,IF(H1625&lt;=3360000,880000,IF(H1625&lt;=4890000,680000,IF(H1625&lt;=6550000,630000,580000))))))</f>
        <v/>
      </c>
      <c r="J1625" s="19">
        <f>MAX(0,ROUNDDOWN(H1625-E1625-I1625-F1625,-3))</f>
        <v/>
      </c>
      <c r="K1625" s="19">
        <f>MAX(0,ROUNDDOWN(H1625-E1625-I1625-F1625-D1625,-3))</f>
        <v/>
      </c>
      <c r="L1625" s="19">
        <f>IF(J1625&lt;=0,0,ROUNDDOWN((J1625*LOOKUP(J1625,{0,1950001,3300001,6950001,9000001,18000001,40000001},{0.05,0.1,0.2,0.23,0.33,0.4,0.45})-LOOKUP(J1625,{0,1950001,3300001,6950001,9000001,18000001,40000001},{0,97500,427500,636000,1536000,2796000,4796000}))*1.021,-2))</f>
        <v/>
      </c>
      <c r="M1625" s="19">
        <f>IF(K1625&lt;=0,0,ROUNDDOWN((K1625*LOOKUP(K1625,{0,1950001,3300001,6950001,9000001,18000001,40000001},{0.05,0.1,0.2,0.23,0.33,0.4,0.45})-LOOKUP(K1625,{0,1950001,3300001,6950001,9000001,18000001,40000001},{0,97500,427500,636000,1536000,2796000,4796000}))*1.021,-2))</f>
        <v/>
      </c>
      <c r="N1625" s="19">
        <f>MAX(0,ROUNDDOWN(H1625-E1625-430000-G1625,-3))</f>
        <v/>
      </c>
      <c r="O1625" s="19">
        <f>MAX(0,ROUNDDOWN(H1625-E1625-430000-G1625-D1625,-3))</f>
        <v/>
      </c>
      <c r="P1625" s="19">
        <f>IF(H1625&lt;=450000,0,MAX(0,ROUNDDOWN(N1625*0.06-MIN(50000,N1625)*0.03,-2))+MAX(0,ROUNDDOWN(N1625*0.04-MIN(50000,N1625)*0.02,-2)))</f>
        <v/>
      </c>
      <c r="Q1625" s="19">
        <f>IF(H1625&lt;=450000,0,MAX(0,ROUNDDOWN(O1625*0.06-MIN(50000,O1625)*0.03,-2))+MAX(0,ROUNDDOWN(O1625*0.04-MIN(50000,O1625)*0.02,-2)))</f>
        <v/>
      </c>
      <c r="R1625" s="19">
        <f>L1625-M1625</f>
        <v/>
      </c>
      <c r="S1625" s="19">
        <f>P1625-Q1625</f>
        <v/>
      </c>
      <c r="T1625" s="19">
        <f>R1625+S1625</f>
        <v/>
      </c>
      <c r="U1625" s="21">
        <f>IF(J1625&lt;=0,0,LOOKUP(J1625,{0,1950001,3300001,6950001,9000001,18000001,40000001},{0.05,0.1,0.2,0.23,0.33,0.4,0.45}))</f>
        <v/>
      </c>
    </row>
    <row r="1626">
      <c r="A1626" t="inlineStr">
        <is>
          <t>1万円刻み</t>
        </is>
      </c>
      <c r="B1626" s="19">
        <f>'3_1万円刻み'!$A$744</f>
        <v/>
      </c>
      <c r="C1626" s="20" t="n">
        <v>2026</v>
      </c>
      <c r="D1626" s="19" t="n">
        <v>276000</v>
      </c>
      <c r="E1626" s="19">
        <f>ROUND(MIN(B1626/12,650000)*12*0.0915+MIN(B1626/12,1390000)*12*(0.0504+0)+B1626*0.005,0)</f>
        <v/>
      </c>
      <c r="F1626" s="19" t="n">
        <v>0</v>
      </c>
      <c r="G1626" s="19" t="n">
        <v>0</v>
      </c>
      <c r="H1626" s="19">
        <f>IF(C1626&gt;=2026,IF(B1626&lt;741000,0,IF(B1626&lt;2191000,B1626-740000,IF(B1626&lt;2193000,1451000,IF(B1626&lt;2196000,1453000,IF(B1626&lt;2200000,1456000,IF(B1626&lt;3600000,ROUNDDOWN(B1626/4,-3)*2.8-80000,IF(B1626&lt;6600000,ROUNDDOWN(B1626/4,-3)*3.2-440000,IF(B1626&lt;8500000,ROUNDDOWN(B1626*0.9,0)-1100000,B1626-1950000)))))))),IF(B1626&lt;651000,0,IF(B1626&lt;1900000,B1626-650000,IF(B1626&lt;3600000,ROUNDDOWN(B1626/4,-3)*2.8-80000,IF(B1626&lt;6600000,ROUNDDOWN(B1626/4,-3)*3.2-440000,IF(B1626&lt;8500000,ROUNDDOWN(B1626*0.9,0)-1100000,B1626-1950000))))))</f>
        <v/>
      </c>
      <c r="I1626" s="19">
        <f>IF(H1626&gt;23500000,NA(),IF(C1626&gt;=2026,IF(H1626&lt;=4890000,1040000,IF(H1626&lt;=6550000,670000,620000)),IF(H1626&lt;=1320000,950000,IF(H1626&lt;=3360000,880000,IF(H1626&lt;=4890000,680000,IF(H1626&lt;=6550000,630000,580000))))))</f>
        <v/>
      </c>
      <c r="J1626" s="19">
        <f>MAX(0,ROUNDDOWN(H1626-E1626-I1626-F1626,-3))</f>
        <v/>
      </c>
      <c r="K1626" s="19">
        <f>MAX(0,ROUNDDOWN(H1626-E1626-I1626-F1626-D1626,-3))</f>
        <v/>
      </c>
      <c r="L1626" s="19">
        <f>IF(J1626&lt;=0,0,ROUNDDOWN((J1626*LOOKUP(J1626,{0,1950001,3300001,6950001,9000001,18000001,40000001},{0.05,0.1,0.2,0.23,0.33,0.4,0.45})-LOOKUP(J1626,{0,1950001,3300001,6950001,9000001,18000001,40000001},{0,97500,427500,636000,1536000,2796000,4796000}))*1.021,-2))</f>
        <v/>
      </c>
      <c r="M1626" s="19">
        <f>IF(K1626&lt;=0,0,ROUNDDOWN((K1626*LOOKUP(K1626,{0,1950001,3300001,6950001,9000001,18000001,40000001},{0.05,0.1,0.2,0.23,0.33,0.4,0.45})-LOOKUP(K1626,{0,1950001,3300001,6950001,9000001,18000001,40000001},{0,97500,427500,636000,1536000,2796000,4796000}))*1.021,-2))</f>
        <v/>
      </c>
      <c r="N1626" s="19">
        <f>MAX(0,ROUNDDOWN(H1626-E1626-430000-G1626,-3))</f>
        <v/>
      </c>
      <c r="O1626" s="19">
        <f>MAX(0,ROUNDDOWN(H1626-E1626-430000-G1626-D1626,-3))</f>
        <v/>
      </c>
      <c r="P1626" s="19">
        <f>IF(H1626&lt;=450000,0,MAX(0,ROUNDDOWN(N1626*0.06-MIN(50000,N1626)*0.03,-2))+MAX(0,ROUNDDOWN(N1626*0.04-MIN(50000,N1626)*0.02,-2)))</f>
        <v/>
      </c>
      <c r="Q1626" s="19">
        <f>IF(H1626&lt;=450000,0,MAX(0,ROUNDDOWN(O1626*0.06-MIN(50000,O1626)*0.03,-2))+MAX(0,ROUNDDOWN(O1626*0.04-MIN(50000,O1626)*0.02,-2)))</f>
        <v/>
      </c>
      <c r="R1626" s="19">
        <f>L1626-M1626</f>
        <v/>
      </c>
      <c r="S1626" s="19">
        <f>P1626-Q1626</f>
        <v/>
      </c>
      <c r="T1626" s="19">
        <f>R1626+S1626</f>
        <v/>
      </c>
      <c r="U1626" s="21">
        <f>IF(J1626&lt;=0,0,LOOKUP(J1626,{0,1950001,3300001,6950001,9000001,18000001,40000001},{0.05,0.1,0.2,0.23,0.33,0.4,0.45}))</f>
        <v/>
      </c>
    </row>
    <row r="1627">
      <c r="A1627" t="inlineStr">
        <is>
          <t>1万円刻み</t>
        </is>
      </c>
      <c r="B1627" s="19">
        <f>'3_1万円刻み'!$A$745</f>
        <v/>
      </c>
      <c r="C1627" s="20" t="n">
        <v>2025</v>
      </c>
      <c r="D1627" s="19" t="n">
        <v>276000</v>
      </c>
      <c r="E1627" s="19">
        <f>ROUND(MIN(B1627/12,650000)*12*0.0915+MIN(B1627/12,1390000)*12*(0.0504+0)+B1627*0.005,0)</f>
        <v/>
      </c>
      <c r="F1627" s="19" t="n">
        <v>0</v>
      </c>
      <c r="G1627" s="19" t="n">
        <v>0</v>
      </c>
      <c r="H1627" s="19">
        <f>IF(C1627&gt;=2026,IF(B1627&lt;741000,0,IF(B1627&lt;2191000,B1627-740000,IF(B1627&lt;2193000,1451000,IF(B1627&lt;2196000,1453000,IF(B1627&lt;2200000,1456000,IF(B1627&lt;3600000,ROUNDDOWN(B1627/4,-3)*2.8-80000,IF(B1627&lt;6600000,ROUNDDOWN(B1627/4,-3)*3.2-440000,IF(B1627&lt;8500000,ROUNDDOWN(B1627*0.9,0)-1100000,B1627-1950000)))))))),IF(B1627&lt;651000,0,IF(B1627&lt;1900000,B1627-650000,IF(B1627&lt;3600000,ROUNDDOWN(B1627/4,-3)*2.8-80000,IF(B1627&lt;6600000,ROUNDDOWN(B1627/4,-3)*3.2-440000,IF(B1627&lt;8500000,ROUNDDOWN(B1627*0.9,0)-1100000,B1627-1950000))))))</f>
        <v/>
      </c>
      <c r="I1627" s="19">
        <f>IF(H1627&gt;23500000,NA(),IF(C1627&gt;=2026,IF(H1627&lt;=4890000,1040000,IF(H1627&lt;=6550000,670000,620000)),IF(H1627&lt;=1320000,950000,IF(H1627&lt;=3360000,880000,IF(H1627&lt;=4890000,680000,IF(H1627&lt;=6550000,630000,580000))))))</f>
        <v/>
      </c>
      <c r="J1627" s="19">
        <f>MAX(0,ROUNDDOWN(H1627-E1627-I1627-F1627,-3))</f>
        <v/>
      </c>
      <c r="K1627" s="19">
        <f>MAX(0,ROUNDDOWN(H1627-E1627-I1627-F1627-D1627,-3))</f>
        <v/>
      </c>
      <c r="L1627" s="19">
        <f>IF(J1627&lt;=0,0,ROUNDDOWN((J1627*LOOKUP(J1627,{0,1950001,3300001,6950001,9000001,18000001,40000001},{0.05,0.1,0.2,0.23,0.33,0.4,0.45})-LOOKUP(J1627,{0,1950001,3300001,6950001,9000001,18000001,40000001},{0,97500,427500,636000,1536000,2796000,4796000}))*1.021,-2))</f>
        <v/>
      </c>
      <c r="M1627" s="19">
        <f>IF(K1627&lt;=0,0,ROUNDDOWN((K1627*LOOKUP(K1627,{0,1950001,3300001,6950001,9000001,18000001,40000001},{0.05,0.1,0.2,0.23,0.33,0.4,0.45})-LOOKUP(K1627,{0,1950001,3300001,6950001,9000001,18000001,40000001},{0,97500,427500,636000,1536000,2796000,4796000}))*1.021,-2))</f>
        <v/>
      </c>
      <c r="N1627" s="19">
        <f>MAX(0,ROUNDDOWN(H1627-E1627-430000-G1627,-3))</f>
        <v/>
      </c>
      <c r="O1627" s="19">
        <f>MAX(0,ROUNDDOWN(H1627-E1627-430000-G1627-D1627,-3))</f>
        <v/>
      </c>
      <c r="P1627" s="19">
        <f>IF(H1627&lt;=450000,0,MAX(0,ROUNDDOWN(N1627*0.06-MIN(50000,N1627)*0.03,-2))+MAX(0,ROUNDDOWN(N1627*0.04-MIN(50000,N1627)*0.02,-2)))</f>
        <v/>
      </c>
      <c r="Q1627" s="19">
        <f>IF(H1627&lt;=450000,0,MAX(0,ROUNDDOWN(O1627*0.06-MIN(50000,O1627)*0.03,-2))+MAX(0,ROUNDDOWN(O1627*0.04-MIN(50000,O1627)*0.02,-2)))</f>
        <v/>
      </c>
      <c r="R1627" s="19">
        <f>L1627-M1627</f>
        <v/>
      </c>
      <c r="S1627" s="19">
        <f>P1627-Q1627</f>
        <v/>
      </c>
      <c r="T1627" s="19">
        <f>R1627+S1627</f>
        <v/>
      </c>
      <c r="U1627" s="21">
        <f>IF(J1627&lt;=0,0,LOOKUP(J1627,{0,1950001,3300001,6950001,9000001,18000001,40000001},{0.05,0.1,0.2,0.23,0.33,0.4,0.45}))</f>
        <v/>
      </c>
    </row>
    <row r="1628">
      <c r="A1628" t="inlineStr">
        <is>
          <t>1万円刻み</t>
        </is>
      </c>
      <c r="B1628" s="19">
        <f>'3_1万円刻み'!$A$745</f>
        <v/>
      </c>
      <c r="C1628" s="20" t="n">
        <v>2026</v>
      </c>
      <c r="D1628" s="19" t="n">
        <v>276000</v>
      </c>
      <c r="E1628" s="19">
        <f>ROUND(MIN(B1628/12,650000)*12*0.0915+MIN(B1628/12,1390000)*12*(0.0504+0)+B1628*0.005,0)</f>
        <v/>
      </c>
      <c r="F1628" s="19" t="n">
        <v>0</v>
      </c>
      <c r="G1628" s="19" t="n">
        <v>0</v>
      </c>
      <c r="H1628" s="19">
        <f>IF(C1628&gt;=2026,IF(B1628&lt;741000,0,IF(B1628&lt;2191000,B1628-740000,IF(B1628&lt;2193000,1451000,IF(B1628&lt;2196000,1453000,IF(B1628&lt;2200000,1456000,IF(B1628&lt;3600000,ROUNDDOWN(B1628/4,-3)*2.8-80000,IF(B1628&lt;6600000,ROUNDDOWN(B1628/4,-3)*3.2-440000,IF(B1628&lt;8500000,ROUNDDOWN(B1628*0.9,0)-1100000,B1628-1950000)))))))),IF(B1628&lt;651000,0,IF(B1628&lt;1900000,B1628-650000,IF(B1628&lt;3600000,ROUNDDOWN(B1628/4,-3)*2.8-80000,IF(B1628&lt;6600000,ROUNDDOWN(B1628/4,-3)*3.2-440000,IF(B1628&lt;8500000,ROUNDDOWN(B1628*0.9,0)-1100000,B1628-1950000))))))</f>
        <v/>
      </c>
      <c r="I1628" s="19">
        <f>IF(H1628&gt;23500000,NA(),IF(C1628&gt;=2026,IF(H1628&lt;=4890000,1040000,IF(H1628&lt;=6550000,670000,620000)),IF(H1628&lt;=1320000,950000,IF(H1628&lt;=3360000,880000,IF(H1628&lt;=4890000,680000,IF(H1628&lt;=6550000,630000,580000))))))</f>
        <v/>
      </c>
      <c r="J1628" s="19">
        <f>MAX(0,ROUNDDOWN(H1628-E1628-I1628-F1628,-3))</f>
        <v/>
      </c>
      <c r="K1628" s="19">
        <f>MAX(0,ROUNDDOWN(H1628-E1628-I1628-F1628-D1628,-3))</f>
        <v/>
      </c>
      <c r="L1628" s="19">
        <f>IF(J1628&lt;=0,0,ROUNDDOWN((J1628*LOOKUP(J1628,{0,1950001,3300001,6950001,9000001,18000001,40000001},{0.05,0.1,0.2,0.23,0.33,0.4,0.45})-LOOKUP(J1628,{0,1950001,3300001,6950001,9000001,18000001,40000001},{0,97500,427500,636000,1536000,2796000,4796000}))*1.021,-2))</f>
        <v/>
      </c>
      <c r="M1628" s="19">
        <f>IF(K1628&lt;=0,0,ROUNDDOWN((K1628*LOOKUP(K1628,{0,1950001,3300001,6950001,9000001,18000001,40000001},{0.05,0.1,0.2,0.23,0.33,0.4,0.45})-LOOKUP(K1628,{0,1950001,3300001,6950001,9000001,18000001,40000001},{0,97500,427500,636000,1536000,2796000,4796000}))*1.021,-2))</f>
        <v/>
      </c>
      <c r="N1628" s="19">
        <f>MAX(0,ROUNDDOWN(H1628-E1628-430000-G1628,-3))</f>
        <v/>
      </c>
      <c r="O1628" s="19">
        <f>MAX(0,ROUNDDOWN(H1628-E1628-430000-G1628-D1628,-3))</f>
        <v/>
      </c>
      <c r="P1628" s="19">
        <f>IF(H1628&lt;=450000,0,MAX(0,ROUNDDOWN(N1628*0.06-MIN(50000,N1628)*0.03,-2))+MAX(0,ROUNDDOWN(N1628*0.04-MIN(50000,N1628)*0.02,-2)))</f>
        <v/>
      </c>
      <c r="Q1628" s="19">
        <f>IF(H1628&lt;=450000,0,MAX(0,ROUNDDOWN(O1628*0.06-MIN(50000,O1628)*0.03,-2))+MAX(0,ROUNDDOWN(O1628*0.04-MIN(50000,O1628)*0.02,-2)))</f>
        <v/>
      </c>
      <c r="R1628" s="19">
        <f>L1628-M1628</f>
        <v/>
      </c>
      <c r="S1628" s="19">
        <f>P1628-Q1628</f>
        <v/>
      </c>
      <c r="T1628" s="19">
        <f>R1628+S1628</f>
        <v/>
      </c>
      <c r="U1628" s="21">
        <f>IF(J1628&lt;=0,0,LOOKUP(J1628,{0,1950001,3300001,6950001,9000001,18000001,40000001},{0.05,0.1,0.2,0.23,0.33,0.4,0.45}))</f>
        <v/>
      </c>
    </row>
    <row r="1629">
      <c r="A1629" t="inlineStr">
        <is>
          <t>1万円刻み</t>
        </is>
      </c>
      <c r="B1629" s="19">
        <f>'3_1万円刻み'!$A$746</f>
        <v/>
      </c>
      <c r="C1629" s="20" t="n">
        <v>2025</v>
      </c>
      <c r="D1629" s="19" t="n">
        <v>276000</v>
      </c>
      <c r="E1629" s="19">
        <f>ROUND(MIN(B1629/12,650000)*12*0.0915+MIN(B1629/12,1390000)*12*(0.0504+0)+B1629*0.005,0)</f>
        <v/>
      </c>
      <c r="F1629" s="19" t="n">
        <v>0</v>
      </c>
      <c r="G1629" s="19" t="n">
        <v>0</v>
      </c>
      <c r="H1629" s="19">
        <f>IF(C1629&gt;=2026,IF(B1629&lt;741000,0,IF(B1629&lt;2191000,B1629-740000,IF(B1629&lt;2193000,1451000,IF(B1629&lt;2196000,1453000,IF(B1629&lt;2200000,1456000,IF(B1629&lt;3600000,ROUNDDOWN(B1629/4,-3)*2.8-80000,IF(B1629&lt;6600000,ROUNDDOWN(B1629/4,-3)*3.2-440000,IF(B1629&lt;8500000,ROUNDDOWN(B1629*0.9,0)-1100000,B1629-1950000)))))))),IF(B1629&lt;651000,0,IF(B1629&lt;1900000,B1629-650000,IF(B1629&lt;3600000,ROUNDDOWN(B1629/4,-3)*2.8-80000,IF(B1629&lt;6600000,ROUNDDOWN(B1629/4,-3)*3.2-440000,IF(B1629&lt;8500000,ROUNDDOWN(B1629*0.9,0)-1100000,B1629-1950000))))))</f>
        <v/>
      </c>
      <c r="I1629" s="19">
        <f>IF(H1629&gt;23500000,NA(),IF(C1629&gt;=2026,IF(H1629&lt;=4890000,1040000,IF(H1629&lt;=6550000,670000,620000)),IF(H1629&lt;=1320000,950000,IF(H1629&lt;=3360000,880000,IF(H1629&lt;=4890000,680000,IF(H1629&lt;=6550000,630000,580000))))))</f>
        <v/>
      </c>
      <c r="J1629" s="19">
        <f>MAX(0,ROUNDDOWN(H1629-E1629-I1629-F1629,-3))</f>
        <v/>
      </c>
      <c r="K1629" s="19">
        <f>MAX(0,ROUNDDOWN(H1629-E1629-I1629-F1629-D1629,-3))</f>
        <v/>
      </c>
      <c r="L1629" s="19">
        <f>IF(J1629&lt;=0,0,ROUNDDOWN((J1629*LOOKUP(J1629,{0,1950001,3300001,6950001,9000001,18000001,40000001},{0.05,0.1,0.2,0.23,0.33,0.4,0.45})-LOOKUP(J1629,{0,1950001,3300001,6950001,9000001,18000001,40000001},{0,97500,427500,636000,1536000,2796000,4796000}))*1.021,-2))</f>
        <v/>
      </c>
      <c r="M1629" s="19">
        <f>IF(K1629&lt;=0,0,ROUNDDOWN((K1629*LOOKUP(K1629,{0,1950001,3300001,6950001,9000001,18000001,40000001},{0.05,0.1,0.2,0.23,0.33,0.4,0.45})-LOOKUP(K1629,{0,1950001,3300001,6950001,9000001,18000001,40000001},{0,97500,427500,636000,1536000,2796000,4796000}))*1.021,-2))</f>
        <v/>
      </c>
      <c r="N1629" s="19">
        <f>MAX(0,ROUNDDOWN(H1629-E1629-430000-G1629,-3))</f>
        <v/>
      </c>
      <c r="O1629" s="19">
        <f>MAX(0,ROUNDDOWN(H1629-E1629-430000-G1629-D1629,-3))</f>
        <v/>
      </c>
      <c r="P1629" s="19">
        <f>IF(H1629&lt;=450000,0,MAX(0,ROUNDDOWN(N1629*0.06-MIN(50000,N1629)*0.03,-2))+MAX(0,ROUNDDOWN(N1629*0.04-MIN(50000,N1629)*0.02,-2)))</f>
        <v/>
      </c>
      <c r="Q1629" s="19">
        <f>IF(H1629&lt;=450000,0,MAX(0,ROUNDDOWN(O1629*0.06-MIN(50000,O1629)*0.03,-2))+MAX(0,ROUNDDOWN(O1629*0.04-MIN(50000,O1629)*0.02,-2)))</f>
        <v/>
      </c>
      <c r="R1629" s="19">
        <f>L1629-M1629</f>
        <v/>
      </c>
      <c r="S1629" s="19">
        <f>P1629-Q1629</f>
        <v/>
      </c>
      <c r="T1629" s="19">
        <f>R1629+S1629</f>
        <v/>
      </c>
      <c r="U1629" s="21">
        <f>IF(J1629&lt;=0,0,LOOKUP(J1629,{0,1950001,3300001,6950001,9000001,18000001,40000001},{0.05,0.1,0.2,0.23,0.33,0.4,0.45}))</f>
        <v/>
      </c>
    </row>
    <row r="1630">
      <c r="A1630" t="inlineStr">
        <is>
          <t>1万円刻み</t>
        </is>
      </c>
      <c r="B1630" s="19">
        <f>'3_1万円刻み'!$A$746</f>
        <v/>
      </c>
      <c r="C1630" s="20" t="n">
        <v>2026</v>
      </c>
      <c r="D1630" s="19" t="n">
        <v>276000</v>
      </c>
      <c r="E1630" s="19">
        <f>ROUND(MIN(B1630/12,650000)*12*0.0915+MIN(B1630/12,1390000)*12*(0.0504+0)+B1630*0.005,0)</f>
        <v/>
      </c>
      <c r="F1630" s="19" t="n">
        <v>0</v>
      </c>
      <c r="G1630" s="19" t="n">
        <v>0</v>
      </c>
      <c r="H1630" s="19">
        <f>IF(C1630&gt;=2026,IF(B1630&lt;741000,0,IF(B1630&lt;2191000,B1630-740000,IF(B1630&lt;2193000,1451000,IF(B1630&lt;2196000,1453000,IF(B1630&lt;2200000,1456000,IF(B1630&lt;3600000,ROUNDDOWN(B1630/4,-3)*2.8-80000,IF(B1630&lt;6600000,ROUNDDOWN(B1630/4,-3)*3.2-440000,IF(B1630&lt;8500000,ROUNDDOWN(B1630*0.9,0)-1100000,B1630-1950000)))))))),IF(B1630&lt;651000,0,IF(B1630&lt;1900000,B1630-650000,IF(B1630&lt;3600000,ROUNDDOWN(B1630/4,-3)*2.8-80000,IF(B1630&lt;6600000,ROUNDDOWN(B1630/4,-3)*3.2-440000,IF(B1630&lt;8500000,ROUNDDOWN(B1630*0.9,0)-1100000,B1630-1950000))))))</f>
        <v/>
      </c>
      <c r="I1630" s="19">
        <f>IF(H1630&gt;23500000,NA(),IF(C1630&gt;=2026,IF(H1630&lt;=4890000,1040000,IF(H1630&lt;=6550000,670000,620000)),IF(H1630&lt;=1320000,950000,IF(H1630&lt;=3360000,880000,IF(H1630&lt;=4890000,680000,IF(H1630&lt;=6550000,630000,580000))))))</f>
        <v/>
      </c>
      <c r="J1630" s="19">
        <f>MAX(0,ROUNDDOWN(H1630-E1630-I1630-F1630,-3))</f>
        <v/>
      </c>
      <c r="K1630" s="19">
        <f>MAX(0,ROUNDDOWN(H1630-E1630-I1630-F1630-D1630,-3))</f>
        <v/>
      </c>
      <c r="L1630" s="19">
        <f>IF(J1630&lt;=0,0,ROUNDDOWN((J1630*LOOKUP(J1630,{0,1950001,3300001,6950001,9000001,18000001,40000001},{0.05,0.1,0.2,0.23,0.33,0.4,0.45})-LOOKUP(J1630,{0,1950001,3300001,6950001,9000001,18000001,40000001},{0,97500,427500,636000,1536000,2796000,4796000}))*1.021,-2))</f>
        <v/>
      </c>
      <c r="M1630" s="19">
        <f>IF(K1630&lt;=0,0,ROUNDDOWN((K1630*LOOKUP(K1630,{0,1950001,3300001,6950001,9000001,18000001,40000001},{0.05,0.1,0.2,0.23,0.33,0.4,0.45})-LOOKUP(K1630,{0,1950001,3300001,6950001,9000001,18000001,40000001},{0,97500,427500,636000,1536000,2796000,4796000}))*1.021,-2))</f>
        <v/>
      </c>
      <c r="N1630" s="19">
        <f>MAX(0,ROUNDDOWN(H1630-E1630-430000-G1630,-3))</f>
        <v/>
      </c>
      <c r="O1630" s="19">
        <f>MAX(0,ROUNDDOWN(H1630-E1630-430000-G1630-D1630,-3))</f>
        <v/>
      </c>
      <c r="P1630" s="19">
        <f>IF(H1630&lt;=450000,0,MAX(0,ROUNDDOWN(N1630*0.06-MIN(50000,N1630)*0.03,-2))+MAX(0,ROUNDDOWN(N1630*0.04-MIN(50000,N1630)*0.02,-2)))</f>
        <v/>
      </c>
      <c r="Q1630" s="19">
        <f>IF(H1630&lt;=450000,0,MAX(0,ROUNDDOWN(O1630*0.06-MIN(50000,O1630)*0.03,-2))+MAX(0,ROUNDDOWN(O1630*0.04-MIN(50000,O1630)*0.02,-2)))</f>
        <v/>
      </c>
      <c r="R1630" s="19">
        <f>L1630-M1630</f>
        <v/>
      </c>
      <c r="S1630" s="19">
        <f>P1630-Q1630</f>
        <v/>
      </c>
      <c r="T1630" s="19">
        <f>R1630+S1630</f>
        <v/>
      </c>
      <c r="U1630" s="21">
        <f>IF(J1630&lt;=0,0,LOOKUP(J1630,{0,1950001,3300001,6950001,9000001,18000001,40000001},{0.05,0.1,0.2,0.23,0.33,0.4,0.45}))</f>
        <v/>
      </c>
    </row>
    <row r="1631">
      <c r="A1631" t="inlineStr">
        <is>
          <t>1万円刻み</t>
        </is>
      </c>
      <c r="B1631" s="19">
        <f>'3_1万円刻み'!$A$747</f>
        <v/>
      </c>
      <c r="C1631" s="20" t="n">
        <v>2025</v>
      </c>
      <c r="D1631" s="19" t="n">
        <v>276000</v>
      </c>
      <c r="E1631" s="19">
        <f>ROUND(MIN(B1631/12,650000)*12*0.0915+MIN(B1631/12,1390000)*12*(0.0504+0)+B1631*0.005,0)</f>
        <v/>
      </c>
      <c r="F1631" s="19" t="n">
        <v>0</v>
      </c>
      <c r="G1631" s="19" t="n">
        <v>0</v>
      </c>
      <c r="H1631" s="19">
        <f>IF(C1631&gt;=2026,IF(B1631&lt;741000,0,IF(B1631&lt;2191000,B1631-740000,IF(B1631&lt;2193000,1451000,IF(B1631&lt;2196000,1453000,IF(B1631&lt;2200000,1456000,IF(B1631&lt;3600000,ROUNDDOWN(B1631/4,-3)*2.8-80000,IF(B1631&lt;6600000,ROUNDDOWN(B1631/4,-3)*3.2-440000,IF(B1631&lt;8500000,ROUNDDOWN(B1631*0.9,0)-1100000,B1631-1950000)))))))),IF(B1631&lt;651000,0,IF(B1631&lt;1900000,B1631-650000,IF(B1631&lt;3600000,ROUNDDOWN(B1631/4,-3)*2.8-80000,IF(B1631&lt;6600000,ROUNDDOWN(B1631/4,-3)*3.2-440000,IF(B1631&lt;8500000,ROUNDDOWN(B1631*0.9,0)-1100000,B1631-1950000))))))</f>
        <v/>
      </c>
      <c r="I1631" s="19">
        <f>IF(H1631&gt;23500000,NA(),IF(C1631&gt;=2026,IF(H1631&lt;=4890000,1040000,IF(H1631&lt;=6550000,670000,620000)),IF(H1631&lt;=1320000,950000,IF(H1631&lt;=3360000,880000,IF(H1631&lt;=4890000,680000,IF(H1631&lt;=6550000,630000,580000))))))</f>
        <v/>
      </c>
      <c r="J1631" s="19">
        <f>MAX(0,ROUNDDOWN(H1631-E1631-I1631-F1631,-3))</f>
        <v/>
      </c>
      <c r="K1631" s="19">
        <f>MAX(0,ROUNDDOWN(H1631-E1631-I1631-F1631-D1631,-3))</f>
        <v/>
      </c>
      <c r="L1631" s="19">
        <f>IF(J1631&lt;=0,0,ROUNDDOWN((J1631*LOOKUP(J1631,{0,1950001,3300001,6950001,9000001,18000001,40000001},{0.05,0.1,0.2,0.23,0.33,0.4,0.45})-LOOKUP(J1631,{0,1950001,3300001,6950001,9000001,18000001,40000001},{0,97500,427500,636000,1536000,2796000,4796000}))*1.021,-2))</f>
        <v/>
      </c>
      <c r="M1631" s="19">
        <f>IF(K1631&lt;=0,0,ROUNDDOWN((K1631*LOOKUP(K1631,{0,1950001,3300001,6950001,9000001,18000001,40000001},{0.05,0.1,0.2,0.23,0.33,0.4,0.45})-LOOKUP(K1631,{0,1950001,3300001,6950001,9000001,18000001,40000001},{0,97500,427500,636000,1536000,2796000,4796000}))*1.021,-2))</f>
        <v/>
      </c>
      <c r="N1631" s="19">
        <f>MAX(0,ROUNDDOWN(H1631-E1631-430000-G1631,-3))</f>
        <v/>
      </c>
      <c r="O1631" s="19">
        <f>MAX(0,ROUNDDOWN(H1631-E1631-430000-G1631-D1631,-3))</f>
        <v/>
      </c>
      <c r="P1631" s="19">
        <f>IF(H1631&lt;=450000,0,MAX(0,ROUNDDOWN(N1631*0.06-MIN(50000,N1631)*0.03,-2))+MAX(0,ROUNDDOWN(N1631*0.04-MIN(50000,N1631)*0.02,-2)))</f>
        <v/>
      </c>
      <c r="Q1631" s="19">
        <f>IF(H1631&lt;=450000,0,MAX(0,ROUNDDOWN(O1631*0.06-MIN(50000,O1631)*0.03,-2))+MAX(0,ROUNDDOWN(O1631*0.04-MIN(50000,O1631)*0.02,-2)))</f>
        <v/>
      </c>
      <c r="R1631" s="19">
        <f>L1631-M1631</f>
        <v/>
      </c>
      <c r="S1631" s="19">
        <f>P1631-Q1631</f>
        <v/>
      </c>
      <c r="T1631" s="19">
        <f>R1631+S1631</f>
        <v/>
      </c>
      <c r="U1631" s="21">
        <f>IF(J1631&lt;=0,0,LOOKUP(J1631,{0,1950001,3300001,6950001,9000001,18000001,40000001},{0.05,0.1,0.2,0.23,0.33,0.4,0.45}))</f>
        <v/>
      </c>
    </row>
    <row r="1632">
      <c r="A1632" t="inlineStr">
        <is>
          <t>1万円刻み</t>
        </is>
      </c>
      <c r="B1632" s="19">
        <f>'3_1万円刻み'!$A$747</f>
        <v/>
      </c>
      <c r="C1632" s="20" t="n">
        <v>2026</v>
      </c>
      <c r="D1632" s="19" t="n">
        <v>276000</v>
      </c>
      <c r="E1632" s="19">
        <f>ROUND(MIN(B1632/12,650000)*12*0.0915+MIN(B1632/12,1390000)*12*(0.0504+0)+B1632*0.005,0)</f>
        <v/>
      </c>
      <c r="F1632" s="19" t="n">
        <v>0</v>
      </c>
      <c r="G1632" s="19" t="n">
        <v>0</v>
      </c>
      <c r="H1632" s="19">
        <f>IF(C1632&gt;=2026,IF(B1632&lt;741000,0,IF(B1632&lt;2191000,B1632-740000,IF(B1632&lt;2193000,1451000,IF(B1632&lt;2196000,1453000,IF(B1632&lt;2200000,1456000,IF(B1632&lt;3600000,ROUNDDOWN(B1632/4,-3)*2.8-80000,IF(B1632&lt;6600000,ROUNDDOWN(B1632/4,-3)*3.2-440000,IF(B1632&lt;8500000,ROUNDDOWN(B1632*0.9,0)-1100000,B1632-1950000)))))))),IF(B1632&lt;651000,0,IF(B1632&lt;1900000,B1632-650000,IF(B1632&lt;3600000,ROUNDDOWN(B1632/4,-3)*2.8-80000,IF(B1632&lt;6600000,ROUNDDOWN(B1632/4,-3)*3.2-440000,IF(B1632&lt;8500000,ROUNDDOWN(B1632*0.9,0)-1100000,B1632-1950000))))))</f>
        <v/>
      </c>
      <c r="I1632" s="19">
        <f>IF(H1632&gt;23500000,NA(),IF(C1632&gt;=2026,IF(H1632&lt;=4890000,1040000,IF(H1632&lt;=6550000,670000,620000)),IF(H1632&lt;=1320000,950000,IF(H1632&lt;=3360000,880000,IF(H1632&lt;=4890000,680000,IF(H1632&lt;=6550000,630000,580000))))))</f>
        <v/>
      </c>
      <c r="J1632" s="19">
        <f>MAX(0,ROUNDDOWN(H1632-E1632-I1632-F1632,-3))</f>
        <v/>
      </c>
      <c r="K1632" s="19">
        <f>MAX(0,ROUNDDOWN(H1632-E1632-I1632-F1632-D1632,-3))</f>
        <v/>
      </c>
      <c r="L1632" s="19">
        <f>IF(J1632&lt;=0,0,ROUNDDOWN((J1632*LOOKUP(J1632,{0,1950001,3300001,6950001,9000001,18000001,40000001},{0.05,0.1,0.2,0.23,0.33,0.4,0.45})-LOOKUP(J1632,{0,1950001,3300001,6950001,9000001,18000001,40000001},{0,97500,427500,636000,1536000,2796000,4796000}))*1.021,-2))</f>
        <v/>
      </c>
      <c r="M1632" s="19">
        <f>IF(K1632&lt;=0,0,ROUNDDOWN((K1632*LOOKUP(K1632,{0,1950001,3300001,6950001,9000001,18000001,40000001},{0.05,0.1,0.2,0.23,0.33,0.4,0.45})-LOOKUP(K1632,{0,1950001,3300001,6950001,9000001,18000001,40000001},{0,97500,427500,636000,1536000,2796000,4796000}))*1.021,-2))</f>
        <v/>
      </c>
      <c r="N1632" s="19">
        <f>MAX(0,ROUNDDOWN(H1632-E1632-430000-G1632,-3))</f>
        <v/>
      </c>
      <c r="O1632" s="19">
        <f>MAX(0,ROUNDDOWN(H1632-E1632-430000-G1632-D1632,-3))</f>
        <v/>
      </c>
      <c r="P1632" s="19">
        <f>IF(H1632&lt;=450000,0,MAX(0,ROUNDDOWN(N1632*0.06-MIN(50000,N1632)*0.03,-2))+MAX(0,ROUNDDOWN(N1632*0.04-MIN(50000,N1632)*0.02,-2)))</f>
        <v/>
      </c>
      <c r="Q1632" s="19">
        <f>IF(H1632&lt;=450000,0,MAX(0,ROUNDDOWN(O1632*0.06-MIN(50000,O1632)*0.03,-2))+MAX(0,ROUNDDOWN(O1632*0.04-MIN(50000,O1632)*0.02,-2)))</f>
        <v/>
      </c>
      <c r="R1632" s="19">
        <f>L1632-M1632</f>
        <v/>
      </c>
      <c r="S1632" s="19">
        <f>P1632-Q1632</f>
        <v/>
      </c>
      <c r="T1632" s="19">
        <f>R1632+S1632</f>
        <v/>
      </c>
      <c r="U1632" s="21">
        <f>IF(J1632&lt;=0,0,LOOKUP(J1632,{0,1950001,3300001,6950001,9000001,18000001,40000001},{0.05,0.1,0.2,0.23,0.33,0.4,0.45}))</f>
        <v/>
      </c>
    </row>
    <row r="1633">
      <c r="A1633" t="inlineStr">
        <is>
          <t>1万円刻み</t>
        </is>
      </c>
      <c r="B1633" s="19">
        <f>'3_1万円刻み'!$A$748</f>
        <v/>
      </c>
      <c r="C1633" s="20" t="n">
        <v>2025</v>
      </c>
      <c r="D1633" s="19" t="n">
        <v>276000</v>
      </c>
      <c r="E1633" s="19">
        <f>ROUND(MIN(B1633/12,650000)*12*0.0915+MIN(B1633/12,1390000)*12*(0.0504+0)+B1633*0.005,0)</f>
        <v/>
      </c>
      <c r="F1633" s="19" t="n">
        <v>0</v>
      </c>
      <c r="G1633" s="19" t="n">
        <v>0</v>
      </c>
      <c r="H1633" s="19">
        <f>IF(C1633&gt;=2026,IF(B1633&lt;741000,0,IF(B1633&lt;2191000,B1633-740000,IF(B1633&lt;2193000,1451000,IF(B1633&lt;2196000,1453000,IF(B1633&lt;2200000,1456000,IF(B1633&lt;3600000,ROUNDDOWN(B1633/4,-3)*2.8-80000,IF(B1633&lt;6600000,ROUNDDOWN(B1633/4,-3)*3.2-440000,IF(B1633&lt;8500000,ROUNDDOWN(B1633*0.9,0)-1100000,B1633-1950000)))))))),IF(B1633&lt;651000,0,IF(B1633&lt;1900000,B1633-650000,IF(B1633&lt;3600000,ROUNDDOWN(B1633/4,-3)*2.8-80000,IF(B1633&lt;6600000,ROUNDDOWN(B1633/4,-3)*3.2-440000,IF(B1633&lt;8500000,ROUNDDOWN(B1633*0.9,0)-1100000,B1633-1950000))))))</f>
        <v/>
      </c>
      <c r="I1633" s="19">
        <f>IF(H1633&gt;23500000,NA(),IF(C1633&gt;=2026,IF(H1633&lt;=4890000,1040000,IF(H1633&lt;=6550000,670000,620000)),IF(H1633&lt;=1320000,950000,IF(H1633&lt;=3360000,880000,IF(H1633&lt;=4890000,680000,IF(H1633&lt;=6550000,630000,580000))))))</f>
        <v/>
      </c>
      <c r="J1633" s="19">
        <f>MAX(0,ROUNDDOWN(H1633-E1633-I1633-F1633,-3))</f>
        <v/>
      </c>
      <c r="K1633" s="19">
        <f>MAX(0,ROUNDDOWN(H1633-E1633-I1633-F1633-D1633,-3))</f>
        <v/>
      </c>
      <c r="L1633" s="19">
        <f>IF(J1633&lt;=0,0,ROUNDDOWN((J1633*LOOKUP(J1633,{0,1950001,3300001,6950001,9000001,18000001,40000001},{0.05,0.1,0.2,0.23,0.33,0.4,0.45})-LOOKUP(J1633,{0,1950001,3300001,6950001,9000001,18000001,40000001},{0,97500,427500,636000,1536000,2796000,4796000}))*1.021,-2))</f>
        <v/>
      </c>
      <c r="M1633" s="19">
        <f>IF(K1633&lt;=0,0,ROUNDDOWN((K1633*LOOKUP(K1633,{0,1950001,3300001,6950001,9000001,18000001,40000001},{0.05,0.1,0.2,0.23,0.33,0.4,0.45})-LOOKUP(K1633,{0,1950001,3300001,6950001,9000001,18000001,40000001},{0,97500,427500,636000,1536000,2796000,4796000}))*1.021,-2))</f>
        <v/>
      </c>
      <c r="N1633" s="19">
        <f>MAX(0,ROUNDDOWN(H1633-E1633-430000-G1633,-3))</f>
        <v/>
      </c>
      <c r="O1633" s="19">
        <f>MAX(0,ROUNDDOWN(H1633-E1633-430000-G1633-D1633,-3))</f>
        <v/>
      </c>
      <c r="P1633" s="19">
        <f>IF(H1633&lt;=450000,0,MAX(0,ROUNDDOWN(N1633*0.06-MIN(50000,N1633)*0.03,-2))+MAX(0,ROUNDDOWN(N1633*0.04-MIN(50000,N1633)*0.02,-2)))</f>
        <v/>
      </c>
      <c r="Q1633" s="19">
        <f>IF(H1633&lt;=450000,0,MAX(0,ROUNDDOWN(O1633*0.06-MIN(50000,O1633)*0.03,-2))+MAX(0,ROUNDDOWN(O1633*0.04-MIN(50000,O1633)*0.02,-2)))</f>
        <v/>
      </c>
      <c r="R1633" s="19">
        <f>L1633-M1633</f>
        <v/>
      </c>
      <c r="S1633" s="19">
        <f>P1633-Q1633</f>
        <v/>
      </c>
      <c r="T1633" s="19">
        <f>R1633+S1633</f>
        <v/>
      </c>
      <c r="U1633" s="21">
        <f>IF(J1633&lt;=0,0,LOOKUP(J1633,{0,1950001,3300001,6950001,9000001,18000001,40000001},{0.05,0.1,0.2,0.23,0.33,0.4,0.45}))</f>
        <v/>
      </c>
    </row>
    <row r="1634">
      <c r="A1634" t="inlineStr">
        <is>
          <t>1万円刻み</t>
        </is>
      </c>
      <c r="B1634" s="19">
        <f>'3_1万円刻み'!$A$748</f>
        <v/>
      </c>
      <c r="C1634" s="20" t="n">
        <v>2026</v>
      </c>
      <c r="D1634" s="19" t="n">
        <v>276000</v>
      </c>
      <c r="E1634" s="19">
        <f>ROUND(MIN(B1634/12,650000)*12*0.0915+MIN(B1634/12,1390000)*12*(0.0504+0)+B1634*0.005,0)</f>
        <v/>
      </c>
      <c r="F1634" s="19" t="n">
        <v>0</v>
      </c>
      <c r="G1634" s="19" t="n">
        <v>0</v>
      </c>
      <c r="H1634" s="19">
        <f>IF(C1634&gt;=2026,IF(B1634&lt;741000,0,IF(B1634&lt;2191000,B1634-740000,IF(B1634&lt;2193000,1451000,IF(B1634&lt;2196000,1453000,IF(B1634&lt;2200000,1456000,IF(B1634&lt;3600000,ROUNDDOWN(B1634/4,-3)*2.8-80000,IF(B1634&lt;6600000,ROUNDDOWN(B1634/4,-3)*3.2-440000,IF(B1634&lt;8500000,ROUNDDOWN(B1634*0.9,0)-1100000,B1634-1950000)))))))),IF(B1634&lt;651000,0,IF(B1634&lt;1900000,B1634-650000,IF(B1634&lt;3600000,ROUNDDOWN(B1634/4,-3)*2.8-80000,IF(B1634&lt;6600000,ROUNDDOWN(B1634/4,-3)*3.2-440000,IF(B1634&lt;8500000,ROUNDDOWN(B1634*0.9,0)-1100000,B1634-1950000))))))</f>
        <v/>
      </c>
      <c r="I1634" s="19">
        <f>IF(H1634&gt;23500000,NA(),IF(C1634&gt;=2026,IF(H1634&lt;=4890000,1040000,IF(H1634&lt;=6550000,670000,620000)),IF(H1634&lt;=1320000,950000,IF(H1634&lt;=3360000,880000,IF(H1634&lt;=4890000,680000,IF(H1634&lt;=6550000,630000,580000))))))</f>
        <v/>
      </c>
      <c r="J1634" s="19">
        <f>MAX(0,ROUNDDOWN(H1634-E1634-I1634-F1634,-3))</f>
        <v/>
      </c>
      <c r="K1634" s="19">
        <f>MAX(0,ROUNDDOWN(H1634-E1634-I1634-F1634-D1634,-3))</f>
        <v/>
      </c>
      <c r="L1634" s="19">
        <f>IF(J1634&lt;=0,0,ROUNDDOWN((J1634*LOOKUP(J1634,{0,1950001,3300001,6950001,9000001,18000001,40000001},{0.05,0.1,0.2,0.23,0.33,0.4,0.45})-LOOKUP(J1634,{0,1950001,3300001,6950001,9000001,18000001,40000001},{0,97500,427500,636000,1536000,2796000,4796000}))*1.021,-2))</f>
        <v/>
      </c>
      <c r="M1634" s="19">
        <f>IF(K1634&lt;=0,0,ROUNDDOWN((K1634*LOOKUP(K1634,{0,1950001,3300001,6950001,9000001,18000001,40000001},{0.05,0.1,0.2,0.23,0.33,0.4,0.45})-LOOKUP(K1634,{0,1950001,3300001,6950001,9000001,18000001,40000001},{0,97500,427500,636000,1536000,2796000,4796000}))*1.021,-2))</f>
        <v/>
      </c>
      <c r="N1634" s="19">
        <f>MAX(0,ROUNDDOWN(H1634-E1634-430000-G1634,-3))</f>
        <v/>
      </c>
      <c r="O1634" s="19">
        <f>MAX(0,ROUNDDOWN(H1634-E1634-430000-G1634-D1634,-3))</f>
        <v/>
      </c>
      <c r="P1634" s="19">
        <f>IF(H1634&lt;=450000,0,MAX(0,ROUNDDOWN(N1634*0.06-MIN(50000,N1634)*0.03,-2))+MAX(0,ROUNDDOWN(N1634*0.04-MIN(50000,N1634)*0.02,-2)))</f>
        <v/>
      </c>
      <c r="Q1634" s="19">
        <f>IF(H1634&lt;=450000,0,MAX(0,ROUNDDOWN(O1634*0.06-MIN(50000,O1634)*0.03,-2))+MAX(0,ROUNDDOWN(O1634*0.04-MIN(50000,O1634)*0.02,-2)))</f>
        <v/>
      </c>
      <c r="R1634" s="19">
        <f>L1634-M1634</f>
        <v/>
      </c>
      <c r="S1634" s="19">
        <f>P1634-Q1634</f>
        <v/>
      </c>
      <c r="T1634" s="19">
        <f>R1634+S1634</f>
        <v/>
      </c>
      <c r="U1634" s="21">
        <f>IF(J1634&lt;=0,0,LOOKUP(J1634,{0,1950001,3300001,6950001,9000001,18000001,40000001},{0.05,0.1,0.2,0.23,0.33,0.4,0.45}))</f>
        <v/>
      </c>
    </row>
    <row r="1635">
      <c r="A1635" t="inlineStr">
        <is>
          <t>1万円刻み</t>
        </is>
      </c>
      <c r="B1635" s="19">
        <f>'3_1万円刻み'!$A$749</f>
        <v/>
      </c>
      <c r="C1635" s="20" t="n">
        <v>2025</v>
      </c>
      <c r="D1635" s="19" t="n">
        <v>276000</v>
      </c>
      <c r="E1635" s="19">
        <f>ROUND(MIN(B1635/12,650000)*12*0.0915+MIN(B1635/12,1390000)*12*(0.0504+0)+B1635*0.005,0)</f>
        <v/>
      </c>
      <c r="F1635" s="19" t="n">
        <v>0</v>
      </c>
      <c r="G1635" s="19" t="n">
        <v>0</v>
      </c>
      <c r="H1635" s="19">
        <f>IF(C1635&gt;=2026,IF(B1635&lt;741000,0,IF(B1635&lt;2191000,B1635-740000,IF(B1635&lt;2193000,1451000,IF(B1635&lt;2196000,1453000,IF(B1635&lt;2200000,1456000,IF(B1635&lt;3600000,ROUNDDOWN(B1635/4,-3)*2.8-80000,IF(B1635&lt;6600000,ROUNDDOWN(B1635/4,-3)*3.2-440000,IF(B1635&lt;8500000,ROUNDDOWN(B1635*0.9,0)-1100000,B1635-1950000)))))))),IF(B1635&lt;651000,0,IF(B1635&lt;1900000,B1635-650000,IF(B1635&lt;3600000,ROUNDDOWN(B1635/4,-3)*2.8-80000,IF(B1635&lt;6600000,ROUNDDOWN(B1635/4,-3)*3.2-440000,IF(B1635&lt;8500000,ROUNDDOWN(B1635*0.9,0)-1100000,B1635-1950000))))))</f>
        <v/>
      </c>
      <c r="I1635" s="19">
        <f>IF(H1635&gt;23500000,NA(),IF(C1635&gt;=2026,IF(H1635&lt;=4890000,1040000,IF(H1635&lt;=6550000,670000,620000)),IF(H1635&lt;=1320000,950000,IF(H1635&lt;=3360000,880000,IF(H1635&lt;=4890000,680000,IF(H1635&lt;=6550000,630000,580000))))))</f>
        <v/>
      </c>
      <c r="J1635" s="19">
        <f>MAX(0,ROUNDDOWN(H1635-E1635-I1635-F1635,-3))</f>
        <v/>
      </c>
      <c r="K1635" s="19">
        <f>MAX(0,ROUNDDOWN(H1635-E1635-I1635-F1635-D1635,-3))</f>
        <v/>
      </c>
      <c r="L1635" s="19">
        <f>IF(J1635&lt;=0,0,ROUNDDOWN((J1635*LOOKUP(J1635,{0,1950001,3300001,6950001,9000001,18000001,40000001},{0.05,0.1,0.2,0.23,0.33,0.4,0.45})-LOOKUP(J1635,{0,1950001,3300001,6950001,9000001,18000001,40000001},{0,97500,427500,636000,1536000,2796000,4796000}))*1.021,-2))</f>
        <v/>
      </c>
      <c r="M1635" s="19">
        <f>IF(K1635&lt;=0,0,ROUNDDOWN((K1635*LOOKUP(K1635,{0,1950001,3300001,6950001,9000001,18000001,40000001},{0.05,0.1,0.2,0.23,0.33,0.4,0.45})-LOOKUP(K1635,{0,1950001,3300001,6950001,9000001,18000001,40000001},{0,97500,427500,636000,1536000,2796000,4796000}))*1.021,-2))</f>
        <v/>
      </c>
      <c r="N1635" s="19">
        <f>MAX(0,ROUNDDOWN(H1635-E1635-430000-G1635,-3))</f>
        <v/>
      </c>
      <c r="O1635" s="19">
        <f>MAX(0,ROUNDDOWN(H1635-E1635-430000-G1635-D1635,-3))</f>
        <v/>
      </c>
      <c r="P1635" s="19">
        <f>IF(H1635&lt;=450000,0,MAX(0,ROUNDDOWN(N1635*0.06-MIN(50000,N1635)*0.03,-2))+MAX(0,ROUNDDOWN(N1635*0.04-MIN(50000,N1635)*0.02,-2)))</f>
        <v/>
      </c>
      <c r="Q1635" s="19">
        <f>IF(H1635&lt;=450000,0,MAX(0,ROUNDDOWN(O1635*0.06-MIN(50000,O1635)*0.03,-2))+MAX(0,ROUNDDOWN(O1635*0.04-MIN(50000,O1635)*0.02,-2)))</f>
        <v/>
      </c>
      <c r="R1635" s="19">
        <f>L1635-M1635</f>
        <v/>
      </c>
      <c r="S1635" s="19">
        <f>P1635-Q1635</f>
        <v/>
      </c>
      <c r="T1635" s="19">
        <f>R1635+S1635</f>
        <v/>
      </c>
      <c r="U1635" s="21">
        <f>IF(J1635&lt;=0,0,LOOKUP(J1635,{0,1950001,3300001,6950001,9000001,18000001,40000001},{0.05,0.1,0.2,0.23,0.33,0.4,0.45}))</f>
        <v/>
      </c>
    </row>
    <row r="1636">
      <c r="A1636" t="inlineStr">
        <is>
          <t>1万円刻み</t>
        </is>
      </c>
      <c r="B1636" s="19">
        <f>'3_1万円刻み'!$A$749</f>
        <v/>
      </c>
      <c r="C1636" s="20" t="n">
        <v>2026</v>
      </c>
      <c r="D1636" s="19" t="n">
        <v>276000</v>
      </c>
      <c r="E1636" s="19">
        <f>ROUND(MIN(B1636/12,650000)*12*0.0915+MIN(B1636/12,1390000)*12*(0.0504+0)+B1636*0.005,0)</f>
        <v/>
      </c>
      <c r="F1636" s="19" t="n">
        <v>0</v>
      </c>
      <c r="G1636" s="19" t="n">
        <v>0</v>
      </c>
      <c r="H1636" s="19">
        <f>IF(C1636&gt;=2026,IF(B1636&lt;741000,0,IF(B1636&lt;2191000,B1636-740000,IF(B1636&lt;2193000,1451000,IF(B1636&lt;2196000,1453000,IF(B1636&lt;2200000,1456000,IF(B1636&lt;3600000,ROUNDDOWN(B1636/4,-3)*2.8-80000,IF(B1636&lt;6600000,ROUNDDOWN(B1636/4,-3)*3.2-440000,IF(B1636&lt;8500000,ROUNDDOWN(B1636*0.9,0)-1100000,B1636-1950000)))))))),IF(B1636&lt;651000,0,IF(B1636&lt;1900000,B1636-650000,IF(B1636&lt;3600000,ROUNDDOWN(B1636/4,-3)*2.8-80000,IF(B1636&lt;6600000,ROUNDDOWN(B1636/4,-3)*3.2-440000,IF(B1636&lt;8500000,ROUNDDOWN(B1636*0.9,0)-1100000,B1636-1950000))))))</f>
        <v/>
      </c>
      <c r="I1636" s="19">
        <f>IF(H1636&gt;23500000,NA(),IF(C1636&gt;=2026,IF(H1636&lt;=4890000,1040000,IF(H1636&lt;=6550000,670000,620000)),IF(H1636&lt;=1320000,950000,IF(H1636&lt;=3360000,880000,IF(H1636&lt;=4890000,680000,IF(H1636&lt;=6550000,630000,580000))))))</f>
        <v/>
      </c>
      <c r="J1636" s="19">
        <f>MAX(0,ROUNDDOWN(H1636-E1636-I1636-F1636,-3))</f>
        <v/>
      </c>
      <c r="K1636" s="19">
        <f>MAX(0,ROUNDDOWN(H1636-E1636-I1636-F1636-D1636,-3))</f>
        <v/>
      </c>
      <c r="L1636" s="19">
        <f>IF(J1636&lt;=0,0,ROUNDDOWN((J1636*LOOKUP(J1636,{0,1950001,3300001,6950001,9000001,18000001,40000001},{0.05,0.1,0.2,0.23,0.33,0.4,0.45})-LOOKUP(J1636,{0,1950001,3300001,6950001,9000001,18000001,40000001},{0,97500,427500,636000,1536000,2796000,4796000}))*1.021,-2))</f>
        <v/>
      </c>
      <c r="M1636" s="19">
        <f>IF(K1636&lt;=0,0,ROUNDDOWN((K1636*LOOKUP(K1636,{0,1950001,3300001,6950001,9000001,18000001,40000001},{0.05,0.1,0.2,0.23,0.33,0.4,0.45})-LOOKUP(K1636,{0,1950001,3300001,6950001,9000001,18000001,40000001},{0,97500,427500,636000,1536000,2796000,4796000}))*1.021,-2))</f>
        <v/>
      </c>
      <c r="N1636" s="19">
        <f>MAX(0,ROUNDDOWN(H1636-E1636-430000-G1636,-3))</f>
        <v/>
      </c>
      <c r="O1636" s="19">
        <f>MAX(0,ROUNDDOWN(H1636-E1636-430000-G1636-D1636,-3))</f>
        <v/>
      </c>
      <c r="P1636" s="19">
        <f>IF(H1636&lt;=450000,0,MAX(0,ROUNDDOWN(N1636*0.06-MIN(50000,N1636)*0.03,-2))+MAX(0,ROUNDDOWN(N1636*0.04-MIN(50000,N1636)*0.02,-2)))</f>
        <v/>
      </c>
      <c r="Q1636" s="19">
        <f>IF(H1636&lt;=450000,0,MAX(0,ROUNDDOWN(O1636*0.06-MIN(50000,O1636)*0.03,-2))+MAX(0,ROUNDDOWN(O1636*0.04-MIN(50000,O1636)*0.02,-2)))</f>
        <v/>
      </c>
      <c r="R1636" s="19">
        <f>L1636-M1636</f>
        <v/>
      </c>
      <c r="S1636" s="19">
        <f>P1636-Q1636</f>
        <v/>
      </c>
      <c r="T1636" s="19">
        <f>R1636+S1636</f>
        <v/>
      </c>
      <c r="U1636" s="21">
        <f>IF(J1636&lt;=0,0,LOOKUP(J1636,{0,1950001,3300001,6950001,9000001,18000001,40000001},{0.05,0.1,0.2,0.23,0.33,0.4,0.45}))</f>
        <v/>
      </c>
    </row>
    <row r="1637">
      <c r="A1637" t="inlineStr">
        <is>
          <t>1万円刻み</t>
        </is>
      </c>
      <c r="B1637" s="19">
        <f>'3_1万円刻み'!$A$750</f>
        <v/>
      </c>
      <c r="C1637" s="20" t="n">
        <v>2025</v>
      </c>
      <c r="D1637" s="19" t="n">
        <v>276000</v>
      </c>
      <c r="E1637" s="19">
        <f>ROUND(MIN(B1637/12,650000)*12*0.0915+MIN(B1637/12,1390000)*12*(0.0504+0)+B1637*0.005,0)</f>
        <v/>
      </c>
      <c r="F1637" s="19" t="n">
        <v>0</v>
      </c>
      <c r="G1637" s="19" t="n">
        <v>0</v>
      </c>
      <c r="H1637" s="19">
        <f>IF(C1637&gt;=2026,IF(B1637&lt;741000,0,IF(B1637&lt;2191000,B1637-740000,IF(B1637&lt;2193000,1451000,IF(B1637&lt;2196000,1453000,IF(B1637&lt;2200000,1456000,IF(B1637&lt;3600000,ROUNDDOWN(B1637/4,-3)*2.8-80000,IF(B1637&lt;6600000,ROUNDDOWN(B1637/4,-3)*3.2-440000,IF(B1637&lt;8500000,ROUNDDOWN(B1637*0.9,0)-1100000,B1637-1950000)))))))),IF(B1637&lt;651000,0,IF(B1637&lt;1900000,B1637-650000,IF(B1637&lt;3600000,ROUNDDOWN(B1637/4,-3)*2.8-80000,IF(B1637&lt;6600000,ROUNDDOWN(B1637/4,-3)*3.2-440000,IF(B1637&lt;8500000,ROUNDDOWN(B1637*0.9,0)-1100000,B1637-1950000))))))</f>
        <v/>
      </c>
      <c r="I1637" s="19">
        <f>IF(H1637&gt;23500000,NA(),IF(C1637&gt;=2026,IF(H1637&lt;=4890000,1040000,IF(H1637&lt;=6550000,670000,620000)),IF(H1637&lt;=1320000,950000,IF(H1637&lt;=3360000,880000,IF(H1637&lt;=4890000,680000,IF(H1637&lt;=6550000,630000,580000))))))</f>
        <v/>
      </c>
      <c r="J1637" s="19">
        <f>MAX(0,ROUNDDOWN(H1637-E1637-I1637-F1637,-3))</f>
        <v/>
      </c>
      <c r="K1637" s="19">
        <f>MAX(0,ROUNDDOWN(H1637-E1637-I1637-F1637-D1637,-3))</f>
        <v/>
      </c>
      <c r="L1637" s="19">
        <f>IF(J1637&lt;=0,0,ROUNDDOWN((J1637*LOOKUP(J1637,{0,1950001,3300001,6950001,9000001,18000001,40000001},{0.05,0.1,0.2,0.23,0.33,0.4,0.45})-LOOKUP(J1637,{0,1950001,3300001,6950001,9000001,18000001,40000001},{0,97500,427500,636000,1536000,2796000,4796000}))*1.021,-2))</f>
        <v/>
      </c>
      <c r="M1637" s="19">
        <f>IF(K1637&lt;=0,0,ROUNDDOWN((K1637*LOOKUP(K1637,{0,1950001,3300001,6950001,9000001,18000001,40000001},{0.05,0.1,0.2,0.23,0.33,0.4,0.45})-LOOKUP(K1637,{0,1950001,3300001,6950001,9000001,18000001,40000001},{0,97500,427500,636000,1536000,2796000,4796000}))*1.021,-2))</f>
        <v/>
      </c>
      <c r="N1637" s="19">
        <f>MAX(0,ROUNDDOWN(H1637-E1637-430000-G1637,-3))</f>
        <v/>
      </c>
      <c r="O1637" s="19">
        <f>MAX(0,ROUNDDOWN(H1637-E1637-430000-G1637-D1637,-3))</f>
        <v/>
      </c>
      <c r="P1637" s="19">
        <f>IF(H1637&lt;=450000,0,MAX(0,ROUNDDOWN(N1637*0.06-MIN(50000,N1637)*0.03,-2))+MAX(0,ROUNDDOWN(N1637*0.04-MIN(50000,N1637)*0.02,-2)))</f>
        <v/>
      </c>
      <c r="Q1637" s="19">
        <f>IF(H1637&lt;=450000,0,MAX(0,ROUNDDOWN(O1637*0.06-MIN(50000,O1637)*0.03,-2))+MAX(0,ROUNDDOWN(O1637*0.04-MIN(50000,O1637)*0.02,-2)))</f>
        <v/>
      </c>
      <c r="R1637" s="19">
        <f>L1637-M1637</f>
        <v/>
      </c>
      <c r="S1637" s="19">
        <f>P1637-Q1637</f>
        <v/>
      </c>
      <c r="T1637" s="19">
        <f>R1637+S1637</f>
        <v/>
      </c>
      <c r="U1637" s="21">
        <f>IF(J1637&lt;=0,0,LOOKUP(J1637,{0,1950001,3300001,6950001,9000001,18000001,40000001},{0.05,0.1,0.2,0.23,0.33,0.4,0.45}))</f>
        <v/>
      </c>
    </row>
    <row r="1638">
      <c r="A1638" t="inlineStr">
        <is>
          <t>1万円刻み</t>
        </is>
      </c>
      <c r="B1638" s="19">
        <f>'3_1万円刻み'!$A$750</f>
        <v/>
      </c>
      <c r="C1638" s="20" t="n">
        <v>2026</v>
      </c>
      <c r="D1638" s="19" t="n">
        <v>276000</v>
      </c>
      <c r="E1638" s="19">
        <f>ROUND(MIN(B1638/12,650000)*12*0.0915+MIN(B1638/12,1390000)*12*(0.0504+0)+B1638*0.005,0)</f>
        <v/>
      </c>
      <c r="F1638" s="19" t="n">
        <v>0</v>
      </c>
      <c r="G1638" s="19" t="n">
        <v>0</v>
      </c>
      <c r="H1638" s="19">
        <f>IF(C1638&gt;=2026,IF(B1638&lt;741000,0,IF(B1638&lt;2191000,B1638-740000,IF(B1638&lt;2193000,1451000,IF(B1638&lt;2196000,1453000,IF(B1638&lt;2200000,1456000,IF(B1638&lt;3600000,ROUNDDOWN(B1638/4,-3)*2.8-80000,IF(B1638&lt;6600000,ROUNDDOWN(B1638/4,-3)*3.2-440000,IF(B1638&lt;8500000,ROUNDDOWN(B1638*0.9,0)-1100000,B1638-1950000)))))))),IF(B1638&lt;651000,0,IF(B1638&lt;1900000,B1638-650000,IF(B1638&lt;3600000,ROUNDDOWN(B1638/4,-3)*2.8-80000,IF(B1638&lt;6600000,ROUNDDOWN(B1638/4,-3)*3.2-440000,IF(B1638&lt;8500000,ROUNDDOWN(B1638*0.9,0)-1100000,B1638-1950000))))))</f>
        <v/>
      </c>
      <c r="I1638" s="19">
        <f>IF(H1638&gt;23500000,NA(),IF(C1638&gt;=2026,IF(H1638&lt;=4890000,1040000,IF(H1638&lt;=6550000,670000,620000)),IF(H1638&lt;=1320000,950000,IF(H1638&lt;=3360000,880000,IF(H1638&lt;=4890000,680000,IF(H1638&lt;=6550000,630000,580000))))))</f>
        <v/>
      </c>
      <c r="J1638" s="19">
        <f>MAX(0,ROUNDDOWN(H1638-E1638-I1638-F1638,-3))</f>
        <v/>
      </c>
      <c r="K1638" s="19">
        <f>MAX(0,ROUNDDOWN(H1638-E1638-I1638-F1638-D1638,-3))</f>
        <v/>
      </c>
      <c r="L1638" s="19">
        <f>IF(J1638&lt;=0,0,ROUNDDOWN((J1638*LOOKUP(J1638,{0,1950001,3300001,6950001,9000001,18000001,40000001},{0.05,0.1,0.2,0.23,0.33,0.4,0.45})-LOOKUP(J1638,{0,1950001,3300001,6950001,9000001,18000001,40000001},{0,97500,427500,636000,1536000,2796000,4796000}))*1.021,-2))</f>
        <v/>
      </c>
      <c r="M1638" s="19">
        <f>IF(K1638&lt;=0,0,ROUNDDOWN((K1638*LOOKUP(K1638,{0,1950001,3300001,6950001,9000001,18000001,40000001},{0.05,0.1,0.2,0.23,0.33,0.4,0.45})-LOOKUP(K1638,{0,1950001,3300001,6950001,9000001,18000001,40000001},{0,97500,427500,636000,1536000,2796000,4796000}))*1.021,-2))</f>
        <v/>
      </c>
      <c r="N1638" s="19">
        <f>MAX(0,ROUNDDOWN(H1638-E1638-430000-G1638,-3))</f>
        <v/>
      </c>
      <c r="O1638" s="19">
        <f>MAX(0,ROUNDDOWN(H1638-E1638-430000-G1638-D1638,-3))</f>
        <v/>
      </c>
      <c r="P1638" s="19">
        <f>IF(H1638&lt;=450000,0,MAX(0,ROUNDDOWN(N1638*0.06-MIN(50000,N1638)*0.03,-2))+MAX(0,ROUNDDOWN(N1638*0.04-MIN(50000,N1638)*0.02,-2)))</f>
        <v/>
      </c>
      <c r="Q1638" s="19">
        <f>IF(H1638&lt;=450000,0,MAX(0,ROUNDDOWN(O1638*0.06-MIN(50000,O1638)*0.03,-2))+MAX(0,ROUNDDOWN(O1638*0.04-MIN(50000,O1638)*0.02,-2)))</f>
        <v/>
      </c>
      <c r="R1638" s="19">
        <f>L1638-M1638</f>
        <v/>
      </c>
      <c r="S1638" s="19">
        <f>P1638-Q1638</f>
        <v/>
      </c>
      <c r="T1638" s="19">
        <f>R1638+S1638</f>
        <v/>
      </c>
      <c r="U1638" s="21">
        <f>IF(J1638&lt;=0,0,LOOKUP(J1638,{0,1950001,3300001,6950001,9000001,18000001,40000001},{0.05,0.1,0.2,0.23,0.33,0.4,0.45}))</f>
        <v/>
      </c>
    </row>
    <row r="1639">
      <c r="A1639" t="inlineStr">
        <is>
          <t>1万円刻み</t>
        </is>
      </c>
      <c r="B1639" s="19">
        <f>'3_1万円刻み'!$A$751</f>
        <v/>
      </c>
      <c r="C1639" s="20" t="n">
        <v>2025</v>
      </c>
      <c r="D1639" s="19" t="n">
        <v>276000</v>
      </c>
      <c r="E1639" s="19">
        <f>ROUND(MIN(B1639/12,650000)*12*0.0915+MIN(B1639/12,1390000)*12*(0.0504+0)+B1639*0.005,0)</f>
        <v/>
      </c>
      <c r="F1639" s="19" t="n">
        <v>0</v>
      </c>
      <c r="G1639" s="19" t="n">
        <v>0</v>
      </c>
      <c r="H1639" s="19">
        <f>IF(C1639&gt;=2026,IF(B1639&lt;741000,0,IF(B1639&lt;2191000,B1639-740000,IF(B1639&lt;2193000,1451000,IF(B1639&lt;2196000,1453000,IF(B1639&lt;2200000,1456000,IF(B1639&lt;3600000,ROUNDDOWN(B1639/4,-3)*2.8-80000,IF(B1639&lt;6600000,ROUNDDOWN(B1639/4,-3)*3.2-440000,IF(B1639&lt;8500000,ROUNDDOWN(B1639*0.9,0)-1100000,B1639-1950000)))))))),IF(B1639&lt;651000,0,IF(B1639&lt;1900000,B1639-650000,IF(B1639&lt;3600000,ROUNDDOWN(B1639/4,-3)*2.8-80000,IF(B1639&lt;6600000,ROUNDDOWN(B1639/4,-3)*3.2-440000,IF(B1639&lt;8500000,ROUNDDOWN(B1639*0.9,0)-1100000,B1639-1950000))))))</f>
        <v/>
      </c>
      <c r="I1639" s="19">
        <f>IF(H1639&gt;23500000,NA(),IF(C1639&gt;=2026,IF(H1639&lt;=4890000,1040000,IF(H1639&lt;=6550000,670000,620000)),IF(H1639&lt;=1320000,950000,IF(H1639&lt;=3360000,880000,IF(H1639&lt;=4890000,680000,IF(H1639&lt;=6550000,630000,580000))))))</f>
        <v/>
      </c>
      <c r="J1639" s="19">
        <f>MAX(0,ROUNDDOWN(H1639-E1639-I1639-F1639,-3))</f>
        <v/>
      </c>
      <c r="K1639" s="19">
        <f>MAX(0,ROUNDDOWN(H1639-E1639-I1639-F1639-D1639,-3))</f>
        <v/>
      </c>
      <c r="L1639" s="19">
        <f>IF(J1639&lt;=0,0,ROUNDDOWN((J1639*LOOKUP(J1639,{0,1950001,3300001,6950001,9000001,18000001,40000001},{0.05,0.1,0.2,0.23,0.33,0.4,0.45})-LOOKUP(J1639,{0,1950001,3300001,6950001,9000001,18000001,40000001},{0,97500,427500,636000,1536000,2796000,4796000}))*1.021,-2))</f>
        <v/>
      </c>
      <c r="M1639" s="19">
        <f>IF(K1639&lt;=0,0,ROUNDDOWN((K1639*LOOKUP(K1639,{0,1950001,3300001,6950001,9000001,18000001,40000001},{0.05,0.1,0.2,0.23,0.33,0.4,0.45})-LOOKUP(K1639,{0,1950001,3300001,6950001,9000001,18000001,40000001},{0,97500,427500,636000,1536000,2796000,4796000}))*1.021,-2))</f>
        <v/>
      </c>
      <c r="N1639" s="19">
        <f>MAX(0,ROUNDDOWN(H1639-E1639-430000-G1639,-3))</f>
        <v/>
      </c>
      <c r="O1639" s="19">
        <f>MAX(0,ROUNDDOWN(H1639-E1639-430000-G1639-D1639,-3))</f>
        <v/>
      </c>
      <c r="P1639" s="19">
        <f>IF(H1639&lt;=450000,0,MAX(0,ROUNDDOWN(N1639*0.06-MIN(50000,N1639)*0.03,-2))+MAX(0,ROUNDDOWN(N1639*0.04-MIN(50000,N1639)*0.02,-2)))</f>
        <v/>
      </c>
      <c r="Q1639" s="19">
        <f>IF(H1639&lt;=450000,0,MAX(0,ROUNDDOWN(O1639*0.06-MIN(50000,O1639)*0.03,-2))+MAX(0,ROUNDDOWN(O1639*0.04-MIN(50000,O1639)*0.02,-2)))</f>
        <v/>
      </c>
      <c r="R1639" s="19">
        <f>L1639-M1639</f>
        <v/>
      </c>
      <c r="S1639" s="19">
        <f>P1639-Q1639</f>
        <v/>
      </c>
      <c r="T1639" s="19">
        <f>R1639+S1639</f>
        <v/>
      </c>
      <c r="U1639" s="21">
        <f>IF(J1639&lt;=0,0,LOOKUP(J1639,{0,1950001,3300001,6950001,9000001,18000001,40000001},{0.05,0.1,0.2,0.23,0.33,0.4,0.45}))</f>
        <v/>
      </c>
    </row>
    <row r="1640">
      <c r="A1640" t="inlineStr">
        <is>
          <t>1万円刻み</t>
        </is>
      </c>
      <c r="B1640" s="19">
        <f>'3_1万円刻み'!$A$751</f>
        <v/>
      </c>
      <c r="C1640" s="20" t="n">
        <v>2026</v>
      </c>
      <c r="D1640" s="19" t="n">
        <v>276000</v>
      </c>
      <c r="E1640" s="19">
        <f>ROUND(MIN(B1640/12,650000)*12*0.0915+MIN(B1640/12,1390000)*12*(0.0504+0)+B1640*0.005,0)</f>
        <v/>
      </c>
      <c r="F1640" s="19" t="n">
        <v>0</v>
      </c>
      <c r="G1640" s="19" t="n">
        <v>0</v>
      </c>
      <c r="H1640" s="19">
        <f>IF(C1640&gt;=2026,IF(B1640&lt;741000,0,IF(B1640&lt;2191000,B1640-740000,IF(B1640&lt;2193000,1451000,IF(B1640&lt;2196000,1453000,IF(B1640&lt;2200000,1456000,IF(B1640&lt;3600000,ROUNDDOWN(B1640/4,-3)*2.8-80000,IF(B1640&lt;6600000,ROUNDDOWN(B1640/4,-3)*3.2-440000,IF(B1640&lt;8500000,ROUNDDOWN(B1640*0.9,0)-1100000,B1640-1950000)))))))),IF(B1640&lt;651000,0,IF(B1640&lt;1900000,B1640-650000,IF(B1640&lt;3600000,ROUNDDOWN(B1640/4,-3)*2.8-80000,IF(B1640&lt;6600000,ROUNDDOWN(B1640/4,-3)*3.2-440000,IF(B1640&lt;8500000,ROUNDDOWN(B1640*0.9,0)-1100000,B1640-1950000))))))</f>
        <v/>
      </c>
      <c r="I1640" s="19">
        <f>IF(H1640&gt;23500000,NA(),IF(C1640&gt;=2026,IF(H1640&lt;=4890000,1040000,IF(H1640&lt;=6550000,670000,620000)),IF(H1640&lt;=1320000,950000,IF(H1640&lt;=3360000,880000,IF(H1640&lt;=4890000,680000,IF(H1640&lt;=6550000,630000,580000))))))</f>
        <v/>
      </c>
      <c r="J1640" s="19">
        <f>MAX(0,ROUNDDOWN(H1640-E1640-I1640-F1640,-3))</f>
        <v/>
      </c>
      <c r="K1640" s="19">
        <f>MAX(0,ROUNDDOWN(H1640-E1640-I1640-F1640-D1640,-3))</f>
        <v/>
      </c>
      <c r="L1640" s="19">
        <f>IF(J1640&lt;=0,0,ROUNDDOWN((J1640*LOOKUP(J1640,{0,1950001,3300001,6950001,9000001,18000001,40000001},{0.05,0.1,0.2,0.23,0.33,0.4,0.45})-LOOKUP(J1640,{0,1950001,3300001,6950001,9000001,18000001,40000001},{0,97500,427500,636000,1536000,2796000,4796000}))*1.021,-2))</f>
        <v/>
      </c>
      <c r="M1640" s="19">
        <f>IF(K1640&lt;=0,0,ROUNDDOWN((K1640*LOOKUP(K1640,{0,1950001,3300001,6950001,9000001,18000001,40000001},{0.05,0.1,0.2,0.23,0.33,0.4,0.45})-LOOKUP(K1640,{0,1950001,3300001,6950001,9000001,18000001,40000001},{0,97500,427500,636000,1536000,2796000,4796000}))*1.021,-2))</f>
        <v/>
      </c>
      <c r="N1640" s="19">
        <f>MAX(0,ROUNDDOWN(H1640-E1640-430000-G1640,-3))</f>
        <v/>
      </c>
      <c r="O1640" s="19">
        <f>MAX(0,ROUNDDOWN(H1640-E1640-430000-G1640-D1640,-3))</f>
        <v/>
      </c>
      <c r="P1640" s="19">
        <f>IF(H1640&lt;=450000,0,MAX(0,ROUNDDOWN(N1640*0.06-MIN(50000,N1640)*0.03,-2))+MAX(0,ROUNDDOWN(N1640*0.04-MIN(50000,N1640)*0.02,-2)))</f>
        <v/>
      </c>
      <c r="Q1640" s="19">
        <f>IF(H1640&lt;=450000,0,MAX(0,ROUNDDOWN(O1640*0.06-MIN(50000,O1640)*0.03,-2))+MAX(0,ROUNDDOWN(O1640*0.04-MIN(50000,O1640)*0.02,-2)))</f>
        <v/>
      </c>
      <c r="R1640" s="19">
        <f>L1640-M1640</f>
        <v/>
      </c>
      <c r="S1640" s="19">
        <f>P1640-Q1640</f>
        <v/>
      </c>
      <c r="T1640" s="19">
        <f>R1640+S1640</f>
        <v/>
      </c>
      <c r="U1640" s="21">
        <f>IF(J1640&lt;=0,0,LOOKUP(J1640,{0,1950001,3300001,6950001,9000001,18000001,40000001},{0.05,0.1,0.2,0.23,0.33,0.4,0.45}))</f>
        <v/>
      </c>
    </row>
    <row r="1641">
      <c r="A1641" t="inlineStr">
        <is>
          <t>1万円刻み</t>
        </is>
      </c>
      <c r="B1641" s="19">
        <f>'3_1万円刻み'!$A$752</f>
        <v/>
      </c>
      <c r="C1641" s="20" t="n">
        <v>2025</v>
      </c>
      <c r="D1641" s="19" t="n">
        <v>276000</v>
      </c>
      <c r="E1641" s="19">
        <f>ROUND(MIN(B1641/12,650000)*12*0.0915+MIN(B1641/12,1390000)*12*(0.0504+0)+B1641*0.005,0)</f>
        <v/>
      </c>
      <c r="F1641" s="19" t="n">
        <v>0</v>
      </c>
      <c r="G1641" s="19" t="n">
        <v>0</v>
      </c>
      <c r="H1641" s="19">
        <f>IF(C1641&gt;=2026,IF(B1641&lt;741000,0,IF(B1641&lt;2191000,B1641-740000,IF(B1641&lt;2193000,1451000,IF(B1641&lt;2196000,1453000,IF(B1641&lt;2200000,1456000,IF(B1641&lt;3600000,ROUNDDOWN(B1641/4,-3)*2.8-80000,IF(B1641&lt;6600000,ROUNDDOWN(B1641/4,-3)*3.2-440000,IF(B1641&lt;8500000,ROUNDDOWN(B1641*0.9,0)-1100000,B1641-1950000)))))))),IF(B1641&lt;651000,0,IF(B1641&lt;1900000,B1641-650000,IF(B1641&lt;3600000,ROUNDDOWN(B1641/4,-3)*2.8-80000,IF(B1641&lt;6600000,ROUNDDOWN(B1641/4,-3)*3.2-440000,IF(B1641&lt;8500000,ROUNDDOWN(B1641*0.9,0)-1100000,B1641-1950000))))))</f>
        <v/>
      </c>
      <c r="I1641" s="19">
        <f>IF(H1641&gt;23500000,NA(),IF(C1641&gt;=2026,IF(H1641&lt;=4890000,1040000,IF(H1641&lt;=6550000,670000,620000)),IF(H1641&lt;=1320000,950000,IF(H1641&lt;=3360000,880000,IF(H1641&lt;=4890000,680000,IF(H1641&lt;=6550000,630000,580000))))))</f>
        <v/>
      </c>
      <c r="J1641" s="19">
        <f>MAX(0,ROUNDDOWN(H1641-E1641-I1641-F1641,-3))</f>
        <v/>
      </c>
      <c r="K1641" s="19">
        <f>MAX(0,ROUNDDOWN(H1641-E1641-I1641-F1641-D1641,-3))</f>
        <v/>
      </c>
      <c r="L1641" s="19">
        <f>IF(J1641&lt;=0,0,ROUNDDOWN((J1641*LOOKUP(J1641,{0,1950001,3300001,6950001,9000001,18000001,40000001},{0.05,0.1,0.2,0.23,0.33,0.4,0.45})-LOOKUP(J1641,{0,1950001,3300001,6950001,9000001,18000001,40000001},{0,97500,427500,636000,1536000,2796000,4796000}))*1.021,-2))</f>
        <v/>
      </c>
      <c r="M1641" s="19">
        <f>IF(K1641&lt;=0,0,ROUNDDOWN((K1641*LOOKUP(K1641,{0,1950001,3300001,6950001,9000001,18000001,40000001},{0.05,0.1,0.2,0.23,0.33,0.4,0.45})-LOOKUP(K1641,{0,1950001,3300001,6950001,9000001,18000001,40000001},{0,97500,427500,636000,1536000,2796000,4796000}))*1.021,-2))</f>
        <v/>
      </c>
      <c r="N1641" s="19">
        <f>MAX(0,ROUNDDOWN(H1641-E1641-430000-G1641,-3))</f>
        <v/>
      </c>
      <c r="O1641" s="19">
        <f>MAX(0,ROUNDDOWN(H1641-E1641-430000-G1641-D1641,-3))</f>
        <v/>
      </c>
      <c r="P1641" s="19">
        <f>IF(H1641&lt;=450000,0,MAX(0,ROUNDDOWN(N1641*0.06-MIN(50000,N1641)*0.03,-2))+MAX(0,ROUNDDOWN(N1641*0.04-MIN(50000,N1641)*0.02,-2)))</f>
        <v/>
      </c>
      <c r="Q1641" s="19">
        <f>IF(H1641&lt;=450000,0,MAX(0,ROUNDDOWN(O1641*0.06-MIN(50000,O1641)*0.03,-2))+MAX(0,ROUNDDOWN(O1641*0.04-MIN(50000,O1641)*0.02,-2)))</f>
        <v/>
      </c>
      <c r="R1641" s="19">
        <f>L1641-M1641</f>
        <v/>
      </c>
      <c r="S1641" s="19">
        <f>P1641-Q1641</f>
        <v/>
      </c>
      <c r="T1641" s="19">
        <f>R1641+S1641</f>
        <v/>
      </c>
      <c r="U1641" s="21">
        <f>IF(J1641&lt;=0,0,LOOKUP(J1641,{0,1950001,3300001,6950001,9000001,18000001,40000001},{0.05,0.1,0.2,0.23,0.33,0.4,0.45}))</f>
        <v/>
      </c>
    </row>
    <row r="1642">
      <c r="A1642" t="inlineStr">
        <is>
          <t>1万円刻み</t>
        </is>
      </c>
      <c r="B1642" s="19">
        <f>'3_1万円刻み'!$A$752</f>
        <v/>
      </c>
      <c r="C1642" s="20" t="n">
        <v>2026</v>
      </c>
      <c r="D1642" s="19" t="n">
        <v>276000</v>
      </c>
      <c r="E1642" s="19">
        <f>ROUND(MIN(B1642/12,650000)*12*0.0915+MIN(B1642/12,1390000)*12*(0.0504+0)+B1642*0.005,0)</f>
        <v/>
      </c>
      <c r="F1642" s="19" t="n">
        <v>0</v>
      </c>
      <c r="G1642" s="19" t="n">
        <v>0</v>
      </c>
      <c r="H1642" s="19">
        <f>IF(C1642&gt;=2026,IF(B1642&lt;741000,0,IF(B1642&lt;2191000,B1642-740000,IF(B1642&lt;2193000,1451000,IF(B1642&lt;2196000,1453000,IF(B1642&lt;2200000,1456000,IF(B1642&lt;3600000,ROUNDDOWN(B1642/4,-3)*2.8-80000,IF(B1642&lt;6600000,ROUNDDOWN(B1642/4,-3)*3.2-440000,IF(B1642&lt;8500000,ROUNDDOWN(B1642*0.9,0)-1100000,B1642-1950000)))))))),IF(B1642&lt;651000,0,IF(B1642&lt;1900000,B1642-650000,IF(B1642&lt;3600000,ROUNDDOWN(B1642/4,-3)*2.8-80000,IF(B1642&lt;6600000,ROUNDDOWN(B1642/4,-3)*3.2-440000,IF(B1642&lt;8500000,ROUNDDOWN(B1642*0.9,0)-1100000,B1642-1950000))))))</f>
        <v/>
      </c>
      <c r="I1642" s="19">
        <f>IF(H1642&gt;23500000,NA(),IF(C1642&gt;=2026,IF(H1642&lt;=4890000,1040000,IF(H1642&lt;=6550000,670000,620000)),IF(H1642&lt;=1320000,950000,IF(H1642&lt;=3360000,880000,IF(H1642&lt;=4890000,680000,IF(H1642&lt;=6550000,630000,580000))))))</f>
        <v/>
      </c>
      <c r="J1642" s="19">
        <f>MAX(0,ROUNDDOWN(H1642-E1642-I1642-F1642,-3))</f>
        <v/>
      </c>
      <c r="K1642" s="19">
        <f>MAX(0,ROUNDDOWN(H1642-E1642-I1642-F1642-D1642,-3))</f>
        <v/>
      </c>
      <c r="L1642" s="19">
        <f>IF(J1642&lt;=0,0,ROUNDDOWN((J1642*LOOKUP(J1642,{0,1950001,3300001,6950001,9000001,18000001,40000001},{0.05,0.1,0.2,0.23,0.33,0.4,0.45})-LOOKUP(J1642,{0,1950001,3300001,6950001,9000001,18000001,40000001},{0,97500,427500,636000,1536000,2796000,4796000}))*1.021,-2))</f>
        <v/>
      </c>
      <c r="M1642" s="19">
        <f>IF(K1642&lt;=0,0,ROUNDDOWN((K1642*LOOKUP(K1642,{0,1950001,3300001,6950001,9000001,18000001,40000001},{0.05,0.1,0.2,0.23,0.33,0.4,0.45})-LOOKUP(K1642,{0,1950001,3300001,6950001,9000001,18000001,40000001},{0,97500,427500,636000,1536000,2796000,4796000}))*1.021,-2))</f>
        <v/>
      </c>
      <c r="N1642" s="19">
        <f>MAX(0,ROUNDDOWN(H1642-E1642-430000-G1642,-3))</f>
        <v/>
      </c>
      <c r="O1642" s="19">
        <f>MAX(0,ROUNDDOWN(H1642-E1642-430000-G1642-D1642,-3))</f>
        <v/>
      </c>
      <c r="P1642" s="19">
        <f>IF(H1642&lt;=450000,0,MAX(0,ROUNDDOWN(N1642*0.06-MIN(50000,N1642)*0.03,-2))+MAX(0,ROUNDDOWN(N1642*0.04-MIN(50000,N1642)*0.02,-2)))</f>
        <v/>
      </c>
      <c r="Q1642" s="19">
        <f>IF(H1642&lt;=450000,0,MAX(0,ROUNDDOWN(O1642*0.06-MIN(50000,O1642)*0.03,-2))+MAX(0,ROUNDDOWN(O1642*0.04-MIN(50000,O1642)*0.02,-2)))</f>
        <v/>
      </c>
      <c r="R1642" s="19">
        <f>L1642-M1642</f>
        <v/>
      </c>
      <c r="S1642" s="19">
        <f>P1642-Q1642</f>
        <v/>
      </c>
      <c r="T1642" s="19">
        <f>R1642+S1642</f>
        <v/>
      </c>
      <c r="U1642" s="21">
        <f>IF(J1642&lt;=0,0,LOOKUP(J1642,{0,1950001,3300001,6950001,9000001,18000001,40000001},{0.05,0.1,0.2,0.23,0.33,0.4,0.45}))</f>
        <v/>
      </c>
    </row>
    <row r="1643">
      <c r="A1643" t="inlineStr">
        <is>
          <t>1万円刻み</t>
        </is>
      </c>
      <c r="B1643" s="19">
        <f>'3_1万円刻み'!$A$753</f>
        <v/>
      </c>
      <c r="C1643" s="20" t="n">
        <v>2025</v>
      </c>
      <c r="D1643" s="19" t="n">
        <v>276000</v>
      </c>
      <c r="E1643" s="19">
        <f>ROUND(MIN(B1643/12,650000)*12*0.0915+MIN(B1643/12,1390000)*12*(0.0504+0)+B1643*0.005,0)</f>
        <v/>
      </c>
      <c r="F1643" s="19" t="n">
        <v>0</v>
      </c>
      <c r="G1643" s="19" t="n">
        <v>0</v>
      </c>
      <c r="H1643" s="19">
        <f>IF(C1643&gt;=2026,IF(B1643&lt;741000,0,IF(B1643&lt;2191000,B1643-740000,IF(B1643&lt;2193000,1451000,IF(B1643&lt;2196000,1453000,IF(B1643&lt;2200000,1456000,IF(B1643&lt;3600000,ROUNDDOWN(B1643/4,-3)*2.8-80000,IF(B1643&lt;6600000,ROUNDDOWN(B1643/4,-3)*3.2-440000,IF(B1643&lt;8500000,ROUNDDOWN(B1643*0.9,0)-1100000,B1643-1950000)))))))),IF(B1643&lt;651000,0,IF(B1643&lt;1900000,B1643-650000,IF(B1643&lt;3600000,ROUNDDOWN(B1643/4,-3)*2.8-80000,IF(B1643&lt;6600000,ROUNDDOWN(B1643/4,-3)*3.2-440000,IF(B1643&lt;8500000,ROUNDDOWN(B1643*0.9,0)-1100000,B1643-1950000))))))</f>
        <v/>
      </c>
      <c r="I1643" s="19">
        <f>IF(H1643&gt;23500000,NA(),IF(C1643&gt;=2026,IF(H1643&lt;=4890000,1040000,IF(H1643&lt;=6550000,670000,620000)),IF(H1643&lt;=1320000,950000,IF(H1643&lt;=3360000,880000,IF(H1643&lt;=4890000,680000,IF(H1643&lt;=6550000,630000,580000))))))</f>
        <v/>
      </c>
      <c r="J1643" s="19">
        <f>MAX(0,ROUNDDOWN(H1643-E1643-I1643-F1643,-3))</f>
        <v/>
      </c>
      <c r="K1643" s="19">
        <f>MAX(0,ROUNDDOWN(H1643-E1643-I1643-F1643-D1643,-3))</f>
        <v/>
      </c>
      <c r="L1643" s="19">
        <f>IF(J1643&lt;=0,0,ROUNDDOWN((J1643*LOOKUP(J1643,{0,1950001,3300001,6950001,9000001,18000001,40000001},{0.05,0.1,0.2,0.23,0.33,0.4,0.45})-LOOKUP(J1643,{0,1950001,3300001,6950001,9000001,18000001,40000001},{0,97500,427500,636000,1536000,2796000,4796000}))*1.021,-2))</f>
        <v/>
      </c>
      <c r="M1643" s="19">
        <f>IF(K1643&lt;=0,0,ROUNDDOWN((K1643*LOOKUP(K1643,{0,1950001,3300001,6950001,9000001,18000001,40000001},{0.05,0.1,0.2,0.23,0.33,0.4,0.45})-LOOKUP(K1643,{0,1950001,3300001,6950001,9000001,18000001,40000001},{0,97500,427500,636000,1536000,2796000,4796000}))*1.021,-2))</f>
        <v/>
      </c>
      <c r="N1643" s="19">
        <f>MAX(0,ROUNDDOWN(H1643-E1643-430000-G1643,-3))</f>
        <v/>
      </c>
      <c r="O1643" s="19">
        <f>MAX(0,ROUNDDOWN(H1643-E1643-430000-G1643-D1643,-3))</f>
        <v/>
      </c>
      <c r="P1643" s="19">
        <f>IF(H1643&lt;=450000,0,MAX(0,ROUNDDOWN(N1643*0.06-MIN(50000,N1643)*0.03,-2))+MAX(0,ROUNDDOWN(N1643*0.04-MIN(50000,N1643)*0.02,-2)))</f>
        <v/>
      </c>
      <c r="Q1643" s="19">
        <f>IF(H1643&lt;=450000,0,MAX(0,ROUNDDOWN(O1643*0.06-MIN(50000,O1643)*0.03,-2))+MAX(0,ROUNDDOWN(O1643*0.04-MIN(50000,O1643)*0.02,-2)))</f>
        <v/>
      </c>
      <c r="R1643" s="19">
        <f>L1643-M1643</f>
        <v/>
      </c>
      <c r="S1643" s="19">
        <f>P1643-Q1643</f>
        <v/>
      </c>
      <c r="T1643" s="19">
        <f>R1643+S1643</f>
        <v/>
      </c>
      <c r="U1643" s="21">
        <f>IF(J1643&lt;=0,0,LOOKUP(J1643,{0,1950001,3300001,6950001,9000001,18000001,40000001},{0.05,0.1,0.2,0.23,0.33,0.4,0.45}))</f>
        <v/>
      </c>
    </row>
    <row r="1644">
      <c r="A1644" t="inlineStr">
        <is>
          <t>1万円刻み</t>
        </is>
      </c>
      <c r="B1644" s="19">
        <f>'3_1万円刻み'!$A$753</f>
        <v/>
      </c>
      <c r="C1644" s="20" t="n">
        <v>2026</v>
      </c>
      <c r="D1644" s="19" t="n">
        <v>276000</v>
      </c>
      <c r="E1644" s="19">
        <f>ROUND(MIN(B1644/12,650000)*12*0.0915+MIN(B1644/12,1390000)*12*(0.0504+0)+B1644*0.005,0)</f>
        <v/>
      </c>
      <c r="F1644" s="19" t="n">
        <v>0</v>
      </c>
      <c r="G1644" s="19" t="n">
        <v>0</v>
      </c>
      <c r="H1644" s="19">
        <f>IF(C1644&gt;=2026,IF(B1644&lt;741000,0,IF(B1644&lt;2191000,B1644-740000,IF(B1644&lt;2193000,1451000,IF(B1644&lt;2196000,1453000,IF(B1644&lt;2200000,1456000,IF(B1644&lt;3600000,ROUNDDOWN(B1644/4,-3)*2.8-80000,IF(B1644&lt;6600000,ROUNDDOWN(B1644/4,-3)*3.2-440000,IF(B1644&lt;8500000,ROUNDDOWN(B1644*0.9,0)-1100000,B1644-1950000)))))))),IF(B1644&lt;651000,0,IF(B1644&lt;1900000,B1644-650000,IF(B1644&lt;3600000,ROUNDDOWN(B1644/4,-3)*2.8-80000,IF(B1644&lt;6600000,ROUNDDOWN(B1644/4,-3)*3.2-440000,IF(B1644&lt;8500000,ROUNDDOWN(B1644*0.9,0)-1100000,B1644-1950000))))))</f>
        <v/>
      </c>
      <c r="I1644" s="19">
        <f>IF(H1644&gt;23500000,NA(),IF(C1644&gt;=2026,IF(H1644&lt;=4890000,1040000,IF(H1644&lt;=6550000,670000,620000)),IF(H1644&lt;=1320000,950000,IF(H1644&lt;=3360000,880000,IF(H1644&lt;=4890000,680000,IF(H1644&lt;=6550000,630000,580000))))))</f>
        <v/>
      </c>
      <c r="J1644" s="19">
        <f>MAX(0,ROUNDDOWN(H1644-E1644-I1644-F1644,-3))</f>
        <v/>
      </c>
      <c r="K1644" s="19">
        <f>MAX(0,ROUNDDOWN(H1644-E1644-I1644-F1644-D1644,-3))</f>
        <v/>
      </c>
      <c r="L1644" s="19">
        <f>IF(J1644&lt;=0,0,ROUNDDOWN((J1644*LOOKUP(J1644,{0,1950001,3300001,6950001,9000001,18000001,40000001},{0.05,0.1,0.2,0.23,0.33,0.4,0.45})-LOOKUP(J1644,{0,1950001,3300001,6950001,9000001,18000001,40000001},{0,97500,427500,636000,1536000,2796000,4796000}))*1.021,-2))</f>
        <v/>
      </c>
      <c r="M1644" s="19">
        <f>IF(K1644&lt;=0,0,ROUNDDOWN((K1644*LOOKUP(K1644,{0,1950001,3300001,6950001,9000001,18000001,40000001},{0.05,0.1,0.2,0.23,0.33,0.4,0.45})-LOOKUP(K1644,{0,1950001,3300001,6950001,9000001,18000001,40000001},{0,97500,427500,636000,1536000,2796000,4796000}))*1.021,-2))</f>
        <v/>
      </c>
      <c r="N1644" s="19">
        <f>MAX(0,ROUNDDOWN(H1644-E1644-430000-G1644,-3))</f>
        <v/>
      </c>
      <c r="O1644" s="19">
        <f>MAX(0,ROUNDDOWN(H1644-E1644-430000-G1644-D1644,-3))</f>
        <v/>
      </c>
      <c r="P1644" s="19">
        <f>IF(H1644&lt;=450000,0,MAX(0,ROUNDDOWN(N1644*0.06-MIN(50000,N1644)*0.03,-2))+MAX(0,ROUNDDOWN(N1644*0.04-MIN(50000,N1644)*0.02,-2)))</f>
        <v/>
      </c>
      <c r="Q1644" s="19">
        <f>IF(H1644&lt;=450000,0,MAX(0,ROUNDDOWN(O1644*0.06-MIN(50000,O1644)*0.03,-2))+MAX(0,ROUNDDOWN(O1644*0.04-MIN(50000,O1644)*0.02,-2)))</f>
        <v/>
      </c>
      <c r="R1644" s="19">
        <f>L1644-M1644</f>
        <v/>
      </c>
      <c r="S1644" s="19">
        <f>P1644-Q1644</f>
        <v/>
      </c>
      <c r="T1644" s="19">
        <f>R1644+S1644</f>
        <v/>
      </c>
      <c r="U1644" s="21">
        <f>IF(J1644&lt;=0,0,LOOKUP(J1644,{0,1950001,3300001,6950001,9000001,18000001,40000001},{0.05,0.1,0.2,0.23,0.33,0.4,0.45}))</f>
        <v/>
      </c>
    </row>
    <row r="1645">
      <c r="A1645" t="inlineStr">
        <is>
          <t>1万円刻み</t>
        </is>
      </c>
      <c r="B1645" s="19">
        <f>'3_1万円刻み'!$A$754</f>
        <v/>
      </c>
      <c r="C1645" s="20" t="n">
        <v>2025</v>
      </c>
      <c r="D1645" s="19" t="n">
        <v>276000</v>
      </c>
      <c r="E1645" s="19">
        <f>ROUND(MIN(B1645/12,650000)*12*0.0915+MIN(B1645/12,1390000)*12*(0.0504+0)+B1645*0.005,0)</f>
        <v/>
      </c>
      <c r="F1645" s="19" t="n">
        <v>0</v>
      </c>
      <c r="G1645" s="19" t="n">
        <v>0</v>
      </c>
      <c r="H1645" s="19">
        <f>IF(C1645&gt;=2026,IF(B1645&lt;741000,0,IF(B1645&lt;2191000,B1645-740000,IF(B1645&lt;2193000,1451000,IF(B1645&lt;2196000,1453000,IF(B1645&lt;2200000,1456000,IF(B1645&lt;3600000,ROUNDDOWN(B1645/4,-3)*2.8-80000,IF(B1645&lt;6600000,ROUNDDOWN(B1645/4,-3)*3.2-440000,IF(B1645&lt;8500000,ROUNDDOWN(B1645*0.9,0)-1100000,B1645-1950000)))))))),IF(B1645&lt;651000,0,IF(B1645&lt;1900000,B1645-650000,IF(B1645&lt;3600000,ROUNDDOWN(B1645/4,-3)*2.8-80000,IF(B1645&lt;6600000,ROUNDDOWN(B1645/4,-3)*3.2-440000,IF(B1645&lt;8500000,ROUNDDOWN(B1645*0.9,0)-1100000,B1645-1950000))))))</f>
        <v/>
      </c>
      <c r="I1645" s="19">
        <f>IF(H1645&gt;23500000,NA(),IF(C1645&gt;=2026,IF(H1645&lt;=4890000,1040000,IF(H1645&lt;=6550000,670000,620000)),IF(H1645&lt;=1320000,950000,IF(H1645&lt;=3360000,880000,IF(H1645&lt;=4890000,680000,IF(H1645&lt;=6550000,630000,580000))))))</f>
        <v/>
      </c>
      <c r="J1645" s="19">
        <f>MAX(0,ROUNDDOWN(H1645-E1645-I1645-F1645,-3))</f>
        <v/>
      </c>
      <c r="K1645" s="19">
        <f>MAX(0,ROUNDDOWN(H1645-E1645-I1645-F1645-D1645,-3))</f>
        <v/>
      </c>
      <c r="L1645" s="19">
        <f>IF(J1645&lt;=0,0,ROUNDDOWN((J1645*LOOKUP(J1645,{0,1950001,3300001,6950001,9000001,18000001,40000001},{0.05,0.1,0.2,0.23,0.33,0.4,0.45})-LOOKUP(J1645,{0,1950001,3300001,6950001,9000001,18000001,40000001},{0,97500,427500,636000,1536000,2796000,4796000}))*1.021,-2))</f>
        <v/>
      </c>
      <c r="M1645" s="19">
        <f>IF(K1645&lt;=0,0,ROUNDDOWN((K1645*LOOKUP(K1645,{0,1950001,3300001,6950001,9000001,18000001,40000001},{0.05,0.1,0.2,0.23,0.33,0.4,0.45})-LOOKUP(K1645,{0,1950001,3300001,6950001,9000001,18000001,40000001},{0,97500,427500,636000,1536000,2796000,4796000}))*1.021,-2))</f>
        <v/>
      </c>
      <c r="N1645" s="19">
        <f>MAX(0,ROUNDDOWN(H1645-E1645-430000-G1645,-3))</f>
        <v/>
      </c>
      <c r="O1645" s="19">
        <f>MAX(0,ROUNDDOWN(H1645-E1645-430000-G1645-D1645,-3))</f>
        <v/>
      </c>
      <c r="P1645" s="19">
        <f>IF(H1645&lt;=450000,0,MAX(0,ROUNDDOWN(N1645*0.06-MIN(50000,N1645)*0.03,-2))+MAX(0,ROUNDDOWN(N1645*0.04-MIN(50000,N1645)*0.02,-2)))</f>
        <v/>
      </c>
      <c r="Q1645" s="19">
        <f>IF(H1645&lt;=450000,0,MAX(0,ROUNDDOWN(O1645*0.06-MIN(50000,O1645)*0.03,-2))+MAX(0,ROUNDDOWN(O1645*0.04-MIN(50000,O1645)*0.02,-2)))</f>
        <v/>
      </c>
      <c r="R1645" s="19">
        <f>L1645-M1645</f>
        <v/>
      </c>
      <c r="S1645" s="19">
        <f>P1645-Q1645</f>
        <v/>
      </c>
      <c r="T1645" s="19">
        <f>R1645+S1645</f>
        <v/>
      </c>
      <c r="U1645" s="21">
        <f>IF(J1645&lt;=0,0,LOOKUP(J1645,{0,1950001,3300001,6950001,9000001,18000001,40000001},{0.05,0.1,0.2,0.23,0.33,0.4,0.45}))</f>
        <v/>
      </c>
    </row>
    <row r="1646">
      <c r="A1646" t="inlineStr">
        <is>
          <t>1万円刻み</t>
        </is>
      </c>
      <c r="B1646" s="19">
        <f>'3_1万円刻み'!$A$754</f>
        <v/>
      </c>
      <c r="C1646" s="20" t="n">
        <v>2026</v>
      </c>
      <c r="D1646" s="19" t="n">
        <v>276000</v>
      </c>
      <c r="E1646" s="19">
        <f>ROUND(MIN(B1646/12,650000)*12*0.0915+MIN(B1646/12,1390000)*12*(0.0504+0)+B1646*0.005,0)</f>
        <v/>
      </c>
      <c r="F1646" s="19" t="n">
        <v>0</v>
      </c>
      <c r="G1646" s="19" t="n">
        <v>0</v>
      </c>
      <c r="H1646" s="19">
        <f>IF(C1646&gt;=2026,IF(B1646&lt;741000,0,IF(B1646&lt;2191000,B1646-740000,IF(B1646&lt;2193000,1451000,IF(B1646&lt;2196000,1453000,IF(B1646&lt;2200000,1456000,IF(B1646&lt;3600000,ROUNDDOWN(B1646/4,-3)*2.8-80000,IF(B1646&lt;6600000,ROUNDDOWN(B1646/4,-3)*3.2-440000,IF(B1646&lt;8500000,ROUNDDOWN(B1646*0.9,0)-1100000,B1646-1950000)))))))),IF(B1646&lt;651000,0,IF(B1646&lt;1900000,B1646-650000,IF(B1646&lt;3600000,ROUNDDOWN(B1646/4,-3)*2.8-80000,IF(B1646&lt;6600000,ROUNDDOWN(B1646/4,-3)*3.2-440000,IF(B1646&lt;8500000,ROUNDDOWN(B1646*0.9,0)-1100000,B1646-1950000))))))</f>
        <v/>
      </c>
      <c r="I1646" s="19">
        <f>IF(H1646&gt;23500000,NA(),IF(C1646&gt;=2026,IF(H1646&lt;=4890000,1040000,IF(H1646&lt;=6550000,670000,620000)),IF(H1646&lt;=1320000,950000,IF(H1646&lt;=3360000,880000,IF(H1646&lt;=4890000,680000,IF(H1646&lt;=6550000,630000,580000))))))</f>
        <v/>
      </c>
      <c r="J1646" s="19">
        <f>MAX(0,ROUNDDOWN(H1646-E1646-I1646-F1646,-3))</f>
        <v/>
      </c>
      <c r="K1646" s="19">
        <f>MAX(0,ROUNDDOWN(H1646-E1646-I1646-F1646-D1646,-3))</f>
        <v/>
      </c>
      <c r="L1646" s="19">
        <f>IF(J1646&lt;=0,0,ROUNDDOWN((J1646*LOOKUP(J1646,{0,1950001,3300001,6950001,9000001,18000001,40000001},{0.05,0.1,0.2,0.23,0.33,0.4,0.45})-LOOKUP(J1646,{0,1950001,3300001,6950001,9000001,18000001,40000001},{0,97500,427500,636000,1536000,2796000,4796000}))*1.021,-2))</f>
        <v/>
      </c>
      <c r="M1646" s="19">
        <f>IF(K1646&lt;=0,0,ROUNDDOWN((K1646*LOOKUP(K1646,{0,1950001,3300001,6950001,9000001,18000001,40000001},{0.05,0.1,0.2,0.23,0.33,0.4,0.45})-LOOKUP(K1646,{0,1950001,3300001,6950001,9000001,18000001,40000001},{0,97500,427500,636000,1536000,2796000,4796000}))*1.021,-2))</f>
        <v/>
      </c>
      <c r="N1646" s="19">
        <f>MAX(0,ROUNDDOWN(H1646-E1646-430000-G1646,-3))</f>
        <v/>
      </c>
      <c r="O1646" s="19">
        <f>MAX(0,ROUNDDOWN(H1646-E1646-430000-G1646-D1646,-3))</f>
        <v/>
      </c>
      <c r="P1646" s="19">
        <f>IF(H1646&lt;=450000,0,MAX(0,ROUNDDOWN(N1646*0.06-MIN(50000,N1646)*0.03,-2))+MAX(0,ROUNDDOWN(N1646*0.04-MIN(50000,N1646)*0.02,-2)))</f>
        <v/>
      </c>
      <c r="Q1646" s="19">
        <f>IF(H1646&lt;=450000,0,MAX(0,ROUNDDOWN(O1646*0.06-MIN(50000,O1646)*0.03,-2))+MAX(0,ROUNDDOWN(O1646*0.04-MIN(50000,O1646)*0.02,-2)))</f>
        <v/>
      </c>
      <c r="R1646" s="19">
        <f>L1646-M1646</f>
        <v/>
      </c>
      <c r="S1646" s="19">
        <f>P1646-Q1646</f>
        <v/>
      </c>
      <c r="T1646" s="19">
        <f>R1646+S1646</f>
        <v/>
      </c>
      <c r="U1646" s="21">
        <f>IF(J1646&lt;=0,0,LOOKUP(J1646,{0,1950001,3300001,6950001,9000001,18000001,40000001},{0.05,0.1,0.2,0.23,0.33,0.4,0.45}))</f>
        <v/>
      </c>
    </row>
    <row r="1647">
      <c r="A1647" t="inlineStr">
        <is>
          <t>1万円刻み</t>
        </is>
      </c>
      <c r="B1647" s="19">
        <f>'3_1万円刻み'!$A$755</f>
        <v/>
      </c>
      <c r="C1647" s="20" t="n">
        <v>2025</v>
      </c>
      <c r="D1647" s="19" t="n">
        <v>276000</v>
      </c>
      <c r="E1647" s="19">
        <f>ROUND(MIN(B1647/12,650000)*12*0.0915+MIN(B1647/12,1390000)*12*(0.0504+0)+B1647*0.005,0)</f>
        <v/>
      </c>
      <c r="F1647" s="19" t="n">
        <v>0</v>
      </c>
      <c r="G1647" s="19" t="n">
        <v>0</v>
      </c>
      <c r="H1647" s="19">
        <f>IF(C1647&gt;=2026,IF(B1647&lt;741000,0,IF(B1647&lt;2191000,B1647-740000,IF(B1647&lt;2193000,1451000,IF(B1647&lt;2196000,1453000,IF(B1647&lt;2200000,1456000,IF(B1647&lt;3600000,ROUNDDOWN(B1647/4,-3)*2.8-80000,IF(B1647&lt;6600000,ROUNDDOWN(B1647/4,-3)*3.2-440000,IF(B1647&lt;8500000,ROUNDDOWN(B1647*0.9,0)-1100000,B1647-1950000)))))))),IF(B1647&lt;651000,0,IF(B1647&lt;1900000,B1647-650000,IF(B1647&lt;3600000,ROUNDDOWN(B1647/4,-3)*2.8-80000,IF(B1647&lt;6600000,ROUNDDOWN(B1647/4,-3)*3.2-440000,IF(B1647&lt;8500000,ROUNDDOWN(B1647*0.9,0)-1100000,B1647-1950000))))))</f>
        <v/>
      </c>
      <c r="I1647" s="19">
        <f>IF(H1647&gt;23500000,NA(),IF(C1647&gt;=2026,IF(H1647&lt;=4890000,1040000,IF(H1647&lt;=6550000,670000,620000)),IF(H1647&lt;=1320000,950000,IF(H1647&lt;=3360000,880000,IF(H1647&lt;=4890000,680000,IF(H1647&lt;=6550000,630000,580000))))))</f>
        <v/>
      </c>
      <c r="J1647" s="19">
        <f>MAX(0,ROUNDDOWN(H1647-E1647-I1647-F1647,-3))</f>
        <v/>
      </c>
      <c r="K1647" s="19">
        <f>MAX(0,ROUNDDOWN(H1647-E1647-I1647-F1647-D1647,-3))</f>
        <v/>
      </c>
      <c r="L1647" s="19">
        <f>IF(J1647&lt;=0,0,ROUNDDOWN((J1647*LOOKUP(J1647,{0,1950001,3300001,6950001,9000001,18000001,40000001},{0.05,0.1,0.2,0.23,0.33,0.4,0.45})-LOOKUP(J1647,{0,1950001,3300001,6950001,9000001,18000001,40000001},{0,97500,427500,636000,1536000,2796000,4796000}))*1.021,-2))</f>
        <v/>
      </c>
      <c r="M1647" s="19">
        <f>IF(K1647&lt;=0,0,ROUNDDOWN((K1647*LOOKUP(K1647,{0,1950001,3300001,6950001,9000001,18000001,40000001},{0.05,0.1,0.2,0.23,0.33,0.4,0.45})-LOOKUP(K1647,{0,1950001,3300001,6950001,9000001,18000001,40000001},{0,97500,427500,636000,1536000,2796000,4796000}))*1.021,-2))</f>
        <v/>
      </c>
      <c r="N1647" s="19">
        <f>MAX(0,ROUNDDOWN(H1647-E1647-430000-G1647,-3))</f>
        <v/>
      </c>
      <c r="O1647" s="19">
        <f>MAX(0,ROUNDDOWN(H1647-E1647-430000-G1647-D1647,-3))</f>
        <v/>
      </c>
      <c r="P1647" s="19">
        <f>IF(H1647&lt;=450000,0,MAX(0,ROUNDDOWN(N1647*0.06-MIN(50000,N1647)*0.03,-2))+MAX(0,ROUNDDOWN(N1647*0.04-MIN(50000,N1647)*0.02,-2)))</f>
        <v/>
      </c>
      <c r="Q1647" s="19">
        <f>IF(H1647&lt;=450000,0,MAX(0,ROUNDDOWN(O1647*0.06-MIN(50000,O1647)*0.03,-2))+MAX(0,ROUNDDOWN(O1647*0.04-MIN(50000,O1647)*0.02,-2)))</f>
        <v/>
      </c>
      <c r="R1647" s="19">
        <f>L1647-M1647</f>
        <v/>
      </c>
      <c r="S1647" s="19">
        <f>P1647-Q1647</f>
        <v/>
      </c>
      <c r="T1647" s="19">
        <f>R1647+S1647</f>
        <v/>
      </c>
      <c r="U1647" s="21">
        <f>IF(J1647&lt;=0,0,LOOKUP(J1647,{0,1950001,3300001,6950001,9000001,18000001,40000001},{0.05,0.1,0.2,0.23,0.33,0.4,0.45}))</f>
        <v/>
      </c>
    </row>
    <row r="1648">
      <c r="A1648" t="inlineStr">
        <is>
          <t>1万円刻み</t>
        </is>
      </c>
      <c r="B1648" s="19">
        <f>'3_1万円刻み'!$A$755</f>
        <v/>
      </c>
      <c r="C1648" s="20" t="n">
        <v>2026</v>
      </c>
      <c r="D1648" s="19" t="n">
        <v>276000</v>
      </c>
      <c r="E1648" s="19">
        <f>ROUND(MIN(B1648/12,650000)*12*0.0915+MIN(B1648/12,1390000)*12*(0.0504+0)+B1648*0.005,0)</f>
        <v/>
      </c>
      <c r="F1648" s="19" t="n">
        <v>0</v>
      </c>
      <c r="G1648" s="19" t="n">
        <v>0</v>
      </c>
      <c r="H1648" s="19">
        <f>IF(C1648&gt;=2026,IF(B1648&lt;741000,0,IF(B1648&lt;2191000,B1648-740000,IF(B1648&lt;2193000,1451000,IF(B1648&lt;2196000,1453000,IF(B1648&lt;2200000,1456000,IF(B1648&lt;3600000,ROUNDDOWN(B1648/4,-3)*2.8-80000,IF(B1648&lt;6600000,ROUNDDOWN(B1648/4,-3)*3.2-440000,IF(B1648&lt;8500000,ROUNDDOWN(B1648*0.9,0)-1100000,B1648-1950000)))))))),IF(B1648&lt;651000,0,IF(B1648&lt;1900000,B1648-650000,IF(B1648&lt;3600000,ROUNDDOWN(B1648/4,-3)*2.8-80000,IF(B1648&lt;6600000,ROUNDDOWN(B1648/4,-3)*3.2-440000,IF(B1648&lt;8500000,ROUNDDOWN(B1648*0.9,0)-1100000,B1648-1950000))))))</f>
        <v/>
      </c>
      <c r="I1648" s="19">
        <f>IF(H1648&gt;23500000,NA(),IF(C1648&gt;=2026,IF(H1648&lt;=4890000,1040000,IF(H1648&lt;=6550000,670000,620000)),IF(H1648&lt;=1320000,950000,IF(H1648&lt;=3360000,880000,IF(H1648&lt;=4890000,680000,IF(H1648&lt;=6550000,630000,580000))))))</f>
        <v/>
      </c>
      <c r="J1648" s="19">
        <f>MAX(0,ROUNDDOWN(H1648-E1648-I1648-F1648,-3))</f>
        <v/>
      </c>
      <c r="K1648" s="19">
        <f>MAX(0,ROUNDDOWN(H1648-E1648-I1648-F1648-D1648,-3))</f>
        <v/>
      </c>
      <c r="L1648" s="19">
        <f>IF(J1648&lt;=0,0,ROUNDDOWN((J1648*LOOKUP(J1648,{0,1950001,3300001,6950001,9000001,18000001,40000001},{0.05,0.1,0.2,0.23,0.33,0.4,0.45})-LOOKUP(J1648,{0,1950001,3300001,6950001,9000001,18000001,40000001},{0,97500,427500,636000,1536000,2796000,4796000}))*1.021,-2))</f>
        <v/>
      </c>
      <c r="M1648" s="19">
        <f>IF(K1648&lt;=0,0,ROUNDDOWN((K1648*LOOKUP(K1648,{0,1950001,3300001,6950001,9000001,18000001,40000001},{0.05,0.1,0.2,0.23,0.33,0.4,0.45})-LOOKUP(K1648,{0,1950001,3300001,6950001,9000001,18000001,40000001},{0,97500,427500,636000,1536000,2796000,4796000}))*1.021,-2))</f>
        <v/>
      </c>
      <c r="N1648" s="19">
        <f>MAX(0,ROUNDDOWN(H1648-E1648-430000-G1648,-3))</f>
        <v/>
      </c>
      <c r="O1648" s="19">
        <f>MAX(0,ROUNDDOWN(H1648-E1648-430000-G1648-D1648,-3))</f>
        <v/>
      </c>
      <c r="P1648" s="19">
        <f>IF(H1648&lt;=450000,0,MAX(0,ROUNDDOWN(N1648*0.06-MIN(50000,N1648)*0.03,-2))+MAX(0,ROUNDDOWN(N1648*0.04-MIN(50000,N1648)*0.02,-2)))</f>
        <v/>
      </c>
      <c r="Q1648" s="19">
        <f>IF(H1648&lt;=450000,0,MAX(0,ROUNDDOWN(O1648*0.06-MIN(50000,O1648)*0.03,-2))+MAX(0,ROUNDDOWN(O1648*0.04-MIN(50000,O1648)*0.02,-2)))</f>
        <v/>
      </c>
      <c r="R1648" s="19">
        <f>L1648-M1648</f>
        <v/>
      </c>
      <c r="S1648" s="19">
        <f>P1648-Q1648</f>
        <v/>
      </c>
      <c r="T1648" s="19">
        <f>R1648+S1648</f>
        <v/>
      </c>
      <c r="U1648" s="21">
        <f>IF(J1648&lt;=0,0,LOOKUP(J1648,{0,1950001,3300001,6950001,9000001,18000001,40000001},{0.05,0.1,0.2,0.23,0.33,0.4,0.45}))</f>
        <v/>
      </c>
    </row>
    <row r="1649">
      <c r="A1649" t="inlineStr">
        <is>
          <t>1万円刻み</t>
        </is>
      </c>
      <c r="B1649" s="19">
        <f>'3_1万円刻み'!$A$756</f>
        <v/>
      </c>
      <c r="C1649" s="20" t="n">
        <v>2025</v>
      </c>
      <c r="D1649" s="19" t="n">
        <v>276000</v>
      </c>
      <c r="E1649" s="19">
        <f>ROUND(MIN(B1649/12,650000)*12*0.0915+MIN(B1649/12,1390000)*12*(0.0504+0)+B1649*0.005,0)</f>
        <v/>
      </c>
      <c r="F1649" s="19" t="n">
        <v>0</v>
      </c>
      <c r="G1649" s="19" t="n">
        <v>0</v>
      </c>
      <c r="H1649" s="19">
        <f>IF(C1649&gt;=2026,IF(B1649&lt;741000,0,IF(B1649&lt;2191000,B1649-740000,IF(B1649&lt;2193000,1451000,IF(B1649&lt;2196000,1453000,IF(B1649&lt;2200000,1456000,IF(B1649&lt;3600000,ROUNDDOWN(B1649/4,-3)*2.8-80000,IF(B1649&lt;6600000,ROUNDDOWN(B1649/4,-3)*3.2-440000,IF(B1649&lt;8500000,ROUNDDOWN(B1649*0.9,0)-1100000,B1649-1950000)))))))),IF(B1649&lt;651000,0,IF(B1649&lt;1900000,B1649-650000,IF(B1649&lt;3600000,ROUNDDOWN(B1649/4,-3)*2.8-80000,IF(B1649&lt;6600000,ROUNDDOWN(B1649/4,-3)*3.2-440000,IF(B1649&lt;8500000,ROUNDDOWN(B1649*0.9,0)-1100000,B1649-1950000))))))</f>
        <v/>
      </c>
      <c r="I1649" s="19">
        <f>IF(H1649&gt;23500000,NA(),IF(C1649&gt;=2026,IF(H1649&lt;=4890000,1040000,IF(H1649&lt;=6550000,670000,620000)),IF(H1649&lt;=1320000,950000,IF(H1649&lt;=3360000,880000,IF(H1649&lt;=4890000,680000,IF(H1649&lt;=6550000,630000,580000))))))</f>
        <v/>
      </c>
      <c r="J1649" s="19">
        <f>MAX(0,ROUNDDOWN(H1649-E1649-I1649-F1649,-3))</f>
        <v/>
      </c>
      <c r="K1649" s="19">
        <f>MAX(0,ROUNDDOWN(H1649-E1649-I1649-F1649-D1649,-3))</f>
        <v/>
      </c>
      <c r="L1649" s="19">
        <f>IF(J1649&lt;=0,0,ROUNDDOWN((J1649*LOOKUP(J1649,{0,1950001,3300001,6950001,9000001,18000001,40000001},{0.05,0.1,0.2,0.23,0.33,0.4,0.45})-LOOKUP(J1649,{0,1950001,3300001,6950001,9000001,18000001,40000001},{0,97500,427500,636000,1536000,2796000,4796000}))*1.021,-2))</f>
        <v/>
      </c>
      <c r="M1649" s="19">
        <f>IF(K1649&lt;=0,0,ROUNDDOWN((K1649*LOOKUP(K1649,{0,1950001,3300001,6950001,9000001,18000001,40000001},{0.05,0.1,0.2,0.23,0.33,0.4,0.45})-LOOKUP(K1649,{0,1950001,3300001,6950001,9000001,18000001,40000001},{0,97500,427500,636000,1536000,2796000,4796000}))*1.021,-2))</f>
        <v/>
      </c>
      <c r="N1649" s="19">
        <f>MAX(0,ROUNDDOWN(H1649-E1649-430000-G1649,-3))</f>
        <v/>
      </c>
      <c r="O1649" s="19">
        <f>MAX(0,ROUNDDOWN(H1649-E1649-430000-G1649-D1649,-3))</f>
        <v/>
      </c>
      <c r="P1649" s="19">
        <f>IF(H1649&lt;=450000,0,MAX(0,ROUNDDOWN(N1649*0.06-MIN(50000,N1649)*0.03,-2))+MAX(0,ROUNDDOWN(N1649*0.04-MIN(50000,N1649)*0.02,-2)))</f>
        <v/>
      </c>
      <c r="Q1649" s="19">
        <f>IF(H1649&lt;=450000,0,MAX(0,ROUNDDOWN(O1649*0.06-MIN(50000,O1649)*0.03,-2))+MAX(0,ROUNDDOWN(O1649*0.04-MIN(50000,O1649)*0.02,-2)))</f>
        <v/>
      </c>
      <c r="R1649" s="19">
        <f>L1649-M1649</f>
        <v/>
      </c>
      <c r="S1649" s="19">
        <f>P1649-Q1649</f>
        <v/>
      </c>
      <c r="T1649" s="19">
        <f>R1649+S1649</f>
        <v/>
      </c>
      <c r="U1649" s="21">
        <f>IF(J1649&lt;=0,0,LOOKUP(J1649,{0,1950001,3300001,6950001,9000001,18000001,40000001},{0.05,0.1,0.2,0.23,0.33,0.4,0.45}))</f>
        <v/>
      </c>
    </row>
    <row r="1650">
      <c r="A1650" t="inlineStr">
        <is>
          <t>1万円刻み</t>
        </is>
      </c>
      <c r="B1650" s="19">
        <f>'3_1万円刻み'!$A$756</f>
        <v/>
      </c>
      <c r="C1650" s="20" t="n">
        <v>2026</v>
      </c>
      <c r="D1650" s="19" t="n">
        <v>276000</v>
      </c>
      <c r="E1650" s="19">
        <f>ROUND(MIN(B1650/12,650000)*12*0.0915+MIN(B1650/12,1390000)*12*(0.0504+0)+B1650*0.005,0)</f>
        <v/>
      </c>
      <c r="F1650" s="19" t="n">
        <v>0</v>
      </c>
      <c r="G1650" s="19" t="n">
        <v>0</v>
      </c>
      <c r="H1650" s="19">
        <f>IF(C1650&gt;=2026,IF(B1650&lt;741000,0,IF(B1650&lt;2191000,B1650-740000,IF(B1650&lt;2193000,1451000,IF(B1650&lt;2196000,1453000,IF(B1650&lt;2200000,1456000,IF(B1650&lt;3600000,ROUNDDOWN(B1650/4,-3)*2.8-80000,IF(B1650&lt;6600000,ROUNDDOWN(B1650/4,-3)*3.2-440000,IF(B1650&lt;8500000,ROUNDDOWN(B1650*0.9,0)-1100000,B1650-1950000)))))))),IF(B1650&lt;651000,0,IF(B1650&lt;1900000,B1650-650000,IF(B1650&lt;3600000,ROUNDDOWN(B1650/4,-3)*2.8-80000,IF(B1650&lt;6600000,ROUNDDOWN(B1650/4,-3)*3.2-440000,IF(B1650&lt;8500000,ROUNDDOWN(B1650*0.9,0)-1100000,B1650-1950000))))))</f>
        <v/>
      </c>
      <c r="I1650" s="19">
        <f>IF(H1650&gt;23500000,NA(),IF(C1650&gt;=2026,IF(H1650&lt;=4890000,1040000,IF(H1650&lt;=6550000,670000,620000)),IF(H1650&lt;=1320000,950000,IF(H1650&lt;=3360000,880000,IF(H1650&lt;=4890000,680000,IF(H1650&lt;=6550000,630000,580000))))))</f>
        <v/>
      </c>
      <c r="J1650" s="19">
        <f>MAX(0,ROUNDDOWN(H1650-E1650-I1650-F1650,-3))</f>
        <v/>
      </c>
      <c r="K1650" s="19">
        <f>MAX(0,ROUNDDOWN(H1650-E1650-I1650-F1650-D1650,-3))</f>
        <v/>
      </c>
      <c r="L1650" s="19">
        <f>IF(J1650&lt;=0,0,ROUNDDOWN((J1650*LOOKUP(J1650,{0,1950001,3300001,6950001,9000001,18000001,40000001},{0.05,0.1,0.2,0.23,0.33,0.4,0.45})-LOOKUP(J1650,{0,1950001,3300001,6950001,9000001,18000001,40000001},{0,97500,427500,636000,1536000,2796000,4796000}))*1.021,-2))</f>
        <v/>
      </c>
      <c r="M1650" s="19">
        <f>IF(K1650&lt;=0,0,ROUNDDOWN((K1650*LOOKUP(K1650,{0,1950001,3300001,6950001,9000001,18000001,40000001},{0.05,0.1,0.2,0.23,0.33,0.4,0.45})-LOOKUP(K1650,{0,1950001,3300001,6950001,9000001,18000001,40000001},{0,97500,427500,636000,1536000,2796000,4796000}))*1.021,-2))</f>
        <v/>
      </c>
      <c r="N1650" s="19">
        <f>MAX(0,ROUNDDOWN(H1650-E1650-430000-G1650,-3))</f>
        <v/>
      </c>
      <c r="O1650" s="19">
        <f>MAX(0,ROUNDDOWN(H1650-E1650-430000-G1650-D1650,-3))</f>
        <v/>
      </c>
      <c r="P1650" s="19">
        <f>IF(H1650&lt;=450000,0,MAX(0,ROUNDDOWN(N1650*0.06-MIN(50000,N1650)*0.03,-2))+MAX(0,ROUNDDOWN(N1650*0.04-MIN(50000,N1650)*0.02,-2)))</f>
        <v/>
      </c>
      <c r="Q1650" s="19">
        <f>IF(H1650&lt;=450000,0,MAX(0,ROUNDDOWN(O1650*0.06-MIN(50000,O1650)*0.03,-2))+MAX(0,ROUNDDOWN(O1650*0.04-MIN(50000,O1650)*0.02,-2)))</f>
        <v/>
      </c>
      <c r="R1650" s="19">
        <f>L1650-M1650</f>
        <v/>
      </c>
      <c r="S1650" s="19">
        <f>P1650-Q1650</f>
        <v/>
      </c>
      <c r="T1650" s="19">
        <f>R1650+S1650</f>
        <v/>
      </c>
      <c r="U1650" s="21">
        <f>IF(J1650&lt;=0,0,LOOKUP(J1650,{0,1950001,3300001,6950001,9000001,18000001,40000001},{0.05,0.1,0.2,0.23,0.33,0.4,0.45}))</f>
        <v/>
      </c>
    </row>
    <row r="1651">
      <c r="A1651" t="inlineStr">
        <is>
          <t>1万円刻み</t>
        </is>
      </c>
      <c r="B1651" s="19">
        <f>'3_1万円刻み'!$A$757</f>
        <v/>
      </c>
      <c r="C1651" s="20" t="n">
        <v>2025</v>
      </c>
      <c r="D1651" s="19" t="n">
        <v>276000</v>
      </c>
      <c r="E1651" s="19">
        <f>ROUND(MIN(B1651/12,650000)*12*0.0915+MIN(B1651/12,1390000)*12*(0.0504+0)+B1651*0.005,0)</f>
        <v/>
      </c>
      <c r="F1651" s="19" t="n">
        <v>0</v>
      </c>
      <c r="G1651" s="19" t="n">
        <v>0</v>
      </c>
      <c r="H1651" s="19">
        <f>IF(C1651&gt;=2026,IF(B1651&lt;741000,0,IF(B1651&lt;2191000,B1651-740000,IF(B1651&lt;2193000,1451000,IF(B1651&lt;2196000,1453000,IF(B1651&lt;2200000,1456000,IF(B1651&lt;3600000,ROUNDDOWN(B1651/4,-3)*2.8-80000,IF(B1651&lt;6600000,ROUNDDOWN(B1651/4,-3)*3.2-440000,IF(B1651&lt;8500000,ROUNDDOWN(B1651*0.9,0)-1100000,B1651-1950000)))))))),IF(B1651&lt;651000,0,IF(B1651&lt;1900000,B1651-650000,IF(B1651&lt;3600000,ROUNDDOWN(B1651/4,-3)*2.8-80000,IF(B1651&lt;6600000,ROUNDDOWN(B1651/4,-3)*3.2-440000,IF(B1651&lt;8500000,ROUNDDOWN(B1651*0.9,0)-1100000,B1651-1950000))))))</f>
        <v/>
      </c>
      <c r="I1651" s="19">
        <f>IF(H1651&gt;23500000,NA(),IF(C1651&gt;=2026,IF(H1651&lt;=4890000,1040000,IF(H1651&lt;=6550000,670000,620000)),IF(H1651&lt;=1320000,950000,IF(H1651&lt;=3360000,880000,IF(H1651&lt;=4890000,680000,IF(H1651&lt;=6550000,630000,580000))))))</f>
        <v/>
      </c>
      <c r="J1651" s="19">
        <f>MAX(0,ROUNDDOWN(H1651-E1651-I1651-F1651,-3))</f>
        <v/>
      </c>
      <c r="K1651" s="19">
        <f>MAX(0,ROUNDDOWN(H1651-E1651-I1651-F1651-D1651,-3))</f>
        <v/>
      </c>
      <c r="L1651" s="19">
        <f>IF(J1651&lt;=0,0,ROUNDDOWN((J1651*LOOKUP(J1651,{0,1950001,3300001,6950001,9000001,18000001,40000001},{0.05,0.1,0.2,0.23,0.33,0.4,0.45})-LOOKUP(J1651,{0,1950001,3300001,6950001,9000001,18000001,40000001},{0,97500,427500,636000,1536000,2796000,4796000}))*1.021,-2))</f>
        <v/>
      </c>
      <c r="M1651" s="19">
        <f>IF(K1651&lt;=0,0,ROUNDDOWN((K1651*LOOKUP(K1651,{0,1950001,3300001,6950001,9000001,18000001,40000001},{0.05,0.1,0.2,0.23,0.33,0.4,0.45})-LOOKUP(K1651,{0,1950001,3300001,6950001,9000001,18000001,40000001},{0,97500,427500,636000,1536000,2796000,4796000}))*1.021,-2))</f>
        <v/>
      </c>
      <c r="N1651" s="19">
        <f>MAX(0,ROUNDDOWN(H1651-E1651-430000-G1651,-3))</f>
        <v/>
      </c>
      <c r="O1651" s="19">
        <f>MAX(0,ROUNDDOWN(H1651-E1651-430000-G1651-D1651,-3))</f>
        <v/>
      </c>
      <c r="P1651" s="19">
        <f>IF(H1651&lt;=450000,0,MAX(0,ROUNDDOWN(N1651*0.06-MIN(50000,N1651)*0.03,-2))+MAX(0,ROUNDDOWN(N1651*0.04-MIN(50000,N1651)*0.02,-2)))</f>
        <v/>
      </c>
      <c r="Q1651" s="19">
        <f>IF(H1651&lt;=450000,0,MAX(0,ROUNDDOWN(O1651*0.06-MIN(50000,O1651)*0.03,-2))+MAX(0,ROUNDDOWN(O1651*0.04-MIN(50000,O1651)*0.02,-2)))</f>
        <v/>
      </c>
      <c r="R1651" s="19">
        <f>L1651-M1651</f>
        <v/>
      </c>
      <c r="S1651" s="19">
        <f>P1651-Q1651</f>
        <v/>
      </c>
      <c r="T1651" s="19">
        <f>R1651+S1651</f>
        <v/>
      </c>
      <c r="U1651" s="21">
        <f>IF(J1651&lt;=0,0,LOOKUP(J1651,{0,1950001,3300001,6950001,9000001,18000001,40000001},{0.05,0.1,0.2,0.23,0.33,0.4,0.45}))</f>
        <v/>
      </c>
    </row>
    <row r="1652">
      <c r="A1652" t="inlineStr">
        <is>
          <t>1万円刻み</t>
        </is>
      </c>
      <c r="B1652" s="19">
        <f>'3_1万円刻み'!$A$757</f>
        <v/>
      </c>
      <c r="C1652" s="20" t="n">
        <v>2026</v>
      </c>
      <c r="D1652" s="19" t="n">
        <v>276000</v>
      </c>
      <c r="E1652" s="19">
        <f>ROUND(MIN(B1652/12,650000)*12*0.0915+MIN(B1652/12,1390000)*12*(0.0504+0)+B1652*0.005,0)</f>
        <v/>
      </c>
      <c r="F1652" s="19" t="n">
        <v>0</v>
      </c>
      <c r="G1652" s="19" t="n">
        <v>0</v>
      </c>
      <c r="H1652" s="19">
        <f>IF(C1652&gt;=2026,IF(B1652&lt;741000,0,IF(B1652&lt;2191000,B1652-740000,IF(B1652&lt;2193000,1451000,IF(B1652&lt;2196000,1453000,IF(B1652&lt;2200000,1456000,IF(B1652&lt;3600000,ROUNDDOWN(B1652/4,-3)*2.8-80000,IF(B1652&lt;6600000,ROUNDDOWN(B1652/4,-3)*3.2-440000,IF(B1652&lt;8500000,ROUNDDOWN(B1652*0.9,0)-1100000,B1652-1950000)))))))),IF(B1652&lt;651000,0,IF(B1652&lt;1900000,B1652-650000,IF(B1652&lt;3600000,ROUNDDOWN(B1652/4,-3)*2.8-80000,IF(B1652&lt;6600000,ROUNDDOWN(B1652/4,-3)*3.2-440000,IF(B1652&lt;8500000,ROUNDDOWN(B1652*0.9,0)-1100000,B1652-1950000))))))</f>
        <v/>
      </c>
      <c r="I1652" s="19">
        <f>IF(H1652&gt;23500000,NA(),IF(C1652&gt;=2026,IF(H1652&lt;=4890000,1040000,IF(H1652&lt;=6550000,670000,620000)),IF(H1652&lt;=1320000,950000,IF(H1652&lt;=3360000,880000,IF(H1652&lt;=4890000,680000,IF(H1652&lt;=6550000,630000,580000))))))</f>
        <v/>
      </c>
      <c r="J1652" s="19">
        <f>MAX(0,ROUNDDOWN(H1652-E1652-I1652-F1652,-3))</f>
        <v/>
      </c>
      <c r="K1652" s="19">
        <f>MAX(0,ROUNDDOWN(H1652-E1652-I1652-F1652-D1652,-3))</f>
        <v/>
      </c>
      <c r="L1652" s="19">
        <f>IF(J1652&lt;=0,0,ROUNDDOWN((J1652*LOOKUP(J1652,{0,1950001,3300001,6950001,9000001,18000001,40000001},{0.05,0.1,0.2,0.23,0.33,0.4,0.45})-LOOKUP(J1652,{0,1950001,3300001,6950001,9000001,18000001,40000001},{0,97500,427500,636000,1536000,2796000,4796000}))*1.021,-2))</f>
        <v/>
      </c>
      <c r="M1652" s="19">
        <f>IF(K1652&lt;=0,0,ROUNDDOWN((K1652*LOOKUP(K1652,{0,1950001,3300001,6950001,9000001,18000001,40000001},{0.05,0.1,0.2,0.23,0.33,0.4,0.45})-LOOKUP(K1652,{0,1950001,3300001,6950001,9000001,18000001,40000001},{0,97500,427500,636000,1536000,2796000,4796000}))*1.021,-2))</f>
        <v/>
      </c>
      <c r="N1652" s="19">
        <f>MAX(0,ROUNDDOWN(H1652-E1652-430000-G1652,-3))</f>
        <v/>
      </c>
      <c r="O1652" s="19">
        <f>MAX(0,ROUNDDOWN(H1652-E1652-430000-G1652-D1652,-3))</f>
        <v/>
      </c>
      <c r="P1652" s="19">
        <f>IF(H1652&lt;=450000,0,MAX(0,ROUNDDOWN(N1652*0.06-MIN(50000,N1652)*0.03,-2))+MAX(0,ROUNDDOWN(N1652*0.04-MIN(50000,N1652)*0.02,-2)))</f>
        <v/>
      </c>
      <c r="Q1652" s="19">
        <f>IF(H1652&lt;=450000,0,MAX(0,ROUNDDOWN(O1652*0.06-MIN(50000,O1652)*0.03,-2))+MAX(0,ROUNDDOWN(O1652*0.04-MIN(50000,O1652)*0.02,-2)))</f>
        <v/>
      </c>
      <c r="R1652" s="19">
        <f>L1652-M1652</f>
        <v/>
      </c>
      <c r="S1652" s="19">
        <f>P1652-Q1652</f>
        <v/>
      </c>
      <c r="T1652" s="19">
        <f>R1652+S1652</f>
        <v/>
      </c>
      <c r="U1652" s="21">
        <f>IF(J1652&lt;=0,0,LOOKUP(J1652,{0,1950001,3300001,6950001,9000001,18000001,40000001},{0.05,0.1,0.2,0.23,0.33,0.4,0.45}))</f>
        <v/>
      </c>
    </row>
    <row r="1653">
      <c r="A1653" t="inlineStr">
        <is>
          <t>1万円刻み</t>
        </is>
      </c>
      <c r="B1653" s="19">
        <f>'3_1万円刻み'!$A$758</f>
        <v/>
      </c>
      <c r="C1653" s="20" t="n">
        <v>2025</v>
      </c>
      <c r="D1653" s="19" t="n">
        <v>276000</v>
      </c>
      <c r="E1653" s="19">
        <f>ROUND(MIN(B1653/12,650000)*12*0.0915+MIN(B1653/12,1390000)*12*(0.0504+0)+B1653*0.005,0)</f>
        <v/>
      </c>
      <c r="F1653" s="19" t="n">
        <v>0</v>
      </c>
      <c r="G1653" s="19" t="n">
        <v>0</v>
      </c>
      <c r="H1653" s="19">
        <f>IF(C1653&gt;=2026,IF(B1653&lt;741000,0,IF(B1653&lt;2191000,B1653-740000,IF(B1653&lt;2193000,1451000,IF(B1653&lt;2196000,1453000,IF(B1653&lt;2200000,1456000,IF(B1653&lt;3600000,ROUNDDOWN(B1653/4,-3)*2.8-80000,IF(B1653&lt;6600000,ROUNDDOWN(B1653/4,-3)*3.2-440000,IF(B1653&lt;8500000,ROUNDDOWN(B1653*0.9,0)-1100000,B1653-1950000)))))))),IF(B1653&lt;651000,0,IF(B1653&lt;1900000,B1653-650000,IF(B1653&lt;3600000,ROUNDDOWN(B1653/4,-3)*2.8-80000,IF(B1653&lt;6600000,ROUNDDOWN(B1653/4,-3)*3.2-440000,IF(B1653&lt;8500000,ROUNDDOWN(B1653*0.9,0)-1100000,B1653-1950000))))))</f>
        <v/>
      </c>
      <c r="I1653" s="19">
        <f>IF(H1653&gt;23500000,NA(),IF(C1653&gt;=2026,IF(H1653&lt;=4890000,1040000,IF(H1653&lt;=6550000,670000,620000)),IF(H1653&lt;=1320000,950000,IF(H1653&lt;=3360000,880000,IF(H1653&lt;=4890000,680000,IF(H1653&lt;=6550000,630000,580000))))))</f>
        <v/>
      </c>
      <c r="J1653" s="19">
        <f>MAX(0,ROUNDDOWN(H1653-E1653-I1653-F1653,-3))</f>
        <v/>
      </c>
      <c r="K1653" s="19">
        <f>MAX(0,ROUNDDOWN(H1653-E1653-I1653-F1653-D1653,-3))</f>
        <v/>
      </c>
      <c r="L1653" s="19">
        <f>IF(J1653&lt;=0,0,ROUNDDOWN((J1653*LOOKUP(J1653,{0,1950001,3300001,6950001,9000001,18000001,40000001},{0.05,0.1,0.2,0.23,0.33,0.4,0.45})-LOOKUP(J1653,{0,1950001,3300001,6950001,9000001,18000001,40000001},{0,97500,427500,636000,1536000,2796000,4796000}))*1.021,-2))</f>
        <v/>
      </c>
      <c r="M1653" s="19">
        <f>IF(K1653&lt;=0,0,ROUNDDOWN((K1653*LOOKUP(K1653,{0,1950001,3300001,6950001,9000001,18000001,40000001},{0.05,0.1,0.2,0.23,0.33,0.4,0.45})-LOOKUP(K1653,{0,1950001,3300001,6950001,9000001,18000001,40000001},{0,97500,427500,636000,1536000,2796000,4796000}))*1.021,-2))</f>
        <v/>
      </c>
      <c r="N1653" s="19">
        <f>MAX(0,ROUNDDOWN(H1653-E1653-430000-G1653,-3))</f>
        <v/>
      </c>
      <c r="O1653" s="19">
        <f>MAX(0,ROUNDDOWN(H1653-E1653-430000-G1653-D1653,-3))</f>
        <v/>
      </c>
      <c r="P1653" s="19">
        <f>IF(H1653&lt;=450000,0,MAX(0,ROUNDDOWN(N1653*0.06-MIN(50000,N1653)*0.03,-2))+MAX(0,ROUNDDOWN(N1653*0.04-MIN(50000,N1653)*0.02,-2)))</f>
        <v/>
      </c>
      <c r="Q1653" s="19">
        <f>IF(H1653&lt;=450000,0,MAX(0,ROUNDDOWN(O1653*0.06-MIN(50000,O1653)*0.03,-2))+MAX(0,ROUNDDOWN(O1653*0.04-MIN(50000,O1653)*0.02,-2)))</f>
        <v/>
      </c>
      <c r="R1653" s="19">
        <f>L1653-M1653</f>
        <v/>
      </c>
      <c r="S1653" s="19">
        <f>P1653-Q1653</f>
        <v/>
      </c>
      <c r="T1653" s="19">
        <f>R1653+S1653</f>
        <v/>
      </c>
      <c r="U1653" s="21">
        <f>IF(J1653&lt;=0,0,LOOKUP(J1653,{0,1950001,3300001,6950001,9000001,18000001,40000001},{0.05,0.1,0.2,0.23,0.33,0.4,0.45}))</f>
        <v/>
      </c>
    </row>
    <row r="1654">
      <c r="A1654" t="inlineStr">
        <is>
          <t>1万円刻み</t>
        </is>
      </c>
      <c r="B1654" s="19">
        <f>'3_1万円刻み'!$A$758</f>
        <v/>
      </c>
      <c r="C1654" s="20" t="n">
        <v>2026</v>
      </c>
      <c r="D1654" s="19" t="n">
        <v>276000</v>
      </c>
      <c r="E1654" s="19">
        <f>ROUND(MIN(B1654/12,650000)*12*0.0915+MIN(B1654/12,1390000)*12*(0.0504+0)+B1654*0.005,0)</f>
        <v/>
      </c>
      <c r="F1654" s="19" t="n">
        <v>0</v>
      </c>
      <c r="G1654" s="19" t="n">
        <v>0</v>
      </c>
      <c r="H1654" s="19">
        <f>IF(C1654&gt;=2026,IF(B1654&lt;741000,0,IF(B1654&lt;2191000,B1654-740000,IF(B1654&lt;2193000,1451000,IF(B1654&lt;2196000,1453000,IF(B1654&lt;2200000,1456000,IF(B1654&lt;3600000,ROUNDDOWN(B1654/4,-3)*2.8-80000,IF(B1654&lt;6600000,ROUNDDOWN(B1654/4,-3)*3.2-440000,IF(B1654&lt;8500000,ROUNDDOWN(B1654*0.9,0)-1100000,B1654-1950000)))))))),IF(B1654&lt;651000,0,IF(B1654&lt;1900000,B1654-650000,IF(B1654&lt;3600000,ROUNDDOWN(B1654/4,-3)*2.8-80000,IF(B1654&lt;6600000,ROUNDDOWN(B1654/4,-3)*3.2-440000,IF(B1654&lt;8500000,ROUNDDOWN(B1654*0.9,0)-1100000,B1654-1950000))))))</f>
        <v/>
      </c>
      <c r="I1654" s="19">
        <f>IF(H1654&gt;23500000,NA(),IF(C1654&gt;=2026,IF(H1654&lt;=4890000,1040000,IF(H1654&lt;=6550000,670000,620000)),IF(H1654&lt;=1320000,950000,IF(H1654&lt;=3360000,880000,IF(H1654&lt;=4890000,680000,IF(H1654&lt;=6550000,630000,580000))))))</f>
        <v/>
      </c>
      <c r="J1654" s="19">
        <f>MAX(0,ROUNDDOWN(H1654-E1654-I1654-F1654,-3))</f>
        <v/>
      </c>
      <c r="K1654" s="19">
        <f>MAX(0,ROUNDDOWN(H1654-E1654-I1654-F1654-D1654,-3))</f>
        <v/>
      </c>
      <c r="L1654" s="19">
        <f>IF(J1654&lt;=0,0,ROUNDDOWN((J1654*LOOKUP(J1654,{0,1950001,3300001,6950001,9000001,18000001,40000001},{0.05,0.1,0.2,0.23,0.33,0.4,0.45})-LOOKUP(J1654,{0,1950001,3300001,6950001,9000001,18000001,40000001},{0,97500,427500,636000,1536000,2796000,4796000}))*1.021,-2))</f>
        <v/>
      </c>
      <c r="M1654" s="19">
        <f>IF(K1654&lt;=0,0,ROUNDDOWN((K1654*LOOKUP(K1654,{0,1950001,3300001,6950001,9000001,18000001,40000001},{0.05,0.1,0.2,0.23,0.33,0.4,0.45})-LOOKUP(K1654,{0,1950001,3300001,6950001,9000001,18000001,40000001},{0,97500,427500,636000,1536000,2796000,4796000}))*1.021,-2))</f>
        <v/>
      </c>
      <c r="N1654" s="19">
        <f>MAX(0,ROUNDDOWN(H1654-E1654-430000-G1654,-3))</f>
        <v/>
      </c>
      <c r="O1654" s="19">
        <f>MAX(0,ROUNDDOWN(H1654-E1654-430000-G1654-D1654,-3))</f>
        <v/>
      </c>
      <c r="P1654" s="19">
        <f>IF(H1654&lt;=450000,0,MAX(0,ROUNDDOWN(N1654*0.06-MIN(50000,N1654)*0.03,-2))+MAX(0,ROUNDDOWN(N1654*0.04-MIN(50000,N1654)*0.02,-2)))</f>
        <v/>
      </c>
      <c r="Q1654" s="19">
        <f>IF(H1654&lt;=450000,0,MAX(0,ROUNDDOWN(O1654*0.06-MIN(50000,O1654)*0.03,-2))+MAX(0,ROUNDDOWN(O1654*0.04-MIN(50000,O1654)*0.02,-2)))</f>
        <v/>
      </c>
      <c r="R1654" s="19">
        <f>L1654-M1654</f>
        <v/>
      </c>
      <c r="S1654" s="19">
        <f>P1654-Q1654</f>
        <v/>
      </c>
      <c r="T1654" s="19">
        <f>R1654+S1654</f>
        <v/>
      </c>
      <c r="U1654" s="21">
        <f>IF(J1654&lt;=0,0,LOOKUP(J1654,{0,1950001,3300001,6950001,9000001,18000001,40000001},{0.05,0.1,0.2,0.23,0.33,0.4,0.45}))</f>
        <v/>
      </c>
    </row>
    <row r="1655">
      <c r="A1655" t="inlineStr">
        <is>
          <t>1万円刻み</t>
        </is>
      </c>
      <c r="B1655" s="19">
        <f>'3_1万円刻み'!$A$759</f>
        <v/>
      </c>
      <c r="C1655" s="20" t="n">
        <v>2025</v>
      </c>
      <c r="D1655" s="19" t="n">
        <v>276000</v>
      </c>
      <c r="E1655" s="19">
        <f>ROUND(MIN(B1655/12,650000)*12*0.0915+MIN(B1655/12,1390000)*12*(0.0504+0)+B1655*0.005,0)</f>
        <v/>
      </c>
      <c r="F1655" s="19" t="n">
        <v>0</v>
      </c>
      <c r="G1655" s="19" t="n">
        <v>0</v>
      </c>
      <c r="H1655" s="19">
        <f>IF(C1655&gt;=2026,IF(B1655&lt;741000,0,IF(B1655&lt;2191000,B1655-740000,IF(B1655&lt;2193000,1451000,IF(B1655&lt;2196000,1453000,IF(B1655&lt;2200000,1456000,IF(B1655&lt;3600000,ROUNDDOWN(B1655/4,-3)*2.8-80000,IF(B1655&lt;6600000,ROUNDDOWN(B1655/4,-3)*3.2-440000,IF(B1655&lt;8500000,ROUNDDOWN(B1655*0.9,0)-1100000,B1655-1950000)))))))),IF(B1655&lt;651000,0,IF(B1655&lt;1900000,B1655-650000,IF(B1655&lt;3600000,ROUNDDOWN(B1655/4,-3)*2.8-80000,IF(B1655&lt;6600000,ROUNDDOWN(B1655/4,-3)*3.2-440000,IF(B1655&lt;8500000,ROUNDDOWN(B1655*0.9,0)-1100000,B1655-1950000))))))</f>
        <v/>
      </c>
      <c r="I1655" s="19">
        <f>IF(H1655&gt;23500000,NA(),IF(C1655&gt;=2026,IF(H1655&lt;=4890000,1040000,IF(H1655&lt;=6550000,670000,620000)),IF(H1655&lt;=1320000,950000,IF(H1655&lt;=3360000,880000,IF(H1655&lt;=4890000,680000,IF(H1655&lt;=6550000,630000,580000))))))</f>
        <v/>
      </c>
      <c r="J1655" s="19">
        <f>MAX(0,ROUNDDOWN(H1655-E1655-I1655-F1655,-3))</f>
        <v/>
      </c>
      <c r="K1655" s="19">
        <f>MAX(0,ROUNDDOWN(H1655-E1655-I1655-F1655-D1655,-3))</f>
        <v/>
      </c>
      <c r="L1655" s="19">
        <f>IF(J1655&lt;=0,0,ROUNDDOWN((J1655*LOOKUP(J1655,{0,1950001,3300001,6950001,9000001,18000001,40000001},{0.05,0.1,0.2,0.23,0.33,0.4,0.45})-LOOKUP(J1655,{0,1950001,3300001,6950001,9000001,18000001,40000001},{0,97500,427500,636000,1536000,2796000,4796000}))*1.021,-2))</f>
        <v/>
      </c>
      <c r="M1655" s="19">
        <f>IF(K1655&lt;=0,0,ROUNDDOWN((K1655*LOOKUP(K1655,{0,1950001,3300001,6950001,9000001,18000001,40000001},{0.05,0.1,0.2,0.23,0.33,0.4,0.45})-LOOKUP(K1655,{0,1950001,3300001,6950001,9000001,18000001,40000001},{0,97500,427500,636000,1536000,2796000,4796000}))*1.021,-2))</f>
        <v/>
      </c>
      <c r="N1655" s="19">
        <f>MAX(0,ROUNDDOWN(H1655-E1655-430000-G1655,-3))</f>
        <v/>
      </c>
      <c r="O1655" s="19">
        <f>MAX(0,ROUNDDOWN(H1655-E1655-430000-G1655-D1655,-3))</f>
        <v/>
      </c>
      <c r="P1655" s="19">
        <f>IF(H1655&lt;=450000,0,MAX(0,ROUNDDOWN(N1655*0.06-MIN(50000,N1655)*0.03,-2))+MAX(0,ROUNDDOWN(N1655*0.04-MIN(50000,N1655)*0.02,-2)))</f>
        <v/>
      </c>
      <c r="Q1655" s="19">
        <f>IF(H1655&lt;=450000,0,MAX(0,ROUNDDOWN(O1655*0.06-MIN(50000,O1655)*0.03,-2))+MAX(0,ROUNDDOWN(O1655*0.04-MIN(50000,O1655)*0.02,-2)))</f>
        <v/>
      </c>
      <c r="R1655" s="19">
        <f>L1655-M1655</f>
        <v/>
      </c>
      <c r="S1655" s="19">
        <f>P1655-Q1655</f>
        <v/>
      </c>
      <c r="T1655" s="19">
        <f>R1655+S1655</f>
        <v/>
      </c>
      <c r="U1655" s="21">
        <f>IF(J1655&lt;=0,0,LOOKUP(J1655,{0,1950001,3300001,6950001,9000001,18000001,40000001},{0.05,0.1,0.2,0.23,0.33,0.4,0.45}))</f>
        <v/>
      </c>
    </row>
    <row r="1656">
      <c r="A1656" t="inlineStr">
        <is>
          <t>1万円刻み</t>
        </is>
      </c>
      <c r="B1656" s="19">
        <f>'3_1万円刻み'!$A$759</f>
        <v/>
      </c>
      <c r="C1656" s="20" t="n">
        <v>2026</v>
      </c>
      <c r="D1656" s="19" t="n">
        <v>276000</v>
      </c>
      <c r="E1656" s="19">
        <f>ROUND(MIN(B1656/12,650000)*12*0.0915+MIN(B1656/12,1390000)*12*(0.0504+0)+B1656*0.005,0)</f>
        <v/>
      </c>
      <c r="F1656" s="19" t="n">
        <v>0</v>
      </c>
      <c r="G1656" s="19" t="n">
        <v>0</v>
      </c>
      <c r="H1656" s="19">
        <f>IF(C1656&gt;=2026,IF(B1656&lt;741000,0,IF(B1656&lt;2191000,B1656-740000,IF(B1656&lt;2193000,1451000,IF(B1656&lt;2196000,1453000,IF(B1656&lt;2200000,1456000,IF(B1656&lt;3600000,ROUNDDOWN(B1656/4,-3)*2.8-80000,IF(B1656&lt;6600000,ROUNDDOWN(B1656/4,-3)*3.2-440000,IF(B1656&lt;8500000,ROUNDDOWN(B1656*0.9,0)-1100000,B1656-1950000)))))))),IF(B1656&lt;651000,0,IF(B1656&lt;1900000,B1656-650000,IF(B1656&lt;3600000,ROUNDDOWN(B1656/4,-3)*2.8-80000,IF(B1656&lt;6600000,ROUNDDOWN(B1656/4,-3)*3.2-440000,IF(B1656&lt;8500000,ROUNDDOWN(B1656*0.9,0)-1100000,B1656-1950000))))))</f>
        <v/>
      </c>
      <c r="I1656" s="19">
        <f>IF(H1656&gt;23500000,NA(),IF(C1656&gt;=2026,IF(H1656&lt;=4890000,1040000,IF(H1656&lt;=6550000,670000,620000)),IF(H1656&lt;=1320000,950000,IF(H1656&lt;=3360000,880000,IF(H1656&lt;=4890000,680000,IF(H1656&lt;=6550000,630000,580000))))))</f>
        <v/>
      </c>
      <c r="J1656" s="19">
        <f>MAX(0,ROUNDDOWN(H1656-E1656-I1656-F1656,-3))</f>
        <v/>
      </c>
      <c r="K1656" s="19">
        <f>MAX(0,ROUNDDOWN(H1656-E1656-I1656-F1656-D1656,-3))</f>
        <v/>
      </c>
      <c r="L1656" s="19">
        <f>IF(J1656&lt;=0,0,ROUNDDOWN((J1656*LOOKUP(J1656,{0,1950001,3300001,6950001,9000001,18000001,40000001},{0.05,0.1,0.2,0.23,0.33,0.4,0.45})-LOOKUP(J1656,{0,1950001,3300001,6950001,9000001,18000001,40000001},{0,97500,427500,636000,1536000,2796000,4796000}))*1.021,-2))</f>
        <v/>
      </c>
      <c r="M1656" s="19">
        <f>IF(K1656&lt;=0,0,ROUNDDOWN((K1656*LOOKUP(K1656,{0,1950001,3300001,6950001,9000001,18000001,40000001},{0.05,0.1,0.2,0.23,0.33,0.4,0.45})-LOOKUP(K1656,{0,1950001,3300001,6950001,9000001,18000001,40000001},{0,97500,427500,636000,1536000,2796000,4796000}))*1.021,-2))</f>
        <v/>
      </c>
      <c r="N1656" s="19">
        <f>MAX(0,ROUNDDOWN(H1656-E1656-430000-G1656,-3))</f>
        <v/>
      </c>
      <c r="O1656" s="19">
        <f>MAX(0,ROUNDDOWN(H1656-E1656-430000-G1656-D1656,-3))</f>
        <v/>
      </c>
      <c r="P1656" s="19">
        <f>IF(H1656&lt;=450000,0,MAX(0,ROUNDDOWN(N1656*0.06-MIN(50000,N1656)*0.03,-2))+MAX(0,ROUNDDOWN(N1656*0.04-MIN(50000,N1656)*0.02,-2)))</f>
        <v/>
      </c>
      <c r="Q1656" s="19">
        <f>IF(H1656&lt;=450000,0,MAX(0,ROUNDDOWN(O1656*0.06-MIN(50000,O1656)*0.03,-2))+MAX(0,ROUNDDOWN(O1656*0.04-MIN(50000,O1656)*0.02,-2)))</f>
        <v/>
      </c>
      <c r="R1656" s="19">
        <f>L1656-M1656</f>
        <v/>
      </c>
      <c r="S1656" s="19">
        <f>P1656-Q1656</f>
        <v/>
      </c>
      <c r="T1656" s="19">
        <f>R1656+S1656</f>
        <v/>
      </c>
      <c r="U1656" s="21">
        <f>IF(J1656&lt;=0,0,LOOKUP(J1656,{0,1950001,3300001,6950001,9000001,18000001,40000001},{0.05,0.1,0.2,0.23,0.33,0.4,0.45}))</f>
        <v/>
      </c>
    </row>
    <row r="1657">
      <c r="A1657" t="inlineStr">
        <is>
          <t>1万円刻み</t>
        </is>
      </c>
      <c r="B1657" s="19">
        <f>'3_1万円刻み'!$A$760</f>
        <v/>
      </c>
      <c r="C1657" s="20" t="n">
        <v>2025</v>
      </c>
      <c r="D1657" s="19" t="n">
        <v>276000</v>
      </c>
      <c r="E1657" s="19">
        <f>ROUND(MIN(B1657/12,650000)*12*0.0915+MIN(B1657/12,1390000)*12*(0.0504+0)+B1657*0.005,0)</f>
        <v/>
      </c>
      <c r="F1657" s="19" t="n">
        <v>0</v>
      </c>
      <c r="G1657" s="19" t="n">
        <v>0</v>
      </c>
      <c r="H1657" s="19">
        <f>IF(C1657&gt;=2026,IF(B1657&lt;741000,0,IF(B1657&lt;2191000,B1657-740000,IF(B1657&lt;2193000,1451000,IF(B1657&lt;2196000,1453000,IF(B1657&lt;2200000,1456000,IF(B1657&lt;3600000,ROUNDDOWN(B1657/4,-3)*2.8-80000,IF(B1657&lt;6600000,ROUNDDOWN(B1657/4,-3)*3.2-440000,IF(B1657&lt;8500000,ROUNDDOWN(B1657*0.9,0)-1100000,B1657-1950000)))))))),IF(B1657&lt;651000,0,IF(B1657&lt;1900000,B1657-650000,IF(B1657&lt;3600000,ROUNDDOWN(B1657/4,-3)*2.8-80000,IF(B1657&lt;6600000,ROUNDDOWN(B1657/4,-3)*3.2-440000,IF(B1657&lt;8500000,ROUNDDOWN(B1657*0.9,0)-1100000,B1657-1950000))))))</f>
        <v/>
      </c>
      <c r="I1657" s="19">
        <f>IF(H1657&gt;23500000,NA(),IF(C1657&gt;=2026,IF(H1657&lt;=4890000,1040000,IF(H1657&lt;=6550000,670000,620000)),IF(H1657&lt;=1320000,950000,IF(H1657&lt;=3360000,880000,IF(H1657&lt;=4890000,680000,IF(H1657&lt;=6550000,630000,580000))))))</f>
        <v/>
      </c>
      <c r="J1657" s="19">
        <f>MAX(0,ROUNDDOWN(H1657-E1657-I1657-F1657,-3))</f>
        <v/>
      </c>
      <c r="K1657" s="19">
        <f>MAX(0,ROUNDDOWN(H1657-E1657-I1657-F1657-D1657,-3))</f>
        <v/>
      </c>
      <c r="L1657" s="19">
        <f>IF(J1657&lt;=0,0,ROUNDDOWN((J1657*LOOKUP(J1657,{0,1950001,3300001,6950001,9000001,18000001,40000001},{0.05,0.1,0.2,0.23,0.33,0.4,0.45})-LOOKUP(J1657,{0,1950001,3300001,6950001,9000001,18000001,40000001},{0,97500,427500,636000,1536000,2796000,4796000}))*1.021,-2))</f>
        <v/>
      </c>
      <c r="M1657" s="19">
        <f>IF(K1657&lt;=0,0,ROUNDDOWN((K1657*LOOKUP(K1657,{0,1950001,3300001,6950001,9000001,18000001,40000001},{0.05,0.1,0.2,0.23,0.33,0.4,0.45})-LOOKUP(K1657,{0,1950001,3300001,6950001,9000001,18000001,40000001},{0,97500,427500,636000,1536000,2796000,4796000}))*1.021,-2))</f>
        <v/>
      </c>
      <c r="N1657" s="19">
        <f>MAX(0,ROUNDDOWN(H1657-E1657-430000-G1657,-3))</f>
        <v/>
      </c>
      <c r="O1657" s="19">
        <f>MAX(0,ROUNDDOWN(H1657-E1657-430000-G1657-D1657,-3))</f>
        <v/>
      </c>
      <c r="P1657" s="19">
        <f>IF(H1657&lt;=450000,0,MAX(0,ROUNDDOWN(N1657*0.06-MIN(50000,N1657)*0.03,-2))+MAX(0,ROUNDDOWN(N1657*0.04-MIN(50000,N1657)*0.02,-2)))</f>
        <v/>
      </c>
      <c r="Q1657" s="19">
        <f>IF(H1657&lt;=450000,0,MAX(0,ROUNDDOWN(O1657*0.06-MIN(50000,O1657)*0.03,-2))+MAX(0,ROUNDDOWN(O1657*0.04-MIN(50000,O1657)*0.02,-2)))</f>
        <v/>
      </c>
      <c r="R1657" s="19">
        <f>L1657-M1657</f>
        <v/>
      </c>
      <c r="S1657" s="19">
        <f>P1657-Q1657</f>
        <v/>
      </c>
      <c r="T1657" s="19">
        <f>R1657+S1657</f>
        <v/>
      </c>
      <c r="U1657" s="21">
        <f>IF(J1657&lt;=0,0,LOOKUP(J1657,{0,1950001,3300001,6950001,9000001,18000001,40000001},{0.05,0.1,0.2,0.23,0.33,0.4,0.45}))</f>
        <v/>
      </c>
    </row>
    <row r="1658">
      <c r="A1658" t="inlineStr">
        <is>
          <t>1万円刻み</t>
        </is>
      </c>
      <c r="B1658" s="19">
        <f>'3_1万円刻み'!$A$760</f>
        <v/>
      </c>
      <c r="C1658" s="20" t="n">
        <v>2026</v>
      </c>
      <c r="D1658" s="19" t="n">
        <v>276000</v>
      </c>
      <c r="E1658" s="19">
        <f>ROUND(MIN(B1658/12,650000)*12*0.0915+MIN(B1658/12,1390000)*12*(0.0504+0)+B1658*0.005,0)</f>
        <v/>
      </c>
      <c r="F1658" s="19" t="n">
        <v>0</v>
      </c>
      <c r="G1658" s="19" t="n">
        <v>0</v>
      </c>
      <c r="H1658" s="19">
        <f>IF(C1658&gt;=2026,IF(B1658&lt;741000,0,IF(B1658&lt;2191000,B1658-740000,IF(B1658&lt;2193000,1451000,IF(B1658&lt;2196000,1453000,IF(B1658&lt;2200000,1456000,IF(B1658&lt;3600000,ROUNDDOWN(B1658/4,-3)*2.8-80000,IF(B1658&lt;6600000,ROUNDDOWN(B1658/4,-3)*3.2-440000,IF(B1658&lt;8500000,ROUNDDOWN(B1658*0.9,0)-1100000,B1658-1950000)))))))),IF(B1658&lt;651000,0,IF(B1658&lt;1900000,B1658-650000,IF(B1658&lt;3600000,ROUNDDOWN(B1658/4,-3)*2.8-80000,IF(B1658&lt;6600000,ROUNDDOWN(B1658/4,-3)*3.2-440000,IF(B1658&lt;8500000,ROUNDDOWN(B1658*0.9,0)-1100000,B1658-1950000))))))</f>
        <v/>
      </c>
      <c r="I1658" s="19">
        <f>IF(H1658&gt;23500000,NA(),IF(C1658&gt;=2026,IF(H1658&lt;=4890000,1040000,IF(H1658&lt;=6550000,670000,620000)),IF(H1658&lt;=1320000,950000,IF(H1658&lt;=3360000,880000,IF(H1658&lt;=4890000,680000,IF(H1658&lt;=6550000,630000,580000))))))</f>
        <v/>
      </c>
      <c r="J1658" s="19">
        <f>MAX(0,ROUNDDOWN(H1658-E1658-I1658-F1658,-3))</f>
        <v/>
      </c>
      <c r="K1658" s="19">
        <f>MAX(0,ROUNDDOWN(H1658-E1658-I1658-F1658-D1658,-3))</f>
        <v/>
      </c>
      <c r="L1658" s="19">
        <f>IF(J1658&lt;=0,0,ROUNDDOWN((J1658*LOOKUP(J1658,{0,1950001,3300001,6950001,9000001,18000001,40000001},{0.05,0.1,0.2,0.23,0.33,0.4,0.45})-LOOKUP(J1658,{0,1950001,3300001,6950001,9000001,18000001,40000001},{0,97500,427500,636000,1536000,2796000,4796000}))*1.021,-2))</f>
        <v/>
      </c>
      <c r="M1658" s="19">
        <f>IF(K1658&lt;=0,0,ROUNDDOWN((K1658*LOOKUP(K1658,{0,1950001,3300001,6950001,9000001,18000001,40000001},{0.05,0.1,0.2,0.23,0.33,0.4,0.45})-LOOKUP(K1658,{0,1950001,3300001,6950001,9000001,18000001,40000001},{0,97500,427500,636000,1536000,2796000,4796000}))*1.021,-2))</f>
        <v/>
      </c>
      <c r="N1658" s="19">
        <f>MAX(0,ROUNDDOWN(H1658-E1658-430000-G1658,-3))</f>
        <v/>
      </c>
      <c r="O1658" s="19">
        <f>MAX(0,ROUNDDOWN(H1658-E1658-430000-G1658-D1658,-3))</f>
        <v/>
      </c>
      <c r="P1658" s="19">
        <f>IF(H1658&lt;=450000,0,MAX(0,ROUNDDOWN(N1658*0.06-MIN(50000,N1658)*0.03,-2))+MAX(0,ROUNDDOWN(N1658*0.04-MIN(50000,N1658)*0.02,-2)))</f>
        <v/>
      </c>
      <c r="Q1658" s="19">
        <f>IF(H1658&lt;=450000,0,MAX(0,ROUNDDOWN(O1658*0.06-MIN(50000,O1658)*0.03,-2))+MAX(0,ROUNDDOWN(O1658*0.04-MIN(50000,O1658)*0.02,-2)))</f>
        <v/>
      </c>
      <c r="R1658" s="19">
        <f>L1658-M1658</f>
        <v/>
      </c>
      <c r="S1658" s="19">
        <f>P1658-Q1658</f>
        <v/>
      </c>
      <c r="T1658" s="19">
        <f>R1658+S1658</f>
        <v/>
      </c>
      <c r="U1658" s="21">
        <f>IF(J1658&lt;=0,0,LOOKUP(J1658,{0,1950001,3300001,6950001,9000001,18000001,40000001},{0.05,0.1,0.2,0.23,0.33,0.4,0.45}))</f>
        <v/>
      </c>
    </row>
    <row r="1659">
      <c r="A1659" t="inlineStr">
        <is>
          <t>1万円刻み</t>
        </is>
      </c>
      <c r="B1659" s="19">
        <f>'3_1万円刻み'!$A$761</f>
        <v/>
      </c>
      <c r="C1659" s="20" t="n">
        <v>2025</v>
      </c>
      <c r="D1659" s="19" t="n">
        <v>276000</v>
      </c>
      <c r="E1659" s="19">
        <f>ROUND(MIN(B1659/12,650000)*12*0.0915+MIN(B1659/12,1390000)*12*(0.0504+0)+B1659*0.005,0)</f>
        <v/>
      </c>
      <c r="F1659" s="19" t="n">
        <v>0</v>
      </c>
      <c r="G1659" s="19" t="n">
        <v>0</v>
      </c>
      <c r="H1659" s="19">
        <f>IF(C1659&gt;=2026,IF(B1659&lt;741000,0,IF(B1659&lt;2191000,B1659-740000,IF(B1659&lt;2193000,1451000,IF(B1659&lt;2196000,1453000,IF(B1659&lt;2200000,1456000,IF(B1659&lt;3600000,ROUNDDOWN(B1659/4,-3)*2.8-80000,IF(B1659&lt;6600000,ROUNDDOWN(B1659/4,-3)*3.2-440000,IF(B1659&lt;8500000,ROUNDDOWN(B1659*0.9,0)-1100000,B1659-1950000)))))))),IF(B1659&lt;651000,0,IF(B1659&lt;1900000,B1659-650000,IF(B1659&lt;3600000,ROUNDDOWN(B1659/4,-3)*2.8-80000,IF(B1659&lt;6600000,ROUNDDOWN(B1659/4,-3)*3.2-440000,IF(B1659&lt;8500000,ROUNDDOWN(B1659*0.9,0)-1100000,B1659-1950000))))))</f>
        <v/>
      </c>
      <c r="I1659" s="19">
        <f>IF(H1659&gt;23500000,NA(),IF(C1659&gt;=2026,IF(H1659&lt;=4890000,1040000,IF(H1659&lt;=6550000,670000,620000)),IF(H1659&lt;=1320000,950000,IF(H1659&lt;=3360000,880000,IF(H1659&lt;=4890000,680000,IF(H1659&lt;=6550000,630000,580000))))))</f>
        <v/>
      </c>
      <c r="J1659" s="19">
        <f>MAX(0,ROUNDDOWN(H1659-E1659-I1659-F1659,-3))</f>
        <v/>
      </c>
      <c r="K1659" s="19">
        <f>MAX(0,ROUNDDOWN(H1659-E1659-I1659-F1659-D1659,-3))</f>
        <v/>
      </c>
      <c r="L1659" s="19">
        <f>IF(J1659&lt;=0,0,ROUNDDOWN((J1659*LOOKUP(J1659,{0,1950001,3300001,6950001,9000001,18000001,40000001},{0.05,0.1,0.2,0.23,0.33,0.4,0.45})-LOOKUP(J1659,{0,1950001,3300001,6950001,9000001,18000001,40000001},{0,97500,427500,636000,1536000,2796000,4796000}))*1.021,-2))</f>
        <v/>
      </c>
      <c r="M1659" s="19">
        <f>IF(K1659&lt;=0,0,ROUNDDOWN((K1659*LOOKUP(K1659,{0,1950001,3300001,6950001,9000001,18000001,40000001},{0.05,0.1,0.2,0.23,0.33,0.4,0.45})-LOOKUP(K1659,{0,1950001,3300001,6950001,9000001,18000001,40000001},{0,97500,427500,636000,1536000,2796000,4796000}))*1.021,-2))</f>
        <v/>
      </c>
      <c r="N1659" s="19">
        <f>MAX(0,ROUNDDOWN(H1659-E1659-430000-G1659,-3))</f>
        <v/>
      </c>
      <c r="O1659" s="19">
        <f>MAX(0,ROUNDDOWN(H1659-E1659-430000-G1659-D1659,-3))</f>
        <v/>
      </c>
      <c r="P1659" s="19">
        <f>IF(H1659&lt;=450000,0,MAX(0,ROUNDDOWN(N1659*0.06-MIN(50000,N1659)*0.03,-2))+MAX(0,ROUNDDOWN(N1659*0.04-MIN(50000,N1659)*0.02,-2)))</f>
        <v/>
      </c>
      <c r="Q1659" s="19">
        <f>IF(H1659&lt;=450000,0,MAX(0,ROUNDDOWN(O1659*0.06-MIN(50000,O1659)*0.03,-2))+MAX(0,ROUNDDOWN(O1659*0.04-MIN(50000,O1659)*0.02,-2)))</f>
        <v/>
      </c>
      <c r="R1659" s="19">
        <f>L1659-M1659</f>
        <v/>
      </c>
      <c r="S1659" s="19">
        <f>P1659-Q1659</f>
        <v/>
      </c>
      <c r="T1659" s="19">
        <f>R1659+S1659</f>
        <v/>
      </c>
      <c r="U1659" s="21">
        <f>IF(J1659&lt;=0,0,LOOKUP(J1659,{0,1950001,3300001,6950001,9000001,18000001,40000001},{0.05,0.1,0.2,0.23,0.33,0.4,0.45}))</f>
        <v/>
      </c>
    </row>
    <row r="1660">
      <c r="A1660" t="inlineStr">
        <is>
          <t>1万円刻み</t>
        </is>
      </c>
      <c r="B1660" s="19">
        <f>'3_1万円刻み'!$A$761</f>
        <v/>
      </c>
      <c r="C1660" s="20" t="n">
        <v>2026</v>
      </c>
      <c r="D1660" s="19" t="n">
        <v>276000</v>
      </c>
      <c r="E1660" s="19">
        <f>ROUND(MIN(B1660/12,650000)*12*0.0915+MIN(B1660/12,1390000)*12*(0.0504+0)+B1660*0.005,0)</f>
        <v/>
      </c>
      <c r="F1660" s="19" t="n">
        <v>0</v>
      </c>
      <c r="G1660" s="19" t="n">
        <v>0</v>
      </c>
      <c r="H1660" s="19">
        <f>IF(C1660&gt;=2026,IF(B1660&lt;741000,0,IF(B1660&lt;2191000,B1660-740000,IF(B1660&lt;2193000,1451000,IF(B1660&lt;2196000,1453000,IF(B1660&lt;2200000,1456000,IF(B1660&lt;3600000,ROUNDDOWN(B1660/4,-3)*2.8-80000,IF(B1660&lt;6600000,ROUNDDOWN(B1660/4,-3)*3.2-440000,IF(B1660&lt;8500000,ROUNDDOWN(B1660*0.9,0)-1100000,B1660-1950000)))))))),IF(B1660&lt;651000,0,IF(B1660&lt;1900000,B1660-650000,IF(B1660&lt;3600000,ROUNDDOWN(B1660/4,-3)*2.8-80000,IF(B1660&lt;6600000,ROUNDDOWN(B1660/4,-3)*3.2-440000,IF(B1660&lt;8500000,ROUNDDOWN(B1660*0.9,0)-1100000,B1660-1950000))))))</f>
        <v/>
      </c>
      <c r="I1660" s="19">
        <f>IF(H1660&gt;23500000,NA(),IF(C1660&gt;=2026,IF(H1660&lt;=4890000,1040000,IF(H1660&lt;=6550000,670000,620000)),IF(H1660&lt;=1320000,950000,IF(H1660&lt;=3360000,880000,IF(H1660&lt;=4890000,680000,IF(H1660&lt;=6550000,630000,580000))))))</f>
        <v/>
      </c>
      <c r="J1660" s="19">
        <f>MAX(0,ROUNDDOWN(H1660-E1660-I1660-F1660,-3))</f>
        <v/>
      </c>
      <c r="K1660" s="19">
        <f>MAX(0,ROUNDDOWN(H1660-E1660-I1660-F1660-D1660,-3))</f>
        <v/>
      </c>
      <c r="L1660" s="19">
        <f>IF(J1660&lt;=0,0,ROUNDDOWN((J1660*LOOKUP(J1660,{0,1950001,3300001,6950001,9000001,18000001,40000001},{0.05,0.1,0.2,0.23,0.33,0.4,0.45})-LOOKUP(J1660,{0,1950001,3300001,6950001,9000001,18000001,40000001},{0,97500,427500,636000,1536000,2796000,4796000}))*1.021,-2))</f>
        <v/>
      </c>
      <c r="M1660" s="19">
        <f>IF(K1660&lt;=0,0,ROUNDDOWN((K1660*LOOKUP(K1660,{0,1950001,3300001,6950001,9000001,18000001,40000001},{0.05,0.1,0.2,0.23,0.33,0.4,0.45})-LOOKUP(K1660,{0,1950001,3300001,6950001,9000001,18000001,40000001},{0,97500,427500,636000,1536000,2796000,4796000}))*1.021,-2))</f>
        <v/>
      </c>
      <c r="N1660" s="19">
        <f>MAX(0,ROUNDDOWN(H1660-E1660-430000-G1660,-3))</f>
        <v/>
      </c>
      <c r="O1660" s="19">
        <f>MAX(0,ROUNDDOWN(H1660-E1660-430000-G1660-D1660,-3))</f>
        <v/>
      </c>
      <c r="P1660" s="19">
        <f>IF(H1660&lt;=450000,0,MAX(0,ROUNDDOWN(N1660*0.06-MIN(50000,N1660)*0.03,-2))+MAX(0,ROUNDDOWN(N1660*0.04-MIN(50000,N1660)*0.02,-2)))</f>
        <v/>
      </c>
      <c r="Q1660" s="19">
        <f>IF(H1660&lt;=450000,0,MAX(0,ROUNDDOWN(O1660*0.06-MIN(50000,O1660)*0.03,-2))+MAX(0,ROUNDDOWN(O1660*0.04-MIN(50000,O1660)*0.02,-2)))</f>
        <v/>
      </c>
      <c r="R1660" s="19">
        <f>L1660-M1660</f>
        <v/>
      </c>
      <c r="S1660" s="19">
        <f>P1660-Q1660</f>
        <v/>
      </c>
      <c r="T1660" s="19">
        <f>R1660+S1660</f>
        <v/>
      </c>
      <c r="U1660" s="21">
        <f>IF(J1660&lt;=0,0,LOOKUP(J1660,{0,1950001,3300001,6950001,9000001,18000001,40000001},{0.05,0.1,0.2,0.23,0.33,0.4,0.45}))</f>
        <v/>
      </c>
    </row>
    <row r="1661">
      <c r="A1661" t="inlineStr">
        <is>
          <t>1万円刻み</t>
        </is>
      </c>
      <c r="B1661" s="19">
        <f>'3_1万円刻み'!$A$762</f>
        <v/>
      </c>
      <c r="C1661" s="20" t="n">
        <v>2025</v>
      </c>
      <c r="D1661" s="19" t="n">
        <v>276000</v>
      </c>
      <c r="E1661" s="19">
        <f>ROUND(MIN(B1661/12,650000)*12*0.0915+MIN(B1661/12,1390000)*12*(0.0504+0)+B1661*0.005,0)</f>
        <v/>
      </c>
      <c r="F1661" s="19" t="n">
        <v>0</v>
      </c>
      <c r="G1661" s="19" t="n">
        <v>0</v>
      </c>
      <c r="H1661" s="19">
        <f>IF(C1661&gt;=2026,IF(B1661&lt;741000,0,IF(B1661&lt;2191000,B1661-740000,IF(B1661&lt;2193000,1451000,IF(B1661&lt;2196000,1453000,IF(B1661&lt;2200000,1456000,IF(B1661&lt;3600000,ROUNDDOWN(B1661/4,-3)*2.8-80000,IF(B1661&lt;6600000,ROUNDDOWN(B1661/4,-3)*3.2-440000,IF(B1661&lt;8500000,ROUNDDOWN(B1661*0.9,0)-1100000,B1661-1950000)))))))),IF(B1661&lt;651000,0,IF(B1661&lt;1900000,B1661-650000,IF(B1661&lt;3600000,ROUNDDOWN(B1661/4,-3)*2.8-80000,IF(B1661&lt;6600000,ROUNDDOWN(B1661/4,-3)*3.2-440000,IF(B1661&lt;8500000,ROUNDDOWN(B1661*0.9,0)-1100000,B1661-1950000))))))</f>
        <v/>
      </c>
      <c r="I1661" s="19">
        <f>IF(H1661&gt;23500000,NA(),IF(C1661&gt;=2026,IF(H1661&lt;=4890000,1040000,IF(H1661&lt;=6550000,670000,620000)),IF(H1661&lt;=1320000,950000,IF(H1661&lt;=3360000,880000,IF(H1661&lt;=4890000,680000,IF(H1661&lt;=6550000,630000,580000))))))</f>
        <v/>
      </c>
      <c r="J1661" s="19">
        <f>MAX(0,ROUNDDOWN(H1661-E1661-I1661-F1661,-3))</f>
        <v/>
      </c>
      <c r="K1661" s="19">
        <f>MAX(0,ROUNDDOWN(H1661-E1661-I1661-F1661-D1661,-3))</f>
        <v/>
      </c>
      <c r="L1661" s="19">
        <f>IF(J1661&lt;=0,0,ROUNDDOWN((J1661*LOOKUP(J1661,{0,1950001,3300001,6950001,9000001,18000001,40000001},{0.05,0.1,0.2,0.23,0.33,0.4,0.45})-LOOKUP(J1661,{0,1950001,3300001,6950001,9000001,18000001,40000001},{0,97500,427500,636000,1536000,2796000,4796000}))*1.021,-2))</f>
        <v/>
      </c>
      <c r="M1661" s="19">
        <f>IF(K1661&lt;=0,0,ROUNDDOWN((K1661*LOOKUP(K1661,{0,1950001,3300001,6950001,9000001,18000001,40000001},{0.05,0.1,0.2,0.23,0.33,0.4,0.45})-LOOKUP(K1661,{0,1950001,3300001,6950001,9000001,18000001,40000001},{0,97500,427500,636000,1536000,2796000,4796000}))*1.021,-2))</f>
        <v/>
      </c>
      <c r="N1661" s="19">
        <f>MAX(0,ROUNDDOWN(H1661-E1661-430000-G1661,-3))</f>
        <v/>
      </c>
      <c r="O1661" s="19">
        <f>MAX(0,ROUNDDOWN(H1661-E1661-430000-G1661-D1661,-3))</f>
        <v/>
      </c>
      <c r="P1661" s="19">
        <f>IF(H1661&lt;=450000,0,MAX(0,ROUNDDOWN(N1661*0.06-MIN(50000,N1661)*0.03,-2))+MAX(0,ROUNDDOWN(N1661*0.04-MIN(50000,N1661)*0.02,-2)))</f>
        <v/>
      </c>
      <c r="Q1661" s="19">
        <f>IF(H1661&lt;=450000,0,MAX(0,ROUNDDOWN(O1661*0.06-MIN(50000,O1661)*0.03,-2))+MAX(0,ROUNDDOWN(O1661*0.04-MIN(50000,O1661)*0.02,-2)))</f>
        <v/>
      </c>
      <c r="R1661" s="19">
        <f>L1661-M1661</f>
        <v/>
      </c>
      <c r="S1661" s="19">
        <f>P1661-Q1661</f>
        <v/>
      </c>
      <c r="T1661" s="19">
        <f>R1661+S1661</f>
        <v/>
      </c>
      <c r="U1661" s="21">
        <f>IF(J1661&lt;=0,0,LOOKUP(J1661,{0,1950001,3300001,6950001,9000001,18000001,40000001},{0.05,0.1,0.2,0.23,0.33,0.4,0.45}))</f>
        <v/>
      </c>
    </row>
    <row r="1662">
      <c r="A1662" t="inlineStr">
        <is>
          <t>1万円刻み</t>
        </is>
      </c>
      <c r="B1662" s="19">
        <f>'3_1万円刻み'!$A$762</f>
        <v/>
      </c>
      <c r="C1662" s="20" t="n">
        <v>2026</v>
      </c>
      <c r="D1662" s="19" t="n">
        <v>276000</v>
      </c>
      <c r="E1662" s="19">
        <f>ROUND(MIN(B1662/12,650000)*12*0.0915+MIN(B1662/12,1390000)*12*(0.0504+0)+B1662*0.005,0)</f>
        <v/>
      </c>
      <c r="F1662" s="19" t="n">
        <v>0</v>
      </c>
      <c r="G1662" s="19" t="n">
        <v>0</v>
      </c>
      <c r="H1662" s="19">
        <f>IF(C1662&gt;=2026,IF(B1662&lt;741000,0,IF(B1662&lt;2191000,B1662-740000,IF(B1662&lt;2193000,1451000,IF(B1662&lt;2196000,1453000,IF(B1662&lt;2200000,1456000,IF(B1662&lt;3600000,ROUNDDOWN(B1662/4,-3)*2.8-80000,IF(B1662&lt;6600000,ROUNDDOWN(B1662/4,-3)*3.2-440000,IF(B1662&lt;8500000,ROUNDDOWN(B1662*0.9,0)-1100000,B1662-1950000)))))))),IF(B1662&lt;651000,0,IF(B1662&lt;1900000,B1662-650000,IF(B1662&lt;3600000,ROUNDDOWN(B1662/4,-3)*2.8-80000,IF(B1662&lt;6600000,ROUNDDOWN(B1662/4,-3)*3.2-440000,IF(B1662&lt;8500000,ROUNDDOWN(B1662*0.9,0)-1100000,B1662-1950000))))))</f>
        <v/>
      </c>
      <c r="I1662" s="19">
        <f>IF(H1662&gt;23500000,NA(),IF(C1662&gt;=2026,IF(H1662&lt;=4890000,1040000,IF(H1662&lt;=6550000,670000,620000)),IF(H1662&lt;=1320000,950000,IF(H1662&lt;=3360000,880000,IF(H1662&lt;=4890000,680000,IF(H1662&lt;=6550000,630000,580000))))))</f>
        <v/>
      </c>
      <c r="J1662" s="19">
        <f>MAX(0,ROUNDDOWN(H1662-E1662-I1662-F1662,-3))</f>
        <v/>
      </c>
      <c r="K1662" s="19">
        <f>MAX(0,ROUNDDOWN(H1662-E1662-I1662-F1662-D1662,-3))</f>
        <v/>
      </c>
      <c r="L1662" s="19">
        <f>IF(J1662&lt;=0,0,ROUNDDOWN((J1662*LOOKUP(J1662,{0,1950001,3300001,6950001,9000001,18000001,40000001},{0.05,0.1,0.2,0.23,0.33,0.4,0.45})-LOOKUP(J1662,{0,1950001,3300001,6950001,9000001,18000001,40000001},{0,97500,427500,636000,1536000,2796000,4796000}))*1.021,-2))</f>
        <v/>
      </c>
      <c r="M1662" s="19">
        <f>IF(K1662&lt;=0,0,ROUNDDOWN((K1662*LOOKUP(K1662,{0,1950001,3300001,6950001,9000001,18000001,40000001},{0.05,0.1,0.2,0.23,0.33,0.4,0.45})-LOOKUP(K1662,{0,1950001,3300001,6950001,9000001,18000001,40000001},{0,97500,427500,636000,1536000,2796000,4796000}))*1.021,-2))</f>
        <v/>
      </c>
      <c r="N1662" s="19">
        <f>MAX(0,ROUNDDOWN(H1662-E1662-430000-G1662,-3))</f>
        <v/>
      </c>
      <c r="O1662" s="19">
        <f>MAX(0,ROUNDDOWN(H1662-E1662-430000-G1662-D1662,-3))</f>
        <v/>
      </c>
      <c r="P1662" s="19">
        <f>IF(H1662&lt;=450000,0,MAX(0,ROUNDDOWN(N1662*0.06-MIN(50000,N1662)*0.03,-2))+MAX(0,ROUNDDOWN(N1662*0.04-MIN(50000,N1662)*0.02,-2)))</f>
        <v/>
      </c>
      <c r="Q1662" s="19">
        <f>IF(H1662&lt;=450000,0,MAX(0,ROUNDDOWN(O1662*0.06-MIN(50000,O1662)*0.03,-2))+MAX(0,ROUNDDOWN(O1662*0.04-MIN(50000,O1662)*0.02,-2)))</f>
        <v/>
      </c>
      <c r="R1662" s="19">
        <f>L1662-M1662</f>
        <v/>
      </c>
      <c r="S1662" s="19">
        <f>P1662-Q1662</f>
        <v/>
      </c>
      <c r="T1662" s="19">
        <f>R1662+S1662</f>
        <v/>
      </c>
      <c r="U1662" s="21">
        <f>IF(J1662&lt;=0,0,LOOKUP(J1662,{0,1950001,3300001,6950001,9000001,18000001,40000001},{0.05,0.1,0.2,0.23,0.33,0.4,0.45}))</f>
        <v/>
      </c>
    </row>
    <row r="1663">
      <c r="A1663" t="inlineStr">
        <is>
          <t>1万円刻み</t>
        </is>
      </c>
      <c r="B1663" s="19">
        <f>'3_1万円刻み'!$A$763</f>
        <v/>
      </c>
      <c r="C1663" s="20" t="n">
        <v>2025</v>
      </c>
      <c r="D1663" s="19" t="n">
        <v>276000</v>
      </c>
      <c r="E1663" s="19">
        <f>ROUND(MIN(B1663/12,650000)*12*0.0915+MIN(B1663/12,1390000)*12*(0.0504+0)+B1663*0.005,0)</f>
        <v/>
      </c>
      <c r="F1663" s="19" t="n">
        <v>0</v>
      </c>
      <c r="G1663" s="19" t="n">
        <v>0</v>
      </c>
      <c r="H1663" s="19">
        <f>IF(C1663&gt;=2026,IF(B1663&lt;741000,0,IF(B1663&lt;2191000,B1663-740000,IF(B1663&lt;2193000,1451000,IF(B1663&lt;2196000,1453000,IF(B1663&lt;2200000,1456000,IF(B1663&lt;3600000,ROUNDDOWN(B1663/4,-3)*2.8-80000,IF(B1663&lt;6600000,ROUNDDOWN(B1663/4,-3)*3.2-440000,IF(B1663&lt;8500000,ROUNDDOWN(B1663*0.9,0)-1100000,B1663-1950000)))))))),IF(B1663&lt;651000,0,IF(B1663&lt;1900000,B1663-650000,IF(B1663&lt;3600000,ROUNDDOWN(B1663/4,-3)*2.8-80000,IF(B1663&lt;6600000,ROUNDDOWN(B1663/4,-3)*3.2-440000,IF(B1663&lt;8500000,ROUNDDOWN(B1663*0.9,0)-1100000,B1663-1950000))))))</f>
        <v/>
      </c>
      <c r="I1663" s="19">
        <f>IF(H1663&gt;23500000,NA(),IF(C1663&gt;=2026,IF(H1663&lt;=4890000,1040000,IF(H1663&lt;=6550000,670000,620000)),IF(H1663&lt;=1320000,950000,IF(H1663&lt;=3360000,880000,IF(H1663&lt;=4890000,680000,IF(H1663&lt;=6550000,630000,580000))))))</f>
        <v/>
      </c>
      <c r="J1663" s="19">
        <f>MAX(0,ROUNDDOWN(H1663-E1663-I1663-F1663,-3))</f>
        <v/>
      </c>
      <c r="K1663" s="19">
        <f>MAX(0,ROUNDDOWN(H1663-E1663-I1663-F1663-D1663,-3))</f>
        <v/>
      </c>
      <c r="L1663" s="19">
        <f>IF(J1663&lt;=0,0,ROUNDDOWN((J1663*LOOKUP(J1663,{0,1950001,3300001,6950001,9000001,18000001,40000001},{0.05,0.1,0.2,0.23,0.33,0.4,0.45})-LOOKUP(J1663,{0,1950001,3300001,6950001,9000001,18000001,40000001},{0,97500,427500,636000,1536000,2796000,4796000}))*1.021,-2))</f>
        <v/>
      </c>
      <c r="M1663" s="19">
        <f>IF(K1663&lt;=0,0,ROUNDDOWN((K1663*LOOKUP(K1663,{0,1950001,3300001,6950001,9000001,18000001,40000001},{0.05,0.1,0.2,0.23,0.33,0.4,0.45})-LOOKUP(K1663,{0,1950001,3300001,6950001,9000001,18000001,40000001},{0,97500,427500,636000,1536000,2796000,4796000}))*1.021,-2))</f>
        <v/>
      </c>
      <c r="N1663" s="19">
        <f>MAX(0,ROUNDDOWN(H1663-E1663-430000-G1663,-3))</f>
        <v/>
      </c>
      <c r="O1663" s="19">
        <f>MAX(0,ROUNDDOWN(H1663-E1663-430000-G1663-D1663,-3))</f>
        <v/>
      </c>
      <c r="P1663" s="19">
        <f>IF(H1663&lt;=450000,0,MAX(0,ROUNDDOWN(N1663*0.06-MIN(50000,N1663)*0.03,-2))+MAX(0,ROUNDDOWN(N1663*0.04-MIN(50000,N1663)*0.02,-2)))</f>
        <v/>
      </c>
      <c r="Q1663" s="19">
        <f>IF(H1663&lt;=450000,0,MAX(0,ROUNDDOWN(O1663*0.06-MIN(50000,O1663)*0.03,-2))+MAX(0,ROUNDDOWN(O1663*0.04-MIN(50000,O1663)*0.02,-2)))</f>
        <v/>
      </c>
      <c r="R1663" s="19">
        <f>L1663-M1663</f>
        <v/>
      </c>
      <c r="S1663" s="19">
        <f>P1663-Q1663</f>
        <v/>
      </c>
      <c r="T1663" s="19">
        <f>R1663+S1663</f>
        <v/>
      </c>
      <c r="U1663" s="21">
        <f>IF(J1663&lt;=0,0,LOOKUP(J1663,{0,1950001,3300001,6950001,9000001,18000001,40000001},{0.05,0.1,0.2,0.23,0.33,0.4,0.45}))</f>
        <v/>
      </c>
    </row>
    <row r="1664">
      <c r="A1664" t="inlineStr">
        <is>
          <t>1万円刻み</t>
        </is>
      </c>
      <c r="B1664" s="19">
        <f>'3_1万円刻み'!$A$763</f>
        <v/>
      </c>
      <c r="C1664" s="20" t="n">
        <v>2026</v>
      </c>
      <c r="D1664" s="19" t="n">
        <v>276000</v>
      </c>
      <c r="E1664" s="19">
        <f>ROUND(MIN(B1664/12,650000)*12*0.0915+MIN(B1664/12,1390000)*12*(0.0504+0)+B1664*0.005,0)</f>
        <v/>
      </c>
      <c r="F1664" s="19" t="n">
        <v>0</v>
      </c>
      <c r="G1664" s="19" t="n">
        <v>0</v>
      </c>
      <c r="H1664" s="19">
        <f>IF(C1664&gt;=2026,IF(B1664&lt;741000,0,IF(B1664&lt;2191000,B1664-740000,IF(B1664&lt;2193000,1451000,IF(B1664&lt;2196000,1453000,IF(B1664&lt;2200000,1456000,IF(B1664&lt;3600000,ROUNDDOWN(B1664/4,-3)*2.8-80000,IF(B1664&lt;6600000,ROUNDDOWN(B1664/4,-3)*3.2-440000,IF(B1664&lt;8500000,ROUNDDOWN(B1664*0.9,0)-1100000,B1664-1950000)))))))),IF(B1664&lt;651000,0,IF(B1664&lt;1900000,B1664-650000,IF(B1664&lt;3600000,ROUNDDOWN(B1664/4,-3)*2.8-80000,IF(B1664&lt;6600000,ROUNDDOWN(B1664/4,-3)*3.2-440000,IF(B1664&lt;8500000,ROUNDDOWN(B1664*0.9,0)-1100000,B1664-1950000))))))</f>
        <v/>
      </c>
      <c r="I1664" s="19">
        <f>IF(H1664&gt;23500000,NA(),IF(C1664&gt;=2026,IF(H1664&lt;=4890000,1040000,IF(H1664&lt;=6550000,670000,620000)),IF(H1664&lt;=1320000,950000,IF(H1664&lt;=3360000,880000,IF(H1664&lt;=4890000,680000,IF(H1664&lt;=6550000,630000,580000))))))</f>
        <v/>
      </c>
      <c r="J1664" s="19">
        <f>MAX(0,ROUNDDOWN(H1664-E1664-I1664-F1664,-3))</f>
        <v/>
      </c>
      <c r="K1664" s="19">
        <f>MAX(0,ROUNDDOWN(H1664-E1664-I1664-F1664-D1664,-3))</f>
        <v/>
      </c>
      <c r="L1664" s="19">
        <f>IF(J1664&lt;=0,0,ROUNDDOWN((J1664*LOOKUP(J1664,{0,1950001,3300001,6950001,9000001,18000001,40000001},{0.05,0.1,0.2,0.23,0.33,0.4,0.45})-LOOKUP(J1664,{0,1950001,3300001,6950001,9000001,18000001,40000001},{0,97500,427500,636000,1536000,2796000,4796000}))*1.021,-2))</f>
        <v/>
      </c>
      <c r="M1664" s="19">
        <f>IF(K1664&lt;=0,0,ROUNDDOWN((K1664*LOOKUP(K1664,{0,1950001,3300001,6950001,9000001,18000001,40000001},{0.05,0.1,0.2,0.23,0.33,0.4,0.45})-LOOKUP(K1664,{0,1950001,3300001,6950001,9000001,18000001,40000001},{0,97500,427500,636000,1536000,2796000,4796000}))*1.021,-2))</f>
        <v/>
      </c>
      <c r="N1664" s="19">
        <f>MAX(0,ROUNDDOWN(H1664-E1664-430000-G1664,-3))</f>
        <v/>
      </c>
      <c r="O1664" s="19">
        <f>MAX(0,ROUNDDOWN(H1664-E1664-430000-G1664-D1664,-3))</f>
        <v/>
      </c>
      <c r="P1664" s="19">
        <f>IF(H1664&lt;=450000,0,MAX(0,ROUNDDOWN(N1664*0.06-MIN(50000,N1664)*0.03,-2))+MAX(0,ROUNDDOWN(N1664*0.04-MIN(50000,N1664)*0.02,-2)))</f>
        <v/>
      </c>
      <c r="Q1664" s="19">
        <f>IF(H1664&lt;=450000,0,MAX(0,ROUNDDOWN(O1664*0.06-MIN(50000,O1664)*0.03,-2))+MAX(0,ROUNDDOWN(O1664*0.04-MIN(50000,O1664)*0.02,-2)))</f>
        <v/>
      </c>
      <c r="R1664" s="19">
        <f>L1664-M1664</f>
        <v/>
      </c>
      <c r="S1664" s="19">
        <f>P1664-Q1664</f>
        <v/>
      </c>
      <c r="T1664" s="19">
        <f>R1664+S1664</f>
        <v/>
      </c>
      <c r="U1664" s="21">
        <f>IF(J1664&lt;=0,0,LOOKUP(J1664,{0,1950001,3300001,6950001,9000001,18000001,40000001},{0.05,0.1,0.2,0.23,0.33,0.4,0.45}))</f>
        <v/>
      </c>
    </row>
    <row r="1665">
      <c r="A1665" t="inlineStr">
        <is>
          <t>1万円刻み</t>
        </is>
      </c>
      <c r="B1665" s="19">
        <f>'3_1万円刻み'!$A$764</f>
        <v/>
      </c>
      <c r="C1665" s="20" t="n">
        <v>2025</v>
      </c>
      <c r="D1665" s="19" t="n">
        <v>276000</v>
      </c>
      <c r="E1665" s="19">
        <f>ROUND(MIN(B1665/12,650000)*12*0.0915+MIN(B1665/12,1390000)*12*(0.0504+0)+B1665*0.005,0)</f>
        <v/>
      </c>
      <c r="F1665" s="19" t="n">
        <v>0</v>
      </c>
      <c r="G1665" s="19" t="n">
        <v>0</v>
      </c>
      <c r="H1665" s="19">
        <f>IF(C1665&gt;=2026,IF(B1665&lt;741000,0,IF(B1665&lt;2191000,B1665-740000,IF(B1665&lt;2193000,1451000,IF(B1665&lt;2196000,1453000,IF(B1665&lt;2200000,1456000,IF(B1665&lt;3600000,ROUNDDOWN(B1665/4,-3)*2.8-80000,IF(B1665&lt;6600000,ROUNDDOWN(B1665/4,-3)*3.2-440000,IF(B1665&lt;8500000,ROUNDDOWN(B1665*0.9,0)-1100000,B1665-1950000)))))))),IF(B1665&lt;651000,0,IF(B1665&lt;1900000,B1665-650000,IF(B1665&lt;3600000,ROUNDDOWN(B1665/4,-3)*2.8-80000,IF(B1665&lt;6600000,ROUNDDOWN(B1665/4,-3)*3.2-440000,IF(B1665&lt;8500000,ROUNDDOWN(B1665*0.9,0)-1100000,B1665-1950000))))))</f>
        <v/>
      </c>
      <c r="I1665" s="19">
        <f>IF(H1665&gt;23500000,NA(),IF(C1665&gt;=2026,IF(H1665&lt;=4890000,1040000,IF(H1665&lt;=6550000,670000,620000)),IF(H1665&lt;=1320000,950000,IF(H1665&lt;=3360000,880000,IF(H1665&lt;=4890000,680000,IF(H1665&lt;=6550000,630000,580000))))))</f>
        <v/>
      </c>
      <c r="J1665" s="19">
        <f>MAX(0,ROUNDDOWN(H1665-E1665-I1665-F1665,-3))</f>
        <v/>
      </c>
      <c r="K1665" s="19">
        <f>MAX(0,ROUNDDOWN(H1665-E1665-I1665-F1665-D1665,-3))</f>
        <v/>
      </c>
      <c r="L1665" s="19">
        <f>IF(J1665&lt;=0,0,ROUNDDOWN((J1665*LOOKUP(J1665,{0,1950001,3300001,6950001,9000001,18000001,40000001},{0.05,0.1,0.2,0.23,0.33,0.4,0.45})-LOOKUP(J1665,{0,1950001,3300001,6950001,9000001,18000001,40000001},{0,97500,427500,636000,1536000,2796000,4796000}))*1.021,-2))</f>
        <v/>
      </c>
      <c r="M1665" s="19">
        <f>IF(K1665&lt;=0,0,ROUNDDOWN((K1665*LOOKUP(K1665,{0,1950001,3300001,6950001,9000001,18000001,40000001},{0.05,0.1,0.2,0.23,0.33,0.4,0.45})-LOOKUP(K1665,{0,1950001,3300001,6950001,9000001,18000001,40000001},{0,97500,427500,636000,1536000,2796000,4796000}))*1.021,-2))</f>
        <v/>
      </c>
      <c r="N1665" s="19">
        <f>MAX(0,ROUNDDOWN(H1665-E1665-430000-G1665,-3))</f>
        <v/>
      </c>
      <c r="O1665" s="19">
        <f>MAX(0,ROUNDDOWN(H1665-E1665-430000-G1665-D1665,-3))</f>
        <v/>
      </c>
      <c r="P1665" s="19">
        <f>IF(H1665&lt;=450000,0,MAX(0,ROUNDDOWN(N1665*0.06-MIN(50000,N1665)*0.03,-2))+MAX(0,ROUNDDOWN(N1665*0.04-MIN(50000,N1665)*0.02,-2)))</f>
        <v/>
      </c>
      <c r="Q1665" s="19">
        <f>IF(H1665&lt;=450000,0,MAX(0,ROUNDDOWN(O1665*0.06-MIN(50000,O1665)*0.03,-2))+MAX(0,ROUNDDOWN(O1665*0.04-MIN(50000,O1665)*0.02,-2)))</f>
        <v/>
      </c>
      <c r="R1665" s="19">
        <f>L1665-M1665</f>
        <v/>
      </c>
      <c r="S1665" s="19">
        <f>P1665-Q1665</f>
        <v/>
      </c>
      <c r="T1665" s="19">
        <f>R1665+S1665</f>
        <v/>
      </c>
      <c r="U1665" s="21">
        <f>IF(J1665&lt;=0,0,LOOKUP(J1665,{0,1950001,3300001,6950001,9000001,18000001,40000001},{0.05,0.1,0.2,0.23,0.33,0.4,0.45}))</f>
        <v/>
      </c>
    </row>
    <row r="1666">
      <c r="A1666" t="inlineStr">
        <is>
          <t>1万円刻み</t>
        </is>
      </c>
      <c r="B1666" s="19">
        <f>'3_1万円刻み'!$A$764</f>
        <v/>
      </c>
      <c r="C1666" s="20" t="n">
        <v>2026</v>
      </c>
      <c r="D1666" s="19" t="n">
        <v>276000</v>
      </c>
      <c r="E1666" s="19">
        <f>ROUND(MIN(B1666/12,650000)*12*0.0915+MIN(B1666/12,1390000)*12*(0.0504+0)+B1666*0.005,0)</f>
        <v/>
      </c>
      <c r="F1666" s="19" t="n">
        <v>0</v>
      </c>
      <c r="G1666" s="19" t="n">
        <v>0</v>
      </c>
      <c r="H1666" s="19">
        <f>IF(C1666&gt;=2026,IF(B1666&lt;741000,0,IF(B1666&lt;2191000,B1666-740000,IF(B1666&lt;2193000,1451000,IF(B1666&lt;2196000,1453000,IF(B1666&lt;2200000,1456000,IF(B1666&lt;3600000,ROUNDDOWN(B1666/4,-3)*2.8-80000,IF(B1666&lt;6600000,ROUNDDOWN(B1666/4,-3)*3.2-440000,IF(B1666&lt;8500000,ROUNDDOWN(B1666*0.9,0)-1100000,B1666-1950000)))))))),IF(B1666&lt;651000,0,IF(B1666&lt;1900000,B1666-650000,IF(B1666&lt;3600000,ROUNDDOWN(B1666/4,-3)*2.8-80000,IF(B1666&lt;6600000,ROUNDDOWN(B1666/4,-3)*3.2-440000,IF(B1666&lt;8500000,ROUNDDOWN(B1666*0.9,0)-1100000,B1666-1950000))))))</f>
        <v/>
      </c>
      <c r="I1666" s="19">
        <f>IF(H1666&gt;23500000,NA(),IF(C1666&gt;=2026,IF(H1666&lt;=4890000,1040000,IF(H1666&lt;=6550000,670000,620000)),IF(H1666&lt;=1320000,950000,IF(H1666&lt;=3360000,880000,IF(H1666&lt;=4890000,680000,IF(H1666&lt;=6550000,630000,580000))))))</f>
        <v/>
      </c>
      <c r="J1666" s="19">
        <f>MAX(0,ROUNDDOWN(H1666-E1666-I1666-F1666,-3))</f>
        <v/>
      </c>
      <c r="K1666" s="19">
        <f>MAX(0,ROUNDDOWN(H1666-E1666-I1666-F1666-D1666,-3))</f>
        <v/>
      </c>
      <c r="L1666" s="19">
        <f>IF(J1666&lt;=0,0,ROUNDDOWN((J1666*LOOKUP(J1666,{0,1950001,3300001,6950001,9000001,18000001,40000001},{0.05,0.1,0.2,0.23,0.33,0.4,0.45})-LOOKUP(J1666,{0,1950001,3300001,6950001,9000001,18000001,40000001},{0,97500,427500,636000,1536000,2796000,4796000}))*1.021,-2))</f>
        <v/>
      </c>
      <c r="M1666" s="19">
        <f>IF(K1666&lt;=0,0,ROUNDDOWN((K1666*LOOKUP(K1666,{0,1950001,3300001,6950001,9000001,18000001,40000001},{0.05,0.1,0.2,0.23,0.33,0.4,0.45})-LOOKUP(K1666,{0,1950001,3300001,6950001,9000001,18000001,40000001},{0,97500,427500,636000,1536000,2796000,4796000}))*1.021,-2))</f>
        <v/>
      </c>
      <c r="N1666" s="19">
        <f>MAX(0,ROUNDDOWN(H1666-E1666-430000-G1666,-3))</f>
        <v/>
      </c>
      <c r="O1666" s="19">
        <f>MAX(0,ROUNDDOWN(H1666-E1666-430000-G1666-D1666,-3))</f>
        <v/>
      </c>
      <c r="P1666" s="19">
        <f>IF(H1666&lt;=450000,0,MAX(0,ROUNDDOWN(N1666*0.06-MIN(50000,N1666)*0.03,-2))+MAX(0,ROUNDDOWN(N1666*0.04-MIN(50000,N1666)*0.02,-2)))</f>
        <v/>
      </c>
      <c r="Q1666" s="19">
        <f>IF(H1666&lt;=450000,0,MAX(0,ROUNDDOWN(O1666*0.06-MIN(50000,O1666)*0.03,-2))+MAX(0,ROUNDDOWN(O1666*0.04-MIN(50000,O1666)*0.02,-2)))</f>
        <v/>
      </c>
      <c r="R1666" s="19">
        <f>L1666-M1666</f>
        <v/>
      </c>
      <c r="S1666" s="19">
        <f>P1666-Q1666</f>
        <v/>
      </c>
      <c r="T1666" s="19">
        <f>R1666+S1666</f>
        <v/>
      </c>
      <c r="U1666" s="21">
        <f>IF(J1666&lt;=0,0,LOOKUP(J1666,{0,1950001,3300001,6950001,9000001,18000001,40000001},{0.05,0.1,0.2,0.23,0.33,0.4,0.45}))</f>
        <v/>
      </c>
    </row>
    <row r="1667">
      <c r="A1667" t="inlineStr">
        <is>
          <t>1万円刻み</t>
        </is>
      </c>
      <c r="B1667" s="19">
        <f>'3_1万円刻み'!$A$765</f>
        <v/>
      </c>
      <c r="C1667" s="20" t="n">
        <v>2025</v>
      </c>
      <c r="D1667" s="19" t="n">
        <v>276000</v>
      </c>
      <c r="E1667" s="19">
        <f>ROUND(MIN(B1667/12,650000)*12*0.0915+MIN(B1667/12,1390000)*12*(0.0504+0)+B1667*0.005,0)</f>
        <v/>
      </c>
      <c r="F1667" s="19" t="n">
        <v>0</v>
      </c>
      <c r="G1667" s="19" t="n">
        <v>0</v>
      </c>
      <c r="H1667" s="19">
        <f>IF(C1667&gt;=2026,IF(B1667&lt;741000,0,IF(B1667&lt;2191000,B1667-740000,IF(B1667&lt;2193000,1451000,IF(B1667&lt;2196000,1453000,IF(B1667&lt;2200000,1456000,IF(B1667&lt;3600000,ROUNDDOWN(B1667/4,-3)*2.8-80000,IF(B1667&lt;6600000,ROUNDDOWN(B1667/4,-3)*3.2-440000,IF(B1667&lt;8500000,ROUNDDOWN(B1667*0.9,0)-1100000,B1667-1950000)))))))),IF(B1667&lt;651000,0,IF(B1667&lt;1900000,B1667-650000,IF(B1667&lt;3600000,ROUNDDOWN(B1667/4,-3)*2.8-80000,IF(B1667&lt;6600000,ROUNDDOWN(B1667/4,-3)*3.2-440000,IF(B1667&lt;8500000,ROUNDDOWN(B1667*0.9,0)-1100000,B1667-1950000))))))</f>
        <v/>
      </c>
      <c r="I1667" s="19">
        <f>IF(H1667&gt;23500000,NA(),IF(C1667&gt;=2026,IF(H1667&lt;=4890000,1040000,IF(H1667&lt;=6550000,670000,620000)),IF(H1667&lt;=1320000,950000,IF(H1667&lt;=3360000,880000,IF(H1667&lt;=4890000,680000,IF(H1667&lt;=6550000,630000,580000))))))</f>
        <v/>
      </c>
      <c r="J1667" s="19">
        <f>MAX(0,ROUNDDOWN(H1667-E1667-I1667-F1667,-3))</f>
        <v/>
      </c>
      <c r="K1667" s="19">
        <f>MAX(0,ROUNDDOWN(H1667-E1667-I1667-F1667-D1667,-3))</f>
        <v/>
      </c>
      <c r="L1667" s="19">
        <f>IF(J1667&lt;=0,0,ROUNDDOWN((J1667*LOOKUP(J1667,{0,1950001,3300001,6950001,9000001,18000001,40000001},{0.05,0.1,0.2,0.23,0.33,0.4,0.45})-LOOKUP(J1667,{0,1950001,3300001,6950001,9000001,18000001,40000001},{0,97500,427500,636000,1536000,2796000,4796000}))*1.021,-2))</f>
        <v/>
      </c>
      <c r="M1667" s="19">
        <f>IF(K1667&lt;=0,0,ROUNDDOWN((K1667*LOOKUP(K1667,{0,1950001,3300001,6950001,9000001,18000001,40000001},{0.05,0.1,0.2,0.23,0.33,0.4,0.45})-LOOKUP(K1667,{0,1950001,3300001,6950001,9000001,18000001,40000001},{0,97500,427500,636000,1536000,2796000,4796000}))*1.021,-2))</f>
        <v/>
      </c>
      <c r="N1667" s="19">
        <f>MAX(0,ROUNDDOWN(H1667-E1667-430000-G1667,-3))</f>
        <v/>
      </c>
      <c r="O1667" s="19">
        <f>MAX(0,ROUNDDOWN(H1667-E1667-430000-G1667-D1667,-3))</f>
        <v/>
      </c>
      <c r="P1667" s="19">
        <f>IF(H1667&lt;=450000,0,MAX(0,ROUNDDOWN(N1667*0.06-MIN(50000,N1667)*0.03,-2))+MAX(0,ROUNDDOWN(N1667*0.04-MIN(50000,N1667)*0.02,-2)))</f>
        <v/>
      </c>
      <c r="Q1667" s="19">
        <f>IF(H1667&lt;=450000,0,MAX(0,ROUNDDOWN(O1667*0.06-MIN(50000,O1667)*0.03,-2))+MAX(0,ROUNDDOWN(O1667*0.04-MIN(50000,O1667)*0.02,-2)))</f>
        <v/>
      </c>
      <c r="R1667" s="19">
        <f>L1667-M1667</f>
        <v/>
      </c>
      <c r="S1667" s="19">
        <f>P1667-Q1667</f>
        <v/>
      </c>
      <c r="T1667" s="19">
        <f>R1667+S1667</f>
        <v/>
      </c>
      <c r="U1667" s="21">
        <f>IF(J1667&lt;=0,0,LOOKUP(J1667,{0,1950001,3300001,6950001,9000001,18000001,40000001},{0.05,0.1,0.2,0.23,0.33,0.4,0.45}))</f>
        <v/>
      </c>
    </row>
    <row r="1668">
      <c r="A1668" t="inlineStr">
        <is>
          <t>1万円刻み</t>
        </is>
      </c>
      <c r="B1668" s="19">
        <f>'3_1万円刻み'!$A$765</f>
        <v/>
      </c>
      <c r="C1668" s="20" t="n">
        <v>2026</v>
      </c>
      <c r="D1668" s="19" t="n">
        <v>276000</v>
      </c>
      <c r="E1668" s="19">
        <f>ROUND(MIN(B1668/12,650000)*12*0.0915+MIN(B1668/12,1390000)*12*(0.0504+0)+B1668*0.005,0)</f>
        <v/>
      </c>
      <c r="F1668" s="19" t="n">
        <v>0</v>
      </c>
      <c r="G1668" s="19" t="n">
        <v>0</v>
      </c>
      <c r="H1668" s="19">
        <f>IF(C1668&gt;=2026,IF(B1668&lt;741000,0,IF(B1668&lt;2191000,B1668-740000,IF(B1668&lt;2193000,1451000,IF(B1668&lt;2196000,1453000,IF(B1668&lt;2200000,1456000,IF(B1668&lt;3600000,ROUNDDOWN(B1668/4,-3)*2.8-80000,IF(B1668&lt;6600000,ROUNDDOWN(B1668/4,-3)*3.2-440000,IF(B1668&lt;8500000,ROUNDDOWN(B1668*0.9,0)-1100000,B1668-1950000)))))))),IF(B1668&lt;651000,0,IF(B1668&lt;1900000,B1668-650000,IF(B1668&lt;3600000,ROUNDDOWN(B1668/4,-3)*2.8-80000,IF(B1668&lt;6600000,ROUNDDOWN(B1668/4,-3)*3.2-440000,IF(B1668&lt;8500000,ROUNDDOWN(B1668*0.9,0)-1100000,B1668-1950000))))))</f>
        <v/>
      </c>
      <c r="I1668" s="19">
        <f>IF(H1668&gt;23500000,NA(),IF(C1668&gt;=2026,IF(H1668&lt;=4890000,1040000,IF(H1668&lt;=6550000,670000,620000)),IF(H1668&lt;=1320000,950000,IF(H1668&lt;=3360000,880000,IF(H1668&lt;=4890000,680000,IF(H1668&lt;=6550000,630000,580000))))))</f>
        <v/>
      </c>
      <c r="J1668" s="19">
        <f>MAX(0,ROUNDDOWN(H1668-E1668-I1668-F1668,-3))</f>
        <v/>
      </c>
      <c r="K1668" s="19">
        <f>MAX(0,ROUNDDOWN(H1668-E1668-I1668-F1668-D1668,-3))</f>
        <v/>
      </c>
      <c r="L1668" s="19">
        <f>IF(J1668&lt;=0,0,ROUNDDOWN((J1668*LOOKUP(J1668,{0,1950001,3300001,6950001,9000001,18000001,40000001},{0.05,0.1,0.2,0.23,0.33,0.4,0.45})-LOOKUP(J1668,{0,1950001,3300001,6950001,9000001,18000001,40000001},{0,97500,427500,636000,1536000,2796000,4796000}))*1.021,-2))</f>
        <v/>
      </c>
      <c r="M1668" s="19">
        <f>IF(K1668&lt;=0,0,ROUNDDOWN((K1668*LOOKUP(K1668,{0,1950001,3300001,6950001,9000001,18000001,40000001},{0.05,0.1,0.2,0.23,0.33,0.4,0.45})-LOOKUP(K1668,{0,1950001,3300001,6950001,9000001,18000001,40000001},{0,97500,427500,636000,1536000,2796000,4796000}))*1.021,-2))</f>
        <v/>
      </c>
      <c r="N1668" s="19">
        <f>MAX(0,ROUNDDOWN(H1668-E1668-430000-G1668,-3))</f>
        <v/>
      </c>
      <c r="O1668" s="19">
        <f>MAX(0,ROUNDDOWN(H1668-E1668-430000-G1668-D1668,-3))</f>
        <v/>
      </c>
      <c r="P1668" s="19">
        <f>IF(H1668&lt;=450000,0,MAX(0,ROUNDDOWN(N1668*0.06-MIN(50000,N1668)*0.03,-2))+MAX(0,ROUNDDOWN(N1668*0.04-MIN(50000,N1668)*0.02,-2)))</f>
        <v/>
      </c>
      <c r="Q1668" s="19">
        <f>IF(H1668&lt;=450000,0,MAX(0,ROUNDDOWN(O1668*0.06-MIN(50000,O1668)*0.03,-2))+MAX(0,ROUNDDOWN(O1668*0.04-MIN(50000,O1668)*0.02,-2)))</f>
        <v/>
      </c>
      <c r="R1668" s="19">
        <f>L1668-M1668</f>
        <v/>
      </c>
      <c r="S1668" s="19">
        <f>P1668-Q1668</f>
        <v/>
      </c>
      <c r="T1668" s="19">
        <f>R1668+S1668</f>
        <v/>
      </c>
      <c r="U1668" s="21">
        <f>IF(J1668&lt;=0,0,LOOKUP(J1668,{0,1950001,3300001,6950001,9000001,18000001,40000001},{0.05,0.1,0.2,0.23,0.33,0.4,0.45}))</f>
        <v/>
      </c>
    </row>
    <row r="1669">
      <c r="A1669" t="inlineStr">
        <is>
          <t>1万円刻み</t>
        </is>
      </c>
      <c r="B1669" s="19">
        <f>'3_1万円刻み'!$A$766</f>
        <v/>
      </c>
      <c r="C1669" s="20" t="n">
        <v>2025</v>
      </c>
      <c r="D1669" s="19" t="n">
        <v>276000</v>
      </c>
      <c r="E1669" s="19">
        <f>ROUND(MIN(B1669/12,650000)*12*0.0915+MIN(B1669/12,1390000)*12*(0.0504+0)+B1669*0.005,0)</f>
        <v/>
      </c>
      <c r="F1669" s="19" t="n">
        <v>0</v>
      </c>
      <c r="G1669" s="19" t="n">
        <v>0</v>
      </c>
      <c r="H1669" s="19">
        <f>IF(C1669&gt;=2026,IF(B1669&lt;741000,0,IF(B1669&lt;2191000,B1669-740000,IF(B1669&lt;2193000,1451000,IF(B1669&lt;2196000,1453000,IF(B1669&lt;2200000,1456000,IF(B1669&lt;3600000,ROUNDDOWN(B1669/4,-3)*2.8-80000,IF(B1669&lt;6600000,ROUNDDOWN(B1669/4,-3)*3.2-440000,IF(B1669&lt;8500000,ROUNDDOWN(B1669*0.9,0)-1100000,B1669-1950000)))))))),IF(B1669&lt;651000,0,IF(B1669&lt;1900000,B1669-650000,IF(B1669&lt;3600000,ROUNDDOWN(B1669/4,-3)*2.8-80000,IF(B1669&lt;6600000,ROUNDDOWN(B1669/4,-3)*3.2-440000,IF(B1669&lt;8500000,ROUNDDOWN(B1669*0.9,0)-1100000,B1669-1950000))))))</f>
        <v/>
      </c>
      <c r="I1669" s="19">
        <f>IF(H1669&gt;23500000,NA(),IF(C1669&gt;=2026,IF(H1669&lt;=4890000,1040000,IF(H1669&lt;=6550000,670000,620000)),IF(H1669&lt;=1320000,950000,IF(H1669&lt;=3360000,880000,IF(H1669&lt;=4890000,680000,IF(H1669&lt;=6550000,630000,580000))))))</f>
        <v/>
      </c>
      <c r="J1669" s="19">
        <f>MAX(0,ROUNDDOWN(H1669-E1669-I1669-F1669,-3))</f>
        <v/>
      </c>
      <c r="K1669" s="19">
        <f>MAX(0,ROUNDDOWN(H1669-E1669-I1669-F1669-D1669,-3))</f>
        <v/>
      </c>
      <c r="L1669" s="19">
        <f>IF(J1669&lt;=0,0,ROUNDDOWN((J1669*LOOKUP(J1669,{0,1950001,3300001,6950001,9000001,18000001,40000001},{0.05,0.1,0.2,0.23,0.33,0.4,0.45})-LOOKUP(J1669,{0,1950001,3300001,6950001,9000001,18000001,40000001},{0,97500,427500,636000,1536000,2796000,4796000}))*1.021,-2))</f>
        <v/>
      </c>
      <c r="M1669" s="19">
        <f>IF(K1669&lt;=0,0,ROUNDDOWN((K1669*LOOKUP(K1669,{0,1950001,3300001,6950001,9000001,18000001,40000001},{0.05,0.1,0.2,0.23,0.33,0.4,0.45})-LOOKUP(K1669,{0,1950001,3300001,6950001,9000001,18000001,40000001},{0,97500,427500,636000,1536000,2796000,4796000}))*1.021,-2))</f>
        <v/>
      </c>
      <c r="N1669" s="19">
        <f>MAX(0,ROUNDDOWN(H1669-E1669-430000-G1669,-3))</f>
        <v/>
      </c>
      <c r="O1669" s="19">
        <f>MAX(0,ROUNDDOWN(H1669-E1669-430000-G1669-D1669,-3))</f>
        <v/>
      </c>
      <c r="P1669" s="19">
        <f>IF(H1669&lt;=450000,0,MAX(0,ROUNDDOWN(N1669*0.06-MIN(50000,N1669)*0.03,-2))+MAX(0,ROUNDDOWN(N1669*0.04-MIN(50000,N1669)*0.02,-2)))</f>
        <v/>
      </c>
      <c r="Q1669" s="19">
        <f>IF(H1669&lt;=450000,0,MAX(0,ROUNDDOWN(O1669*0.06-MIN(50000,O1669)*0.03,-2))+MAX(0,ROUNDDOWN(O1669*0.04-MIN(50000,O1669)*0.02,-2)))</f>
        <v/>
      </c>
      <c r="R1669" s="19">
        <f>L1669-M1669</f>
        <v/>
      </c>
      <c r="S1669" s="19">
        <f>P1669-Q1669</f>
        <v/>
      </c>
      <c r="T1669" s="19">
        <f>R1669+S1669</f>
        <v/>
      </c>
      <c r="U1669" s="21">
        <f>IF(J1669&lt;=0,0,LOOKUP(J1669,{0,1950001,3300001,6950001,9000001,18000001,40000001},{0.05,0.1,0.2,0.23,0.33,0.4,0.45}))</f>
        <v/>
      </c>
    </row>
    <row r="1670">
      <c r="A1670" t="inlineStr">
        <is>
          <t>1万円刻み</t>
        </is>
      </c>
      <c r="B1670" s="19">
        <f>'3_1万円刻み'!$A$766</f>
        <v/>
      </c>
      <c r="C1670" s="20" t="n">
        <v>2026</v>
      </c>
      <c r="D1670" s="19" t="n">
        <v>276000</v>
      </c>
      <c r="E1670" s="19">
        <f>ROUND(MIN(B1670/12,650000)*12*0.0915+MIN(B1670/12,1390000)*12*(0.0504+0)+B1670*0.005,0)</f>
        <v/>
      </c>
      <c r="F1670" s="19" t="n">
        <v>0</v>
      </c>
      <c r="G1670" s="19" t="n">
        <v>0</v>
      </c>
      <c r="H1670" s="19">
        <f>IF(C1670&gt;=2026,IF(B1670&lt;741000,0,IF(B1670&lt;2191000,B1670-740000,IF(B1670&lt;2193000,1451000,IF(B1670&lt;2196000,1453000,IF(B1670&lt;2200000,1456000,IF(B1670&lt;3600000,ROUNDDOWN(B1670/4,-3)*2.8-80000,IF(B1670&lt;6600000,ROUNDDOWN(B1670/4,-3)*3.2-440000,IF(B1670&lt;8500000,ROUNDDOWN(B1670*0.9,0)-1100000,B1670-1950000)))))))),IF(B1670&lt;651000,0,IF(B1670&lt;1900000,B1670-650000,IF(B1670&lt;3600000,ROUNDDOWN(B1670/4,-3)*2.8-80000,IF(B1670&lt;6600000,ROUNDDOWN(B1670/4,-3)*3.2-440000,IF(B1670&lt;8500000,ROUNDDOWN(B1670*0.9,0)-1100000,B1670-1950000))))))</f>
        <v/>
      </c>
      <c r="I1670" s="19">
        <f>IF(H1670&gt;23500000,NA(),IF(C1670&gt;=2026,IF(H1670&lt;=4890000,1040000,IF(H1670&lt;=6550000,670000,620000)),IF(H1670&lt;=1320000,950000,IF(H1670&lt;=3360000,880000,IF(H1670&lt;=4890000,680000,IF(H1670&lt;=6550000,630000,580000))))))</f>
        <v/>
      </c>
      <c r="J1670" s="19">
        <f>MAX(0,ROUNDDOWN(H1670-E1670-I1670-F1670,-3))</f>
        <v/>
      </c>
      <c r="K1670" s="19">
        <f>MAX(0,ROUNDDOWN(H1670-E1670-I1670-F1670-D1670,-3))</f>
        <v/>
      </c>
      <c r="L1670" s="19">
        <f>IF(J1670&lt;=0,0,ROUNDDOWN((J1670*LOOKUP(J1670,{0,1950001,3300001,6950001,9000001,18000001,40000001},{0.05,0.1,0.2,0.23,0.33,0.4,0.45})-LOOKUP(J1670,{0,1950001,3300001,6950001,9000001,18000001,40000001},{0,97500,427500,636000,1536000,2796000,4796000}))*1.021,-2))</f>
        <v/>
      </c>
      <c r="M1670" s="19">
        <f>IF(K1670&lt;=0,0,ROUNDDOWN((K1670*LOOKUP(K1670,{0,1950001,3300001,6950001,9000001,18000001,40000001},{0.05,0.1,0.2,0.23,0.33,0.4,0.45})-LOOKUP(K1670,{0,1950001,3300001,6950001,9000001,18000001,40000001},{0,97500,427500,636000,1536000,2796000,4796000}))*1.021,-2))</f>
        <v/>
      </c>
      <c r="N1670" s="19">
        <f>MAX(0,ROUNDDOWN(H1670-E1670-430000-G1670,-3))</f>
        <v/>
      </c>
      <c r="O1670" s="19">
        <f>MAX(0,ROUNDDOWN(H1670-E1670-430000-G1670-D1670,-3))</f>
        <v/>
      </c>
      <c r="P1670" s="19">
        <f>IF(H1670&lt;=450000,0,MAX(0,ROUNDDOWN(N1670*0.06-MIN(50000,N1670)*0.03,-2))+MAX(0,ROUNDDOWN(N1670*0.04-MIN(50000,N1670)*0.02,-2)))</f>
        <v/>
      </c>
      <c r="Q1670" s="19">
        <f>IF(H1670&lt;=450000,0,MAX(0,ROUNDDOWN(O1670*0.06-MIN(50000,O1670)*0.03,-2))+MAX(0,ROUNDDOWN(O1670*0.04-MIN(50000,O1670)*0.02,-2)))</f>
        <v/>
      </c>
      <c r="R1670" s="19">
        <f>L1670-M1670</f>
        <v/>
      </c>
      <c r="S1670" s="19">
        <f>P1670-Q1670</f>
        <v/>
      </c>
      <c r="T1670" s="19">
        <f>R1670+S1670</f>
        <v/>
      </c>
      <c r="U1670" s="21">
        <f>IF(J1670&lt;=0,0,LOOKUP(J1670,{0,1950001,3300001,6950001,9000001,18000001,40000001},{0.05,0.1,0.2,0.23,0.33,0.4,0.45}))</f>
        <v/>
      </c>
    </row>
    <row r="1671">
      <c r="A1671" t="inlineStr">
        <is>
          <t>1万円刻み</t>
        </is>
      </c>
      <c r="B1671" s="19">
        <f>'3_1万円刻み'!$A$767</f>
        <v/>
      </c>
      <c r="C1671" s="20" t="n">
        <v>2025</v>
      </c>
      <c r="D1671" s="19" t="n">
        <v>276000</v>
      </c>
      <c r="E1671" s="19">
        <f>ROUND(MIN(B1671/12,650000)*12*0.0915+MIN(B1671/12,1390000)*12*(0.0504+0)+B1671*0.005,0)</f>
        <v/>
      </c>
      <c r="F1671" s="19" t="n">
        <v>0</v>
      </c>
      <c r="G1671" s="19" t="n">
        <v>0</v>
      </c>
      <c r="H1671" s="19">
        <f>IF(C1671&gt;=2026,IF(B1671&lt;741000,0,IF(B1671&lt;2191000,B1671-740000,IF(B1671&lt;2193000,1451000,IF(B1671&lt;2196000,1453000,IF(B1671&lt;2200000,1456000,IF(B1671&lt;3600000,ROUNDDOWN(B1671/4,-3)*2.8-80000,IF(B1671&lt;6600000,ROUNDDOWN(B1671/4,-3)*3.2-440000,IF(B1671&lt;8500000,ROUNDDOWN(B1671*0.9,0)-1100000,B1671-1950000)))))))),IF(B1671&lt;651000,0,IF(B1671&lt;1900000,B1671-650000,IF(B1671&lt;3600000,ROUNDDOWN(B1671/4,-3)*2.8-80000,IF(B1671&lt;6600000,ROUNDDOWN(B1671/4,-3)*3.2-440000,IF(B1671&lt;8500000,ROUNDDOWN(B1671*0.9,0)-1100000,B1671-1950000))))))</f>
        <v/>
      </c>
      <c r="I1671" s="19">
        <f>IF(H1671&gt;23500000,NA(),IF(C1671&gt;=2026,IF(H1671&lt;=4890000,1040000,IF(H1671&lt;=6550000,670000,620000)),IF(H1671&lt;=1320000,950000,IF(H1671&lt;=3360000,880000,IF(H1671&lt;=4890000,680000,IF(H1671&lt;=6550000,630000,580000))))))</f>
        <v/>
      </c>
      <c r="J1671" s="19">
        <f>MAX(0,ROUNDDOWN(H1671-E1671-I1671-F1671,-3))</f>
        <v/>
      </c>
      <c r="K1671" s="19">
        <f>MAX(0,ROUNDDOWN(H1671-E1671-I1671-F1671-D1671,-3))</f>
        <v/>
      </c>
      <c r="L1671" s="19">
        <f>IF(J1671&lt;=0,0,ROUNDDOWN((J1671*LOOKUP(J1671,{0,1950001,3300001,6950001,9000001,18000001,40000001},{0.05,0.1,0.2,0.23,0.33,0.4,0.45})-LOOKUP(J1671,{0,1950001,3300001,6950001,9000001,18000001,40000001},{0,97500,427500,636000,1536000,2796000,4796000}))*1.021,-2))</f>
        <v/>
      </c>
      <c r="M1671" s="19">
        <f>IF(K1671&lt;=0,0,ROUNDDOWN((K1671*LOOKUP(K1671,{0,1950001,3300001,6950001,9000001,18000001,40000001},{0.05,0.1,0.2,0.23,0.33,0.4,0.45})-LOOKUP(K1671,{0,1950001,3300001,6950001,9000001,18000001,40000001},{0,97500,427500,636000,1536000,2796000,4796000}))*1.021,-2))</f>
        <v/>
      </c>
      <c r="N1671" s="19">
        <f>MAX(0,ROUNDDOWN(H1671-E1671-430000-G1671,-3))</f>
        <v/>
      </c>
      <c r="O1671" s="19">
        <f>MAX(0,ROUNDDOWN(H1671-E1671-430000-G1671-D1671,-3))</f>
        <v/>
      </c>
      <c r="P1671" s="19">
        <f>IF(H1671&lt;=450000,0,MAX(0,ROUNDDOWN(N1671*0.06-MIN(50000,N1671)*0.03,-2))+MAX(0,ROUNDDOWN(N1671*0.04-MIN(50000,N1671)*0.02,-2)))</f>
        <v/>
      </c>
      <c r="Q1671" s="19">
        <f>IF(H1671&lt;=450000,0,MAX(0,ROUNDDOWN(O1671*0.06-MIN(50000,O1671)*0.03,-2))+MAX(0,ROUNDDOWN(O1671*0.04-MIN(50000,O1671)*0.02,-2)))</f>
        <v/>
      </c>
      <c r="R1671" s="19">
        <f>L1671-M1671</f>
        <v/>
      </c>
      <c r="S1671" s="19">
        <f>P1671-Q1671</f>
        <v/>
      </c>
      <c r="T1671" s="19">
        <f>R1671+S1671</f>
        <v/>
      </c>
      <c r="U1671" s="21">
        <f>IF(J1671&lt;=0,0,LOOKUP(J1671,{0,1950001,3300001,6950001,9000001,18000001,40000001},{0.05,0.1,0.2,0.23,0.33,0.4,0.45}))</f>
        <v/>
      </c>
    </row>
    <row r="1672">
      <c r="A1672" t="inlineStr">
        <is>
          <t>1万円刻み</t>
        </is>
      </c>
      <c r="B1672" s="19">
        <f>'3_1万円刻み'!$A$767</f>
        <v/>
      </c>
      <c r="C1672" s="20" t="n">
        <v>2026</v>
      </c>
      <c r="D1672" s="19" t="n">
        <v>276000</v>
      </c>
      <c r="E1672" s="19">
        <f>ROUND(MIN(B1672/12,650000)*12*0.0915+MIN(B1672/12,1390000)*12*(0.0504+0)+B1672*0.005,0)</f>
        <v/>
      </c>
      <c r="F1672" s="19" t="n">
        <v>0</v>
      </c>
      <c r="G1672" s="19" t="n">
        <v>0</v>
      </c>
      <c r="H1672" s="19">
        <f>IF(C1672&gt;=2026,IF(B1672&lt;741000,0,IF(B1672&lt;2191000,B1672-740000,IF(B1672&lt;2193000,1451000,IF(B1672&lt;2196000,1453000,IF(B1672&lt;2200000,1456000,IF(B1672&lt;3600000,ROUNDDOWN(B1672/4,-3)*2.8-80000,IF(B1672&lt;6600000,ROUNDDOWN(B1672/4,-3)*3.2-440000,IF(B1672&lt;8500000,ROUNDDOWN(B1672*0.9,0)-1100000,B1672-1950000)))))))),IF(B1672&lt;651000,0,IF(B1672&lt;1900000,B1672-650000,IF(B1672&lt;3600000,ROUNDDOWN(B1672/4,-3)*2.8-80000,IF(B1672&lt;6600000,ROUNDDOWN(B1672/4,-3)*3.2-440000,IF(B1672&lt;8500000,ROUNDDOWN(B1672*0.9,0)-1100000,B1672-1950000))))))</f>
        <v/>
      </c>
      <c r="I1672" s="19">
        <f>IF(H1672&gt;23500000,NA(),IF(C1672&gt;=2026,IF(H1672&lt;=4890000,1040000,IF(H1672&lt;=6550000,670000,620000)),IF(H1672&lt;=1320000,950000,IF(H1672&lt;=3360000,880000,IF(H1672&lt;=4890000,680000,IF(H1672&lt;=6550000,630000,580000))))))</f>
        <v/>
      </c>
      <c r="J1672" s="19">
        <f>MAX(0,ROUNDDOWN(H1672-E1672-I1672-F1672,-3))</f>
        <v/>
      </c>
      <c r="K1672" s="19">
        <f>MAX(0,ROUNDDOWN(H1672-E1672-I1672-F1672-D1672,-3))</f>
        <v/>
      </c>
      <c r="L1672" s="19">
        <f>IF(J1672&lt;=0,0,ROUNDDOWN((J1672*LOOKUP(J1672,{0,1950001,3300001,6950001,9000001,18000001,40000001},{0.05,0.1,0.2,0.23,0.33,0.4,0.45})-LOOKUP(J1672,{0,1950001,3300001,6950001,9000001,18000001,40000001},{0,97500,427500,636000,1536000,2796000,4796000}))*1.021,-2))</f>
        <v/>
      </c>
      <c r="M1672" s="19">
        <f>IF(K1672&lt;=0,0,ROUNDDOWN((K1672*LOOKUP(K1672,{0,1950001,3300001,6950001,9000001,18000001,40000001},{0.05,0.1,0.2,0.23,0.33,0.4,0.45})-LOOKUP(K1672,{0,1950001,3300001,6950001,9000001,18000001,40000001},{0,97500,427500,636000,1536000,2796000,4796000}))*1.021,-2))</f>
        <v/>
      </c>
      <c r="N1672" s="19">
        <f>MAX(0,ROUNDDOWN(H1672-E1672-430000-G1672,-3))</f>
        <v/>
      </c>
      <c r="O1672" s="19">
        <f>MAX(0,ROUNDDOWN(H1672-E1672-430000-G1672-D1672,-3))</f>
        <v/>
      </c>
      <c r="P1672" s="19">
        <f>IF(H1672&lt;=450000,0,MAX(0,ROUNDDOWN(N1672*0.06-MIN(50000,N1672)*0.03,-2))+MAX(0,ROUNDDOWN(N1672*0.04-MIN(50000,N1672)*0.02,-2)))</f>
        <v/>
      </c>
      <c r="Q1672" s="19">
        <f>IF(H1672&lt;=450000,0,MAX(0,ROUNDDOWN(O1672*0.06-MIN(50000,O1672)*0.03,-2))+MAX(0,ROUNDDOWN(O1672*0.04-MIN(50000,O1672)*0.02,-2)))</f>
        <v/>
      </c>
      <c r="R1672" s="19">
        <f>L1672-M1672</f>
        <v/>
      </c>
      <c r="S1672" s="19">
        <f>P1672-Q1672</f>
        <v/>
      </c>
      <c r="T1672" s="19">
        <f>R1672+S1672</f>
        <v/>
      </c>
      <c r="U1672" s="21">
        <f>IF(J1672&lt;=0,0,LOOKUP(J1672,{0,1950001,3300001,6950001,9000001,18000001,40000001},{0.05,0.1,0.2,0.23,0.33,0.4,0.45}))</f>
        <v/>
      </c>
    </row>
    <row r="1673">
      <c r="A1673" t="inlineStr">
        <is>
          <t>1万円刻み</t>
        </is>
      </c>
      <c r="B1673" s="19">
        <f>'3_1万円刻み'!$A$768</f>
        <v/>
      </c>
      <c r="C1673" s="20" t="n">
        <v>2025</v>
      </c>
      <c r="D1673" s="19" t="n">
        <v>276000</v>
      </c>
      <c r="E1673" s="19">
        <f>ROUND(MIN(B1673/12,650000)*12*0.0915+MIN(B1673/12,1390000)*12*(0.0504+0)+B1673*0.005,0)</f>
        <v/>
      </c>
      <c r="F1673" s="19" t="n">
        <v>0</v>
      </c>
      <c r="G1673" s="19" t="n">
        <v>0</v>
      </c>
      <c r="H1673" s="19">
        <f>IF(C1673&gt;=2026,IF(B1673&lt;741000,0,IF(B1673&lt;2191000,B1673-740000,IF(B1673&lt;2193000,1451000,IF(B1673&lt;2196000,1453000,IF(B1673&lt;2200000,1456000,IF(B1673&lt;3600000,ROUNDDOWN(B1673/4,-3)*2.8-80000,IF(B1673&lt;6600000,ROUNDDOWN(B1673/4,-3)*3.2-440000,IF(B1673&lt;8500000,ROUNDDOWN(B1673*0.9,0)-1100000,B1673-1950000)))))))),IF(B1673&lt;651000,0,IF(B1673&lt;1900000,B1673-650000,IF(B1673&lt;3600000,ROUNDDOWN(B1673/4,-3)*2.8-80000,IF(B1673&lt;6600000,ROUNDDOWN(B1673/4,-3)*3.2-440000,IF(B1673&lt;8500000,ROUNDDOWN(B1673*0.9,0)-1100000,B1673-1950000))))))</f>
        <v/>
      </c>
      <c r="I1673" s="19">
        <f>IF(H1673&gt;23500000,NA(),IF(C1673&gt;=2026,IF(H1673&lt;=4890000,1040000,IF(H1673&lt;=6550000,670000,620000)),IF(H1673&lt;=1320000,950000,IF(H1673&lt;=3360000,880000,IF(H1673&lt;=4890000,680000,IF(H1673&lt;=6550000,630000,580000))))))</f>
        <v/>
      </c>
      <c r="J1673" s="19">
        <f>MAX(0,ROUNDDOWN(H1673-E1673-I1673-F1673,-3))</f>
        <v/>
      </c>
      <c r="K1673" s="19">
        <f>MAX(0,ROUNDDOWN(H1673-E1673-I1673-F1673-D1673,-3))</f>
        <v/>
      </c>
      <c r="L1673" s="19">
        <f>IF(J1673&lt;=0,0,ROUNDDOWN((J1673*LOOKUP(J1673,{0,1950001,3300001,6950001,9000001,18000001,40000001},{0.05,0.1,0.2,0.23,0.33,0.4,0.45})-LOOKUP(J1673,{0,1950001,3300001,6950001,9000001,18000001,40000001},{0,97500,427500,636000,1536000,2796000,4796000}))*1.021,-2))</f>
        <v/>
      </c>
      <c r="M1673" s="19">
        <f>IF(K1673&lt;=0,0,ROUNDDOWN((K1673*LOOKUP(K1673,{0,1950001,3300001,6950001,9000001,18000001,40000001},{0.05,0.1,0.2,0.23,0.33,0.4,0.45})-LOOKUP(K1673,{0,1950001,3300001,6950001,9000001,18000001,40000001},{0,97500,427500,636000,1536000,2796000,4796000}))*1.021,-2))</f>
        <v/>
      </c>
      <c r="N1673" s="19">
        <f>MAX(0,ROUNDDOWN(H1673-E1673-430000-G1673,-3))</f>
        <v/>
      </c>
      <c r="O1673" s="19">
        <f>MAX(0,ROUNDDOWN(H1673-E1673-430000-G1673-D1673,-3))</f>
        <v/>
      </c>
      <c r="P1673" s="19">
        <f>IF(H1673&lt;=450000,0,MAX(0,ROUNDDOWN(N1673*0.06-MIN(50000,N1673)*0.03,-2))+MAX(0,ROUNDDOWN(N1673*0.04-MIN(50000,N1673)*0.02,-2)))</f>
        <v/>
      </c>
      <c r="Q1673" s="19">
        <f>IF(H1673&lt;=450000,0,MAX(0,ROUNDDOWN(O1673*0.06-MIN(50000,O1673)*0.03,-2))+MAX(0,ROUNDDOWN(O1673*0.04-MIN(50000,O1673)*0.02,-2)))</f>
        <v/>
      </c>
      <c r="R1673" s="19">
        <f>L1673-M1673</f>
        <v/>
      </c>
      <c r="S1673" s="19">
        <f>P1673-Q1673</f>
        <v/>
      </c>
      <c r="T1673" s="19">
        <f>R1673+S1673</f>
        <v/>
      </c>
      <c r="U1673" s="21">
        <f>IF(J1673&lt;=0,0,LOOKUP(J1673,{0,1950001,3300001,6950001,9000001,18000001,40000001},{0.05,0.1,0.2,0.23,0.33,0.4,0.45}))</f>
        <v/>
      </c>
    </row>
    <row r="1674">
      <c r="A1674" t="inlineStr">
        <is>
          <t>1万円刻み</t>
        </is>
      </c>
      <c r="B1674" s="19">
        <f>'3_1万円刻み'!$A$768</f>
        <v/>
      </c>
      <c r="C1674" s="20" t="n">
        <v>2026</v>
      </c>
      <c r="D1674" s="19" t="n">
        <v>276000</v>
      </c>
      <c r="E1674" s="19">
        <f>ROUND(MIN(B1674/12,650000)*12*0.0915+MIN(B1674/12,1390000)*12*(0.0504+0)+B1674*0.005,0)</f>
        <v/>
      </c>
      <c r="F1674" s="19" t="n">
        <v>0</v>
      </c>
      <c r="G1674" s="19" t="n">
        <v>0</v>
      </c>
      <c r="H1674" s="19">
        <f>IF(C1674&gt;=2026,IF(B1674&lt;741000,0,IF(B1674&lt;2191000,B1674-740000,IF(B1674&lt;2193000,1451000,IF(B1674&lt;2196000,1453000,IF(B1674&lt;2200000,1456000,IF(B1674&lt;3600000,ROUNDDOWN(B1674/4,-3)*2.8-80000,IF(B1674&lt;6600000,ROUNDDOWN(B1674/4,-3)*3.2-440000,IF(B1674&lt;8500000,ROUNDDOWN(B1674*0.9,0)-1100000,B1674-1950000)))))))),IF(B1674&lt;651000,0,IF(B1674&lt;1900000,B1674-650000,IF(B1674&lt;3600000,ROUNDDOWN(B1674/4,-3)*2.8-80000,IF(B1674&lt;6600000,ROUNDDOWN(B1674/4,-3)*3.2-440000,IF(B1674&lt;8500000,ROUNDDOWN(B1674*0.9,0)-1100000,B1674-1950000))))))</f>
        <v/>
      </c>
      <c r="I1674" s="19">
        <f>IF(H1674&gt;23500000,NA(),IF(C1674&gt;=2026,IF(H1674&lt;=4890000,1040000,IF(H1674&lt;=6550000,670000,620000)),IF(H1674&lt;=1320000,950000,IF(H1674&lt;=3360000,880000,IF(H1674&lt;=4890000,680000,IF(H1674&lt;=6550000,630000,580000))))))</f>
        <v/>
      </c>
      <c r="J1674" s="19">
        <f>MAX(0,ROUNDDOWN(H1674-E1674-I1674-F1674,-3))</f>
        <v/>
      </c>
      <c r="K1674" s="19">
        <f>MAX(0,ROUNDDOWN(H1674-E1674-I1674-F1674-D1674,-3))</f>
        <v/>
      </c>
      <c r="L1674" s="19">
        <f>IF(J1674&lt;=0,0,ROUNDDOWN((J1674*LOOKUP(J1674,{0,1950001,3300001,6950001,9000001,18000001,40000001},{0.05,0.1,0.2,0.23,0.33,0.4,0.45})-LOOKUP(J1674,{0,1950001,3300001,6950001,9000001,18000001,40000001},{0,97500,427500,636000,1536000,2796000,4796000}))*1.021,-2))</f>
        <v/>
      </c>
      <c r="M1674" s="19">
        <f>IF(K1674&lt;=0,0,ROUNDDOWN((K1674*LOOKUP(K1674,{0,1950001,3300001,6950001,9000001,18000001,40000001},{0.05,0.1,0.2,0.23,0.33,0.4,0.45})-LOOKUP(K1674,{0,1950001,3300001,6950001,9000001,18000001,40000001},{0,97500,427500,636000,1536000,2796000,4796000}))*1.021,-2))</f>
        <v/>
      </c>
      <c r="N1674" s="19">
        <f>MAX(0,ROUNDDOWN(H1674-E1674-430000-G1674,-3))</f>
        <v/>
      </c>
      <c r="O1674" s="19">
        <f>MAX(0,ROUNDDOWN(H1674-E1674-430000-G1674-D1674,-3))</f>
        <v/>
      </c>
      <c r="P1674" s="19">
        <f>IF(H1674&lt;=450000,0,MAX(0,ROUNDDOWN(N1674*0.06-MIN(50000,N1674)*0.03,-2))+MAX(0,ROUNDDOWN(N1674*0.04-MIN(50000,N1674)*0.02,-2)))</f>
        <v/>
      </c>
      <c r="Q1674" s="19">
        <f>IF(H1674&lt;=450000,0,MAX(0,ROUNDDOWN(O1674*0.06-MIN(50000,O1674)*0.03,-2))+MAX(0,ROUNDDOWN(O1674*0.04-MIN(50000,O1674)*0.02,-2)))</f>
        <v/>
      </c>
      <c r="R1674" s="19">
        <f>L1674-M1674</f>
        <v/>
      </c>
      <c r="S1674" s="19">
        <f>P1674-Q1674</f>
        <v/>
      </c>
      <c r="T1674" s="19">
        <f>R1674+S1674</f>
        <v/>
      </c>
      <c r="U1674" s="21">
        <f>IF(J1674&lt;=0,0,LOOKUP(J1674,{0,1950001,3300001,6950001,9000001,18000001,40000001},{0.05,0.1,0.2,0.23,0.33,0.4,0.45}))</f>
        <v/>
      </c>
    </row>
    <row r="1675">
      <c r="A1675" t="inlineStr">
        <is>
          <t>1万円刻み</t>
        </is>
      </c>
      <c r="B1675" s="19">
        <f>'3_1万円刻み'!$A$769</f>
        <v/>
      </c>
      <c r="C1675" s="20" t="n">
        <v>2025</v>
      </c>
      <c r="D1675" s="19" t="n">
        <v>276000</v>
      </c>
      <c r="E1675" s="19">
        <f>ROUND(MIN(B1675/12,650000)*12*0.0915+MIN(B1675/12,1390000)*12*(0.0504+0)+B1675*0.005,0)</f>
        <v/>
      </c>
      <c r="F1675" s="19" t="n">
        <v>0</v>
      </c>
      <c r="G1675" s="19" t="n">
        <v>0</v>
      </c>
      <c r="H1675" s="19">
        <f>IF(C1675&gt;=2026,IF(B1675&lt;741000,0,IF(B1675&lt;2191000,B1675-740000,IF(B1675&lt;2193000,1451000,IF(B1675&lt;2196000,1453000,IF(B1675&lt;2200000,1456000,IF(B1675&lt;3600000,ROUNDDOWN(B1675/4,-3)*2.8-80000,IF(B1675&lt;6600000,ROUNDDOWN(B1675/4,-3)*3.2-440000,IF(B1675&lt;8500000,ROUNDDOWN(B1675*0.9,0)-1100000,B1675-1950000)))))))),IF(B1675&lt;651000,0,IF(B1675&lt;1900000,B1675-650000,IF(B1675&lt;3600000,ROUNDDOWN(B1675/4,-3)*2.8-80000,IF(B1675&lt;6600000,ROUNDDOWN(B1675/4,-3)*3.2-440000,IF(B1675&lt;8500000,ROUNDDOWN(B1675*0.9,0)-1100000,B1675-1950000))))))</f>
        <v/>
      </c>
      <c r="I1675" s="19">
        <f>IF(H1675&gt;23500000,NA(),IF(C1675&gt;=2026,IF(H1675&lt;=4890000,1040000,IF(H1675&lt;=6550000,670000,620000)),IF(H1675&lt;=1320000,950000,IF(H1675&lt;=3360000,880000,IF(H1675&lt;=4890000,680000,IF(H1675&lt;=6550000,630000,580000))))))</f>
        <v/>
      </c>
      <c r="J1675" s="19">
        <f>MAX(0,ROUNDDOWN(H1675-E1675-I1675-F1675,-3))</f>
        <v/>
      </c>
      <c r="K1675" s="19">
        <f>MAX(0,ROUNDDOWN(H1675-E1675-I1675-F1675-D1675,-3))</f>
        <v/>
      </c>
      <c r="L1675" s="19">
        <f>IF(J1675&lt;=0,0,ROUNDDOWN((J1675*LOOKUP(J1675,{0,1950001,3300001,6950001,9000001,18000001,40000001},{0.05,0.1,0.2,0.23,0.33,0.4,0.45})-LOOKUP(J1675,{0,1950001,3300001,6950001,9000001,18000001,40000001},{0,97500,427500,636000,1536000,2796000,4796000}))*1.021,-2))</f>
        <v/>
      </c>
      <c r="M1675" s="19">
        <f>IF(K1675&lt;=0,0,ROUNDDOWN((K1675*LOOKUP(K1675,{0,1950001,3300001,6950001,9000001,18000001,40000001},{0.05,0.1,0.2,0.23,0.33,0.4,0.45})-LOOKUP(K1675,{0,1950001,3300001,6950001,9000001,18000001,40000001},{0,97500,427500,636000,1536000,2796000,4796000}))*1.021,-2))</f>
        <v/>
      </c>
      <c r="N1675" s="19">
        <f>MAX(0,ROUNDDOWN(H1675-E1675-430000-G1675,-3))</f>
        <v/>
      </c>
      <c r="O1675" s="19">
        <f>MAX(0,ROUNDDOWN(H1675-E1675-430000-G1675-D1675,-3))</f>
        <v/>
      </c>
      <c r="P1675" s="19">
        <f>IF(H1675&lt;=450000,0,MAX(0,ROUNDDOWN(N1675*0.06-MIN(50000,N1675)*0.03,-2))+MAX(0,ROUNDDOWN(N1675*0.04-MIN(50000,N1675)*0.02,-2)))</f>
        <v/>
      </c>
      <c r="Q1675" s="19">
        <f>IF(H1675&lt;=450000,0,MAX(0,ROUNDDOWN(O1675*0.06-MIN(50000,O1675)*0.03,-2))+MAX(0,ROUNDDOWN(O1675*0.04-MIN(50000,O1675)*0.02,-2)))</f>
        <v/>
      </c>
      <c r="R1675" s="19">
        <f>L1675-M1675</f>
        <v/>
      </c>
      <c r="S1675" s="19">
        <f>P1675-Q1675</f>
        <v/>
      </c>
      <c r="T1675" s="19">
        <f>R1675+S1675</f>
        <v/>
      </c>
      <c r="U1675" s="21">
        <f>IF(J1675&lt;=0,0,LOOKUP(J1675,{0,1950001,3300001,6950001,9000001,18000001,40000001},{0.05,0.1,0.2,0.23,0.33,0.4,0.45}))</f>
        <v/>
      </c>
    </row>
    <row r="1676">
      <c r="A1676" t="inlineStr">
        <is>
          <t>1万円刻み</t>
        </is>
      </c>
      <c r="B1676" s="19">
        <f>'3_1万円刻み'!$A$769</f>
        <v/>
      </c>
      <c r="C1676" s="20" t="n">
        <v>2026</v>
      </c>
      <c r="D1676" s="19" t="n">
        <v>276000</v>
      </c>
      <c r="E1676" s="19">
        <f>ROUND(MIN(B1676/12,650000)*12*0.0915+MIN(B1676/12,1390000)*12*(0.0504+0)+B1676*0.005,0)</f>
        <v/>
      </c>
      <c r="F1676" s="19" t="n">
        <v>0</v>
      </c>
      <c r="G1676" s="19" t="n">
        <v>0</v>
      </c>
      <c r="H1676" s="19">
        <f>IF(C1676&gt;=2026,IF(B1676&lt;741000,0,IF(B1676&lt;2191000,B1676-740000,IF(B1676&lt;2193000,1451000,IF(B1676&lt;2196000,1453000,IF(B1676&lt;2200000,1456000,IF(B1676&lt;3600000,ROUNDDOWN(B1676/4,-3)*2.8-80000,IF(B1676&lt;6600000,ROUNDDOWN(B1676/4,-3)*3.2-440000,IF(B1676&lt;8500000,ROUNDDOWN(B1676*0.9,0)-1100000,B1676-1950000)))))))),IF(B1676&lt;651000,0,IF(B1676&lt;1900000,B1676-650000,IF(B1676&lt;3600000,ROUNDDOWN(B1676/4,-3)*2.8-80000,IF(B1676&lt;6600000,ROUNDDOWN(B1676/4,-3)*3.2-440000,IF(B1676&lt;8500000,ROUNDDOWN(B1676*0.9,0)-1100000,B1676-1950000))))))</f>
        <v/>
      </c>
      <c r="I1676" s="19">
        <f>IF(H1676&gt;23500000,NA(),IF(C1676&gt;=2026,IF(H1676&lt;=4890000,1040000,IF(H1676&lt;=6550000,670000,620000)),IF(H1676&lt;=1320000,950000,IF(H1676&lt;=3360000,880000,IF(H1676&lt;=4890000,680000,IF(H1676&lt;=6550000,630000,580000))))))</f>
        <v/>
      </c>
      <c r="J1676" s="19">
        <f>MAX(0,ROUNDDOWN(H1676-E1676-I1676-F1676,-3))</f>
        <v/>
      </c>
      <c r="K1676" s="19">
        <f>MAX(0,ROUNDDOWN(H1676-E1676-I1676-F1676-D1676,-3))</f>
        <v/>
      </c>
      <c r="L1676" s="19">
        <f>IF(J1676&lt;=0,0,ROUNDDOWN((J1676*LOOKUP(J1676,{0,1950001,3300001,6950001,9000001,18000001,40000001},{0.05,0.1,0.2,0.23,0.33,0.4,0.45})-LOOKUP(J1676,{0,1950001,3300001,6950001,9000001,18000001,40000001},{0,97500,427500,636000,1536000,2796000,4796000}))*1.021,-2))</f>
        <v/>
      </c>
      <c r="M1676" s="19">
        <f>IF(K1676&lt;=0,0,ROUNDDOWN((K1676*LOOKUP(K1676,{0,1950001,3300001,6950001,9000001,18000001,40000001},{0.05,0.1,0.2,0.23,0.33,0.4,0.45})-LOOKUP(K1676,{0,1950001,3300001,6950001,9000001,18000001,40000001},{0,97500,427500,636000,1536000,2796000,4796000}))*1.021,-2))</f>
        <v/>
      </c>
      <c r="N1676" s="19">
        <f>MAX(0,ROUNDDOWN(H1676-E1676-430000-G1676,-3))</f>
        <v/>
      </c>
      <c r="O1676" s="19">
        <f>MAX(0,ROUNDDOWN(H1676-E1676-430000-G1676-D1676,-3))</f>
        <v/>
      </c>
      <c r="P1676" s="19">
        <f>IF(H1676&lt;=450000,0,MAX(0,ROUNDDOWN(N1676*0.06-MIN(50000,N1676)*0.03,-2))+MAX(0,ROUNDDOWN(N1676*0.04-MIN(50000,N1676)*0.02,-2)))</f>
        <v/>
      </c>
      <c r="Q1676" s="19">
        <f>IF(H1676&lt;=450000,0,MAX(0,ROUNDDOWN(O1676*0.06-MIN(50000,O1676)*0.03,-2))+MAX(0,ROUNDDOWN(O1676*0.04-MIN(50000,O1676)*0.02,-2)))</f>
        <v/>
      </c>
      <c r="R1676" s="19">
        <f>L1676-M1676</f>
        <v/>
      </c>
      <c r="S1676" s="19">
        <f>P1676-Q1676</f>
        <v/>
      </c>
      <c r="T1676" s="19">
        <f>R1676+S1676</f>
        <v/>
      </c>
      <c r="U1676" s="21">
        <f>IF(J1676&lt;=0,0,LOOKUP(J1676,{0,1950001,3300001,6950001,9000001,18000001,40000001},{0.05,0.1,0.2,0.23,0.33,0.4,0.45}))</f>
        <v/>
      </c>
    </row>
    <row r="1677">
      <c r="A1677" t="inlineStr">
        <is>
          <t>1万円刻み</t>
        </is>
      </c>
      <c r="B1677" s="19">
        <f>'3_1万円刻み'!$A$770</f>
        <v/>
      </c>
      <c r="C1677" s="20" t="n">
        <v>2025</v>
      </c>
      <c r="D1677" s="19" t="n">
        <v>276000</v>
      </c>
      <c r="E1677" s="19">
        <f>ROUND(MIN(B1677/12,650000)*12*0.0915+MIN(B1677/12,1390000)*12*(0.0504+0)+B1677*0.005,0)</f>
        <v/>
      </c>
      <c r="F1677" s="19" t="n">
        <v>0</v>
      </c>
      <c r="G1677" s="19" t="n">
        <v>0</v>
      </c>
      <c r="H1677" s="19">
        <f>IF(C1677&gt;=2026,IF(B1677&lt;741000,0,IF(B1677&lt;2191000,B1677-740000,IF(B1677&lt;2193000,1451000,IF(B1677&lt;2196000,1453000,IF(B1677&lt;2200000,1456000,IF(B1677&lt;3600000,ROUNDDOWN(B1677/4,-3)*2.8-80000,IF(B1677&lt;6600000,ROUNDDOWN(B1677/4,-3)*3.2-440000,IF(B1677&lt;8500000,ROUNDDOWN(B1677*0.9,0)-1100000,B1677-1950000)))))))),IF(B1677&lt;651000,0,IF(B1677&lt;1900000,B1677-650000,IF(B1677&lt;3600000,ROUNDDOWN(B1677/4,-3)*2.8-80000,IF(B1677&lt;6600000,ROUNDDOWN(B1677/4,-3)*3.2-440000,IF(B1677&lt;8500000,ROUNDDOWN(B1677*0.9,0)-1100000,B1677-1950000))))))</f>
        <v/>
      </c>
      <c r="I1677" s="19">
        <f>IF(H1677&gt;23500000,NA(),IF(C1677&gt;=2026,IF(H1677&lt;=4890000,1040000,IF(H1677&lt;=6550000,670000,620000)),IF(H1677&lt;=1320000,950000,IF(H1677&lt;=3360000,880000,IF(H1677&lt;=4890000,680000,IF(H1677&lt;=6550000,630000,580000))))))</f>
        <v/>
      </c>
      <c r="J1677" s="19">
        <f>MAX(0,ROUNDDOWN(H1677-E1677-I1677-F1677,-3))</f>
        <v/>
      </c>
      <c r="K1677" s="19">
        <f>MAX(0,ROUNDDOWN(H1677-E1677-I1677-F1677-D1677,-3))</f>
        <v/>
      </c>
      <c r="L1677" s="19">
        <f>IF(J1677&lt;=0,0,ROUNDDOWN((J1677*LOOKUP(J1677,{0,1950001,3300001,6950001,9000001,18000001,40000001},{0.05,0.1,0.2,0.23,0.33,0.4,0.45})-LOOKUP(J1677,{0,1950001,3300001,6950001,9000001,18000001,40000001},{0,97500,427500,636000,1536000,2796000,4796000}))*1.021,-2))</f>
        <v/>
      </c>
      <c r="M1677" s="19">
        <f>IF(K1677&lt;=0,0,ROUNDDOWN((K1677*LOOKUP(K1677,{0,1950001,3300001,6950001,9000001,18000001,40000001},{0.05,0.1,0.2,0.23,0.33,0.4,0.45})-LOOKUP(K1677,{0,1950001,3300001,6950001,9000001,18000001,40000001},{0,97500,427500,636000,1536000,2796000,4796000}))*1.021,-2))</f>
        <v/>
      </c>
      <c r="N1677" s="19">
        <f>MAX(0,ROUNDDOWN(H1677-E1677-430000-G1677,-3))</f>
        <v/>
      </c>
      <c r="O1677" s="19">
        <f>MAX(0,ROUNDDOWN(H1677-E1677-430000-G1677-D1677,-3))</f>
        <v/>
      </c>
      <c r="P1677" s="19">
        <f>IF(H1677&lt;=450000,0,MAX(0,ROUNDDOWN(N1677*0.06-MIN(50000,N1677)*0.03,-2))+MAX(0,ROUNDDOWN(N1677*0.04-MIN(50000,N1677)*0.02,-2)))</f>
        <v/>
      </c>
      <c r="Q1677" s="19">
        <f>IF(H1677&lt;=450000,0,MAX(0,ROUNDDOWN(O1677*0.06-MIN(50000,O1677)*0.03,-2))+MAX(0,ROUNDDOWN(O1677*0.04-MIN(50000,O1677)*0.02,-2)))</f>
        <v/>
      </c>
      <c r="R1677" s="19">
        <f>L1677-M1677</f>
        <v/>
      </c>
      <c r="S1677" s="19">
        <f>P1677-Q1677</f>
        <v/>
      </c>
      <c r="T1677" s="19">
        <f>R1677+S1677</f>
        <v/>
      </c>
      <c r="U1677" s="21">
        <f>IF(J1677&lt;=0,0,LOOKUP(J1677,{0,1950001,3300001,6950001,9000001,18000001,40000001},{0.05,0.1,0.2,0.23,0.33,0.4,0.45}))</f>
        <v/>
      </c>
    </row>
    <row r="1678">
      <c r="A1678" t="inlineStr">
        <is>
          <t>1万円刻み</t>
        </is>
      </c>
      <c r="B1678" s="19">
        <f>'3_1万円刻み'!$A$770</f>
        <v/>
      </c>
      <c r="C1678" s="20" t="n">
        <v>2026</v>
      </c>
      <c r="D1678" s="19" t="n">
        <v>276000</v>
      </c>
      <c r="E1678" s="19">
        <f>ROUND(MIN(B1678/12,650000)*12*0.0915+MIN(B1678/12,1390000)*12*(0.0504+0)+B1678*0.005,0)</f>
        <v/>
      </c>
      <c r="F1678" s="19" t="n">
        <v>0</v>
      </c>
      <c r="G1678" s="19" t="n">
        <v>0</v>
      </c>
      <c r="H1678" s="19">
        <f>IF(C1678&gt;=2026,IF(B1678&lt;741000,0,IF(B1678&lt;2191000,B1678-740000,IF(B1678&lt;2193000,1451000,IF(B1678&lt;2196000,1453000,IF(B1678&lt;2200000,1456000,IF(B1678&lt;3600000,ROUNDDOWN(B1678/4,-3)*2.8-80000,IF(B1678&lt;6600000,ROUNDDOWN(B1678/4,-3)*3.2-440000,IF(B1678&lt;8500000,ROUNDDOWN(B1678*0.9,0)-1100000,B1678-1950000)))))))),IF(B1678&lt;651000,0,IF(B1678&lt;1900000,B1678-650000,IF(B1678&lt;3600000,ROUNDDOWN(B1678/4,-3)*2.8-80000,IF(B1678&lt;6600000,ROUNDDOWN(B1678/4,-3)*3.2-440000,IF(B1678&lt;8500000,ROUNDDOWN(B1678*0.9,0)-1100000,B1678-1950000))))))</f>
        <v/>
      </c>
      <c r="I1678" s="19">
        <f>IF(H1678&gt;23500000,NA(),IF(C1678&gt;=2026,IF(H1678&lt;=4890000,1040000,IF(H1678&lt;=6550000,670000,620000)),IF(H1678&lt;=1320000,950000,IF(H1678&lt;=3360000,880000,IF(H1678&lt;=4890000,680000,IF(H1678&lt;=6550000,630000,580000))))))</f>
        <v/>
      </c>
      <c r="J1678" s="19">
        <f>MAX(0,ROUNDDOWN(H1678-E1678-I1678-F1678,-3))</f>
        <v/>
      </c>
      <c r="K1678" s="19">
        <f>MAX(0,ROUNDDOWN(H1678-E1678-I1678-F1678-D1678,-3))</f>
        <v/>
      </c>
      <c r="L1678" s="19">
        <f>IF(J1678&lt;=0,0,ROUNDDOWN((J1678*LOOKUP(J1678,{0,1950001,3300001,6950001,9000001,18000001,40000001},{0.05,0.1,0.2,0.23,0.33,0.4,0.45})-LOOKUP(J1678,{0,1950001,3300001,6950001,9000001,18000001,40000001},{0,97500,427500,636000,1536000,2796000,4796000}))*1.021,-2))</f>
        <v/>
      </c>
      <c r="M1678" s="19">
        <f>IF(K1678&lt;=0,0,ROUNDDOWN((K1678*LOOKUP(K1678,{0,1950001,3300001,6950001,9000001,18000001,40000001},{0.05,0.1,0.2,0.23,0.33,0.4,0.45})-LOOKUP(K1678,{0,1950001,3300001,6950001,9000001,18000001,40000001},{0,97500,427500,636000,1536000,2796000,4796000}))*1.021,-2))</f>
        <v/>
      </c>
      <c r="N1678" s="19">
        <f>MAX(0,ROUNDDOWN(H1678-E1678-430000-G1678,-3))</f>
        <v/>
      </c>
      <c r="O1678" s="19">
        <f>MAX(0,ROUNDDOWN(H1678-E1678-430000-G1678-D1678,-3))</f>
        <v/>
      </c>
      <c r="P1678" s="19">
        <f>IF(H1678&lt;=450000,0,MAX(0,ROUNDDOWN(N1678*0.06-MIN(50000,N1678)*0.03,-2))+MAX(0,ROUNDDOWN(N1678*0.04-MIN(50000,N1678)*0.02,-2)))</f>
        <v/>
      </c>
      <c r="Q1678" s="19">
        <f>IF(H1678&lt;=450000,0,MAX(0,ROUNDDOWN(O1678*0.06-MIN(50000,O1678)*0.03,-2))+MAX(0,ROUNDDOWN(O1678*0.04-MIN(50000,O1678)*0.02,-2)))</f>
        <v/>
      </c>
      <c r="R1678" s="19">
        <f>L1678-M1678</f>
        <v/>
      </c>
      <c r="S1678" s="19">
        <f>P1678-Q1678</f>
        <v/>
      </c>
      <c r="T1678" s="19">
        <f>R1678+S1678</f>
        <v/>
      </c>
      <c r="U1678" s="21">
        <f>IF(J1678&lt;=0,0,LOOKUP(J1678,{0,1950001,3300001,6950001,9000001,18000001,40000001},{0.05,0.1,0.2,0.23,0.33,0.4,0.45}))</f>
        <v/>
      </c>
    </row>
    <row r="1679">
      <c r="A1679" t="inlineStr">
        <is>
          <t>1万円刻み</t>
        </is>
      </c>
      <c r="B1679" s="19">
        <f>'3_1万円刻み'!$A$771</f>
        <v/>
      </c>
      <c r="C1679" s="20" t="n">
        <v>2025</v>
      </c>
      <c r="D1679" s="19" t="n">
        <v>276000</v>
      </c>
      <c r="E1679" s="19">
        <f>ROUND(MIN(B1679/12,650000)*12*0.0915+MIN(B1679/12,1390000)*12*(0.0504+0)+B1679*0.005,0)</f>
        <v/>
      </c>
      <c r="F1679" s="19" t="n">
        <v>0</v>
      </c>
      <c r="G1679" s="19" t="n">
        <v>0</v>
      </c>
      <c r="H1679" s="19">
        <f>IF(C1679&gt;=2026,IF(B1679&lt;741000,0,IF(B1679&lt;2191000,B1679-740000,IF(B1679&lt;2193000,1451000,IF(B1679&lt;2196000,1453000,IF(B1679&lt;2200000,1456000,IF(B1679&lt;3600000,ROUNDDOWN(B1679/4,-3)*2.8-80000,IF(B1679&lt;6600000,ROUNDDOWN(B1679/4,-3)*3.2-440000,IF(B1679&lt;8500000,ROUNDDOWN(B1679*0.9,0)-1100000,B1679-1950000)))))))),IF(B1679&lt;651000,0,IF(B1679&lt;1900000,B1679-650000,IF(B1679&lt;3600000,ROUNDDOWN(B1679/4,-3)*2.8-80000,IF(B1679&lt;6600000,ROUNDDOWN(B1679/4,-3)*3.2-440000,IF(B1679&lt;8500000,ROUNDDOWN(B1679*0.9,0)-1100000,B1679-1950000))))))</f>
        <v/>
      </c>
      <c r="I1679" s="19">
        <f>IF(H1679&gt;23500000,NA(),IF(C1679&gt;=2026,IF(H1679&lt;=4890000,1040000,IF(H1679&lt;=6550000,670000,620000)),IF(H1679&lt;=1320000,950000,IF(H1679&lt;=3360000,880000,IF(H1679&lt;=4890000,680000,IF(H1679&lt;=6550000,630000,580000))))))</f>
        <v/>
      </c>
      <c r="J1679" s="19">
        <f>MAX(0,ROUNDDOWN(H1679-E1679-I1679-F1679,-3))</f>
        <v/>
      </c>
      <c r="K1679" s="19">
        <f>MAX(0,ROUNDDOWN(H1679-E1679-I1679-F1679-D1679,-3))</f>
        <v/>
      </c>
      <c r="L1679" s="19">
        <f>IF(J1679&lt;=0,0,ROUNDDOWN((J1679*LOOKUP(J1679,{0,1950001,3300001,6950001,9000001,18000001,40000001},{0.05,0.1,0.2,0.23,0.33,0.4,0.45})-LOOKUP(J1679,{0,1950001,3300001,6950001,9000001,18000001,40000001},{0,97500,427500,636000,1536000,2796000,4796000}))*1.021,-2))</f>
        <v/>
      </c>
      <c r="M1679" s="19">
        <f>IF(K1679&lt;=0,0,ROUNDDOWN((K1679*LOOKUP(K1679,{0,1950001,3300001,6950001,9000001,18000001,40000001},{0.05,0.1,0.2,0.23,0.33,0.4,0.45})-LOOKUP(K1679,{0,1950001,3300001,6950001,9000001,18000001,40000001},{0,97500,427500,636000,1536000,2796000,4796000}))*1.021,-2))</f>
        <v/>
      </c>
      <c r="N1679" s="19">
        <f>MAX(0,ROUNDDOWN(H1679-E1679-430000-G1679,-3))</f>
        <v/>
      </c>
      <c r="O1679" s="19">
        <f>MAX(0,ROUNDDOWN(H1679-E1679-430000-G1679-D1679,-3))</f>
        <v/>
      </c>
      <c r="P1679" s="19">
        <f>IF(H1679&lt;=450000,0,MAX(0,ROUNDDOWN(N1679*0.06-MIN(50000,N1679)*0.03,-2))+MAX(0,ROUNDDOWN(N1679*0.04-MIN(50000,N1679)*0.02,-2)))</f>
        <v/>
      </c>
      <c r="Q1679" s="19">
        <f>IF(H1679&lt;=450000,0,MAX(0,ROUNDDOWN(O1679*0.06-MIN(50000,O1679)*0.03,-2))+MAX(0,ROUNDDOWN(O1679*0.04-MIN(50000,O1679)*0.02,-2)))</f>
        <v/>
      </c>
      <c r="R1679" s="19">
        <f>L1679-M1679</f>
        <v/>
      </c>
      <c r="S1679" s="19">
        <f>P1679-Q1679</f>
        <v/>
      </c>
      <c r="T1679" s="19">
        <f>R1679+S1679</f>
        <v/>
      </c>
      <c r="U1679" s="21">
        <f>IF(J1679&lt;=0,0,LOOKUP(J1679,{0,1950001,3300001,6950001,9000001,18000001,40000001},{0.05,0.1,0.2,0.23,0.33,0.4,0.45}))</f>
        <v/>
      </c>
    </row>
    <row r="1680">
      <c r="A1680" t="inlineStr">
        <is>
          <t>1万円刻み</t>
        </is>
      </c>
      <c r="B1680" s="19">
        <f>'3_1万円刻み'!$A$771</f>
        <v/>
      </c>
      <c r="C1680" s="20" t="n">
        <v>2026</v>
      </c>
      <c r="D1680" s="19" t="n">
        <v>276000</v>
      </c>
      <c r="E1680" s="19">
        <f>ROUND(MIN(B1680/12,650000)*12*0.0915+MIN(B1680/12,1390000)*12*(0.0504+0)+B1680*0.005,0)</f>
        <v/>
      </c>
      <c r="F1680" s="19" t="n">
        <v>0</v>
      </c>
      <c r="G1680" s="19" t="n">
        <v>0</v>
      </c>
      <c r="H1680" s="19">
        <f>IF(C1680&gt;=2026,IF(B1680&lt;741000,0,IF(B1680&lt;2191000,B1680-740000,IF(B1680&lt;2193000,1451000,IF(B1680&lt;2196000,1453000,IF(B1680&lt;2200000,1456000,IF(B1680&lt;3600000,ROUNDDOWN(B1680/4,-3)*2.8-80000,IF(B1680&lt;6600000,ROUNDDOWN(B1680/4,-3)*3.2-440000,IF(B1680&lt;8500000,ROUNDDOWN(B1680*0.9,0)-1100000,B1680-1950000)))))))),IF(B1680&lt;651000,0,IF(B1680&lt;1900000,B1680-650000,IF(B1680&lt;3600000,ROUNDDOWN(B1680/4,-3)*2.8-80000,IF(B1680&lt;6600000,ROUNDDOWN(B1680/4,-3)*3.2-440000,IF(B1680&lt;8500000,ROUNDDOWN(B1680*0.9,0)-1100000,B1680-1950000))))))</f>
        <v/>
      </c>
      <c r="I1680" s="19">
        <f>IF(H1680&gt;23500000,NA(),IF(C1680&gt;=2026,IF(H1680&lt;=4890000,1040000,IF(H1680&lt;=6550000,670000,620000)),IF(H1680&lt;=1320000,950000,IF(H1680&lt;=3360000,880000,IF(H1680&lt;=4890000,680000,IF(H1680&lt;=6550000,630000,580000))))))</f>
        <v/>
      </c>
      <c r="J1680" s="19">
        <f>MAX(0,ROUNDDOWN(H1680-E1680-I1680-F1680,-3))</f>
        <v/>
      </c>
      <c r="K1680" s="19">
        <f>MAX(0,ROUNDDOWN(H1680-E1680-I1680-F1680-D1680,-3))</f>
        <v/>
      </c>
      <c r="L1680" s="19">
        <f>IF(J1680&lt;=0,0,ROUNDDOWN((J1680*LOOKUP(J1680,{0,1950001,3300001,6950001,9000001,18000001,40000001},{0.05,0.1,0.2,0.23,0.33,0.4,0.45})-LOOKUP(J1680,{0,1950001,3300001,6950001,9000001,18000001,40000001},{0,97500,427500,636000,1536000,2796000,4796000}))*1.021,-2))</f>
        <v/>
      </c>
      <c r="M1680" s="19">
        <f>IF(K1680&lt;=0,0,ROUNDDOWN((K1680*LOOKUP(K1680,{0,1950001,3300001,6950001,9000001,18000001,40000001},{0.05,0.1,0.2,0.23,0.33,0.4,0.45})-LOOKUP(K1680,{0,1950001,3300001,6950001,9000001,18000001,40000001},{0,97500,427500,636000,1536000,2796000,4796000}))*1.021,-2))</f>
        <v/>
      </c>
      <c r="N1680" s="19">
        <f>MAX(0,ROUNDDOWN(H1680-E1680-430000-G1680,-3))</f>
        <v/>
      </c>
      <c r="O1680" s="19">
        <f>MAX(0,ROUNDDOWN(H1680-E1680-430000-G1680-D1680,-3))</f>
        <v/>
      </c>
      <c r="P1680" s="19">
        <f>IF(H1680&lt;=450000,0,MAX(0,ROUNDDOWN(N1680*0.06-MIN(50000,N1680)*0.03,-2))+MAX(0,ROUNDDOWN(N1680*0.04-MIN(50000,N1680)*0.02,-2)))</f>
        <v/>
      </c>
      <c r="Q1680" s="19">
        <f>IF(H1680&lt;=450000,0,MAX(0,ROUNDDOWN(O1680*0.06-MIN(50000,O1680)*0.03,-2))+MAX(0,ROUNDDOWN(O1680*0.04-MIN(50000,O1680)*0.02,-2)))</f>
        <v/>
      </c>
      <c r="R1680" s="19">
        <f>L1680-M1680</f>
        <v/>
      </c>
      <c r="S1680" s="19">
        <f>P1680-Q1680</f>
        <v/>
      </c>
      <c r="T1680" s="19">
        <f>R1680+S1680</f>
        <v/>
      </c>
      <c r="U1680" s="21">
        <f>IF(J1680&lt;=0,0,LOOKUP(J1680,{0,1950001,3300001,6950001,9000001,18000001,40000001},{0.05,0.1,0.2,0.23,0.33,0.4,0.45}))</f>
        <v/>
      </c>
    </row>
    <row r="1681">
      <c r="A1681" t="inlineStr">
        <is>
          <t>1万円刻み</t>
        </is>
      </c>
      <c r="B1681" s="19">
        <f>'3_1万円刻み'!$A$772</f>
        <v/>
      </c>
      <c r="C1681" s="20" t="n">
        <v>2025</v>
      </c>
      <c r="D1681" s="19" t="n">
        <v>276000</v>
      </c>
      <c r="E1681" s="19">
        <f>ROUND(MIN(B1681/12,650000)*12*0.0915+MIN(B1681/12,1390000)*12*(0.0504+0)+B1681*0.005,0)</f>
        <v/>
      </c>
      <c r="F1681" s="19" t="n">
        <v>0</v>
      </c>
      <c r="G1681" s="19" t="n">
        <v>0</v>
      </c>
      <c r="H1681" s="19">
        <f>IF(C1681&gt;=2026,IF(B1681&lt;741000,0,IF(B1681&lt;2191000,B1681-740000,IF(B1681&lt;2193000,1451000,IF(B1681&lt;2196000,1453000,IF(B1681&lt;2200000,1456000,IF(B1681&lt;3600000,ROUNDDOWN(B1681/4,-3)*2.8-80000,IF(B1681&lt;6600000,ROUNDDOWN(B1681/4,-3)*3.2-440000,IF(B1681&lt;8500000,ROUNDDOWN(B1681*0.9,0)-1100000,B1681-1950000)))))))),IF(B1681&lt;651000,0,IF(B1681&lt;1900000,B1681-650000,IF(B1681&lt;3600000,ROUNDDOWN(B1681/4,-3)*2.8-80000,IF(B1681&lt;6600000,ROUNDDOWN(B1681/4,-3)*3.2-440000,IF(B1681&lt;8500000,ROUNDDOWN(B1681*0.9,0)-1100000,B1681-1950000))))))</f>
        <v/>
      </c>
      <c r="I1681" s="19">
        <f>IF(H1681&gt;23500000,NA(),IF(C1681&gt;=2026,IF(H1681&lt;=4890000,1040000,IF(H1681&lt;=6550000,670000,620000)),IF(H1681&lt;=1320000,950000,IF(H1681&lt;=3360000,880000,IF(H1681&lt;=4890000,680000,IF(H1681&lt;=6550000,630000,580000))))))</f>
        <v/>
      </c>
      <c r="J1681" s="19">
        <f>MAX(0,ROUNDDOWN(H1681-E1681-I1681-F1681,-3))</f>
        <v/>
      </c>
      <c r="K1681" s="19">
        <f>MAX(0,ROUNDDOWN(H1681-E1681-I1681-F1681-D1681,-3))</f>
        <v/>
      </c>
      <c r="L1681" s="19">
        <f>IF(J1681&lt;=0,0,ROUNDDOWN((J1681*LOOKUP(J1681,{0,1950001,3300001,6950001,9000001,18000001,40000001},{0.05,0.1,0.2,0.23,0.33,0.4,0.45})-LOOKUP(J1681,{0,1950001,3300001,6950001,9000001,18000001,40000001},{0,97500,427500,636000,1536000,2796000,4796000}))*1.021,-2))</f>
        <v/>
      </c>
      <c r="M1681" s="19">
        <f>IF(K1681&lt;=0,0,ROUNDDOWN((K1681*LOOKUP(K1681,{0,1950001,3300001,6950001,9000001,18000001,40000001},{0.05,0.1,0.2,0.23,0.33,0.4,0.45})-LOOKUP(K1681,{0,1950001,3300001,6950001,9000001,18000001,40000001},{0,97500,427500,636000,1536000,2796000,4796000}))*1.021,-2))</f>
        <v/>
      </c>
      <c r="N1681" s="19">
        <f>MAX(0,ROUNDDOWN(H1681-E1681-430000-G1681,-3))</f>
        <v/>
      </c>
      <c r="O1681" s="19">
        <f>MAX(0,ROUNDDOWN(H1681-E1681-430000-G1681-D1681,-3))</f>
        <v/>
      </c>
      <c r="P1681" s="19">
        <f>IF(H1681&lt;=450000,0,MAX(0,ROUNDDOWN(N1681*0.06-MIN(50000,N1681)*0.03,-2))+MAX(0,ROUNDDOWN(N1681*0.04-MIN(50000,N1681)*0.02,-2)))</f>
        <v/>
      </c>
      <c r="Q1681" s="19">
        <f>IF(H1681&lt;=450000,0,MAX(0,ROUNDDOWN(O1681*0.06-MIN(50000,O1681)*0.03,-2))+MAX(0,ROUNDDOWN(O1681*0.04-MIN(50000,O1681)*0.02,-2)))</f>
        <v/>
      </c>
      <c r="R1681" s="19">
        <f>L1681-M1681</f>
        <v/>
      </c>
      <c r="S1681" s="19">
        <f>P1681-Q1681</f>
        <v/>
      </c>
      <c r="T1681" s="19">
        <f>R1681+S1681</f>
        <v/>
      </c>
      <c r="U1681" s="21">
        <f>IF(J1681&lt;=0,0,LOOKUP(J1681,{0,1950001,3300001,6950001,9000001,18000001,40000001},{0.05,0.1,0.2,0.23,0.33,0.4,0.45}))</f>
        <v/>
      </c>
    </row>
    <row r="1682">
      <c r="A1682" t="inlineStr">
        <is>
          <t>1万円刻み</t>
        </is>
      </c>
      <c r="B1682" s="19">
        <f>'3_1万円刻み'!$A$772</f>
        <v/>
      </c>
      <c r="C1682" s="20" t="n">
        <v>2026</v>
      </c>
      <c r="D1682" s="19" t="n">
        <v>276000</v>
      </c>
      <c r="E1682" s="19">
        <f>ROUND(MIN(B1682/12,650000)*12*0.0915+MIN(B1682/12,1390000)*12*(0.0504+0)+B1682*0.005,0)</f>
        <v/>
      </c>
      <c r="F1682" s="19" t="n">
        <v>0</v>
      </c>
      <c r="G1682" s="19" t="n">
        <v>0</v>
      </c>
      <c r="H1682" s="19">
        <f>IF(C1682&gt;=2026,IF(B1682&lt;741000,0,IF(B1682&lt;2191000,B1682-740000,IF(B1682&lt;2193000,1451000,IF(B1682&lt;2196000,1453000,IF(B1682&lt;2200000,1456000,IF(B1682&lt;3600000,ROUNDDOWN(B1682/4,-3)*2.8-80000,IF(B1682&lt;6600000,ROUNDDOWN(B1682/4,-3)*3.2-440000,IF(B1682&lt;8500000,ROUNDDOWN(B1682*0.9,0)-1100000,B1682-1950000)))))))),IF(B1682&lt;651000,0,IF(B1682&lt;1900000,B1682-650000,IF(B1682&lt;3600000,ROUNDDOWN(B1682/4,-3)*2.8-80000,IF(B1682&lt;6600000,ROUNDDOWN(B1682/4,-3)*3.2-440000,IF(B1682&lt;8500000,ROUNDDOWN(B1682*0.9,0)-1100000,B1682-1950000))))))</f>
        <v/>
      </c>
      <c r="I1682" s="19">
        <f>IF(H1682&gt;23500000,NA(),IF(C1682&gt;=2026,IF(H1682&lt;=4890000,1040000,IF(H1682&lt;=6550000,670000,620000)),IF(H1682&lt;=1320000,950000,IF(H1682&lt;=3360000,880000,IF(H1682&lt;=4890000,680000,IF(H1682&lt;=6550000,630000,580000))))))</f>
        <v/>
      </c>
      <c r="J1682" s="19">
        <f>MAX(0,ROUNDDOWN(H1682-E1682-I1682-F1682,-3))</f>
        <v/>
      </c>
      <c r="K1682" s="19">
        <f>MAX(0,ROUNDDOWN(H1682-E1682-I1682-F1682-D1682,-3))</f>
        <v/>
      </c>
      <c r="L1682" s="19">
        <f>IF(J1682&lt;=0,0,ROUNDDOWN((J1682*LOOKUP(J1682,{0,1950001,3300001,6950001,9000001,18000001,40000001},{0.05,0.1,0.2,0.23,0.33,0.4,0.45})-LOOKUP(J1682,{0,1950001,3300001,6950001,9000001,18000001,40000001},{0,97500,427500,636000,1536000,2796000,4796000}))*1.021,-2))</f>
        <v/>
      </c>
      <c r="M1682" s="19">
        <f>IF(K1682&lt;=0,0,ROUNDDOWN((K1682*LOOKUP(K1682,{0,1950001,3300001,6950001,9000001,18000001,40000001},{0.05,0.1,0.2,0.23,0.33,0.4,0.45})-LOOKUP(K1682,{0,1950001,3300001,6950001,9000001,18000001,40000001},{0,97500,427500,636000,1536000,2796000,4796000}))*1.021,-2))</f>
        <v/>
      </c>
      <c r="N1682" s="19">
        <f>MAX(0,ROUNDDOWN(H1682-E1682-430000-G1682,-3))</f>
        <v/>
      </c>
      <c r="O1682" s="19">
        <f>MAX(0,ROUNDDOWN(H1682-E1682-430000-G1682-D1682,-3))</f>
        <v/>
      </c>
      <c r="P1682" s="19">
        <f>IF(H1682&lt;=450000,0,MAX(0,ROUNDDOWN(N1682*0.06-MIN(50000,N1682)*0.03,-2))+MAX(0,ROUNDDOWN(N1682*0.04-MIN(50000,N1682)*0.02,-2)))</f>
        <v/>
      </c>
      <c r="Q1682" s="19">
        <f>IF(H1682&lt;=450000,0,MAX(0,ROUNDDOWN(O1682*0.06-MIN(50000,O1682)*0.03,-2))+MAX(0,ROUNDDOWN(O1682*0.04-MIN(50000,O1682)*0.02,-2)))</f>
        <v/>
      </c>
      <c r="R1682" s="19">
        <f>L1682-M1682</f>
        <v/>
      </c>
      <c r="S1682" s="19">
        <f>P1682-Q1682</f>
        <v/>
      </c>
      <c r="T1682" s="19">
        <f>R1682+S1682</f>
        <v/>
      </c>
      <c r="U1682" s="21">
        <f>IF(J1682&lt;=0,0,LOOKUP(J1682,{0,1950001,3300001,6950001,9000001,18000001,40000001},{0.05,0.1,0.2,0.23,0.33,0.4,0.45}))</f>
        <v/>
      </c>
    </row>
    <row r="1683">
      <c r="A1683" t="inlineStr">
        <is>
          <t>1万円刻み</t>
        </is>
      </c>
      <c r="B1683" s="19">
        <f>'3_1万円刻み'!$A$773</f>
        <v/>
      </c>
      <c r="C1683" s="20" t="n">
        <v>2025</v>
      </c>
      <c r="D1683" s="19" t="n">
        <v>276000</v>
      </c>
      <c r="E1683" s="19">
        <f>ROUND(MIN(B1683/12,650000)*12*0.0915+MIN(B1683/12,1390000)*12*(0.0504+0)+B1683*0.005,0)</f>
        <v/>
      </c>
      <c r="F1683" s="19" t="n">
        <v>0</v>
      </c>
      <c r="G1683" s="19" t="n">
        <v>0</v>
      </c>
      <c r="H1683" s="19">
        <f>IF(C1683&gt;=2026,IF(B1683&lt;741000,0,IF(B1683&lt;2191000,B1683-740000,IF(B1683&lt;2193000,1451000,IF(B1683&lt;2196000,1453000,IF(B1683&lt;2200000,1456000,IF(B1683&lt;3600000,ROUNDDOWN(B1683/4,-3)*2.8-80000,IF(B1683&lt;6600000,ROUNDDOWN(B1683/4,-3)*3.2-440000,IF(B1683&lt;8500000,ROUNDDOWN(B1683*0.9,0)-1100000,B1683-1950000)))))))),IF(B1683&lt;651000,0,IF(B1683&lt;1900000,B1683-650000,IF(B1683&lt;3600000,ROUNDDOWN(B1683/4,-3)*2.8-80000,IF(B1683&lt;6600000,ROUNDDOWN(B1683/4,-3)*3.2-440000,IF(B1683&lt;8500000,ROUNDDOWN(B1683*0.9,0)-1100000,B1683-1950000))))))</f>
        <v/>
      </c>
      <c r="I1683" s="19">
        <f>IF(H1683&gt;23500000,NA(),IF(C1683&gt;=2026,IF(H1683&lt;=4890000,1040000,IF(H1683&lt;=6550000,670000,620000)),IF(H1683&lt;=1320000,950000,IF(H1683&lt;=3360000,880000,IF(H1683&lt;=4890000,680000,IF(H1683&lt;=6550000,630000,580000))))))</f>
        <v/>
      </c>
      <c r="J1683" s="19">
        <f>MAX(0,ROUNDDOWN(H1683-E1683-I1683-F1683,-3))</f>
        <v/>
      </c>
      <c r="K1683" s="19">
        <f>MAX(0,ROUNDDOWN(H1683-E1683-I1683-F1683-D1683,-3))</f>
        <v/>
      </c>
      <c r="L1683" s="19">
        <f>IF(J1683&lt;=0,0,ROUNDDOWN((J1683*LOOKUP(J1683,{0,1950001,3300001,6950001,9000001,18000001,40000001},{0.05,0.1,0.2,0.23,0.33,0.4,0.45})-LOOKUP(J1683,{0,1950001,3300001,6950001,9000001,18000001,40000001},{0,97500,427500,636000,1536000,2796000,4796000}))*1.021,-2))</f>
        <v/>
      </c>
      <c r="M1683" s="19">
        <f>IF(K1683&lt;=0,0,ROUNDDOWN((K1683*LOOKUP(K1683,{0,1950001,3300001,6950001,9000001,18000001,40000001},{0.05,0.1,0.2,0.23,0.33,0.4,0.45})-LOOKUP(K1683,{0,1950001,3300001,6950001,9000001,18000001,40000001},{0,97500,427500,636000,1536000,2796000,4796000}))*1.021,-2))</f>
        <v/>
      </c>
      <c r="N1683" s="19">
        <f>MAX(0,ROUNDDOWN(H1683-E1683-430000-G1683,-3))</f>
        <v/>
      </c>
      <c r="O1683" s="19">
        <f>MAX(0,ROUNDDOWN(H1683-E1683-430000-G1683-D1683,-3))</f>
        <v/>
      </c>
      <c r="P1683" s="19">
        <f>IF(H1683&lt;=450000,0,MAX(0,ROUNDDOWN(N1683*0.06-MIN(50000,N1683)*0.03,-2))+MAX(0,ROUNDDOWN(N1683*0.04-MIN(50000,N1683)*0.02,-2)))</f>
        <v/>
      </c>
      <c r="Q1683" s="19">
        <f>IF(H1683&lt;=450000,0,MAX(0,ROUNDDOWN(O1683*0.06-MIN(50000,O1683)*0.03,-2))+MAX(0,ROUNDDOWN(O1683*0.04-MIN(50000,O1683)*0.02,-2)))</f>
        <v/>
      </c>
      <c r="R1683" s="19">
        <f>L1683-M1683</f>
        <v/>
      </c>
      <c r="S1683" s="19">
        <f>P1683-Q1683</f>
        <v/>
      </c>
      <c r="T1683" s="19">
        <f>R1683+S1683</f>
        <v/>
      </c>
      <c r="U1683" s="21">
        <f>IF(J1683&lt;=0,0,LOOKUP(J1683,{0,1950001,3300001,6950001,9000001,18000001,40000001},{0.05,0.1,0.2,0.23,0.33,0.4,0.45}))</f>
        <v/>
      </c>
    </row>
    <row r="1684">
      <c r="A1684" t="inlineStr">
        <is>
          <t>1万円刻み</t>
        </is>
      </c>
      <c r="B1684" s="19">
        <f>'3_1万円刻み'!$A$773</f>
        <v/>
      </c>
      <c r="C1684" s="20" t="n">
        <v>2026</v>
      </c>
      <c r="D1684" s="19" t="n">
        <v>276000</v>
      </c>
      <c r="E1684" s="19">
        <f>ROUND(MIN(B1684/12,650000)*12*0.0915+MIN(B1684/12,1390000)*12*(0.0504+0)+B1684*0.005,0)</f>
        <v/>
      </c>
      <c r="F1684" s="19" t="n">
        <v>0</v>
      </c>
      <c r="G1684" s="19" t="n">
        <v>0</v>
      </c>
      <c r="H1684" s="19">
        <f>IF(C1684&gt;=2026,IF(B1684&lt;741000,0,IF(B1684&lt;2191000,B1684-740000,IF(B1684&lt;2193000,1451000,IF(B1684&lt;2196000,1453000,IF(B1684&lt;2200000,1456000,IF(B1684&lt;3600000,ROUNDDOWN(B1684/4,-3)*2.8-80000,IF(B1684&lt;6600000,ROUNDDOWN(B1684/4,-3)*3.2-440000,IF(B1684&lt;8500000,ROUNDDOWN(B1684*0.9,0)-1100000,B1684-1950000)))))))),IF(B1684&lt;651000,0,IF(B1684&lt;1900000,B1684-650000,IF(B1684&lt;3600000,ROUNDDOWN(B1684/4,-3)*2.8-80000,IF(B1684&lt;6600000,ROUNDDOWN(B1684/4,-3)*3.2-440000,IF(B1684&lt;8500000,ROUNDDOWN(B1684*0.9,0)-1100000,B1684-1950000))))))</f>
        <v/>
      </c>
      <c r="I1684" s="19">
        <f>IF(H1684&gt;23500000,NA(),IF(C1684&gt;=2026,IF(H1684&lt;=4890000,1040000,IF(H1684&lt;=6550000,670000,620000)),IF(H1684&lt;=1320000,950000,IF(H1684&lt;=3360000,880000,IF(H1684&lt;=4890000,680000,IF(H1684&lt;=6550000,630000,580000))))))</f>
        <v/>
      </c>
      <c r="J1684" s="19">
        <f>MAX(0,ROUNDDOWN(H1684-E1684-I1684-F1684,-3))</f>
        <v/>
      </c>
      <c r="K1684" s="19">
        <f>MAX(0,ROUNDDOWN(H1684-E1684-I1684-F1684-D1684,-3))</f>
        <v/>
      </c>
      <c r="L1684" s="19">
        <f>IF(J1684&lt;=0,0,ROUNDDOWN((J1684*LOOKUP(J1684,{0,1950001,3300001,6950001,9000001,18000001,40000001},{0.05,0.1,0.2,0.23,0.33,0.4,0.45})-LOOKUP(J1684,{0,1950001,3300001,6950001,9000001,18000001,40000001},{0,97500,427500,636000,1536000,2796000,4796000}))*1.021,-2))</f>
        <v/>
      </c>
      <c r="M1684" s="19">
        <f>IF(K1684&lt;=0,0,ROUNDDOWN((K1684*LOOKUP(K1684,{0,1950001,3300001,6950001,9000001,18000001,40000001},{0.05,0.1,0.2,0.23,0.33,0.4,0.45})-LOOKUP(K1684,{0,1950001,3300001,6950001,9000001,18000001,40000001},{0,97500,427500,636000,1536000,2796000,4796000}))*1.021,-2))</f>
        <v/>
      </c>
      <c r="N1684" s="19">
        <f>MAX(0,ROUNDDOWN(H1684-E1684-430000-G1684,-3))</f>
        <v/>
      </c>
      <c r="O1684" s="19">
        <f>MAX(0,ROUNDDOWN(H1684-E1684-430000-G1684-D1684,-3))</f>
        <v/>
      </c>
      <c r="P1684" s="19">
        <f>IF(H1684&lt;=450000,0,MAX(0,ROUNDDOWN(N1684*0.06-MIN(50000,N1684)*0.03,-2))+MAX(0,ROUNDDOWN(N1684*0.04-MIN(50000,N1684)*0.02,-2)))</f>
        <v/>
      </c>
      <c r="Q1684" s="19">
        <f>IF(H1684&lt;=450000,0,MAX(0,ROUNDDOWN(O1684*0.06-MIN(50000,O1684)*0.03,-2))+MAX(0,ROUNDDOWN(O1684*0.04-MIN(50000,O1684)*0.02,-2)))</f>
        <v/>
      </c>
      <c r="R1684" s="19">
        <f>L1684-M1684</f>
        <v/>
      </c>
      <c r="S1684" s="19">
        <f>P1684-Q1684</f>
        <v/>
      </c>
      <c r="T1684" s="19">
        <f>R1684+S1684</f>
        <v/>
      </c>
      <c r="U1684" s="21">
        <f>IF(J1684&lt;=0,0,LOOKUP(J1684,{0,1950001,3300001,6950001,9000001,18000001,40000001},{0.05,0.1,0.2,0.23,0.33,0.4,0.45}))</f>
        <v/>
      </c>
    </row>
    <row r="1685">
      <c r="A1685" t="inlineStr">
        <is>
          <t>1万円刻み</t>
        </is>
      </c>
      <c r="B1685" s="19">
        <f>'3_1万円刻み'!$A$774</f>
        <v/>
      </c>
      <c r="C1685" s="20" t="n">
        <v>2025</v>
      </c>
      <c r="D1685" s="19" t="n">
        <v>276000</v>
      </c>
      <c r="E1685" s="19">
        <f>ROUND(MIN(B1685/12,650000)*12*0.0915+MIN(B1685/12,1390000)*12*(0.0504+0)+B1685*0.005,0)</f>
        <v/>
      </c>
      <c r="F1685" s="19" t="n">
        <v>0</v>
      </c>
      <c r="G1685" s="19" t="n">
        <v>0</v>
      </c>
      <c r="H1685" s="19">
        <f>IF(C1685&gt;=2026,IF(B1685&lt;741000,0,IF(B1685&lt;2191000,B1685-740000,IF(B1685&lt;2193000,1451000,IF(B1685&lt;2196000,1453000,IF(B1685&lt;2200000,1456000,IF(B1685&lt;3600000,ROUNDDOWN(B1685/4,-3)*2.8-80000,IF(B1685&lt;6600000,ROUNDDOWN(B1685/4,-3)*3.2-440000,IF(B1685&lt;8500000,ROUNDDOWN(B1685*0.9,0)-1100000,B1685-1950000)))))))),IF(B1685&lt;651000,0,IF(B1685&lt;1900000,B1685-650000,IF(B1685&lt;3600000,ROUNDDOWN(B1685/4,-3)*2.8-80000,IF(B1685&lt;6600000,ROUNDDOWN(B1685/4,-3)*3.2-440000,IF(B1685&lt;8500000,ROUNDDOWN(B1685*0.9,0)-1100000,B1685-1950000))))))</f>
        <v/>
      </c>
      <c r="I1685" s="19">
        <f>IF(H1685&gt;23500000,NA(),IF(C1685&gt;=2026,IF(H1685&lt;=4890000,1040000,IF(H1685&lt;=6550000,670000,620000)),IF(H1685&lt;=1320000,950000,IF(H1685&lt;=3360000,880000,IF(H1685&lt;=4890000,680000,IF(H1685&lt;=6550000,630000,580000))))))</f>
        <v/>
      </c>
      <c r="J1685" s="19">
        <f>MAX(0,ROUNDDOWN(H1685-E1685-I1685-F1685,-3))</f>
        <v/>
      </c>
      <c r="K1685" s="19">
        <f>MAX(0,ROUNDDOWN(H1685-E1685-I1685-F1685-D1685,-3))</f>
        <v/>
      </c>
      <c r="L1685" s="19">
        <f>IF(J1685&lt;=0,0,ROUNDDOWN((J1685*LOOKUP(J1685,{0,1950001,3300001,6950001,9000001,18000001,40000001},{0.05,0.1,0.2,0.23,0.33,0.4,0.45})-LOOKUP(J1685,{0,1950001,3300001,6950001,9000001,18000001,40000001},{0,97500,427500,636000,1536000,2796000,4796000}))*1.021,-2))</f>
        <v/>
      </c>
      <c r="M1685" s="19">
        <f>IF(K1685&lt;=0,0,ROUNDDOWN((K1685*LOOKUP(K1685,{0,1950001,3300001,6950001,9000001,18000001,40000001},{0.05,0.1,0.2,0.23,0.33,0.4,0.45})-LOOKUP(K1685,{0,1950001,3300001,6950001,9000001,18000001,40000001},{0,97500,427500,636000,1536000,2796000,4796000}))*1.021,-2))</f>
        <v/>
      </c>
      <c r="N1685" s="19">
        <f>MAX(0,ROUNDDOWN(H1685-E1685-430000-G1685,-3))</f>
        <v/>
      </c>
      <c r="O1685" s="19">
        <f>MAX(0,ROUNDDOWN(H1685-E1685-430000-G1685-D1685,-3))</f>
        <v/>
      </c>
      <c r="P1685" s="19">
        <f>IF(H1685&lt;=450000,0,MAX(0,ROUNDDOWN(N1685*0.06-MIN(50000,N1685)*0.03,-2))+MAX(0,ROUNDDOWN(N1685*0.04-MIN(50000,N1685)*0.02,-2)))</f>
        <v/>
      </c>
      <c r="Q1685" s="19">
        <f>IF(H1685&lt;=450000,0,MAX(0,ROUNDDOWN(O1685*0.06-MIN(50000,O1685)*0.03,-2))+MAX(0,ROUNDDOWN(O1685*0.04-MIN(50000,O1685)*0.02,-2)))</f>
        <v/>
      </c>
      <c r="R1685" s="19">
        <f>L1685-M1685</f>
        <v/>
      </c>
      <c r="S1685" s="19">
        <f>P1685-Q1685</f>
        <v/>
      </c>
      <c r="T1685" s="19">
        <f>R1685+S1685</f>
        <v/>
      </c>
      <c r="U1685" s="21">
        <f>IF(J1685&lt;=0,0,LOOKUP(J1685,{0,1950001,3300001,6950001,9000001,18000001,40000001},{0.05,0.1,0.2,0.23,0.33,0.4,0.45}))</f>
        <v/>
      </c>
    </row>
    <row r="1686">
      <c r="A1686" t="inlineStr">
        <is>
          <t>1万円刻み</t>
        </is>
      </c>
      <c r="B1686" s="19">
        <f>'3_1万円刻み'!$A$774</f>
        <v/>
      </c>
      <c r="C1686" s="20" t="n">
        <v>2026</v>
      </c>
      <c r="D1686" s="19" t="n">
        <v>276000</v>
      </c>
      <c r="E1686" s="19">
        <f>ROUND(MIN(B1686/12,650000)*12*0.0915+MIN(B1686/12,1390000)*12*(0.0504+0)+B1686*0.005,0)</f>
        <v/>
      </c>
      <c r="F1686" s="19" t="n">
        <v>0</v>
      </c>
      <c r="G1686" s="19" t="n">
        <v>0</v>
      </c>
      <c r="H1686" s="19">
        <f>IF(C1686&gt;=2026,IF(B1686&lt;741000,0,IF(B1686&lt;2191000,B1686-740000,IF(B1686&lt;2193000,1451000,IF(B1686&lt;2196000,1453000,IF(B1686&lt;2200000,1456000,IF(B1686&lt;3600000,ROUNDDOWN(B1686/4,-3)*2.8-80000,IF(B1686&lt;6600000,ROUNDDOWN(B1686/4,-3)*3.2-440000,IF(B1686&lt;8500000,ROUNDDOWN(B1686*0.9,0)-1100000,B1686-1950000)))))))),IF(B1686&lt;651000,0,IF(B1686&lt;1900000,B1686-650000,IF(B1686&lt;3600000,ROUNDDOWN(B1686/4,-3)*2.8-80000,IF(B1686&lt;6600000,ROUNDDOWN(B1686/4,-3)*3.2-440000,IF(B1686&lt;8500000,ROUNDDOWN(B1686*0.9,0)-1100000,B1686-1950000))))))</f>
        <v/>
      </c>
      <c r="I1686" s="19">
        <f>IF(H1686&gt;23500000,NA(),IF(C1686&gt;=2026,IF(H1686&lt;=4890000,1040000,IF(H1686&lt;=6550000,670000,620000)),IF(H1686&lt;=1320000,950000,IF(H1686&lt;=3360000,880000,IF(H1686&lt;=4890000,680000,IF(H1686&lt;=6550000,630000,580000))))))</f>
        <v/>
      </c>
      <c r="J1686" s="19">
        <f>MAX(0,ROUNDDOWN(H1686-E1686-I1686-F1686,-3))</f>
        <v/>
      </c>
      <c r="K1686" s="19">
        <f>MAX(0,ROUNDDOWN(H1686-E1686-I1686-F1686-D1686,-3))</f>
        <v/>
      </c>
      <c r="L1686" s="19">
        <f>IF(J1686&lt;=0,0,ROUNDDOWN((J1686*LOOKUP(J1686,{0,1950001,3300001,6950001,9000001,18000001,40000001},{0.05,0.1,0.2,0.23,0.33,0.4,0.45})-LOOKUP(J1686,{0,1950001,3300001,6950001,9000001,18000001,40000001},{0,97500,427500,636000,1536000,2796000,4796000}))*1.021,-2))</f>
        <v/>
      </c>
      <c r="M1686" s="19">
        <f>IF(K1686&lt;=0,0,ROUNDDOWN((K1686*LOOKUP(K1686,{0,1950001,3300001,6950001,9000001,18000001,40000001},{0.05,0.1,0.2,0.23,0.33,0.4,0.45})-LOOKUP(K1686,{0,1950001,3300001,6950001,9000001,18000001,40000001},{0,97500,427500,636000,1536000,2796000,4796000}))*1.021,-2))</f>
        <v/>
      </c>
      <c r="N1686" s="19">
        <f>MAX(0,ROUNDDOWN(H1686-E1686-430000-G1686,-3))</f>
        <v/>
      </c>
      <c r="O1686" s="19">
        <f>MAX(0,ROUNDDOWN(H1686-E1686-430000-G1686-D1686,-3))</f>
        <v/>
      </c>
      <c r="P1686" s="19">
        <f>IF(H1686&lt;=450000,0,MAX(0,ROUNDDOWN(N1686*0.06-MIN(50000,N1686)*0.03,-2))+MAX(0,ROUNDDOWN(N1686*0.04-MIN(50000,N1686)*0.02,-2)))</f>
        <v/>
      </c>
      <c r="Q1686" s="19">
        <f>IF(H1686&lt;=450000,0,MAX(0,ROUNDDOWN(O1686*0.06-MIN(50000,O1686)*0.03,-2))+MAX(0,ROUNDDOWN(O1686*0.04-MIN(50000,O1686)*0.02,-2)))</f>
        <v/>
      </c>
      <c r="R1686" s="19">
        <f>L1686-M1686</f>
        <v/>
      </c>
      <c r="S1686" s="19">
        <f>P1686-Q1686</f>
        <v/>
      </c>
      <c r="T1686" s="19">
        <f>R1686+S1686</f>
        <v/>
      </c>
      <c r="U1686" s="21">
        <f>IF(J1686&lt;=0,0,LOOKUP(J1686,{0,1950001,3300001,6950001,9000001,18000001,40000001},{0.05,0.1,0.2,0.23,0.33,0.4,0.45}))</f>
        <v/>
      </c>
    </row>
    <row r="1687">
      <c r="A1687" t="inlineStr">
        <is>
          <t>1万円刻み</t>
        </is>
      </c>
      <c r="B1687" s="19">
        <f>'3_1万円刻み'!$A$775</f>
        <v/>
      </c>
      <c r="C1687" s="20" t="n">
        <v>2025</v>
      </c>
      <c r="D1687" s="19" t="n">
        <v>276000</v>
      </c>
      <c r="E1687" s="19">
        <f>ROUND(MIN(B1687/12,650000)*12*0.0915+MIN(B1687/12,1390000)*12*(0.0504+0)+B1687*0.005,0)</f>
        <v/>
      </c>
      <c r="F1687" s="19" t="n">
        <v>0</v>
      </c>
      <c r="G1687" s="19" t="n">
        <v>0</v>
      </c>
      <c r="H1687" s="19">
        <f>IF(C1687&gt;=2026,IF(B1687&lt;741000,0,IF(B1687&lt;2191000,B1687-740000,IF(B1687&lt;2193000,1451000,IF(B1687&lt;2196000,1453000,IF(B1687&lt;2200000,1456000,IF(B1687&lt;3600000,ROUNDDOWN(B1687/4,-3)*2.8-80000,IF(B1687&lt;6600000,ROUNDDOWN(B1687/4,-3)*3.2-440000,IF(B1687&lt;8500000,ROUNDDOWN(B1687*0.9,0)-1100000,B1687-1950000)))))))),IF(B1687&lt;651000,0,IF(B1687&lt;1900000,B1687-650000,IF(B1687&lt;3600000,ROUNDDOWN(B1687/4,-3)*2.8-80000,IF(B1687&lt;6600000,ROUNDDOWN(B1687/4,-3)*3.2-440000,IF(B1687&lt;8500000,ROUNDDOWN(B1687*0.9,0)-1100000,B1687-1950000))))))</f>
        <v/>
      </c>
      <c r="I1687" s="19">
        <f>IF(H1687&gt;23500000,NA(),IF(C1687&gt;=2026,IF(H1687&lt;=4890000,1040000,IF(H1687&lt;=6550000,670000,620000)),IF(H1687&lt;=1320000,950000,IF(H1687&lt;=3360000,880000,IF(H1687&lt;=4890000,680000,IF(H1687&lt;=6550000,630000,580000))))))</f>
        <v/>
      </c>
      <c r="J1687" s="19">
        <f>MAX(0,ROUNDDOWN(H1687-E1687-I1687-F1687,-3))</f>
        <v/>
      </c>
      <c r="K1687" s="19">
        <f>MAX(0,ROUNDDOWN(H1687-E1687-I1687-F1687-D1687,-3))</f>
        <v/>
      </c>
      <c r="L1687" s="19">
        <f>IF(J1687&lt;=0,0,ROUNDDOWN((J1687*LOOKUP(J1687,{0,1950001,3300001,6950001,9000001,18000001,40000001},{0.05,0.1,0.2,0.23,0.33,0.4,0.45})-LOOKUP(J1687,{0,1950001,3300001,6950001,9000001,18000001,40000001},{0,97500,427500,636000,1536000,2796000,4796000}))*1.021,-2))</f>
        <v/>
      </c>
      <c r="M1687" s="19">
        <f>IF(K1687&lt;=0,0,ROUNDDOWN((K1687*LOOKUP(K1687,{0,1950001,3300001,6950001,9000001,18000001,40000001},{0.05,0.1,0.2,0.23,0.33,0.4,0.45})-LOOKUP(K1687,{0,1950001,3300001,6950001,9000001,18000001,40000001},{0,97500,427500,636000,1536000,2796000,4796000}))*1.021,-2))</f>
        <v/>
      </c>
      <c r="N1687" s="19">
        <f>MAX(0,ROUNDDOWN(H1687-E1687-430000-G1687,-3))</f>
        <v/>
      </c>
      <c r="O1687" s="19">
        <f>MAX(0,ROUNDDOWN(H1687-E1687-430000-G1687-D1687,-3))</f>
        <v/>
      </c>
      <c r="P1687" s="19">
        <f>IF(H1687&lt;=450000,0,MAX(0,ROUNDDOWN(N1687*0.06-MIN(50000,N1687)*0.03,-2))+MAX(0,ROUNDDOWN(N1687*0.04-MIN(50000,N1687)*0.02,-2)))</f>
        <v/>
      </c>
      <c r="Q1687" s="19">
        <f>IF(H1687&lt;=450000,0,MAX(0,ROUNDDOWN(O1687*0.06-MIN(50000,O1687)*0.03,-2))+MAX(0,ROUNDDOWN(O1687*0.04-MIN(50000,O1687)*0.02,-2)))</f>
        <v/>
      </c>
      <c r="R1687" s="19">
        <f>L1687-M1687</f>
        <v/>
      </c>
      <c r="S1687" s="19">
        <f>P1687-Q1687</f>
        <v/>
      </c>
      <c r="T1687" s="19">
        <f>R1687+S1687</f>
        <v/>
      </c>
      <c r="U1687" s="21">
        <f>IF(J1687&lt;=0,0,LOOKUP(J1687,{0,1950001,3300001,6950001,9000001,18000001,40000001},{0.05,0.1,0.2,0.23,0.33,0.4,0.45}))</f>
        <v/>
      </c>
    </row>
    <row r="1688">
      <c r="A1688" t="inlineStr">
        <is>
          <t>1万円刻み</t>
        </is>
      </c>
      <c r="B1688" s="19">
        <f>'3_1万円刻み'!$A$775</f>
        <v/>
      </c>
      <c r="C1688" s="20" t="n">
        <v>2026</v>
      </c>
      <c r="D1688" s="19" t="n">
        <v>276000</v>
      </c>
      <c r="E1688" s="19">
        <f>ROUND(MIN(B1688/12,650000)*12*0.0915+MIN(B1688/12,1390000)*12*(0.0504+0)+B1688*0.005,0)</f>
        <v/>
      </c>
      <c r="F1688" s="19" t="n">
        <v>0</v>
      </c>
      <c r="G1688" s="19" t="n">
        <v>0</v>
      </c>
      <c r="H1688" s="19">
        <f>IF(C1688&gt;=2026,IF(B1688&lt;741000,0,IF(B1688&lt;2191000,B1688-740000,IF(B1688&lt;2193000,1451000,IF(B1688&lt;2196000,1453000,IF(B1688&lt;2200000,1456000,IF(B1688&lt;3600000,ROUNDDOWN(B1688/4,-3)*2.8-80000,IF(B1688&lt;6600000,ROUNDDOWN(B1688/4,-3)*3.2-440000,IF(B1688&lt;8500000,ROUNDDOWN(B1688*0.9,0)-1100000,B1688-1950000)))))))),IF(B1688&lt;651000,0,IF(B1688&lt;1900000,B1688-650000,IF(B1688&lt;3600000,ROUNDDOWN(B1688/4,-3)*2.8-80000,IF(B1688&lt;6600000,ROUNDDOWN(B1688/4,-3)*3.2-440000,IF(B1688&lt;8500000,ROUNDDOWN(B1688*0.9,0)-1100000,B1688-1950000))))))</f>
        <v/>
      </c>
      <c r="I1688" s="19">
        <f>IF(H1688&gt;23500000,NA(),IF(C1688&gt;=2026,IF(H1688&lt;=4890000,1040000,IF(H1688&lt;=6550000,670000,620000)),IF(H1688&lt;=1320000,950000,IF(H1688&lt;=3360000,880000,IF(H1688&lt;=4890000,680000,IF(H1688&lt;=6550000,630000,580000))))))</f>
        <v/>
      </c>
      <c r="J1688" s="19">
        <f>MAX(0,ROUNDDOWN(H1688-E1688-I1688-F1688,-3))</f>
        <v/>
      </c>
      <c r="K1688" s="19">
        <f>MAX(0,ROUNDDOWN(H1688-E1688-I1688-F1688-D1688,-3))</f>
        <v/>
      </c>
      <c r="L1688" s="19">
        <f>IF(J1688&lt;=0,0,ROUNDDOWN((J1688*LOOKUP(J1688,{0,1950001,3300001,6950001,9000001,18000001,40000001},{0.05,0.1,0.2,0.23,0.33,0.4,0.45})-LOOKUP(J1688,{0,1950001,3300001,6950001,9000001,18000001,40000001},{0,97500,427500,636000,1536000,2796000,4796000}))*1.021,-2))</f>
        <v/>
      </c>
      <c r="M1688" s="19">
        <f>IF(K1688&lt;=0,0,ROUNDDOWN((K1688*LOOKUP(K1688,{0,1950001,3300001,6950001,9000001,18000001,40000001},{0.05,0.1,0.2,0.23,0.33,0.4,0.45})-LOOKUP(K1688,{0,1950001,3300001,6950001,9000001,18000001,40000001},{0,97500,427500,636000,1536000,2796000,4796000}))*1.021,-2))</f>
        <v/>
      </c>
      <c r="N1688" s="19">
        <f>MAX(0,ROUNDDOWN(H1688-E1688-430000-G1688,-3))</f>
        <v/>
      </c>
      <c r="O1688" s="19">
        <f>MAX(0,ROUNDDOWN(H1688-E1688-430000-G1688-D1688,-3))</f>
        <v/>
      </c>
      <c r="P1688" s="19">
        <f>IF(H1688&lt;=450000,0,MAX(0,ROUNDDOWN(N1688*0.06-MIN(50000,N1688)*0.03,-2))+MAX(0,ROUNDDOWN(N1688*0.04-MIN(50000,N1688)*0.02,-2)))</f>
        <v/>
      </c>
      <c r="Q1688" s="19">
        <f>IF(H1688&lt;=450000,0,MAX(0,ROUNDDOWN(O1688*0.06-MIN(50000,O1688)*0.03,-2))+MAX(0,ROUNDDOWN(O1688*0.04-MIN(50000,O1688)*0.02,-2)))</f>
        <v/>
      </c>
      <c r="R1688" s="19">
        <f>L1688-M1688</f>
        <v/>
      </c>
      <c r="S1688" s="19">
        <f>P1688-Q1688</f>
        <v/>
      </c>
      <c r="T1688" s="19">
        <f>R1688+S1688</f>
        <v/>
      </c>
      <c r="U1688" s="21">
        <f>IF(J1688&lt;=0,0,LOOKUP(J1688,{0,1950001,3300001,6950001,9000001,18000001,40000001},{0.05,0.1,0.2,0.23,0.33,0.4,0.45}))</f>
        <v/>
      </c>
    </row>
    <row r="1689">
      <c r="A1689" t="inlineStr">
        <is>
          <t>1万円刻み</t>
        </is>
      </c>
      <c r="B1689" s="19">
        <f>'3_1万円刻み'!$A$776</f>
        <v/>
      </c>
      <c r="C1689" s="20" t="n">
        <v>2025</v>
      </c>
      <c r="D1689" s="19" t="n">
        <v>276000</v>
      </c>
      <c r="E1689" s="19">
        <f>ROUND(MIN(B1689/12,650000)*12*0.0915+MIN(B1689/12,1390000)*12*(0.0504+0)+B1689*0.005,0)</f>
        <v/>
      </c>
      <c r="F1689" s="19" t="n">
        <v>0</v>
      </c>
      <c r="G1689" s="19" t="n">
        <v>0</v>
      </c>
      <c r="H1689" s="19">
        <f>IF(C1689&gt;=2026,IF(B1689&lt;741000,0,IF(B1689&lt;2191000,B1689-740000,IF(B1689&lt;2193000,1451000,IF(B1689&lt;2196000,1453000,IF(B1689&lt;2200000,1456000,IF(B1689&lt;3600000,ROUNDDOWN(B1689/4,-3)*2.8-80000,IF(B1689&lt;6600000,ROUNDDOWN(B1689/4,-3)*3.2-440000,IF(B1689&lt;8500000,ROUNDDOWN(B1689*0.9,0)-1100000,B1689-1950000)))))))),IF(B1689&lt;651000,0,IF(B1689&lt;1900000,B1689-650000,IF(B1689&lt;3600000,ROUNDDOWN(B1689/4,-3)*2.8-80000,IF(B1689&lt;6600000,ROUNDDOWN(B1689/4,-3)*3.2-440000,IF(B1689&lt;8500000,ROUNDDOWN(B1689*0.9,0)-1100000,B1689-1950000))))))</f>
        <v/>
      </c>
      <c r="I1689" s="19">
        <f>IF(H1689&gt;23500000,NA(),IF(C1689&gt;=2026,IF(H1689&lt;=4890000,1040000,IF(H1689&lt;=6550000,670000,620000)),IF(H1689&lt;=1320000,950000,IF(H1689&lt;=3360000,880000,IF(H1689&lt;=4890000,680000,IF(H1689&lt;=6550000,630000,580000))))))</f>
        <v/>
      </c>
      <c r="J1689" s="19">
        <f>MAX(0,ROUNDDOWN(H1689-E1689-I1689-F1689,-3))</f>
        <v/>
      </c>
      <c r="K1689" s="19">
        <f>MAX(0,ROUNDDOWN(H1689-E1689-I1689-F1689-D1689,-3))</f>
        <v/>
      </c>
      <c r="L1689" s="19">
        <f>IF(J1689&lt;=0,0,ROUNDDOWN((J1689*LOOKUP(J1689,{0,1950001,3300001,6950001,9000001,18000001,40000001},{0.05,0.1,0.2,0.23,0.33,0.4,0.45})-LOOKUP(J1689,{0,1950001,3300001,6950001,9000001,18000001,40000001},{0,97500,427500,636000,1536000,2796000,4796000}))*1.021,-2))</f>
        <v/>
      </c>
      <c r="M1689" s="19">
        <f>IF(K1689&lt;=0,0,ROUNDDOWN((K1689*LOOKUP(K1689,{0,1950001,3300001,6950001,9000001,18000001,40000001},{0.05,0.1,0.2,0.23,0.33,0.4,0.45})-LOOKUP(K1689,{0,1950001,3300001,6950001,9000001,18000001,40000001},{0,97500,427500,636000,1536000,2796000,4796000}))*1.021,-2))</f>
        <v/>
      </c>
      <c r="N1689" s="19">
        <f>MAX(0,ROUNDDOWN(H1689-E1689-430000-G1689,-3))</f>
        <v/>
      </c>
      <c r="O1689" s="19">
        <f>MAX(0,ROUNDDOWN(H1689-E1689-430000-G1689-D1689,-3))</f>
        <v/>
      </c>
      <c r="P1689" s="19">
        <f>IF(H1689&lt;=450000,0,MAX(0,ROUNDDOWN(N1689*0.06-MIN(50000,N1689)*0.03,-2))+MAX(0,ROUNDDOWN(N1689*0.04-MIN(50000,N1689)*0.02,-2)))</f>
        <v/>
      </c>
      <c r="Q1689" s="19">
        <f>IF(H1689&lt;=450000,0,MAX(0,ROUNDDOWN(O1689*0.06-MIN(50000,O1689)*0.03,-2))+MAX(0,ROUNDDOWN(O1689*0.04-MIN(50000,O1689)*0.02,-2)))</f>
        <v/>
      </c>
      <c r="R1689" s="19">
        <f>L1689-M1689</f>
        <v/>
      </c>
      <c r="S1689" s="19">
        <f>P1689-Q1689</f>
        <v/>
      </c>
      <c r="T1689" s="19">
        <f>R1689+S1689</f>
        <v/>
      </c>
      <c r="U1689" s="21">
        <f>IF(J1689&lt;=0,0,LOOKUP(J1689,{0,1950001,3300001,6950001,9000001,18000001,40000001},{0.05,0.1,0.2,0.23,0.33,0.4,0.45}))</f>
        <v/>
      </c>
    </row>
    <row r="1690">
      <c r="A1690" t="inlineStr">
        <is>
          <t>1万円刻み</t>
        </is>
      </c>
      <c r="B1690" s="19">
        <f>'3_1万円刻み'!$A$776</f>
        <v/>
      </c>
      <c r="C1690" s="20" t="n">
        <v>2026</v>
      </c>
      <c r="D1690" s="19" t="n">
        <v>276000</v>
      </c>
      <c r="E1690" s="19">
        <f>ROUND(MIN(B1690/12,650000)*12*0.0915+MIN(B1690/12,1390000)*12*(0.0504+0)+B1690*0.005,0)</f>
        <v/>
      </c>
      <c r="F1690" s="19" t="n">
        <v>0</v>
      </c>
      <c r="G1690" s="19" t="n">
        <v>0</v>
      </c>
      <c r="H1690" s="19">
        <f>IF(C1690&gt;=2026,IF(B1690&lt;741000,0,IF(B1690&lt;2191000,B1690-740000,IF(B1690&lt;2193000,1451000,IF(B1690&lt;2196000,1453000,IF(B1690&lt;2200000,1456000,IF(B1690&lt;3600000,ROUNDDOWN(B1690/4,-3)*2.8-80000,IF(B1690&lt;6600000,ROUNDDOWN(B1690/4,-3)*3.2-440000,IF(B1690&lt;8500000,ROUNDDOWN(B1690*0.9,0)-1100000,B1690-1950000)))))))),IF(B1690&lt;651000,0,IF(B1690&lt;1900000,B1690-650000,IF(B1690&lt;3600000,ROUNDDOWN(B1690/4,-3)*2.8-80000,IF(B1690&lt;6600000,ROUNDDOWN(B1690/4,-3)*3.2-440000,IF(B1690&lt;8500000,ROUNDDOWN(B1690*0.9,0)-1100000,B1690-1950000))))))</f>
        <v/>
      </c>
      <c r="I1690" s="19">
        <f>IF(H1690&gt;23500000,NA(),IF(C1690&gt;=2026,IF(H1690&lt;=4890000,1040000,IF(H1690&lt;=6550000,670000,620000)),IF(H1690&lt;=1320000,950000,IF(H1690&lt;=3360000,880000,IF(H1690&lt;=4890000,680000,IF(H1690&lt;=6550000,630000,580000))))))</f>
        <v/>
      </c>
      <c r="J1690" s="19">
        <f>MAX(0,ROUNDDOWN(H1690-E1690-I1690-F1690,-3))</f>
        <v/>
      </c>
      <c r="K1690" s="19">
        <f>MAX(0,ROUNDDOWN(H1690-E1690-I1690-F1690-D1690,-3))</f>
        <v/>
      </c>
      <c r="L1690" s="19">
        <f>IF(J1690&lt;=0,0,ROUNDDOWN((J1690*LOOKUP(J1690,{0,1950001,3300001,6950001,9000001,18000001,40000001},{0.05,0.1,0.2,0.23,0.33,0.4,0.45})-LOOKUP(J1690,{0,1950001,3300001,6950001,9000001,18000001,40000001},{0,97500,427500,636000,1536000,2796000,4796000}))*1.021,-2))</f>
        <v/>
      </c>
      <c r="M1690" s="19">
        <f>IF(K1690&lt;=0,0,ROUNDDOWN((K1690*LOOKUP(K1690,{0,1950001,3300001,6950001,9000001,18000001,40000001},{0.05,0.1,0.2,0.23,0.33,0.4,0.45})-LOOKUP(K1690,{0,1950001,3300001,6950001,9000001,18000001,40000001},{0,97500,427500,636000,1536000,2796000,4796000}))*1.021,-2))</f>
        <v/>
      </c>
      <c r="N1690" s="19">
        <f>MAX(0,ROUNDDOWN(H1690-E1690-430000-G1690,-3))</f>
        <v/>
      </c>
      <c r="O1690" s="19">
        <f>MAX(0,ROUNDDOWN(H1690-E1690-430000-G1690-D1690,-3))</f>
        <v/>
      </c>
      <c r="P1690" s="19">
        <f>IF(H1690&lt;=450000,0,MAX(0,ROUNDDOWN(N1690*0.06-MIN(50000,N1690)*0.03,-2))+MAX(0,ROUNDDOWN(N1690*0.04-MIN(50000,N1690)*0.02,-2)))</f>
        <v/>
      </c>
      <c r="Q1690" s="19">
        <f>IF(H1690&lt;=450000,0,MAX(0,ROUNDDOWN(O1690*0.06-MIN(50000,O1690)*0.03,-2))+MAX(0,ROUNDDOWN(O1690*0.04-MIN(50000,O1690)*0.02,-2)))</f>
        <v/>
      </c>
      <c r="R1690" s="19">
        <f>L1690-M1690</f>
        <v/>
      </c>
      <c r="S1690" s="19">
        <f>P1690-Q1690</f>
        <v/>
      </c>
      <c r="T1690" s="19">
        <f>R1690+S1690</f>
        <v/>
      </c>
      <c r="U1690" s="21">
        <f>IF(J1690&lt;=0,0,LOOKUP(J1690,{0,1950001,3300001,6950001,9000001,18000001,40000001},{0.05,0.1,0.2,0.23,0.33,0.4,0.45}))</f>
        <v/>
      </c>
    </row>
    <row r="1691">
      <c r="A1691" t="inlineStr">
        <is>
          <t>1万円刻み</t>
        </is>
      </c>
      <c r="B1691" s="19">
        <f>'3_1万円刻み'!$A$777</f>
        <v/>
      </c>
      <c r="C1691" s="20" t="n">
        <v>2025</v>
      </c>
      <c r="D1691" s="19" t="n">
        <v>276000</v>
      </c>
      <c r="E1691" s="19">
        <f>ROUND(MIN(B1691/12,650000)*12*0.0915+MIN(B1691/12,1390000)*12*(0.0504+0)+B1691*0.005,0)</f>
        <v/>
      </c>
      <c r="F1691" s="19" t="n">
        <v>0</v>
      </c>
      <c r="G1691" s="19" t="n">
        <v>0</v>
      </c>
      <c r="H1691" s="19">
        <f>IF(C1691&gt;=2026,IF(B1691&lt;741000,0,IF(B1691&lt;2191000,B1691-740000,IF(B1691&lt;2193000,1451000,IF(B1691&lt;2196000,1453000,IF(B1691&lt;2200000,1456000,IF(B1691&lt;3600000,ROUNDDOWN(B1691/4,-3)*2.8-80000,IF(B1691&lt;6600000,ROUNDDOWN(B1691/4,-3)*3.2-440000,IF(B1691&lt;8500000,ROUNDDOWN(B1691*0.9,0)-1100000,B1691-1950000)))))))),IF(B1691&lt;651000,0,IF(B1691&lt;1900000,B1691-650000,IF(B1691&lt;3600000,ROUNDDOWN(B1691/4,-3)*2.8-80000,IF(B1691&lt;6600000,ROUNDDOWN(B1691/4,-3)*3.2-440000,IF(B1691&lt;8500000,ROUNDDOWN(B1691*0.9,0)-1100000,B1691-1950000))))))</f>
        <v/>
      </c>
      <c r="I1691" s="19">
        <f>IF(H1691&gt;23500000,NA(),IF(C1691&gt;=2026,IF(H1691&lt;=4890000,1040000,IF(H1691&lt;=6550000,670000,620000)),IF(H1691&lt;=1320000,950000,IF(H1691&lt;=3360000,880000,IF(H1691&lt;=4890000,680000,IF(H1691&lt;=6550000,630000,580000))))))</f>
        <v/>
      </c>
      <c r="J1691" s="19">
        <f>MAX(0,ROUNDDOWN(H1691-E1691-I1691-F1691,-3))</f>
        <v/>
      </c>
      <c r="K1691" s="19">
        <f>MAX(0,ROUNDDOWN(H1691-E1691-I1691-F1691-D1691,-3))</f>
        <v/>
      </c>
      <c r="L1691" s="19">
        <f>IF(J1691&lt;=0,0,ROUNDDOWN((J1691*LOOKUP(J1691,{0,1950001,3300001,6950001,9000001,18000001,40000001},{0.05,0.1,0.2,0.23,0.33,0.4,0.45})-LOOKUP(J1691,{0,1950001,3300001,6950001,9000001,18000001,40000001},{0,97500,427500,636000,1536000,2796000,4796000}))*1.021,-2))</f>
        <v/>
      </c>
      <c r="M1691" s="19">
        <f>IF(K1691&lt;=0,0,ROUNDDOWN((K1691*LOOKUP(K1691,{0,1950001,3300001,6950001,9000001,18000001,40000001},{0.05,0.1,0.2,0.23,0.33,0.4,0.45})-LOOKUP(K1691,{0,1950001,3300001,6950001,9000001,18000001,40000001},{0,97500,427500,636000,1536000,2796000,4796000}))*1.021,-2))</f>
        <v/>
      </c>
      <c r="N1691" s="19">
        <f>MAX(0,ROUNDDOWN(H1691-E1691-430000-G1691,-3))</f>
        <v/>
      </c>
      <c r="O1691" s="19">
        <f>MAX(0,ROUNDDOWN(H1691-E1691-430000-G1691-D1691,-3))</f>
        <v/>
      </c>
      <c r="P1691" s="19">
        <f>IF(H1691&lt;=450000,0,MAX(0,ROUNDDOWN(N1691*0.06-MIN(50000,N1691)*0.03,-2))+MAX(0,ROUNDDOWN(N1691*0.04-MIN(50000,N1691)*0.02,-2)))</f>
        <v/>
      </c>
      <c r="Q1691" s="19">
        <f>IF(H1691&lt;=450000,0,MAX(0,ROUNDDOWN(O1691*0.06-MIN(50000,O1691)*0.03,-2))+MAX(0,ROUNDDOWN(O1691*0.04-MIN(50000,O1691)*0.02,-2)))</f>
        <v/>
      </c>
      <c r="R1691" s="19">
        <f>L1691-M1691</f>
        <v/>
      </c>
      <c r="S1691" s="19">
        <f>P1691-Q1691</f>
        <v/>
      </c>
      <c r="T1691" s="19">
        <f>R1691+S1691</f>
        <v/>
      </c>
      <c r="U1691" s="21">
        <f>IF(J1691&lt;=0,0,LOOKUP(J1691,{0,1950001,3300001,6950001,9000001,18000001,40000001},{0.05,0.1,0.2,0.23,0.33,0.4,0.45}))</f>
        <v/>
      </c>
    </row>
    <row r="1692">
      <c r="A1692" t="inlineStr">
        <is>
          <t>1万円刻み</t>
        </is>
      </c>
      <c r="B1692" s="19">
        <f>'3_1万円刻み'!$A$777</f>
        <v/>
      </c>
      <c r="C1692" s="20" t="n">
        <v>2026</v>
      </c>
      <c r="D1692" s="19" t="n">
        <v>276000</v>
      </c>
      <c r="E1692" s="19">
        <f>ROUND(MIN(B1692/12,650000)*12*0.0915+MIN(B1692/12,1390000)*12*(0.0504+0)+B1692*0.005,0)</f>
        <v/>
      </c>
      <c r="F1692" s="19" t="n">
        <v>0</v>
      </c>
      <c r="G1692" s="19" t="n">
        <v>0</v>
      </c>
      <c r="H1692" s="19">
        <f>IF(C1692&gt;=2026,IF(B1692&lt;741000,0,IF(B1692&lt;2191000,B1692-740000,IF(B1692&lt;2193000,1451000,IF(B1692&lt;2196000,1453000,IF(B1692&lt;2200000,1456000,IF(B1692&lt;3600000,ROUNDDOWN(B1692/4,-3)*2.8-80000,IF(B1692&lt;6600000,ROUNDDOWN(B1692/4,-3)*3.2-440000,IF(B1692&lt;8500000,ROUNDDOWN(B1692*0.9,0)-1100000,B1692-1950000)))))))),IF(B1692&lt;651000,0,IF(B1692&lt;1900000,B1692-650000,IF(B1692&lt;3600000,ROUNDDOWN(B1692/4,-3)*2.8-80000,IF(B1692&lt;6600000,ROUNDDOWN(B1692/4,-3)*3.2-440000,IF(B1692&lt;8500000,ROUNDDOWN(B1692*0.9,0)-1100000,B1692-1950000))))))</f>
        <v/>
      </c>
      <c r="I1692" s="19">
        <f>IF(H1692&gt;23500000,NA(),IF(C1692&gt;=2026,IF(H1692&lt;=4890000,1040000,IF(H1692&lt;=6550000,670000,620000)),IF(H1692&lt;=1320000,950000,IF(H1692&lt;=3360000,880000,IF(H1692&lt;=4890000,680000,IF(H1692&lt;=6550000,630000,580000))))))</f>
        <v/>
      </c>
      <c r="J1692" s="19">
        <f>MAX(0,ROUNDDOWN(H1692-E1692-I1692-F1692,-3))</f>
        <v/>
      </c>
      <c r="K1692" s="19">
        <f>MAX(0,ROUNDDOWN(H1692-E1692-I1692-F1692-D1692,-3))</f>
        <v/>
      </c>
      <c r="L1692" s="19">
        <f>IF(J1692&lt;=0,0,ROUNDDOWN((J1692*LOOKUP(J1692,{0,1950001,3300001,6950001,9000001,18000001,40000001},{0.05,0.1,0.2,0.23,0.33,0.4,0.45})-LOOKUP(J1692,{0,1950001,3300001,6950001,9000001,18000001,40000001},{0,97500,427500,636000,1536000,2796000,4796000}))*1.021,-2))</f>
        <v/>
      </c>
      <c r="M1692" s="19">
        <f>IF(K1692&lt;=0,0,ROUNDDOWN((K1692*LOOKUP(K1692,{0,1950001,3300001,6950001,9000001,18000001,40000001},{0.05,0.1,0.2,0.23,0.33,0.4,0.45})-LOOKUP(K1692,{0,1950001,3300001,6950001,9000001,18000001,40000001},{0,97500,427500,636000,1536000,2796000,4796000}))*1.021,-2))</f>
        <v/>
      </c>
      <c r="N1692" s="19">
        <f>MAX(0,ROUNDDOWN(H1692-E1692-430000-G1692,-3))</f>
        <v/>
      </c>
      <c r="O1692" s="19">
        <f>MAX(0,ROUNDDOWN(H1692-E1692-430000-G1692-D1692,-3))</f>
        <v/>
      </c>
      <c r="P1692" s="19">
        <f>IF(H1692&lt;=450000,0,MAX(0,ROUNDDOWN(N1692*0.06-MIN(50000,N1692)*0.03,-2))+MAX(0,ROUNDDOWN(N1692*0.04-MIN(50000,N1692)*0.02,-2)))</f>
        <v/>
      </c>
      <c r="Q1692" s="19">
        <f>IF(H1692&lt;=450000,0,MAX(0,ROUNDDOWN(O1692*0.06-MIN(50000,O1692)*0.03,-2))+MAX(0,ROUNDDOWN(O1692*0.04-MIN(50000,O1692)*0.02,-2)))</f>
        <v/>
      </c>
      <c r="R1692" s="19">
        <f>L1692-M1692</f>
        <v/>
      </c>
      <c r="S1692" s="19">
        <f>P1692-Q1692</f>
        <v/>
      </c>
      <c r="T1692" s="19">
        <f>R1692+S1692</f>
        <v/>
      </c>
      <c r="U1692" s="21">
        <f>IF(J1692&lt;=0,0,LOOKUP(J1692,{0,1950001,3300001,6950001,9000001,18000001,40000001},{0.05,0.1,0.2,0.23,0.33,0.4,0.45}))</f>
        <v/>
      </c>
    </row>
    <row r="1693">
      <c r="A1693" t="inlineStr">
        <is>
          <t>1万円刻み</t>
        </is>
      </c>
      <c r="B1693" s="19">
        <f>'3_1万円刻み'!$A$778</f>
        <v/>
      </c>
      <c r="C1693" s="20" t="n">
        <v>2025</v>
      </c>
      <c r="D1693" s="19" t="n">
        <v>276000</v>
      </c>
      <c r="E1693" s="19">
        <f>ROUND(MIN(B1693/12,650000)*12*0.0915+MIN(B1693/12,1390000)*12*(0.0504+0)+B1693*0.005,0)</f>
        <v/>
      </c>
      <c r="F1693" s="19" t="n">
        <v>0</v>
      </c>
      <c r="G1693" s="19" t="n">
        <v>0</v>
      </c>
      <c r="H1693" s="19">
        <f>IF(C1693&gt;=2026,IF(B1693&lt;741000,0,IF(B1693&lt;2191000,B1693-740000,IF(B1693&lt;2193000,1451000,IF(B1693&lt;2196000,1453000,IF(B1693&lt;2200000,1456000,IF(B1693&lt;3600000,ROUNDDOWN(B1693/4,-3)*2.8-80000,IF(B1693&lt;6600000,ROUNDDOWN(B1693/4,-3)*3.2-440000,IF(B1693&lt;8500000,ROUNDDOWN(B1693*0.9,0)-1100000,B1693-1950000)))))))),IF(B1693&lt;651000,0,IF(B1693&lt;1900000,B1693-650000,IF(B1693&lt;3600000,ROUNDDOWN(B1693/4,-3)*2.8-80000,IF(B1693&lt;6600000,ROUNDDOWN(B1693/4,-3)*3.2-440000,IF(B1693&lt;8500000,ROUNDDOWN(B1693*0.9,0)-1100000,B1693-1950000))))))</f>
        <v/>
      </c>
      <c r="I1693" s="19">
        <f>IF(H1693&gt;23500000,NA(),IF(C1693&gt;=2026,IF(H1693&lt;=4890000,1040000,IF(H1693&lt;=6550000,670000,620000)),IF(H1693&lt;=1320000,950000,IF(H1693&lt;=3360000,880000,IF(H1693&lt;=4890000,680000,IF(H1693&lt;=6550000,630000,580000))))))</f>
        <v/>
      </c>
      <c r="J1693" s="19">
        <f>MAX(0,ROUNDDOWN(H1693-E1693-I1693-F1693,-3))</f>
        <v/>
      </c>
      <c r="K1693" s="19">
        <f>MAX(0,ROUNDDOWN(H1693-E1693-I1693-F1693-D1693,-3))</f>
        <v/>
      </c>
      <c r="L1693" s="19">
        <f>IF(J1693&lt;=0,0,ROUNDDOWN((J1693*LOOKUP(J1693,{0,1950001,3300001,6950001,9000001,18000001,40000001},{0.05,0.1,0.2,0.23,0.33,0.4,0.45})-LOOKUP(J1693,{0,1950001,3300001,6950001,9000001,18000001,40000001},{0,97500,427500,636000,1536000,2796000,4796000}))*1.021,-2))</f>
        <v/>
      </c>
      <c r="M1693" s="19">
        <f>IF(K1693&lt;=0,0,ROUNDDOWN((K1693*LOOKUP(K1693,{0,1950001,3300001,6950001,9000001,18000001,40000001},{0.05,0.1,0.2,0.23,0.33,0.4,0.45})-LOOKUP(K1693,{0,1950001,3300001,6950001,9000001,18000001,40000001},{0,97500,427500,636000,1536000,2796000,4796000}))*1.021,-2))</f>
        <v/>
      </c>
      <c r="N1693" s="19">
        <f>MAX(0,ROUNDDOWN(H1693-E1693-430000-G1693,-3))</f>
        <v/>
      </c>
      <c r="O1693" s="19">
        <f>MAX(0,ROUNDDOWN(H1693-E1693-430000-G1693-D1693,-3))</f>
        <v/>
      </c>
      <c r="P1693" s="19">
        <f>IF(H1693&lt;=450000,0,MAX(0,ROUNDDOWN(N1693*0.06-MIN(50000,N1693)*0.03,-2))+MAX(0,ROUNDDOWN(N1693*0.04-MIN(50000,N1693)*0.02,-2)))</f>
        <v/>
      </c>
      <c r="Q1693" s="19">
        <f>IF(H1693&lt;=450000,0,MAX(0,ROUNDDOWN(O1693*0.06-MIN(50000,O1693)*0.03,-2))+MAX(0,ROUNDDOWN(O1693*0.04-MIN(50000,O1693)*0.02,-2)))</f>
        <v/>
      </c>
      <c r="R1693" s="19">
        <f>L1693-M1693</f>
        <v/>
      </c>
      <c r="S1693" s="19">
        <f>P1693-Q1693</f>
        <v/>
      </c>
      <c r="T1693" s="19">
        <f>R1693+S1693</f>
        <v/>
      </c>
      <c r="U1693" s="21">
        <f>IF(J1693&lt;=0,0,LOOKUP(J1693,{0,1950001,3300001,6950001,9000001,18000001,40000001},{0.05,0.1,0.2,0.23,0.33,0.4,0.45}))</f>
        <v/>
      </c>
    </row>
    <row r="1694">
      <c r="A1694" t="inlineStr">
        <is>
          <t>1万円刻み</t>
        </is>
      </c>
      <c r="B1694" s="19">
        <f>'3_1万円刻み'!$A$778</f>
        <v/>
      </c>
      <c r="C1694" s="20" t="n">
        <v>2026</v>
      </c>
      <c r="D1694" s="19" t="n">
        <v>276000</v>
      </c>
      <c r="E1694" s="19">
        <f>ROUND(MIN(B1694/12,650000)*12*0.0915+MIN(B1694/12,1390000)*12*(0.0504+0)+B1694*0.005,0)</f>
        <v/>
      </c>
      <c r="F1694" s="19" t="n">
        <v>0</v>
      </c>
      <c r="G1694" s="19" t="n">
        <v>0</v>
      </c>
      <c r="H1694" s="19">
        <f>IF(C1694&gt;=2026,IF(B1694&lt;741000,0,IF(B1694&lt;2191000,B1694-740000,IF(B1694&lt;2193000,1451000,IF(B1694&lt;2196000,1453000,IF(B1694&lt;2200000,1456000,IF(B1694&lt;3600000,ROUNDDOWN(B1694/4,-3)*2.8-80000,IF(B1694&lt;6600000,ROUNDDOWN(B1694/4,-3)*3.2-440000,IF(B1694&lt;8500000,ROUNDDOWN(B1694*0.9,0)-1100000,B1694-1950000)))))))),IF(B1694&lt;651000,0,IF(B1694&lt;1900000,B1694-650000,IF(B1694&lt;3600000,ROUNDDOWN(B1694/4,-3)*2.8-80000,IF(B1694&lt;6600000,ROUNDDOWN(B1694/4,-3)*3.2-440000,IF(B1694&lt;8500000,ROUNDDOWN(B1694*0.9,0)-1100000,B1694-1950000))))))</f>
        <v/>
      </c>
      <c r="I1694" s="19">
        <f>IF(H1694&gt;23500000,NA(),IF(C1694&gt;=2026,IF(H1694&lt;=4890000,1040000,IF(H1694&lt;=6550000,670000,620000)),IF(H1694&lt;=1320000,950000,IF(H1694&lt;=3360000,880000,IF(H1694&lt;=4890000,680000,IF(H1694&lt;=6550000,630000,580000))))))</f>
        <v/>
      </c>
      <c r="J1694" s="19">
        <f>MAX(0,ROUNDDOWN(H1694-E1694-I1694-F1694,-3))</f>
        <v/>
      </c>
      <c r="K1694" s="19">
        <f>MAX(0,ROUNDDOWN(H1694-E1694-I1694-F1694-D1694,-3))</f>
        <v/>
      </c>
      <c r="L1694" s="19">
        <f>IF(J1694&lt;=0,0,ROUNDDOWN((J1694*LOOKUP(J1694,{0,1950001,3300001,6950001,9000001,18000001,40000001},{0.05,0.1,0.2,0.23,0.33,0.4,0.45})-LOOKUP(J1694,{0,1950001,3300001,6950001,9000001,18000001,40000001},{0,97500,427500,636000,1536000,2796000,4796000}))*1.021,-2))</f>
        <v/>
      </c>
      <c r="M1694" s="19">
        <f>IF(K1694&lt;=0,0,ROUNDDOWN((K1694*LOOKUP(K1694,{0,1950001,3300001,6950001,9000001,18000001,40000001},{0.05,0.1,0.2,0.23,0.33,0.4,0.45})-LOOKUP(K1694,{0,1950001,3300001,6950001,9000001,18000001,40000001},{0,97500,427500,636000,1536000,2796000,4796000}))*1.021,-2))</f>
        <v/>
      </c>
      <c r="N1694" s="19">
        <f>MAX(0,ROUNDDOWN(H1694-E1694-430000-G1694,-3))</f>
        <v/>
      </c>
      <c r="O1694" s="19">
        <f>MAX(0,ROUNDDOWN(H1694-E1694-430000-G1694-D1694,-3))</f>
        <v/>
      </c>
      <c r="P1694" s="19">
        <f>IF(H1694&lt;=450000,0,MAX(0,ROUNDDOWN(N1694*0.06-MIN(50000,N1694)*0.03,-2))+MAX(0,ROUNDDOWN(N1694*0.04-MIN(50000,N1694)*0.02,-2)))</f>
        <v/>
      </c>
      <c r="Q1694" s="19">
        <f>IF(H1694&lt;=450000,0,MAX(0,ROUNDDOWN(O1694*0.06-MIN(50000,O1694)*0.03,-2))+MAX(0,ROUNDDOWN(O1694*0.04-MIN(50000,O1694)*0.02,-2)))</f>
        <v/>
      </c>
      <c r="R1694" s="19">
        <f>L1694-M1694</f>
        <v/>
      </c>
      <c r="S1694" s="19">
        <f>P1694-Q1694</f>
        <v/>
      </c>
      <c r="T1694" s="19">
        <f>R1694+S1694</f>
        <v/>
      </c>
      <c r="U1694" s="21">
        <f>IF(J1694&lt;=0,0,LOOKUP(J1694,{0,1950001,3300001,6950001,9000001,18000001,40000001},{0.05,0.1,0.2,0.23,0.33,0.4,0.45}))</f>
        <v/>
      </c>
    </row>
    <row r="1695">
      <c r="A1695" t="inlineStr">
        <is>
          <t>1万円刻み</t>
        </is>
      </c>
      <c r="B1695" s="19">
        <f>'3_1万円刻み'!$A$779</f>
        <v/>
      </c>
      <c r="C1695" s="20" t="n">
        <v>2025</v>
      </c>
      <c r="D1695" s="19" t="n">
        <v>276000</v>
      </c>
      <c r="E1695" s="19">
        <f>ROUND(MIN(B1695/12,650000)*12*0.0915+MIN(B1695/12,1390000)*12*(0.0504+0)+B1695*0.005,0)</f>
        <v/>
      </c>
      <c r="F1695" s="19" t="n">
        <v>0</v>
      </c>
      <c r="G1695" s="19" t="n">
        <v>0</v>
      </c>
      <c r="H1695" s="19">
        <f>IF(C1695&gt;=2026,IF(B1695&lt;741000,0,IF(B1695&lt;2191000,B1695-740000,IF(B1695&lt;2193000,1451000,IF(B1695&lt;2196000,1453000,IF(B1695&lt;2200000,1456000,IF(B1695&lt;3600000,ROUNDDOWN(B1695/4,-3)*2.8-80000,IF(B1695&lt;6600000,ROUNDDOWN(B1695/4,-3)*3.2-440000,IF(B1695&lt;8500000,ROUNDDOWN(B1695*0.9,0)-1100000,B1695-1950000)))))))),IF(B1695&lt;651000,0,IF(B1695&lt;1900000,B1695-650000,IF(B1695&lt;3600000,ROUNDDOWN(B1695/4,-3)*2.8-80000,IF(B1695&lt;6600000,ROUNDDOWN(B1695/4,-3)*3.2-440000,IF(B1695&lt;8500000,ROUNDDOWN(B1695*0.9,0)-1100000,B1695-1950000))))))</f>
        <v/>
      </c>
      <c r="I1695" s="19">
        <f>IF(H1695&gt;23500000,NA(),IF(C1695&gt;=2026,IF(H1695&lt;=4890000,1040000,IF(H1695&lt;=6550000,670000,620000)),IF(H1695&lt;=1320000,950000,IF(H1695&lt;=3360000,880000,IF(H1695&lt;=4890000,680000,IF(H1695&lt;=6550000,630000,580000))))))</f>
        <v/>
      </c>
      <c r="J1695" s="19">
        <f>MAX(0,ROUNDDOWN(H1695-E1695-I1695-F1695,-3))</f>
        <v/>
      </c>
      <c r="K1695" s="19">
        <f>MAX(0,ROUNDDOWN(H1695-E1695-I1695-F1695-D1695,-3))</f>
        <v/>
      </c>
      <c r="L1695" s="19">
        <f>IF(J1695&lt;=0,0,ROUNDDOWN((J1695*LOOKUP(J1695,{0,1950001,3300001,6950001,9000001,18000001,40000001},{0.05,0.1,0.2,0.23,0.33,0.4,0.45})-LOOKUP(J1695,{0,1950001,3300001,6950001,9000001,18000001,40000001},{0,97500,427500,636000,1536000,2796000,4796000}))*1.021,-2))</f>
        <v/>
      </c>
      <c r="M1695" s="19">
        <f>IF(K1695&lt;=0,0,ROUNDDOWN((K1695*LOOKUP(K1695,{0,1950001,3300001,6950001,9000001,18000001,40000001},{0.05,0.1,0.2,0.23,0.33,0.4,0.45})-LOOKUP(K1695,{0,1950001,3300001,6950001,9000001,18000001,40000001},{0,97500,427500,636000,1536000,2796000,4796000}))*1.021,-2))</f>
        <v/>
      </c>
      <c r="N1695" s="19">
        <f>MAX(0,ROUNDDOWN(H1695-E1695-430000-G1695,-3))</f>
        <v/>
      </c>
      <c r="O1695" s="19">
        <f>MAX(0,ROUNDDOWN(H1695-E1695-430000-G1695-D1695,-3))</f>
        <v/>
      </c>
      <c r="P1695" s="19">
        <f>IF(H1695&lt;=450000,0,MAX(0,ROUNDDOWN(N1695*0.06-MIN(50000,N1695)*0.03,-2))+MAX(0,ROUNDDOWN(N1695*0.04-MIN(50000,N1695)*0.02,-2)))</f>
        <v/>
      </c>
      <c r="Q1695" s="19">
        <f>IF(H1695&lt;=450000,0,MAX(0,ROUNDDOWN(O1695*0.06-MIN(50000,O1695)*0.03,-2))+MAX(0,ROUNDDOWN(O1695*0.04-MIN(50000,O1695)*0.02,-2)))</f>
        <v/>
      </c>
      <c r="R1695" s="19">
        <f>L1695-M1695</f>
        <v/>
      </c>
      <c r="S1695" s="19">
        <f>P1695-Q1695</f>
        <v/>
      </c>
      <c r="T1695" s="19">
        <f>R1695+S1695</f>
        <v/>
      </c>
      <c r="U1695" s="21">
        <f>IF(J1695&lt;=0,0,LOOKUP(J1695,{0,1950001,3300001,6950001,9000001,18000001,40000001},{0.05,0.1,0.2,0.23,0.33,0.4,0.45}))</f>
        <v/>
      </c>
    </row>
    <row r="1696">
      <c r="A1696" t="inlineStr">
        <is>
          <t>1万円刻み</t>
        </is>
      </c>
      <c r="B1696" s="19">
        <f>'3_1万円刻み'!$A$779</f>
        <v/>
      </c>
      <c r="C1696" s="20" t="n">
        <v>2026</v>
      </c>
      <c r="D1696" s="19" t="n">
        <v>276000</v>
      </c>
      <c r="E1696" s="19">
        <f>ROUND(MIN(B1696/12,650000)*12*0.0915+MIN(B1696/12,1390000)*12*(0.0504+0)+B1696*0.005,0)</f>
        <v/>
      </c>
      <c r="F1696" s="19" t="n">
        <v>0</v>
      </c>
      <c r="G1696" s="19" t="n">
        <v>0</v>
      </c>
      <c r="H1696" s="19">
        <f>IF(C1696&gt;=2026,IF(B1696&lt;741000,0,IF(B1696&lt;2191000,B1696-740000,IF(B1696&lt;2193000,1451000,IF(B1696&lt;2196000,1453000,IF(B1696&lt;2200000,1456000,IF(B1696&lt;3600000,ROUNDDOWN(B1696/4,-3)*2.8-80000,IF(B1696&lt;6600000,ROUNDDOWN(B1696/4,-3)*3.2-440000,IF(B1696&lt;8500000,ROUNDDOWN(B1696*0.9,0)-1100000,B1696-1950000)))))))),IF(B1696&lt;651000,0,IF(B1696&lt;1900000,B1696-650000,IF(B1696&lt;3600000,ROUNDDOWN(B1696/4,-3)*2.8-80000,IF(B1696&lt;6600000,ROUNDDOWN(B1696/4,-3)*3.2-440000,IF(B1696&lt;8500000,ROUNDDOWN(B1696*0.9,0)-1100000,B1696-1950000))))))</f>
        <v/>
      </c>
      <c r="I1696" s="19">
        <f>IF(H1696&gt;23500000,NA(),IF(C1696&gt;=2026,IF(H1696&lt;=4890000,1040000,IF(H1696&lt;=6550000,670000,620000)),IF(H1696&lt;=1320000,950000,IF(H1696&lt;=3360000,880000,IF(H1696&lt;=4890000,680000,IF(H1696&lt;=6550000,630000,580000))))))</f>
        <v/>
      </c>
      <c r="J1696" s="19">
        <f>MAX(0,ROUNDDOWN(H1696-E1696-I1696-F1696,-3))</f>
        <v/>
      </c>
      <c r="K1696" s="19">
        <f>MAX(0,ROUNDDOWN(H1696-E1696-I1696-F1696-D1696,-3))</f>
        <v/>
      </c>
      <c r="L1696" s="19">
        <f>IF(J1696&lt;=0,0,ROUNDDOWN((J1696*LOOKUP(J1696,{0,1950001,3300001,6950001,9000001,18000001,40000001},{0.05,0.1,0.2,0.23,0.33,0.4,0.45})-LOOKUP(J1696,{0,1950001,3300001,6950001,9000001,18000001,40000001},{0,97500,427500,636000,1536000,2796000,4796000}))*1.021,-2))</f>
        <v/>
      </c>
      <c r="M1696" s="19">
        <f>IF(K1696&lt;=0,0,ROUNDDOWN((K1696*LOOKUP(K1696,{0,1950001,3300001,6950001,9000001,18000001,40000001},{0.05,0.1,0.2,0.23,0.33,0.4,0.45})-LOOKUP(K1696,{0,1950001,3300001,6950001,9000001,18000001,40000001},{0,97500,427500,636000,1536000,2796000,4796000}))*1.021,-2))</f>
        <v/>
      </c>
      <c r="N1696" s="19">
        <f>MAX(0,ROUNDDOWN(H1696-E1696-430000-G1696,-3))</f>
        <v/>
      </c>
      <c r="O1696" s="19">
        <f>MAX(0,ROUNDDOWN(H1696-E1696-430000-G1696-D1696,-3))</f>
        <v/>
      </c>
      <c r="P1696" s="19">
        <f>IF(H1696&lt;=450000,0,MAX(0,ROUNDDOWN(N1696*0.06-MIN(50000,N1696)*0.03,-2))+MAX(0,ROUNDDOWN(N1696*0.04-MIN(50000,N1696)*0.02,-2)))</f>
        <v/>
      </c>
      <c r="Q1696" s="19">
        <f>IF(H1696&lt;=450000,0,MAX(0,ROUNDDOWN(O1696*0.06-MIN(50000,O1696)*0.03,-2))+MAX(0,ROUNDDOWN(O1696*0.04-MIN(50000,O1696)*0.02,-2)))</f>
        <v/>
      </c>
      <c r="R1696" s="19">
        <f>L1696-M1696</f>
        <v/>
      </c>
      <c r="S1696" s="19">
        <f>P1696-Q1696</f>
        <v/>
      </c>
      <c r="T1696" s="19">
        <f>R1696+S1696</f>
        <v/>
      </c>
      <c r="U1696" s="21">
        <f>IF(J1696&lt;=0,0,LOOKUP(J1696,{0,1950001,3300001,6950001,9000001,18000001,40000001},{0.05,0.1,0.2,0.23,0.33,0.4,0.45}))</f>
        <v/>
      </c>
    </row>
    <row r="1697">
      <c r="A1697" t="inlineStr">
        <is>
          <t>1万円刻み</t>
        </is>
      </c>
      <c r="B1697" s="19">
        <f>'3_1万円刻み'!$A$780</f>
        <v/>
      </c>
      <c r="C1697" s="20" t="n">
        <v>2025</v>
      </c>
      <c r="D1697" s="19" t="n">
        <v>276000</v>
      </c>
      <c r="E1697" s="19">
        <f>ROUND(MIN(B1697/12,650000)*12*0.0915+MIN(B1697/12,1390000)*12*(0.0504+0)+B1697*0.005,0)</f>
        <v/>
      </c>
      <c r="F1697" s="19" t="n">
        <v>0</v>
      </c>
      <c r="G1697" s="19" t="n">
        <v>0</v>
      </c>
      <c r="H1697" s="19">
        <f>IF(C1697&gt;=2026,IF(B1697&lt;741000,0,IF(B1697&lt;2191000,B1697-740000,IF(B1697&lt;2193000,1451000,IF(B1697&lt;2196000,1453000,IF(B1697&lt;2200000,1456000,IF(B1697&lt;3600000,ROUNDDOWN(B1697/4,-3)*2.8-80000,IF(B1697&lt;6600000,ROUNDDOWN(B1697/4,-3)*3.2-440000,IF(B1697&lt;8500000,ROUNDDOWN(B1697*0.9,0)-1100000,B1697-1950000)))))))),IF(B1697&lt;651000,0,IF(B1697&lt;1900000,B1697-650000,IF(B1697&lt;3600000,ROUNDDOWN(B1697/4,-3)*2.8-80000,IF(B1697&lt;6600000,ROUNDDOWN(B1697/4,-3)*3.2-440000,IF(B1697&lt;8500000,ROUNDDOWN(B1697*0.9,0)-1100000,B1697-1950000))))))</f>
        <v/>
      </c>
      <c r="I1697" s="19">
        <f>IF(H1697&gt;23500000,NA(),IF(C1697&gt;=2026,IF(H1697&lt;=4890000,1040000,IF(H1697&lt;=6550000,670000,620000)),IF(H1697&lt;=1320000,950000,IF(H1697&lt;=3360000,880000,IF(H1697&lt;=4890000,680000,IF(H1697&lt;=6550000,630000,580000))))))</f>
        <v/>
      </c>
      <c r="J1697" s="19">
        <f>MAX(0,ROUNDDOWN(H1697-E1697-I1697-F1697,-3))</f>
        <v/>
      </c>
      <c r="K1697" s="19">
        <f>MAX(0,ROUNDDOWN(H1697-E1697-I1697-F1697-D1697,-3))</f>
        <v/>
      </c>
      <c r="L1697" s="19">
        <f>IF(J1697&lt;=0,0,ROUNDDOWN((J1697*LOOKUP(J1697,{0,1950001,3300001,6950001,9000001,18000001,40000001},{0.05,0.1,0.2,0.23,0.33,0.4,0.45})-LOOKUP(J1697,{0,1950001,3300001,6950001,9000001,18000001,40000001},{0,97500,427500,636000,1536000,2796000,4796000}))*1.021,-2))</f>
        <v/>
      </c>
      <c r="M1697" s="19">
        <f>IF(K1697&lt;=0,0,ROUNDDOWN((K1697*LOOKUP(K1697,{0,1950001,3300001,6950001,9000001,18000001,40000001},{0.05,0.1,0.2,0.23,0.33,0.4,0.45})-LOOKUP(K1697,{0,1950001,3300001,6950001,9000001,18000001,40000001},{0,97500,427500,636000,1536000,2796000,4796000}))*1.021,-2))</f>
        <v/>
      </c>
      <c r="N1697" s="19">
        <f>MAX(0,ROUNDDOWN(H1697-E1697-430000-G1697,-3))</f>
        <v/>
      </c>
      <c r="O1697" s="19">
        <f>MAX(0,ROUNDDOWN(H1697-E1697-430000-G1697-D1697,-3))</f>
        <v/>
      </c>
      <c r="P1697" s="19">
        <f>IF(H1697&lt;=450000,0,MAX(0,ROUNDDOWN(N1697*0.06-MIN(50000,N1697)*0.03,-2))+MAX(0,ROUNDDOWN(N1697*0.04-MIN(50000,N1697)*0.02,-2)))</f>
        <v/>
      </c>
      <c r="Q1697" s="19">
        <f>IF(H1697&lt;=450000,0,MAX(0,ROUNDDOWN(O1697*0.06-MIN(50000,O1697)*0.03,-2))+MAX(0,ROUNDDOWN(O1697*0.04-MIN(50000,O1697)*0.02,-2)))</f>
        <v/>
      </c>
      <c r="R1697" s="19">
        <f>L1697-M1697</f>
        <v/>
      </c>
      <c r="S1697" s="19">
        <f>P1697-Q1697</f>
        <v/>
      </c>
      <c r="T1697" s="19">
        <f>R1697+S1697</f>
        <v/>
      </c>
      <c r="U1697" s="21">
        <f>IF(J1697&lt;=0,0,LOOKUP(J1697,{0,1950001,3300001,6950001,9000001,18000001,40000001},{0.05,0.1,0.2,0.23,0.33,0.4,0.45}))</f>
        <v/>
      </c>
    </row>
    <row r="1698">
      <c r="A1698" t="inlineStr">
        <is>
          <t>1万円刻み</t>
        </is>
      </c>
      <c r="B1698" s="19">
        <f>'3_1万円刻み'!$A$780</f>
        <v/>
      </c>
      <c r="C1698" s="20" t="n">
        <v>2026</v>
      </c>
      <c r="D1698" s="19" t="n">
        <v>276000</v>
      </c>
      <c r="E1698" s="19">
        <f>ROUND(MIN(B1698/12,650000)*12*0.0915+MIN(B1698/12,1390000)*12*(0.0504+0)+B1698*0.005,0)</f>
        <v/>
      </c>
      <c r="F1698" s="19" t="n">
        <v>0</v>
      </c>
      <c r="G1698" s="19" t="n">
        <v>0</v>
      </c>
      <c r="H1698" s="19">
        <f>IF(C1698&gt;=2026,IF(B1698&lt;741000,0,IF(B1698&lt;2191000,B1698-740000,IF(B1698&lt;2193000,1451000,IF(B1698&lt;2196000,1453000,IF(B1698&lt;2200000,1456000,IF(B1698&lt;3600000,ROUNDDOWN(B1698/4,-3)*2.8-80000,IF(B1698&lt;6600000,ROUNDDOWN(B1698/4,-3)*3.2-440000,IF(B1698&lt;8500000,ROUNDDOWN(B1698*0.9,0)-1100000,B1698-1950000)))))))),IF(B1698&lt;651000,0,IF(B1698&lt;1900000,B1698-650000,IF(B1698&lt;3600000,ROUNDDOWN(B1698/4,-3)*2.8-80000,IF(B1698&lt;6600000,ROUNDDOWN(B1698/4,-3)*3.2-440000,IF(B1698&lt;8500000,ROUNDDOWN(B1698*0.9,0)-1100000,B1698-1950000))))))</f>
        <v/>
      </c>
      <c r="I1698" s="19">
        <f>IF(H1698&gt;23500000,NA(),IF(C1698&gt;=2026,IF(H1698&lt;=4890000,1040000,IF(H1698&lt;=6550000,670000,620000)),IF(H1698&lt;=1320000,950000,IF(H1698&lt;=3360000,880000,IF(H1698&lt;=4890000,680000,IF(H1698&lt;=6550000,630000,580000))))))</f>
        <v/>
      </c>
      <c r="J1698" s="19">
        <f>MAX(0,ROUNDDOWN(H1698-E1698-I1698-F1698,-3))</f>
        <v/>
      </c>
      <c r="K1698" s="19">
        <f>MAX(0,ROUNDDOWN(H1698-E1698-I1698-F1698-D1698,-3))</f>
        <v/>
      </c>
      <c r="L1698" s="19">
        <f>IF(J1698&lt;=0,0,ROUNDDOWN((J1698*LOOKUP(J1698,{0,1950001,3300001,6950001,9000001,18000001,40000001},{0.05,0.1,0.2,0.23,0.33,0.4,0.45})-LOOKUP(J1698,{0,1950001,3300001,6950001,9000001,18000001,40000001},{0,97500,427500,636000,1536000,2796000,4796000}))*1.021,-2))</f>
        <v/>
      </c>
      <c r="M1698" s="19">
        <f>IF(K1698&lt;=0,0,ROUNDDOWN((K1698*LOOKUP(K1698,{0,1950001,3300001,6950001,9000001,18000001,40000001},{0.05,0.1,0.2,0.23,0.33,0.4,0.45})-LOOKUP(K1698,{0,1950001,3300001,6950001,9000001,18000001,40000001},{0,97500,427500,636000,1536000,2796000,4796000}))*1.021,-2))</f>
        <v/>
      </c>
      <c r="N1698" s="19">
        <f>MAX(0,ROUNDDOWN(H1698-E1698-430000-G1698,-3))</f>
        <v/>
      </c>
      <c r="O1698" s="19">
        <f>MAX(0,ROUNDDOWN(H1698-E1698-430000-G1698-D1698,-3))</f>
        <v/>
      </c>
      <c r="P1698" s="19">
        <f>IF(H1698&lt;=450000,0,MAX(0,ROUNDDOWN(N1698*0.06-MIN(50000,N1698)*0.03,-2))+MAX(0,ROUNDDOWN(N1698*0.04-MIN(50000,N1698)*0.02,-2)))</f>
        <v/>
      </c>
      <c r="Q1698" s="19">
        <f>IF(H1698&lt;=450000,0,MAX(0,ROUNDDOWN(O1698*0.06-MIN(50000,O1698)*0.03,-2))+MAX(0,ROUNDDOWN(O1698*0.04-MIN(50000,O1698)*0.02,-2)))</f>
        <v/>
      </c>
      <c r="R1698" s="19">
        <f>L1698-M1698</f>
        <v/>
      </c>
      <c r="S1698" s="19">
        <f>P1698-Q1698</f>
        <v/>
      </c>
      <c r="T1698" s="19">
        <f>R1698+S1698</f>
        <v/>
      </c>
      <c r="U1698" s="21">
        <f>IF(J1698&lt;=0,0,LOOKUP(J1698,{0,1950001,3300001,6950001,9000001,18000001,40000001},{0.05,0.1,0.2,0.23,0.33,0.4,0.45}))</f>
        <v/>
      </c>
    </row>
    <row r="1699">
      <c r="A1699" t="inlineStr">
        <is>
          <t>1万円刻み</t>
        </is>
      </c>
      <c r="B1699" s="19">
        <f>'3_1万円刻み'!$A$781</f>
        <v/>
      </c>
      <c r="C1699" s="20" t="n">
        <v>2025</v>
      </c>
      <c r="D1699" s="19" t="n">
        <v>276000</v>
      </c>
      <c r="E1699" s="19">
        <f>ROUND(MIN(B1699/12,650000)*12*0.0915+MIN(B1699/12,1390000)*12*(0.0504+0)+B1699*0.005,0)</f>
        <v/>
      </c>
      <c r="F1699" s="19" t="n">
        <v>0</v>
      </c>
      <c r="G1699" s="19" t="n">
        <v>0</v>
      </c>
      <c r="H1699" s="19">
        <f>IF(C1699&gt;=2026,IF(B1699&lt;741000,0,IF(B1699&lt;2191000,B1699-740000,IF(B1699&lt;2193000,1451000,IF(B1699&lt;2196000,1453000,IF(B1699&lt;2200000,1456000,IF(B1699&lt;3600000,ROUNDDOWN(B1699/4,-3)*2.8-80000,IF(B1699&lt;6600000,ROUNDDOWN(B1699/4,-3)*3.2-440000,IF(B1699&lt;8500000,ROUNDDOWN(B1699*0.9,0)-1100000,B1699-1950000)))))))),IF(B1699&lt;651000,0,IF(B1699&lt;1900000,B1699-650000,IF(B1699&lt;3600000,ROUNDDOWN(B1699/4,-3)*2.8-80000,IF(B1699&lt;6600000,ROUNDDOWN(B1699/4,-3)*3.2-440000,IF(B1699&lt;8500000,ROUNDDOWN(B1699*0.9,0)-1100000,B1699-1950000))))))</f>
        <v/>
      </c>
      <c r="I1699" s="19">
        <f>IF(H1699&gt;23500000,NA(),IF(C1699&gt;=2026,IF(H1699&lt;=4890000,1040000,IF(H1699&lt;=6550000,670000,620000)),IF(H1699&lt;=1320000,950000,IF(H1699&lt;=3360000,880000,IF(H1699&lt;=4890000,680000,IF(H1699&lt;=6550000,630000,580000))))))</f>
        <v/>
      </c>
      <c r="J1699" s="19">
        <f>MAX(0,ROUNDDOWN(H1699-E1699-I1699-F1699,-3))</f>
        <v/>
      </c>
      <c r="K1699" s="19">
        <f>MAX(0,ROUNDDOWN(H1699-E1699-I1699-F1699-D1699,-3))</f>
        <v/>
      </c>
      <c r="L1699" s="19">
        <f>IF(J1699&lt;=0,0,ROUNDDOWN((J1699*LOOKUP(J1699,{0,1950001,3300001,6950001,9000001,18000001,40000001},{0.05,0.1,0.2,0.23,0.33,0.4,0.45})-LOOKUP(J1699,{0,1950001,3300001,6950001,9000001,18000001,40000001},{0,97500,427500,636000,1536000,2796000,4796000}))*1.021,-2))</f>
        <v/>
      </c>
      <c r="M1699" s="19">
        <f>IF(K1699&lt;=0,0,ROUNDDOWN((K1699*LOOKUP(K1699,{0,1950001,3300001,6950001,9000001,18000001,40000001},{0.05,0.1,0.2,0.23,0.33,0.4,0.45})-LOOKUP(K1699,{0,1950001,3300001,6950001,9000001,18000001,40000001},{0,97500,427500,636000,1536000,2796000,4796000}))*1.021,-2))</f>
        <v/>
      </c>
      <c r="N1699" s="19">
        <f>MAX(0,ROUNDDOWN(H1699-E1699-430000-G1699,-3))</f>
        <v/>
      </c>
      <c r="O1699" s="19">
        <f>MAX(0,ROUNDDOWN(H1699-E1699-430000-G1699-D1699,-3))</f>
        <v/>
      </c>
      <c r="P1699" s="19">
        <f>IF(H1699&lt;=450000,0,MAX(0,ROUNDDOWN(N1699*0.06-MIN(50000,N1699)*0.03,-2))+MAX(0,ROUNDDOWN(N1699*0.04-MIN(50000,N1699)*0.02,-2)))</f>
        <v/>
      </c>
      <c r="Q1699" s="19">
        <f>IF(H1699&lt;=450000,0,MAX(0,ROUNDDOWN(O1699*0.06-MIN(50000,O1699)*0.03,-2))+MAX(0,ROUNDDOWN(O1699*0.04-MIN(50000,O1699)*0.02,-2)))</f>
        <v/>
      </c>
      <c r="R1699" s="19">
        <f>L1699-M1699</f>
        <v/>
      </c>
      <c r="S1699" s="19">
        <f>P1699-Q1699</f>
        <v/>
      </c>
      <c r="T1699" s="19">
        <f>R1699+S1699</f>
        <v/>
      </c>
      <c r="U1699" s="21">
        <f>IF(J1699&lt;=0,0,LOOKUP(J1699,{0,1950001,3300001,6950001,9000001,18000001,40000001},{0.05,0.1,0.2,0.23,0.33,0.4,0.45}))</f>
        <v/>
      </c>
    </row>
    <row r="1700">
      <c r="A1700" t="inlineStr">
        <is>
          <t>1万円刻み</t>
        </is>
      </c>
      <c r="B1700" s="19">
        <f>'3_1万円刻み'!$A$781</f>
        <v/>
      </c>
      <c r="C1700" s="20" t="n">
        <v>2026</v>
      </c>
      <c r="D1700" s="19" t="n">
        <v>276000</v>
      </c>
      <c r="E1700" s="19">
        <f>ROUND(MIN(B1700/12,650000)*12*0.0915+MIN(B1700/12,1390000)*12*(0.0504+0)+B1700*0.005,0)</f>
        <v/>
      </c>
      <c r="F1700" s="19" t="n">
        <v>0</v>
      </c>
      <c r="G1700" s="19" t="n">
        <v>0</v>
      </c>
      <c r="H1700" s="19">
        <f>IF(C1700&gt;=2026,IF(B1700&lt;741000,0,IF(B1700&lt;2191000,B1700-740000,IF(B1700&lt;2193000,1451000,IF(B1700&lt;2196000,1453000,IF(B1700&lt;2200000,1456000,IF(B1700&lt;3600000,ROUNDDOWN(B1700/4,-3)*2.8-80000,IF(B1700&lt;6600000,ROUNDDOWN(B1700/4,-3)*3.2-440000,IF(B1700&lt;8500000,ROUNDDOWN(B1700*0.9,0)-1100000,B1700-1950000)))))))),IF(B1700&lt;651000,0,IF(B1700&lt;1900000,B1700-650000,IF(B1700&lt;3600000,ROUNDDOWN(B1700/4,-3)*2.8-80000,IF(B1700&lt;6600000,ROUNDDOWN(B1700/4,-3)*3.2-440000,IF(B1700&lt;8500000,ROUNDDOWN(B1700*0.9,0)-1100000,B1700-1950000))))))</f>
        <v/>
      </c>
      <c r="I1700" s="19">
        <f>IF(H1700&gt;23500000,NA(),IF(C1700&gt;=2026,IF(H1700&lt;=4890000,1040000,IF(H1700&lt;=6550000,670000,620000)),IF(H1700&lt;=1320000,950000,IF(H1700&lt;=3360000,880000,IF(H1700&lt;=4890000,680000,IF(H1700&lt;=6550000,630000,580000))))))</f>
        <v/>
      </c>
      <c r="J1700" s="19">
        <f>MAX(0,ROUNDDOWN(H1700-E1700-I1700-F1700,-3))</f>
        <v/>
      </c>
      <c r="K1700" s="19">
        <f>MAX(0,ROUNDDOWN(H1700-E1700-I1700-F1700-D1700,-3))</f>
        <v/>
      </c>
      <c r="L1700" s="19">
        <f>IF(J1700&lt;=0,0,ROUNDDOWN((J1700*LOOKUP(J1700,{0,1950001,3300001,6950001,9000001,18000001,40000001},{0.05,0.1,0.2,0.23,0.33,0.4,0.45})-LOOKUP(J1700,{0,1950001,3300001,6950001,9000001,18000001,40000001},{0,97500,427500,636000,1536000,2796000,4796000}))*1.021,-2))</f>
        <v/>
      </c>
      <c r="M1700" s="19">
        <f>IF(K1700&lt;=0,0,ROUNDDOWN((K1700*LOOKUP(K1700,{0,1950001,3300001,6950001,9000001,18000001,40000001},{0.05,0.1,0.2,0.23,0.33,0.4,0.45})-LOOKUP(K1700,{0,1950001,3300001,6950001,9000001,18000001,40000001},{0,97500,427500,636000,1536000,2796000,4796000}))*1.021,-2))</f>
        <v/>
      </c>
      <c r="N1700" s="19">
        <f>MAX(0,ROUNDDOWN(H1700-E1700-430000-G1700,-3))</f>
        <v/>
      </c>
      <c r="O1700" s="19">
        <f>MAX(0,ROUNDDOWN(H1700-E1700-430000-G1700-D1700,-3))</f>
        <v/>
      </c>
      <c r="P1700" s="19">
        <f>IF(H1700&lt;=450000,0,MAX(0,ROUNDDOWN(N1700*0.06-MIN(50000,N1700)*0.03,-2))+MAX(0,ROUNDDOWN(N1700*0.04-MIN(50000,N1700)*0.02,-2)))</f>
        <v/>
      </c>
      <c r="Q1700" s="19">
        <f>IF(H1700&lt;=450000,0,MAX(0,ROUNDDOWN(O1700*0.06-MIN(50000,O1700)*0.03,-2))+MAX(0,ROUNDDOWN(O1700*0.04-MIN(50000,O1700)*0.02,-2)))</f>
        <v/>
      </c>
      <c r="R1700" s="19">
        <f>L1700-M1700</f>
        <v/>
      </c>
      <c r="S1700" s="19">
        <f>P1700-Q1700</f>
        <v/>
      </c>
      <c r="T1700" s="19">
        <f>R1700+S1700</f>
        <v/>
      </c>
      <c r="U1700" s="21">
        <f>IF(J1700&lt;=0,0,LOOKUP(J1700,{0,1950001,3300001,6950001,9000001,18000001,40000001},{0.05,0.1,0.2,0.23,0.33,0.4,0.45}))</f>
        <v/>
      </c>
    </row>
    <row r="1701">
      <c r="A1701" t="inlineStr">
        <is>
          <t>1万円刻み</t>
        </is>
      </c>
      <c r="B1701" s="19">
        <f>'3_1万円刻み'!$A$782</f>
        <v/>
      </c>
      <c r="C1701" s="20" t="n">
        <v>2025</v>
      </c>
      <c r="D1701" s="19" t="n">
        <v>276000</v>
      </c>
      <c r="E1701" s="19">
        <f>ROUND(MIN(B1701/12,650000)*12*0.0915+MIN(B1701/12,1390000)*12*(0.0504+0)+B1701*0.005,0)</f>
        <v/>
      </c>
      <c r="F1701" s="19" t="n">
        <v>0</v>
      </c>
      <c r="G1701" s="19" t="n">
        <v>0</v>
      </c>
      <c r="H1701" s="19">
        <f>IF(C1701&gt;=2026,IF(B1701&lt;741000,0,IF(B1701&lt;2191000,B1701-740000,IF(B1701&lt;2193000,1451000,IF(B1701&lt;2196000,1453000,IF(B1701&lt;2200000,1456000,IF(B1701&lt;3600000,ROUNDDOWN(B1701/4,-3)*2.8-80000,IF(B1701&lt;6600000,ROUNDDOWN(B1701/4,-3)*3.2-440000,IF(B1701&lt;8500000,ROUNDDOWN(B1701*0.9,0)-1100000,B1701-1950000)))))))),IF(B1701&lt;651000,0,IF(B1701&lt;1900000,B1701-650000,IF(B1701&lt;3600000,ROUNDDOWN(B1701/4,-3)*2.8-80000,IF(B1701&lt;6600000,ROUNDDOWN(B1701/4,-3)*3.2-440000,IF(B1701&lt;8500000,ROUNDDOWN(B1701*0.9,0)-1100000,B1701-1950000))))))</f>
        <v/>
      </c>
      <c r="I1701" s="19">
        <f>IF(H1701&gt;23500000,NA(),IF(C1701&gt;=2026,IF(H1701&lt;=4890000,1040000,IF(H1701&lt;=6550000,670000,620000)),IF(H1701&lt;=1320000,950000,IF(H1701&lt;=3360000,880000,IF(H1701&lt;=4890000,680000,IF(H1701&lt;=6550000,630000,580000))))))</f>
        <v/>
      </c>
      <c r="J1701" s="19">
        <f>MAX(0,ROUNDDOWN(H1701-E1701-I1701-F1701,-3))</f>
        <v/>
      </c>
      <c r="K1701" s="19">
        <f>MAX(0,ROUNDDOWN(H1701-E1701-I1701-F1701-D1701,-3))</f>
        <v/>
      </c>
      <c r="L1701" s="19">
        <f>IF(J1701&lt;=0,0,ROUNDDOWN((J1701*LOOKUP(J1701,{0,1950001,3300001,6950001,9000001,18000001,40000001},{0.05,0.1,0.2,0.23,0.33,0.4,0.45})-LOOKUP(J1701,{0,1950001,3300001,6950001,9000001,18000001,40000001},{0,97500,427500,636000,1536000,2796000,4796000}))*1.021,-2))</f>
        <v/>
      </c>
      <c r="M1701" s="19">
        <f>IF(K1701&lt;=0,0,ROUNDDOWN((K1701*LOOKUP(K1701,{0,1950001,3300001,6950001,9000001,18000001,40000001},{0.05,0.1,0.2,0.23,0.33,0.4,0.45})-LOOKUP(K1701,{0,1950001,3300001,6950001,9000001,18000001,40000001},{0,97500,427500,636000,1536000,2796000,4796000}))*1.021,-2))</f>
        <v/>
      </c>
      <c r="N1701" s="19">
        <f>MAX(0,ROUNDDOWN(H1701-E1701-430000-G1701,-3))</f>
        <v/>
      </c>
      <c r="O1701" s="19">
        <f>MAX(0,ROUNDDOWN(H1701-E1701-430000-G1701-D1701,-3))</f>
        <v/>
      </c>
      <c r="P1701" s="19">
        <f>IF(H1701&lt;=450000,0,MAX(0,ROUNDDOWN(N1701*0.06-MIN(50000,N1701)*0.03,-2))+MAX(0,ROUNDDOWN(N1701*0.04-MIN(50000,N1701)*0.02,-2)))</f>
        <v/>
      </c>
      <c r="Q1701" s="19">
        <f>IF(H1701&lt;=450000,0,MAX(0,ROUNDDOWN(O1701*0.06-MIN(50000,O1701)*0.03,-2))+MAX(0,ROUNDDOWN(O1701*0.04-MIN(50000,O1701)*0.02,-2)))</f>
        <v/>
      </c>
      <c r="R1701" s="19">
        <f>L1701-M1701</f>
        <v/>
      </c>
      <c r="S1701" s="19">
        <f>P1701-Q1701</f>
        <v/>
      </c>
      <c r="T1701" s="19">
        <f>R1701+S1701</f>
        <v/>
      </c>
      <c r="U1701" s="21">
        <f>IF(J1701&lt;=0,0,LOOKUP(J1701,{0,1950001,3300001,6950001,9000001,18000001,40000001},{0.05,0.1,0.2,0.23,0.33,0.4,0.45}))</f>
        <v/>
      </c>
    </row>
    <row r="1702">
      <c r="A1702" t="inlineStr">
        <is>
          <t>1万円刻み</t>
        </is>
      </c>
      <c r="B1702" s="19">
        <f>'3_1万円刻み'!$A$782</f>
        <v/>
      </c>
      <c r="C1702" s="20" t="n">
        <v>2026</v>
      </c>
      <c r="D1702" s="19" t="n">
        <v>276000</v>
      </c>
      <c r="E1702" s="19">
        <f>ROUND(MIN(B1702/12,650000)*12*0.0915+MIN(B1702/12,1390000)*12*(0.0504+0)+B1702*0.005,0)</f>
        <v/>
      </c>
      <c r="F1702" s="19" t="n">
        <v>0</v>
      </c>
      <c r="G1702" s="19" t="n">
        <v>0</v>
      </c>
      <c r="H1702" s="19">
        <f>IF(C1702&gt;=2026,IF(B1702&lt;741000,0,IF(B1702&lt;2191000,B1702-740000,IF(B1702&lt;2193000,1451000,IF(B1702&lt;2196000,1453000,IF(B1702&lt;2200000,1456000,IF(B1702&lt;3600000,ROUNDDOWN(B1702/4,-3)*2.8-80000,IF(B1702&lt;6600000,ROUNDDOWN(B1702/4,-3)*3.2-440000,IF(B1702&lt;8500000,ROUNDDOWN(B1702*0.9,0)-1100000,B1702-1950000)))))))),IF(B1702&lt;651000,0,IF(B1702&lt;1900000,B1702-650000,IF(B1702&lt;3600000,ROUNDDOWN(B1702/4,-3)*2.8-80000,IF(B1702&lt;6600000,ROUNDDOWN(B1702/4,-3)*3.2-440000,IF(B1702&lt;8500000,ROUNDDOWN(B1702*0.9,0)-1100000,B1702-1950000))))))</f>
        <v/>
      </c>
      <c r="I1702" s="19">
        <f>IF(H1702&gt;23500000,NA(),IF(C1702&gt;=2026,IF(H1702&lt;=4890000,1040000,IF(H1702&lt;=6550000,670000,620000)),IF(H1702&lt;=1320000,950000,IF(H1702&lt;=3360000,880000,IF(H1702&lt;=4890000,680000,IF(H1702&lt;=6550000,630000,580000))))))</f>
        <v/>
      </c>
      <c r="J1702" s="19">
        <f>MAX(0,ROUNDDOWN(H1702-E1702-I1702-F1702,-3))</f>
        <v/>
      </c>
      <c r="K1702" s="19">
        <f>MAX(0,ROUNDDOWN(H1702-E1702-I1702-F1702-D1702,-3))</f>
        <v/>
      </c>
      <c r="L1702" s="19">
        <f>IF(J1702&lt;=0,0,ROUNDDOWN((J1702*LOOKUP(J1702,{0,1950001,3300001,6950001,9000001,18000001,40000001},{0.05,0.1,0.2,0.23,0.33,0.4,0.45})-LOOKUP(J1702,{0,1950001,3300001,6950001,9000001,18000001,40000001},{0,97500,427500,636000,1536000,2796000,4796000}))*1.021,-2))</f>
        <v/>
      </c>
      <c r="M1702" s="19">
        <f>IF(K1702&lt;=0,0,ROUNDDOWN((K1702*LOOKUP(K1702,{0,1950001,3300001,6950001,9000001,18000001,40000001},{0.05,0.1,0.2,0.23,0.33,0.4,0.45})-LOOKUP(K1702,{0,1950001,3300001,6950001,9000001,18000001,40000001},{0,97500,427500,636000,1536000,2796000,4796000}))*1.021,-2))</f>
        <v/>
      </c>
      <c r="N1702" s="19">
        <f>MAX(0,ROUNDDOWN(H1702-E1702-430000-G1702,-3))</f>
        <v/>
      </c>
      <c r="O1702" s="19">
        <f>MAX(0,ROUNDDOWN(H1702-E1702-430000-G1702-D1702,-3))</f>
        <v/>
      </c>
      <c r="P1702" s="19">
        <f>IF(H1702&lt;=450000,0,MAX(0,ROUNDDOWN(N1702*0.06-MIN(50000,N1702)*0.03,-2))+MAX(0,ROUNDDOWN(N1702*0.04-MIN(50000,N1702)*0.02,-2)))</f>
        <v/>
      </c>
      <c r="Q1702" s="19">
        <f>IF(H1702&lt;=450000,0,MAX(0,ROUNDDOWN(O1702*0.06-MIN(50000,O1702)*0.03,-2))+MAX(0,ROUNDDOWN(O1702*0.04-MIN(50000,O1702)*0.02,-2)))</f>
        <v/>
      </c>
      <c r="R1702" s="19">
        <f>L1702-M1702</f>
        <v/>
      </c>
      <c r="S1702" s="19">
        <f>P1702-Q1702</f>
        <v/>
      </c>
      <c r="T1702" s="19">
        <f>R1702+S1702</f>
        <v/>
      </c>
      <c r="U1702" s="21">
        <f>IF(J1702&lt;=0,0,LOOKUP(J1702,{0,1950001,3300001,6950001,9000001,18000001,40000001},{0.05,0.1,0.2,0.23,0.33,0.4,0.45}))</f>
        <v/>
      </c>
    </row>
    <row r="1703">
      <c r="A1703" t="inlineStr">
        <is>
          <t>1万円刻み</t>
        </is>
      </c>
      <c r="B1703" s="19">
        <f>'3_1万円刻み'!$A$783</f>
        <v/>
      </c>
      <c r="C1703" s="20" t="n">
        <v>2025</v>
      </c>
      <c r="D1703" s="19" t="n">
        <v>276000</v>
      </c>
      <c r="E1703" s="19">
        <f>ROUND(MIN(B1703/12,650000)*12*0.0915+MIN(B1703/12,1390000)*12*(0.0504+0)+B1703*0.005,0)</f>
        <v/>
      </c>
      <c r="F1703" s="19" t="n">
        <v>0</v>
      </c>
      <c r="G1703" s="19" t="n">
        <v>0</v>
      </c>
      <c r="H1703" s="19">
        <f>IF(C1703&gt;=2026,IF(B1703&lt;741000,0,IF(B1703&lt;2191000,B1703-740000,IF(B1703&lt;2193000,1451000,IF(B1703&lt;2196000,1453000,IF(B1703&lt;2200000,1456000,IF(B1703&lt;3600000,ROUNDDOWN(B1703/4,-3)*2.8-80000,IF(B1703&lt;6600000,ROUNDDOWN(B1703/4,-3)*3.2-440000,IF(B1703&lt;8500000,ROUNDDOWN(B1703*0.9,0)-1100000,B1703-1950000)))))))),IF(B1703&lt;651000,0,IF(B1703&lt;1900000,B1703-650000,IF(B1703&lt;3600000,ROUNDDOWN(B1703/4,-3)*2.8-80000,IF(B1703&lt;6600000,ROUNDDOWN(B1703/4,-3)*3.2-440000,IF(B1703&lt;8500000,ROUNDDOWN(B1703*0.9,0)-1100000,B1703-1950000))))))</f>
        <v/>
      </c>
      <c r="I1703" s="19">
        <f>IF(H1703&gt;23500000,NA(),IF(C1703&gt;=2026,IF(H1703&lt;=4890000,1040000,IF(H1703&lt;=6550000,670000,620000)),IF(H1703&lt;=1320000,950000,IF(H1703&lt;=3360000,880000,IF(H1703&lt;=4890000,680000,IF(H1703&lt;=6550000,630000,580000))))))</f>
        <v/>
      </c>
      <c r="J1703" s="19">
        <f>MAX(0,ROUNDDOWN(H1703-E1703-I1703-F1703,-3))</f>
        <v/>
      </c>
      <c r="K1703" s="19">
        <f>MAX(0,ROUNDDOWN(H1703-E1703-I1703-F1703-D1703,-3))</f>
        <v/>
      </c>
      <c r="L1703" s="19">
        <f>IF(J1703&lt;=0,0,ROUNDDOWN((J1703*LOOKUP(J1703,{0,1950001,3300001,6950001,9000001,18000001,40000001},{0.05,0.1,0.2,0.23,0.33,0.4,0.45})-LOOKUP(J1703,{0,1950001,3300001,6950001,9000001,18000001,40000001},{0,97500,427500,636000,1536000,2796000,4796000}))*1.021,-2))</f>
        <v/>
      </c>
      <c r="M1703" s="19">
        <f>IF(K1703&lt;=0,0,ROUNDDOWN((K1703*LOOKUP(K1703,{0,1950001,3300001,6950001,9000001,18000001,40000001},{0.05,0.1,0.2,0.23,0.33,0.4,0.45})-LOOKUP(K1703,{0,1950001,3300001,6950001,9000001,18000001,40000001},{0,97500,427500,636000,1536000,2796000,4796000}))*1.021,-2))</f>
        <v/>
      </c>
      <c r="N1703" s="19">
        <f>MAX(0,ROUNDDOWN(H1703-E1703-430000-G1703,-3))</f>
        <v/>
      </c>
      <c r="O1703" s="19">
        <f>MAX(0,ROUNDDOWN(H1703-E1703-430000-G1703-D1703,-3))</f>
        <v/>
      </c>
      <c r="P1703" s="19">
        <f>IF(H1703&lt;=450000,0,MAX(0,ROUNDDOWN(N1703*0.06-MIN(50000,N1703)*0.03,-2))+MAX(0,ROUNDDOWN(N1703*0.04-MIN(50000,N1703)*0.02,-2)))</f>
        <v/>
      </c>
      <c r="Q1703" s="19">
        <f>IF(H1703&lt;=450000,0,MAX(0,ROUNDDOWN(O1703*0.06-MIN(50000,O1703)*0.03,-2))+MAX(0,ROUNDDOWN(O1703*0.04-MIN(50000,O1703)*0.02,-2)))</f>
        <v/>
      </c>
      <c r="R1703" s="19">
        <f>L1703-M1703</f>
        <v/>
      </c>
      <c r="S1703" s="19">
        <f>P1703-Q1703</f>
        <v/>
      </c>
      <c r="T1703" s="19">
        <f>R1703+S1703</f>
        <v/>
      </c>
      <c r="U1703" s="21">
        <f>IF(J1703&lt;=0,0,LOOKUP(J1703,{0,1950001,3300001,6950001,9000001,18000001,40000001},{0.05,0.1,0.2,0.23,0.33,0.4,0.45}))</f>
        <v/>
      </c>
    </row>
    <row r="1704">
      <c r="A1704" t="inlineStr">
        <is>
          <t>1万円刻み</t>
        </is>
      </c>
      <c r="B1704" s="19">
        <f>'3_1万円刻み'!$A$783</f>
        <v/>
      </c>
      <c r="C1704" s="20" t="n">
        <v>2026</v>
      </c>
      <c r="D1704" s="19" t="n">
        <v>276000</v>
      </c>
      <c r="E1704" s="19">
        <f>ROUND(MIN(B1704/12,650000)*12*0.0915+MIN(B1704/12,1390000)*12*(0.0504+0)+B1704*0.005,0)</f>
        <v/>
      </c>
      <c r="F1704" s="19" t="n">
        <v>0</v>
      </c>
      <c r="G1704" s="19" t="n">
        <v>0</v>
      </c>
      <c r="H1704" s="19">
        <f>IF(C1704&gt;=2026,IF(B1704&lt;741000,0,IF(B1704&lt;2191000,B1704-740000,IF(B1704&lt;2193000,1451000,IF(B1704&lt;2196000,1453000,IF(B1704&lt;2200000,1456000,IF(B1704&lt;3600000,ROUNDDOWN(B1704/4,-3)*2.8-80000,IF(B1704&lt;6600000,ROUNDDOWN(B1704/4,-3)*3.2-440000,IF(B1704&lt;8500000,ROUNDDOWN(B1704*0.9,0)-1100000,B1704-1950000)))))))),IF(B1704&lt;651000,0,IF(B1704&lt;1900000,B1704-650000,IF(B1704&lt;3600000,ROUNDDOWN(B1704/4,-3)*2.8-80000,IF(B1704&lt;6600000,ROUNDDOWN(B1704/4,-3)*3.2-440000,IF(B1704&lt;8500000,ROUNDDOWN(B1704*0.9,0)-1100000,B1704-1950000))))))</f>
        <v/>
      </c>
      <c r="I1704" s="19">
        <f>IF(H1704&gt;23500000,NA(),IF(C1704&gt;=2026,IF(H1704&lt;=4890000,1040000,IF(H1704&lt;=6550000,670000,620000)),IF(H1704&lt;=1320000,950000,IF(H1704&lt;=3360000,880000,IF(H1704&lt;=4890000,680000,IF(H1704&lt;=6550000,630000,580000))))))</f>
        <v/>
      </c>
      <c r="J1704" s="19">
        <f>MAX(0,ROUNDDOWN(H1704-E1704-I1704-F1704,-3))</f>
        <v/>
      </c>
      <c r="K1704" s="19">
        <f>MAX(0,ROUNDDOWN(H1704-E1704-I1704-F1704-D1704,-3))</f>
        <v/>
      </c>
      <c r="L1704" s="19">
        <f>IF(J1704&lt;=0,0,ROUNDDOWN((J1704*LOOKUP(J1704,{0,1950001,3300001,6950001,9000001,18000001,40000001},{0.05,0.1,0.2,0.23,0.33,0.4,0.45})-LOOKUP(J1704,{0,1950001,3300001,6950001,9000001,18000001,40000001},{0,97500,427500,636000,1536000,2796000,4796000}))*1.021,-2))</f>
        <v/>
      </c>
      <c r="M1704" s="19">
        <f>IF(K1704&lt;=0,0,ROUNDDOWN((K1704*LOOKUP(K1704,{0,1950001,3300001,6950001,9000001,18000001,40000001},{0.05,0.1,0.2,0.23,0.33,0.4,0.45})-LOOKUP(K1704,{0,1950001,3300001,6950001,9000001,18000001,40000001},{0,97500,427500,636000,1536000,2796000,4796000}))*1.021,-2))</f>
        <v/>
      </c>
      <c r="N1704" s="19">
        <f>MAX(0,ROUNDDOWN(H1704-E1704-430000-G1704,-3))</f>
        <v/>
      </c>
      <c r="O1704" s="19">
        <f>MAX(0,ROUNDDOWN(H1704-E1704-430000-G1704-D1704,-3))</f>
        <v/>
      </c>
      <c r="P1704" s="19">
        <f>IF(H1704&lt;=450000,0,MAX(0,ROUNDDOWN(N1704*0.06-MIN(50000,N1704)*0.03,-2))+MAX(0,ROUNDDOWN(N1704*0.04-MIN(50000,N1704)*0.02,-2)))</f>
        <v/>
      </c>
      <c r="Q1704" s="19">
        <f>IF(H1704&lt;=450000,0,MAX(0,ROUNDDOWN(O1704*0.06-MIN(50000,O1704)*0.03,-2))+MAX(0,ROUNDDOWN(O1704*0.04-MIN(50000,O1704)*0.02,-2)))</f>
        <v/>
      </c>
      <c r="R1704" s="19">
        <f>L1704-M1704</f>
        <v/>
      </c>
      <c r="S1704" s="19">
        <f>P1704-Q1704</f>
        <v/>
      </c>
      <c r="T1704" s="19">
        <f>R1704+S1704</f>
        <v/>
      </c>
      <c r="U1704" s="21">
        <f>IF(J1704&lt;=0,0,LOOKUP(J1704,{0,1950001,3300001,6950001,9000001,18000001,40000001},{0.05,0.1,0.2,0.23,0.33,0.4,0.45}))</f>
        <v/>
      </c>
    </row>
    <row r="1705">
      <c r="A1705" t="inlineStr">
        <is>
          <t>1万円刻み</t>
        </is>
      </c>
      <c r="B1705" s="19">
        <f>'3_1万円刻み'!$A$784</f>
        <v/>
      </c>
      <c r="C1705" s="20" t="n">
        <v>2025</v>
      </c>
      <c r="D1705" s="19" t="n">
        <v>276000</v>
      </c>
      <c r="E1705" s="19">
        <f>ROUND(MIN(B1705/12,650000)*12*0.0915+MIN(B1705/12,1390000)*12*(0.0504+0)+B1705*0.005,0)</f>
        <v/>
      </c>
      <c r="F1705" s="19" t="n">
        <v>0</v>
      </c>
      <c r="G1705" s="19" t="n">
        <v>0</v>
      </c>
      <c r="H1705" s="19">
        <f>IF(C1705&gt;=2026,IF(B1705&lt;741000,0,IF(B1705&lt;2191000,B1705-740000,IF(B1705&lt;2193000,1451000,IF(B1705&lt;2196000,1453000,IF(B1705&lt;2200000,1456000,IF(B1705&lt;3600000,ROUNDDOWN(B1705/4,-3)*2.8-80000,IF(B1705&lt;6600000,ROUNDDOWN(B1705/4,-3)*3.2-440000,IF(B1705&lt;8500000,ROUNDDOWN(B1705*0.9,0)-1100000,B1705-1950000)))))))),IF(B1705&lt;651000,0,IF(B1705&lt;1900000,B1705-650000,IF(B1705&lt;3600000,ROUNDDOWN(B1705/4,-3)*2.8-80000,IF(B1705&lt;6600000,ROUNDDOWN(B1705/4,-3)*3.2-440000,IF(B1705&lt;8500000,ROUNDDOWN(B1705*0.9,0)-1100000,B1705-1950000))))))</f>
        <v/>
      </c>
      <c r="I1705" s="19">
        <f>IF(H1705&gt;23500000,NA(),IF(C1705&gt;=2026,IF(H1705&lt;=4890000,1040000,IF(H1705&lt;=6550000,670000,620000)),IF(H1705&lt;=1320000,950000,IF(H1705&lt;=3360000,880000,IF(H1705&lt;=4890000,680000,IF(H1705&lt;=6550000,630000,580000))))))</f>
        <v/>
      </c>
      <c r="J1705" s="19">
        <f>MAX(0,ROUNDDOWN(H1705-E1705-I1705-F1705,-3))</f>
        <v/>
      </c>
      <c r="K1705" s="19">
        <f>MAX(0,ROUNDDOWN(H1705-E1705-I1705-F1705-D1705,-3))</f>
        <v/>
      </c>
      <c r="L1705" s="19">
        <f>IF(J1705&lt;=0,0,ROUNDDOWN((J1705*LOOKUP(J1705,{0,1950001,3300001,6950001,9000001,18000001,40000001},{0.05,0.1,0.2,0.23,0.33,0.4,0.45})-LOOKUP(J1705,{0,1950001,3300001,6950001,9000001,18000001,40000001},{0,97500,427500,636000,1536000,2796000,4796000}))*1.021,-2))</f>
        <v/>
      </c>
      <c r="M1705" s="19">
        <f>IF(K1705&lt;=0,0,ROUNDDOWN((K1705*LOOKUP(K1705,{0,1950001,3300001,6950001,9000001,18000001,40000001},{0.05,0.1,0.2,0.23,0.33,0.4,0.45})-LOOKUP(K1705,{0,1950001,3300001,6950001,9000001,18000001,40000001},{0,97500,427500,636000,1536000,2796000,4796000}))*1.021,-2))</f>
        <v/>
      </c>
      <c r="N1705" s="19">
        <f>MAX(0,ROUNDDOWN(H1705-E1705-430000-G1705,-3))</f>
        <v/>
      </c>
      <c r="O1705" s="19">
        <f>MAX(0,ROUNDDOWN(H1705-E1705-430000-G1705-D1705,-3))</f>
        <v/>
      </c>
      <c r="P1705" s="19">
        <f>IF(H1705&lt;=450000,0,MAX(0,ROUNDDOWN(N1705*0.06-MIN(50000,N1705)*0.03,-2))+MAX(0,ROUNDDOWN(N1705*0.04-MIN(50000,N1705)*0.02,-2)))</f>
        <v/>
      </c>
      <c r="Q1705" s="19">
        <f>IF(H1705&lt;=450000,0,MAX(0,ROUNDDOWN(O1705*0.06-MIN(50000,O1705)*0.03,-2))+MAX(0,ROUNDDOWN(O1705*0.04-MIN(50000,O1705)*0.02,-2)))</f>
        <v/>
      </c>
      <c r="R1705" s="19">
        <f>L1705-M1705</f>
        <v/>
      </c>
      <c r="S1705" s="19">
        <f>P1705-Q1705</f>
        <v/>
      </c>
      <c r="T1705" s="19">
        <f>R1705+S1705</f>
        <v/>
      </c>
      <c r="U1705" s="21">
        <f>IF(J1705&lt;=0,0,LOOKUP(J1705,{0,1950001,3300001,6950001,9000001,18000001,40000001},{0.05,0.1,0.2,0.23,0.33,0.4,0.45}))</f>
        <v/>
      </c>
    </row>
    <row r="1706">
      <c r="A1706" t="inlineStr">
        <is>
          <t>1万円刻み</t>
        </is>
      </c>
      <c r="B1706" s="19">
        <f>'3_1万円刻み'!$A$784</f>
        <v/>
      </c>
      <c r="C1706" s="20" t="n">
        <v>2026</v>
      </c>
      <c r="D1706" s="19" t="n">
        <v>276000</v>
      </c>
      <c r="E1706" s="19">
        <f>ROUND(MIN(B1706/12,650000)*12*0.0915+MIN(B1706/12,1390000)*12*(0.0504+0)+B1706*0.005,0)</f>
        <v/>
      </c>
      <c r="F1706" s="19" t="n">
        <v>0</v>
      </c>
      <c r="G1706" s="19" t="n">
        <v>0</v>
      </c>
      <c r="H1706" s="19">
        <f>IF(C1706&gt;=2026,IF(B1706&lt;741000,0,IF(B1706&lt;2191000,B1706-740000,IF(B1706&lt;2193000,1451000,IF(B1706&lt;2196000,1453000,IF(B1706&lt;2200000,1456000,IF(B1706&lt;3600000,ROUNDDOWN(B1706/4,-3)*2.8-80000,IF(B1706&lt;6600000,ROUNDDOWN(B1706/4,-3)*3.2-440000,IF(B1706&lt;8500000,ROUNDDOWN(B1706*0.9,0)-1100000,B1706-1950000)))))))),IF(B1706&lt;651000,0,IF(B1706&lt;1900000,B1706-650000,IF(B1706&lt;3600000,ROUNDDOWN(B1706/4,-3)*2.8-80000,IF(B1706&lt;6600000,ROUNDDOWN(B1706/4,-3)*3.2-440000,IF(B1706&lt;8500000,ROUNDDOWN(B1706*0.9,0)-1100000,B1706-1950000))))))</f>
        <v/>
      </c>
      <c r="I1706" s="19">
        <f>IF(H1706&gt;23500000,NA(),IF(C1706&gt;=2026,IF(H1706&lt;=4890000,1040000,IF(H1706&lt;=6550000,670000,620000)),IF(H1706&lt;=1320000,950000,IF(H1706&lt;=3360000,880000,IF(H1706&lt;=4890000,680000,IF(H1706&lt;=6550000,630000,580000))))))</f>
        <v/>
      </c>
      <c r="J1706" s="19">
        <f>MAX(0,ROUNDDOWN(H1706-E1706-I1706-F1706,-3))</f>
        <v/>
      </c>
      <c r="K1706" s="19">
        <f>MAX(0,ROUNDDOWN(H1706-E1706-I1706-F1706-D1706,-3))</f>
        <v/>
      </c>
      <c r="L1706" s="19">
        <f>IF(J1706&lt;=0,0,ROUNDDOWN((J1706*LOOKUP(J1706,{0,1950001,3300001,6950001,9000001,18000001,40000001},{0.05,0.1,0.2,0.23,0.33,0.4,0.45})-LOOKUP(J1706,{0,1950001,3300001,6950001,9000001,18000001,40000001},{0,97500,427500,636000,1536000,2796000,4796000}))*1.021,-2))</f>
        <v/>
      </c>
      <c r="M1706" s="19">
        <f>IF(K1706&lt;=0,0,ROUNDDOWN((K1706*LOOKUP(K1706,{0,1950001,3300001,6950001,9000001,18000001,40000001},{0.05,0.1,0.2,0.23,0.33,0.4,0.45})-LOOKUP(K1706,{0,1950001,3300001,6950001,9000001,18000001,40000001},{0,97500,427500,636000,1536000,2796000,4796000}))*1.021,-2))</f>
        <v/>
      </c>
      <c r="N1706" s="19">
        <f>MAX(0,ROUNDDOWN(H1706-E1706-430000-G1706,-3))</f>
        <v/>
      </c>
      <c r="O1706" s="19">
        <f>MAX(0,ROUNDDOWN(H1706-E1706-430000-G1706-D1706,-3))</f>
        <v/>
      </c>
      <c r="P1706" s="19">
        <f>IF(H1706&lt;=450000,0,MAX(0,ROUNDDOWN(N1706*0.06-MIN(50000,N1706)*0.03,-2))+MAX(0,ROUNDDOWN(N1706*0.04-MIN(50000,N1706)*0.02,-2)))</f>
        <v/>
      </c>
      <c r="Q1706" s="19">
        <f>IF(H1706&lt;=450000,0,MAX(0,ROUNDDOWN(O1706*0.06-MIN(50000,O1706)*0.03,-2))+MAX(0,ROUNDDOWN(O1706*0.04-MIN(50000,O1706)*0.02,-2)))</f>
        <v/>
      </c>
      <c r="R1706" s="19">
        <f>L1706-M1706</f>
        <v/>
      </c>
      <c r="S1706" s="19">
        <f>P1706-Q1706</f>
        <v/>
      </c>
      <c r="T1706" s="19">
        <f>R1706+S1706</f>
        <v/>
      </c>
      <c r="U1706" s="21">
        <f>IF(J1706&lt;=0,0,LOOKUP(J1706,{0,1950001,3300001,6950001,9000001,18000001,40000001},{0.05,0.1,0.2,0.23,0.33,0.4,0.45}))</f>
        <v/>
      </c>
    </row>
    <row r="1707">
      <c r="A1707" t="inlineStr">
        <is>
          <t>1万円刻み</t>
        </is>
      </c>
      <c r="B1707" s="19">
        <f>'3_1万円刻み'!$A$785</f>
        <v/>
      </c>
      <c r="C1707" s="20" t="n">
        <v>2025</v>
      </c>
      <c r="D1707" s="19" t="n">
        <v>276000</v>
      </c>
      <c r="E1707" s="19">
        <f>ROUND(MIN(B1707/12,650000)*12*0.0915+MIN(B1707/12,1390000)*12*(0.0504+0)+B1707*0.005,0)</f>
        <v/>
      </c>
      <c r="F1707" s="19" t="n">
        <v>0</v>
      </c>
      <c r="G1707" s="19" t="n">
        <v>0</v>
      </c>
      <c r="H1707" s="19">
        <f>IF(C1707&gt;=2026,IF(B1707&lt;741000,0,IF(B1707&lt;2191000,B1707-740000,IF(B1707&lt;2193000,1451000,IF(B1707&lt;2196000,1453000,IF(B1707&lt;2200000,1456000,IF(B1707&lt;3600000,ROUNDDOWN(B1707/4,-3)*2.8-80000,IF(B1707&lt;6600000,ROUNDDOWN(B1707/4,-3)*3.2-440000,IF(B1707&lt;8500000,ROUNDDOWN(B1707*0.9,0)-1100000,B1707-1950000)))))))),IF(B1707&lt;651000,0,IF(B1707&lt;1900000,B1707-650000,IF(B1707&lt;3600000,ROUNDDOWN(B1707/4,-3)*2.8-80000,IF(B1707&lt;6600000,ROUNDDOWN(B1707/4,-3)*3.2-440000,IF(B1707&lt;8500000,ROUNDDOWN(B1707*0.9,0)-1100000,B1707-1950000))))))</f>
        <v/>
      </c>
      <c r="I1707" s="19">
        <f>IF(H1707&gt;23500000,NA(),IF(C1707&gt;=2026,IF(H1707&lt;=4890000,1040000,IF(H1707&lt;=6550000,670000,620000)),IF(H1707&lt;=1320000,950000,IF(H1707&lt;=3360000,880000,IF(H1707&lt;=4890000,680000,IF(H1707&lt;=6550000,630000,580000))))))</f>
        <v/>
      </c>
      <c r="J1707" s="19">
        <f>MAX(0,ROUNDDOWN(H1707-E1707-I1707-F1707,-3))</f>
        <v/>
      </c>
      <c r="K1707" s="19">
        <f>MAX(0,ROUNDDOWN(H1707-E1707-I1707-F1707-D1707,-3))</f>
        <v/>
      </c>
      <c r="L1707" s="19">
        <f>IF(J1707&lt;=0,0,ROUNDDOWN((J1707*LOOKUP(J1707,{0,1950001,3300001,6950001,9000001,18000001,40000001},{0.05,0.1,0.2,0.23,0.33,0.4,0.45})-LOOKUP(J1707,{0,1950001,3300001,6950001,9000001,18000001,40000001},{0,97500,427500,636000,1536000,2796000,4796000}))*1.021,-2))</f>
        <v/>
      </c>
      <c r="M1707" s="19">
        <f>IF(K1707&lt;=0,0,ROUNDDOWN((K1707*LOOKUP(K1707,{0,1950001,3300001,6950001,9000001,18000001,40000001},{0.05,0.1,0.2,0.23,0.33,0.4,0.45})-LOOKUP(K1707,{0,1950001,3300001,6950001,9000001,18000001,40000001},{0,97500,427500,636000,1536000,2796000,4796000}))*1.021,-2))</f>
        <v/>
      </c>
      <c r="N1707" s="19">
        <f>MAX(0,ROUNDDOWN(H1707-E1707-430000-G1707,-3))</f>
        <v/>
      </c>
      <c r="O1707" s="19">
        <f>MAX(0,ROUNDDOWN(H1707-E1707-430000-G1707-D1707,-3))</f>
        <v/>
      </c>
      <c r="P1707" s="19">
        <f>IF(H1707&lt;=450000,0,MAX(0,ROUNDDOWN(N1707*0.06-MIN(50000,N1707)*0.03,-2))+MAX(0,ROUNDDOWN(N1707*0.04-MIN(50000,N1707)*0.02,-2)))</f>
        <v/>
      </c>
      <c r="Q1707" s="19">
        <f>IF(H1707&lt;=450000,0,MAX(0,ROUNDDOWN(O1707*0.06-MIN(50000,O1707)*0.03,-2))+MAX(0,ROUNDDOWN(O1707*0.04-MIN(50000,O1707)*0.02,-2)))</f>
        <v/>
      </c>
      <c r="R1707" s="19">
        <f>L1707-M1707</f>
        <v/>
      </c>
      <c r="S1707" s="19">
        <f>P1707-Q1707</f>
        <v/>
      </c>
      <c r="T1707" s="19">
        <f>R1707+S1707</f>
        <v/>
      </c>
      <c r="U1707" s="21">
        <f>IF(J1707&lt;=0,0,LOOKUP(J1707,{0,1950001,3300001,6950001,9000001,18000001,40000001},{0.05,0.1,0.2,0.23,0.33,0.4,0.45}))</f>
        <v/>
      </c>
    </row>
    <row r="1708">
      <c r="A1708" t="inlineStr">
        <is>
          <t>1万円刻み</t>
        </is>
      </c>
      <c r="B1708" s="19">
        <f>'3_1万円刻み'!$A$785</f>
        <v/>
      </c>
      <c r="C1708" s="20" t="n">
        <v>2026</v>
      </c>
      <c r="D1708" s="19" t="n">
        <v>276000</v>
      </c>
      <c r="E1708" s="19">
        <f>ROUND(MIN(B1708/12,650000)*12*0.0915+MIN(B1708/12,1390000)*12*(0.0504+0)+B1708*0.005,0)</f>
        <v/>
      </c>
      <c r="F1708" s="19" t="n">
        <v>0</v>
      </c>
      <c r="G1708" s="19" t="n">
        <v>0</v>
      </c>
      <c r="H1708" s="19">
        <f>IF(C1708&gt;=2026,IF(B1708&lt;741000,0,IF(B1708&lt;2191000,B1708-740000,IF(B1708&lt;2193000,1451000,IF(B1708&lt;2196000,1453000,IF(B1708&lt;2200000,1456000,IF(B1708&lt;3600000,ROUNDDOWN(B1708/4,-3)*2.8-80000,IF(B1708&lt;6600000,ROUNDDOWN(B1708/4,-3)*3.2-440000,IF(B1708&lt;8500000,ROUNDDOWN(B1708*0.9,0)-1100000,B1708-1950000)))))))),IF(B1708&lt;651000,0,IF(B1708&lt;1900000,B1708-650000,IF(B1708&lt;3600000,ROUNDDOWN(B1708/4,-3)*2.8-80000,IF(B1708&lt;6600000,ROUNDDOWN(B1708/4,-3)*3.2-440000,IF(B1708&lt;8500000,ROUNDDOWN(B1708*0.9,0)-1100000,B1708-1950000))))))</f>
        <v/>
      </c>
      <c r="I1708" s="19">
        <f>IF(H1708&gt;23500000,NA(),IF(C1708&gt;=2026,IF(H1708&lt;=4890000,1040000,IF(H1708&lt;=6550000,670000,620000)),IF(H1708&lt;=1320000,950000,IF(H1708&lt;=3360000,880000,IF(H1708&lt;=4890000,680000,IF(H1708&lt;=6550000,630000,580000))))))</f>
        <v/>
      </c>
      <c r="J1708" s="19">
        <f>MAX(0,ROUNDDOWN(H1708-E1708-I1708-F1708,-3))</f>
        <v/>
      </c>
      <c r="K1708" s="19">
        <f>MAX(0,ROUNDDOWN(H1708-E1708-I1708-F1708-D1708,-3))</f>
        <v/>
      </c>
      <c r="L1708" s="19">
        <f>IF(J1708&lt;=0,0,ROUNDDOWN((J1708*LOOKUP(J1708,{0,1950001,3300001,6950001,9000001,18000001,40000001},{0.05,0.1,0.2,0.23,0.33,0.4,0.45})-LOOKUP(J1708,{0,1950001,3300001,6950001,9000001,18000001,40000001},{0,97500,427500,636000,1536000,2796000,4796000}))*1.021,-2))</f>
        <v/>
      </c>
      <c r="M1708" s="19">
        <f>IF(K1708&lt;=0,0,ROUNDDOWN((K1708*LOOKUP(K1708,{0,1950001,3300001,6950001,9000001,18000001,40000001},{0.05,0.1,0.2,0.23,0.33,0.4,0.45})-LOOKUP(K1708,{0,1950001,3300001,6950001,9000001,18000001,40000001},{0,97500,427500,636000,1536000,2796000,4796000}))*1.021,-2))</f>
        <v/>
      </c>
      <c r="N1708" s="19">
        <f>MAX(0,ROUNDDOWN(H1708-E1708-430000-G1708,-3))</f>
        <v/>
      </c>
      <c r="O1708" s="19">
        <f>MAX(0,ROUNDDOWN(H1708-E1708-430000-G1708-D1708,-3))</f>
        <v/>
      </c>
      <c r="P1708" s="19">
        <f>IF(H1708&lt;=450000,0,MAX(0,ROUNDDOWN(N1708*0.06-MIN(50000,N1708)*0.03,-2))+MAX(0,ROUNDDOWN(N1708*0.04-MIN(50000,N1708)*0.02,-2)))</f>
        <v/>
      </c>
      <c r="Q1708" s="19">
        <f>IF(H1708&lt;=450000,0,MAX(0,ROUNDDOWN(O1708*0.06-MIN(50000,O1708)*0.03,-2))+MAX(0,ROUNDDOWN(O1708*0.04-MIN(50000,O1708)*0.02,-2)))</f>
        <v/>
      </c>
      <c r="R1708" s="19">
        <f>L1708-M1708</f>
        <v/>
      </c>
      <c r="S1708" s="19">
        <f>P1708-Q1708</f>
        <v/>
      </c>
      <c r="T1708" s="19">
        <f>R1708+S1708</f>
        <v/>
      </c>
      <c r="U1708" s="21">
        <f>IF(J1708&lt;=0,0,LOOKUP(J1708,{0,1950001,3300001,6950001,9000001,18000001,40000001},{0.05,0.1,0.2,0.23,0.33,0.4,0.45}))</f>
        <v/>
      </c>
    </row>
    <row r="1709">
      <c r="A1709" t="inlineStr">
        <is>
          <t>1万円刻み</t>
        </is>
      </c>
      <c r="B1709" s="19">
        <f>'3_1万円刻み'!$A$786</f>
        <v/>
      </c>
      <c r="C1709" s="20" t="n">
        <v>2025</v>
      </c>
      <c r="D1709" s="19" t="n">
        <v>276000</v>
      </c>
      <c r="E1709" s="19">
        <f>ROUND(MIN(B1709/12,650000)*12*0.0915+MIN(B1709/12,1390000)*12*(0.0504+0)+B1709*0.005,0)</f>
        <v/>
      </c>
      <c r="F1709" s="19" t="n">
        <v>0</v>
      </c>
      <c r="G1709" s="19" t="n">
        <v>0</v>
      </c>
      <c r="H1709" s="19">
        <f>IF(C1709&gt;=2026,IF(B1709&lt;741000,0,IF(B1709&lt;2191000,B1709-740000,IF(B1709&lt;2193000,1451000,IF(B1709&lt;2196000,1453000,IF(B1709&lt;2200000,1456000,IF(B1709&lt;3600000,ROUNDDOWN(B1709/4,-3)*2.8-80000,IF(B1709&lt;6600000,ROUNDDOWN(B1709/4,-3)*3.2-440000,IF(B1709&lt;8500000,ROUNDDOWN(B1709*0.9,0)-1100000,B1709-1950000)))))))),IF(B1709&lt;651000,0,IF(B1709&lt;1900000,B1709-650000,IF(B1709&lt;3600000,ROUNDDOWN(B1709/4,-3)*2.8-80000,IF(B1709&lt;6600000,ROUNDDOWN(B1709/4,-3)*3.2-440000,IF(B1709&lt;8500000,ROUNDDOWN(B1709*0.9,0)-1100000,B1709-1950000))))))</f>
        <v/>
      </c>
      <c r="I1709" s="19">
        <f>IF(H1709&gt;23500000,NA(),IF(C1709&gt;=2026,IF(H1709&lt;=4890000,1040000,IF(H1709&lt;=6550000,670000,620000)),IF(H1709&lt;=1320000,950000,IF(H1709&lt;=3360000,880000,IF(H1709&lt;=4890000,680000,IF(H1709&lt;=6550000,630000,580000))))))</f>
        <v/>
      </c>
      <c r="J1709" s="19">
        <f>MAX(0,ROUNDDOWN(H1709-E1709-I1709-F1709,-3))</f>
        <v/>
      </c>
      <c r="K1709" s="19">
        <f>MAX(0,ROUNDDOWN(H1709-E1709-I1709-F1709-D1709,-3))</f>
        <v/>
      </c>
      <c r="L1709" s="19">
        <f>IF(J1709&lt;=0,0,ROUNDDOWN((J1709*LOOKUP(J1709,{0,1950001,3300001,6950001,9000001,18000001,40000001},{0.05,0.1,0.2,0.23,0.33,0.4,0.45})-LOOKUP(J1709,{0,1950001,3300001,6950001,9000001,18000001,40000001},{0,97500,427500,636000,1536000,2796000,4796000}))*1.021,-2))</f>
        <v/>
      </c>
      <c r="M1709" s="19">
        <f>IF(K1709&lt;=0,0,ROUNDDOWN((K1709*LOOKUP(K1709,{0,1950001,3300001,6950001,9000001,18000001,40000001},{0.05,0.1,0.2,0.23,0.33,0.4,0.45})-LOOKUP(K1709,{0,1950001,3300001,6950001,9000001,18000001,40000001},{0,97500,427500,636000,1536000,2796000,4796000}))*1.021,-2))</f>
        <v/>
      </c>
      <c r="N1709" s="19">
        <f>MAX(0,ROUNDDOWN(H1709-E1709-430000-G1709,-3))</f>
        <v/>
      </c>
      <c r="O1709" s="19">
        <f>MAX(0,ROUNDDOWN(H1709-E1709-430000-G1709-D1709,-3))</f>
        <v/>
      </c>
      <c r="P1709" s="19">
        <f>IF(H1709&lt;=450000,0,MAX(0,ROUNDDOWN(N1709*0.06-MIN(50000,N1709)*0.03,-2))+MAX(0,ROUNDDOWN(N1709*0.04-MIN(50000,N1709)*0.02,-2)))</f>
        <v/>
      </c>
      <c r="Q1709" s="19">
        <f>IF(H1709&lt;=450000,0,MAX(0,ROUNDDOWN(O1709*0.06-MIN(50000,O1709)*0.03,-2))+MAX(0,ROUNDDOWN(O1709*0.04-MIN(50000,O1709)*0.02,-2)))</f>
        <v/>
      </c>
      <c r="R1709" s="19">
        <f>L1709-M1709</f>
        <v/>
      </c>
      <c r="S1709" s="19">
        <f>P1709-Q1709</f>
        <v/>
      </c>
      <c r="T1709" s="19">
        <f>R1709+S1709</f>
        <v/>
      </c>
      <c r="U1709" s="21">
        <f>IF(J1709&lt;=0,0,LOOKUP(J1709,{0,1950001,3300001,6950001,9000001,18000001,40000001},{0.05,0.1,0.2,0.23,0.33,0.4,0.45}))</f>
        <v/>
      </c>
    </row>
    <row r="1710">
      <c r="A1710" t="inlineStr">
        <is>
          <t>1万円刻み</t>
        </is>
      </c>
      <c r="B1710" s="19">
        <f>'3_1万円刻み'!$A$786</f>
        <v/>
      </c>
      <c r="C1710" s="20" t="n">
        <v>2026</v>
      </c>
      <c r="D1710" s="19" t="n">
        <v>276000</v>
      </c>
      <c r="E1710" s="19">
        <f>ROUND(MIN(B1710/12,650000)*12*0.0915+MIN(B1710/12,1390000)*12*(0.0504+0)+B1710*0.005,0)</f>
        <v/>
      </c>
      <c r="F1710" s="19" t="n">
        <v>0</v>
      </c>
      <c r="G1710" s="19" t="n">
        <v>0</v>
      </c>
      <c r="H1710" s="19">
        <f>IF(C1710&gt;=2026,IF(B1710&lt;741000,0,IF(B1710&lt;2191000,B1710-740000,IF(B1710&lt;2193000,1451000,IF(B1710&lt;2196000,1453000,IF(B1710&lt;2200000,1456000,IF(B1710&lt;3600000,ROUNDDOWN(B1710/4,-3)*2.8-80000,IF(B1710&lt;6600000,ROUNDDOWN(B1710/4,-3)*3.2-440000,IF(B1710&lt;8500000,ROUNDDOWN(B1710*0.9,0)-1100000,B1710-1950000)))))))),IF(B1710&lt;651000,0,IF(B1710&lt;1900000,B1710-650000,IF(B1710&lt;3600000,ROUNDDOWN(B1710/4,-3)*2.8-80000,IF(B1710&lt;6600000,ROUNDDOWN(B1710/4,-3)*3.2-440000,IF(B1710&lt;8500000,ROUNDDOWN(B1710*0.9,0)-1100000,B1710-1950000))))))</f>
        <v/>
      </c>
      <c r="I1710" s="19">
        <f>IF(H1710&gt;23500000,NA(),IF(C1710&gt;=2026,IF(H1710&lt;=4890000,1040000,IF(H1710&lt;=6550000,670000,620000)),IF(H1710&lt;=1320000,950000,IF(H1710&lt;=3360000,880000,IF(H1710&lt;=4890000,680000,IF(H1710&lt;=6550000,630000,580000))))))</f>
        <v/>
      </c>
      <c r="J1710" s="19">
        <f>MAX(0,ROUNDDOWN(H1710-E1710-I1710-F1710,-3))</f>
        <v/>
      </c>
      <c r="K1710" s="19">
        <f>MAX(0,ROUNDDOWN(H1710-E1710-I1710-F1710-D1710,-3))</f>
        <v/>
      </c>
      <c r="L1710" s="19">
        <f>IF(J1710&lt;=0,0,ROUNDDOWN((J1710*LOOKUP(J1710,{0,1950001,3300001,6950001,9000001,18000001,40000001},{0.05,0.1,0.2,0.23,0.33,0.4,0.45})-LOOKUP(J1710,{0,1950001,3300001,6950001,9000001,18000001,40000001},{0,97500,427500,636000,1536000,2796000,4796000}))*1.021,-2))</f>
        <v/>
      </c>
      <c r="M1710" s="19">
        <f>IF(K1710&lt;=0,0,ROUNDDOWN((K1710*LOOKUP(K1710,{0,1950001,3300001,6950001,9000001,18000001,40000001},{0.05,0.1,0.2,0.23,0.33,0.4,0.45})-LOOKUP(K1710,{0,1950001,3300001,6950001,9000001,18000001,40000001},{0,97500,427500,636000,1536000,2796000,4796000}))*1.021,-2))</f>
        <v/>
      </c>
      <c r="N1710" s="19">
        <f>MAX(0,ROUNDDOWN(H1710-E1710-430000-G1710,-3))</f>
        <v/>
      </c>
      <c r="O1710" s="19">
        <f>MAX(0,ROUNDDOWN(H1710-E1710-430000-G1710-D1710,-3))</f>
        <v/>
      </c>
      <c r="P1710" s="19">
        <f>IF(H1710&lt;=450000,0,MAX(0,ROUNDDOWN(N1710*0.06-MIN(50000,N1710)*0.03,-2))+MAX(0,ROUNDDOWN(N1710*0.04-MIN(50000,N1710)*0.02,-2)))</f>
        <v/>
      </c>
      <c r="Q1710" s="19">
        <f>IF(H1710&lt;=450000,0,MAX(0,ROUNDDOWN(O1710*0.06-MIN(50000,O1710)*0.03,-2))+MAX(0,ROUNDDOWN(O1710*0.04-MIN(50000,O1710)*0.02,-2)))</f>
        <v/>
      </c>
      <c r="R1710" s="19">
        <f>L1710-M1710</f>
        <v/>
      </c>
      <c r="S1710" s="19">
        <f>P1710-Q1710</f>
        <v/>
      </c>
      <c r="T1710" s="19">
        <f>R1710+S1710</f>
        <v/>
      </c>
      <c r="U1710" s="21">
        <f>IF(J1710&lt;=0,0,LOOKUP(J1710,{0,1950001,3300001,6950001,9000001,18000001,40000001},{0.05,0.1,0.2,0.23,0.33,0.4,0.45}))</f>
        <v/>
      </c>
    </row>
    <row r="1711">
      <c r="A1711" t="inlineStr">
        <is>
          <t>1万円刻み</t>
        </is>
      </c>
      <c r="B1711" s="19">
        <f>'3_1万円刻み'!$A$787</f>
        <v/>
      </c>
      <c r="C1711" s="20" t="n">
        <v>2025</v>
      </c>
      <c r="D1711" s="19" t="n">
        <v>276000</v>
      </c>
      <c r="E1711" s="19">
        <f>ROUND(MIN(B1711/12,650000)*12*0.0915+MIN(B1711/12,1390000)*12*(0.0504+0)+B1711*0.005,0)</f>
        <v/>
      </c>
      <c r="F1711" s="19" t="n">
        <v>0</v>
      </c>
      <c r="G1711" s="19" t="n">
        <v>0</v>
      </c>
      <c r="H1711" s="19">
        <f>IF(C1711&gt;=2026,IF(B1711&lt;741000,0,IF(B1711&lt;2191000,B1711-740000,IF(B1711&lt;2193000,1451000,IF(B1711&lt;2196000,1453000,IF(B1711&lt;2200000,1456000,IF(B1711&lt;3600000,ROUNDDOWN(B1711/4,-3)*2.8-80000,IF(B1711&lt;6600000,ROUNDDOWN(B1711/4,-3)*3.2-440000,IF(B1711&lt;8500000,ROUNDDOWN(B1711*0.9,0)-1100000,B1711-1950000)))))))),IF(B1711&lt;651000,0,IF(B1711&lt;1900000,B1711-650000,IF(B1711&lt;3600000,ROUNDDOWN(B1711/4,-3)*2.8-80000,IF(B1711&lt;6600000,ROUNDDOWN(B1711/4,-3)*3.2-440000,IF(B1711&lt;8500000,ROUNDDOWN(B1711*0.9,0)-1100000,B1711-1950000))))))</f>
        <v/>
      </c>
      <c r="I1711" s="19">
        <f>IF(H1711&gt;23500000,NA(),IF(C1711&gt;=2026,IF(H1711&lt;=4890000,1040000,IF(H1711&lt;=6550000,670000,620000)),IF(H1711&lt;=1320000,950000,IF(H1711&lt;=3360000,880000,IF(H1711&lt;=4890000,680000,IF(H1711&lt;=6550000,630000,580000))))))</f>
        <v/>
      </c>
      <c r="J1711" s="19">
        <f>MAX(0,ROUNDDOWN(H1711-E1711-I1711-F1711,-3))</f>
        <v/>
      </c>
      <c r="K1711" s="19">
        <f>MAX(0,ROUNDDOWN(H1711-E1711-I1711-F1711-D1711,-3))</f>
        <v/>
      </c>
      <c r="L1711" s="19">
        <f>IF(J1711&lt;=0,0,ROUNDDOWN((J1711*LOOKUP(J1711,{0,1950001,3300001,6950001,9000001,18000001,40000001},{0.05,0.1,0.2,0.23,0.33,0.4,0.45})-LOOKUP(J1711,{0,1950001,3300001,6950001,9000001,18000001,40000001},{0,97500,427500,636000,1536000,2796000,4796000}))*1.021,-2))</f>
        <v/>
      </c>
      <c r="M1711" s="19">
        <f>IF(K1711&lt;=0,0,ROUNDDOWN((K1711*LOOKUP(K1711,{0,1950001,3300001,6950001,9000001,18000001,40000001},{0.05,0.1,0.2,0.23,0.33,0.4,0.45})-LOOKUP(K1711,{0,1950001,3300001,6950001,9000001,18000001,40000001},{0,97500,427500,636000,1536000,2796000,4796000}))*1.021,-2))</f>
        <v/>
      </c>
      <c r="N1711" s="19">
        <f>MAX(0,ROUNDDOWN(H1711-E1711-430000-G1711,-3))</f>
        <v/>
      </c>
      <c r="O1711" s="19">
        <f>MAX(0,ROUNDDOWN(H1711-E1711-430000-G1711-D1711,-3))</f>
        <v/>
      </c>
      <c r="P1711" s="19">
        <f>IF(H1711&lt;=450000,0,MAX(0,ROUNDDOWN(N1711*0.06-MIN(50000,N1711)*0.03,-2))+MAX(0,ROUNDDOWN(N1711*0.04-MIN(50000,N1711)*0.02,-2)))</f>
        <v/>
      </c>
      <c r="Q1711" s="19">
        <f>IF(H1711&lt;=450000,0,MAX(0,ROUNDDOWN(O1711*0.06-MIN(50000,O1711)*0.03,-2))+MAX(0,ROUNDDOWN(O1711*0.04-MIN(50000,O1711)*0.02,-2)))</f>
        <v/>
      </c>
      <c r="R1711" s="19">
        <f>L1711-M1711</f>
        <v/>
      </c>
      <c r="S1711" s="19">
        <f>P1711-Q1711</f>
        <v/>
      </c>
      <c r="T1711" s="19">
        <f>R1711+S1711</f>
        <v/>
      </c>
      <c r="U1711" s="21">
        <f>IF(J1711&lt;=0,0,LOOKUP(J1711,{0,1950001,3300001,6950001,9000001,18000001,40000001},{0.05,0.1,0.2,0.23,0.33,0.4,0.45}))</f>
        <v/>
      </c>
    </row>
    <row r="1712">
      <c r="A1712" t="inlineStr">
        <is>
          <t>1万円刻み</t>
        </is>
      </c>
      <c r="B1712" s="19">
        <f>'3_1万円刻み'!$A$787</f>
        <v/>
      </c>
      <c r="C1712" s="20" t="n">
        <v>2026</v>
      </c>
      <c r="D1712" s="19" t="n">
        <v>276000</v>
      </c>
      <c r="E1712" s="19">
        <f>ROUND(MIN(B1712/12,650000)*12*0.0915+MIN(B1712/12,1390000)*12*(0.0504+0)+B1712*0.005,0)</f>
        <v/>
      </c>
      <c r="F1712" s="19" t="n">
        <v>0</v>
      </c>
      <c r="G1712" s="19" t="n">
        <v>0</v>
      </c>
      <c r="H1712" s="19">
        <f>IF(C1712&gt;=2026,IF(B1712&lt;741000,0,IF(B1712&lt;2191000,B1712-740000,IF(B1712&lt;2193000,1451000,IF(B1712&lt;2196000,1453000,IF(B1712&lt;2200000,1456000,IF(B1712&lt;3600000,ROUNDDOWN(B1712/4,-3)*2.8-80000,IF(B1712&lt;6600000,ROUNDDOWN(B1712/4,-3)*3.2-440000,IF(B1712&lt;8500000,ROUNDDOWN(B1712*0.9,0)-1100000,B1712-1950000)))))))),IF(B1712&lt;651000,0,IF(B1712&lt;1900000,B1712-650000,IF(B1712&lt;3600000,ROUNDDOWN(B1712/4,-3)*2.8-80000,IF(B1712&lt;6600000,ROUNDDOWN(B1712/4,-3)*3.2-440000,IF(B1712&lt;8500000,ROUNDDOWN(B1712*0.9,0)-1100000,B1712-1950000))))))</f>
        <v/>
      </c>
      <c r="I1712" s="19">
        <f>IF(H1712&gt;23500000,NA(),IF(C1712&gt;=2026,IF(H1712&lt;=4890000,1040000,IF(H1712&lt;=6550000,670000,620000)),IF(H1712&lt;=1320000,950000,IF(H1712&lt;=3360000,880000,IF(H1712&lt;=4890000,680000,IF(H1712&lt;=6550000,630000,580000))))))</f>
        <v/>
      </c>
      <c r="J1712" s="19">
        <f>MAX(0,ROUNDDOWN(H1712-E1712-I1712-F1712,-3))</f>
        <v/>
      </c>
      <c r="K1712" s="19">
        <f>MAX(0,ROUNDDOWN(H1712-E1712-I1712-F1712-D1712,-3))</f>
        <v/>
      </c>
      <c r="L1712" s="19">
        <f>IF(J1712&lt;=0,0,ROUNDDOWN((J1712*LOOKUP(J1712,{0,1950001,3300001,6950001,9000001,18000001,40000001},{0.05,0.1,0.2,0.23,0.33,0.4,0.45})-LOOKUP(J1712,{0,1950001,3300001,6950001,9000001,18000001,40000001},{0,97500,427500,636000,1536000,2796000,4796000}))*1.021,-2))</f>
        <v/>
      </c>
      <c r="M1712" s="19">
        <f>IF(K1712&lt;=0,0,ROUNDDOWN((K1712*LOOKUP(K1712,{0,1950001,3300001,6950001,9000001,18000001,40000001},{0.05,0.1,0.2,0.23,0.33,0.4,0.45})-LOOKUP(K1712,{0,1950001,3300001,6950001,9000001,18000001,40000001},{0,97500,427500,636000,1536000,2796000,4796000}))*1.021,-2))</f>
        <v/>
      </c>
      <c r="N1712" s="19">
        <f>MAX(0,ROUNDDOWN(H1712-E1712-430000-G1712,-3))</f>
        <v/>
      </c>
      <c r="O1712" s="19">
        <f>MAX(0,ROUNDDOWN(H1712-E1712-430000-G1712-D1712,-3))</f>
        <v/>
      </c>
      <c r="P1712" s="19">
        <f>IF(H1712&lt;=450000,0,MAX(0,ROUNDDOWN(N1712*0.06-MIN(50000,N1712)*0.03,-2))+MAX(0,ROUNDDOWN(N1712*0.04-MIN(50000,N1712)*0.02,-2)))</f>
        <v/>
      </c>
      <c r="Q1712" s="19">
        <f>IF(H1712&lt;=450000,0,MAX(0,ROUNDDOWN(O1712*0.06-MIN(50000,O1712)*0.03,-2))+MAX(0,ROUNDDOWN(O1712*0.04-MIN(50000,O1712)*0.02,-2)))</f>
        <v/>
      </c>
      <c r="R1712" s="19">
        <f>L1712-M1712</f>
        <v/>
      </c>
      <c r="S1712" s="19">
        <f>P1712-Q1712</f>
        <v/>
      </c>
      <c r="T1712" s="19">
        <f>R1712+S1712</f>
        <v/>
      </c>
      <c r="U1712" s="21">
        <f>IF(J1712&lt;=0,0,LOOKUP(J1712,{0,1950001,3300001,6950001,9000001,18000001,40000001},{0.05,0.1,0.2,0.23,0.33,0.4,0.45}))</f>
        <v/>
      </c>
    </row>
    <row r="1713">
      <c r="A1713" t="inlineStr">
        <is>
          <t>1万円刻み</t>
        </is>
      </c>
      <c r="B1713" s="19">
        <f>'3_1万円刻み'!$A$788</f>
        <v/>
      </c>
      <c r="C1713" s="20" t="n">
        <v>2025</v>
      </c>
      <c r="D1713" s="19" t="n">
        <v>276000</v>
      </c>
      <c r="E1713" s="19">
        <f>ROUND(MIN(B1713/12,650000)*12*0.0915+MIN(B1713/12,1390000)*12*(0.0504+0)+B1713*0.005,0)</f>
        <v/>
      </c>
      <c r="F1713" s="19" t="n">
        <v>0</v>
      </c>
      <c r="G1713" s="19" t="n">
        <v>0</v>
      </c>
      <c r="H1713" s="19">
        <f>IF(C1713&gt;=2026,IF(B1713&lt;741000,0,IF(B1713&lt;2191000,B1713-740000,IF(B1713&lt;2193000,1451000,IF(B1713&lt;2196000,1453000,IF(B1713&lt;2200000,1456000,IF(B1713&lt;3600000,ROUNDDOWN(B1713/4,-3)*2.8-80000,IF(B1713&lt;6600000,ROUNDDOWN(B1713/4,-3)*3.2-440000,IF(B1713&lt;8500000,ROUNDDOWN(B1713*0.9,0)-1100000,B1713-1950000)))))))),IF(B1713&lt;651000,0,IF(B1713&lt;1900000,B1713-650000,IF(B1713&lt;3600000,ROUNDDOWN(B1713/4,-3)*2.8-80000,IF(B1713&lt;6600000,ROUNDDOWN(B1713/4,-3)*3.2-440000,IF(B1713&lt;8500000,ROUNDDOWN(B1713*0.9,0)-1100000,B1713-1950000))))))</f>
        <v/>
      </c>
      <c r="I1713" s="19">
        <f>IF(H1713&gt;23500000,NA(),IF(C1713&gt;=2026,IF(H1713&lt;=4890000,1040000,IF(H1713&lt;=6550000,670000,620000)),IF(H1713&lt;=1320000,950000,IF(H1713&lt;=3360000,880000,IF(H1713&lt;=4890000,680000,IF(H1713&lt;=6550000,630000,580000))))))</f>
        <v/>
      </c>
      <c r="J1713" s="19">
        <f>MAX(0,ROUNDDOWN(H1713-E1713-I1713-F1713,-3))</f>
        <v/>
      </c>
      <c r="K1713" s="19">
        <f>MAX(0,ROUNDDOWN(H1713-E1713-I1713-F1713-D1713,-3))</f>
        <v/>
      </c>
      <c r="L1713" s="19">
        <f>IF(J1713&lt;=0,0,ROUNDDOWN((J1713*LOOKUP(J1713,{0,1950001,3300001,6950001,9000001,18000001,40000001},{0.05,0.1,0.2,0.23,0.33,0.4,0.45})-LOOKUP(J1713,{0,1950001,3300001,6950001,9000001,18000001,40000001},{0,97500,427500,636000,1536000,2796000,4796000}))*1.021,-2))</f>
        <v/>
      </c>
      <c r="M1713" s="19">
        <f>IF(K1713&lt;=0,0,ROUNDDOWN((K1713*LOOKUP(K1713,{0,1950001,3300001,6950001,9000001,18000001,40000001},{0.05,0.1,0.2,0.23,0.33,0.4,0.45})-LOOKUP(K1713,{0,1950001,3300001,6950001,9000001,18000001,40000001},{0,97500,427500,636000,1536000,2796000,4796000}))*1.021,-2))</f>
        <v/>
      </c>
      <c r="N1713" s="19">
        <f>MAX(0,ROUNDDOWN(H1713-E1713-430000-G1713,-3))</f>
        <v/>
      </c>
      <c r="O1713" s="19">
        <f>MAX(0,ROUNDDOWN(H1713-E1713-430000-G1713-D1713,-3))</f>
        <v/>
      </c>
      <c r="P1713" s="19">
        <f>IF(H1713&lt;=450000,0,MAX(0,ROUNDDOWN(N1713*0.06-MIN(50000,N1713)*0.03,-2))+MAX(0,ROUNDDOWN(N1713*0.04-MIN(50000,N1713)*0.02,-2)))</f>
        <v/>
      </c>
      <c r="Q1713" s="19">
        <f>IF(H1713&lt;=450000,0,MAX(0,ROUNDDOWN(O1713*0.06-MIN(50000,O1713)*0.03,-2))+MAX(0,ROUNDDOWN(O1713*0.04-MIN(50000,O1713)*0.02,-2)))</f>
        <v/>
      </c>
      <c r="R1713" s="19">
        <f>L1713-M1713</f>
        <v/>
      </c>
      <c r="S1713" s="19">
        <f>P1713-Q1713</f>
        <v/>
      </c>
      <c r="T1713" s="19">
        <f>R1713+S1713</f>
        <v/>
      </c>
      <c r="U1713" s="21">
        <f>IF(J1713&lt;=0,0,LOOKUP(J1713,{0,1950001,3300001,6950001,9000001,18000001,40000001},{0.05,0.1,0.2,0.23,0.33,0.4,0.45}))</f>
        <v/>
      </c>
    </row>
    <row r="1714">
      <c r="A1714" t="inlineStr">
        <is>
          <t>1万円刻み</t>
        </is>
      </c>
      <c r="B1714" s="19">
        <f>'3_1万円刻み'!$A$788</f>
        <v/>
      </c>
      <c r="C1714" s="20" t="n">
        <v>2026</v>
      </c>
      <c r="D1714" s="19" t="n">
        <v>276000</v>
      </c>
      <c r="E1714" s="19">
        <f>ROUND(MIN(B1714/12,650000)*12*0.0915+MIN(B1714/12,1390000)*12*(0.0504+0)+B1714*0.005,0)</f>
        <v/>
      </c>
      <c r="F1714" s="19" t="n">
        <v>0</v>
      </c>
      <c r="G1714" s="19" t="n">
        <v>0</v>
      </c>
      <c r="H1714" s="19">
        <f>IF(C1714&gt;=2026,IF(B1714&lt;741000,0,IF(B1714&lt;2191000,B1714-740000,IF(B1714&lt;2193000,1451000,IF(B1714&lt;2196000,1453000,IF(B1714&lt;2200000,1456000,IF(B1714&lt;3600000,ROUNDDOWN(B1714/4,-3)*2.8-80000,IF(B1714&lt;6600000,ROUNDDOWN(B1714/4,-3)*3.2-440000,IF(B1714&lt;8500000,ROUNDDOWN(B1714*0.9,0)-1100000,B1714-1950000)))))))),IF(B1714&lt;651000,0,IF(B1714&lt;1900000,B1714-650000,IF(B1714&lt;3600000,ROUNDDOWN(B1714/4,-3)*2.8-80000,IF(B1714&lt;6600000,ROUNDDOWN(B1714/4,-3)*3.2-440000,IF(B1714&lt;8500000,ROUNDDOWN(B1714*0.9,0)-1100000,B1714-1950000))))))</f>
        <v/>
      </c>
      <c r="I1714" s="19">
        <f>IF(H1714&gt;23500000,NA(),IF(C1714&gt;=2026,IF(H1714&lt;=4890000,1040000,IF(H1714&lt;=6550000,670000,620000)),IF(H1714&lt;=1320000,950000,IF(H1714&lt;=3360000,880000,IF(H1714&lt;=4890000,680000,IF(H1714&lt;=6550000,630000,580000))))))</f>
        <v/>
      </c>
      <c r="J1714" s="19">
        <f>MAX(0,ROUNDDOWN(H1714-E1714-I1714-F1714,-3))</f>
        <v/>
      </c>
      <c r="K1714" s="19">
        <f>MAX(0,ROUNDDOWN(H1714-E1714-I1714-F1714-D1714,-3))</f>
        <v/>
      </c>
      <c r="L1714" s="19">
        <f>IF(J1714&lt;=0,0,ROUNDDOWN((J1714*LOOKUP(J1714,{0,1950001,3300001,6950001,9000001,18000001,40000001},{0.05,0.1,0.2,0.23,0.33,0.4,0.45})-LOOKUP(J1714,{0,1950001,3300001,6950001,9000001,18000001,40000001},{0,97500,427500,636000,1536000,2796000,4796000}))*1.021,-2))</f>
        <v/>
      </c>
      <c r="M1714" s="19">
        <f>IF(K1714&lt;=0,0,ROUNDDOWN((K1714*LOOKUP(K1714,{0,1950001,3300001,6950001,9000001,18000001,40000001},{0.05,0.1,0.2,0.23,0.33,0.4,0.45})-LOOKUP(K1714,{0,1950001,3300001,6950001,9000001,18000001,40000001},{0,97500,427500,636000,1536000,2796000,4796000}))*1.021,-2))</f>
        <v/>
      </c>
      <c r="N1714" s="19">
        <f>MAX(0,ROUNDDOWN(H1714-E1714-430000-G1714,-3))</f>
        <v/>
      </c>
      <c r="O1714" s="19">
        <f>MAX(0,ROUNDDOWN(H1714-E1714-430000-G1714-D1714,-3))</f>
        <v/>
      </c>
      <c r="P1714" s="19">
        <f>IF(H1714&lt;=450000,0,MAX(0,ROUNDDOWN(N1714*0.06-MIN(50000,N1714)*0.03,-2))+MAX(0,ROUNDDOWN(N1714*0.04-MIN(50000,N1714)*0.02,-2)))</f>
        <v/>
      </c>
      <c r="Q1714" s="19">
        <f>IF(H1714&lt;=450000,0,MAX(0,ROUNDDOWN(O1714*0.06-MIN(50000,O1714)*0.03,-2))+MAX(0,ROUNDDOWN(O1714*0.04-MIN(50000,O1714)*0.02,-2)))</f>
        <v/>
      </c>
      <c r="R1714" s="19">
        <f>L1714-M1714</f>
        <v/>
      </c>
      <c r="S1714" s="19">
        <f>P1714-Q1714</f>
        <v/>
      </c>
      <c r="T1714" s="19">
        <f>R1714+S1714</f>
        <v/>
      </c>
      <c r="U1714" s="21">
        <f>IF(J1714&lt;=0,0,LOOKUP(J1714,{0,1950001,3300001,6950001,9000001,18000001,40000001},{0.05,0.1,0.2,0.23,0.33,0.4,0.45}))</f>
        <v/>
      </c>
    </row>
    <row r="1715">
      <c r="A1715" t="inlineStr">
        <is>
          <t>1万円刻み</t>
        </is>
      </c>
      <c r="B1715" s="19">
        <f>'3_1万円刻み'!$A$789</f>
        <v/>
      </c>
      <c r="C1715" s="20" t="n">
        <v>2025</v>
      </c>
      <c r="D1715" s="19" t="n">
        <v>276000</v>
      </c>
      <c r="E1715" s="19">
        <f>ROUND(MIN(B1715/12,650000)*12*0.0915+MIN(B1715/12,1390000)*12*(0.0504+0)+B1715*0.005,0)</f>
        <v/>
      </c>
      <c r="F1715" s="19" t="n">
        <v>0</v>
      </c>
      <c r="G1715" s="19" t="n">
        <v>0</v>
      </c>
      <c r="H1715" s="19">
        <f>IF(C1715&gt;=2026,IF(B1715&lt;741000,0,IF(B1715&lt;2191000,B1715-740000,IF(B1715&lt;2193000,1451000,IF(B1715&lt;2196000,1453000,IF(B1715&lt;2200000,1456000,IF(B1715&lt;3600000,ROUNDDOWN(B1715/4,-3)*2.8-80000,IF(B1715&lt;6600000,ROUNDDOWN(B1715/4,-3)*3.2-440000,IF(B1715&lt;8500000,ROUNDDOWN(B1715*0.9,0)-1100000,B1715-1950000)))))))),IF(B1715&lt;651000,0,IF(B1715&lt;1900000,B1715-650000,IF(B1715&lt;3600000,ROUNDDOWN(B1715/4,-3)*2.8-80000,IF(B1715&lt;6600000,ROUNDDOWN(B1715/4,-3)*3.2-440000,IF(B1715&lt;8500000,ROUNDDOWN(B1715*0.9,0)-1100000,B1715-1950000))))))</f>
        <v/>
      </c>
      <c r="I1715" s="19">
        <f>IF(H1715&gt;23500000,NA(),IF(C1715&gt;=2026,IF(H1715&lt;=4890000,1040000,IF(H1715&lt;=6550000,670000,620000)),IF(H1715&lt;=1320000,950000,IF(H1715&lt;=3360000,880000,IF(H1715&lt;=4890000,680000,IF(H1715&lt;=6550000,630000,580000))))))</f>
        <v/>
      </c>
      <c r="J1715" s="19">
        <f>MAX(0,ROUNDDOWN(H1715-E1715-I1715-F1715,-3))</f>
        <v/>
      </c>
      <c r="K1715" s="19">
        <f>MAX(0,ROUNDDOWN(H1715-E1715-I1715-F1715-D1715,-3))</f>
        <v/>
      </c>
      <c r="L1715" s="19">
        <f>IF(J1715&lt;=0,0,ROUNDDOWN((J1715*LOOKUP(J1715,{0,1950001,3300001,6950001,9000001,18000001,40000001},{0.05,0.1,0.2,0.23,0.33,0.4,0.45})-LOOKUP(J1715,{0,1950001,3300001,6950001,9000001,18000001,40000001},{0,97500,427500,636000,1536000,2796000,4796000}))*1.021,-2))</f>
        <v/>
      </c>
      <c r="M1715" s="19">
        <f>IF(K1715&lt;=0,0,ROUNDDOWN((K1715*LOOKUP(K1715,{0,1950001,3300001,6950001,9000001,18000001,40000001},{0.05,0.1,0.2,0.23,0.33,0.4,0.45})-LOOKUP(K1715,{0,1950001,3300001,6950001,9000001,18000001,40000001},{0,97500,427500,636000,1536000,2796000,4796000}))*1.021,-2))</f>
        <v/>
      </c>
      <c r="N1715" s="19">
        <f>MAX(0,ROUNDDOWN(H1715-E1715-430000-G1715,-3))</f>
        <v/>
      </c>
      <c r="O1715" s="19">
        <f>MAX(0,ROUNDDOWN(H1715-E1715-430000-G1715-D1715,-3))</f>
        <v/>
      </c>
      <c r="P1715" s="19">
        <f>IF(H1715&lt;=450000,0,MAX(0,ROUNDDOWN(N1715*0.06-MIN(50000,N1715)*0.03,-2))+MAX(0,ROUNDDOWN(N1715*0.04-MIN(50000,N1715)*0.02,-2)))</f>
        <v/>
      </c>
      <c r="Q1715" s="19">
        <f>IF(H1715&lt;=450000,0,MAX(0,ROUNDDOWN(O1715*0.06-MIN(50000,O1715)*0.03,-2))+MAX(0,ROUNDDOWN(O1715*0.04-MIN(50000,O1715)*0.02,-2)))</f>
        <v/>
      </c>
      <c r="R1715" s="19">
        <f>L1715-M1715</f>
        <v/>
      </c>
      <c r="S1715" s="19">
        <f>P1715-Q1715</f>
        <v/>
      </c>
      <c r="T1715" s="19">
        <f>R1715+S1715</f>
        <v/>
      </c>
      <c r="U1715" s="21">
        <f>IF(J1715&lt;=0,0,LOOKUP(J1715,{0,1950001,3300001,6950001,9000001,18000001,40000001},{0.05,0.1,0.2,0.23,0.33,0.4,0.45}))</f>
        <v/>
      </c>
    </row>
    <row r="1716">
      <c r="A1716" t="inlineStr">
        <is>
          <t>1万円刻み</t>
        </is>
      </c>
      <c r="B1716" s="19">
        <f>'3_1万円刻み'!$A$789</f>
        <v/>
      </c>
      <c r="C1716" s="20" t="n">
        <v>2026</v>
      </c>
      <c r="D1716" s="19" t="n">
        <v>276000</v>
      </c>
      <c r="E1716" s="19">
        <f>ROUND(MIN(B1716/12,650000)*12*0.0915+MIN(B1716/12,1390000)*12*(0.0504+0)+B1716*0.005,0)</f>
        <v/>
      </c>
      <c r="F1716" s="19" t="n">
        <v>0</v>
      </c>
      <c r="G1716" s="19" t="n">
        <v>0</v>
      </c>
      <c r="H1716" s="19">
        <f>IF(C1716&gt;=2026,IF(B1716&lt;741000,0,IF(B1716&lt;2191000,B1716-740000,IF(B1716&lt;2193000,1451000,IF(B1716&lt;2196000,1453000,IF(B1716&lt;2200000,1456000,IF(B1716&lt;3600000,ROUNDDOWN(B1716/4,-3)*2.8-80000,IF(B1716&lt;6600000,ROUNDDOWN(B1716/4,-3)*3.2-440000,IF(B1716&lt;8500000,ROUNDDOWN(B1716*0.9,0)-1100000,B1716-1950000)))))))),IF(B1716&lt;651000,0,IF(B1716&lt;1900000,B1716-650000,IF(B1716&lt;3600000,ROUNDDOWN(B1716/4,-3)*2.8-80000,IF(B1716&lt;6600000,ROUNDDOWN(B1716/4,-3)*3.2-440000,IF(B1716&lt;8500000,ROUNDDOWN(B1716*0.9,0)-1100000,B1716-1950000))))))</f>
        <v/>
      </c>
      <c r="I1716" s="19">
        <f>IF(H1716&gt;23500000,NA(),IF(C1716&gt;=2026,IF(H1716&lt;=4890000,1040000,IF(H1716&lt;=6550000,670000,620000)),IF(H1716&lt;=1320000,950000,IF(H1716&lt;=3360000,880000,IF(H1716&lt;=4890000,680000,IF(H1716&lt;=6550000,630000,580000))))))</f>
        <v/>
      </c>
      <c r="J1716" s="19">
        <f>MAX(0,ROUNDDOWN(H1716-E1716-I1716-F1716,-3))</f>
        <v/>
      </c>
      <c r="K1716" s="19">
        <f>MAX(0,ROUNDDOWN(H1716-E1716-I1716-F1716-D1716,-3))</f>
        <v/>
      </c>
      <c r="L1716" s="19">
        <f>IF(J1716&lt;=0,0,ROUNDDOWN((J1716*LOOKUP(J1716,{0,1950001,3300001,6950001,9000001,18000001,40000001},{0.05,0.1,0.2,0.23,0.33,0.4,0.45})-LOOKUP(J1716,{0,1950001,3300001,6950001,9000001,18000001,40000001},{0,97500,427500,636000,1536000,2796000,4796000}))*1.021,-2))</f>
        <v/>
      </c>
      <c r="M1716" s="19">
        <f>IF(K1716&lt;=0,0,ROUNDDOWN((K1716*LOOKUP(K1716,{0,1950001,3300001,6950001,9000001,18000001,40000001},{0.05,0.1,0.2,0.23,0.33,0.4,0.45})-LOOKUP(K1716,{0,1950001,3300001,6950001,9000001,18000001,40000001},{0,97500,427500,636000,1536000,2796000,4796000}))*1.021,-2))</f>
        <v/>
      </c>
      <c r="N1716" s="19">
        <f>MAX(0,ROUNDDOWN(H1716-E1716-430000-G1716,-3))</f>
        <v/>
      </c>
      <c r="O1716" s="19">
        <f>MAX(0,ROUNDDOWN(H1716-E1716-430000-G1716-D1716,-3))</f>
        <v/>
      </c>
      <c r="P1716" s="19">
        <f>IF(H1716&lt;=450000,0,MAX(0,ROUNDDOWN(N1716*0.06-MIN(50000,N1716)*0.03,-2))+MAX(0,ROUNDDOWN(N1716*0.04-MIN(50000,N1716)*0.02,-2)))</f>
        <v/>
      </c>
      <c r="Q1716" s="19">
        <f>IF(H1716&lt;=450000,0,MAX(0,ROUNDDOWN(O1716*0.06-MIN(50000,O1716)*0.03,-2))+MAX(0,ROUNDDOWN(O1716*0.04-MIN(50000,O1716)*0.02,-2)))</f>
        <v/>
      </c>
      <c r="R1716" s="19">
        <f>L1716-M1716</f>
        <v/>
      </c>
      <c r="S1716" s="19">
        <f>P1716-Q1716</f>
        <v/>
      </c>
      <c r="T1716" s="19">
        <f>R1716+S1716</f>
        <v/>
      </c>
      <c r="U1716" s="21">
        <f>IF(J1716&lt;=0,0,LOOKUP(J1716,{0,1950001,3300001,6950001,9000001,18000001,40000001},{0.05,0.1,0.2,0.23,0.33,0.4,0.45}))</f>
        <v/>
      </c>
    </row>
    <row r="1717">
      <c r="A1717" t="inlineStr">
        <is>
          <t>1万円刻み</t>
        </is>
      </c>
      <c r="B1717" s="19">
        <f>'3_1万円刻み'!$A$790</f>
        <v/>
      </c>
      <c r="C1717" s="20" t="n">
        <v>2025</v>
      </c>
      <c r="D1717" s="19" t="n">
        <v>276000</v>
      </c>
      <c r="E1717" s="19">
        <f>ROUND(MIN(B1717/12,650000)*12*0.0915+MIN(B1717/12,1390000)*12*(0.0504+0)+B1717*0.005,0)</f>
        <v/>
      </c>
      <c r="F1717" s="19" t="n">
        <v>0</v>
      </c>
      <c r="G1717" s="19" t="n">
        <v>0</v>
      </c>
      <c r="H1717" s="19">
        <f>IF(C1717&gt;=2026,IF(B1717&lt;741000,0,IF(B1717&lt;2191000,B1717-740000,IF(B1717&lt;2193000,1451000,IF(B1717&lt;2196000,1453000,IF(B1717&lt;2200000,1456000,IF(B1717&lt;3600000,ROUNDDOWN(B1717/4,-3)*2.8-80000,IF(B1717&lt;6600000,ROUNDDOWN(B1717/4,-3)*3.2-440000,IF(B1717&lt;8500000,ROUNDDOWN(B1717*0.9,0)-1100000,B1717-1950000)))))))),IF(B1717&lt;651000,0,IF(B1717&lt;1900000,B1717-650000,IF(B1717&lt;3600000,ROUNDDOWN(B1717/4,-3)*2.8-80000,IF(B1717&lt;6600000,ROUNDDOWN(B1717/4,-3)*3.2-440000,IF(B1717&lt;8500000,ROUNDDOWN(B1717*0.9,0)-1100000,B1717-1950000))))))</f>
        <v/>
      </c>
      <c r="I1717" s="19">
        <f>IF(H1717&gt;23500000,NA(),IF(C1717&gt;=2026,IF(H1717&lt;=4890000,1040000,IF(H1717&lt;=6550000,670000,620000)),IF(H1717&lt;=1320000,950000,IF(H1717&lt;=3360000,880000,IF(H1717&lt;=4890000,680000,IF(H1717&lt;=6550000,630000,580000))))))</f>
        <v/>
      </c>
      <c r="J1717" s="19">
        <f>MAX(0,ROUNDDOWN(H1717-E1717-I1717-F1717,-3))</f>
        <v/>
      </c>
      <c r="K1717" s="19">
        <f>MAX(0,ROUNDDOWN(H1717-E1717-I1717-F1717-D1717,-3))</f>
        <v/>
      </c>
      <c r="L1717" s="19">
        <f>IF(J1717&lt;=0,0,ROUNDDOWN((J1717*LOOKUP(J1717,{0,1950001,3300001,6950001,9000001,18000001,40000001},{0.05,0.1,0.2,0.23,0.33,0.4,0.45})-LOOKUP(J1717,{0,1950001,3300001,6950001,9000001,18000001,40000001},{0,97500,427500,636000,1536000,2796000,4796000}))*1.021,-2))</f>
        <v/>
      </c>
      <c r="M1717" s="19">
        <f>IF(K1717&lt;=0,0,ROUNDDOWN((K1717*LOOKUP(K1717,{0,1950001,3300001,6950001,9000001,18000001,40000001},{0.05,0.1,0.2,0.23,0.33,0.4,0.45})-LOOKUP(K1717,{0,1950001,3300001,6950001,9000001,18000001,40000001},{0,97500,427500,636000,1536000,2796000,4796000}))*1.021,-2))</f>
        <v/>
      </c>
      <c r="N1717" s="19">
        <f>MAX(0,ROUNDDOWN(H1717-E1717-430000-G1717,-3))</f>
        <v/>
      </c>
      <c r="O1717" s="19">
        <f>MAX(0,ROUNDDOWN(H1717-E1717-430000-G1717-D1717,-3))</f>
        <v/>
      </c>
      <c r="P1717" s="19">
        <f>IF(H1717&lt;=450000,0,MAX(0,ROUNDDOWN(N1717*0.06-MIN(50000,N1717)*0.03,-2))+MAX(0,ROUNDDOWN(N1717*0.04-MIN(50000,N1717)*0.02,-2)))</f>
        <v/>
      </c>
      <c r="Q1717" s="19">
        <f>IF(H1717&lt;=450000,0,MAX(0,ROUNDDOWN(O1717*0.06-MIN(50000,O1717)*0.03,-2))+MAX(0,ROUNDDOWN(O1717*0.04-MIN(50000,O1717)*0.02,-2)))</f>
        <v/>
      </c>
      <c r="R1717" s="19">
        <f>L1717-M1717</f>
        <v/>
      </c>
      <c r="S1717" s="19">
        <f>P1717-Q1717</f>
        <v/>
      </c>
      <c r="T1717" s="19">
        <f>R1717+S1717</f>
        <v/>
      </c>
      <c r="U1717" s="21">
        <f>IF(J1717&lt;=0,0,LOOKUP(J1717,{0,1950001,3300001,6950001,9000001,18000001,40000001},{0.05,0.1,0.2,0.23,0.33,0.4,0.45}))</f>
        <v/>
      </c>
    </row>
    <row r="1718">
      <c r="A1718" t="inlineStr">
        <is>
          <t>1万円刻み</t>
        </is>
      </c>
      <c r="B1718" s="19">
        <f>'3_1万円刻み'!$A$790</f>
        <v/>
      </c>
      <c r="C1718" s="20" t="n">
        <v>2026</v>
      </c>
      <c r="D1718" s="19" t="n">
        <v>276000</v>
      </c>
      <c r="E1718" s="19">
        <f>ROUND(MIN(B1718/12,650000)*12*0.0915+MIN(B1718/12,1390000)*12*(0.0504+0)+B1718*0.005,0)</f>
        <v/>
      </c>
      <c r="F1718" s="19" t="n">
        <v>0</v>
      </c>
      <c r="G1718" s="19" t="n">
        <v>0</v>
      </c>
      <c r="H1718" s="19">
        <f>IF(C1718&gt;=2026,IF(B1718&lt;741000,0,IF(B1718&lt;2191000,B1718-740000,IF(B1718&lt;2193000,1451000,IF(B1718&lt;2196000,1453000,IF(B1718&lt;2200000,1456000,IF(B1718&lt;3600000,ROUNDDOWN(B1718/4,-3)*2.8-80000,IF(B1718&lt;6600000,ROUNDDOWN(B1718/4,-3)*3.2-440000,IF(B1718&lt;8500000,ROUNDDOWN(B1718*0.9,0)-1100000,B1718-1950000)))))))),IF(B1718&lt;651000,0,IF(B1718&lt;1900000,B1718-650000,IF(B1718&lt;3600000,ROUNDDOWN(B1718/4,-3)*2.8-80000,IF(B1718&lt;6600000,ROUNDDOWN(B1718/4,-3)*3.2-440000,IF(B1718&lt;8500000,ROUNDDOWN(B1718*0.9,0)-1100000,B1718-1950000))))))</f>
        <v/>
      </c>
      <c r="I1718" s="19">
        <f>IF(H1718&gt;23500000,NA(),IF(C1718&gt;=2026,IF(H1718&lt;=4890000,1040000,IF(H1718&lt;=6550000,670000,620000)),IF(H1718&lt;=1320000,950000,IF(H1718&lt;=3360000,880000,IF(H1718&lt;=4890000,680000,IF(H1718&lt;=6550000,630000,580000))))))</f>
        <v/>
      </c>
      <c r="J1718" s="19">
        <f>MAX(0,ROUNDDOWN(H1718-E1718-I1718-F1718,-3))</f>
        <v/>
      </c>
      <c r="K1718" s="19">
        <f>MAX(0,ROUNDDOWN(H1718-E1718-I1718-F1718-D1718,-3))</f>
        <v/>
      </c>
      <c r="L1718" s="19">
        <f>IF(J1718&lt;=0,0,ROUNDDOWN((J1718*LOOKUP(J1718,{0,1950001,3300001,6950001,9000001,18000001,40000001},{0.05,0.1,0.2,0.23,0.33,0.4,0.45})-LOOKUP(J1718,{0,1950001,3300001,6950001,9000001,18000001,40000001},{0,97500,427500,636000,1536000,2796000,4796000}))*1.021,-2))</f>
        <v/>
      </c>
      <c r="M1718" s="19">
        <f>IF(K1718&lt;=0,0,ROUNDDOWN((K1718*LOOKUP(K1718,{0,1950001,3300001,6950001,9000001,18000001,40000001},{0.05,0.1,0.2,0.23,0.33,0.4,0.45})-LOOKUP(K1718,{0,1950001,3300001,6950001,9000001,18000001,40000001},{0,97500,427500,636000,1536000,2796000,4796000}))*1.021,-2))</f>
        <v/>
      </c>
      <c r="N1718" s="19">
        <f>MAX(0,ROUNDDOWN(H1718-E1718-430000-G1718,-3))</f>
        <v/>
      </c>
      <c r="O1718" s="19">
        <f>MAX(0,ROUNDDOWN(H1718-E1718-430000-G1718-D1718,-3))</f>
        <v/>
      </c>
      <c r="P1718" s="19">
        <f>IF(H1718&lt;=450000,0,MAX(0,ROUNDDOWN(N1718*0.06-MIN(50000,N1718)*0.03,-2))+MAX(0,ROUNDDOWN(N1718*0.04-MIN(50000,N1718)*0.02,-2)))</f>
        <v/>
      </c>
      <c r="Q1718" s="19">
        <f>IF(H1718&lt;=450000,0,MAX(0,ROUNDDOWN(O1718*0.06-MIN(50000,O1718)*0.03,-2))+MAX(0,ROUNDDOWN(O1718*0.04-MIN(50000,O1718)*0.02,-2)))</f>
        <v/>
      </c>
      <c r="R1718" s="19">
        <f>L1718-M1718</f>
        <v/>
      </c>
      <c r="S1718" s="19">
        <f>P1718-Q1718</f>
        <v/>
      </c>
      <c r="T1718" s="19">
        <f>R1718+S1718</f>
        <v/>
      </c>
      <c r="U1718" s="21">
        <f>IF(J1718&lt;=0,0,LOOKUP(J1718,{0,1950001,3300001,6950001,9000001,18000001,40000001},{0.05,0.1,0.2,0.23,0.33,0.4,0.45}))</f>
        <v/>
      </c>
    </row>
    <row r="1719">
      <c r="A1719" t="inlineStr">
        <is>
          <t>1万円刻み</t>
        </is>
      </c>
      <c r="B1719" s="19">
        <f>'3_1万円刻み'!$A$791</f>
        <v/>
      </c>
      <c r="C1719" s="20" t="n">
        <v>2025</v>
      </c>
      <c r="D1719" s="19" t="n">
        <v>276000</v>
      </c>
      <c r="E1719" s="19">
        <f>ROUND(MIN(B1719/12,650000)*12*0.0915+MIN(B1719/12,1390000)*12*(0.0504+0)+B1719*0.005,0)</f>
        <v/>
      </c>
      <c r="F1719" s="19" t="n">
        <v>0</v>
      </c>
      <c r="G1719" s="19" t="n">
        <v>0</v>
      </c>
      <c r="H1719" s="19">
        <f>IF(C1719&gt;=2026,IF(B1719&lt;741000,0,IF(B1719&lt;2191000,B1719-740000,IF(B1719&lt;2193000,1451000,IF(B1719&lt;2196000,1453000,IF(B1719&lt;2200000,1456000,IF(B1719&lt;3600000,ROUNDDOWN(B1719/4,-3)*2.8-80000,IF(B1719&lt;6600000,ROUNDDOWN(B1719/4,-3)*3.2-440000,IF(B1719&lt;8500000,ROUNDDOWN(B1719*0.9,0)-1100000,B1719-1950000)))))))),IF(B1719&lt;651000,0,IF(B1719&lt;1900000,B1719-650000,IF(B1719&lt;3600000,ROUNDDOWN(B1719/4,-3)*2.8-80000,IF(B1719&lt;6600000,ROUNDDOWN(B1719/4,-3)*3.2-440000,IF(B1719&lt;8500000,ROUNDDOWN(B1719*0.9,0)-1100000,B1719-1950000))))))</f>
        <v/>
      </c>
      <c r="I1719" s="19">
        <f>IF(H1719&gt;23500000,NA(),IF(C1719&gt;=2026,IF(H1719&lt;=4890000,1040000,IF(H1719&lt;=6550000,670000,620000)),IF(H1719&lt;=1320000,950000,IF(H1719&lt;=3360000,880000,IF(H1719&lt;=4890000,680000,IF(H1719&lt;=6550000,630000,580000))))))</f>
        <v/>
      </c>
      <c r="J1719" s="19">
        <f>MAX(0,ROUNDDOWN(H1719-E1719-I1719-F1719,-3))</f>
        <v/>
      </c>
      <c r="K1719" s="19">
        <f>MAX(0,ROUNDDOWN(H1719-E1719-I1719-F1719-D1719,-3))</f>
        <v/>
      </c>
      <c r="L1719" s="19">
        <f>IF(J1719&lt;=0,0,ROUNDDOWN((J1719*LOOKUP(J1719,{0,1950001,3300001,6950001,9000001,18000001,40000001},{0.05,0.1,0.2,0.23,0.33,0.4,0.45})-LOOKUP(J1719,{0,1950001,3300001,6950001,9000001,18000001,40000001},{0,97500,427500,636000,1536000,2796000,4796000}))*1.021,-2))</f>
        <v/>
      </c>
      <c r="M1719" s="19">
        <f>IF(K1719&lt;=0,0,ROUNDDOWN((K1719*LOOKUP(K1719,{0,1950001,3300001,6950001,9000001,18000001,40000001},{0.05,0.1,0.2,0.23,0.33,0.4,0.45})-LOOKUP(K1719,{0,1950001,3300001,6950001,9000001,18000001,40000001},{0,97500,427500,636000,1536000,2796000,4796000}))*1.021,-2))</f>
        <v/>
      </c>
      <c r="N1719" s="19">
        <f>MAX(0,ROUNDDOWN(H1719-E1719-430000-G1719,-3))</f>
        <v/>
      </c>
      <c r="O1719" s="19">
        <f>MAX(0,ROUNDDOWN(H1719-E1719-430000-G1719-D1719,-3))</f>
        <v/>
      </c>
      <c r="P1719" s="19">
        <f>IF(H1719&lt;=450000,0,MAX(0,ROUNDDOWN(N1719*0.06-MIN(50000,N1719)*0.03,-2))+MAX(0,ROUNDDOWN(N1719*0.04-MIN(50000,N1719)*0.02,-2)))</f>
        <v/>
      </c>
      <c r="Q1719" s="19">
        <f>IF(H1719&lt;=450000,0,MAX(0,ROUNDDOWN(O1719*0.06-MIN(50000,O1719)*0.03,-2))+MAX(0,ROUNDDOWN(O1719*0.04-MIN(50000,O1719)*0.02,-2)))</f>
        <v/>
      </c>
      <c r="R1719" s="19">
        <f>L1719-M1719</f>
        <v/>
      </c>
      <c r="S1719" s="19">
        <f>P1719-Q1719</f>
        <v/>
      </c>
      <c r="T1719" s="19">
        <f>R1719+S1719</f>
        <v/>
      </c>
      <c r="U1719" s="21">
        <f>IF(J1719&lt;=0,0,LOOKUP(J1719,{0,1950001,3300001,6950001,9000001,18000001,40000001},{0.05,0.1,0.2,0.23,0.33,0.4,0.45}))</f>
        <v/>
      </c>
    </row>
    <row r="1720">
      <c r="A1720" t="inlineStr">
        <is>
          <t>1万円刻み</t>
        </is>
      </c>
      <c r="B1720" s="19">
        <f>'3_1万円刻み'!$A$791</f>
        <v/>
      </c>
      <c r="C1720" s="20" t="n">
        <v>2026</v>
      </c>
      <c r="D1720" s="19" t="n">
        <v>276000</v>
      </c>
      <c r="E1720" s="19">
        <f>ROUND(MIN(B1720/12,650000)*12*0.0915+MIN(B1720/12,1390000)*12*(0.0504+0)+B1720*0.005,0)</f>
        <v/>
      </c>
      <c r="F1720" s="19" t="n">
        <v>0</v>
      </c>
      <c r="G1720" s="19" t="n">
        <v>0</v>
      </c>
      <c r="H1720" s="19">
        <f>IF(C1720&gt;=2026,IF(B1720&lt;741000,0,IF(B1720&lt;2191000,B1720-740000,IF(B1720&lt;2193000,1451000,IF(B1720&lt;2196000,1453000,IF(B1720&lt;2200000,1456000,IF(B1720&lt;3600000,ROUNDDOWN(B1720/4,-3)*2.8-80000,IF(B1720&lt;6600000,ROUNDDOWN(B1720/4,-3)*3.2-440000,IF(B1720&lt;8500000,ROUNDDOWN(B1720*0.9,0)-1100000,B1720-1950000)))))))),IF(B1720&lt;651000,0,IF(B1720&lt;1900000,B1720-650000,IF(B1720&lt;3600000,ROUNDDOWN(B1720/4,-3)*2.8-80000,IF(B1720&lt;6600000,ROUNDDOWN(B1720/4,-3)*3.2-440000,IF(B1720&lt;8500000,ROUNDDOWN(B1720*0.9,0)-1100000,B1720-1950000))))))</f>
        <v/>
      </c>
      <c r="I1720" s="19">
        <f>IF(H1720&gt;23500000,NA(),IF(C1720&gt;=2026,IF(H1720&lt;=4890000,1040000,IF(H1720&lt;=6550000,670000,620000)),IF(H1720&lt;=1320000,950000,IF(H1720&lt;=3360000,880000,IF(H1720&lt;=4890000,680000,IF(H1720&lt;=6550000,630000,580000))))))</f>
        <v/>
      </c>
      <c r="J1720" s="19">
        <f>MAX(0,ROUNDDOWN(H1720-E1720-I1720-F1720,-3))</f>
        <v/>
      </c>
      <c r="K1720" s="19">
        <f>MAX(0,ROUNDDOWN(H1720-E1720-I1720-F1720-D1720,-3))</f>
        <v/>
      </c>
      <c r="L1720" s="19">
        <f>IF(J1720&lt;=0,0,ROUNDDOWN((J1720*LOOKUP(J1720,{0,1950001,3300001,6950001,9000001,18000001,40000001},{0.05,0.1,0.2,0.23,0.33,0.4,0.45})-LOOKUP(J1720,{0,1950001,3300001,6950001,9000001,18000001,40000001},{0,97500,427500,636000,1536000,2796000,4796000}))*1.021,-2))</f>
        <v/>
      </c>
      <c r="M1720" s="19">
        <f>IF(K1720&lt;=0,0,ROUNDDOWN((K1720*LOOKUP(K1720,{0,1950001,3300001,6950001,9000001,18000001,40000001},{0.05,0.1,0.2,0.23,0.33,0.4,0.45})-LOOKUP(K1720,{0,1950001,3300001,6950001,9000001,18000001,40000001},{0,97500,427500,636000,1536000,2796000,4796000}))*1.021,-2))</f>
        <v/>
      </c>
      <c r="N1720" s="19">
        <f>MAX(0,ROUNDDOWN(H1720-E1720-430000-G1720,-3))</f>
        <v/>
      </c>
      <c r="O1720" s="19">
        <f>MAX(0,ROUNDDOWN(H1720-E1720-430000-G1720-D1720,-3))</f>
        <v/>
      </c>
      <c r="P1720" s="19">
        <f>IF(H1720&lt;=450000,0,MAX(0,ROUNDDOWN(N1720*0.06-MIN(50000,N1720)*0.03,-2))+MAX(0,ROUNDDOWN(N1720*0.04-MIN(50000,N1720)*0.02,-2)))</f>
        <v/>
      </c>
      <c r="Q1720" s="19">
        <f>IF(H1720&lt;=450000,0,MAX(0,ROUNDDOWN(O1720*0.06-MIN(50000,O1720)*0.03,-2))+MAX(0,ROUNDDOWN(O1720*0.04-MIN(50000,O1720)*0.02,-2)))</f>
        <v/>
      </c>
      <c r="R1720" s="19">
        <f>L1720-M1720</f>
        <v/>
      </c>
      <c r="S1720" s="19">
        <f>P1720-Q1720</f>
        <v/>
      </c>
      <c r="T1720" s="19">
        <f>R1720+S1720</f>
        <v/>
      </c>
      <c r="U1720" s="21">
        <f>IF(J1720&lt;=0,0,LOOKUP(J1720,{0,1950001,3300001,6950001,9000001,18000001,40000001},{0.05,0.1,0.2,0.23,0.33,0.4,0.45}))</f>
        <v/>
      </c>
    </row>
    <row r="1721">
      <c r="A1721" t="inlineStr">
        <is>
          <t>1万円刻み</t>
        </is>
      </c>
      <c r="B1721" s="19">
        <f>'3_1万円刻み'!$A$792</f>
        <v/>
      </c>
      <c r="C1721" s="20" t="n">
        <v>2025</v>
      </c>
      <c r="D1721" s="19" t="n">
        <v>276000</v>
      </c>
      <c r="E1721" s="19">
        <f>ROUND(MIN(B1721/12,650000)*12*0.0915+MIN(B1721/12,1390000)*12*(0.0504+0)+B1721*0.005,0)</f>
        <v/>
      </c>
      <c r="F1721" s="19" t="n">
        <v>0</v>
      </c>
      <c r="G1721" s="19" t="n">
        <v>0</v>
      </c>
      <c r="H1721" s="19">
        <f>IF(C1721&gt;=2026,IF(B1721&lt;741000,0,IF(B1721&lt;2191000,B1721-740000,IF(B1721&lt;2193000,1451000,IF(B1721&lt;2196000,1453000,IF(B1721&lt;2200000,1456000,IF(B1721&lt;3600000,ROUNDDOWN(B1721/4,-3)*2.8-80000,IF(B1721&lt;6600000,ROUNDDOWN(B1721/4,-3)*3.2-440000,IF(B1721&lt;8500000,ROUNDDOWN(B1721*0.9,0)-1100000,B1721-1950000)))))))),IF(B1721&lt;651000,0,IF(B1721&lt;1900000,B1721-650000,IF(B1721&lt;3600000,ROUNDDOWN(B1721/4,-3)*2.8-80000,IF(B1721&lt;6600000,ROUNDDOWN(B1721/4,-3)*3.2-440000,IF(B1721&lt;8500000,ROUNDDOWN(B1721*0.9,0)-1100000,B1721-1950000))))))</f>
        <v/>
      </c>
      <c r="I1721" s="19">
        <f>IF(H1721&gt;23500000,NA(),IF(C1721&gt;=2026,IF(H1721&lt;=4890000,1040000,IF(H1721&lt;=6550000,670000,620000)),IF(H1721&lt;=1320000,950000,IF(H1721&lt;=3360000,880000,IF(H1721&lt;=4890000,680000,IF(H1721&lt;=6550000,630000,580000))))))</f>
        <v/>
      </c>
      <c r="J1721" s="19">
        <f>MAX(0,ROUNDDOWN(H1721-E1721-I1721-F1721,-3))</f>
        <v/>
      </c>
      <c r="K1721" s="19">
        <f>MAX(0,ROUNDDOWN(H1721-E1721-I1721-F1721-D1721,-3))</f>
        <v/>
      </c>
      <c r="L1721" s="19">
        <f>IF(J1721&lt;=0,0,ROUNDDOWN((J1721*LOOKUP(J1721,{0,1950001,3300001,6950001,9000001,18000001,40000001},{0.05,0.1,0.2,0.23,0.33,0.4,0.45})-LOOKUP(J1721,{0,1950001,3300001,6950001,9000001,18000001,40000001},{0,97500,427500,636000,1536000,2796000,4796000}))*1.021,-2))</f>
        <v/>
      </c>
      <c r="M1721" s="19">
        <f>IF(K1721&lt;=0,0,ROUNDDOWN((K1721*LOOKUP(K1721,{0,1950001,3300001,6950001,9000001,18000001,40000001},{0.05,0.1,0.2,0.23,0.33,0.4,0.45})-LOOKUP(K1721,{0,1950001,3300001,6950001,9000001,18000001,40000001},{0,97500,427500,636000,1536000,2796000,4796000}))*1.021,-2))</f>
        <v/>
      </c>
      <c r="N1721" s="19">
        <f>MAX(0,ROUNDDOWN(H1721-E1721-430000-G1721,-3))</f>
        <v/>
      </c>
      <c r="O1721" s="19">
        <f>MAX(0,ROUNDDOWN(H1721-E1721-430000-G1721-D1721,-3))</f>
        <v/>
      </c>
      <c r="P1721" s="19">
        <f>IF(H1721&lt;=450000,0,MAX(0,ROUNDDOWN(N1721*0.06-MIN(50000,N1721)*0.03,-2))+MAX(0,ROUNDDOWN(N1721*0.04-MIN(50000,N1721)*0.02,-2)))</f>
        <v/>
      </c>
      <c r="Q1721" s="19">
        <f>IF(H1721&lt;=450000,0,MAX(0,ROUNDDOWN(O1721*0.06-MIN(50000,O1721)*0.03,-2))+MAX(0,ROUNDDOWN(O1721*0.04-MIN(50000,O1721)*0.02,-2)))</f>
        <v/>
      </c>
      <c r="R1721" s="19">
        <f>L1721-M1721</f>
        <v/>
      </c>
      <c r="S1721" s="19">
        <f>P1721-Q1721</f>
        <v/>
      </c>
      <c r="T1721" s="19">
        <f>R1721+S1721</f>
        <v/>
      </c>
      <c r="U1721" s="21">
        <f>IF(J1721&lt;=0,0,LOOKUP(J1721,{0,1950001,3300001,6950001,9000001,18000001,40000001},{0.05,0.1,0.2,0.23,0.33,0.4,0.45}))</f>
        <v/>
      </c>
    </row>
    <row r="1722">
      <c r="A1722" t="inlineStr">
        <is>
          <t>1万円刻み</t>
        </is>
      </c>
      <c r="B1722" s="19">
        <f>'3_1万円刻み'!$A$792</f>
        <v/>
      </c>
      <c r="C1722" s="20" t="n">
        <v>2026</v>
      </c>
      <c r="D1722" s="19" t="n">
        <v>276000</v>
      </c>
      <c r="E1722" s="19">
        <f>ROUND(MIN(B1722/12,650000)*12*0.0915+MIN(B1722/12,1390000)*12*(0.0504+0)+B1722*0.005,0)</f>
        <v/>
      </c>
      <c r="F1722" s="19" t="n">
        <v>0</v>
      </c>
      <c r="G1722" s="19" t="n">
        <v>0</v>
      </c>
      <c r="H1722" s="19">
        <f>IF(C1722&gt;=2026,IF(B1722&lt;741000,0,IF(B1722&lt;2191000,B1722-740000,IF(B1722&lt;2193000,1451000,IF(B1722&lt;2196000,1453000,IF(B1722&lt;2200000,1456000,IF(B1722&lt;3600000,ROUNDDOWN(B1722/4,-3)*2.8-80000,IF(B1722&lt;6600000,ROUNDDOWN(B1722/4,-3)*3.2-440000,IF(B1722&lt;8500000,ROUNDDOWN(B1722*0.9,0)-1100000,B1722-1950000)))))))),IF(B1722&lt;651000,0,IF(B1722&lt;1900000,B1722-650000,IF(B1722&lt;3600000,ROUNDDOWN(B1722/4,-3)*2.8-80000,IF(B1722&lt;6600000,ROUNDDOWN(B1722/4,-3)*3.2-440000,IF(B1722&lt;8500000,ROUNDDOWN(B1722*0.9,0)-1100000,B1722-1950000))))))</f>
        <v/>
      </c>
      <c r="I1722" s="19">
        <f>IF(H1722&gt;23500000,NA(),IF(C1722&gt;=2026,IF(H1722&lt;=4890000,1040000,IF(H1722&lt;=6550000,670000,620000)),IF(H1722&lt;=1320000,950000,IF(H1722&lt;=3360000,880000,IF(H1722&lt;=4890000,680000,IF(H1722&lt;=6550000,630000,580000))))))</f>
        <v/>
      </c>
      <c r="J1722" s="19">
        <f>MAX(0,ROUNDDOWN(H1722-E1722-I1722-F1722,-3))</f>
        <v/>
      </c>
      <c r="K1722" s="19">
        <f>MAX(0,ROUNDDOWN(H1722-E1722-I1722-F1722-D1722,-3))</f>
        <v/>
      </c>
      <c r="L1722" s="19">
        <f>IF(J1722&lt;=0,0,ROUNDDOWN((J1722*LOOKUP(J1722,{0,1950001,3300001,6950001,9000001,18000001,40000001},{0.05,0.1,0.2,0.23,0.33,0.4,0.45})-LOOKUP(J1722,{0,1950001,3300001,6950001,9000001,18000001,40000001},{0,97500,427500,636000,1536000,2796000,4796000}))*1.021,-2))</f>
        <v/>
      </c>
      <c r="M1722" s="19">
        <f>IF(K1722&lt;=0,0,ROUNDDOWN((K1722*LOOKUP(K1722,{0,1950001,3300001,6950001,9000001,18000001,40000001},{0.05,0.1,0.2,0.23,0.33,0.4,0.45})-LOOKUP(K1722,{0,1950001,3300001,6950001,9000001,18000001,40000001},{0,97500,427500,636000,1536000,2796000,4796000}))*1.021,-2))</f>
        <v/>
      </c>
      <c r="N1722" s="19">
        <f>MAX(0,ROUNDDOWN(H1722-E1722-430000-G1722,-3))</f>
        <v/>
      </c>
      <c r="O1722" s="19">
        <f>MAX(0,ROUNDDOWN(H1722-E1722-430000-G1722-D1722,-3))</f>
        <v/>
      </c>
      <c r="P1722" s="19">
        <f>IF(H1722&lt;=450000,0,MAX(0,ROUNDDOWN(N1722*0.06-MIN(50000,N1722)*0.03,-2))+MAX(0,ROUNDDOWN(N1722*0.04-MIN(50000,N1722)*0.02,-2)))</f>
        <v/>
      </c>
      <c r="Q1722" s="19">
        <f>IF(H1722&lt;=450000,0,MAX(0,ROUNDDOWN(O1722*0.06-MIN(50000,O1722)*0.03,-2))+MAX(0,ROUNDDOWN(O1722*0.04-MIN(50000,O1722)*0.02,-2)))</f>
        <v/>
      </c>
      <c r="R1722" s="19">
        <f>L1722-M1722</f>
        <v/>
      </c>
      <c r="S1722" s="19">
        <f>P1722-Q1722</f>
        <v/>
      </c>
      <c r="T1722" s="19">
        <f>R1722+S1722</f>
        <v/>
      </c>
      <c r="U1722" s="21">
        <f>IF(J1722&lt;=0,0,LOOKUP(J1722,{0,1950001,3300001,6950001,9000001,18000001,40000001},{0.05,0.1,0.2,0.23,0.33,0.4,0.45}))</f>
        <v/>
      </c>
    </row>
    <row r="1723">
      <c r="A1723" t="inlineStr">
        <is>
          <t>1万円刻み</t>
        </is>
      </c>
      <c r="B1723" s="19">
        <f>'3_1万円刻み'!$A$793</f>
        <v/>
      </c>
      <c r="C1723" s="20" t="n">
        <v>2025</v>
      </c>
      <c r="D1723" s="19" t="n">
        <v>276000</v>
      </c>
      <c r="E1723" s="19">
        <f>ROUND(MIN(B1723/12,650000)*12*0.0915+MIN(B1723/12,1390000)*12*(0.0504+0)+B1723*0.005,0)</f>
        <v/>
      </c>
      <c r="F1723" s="19" t="n">
        <v>0</v>
      </c>
      <c r="G1723" s="19" t="n">
        <v>0</v>
      </c>
      <c r="H1723" s="19">
        <f>IF(C1723&gt;=2026,IF(B1723&lt;741000,0,IF(B1723&lt;2191000,B1723-740000,IF(B1723&lt;2193000,1451000,IF(B1723&lt;2196000,1453000,IF(B1723&lt;2200000,1456000,IF(B1723&lt;3600000,ROUNDDOWN(B1723/4,-3)*2.8-80000,IF(B1723&lt;6600000,ROUNDDOWN(B1723/4,-3)*3.2-440000,IF(B1723&lt;8500000,ROUNDDOWN(B1723*0.9,0)-1100000,B1723-1950000)))))))),IF(B1723&lt;651000,0,IF(B1723&lt;1900000,B1723-650000,IF(B1723&lt;3600000,ROUNDDOWN(B1723/4,-3)*2.8-80000,IF(B1723&lt;6600000,ROUNDDOWN(B1723/4,-3)*3.2-440000,IF(B1723&lt;8500000,ROUNDDOWN(B1723*0.9,0)-1100000,B1723-1950000))))))</f>
        <v/>
      </c>
      <c r="I1723" s="19">
        <f>IF(H1723&gt;23500000,NA(),IF(C1723&gt;=2026,IF(H1723&lt;=4890000,1040000,IF(H1723&lt;=6550000,670000,620000)),IF(H1723&lt;=1320000,950000,IF(H1723&lt;=3360000,880000,IF(H1723&lt;=4890000,680000,IF(H1723&lt;=6550000,630000,580000))))))</f>
        <v/>
      </c>
      <c r="J1723" s="19">
        <f>MAX(0,ROUNDDOWN(H1723-E1723-I1723-F1723,-3))</f>
        <v/>
      </c>
      <c r="K1723" s="19">
        <f>MAX(0,ROUNDDOWN(H1723-E1723-I1723-F1723-D1723,-3))</f>
        <v/>
      </c>
      <c r="L1723" s="19">
        <f>IF(J1723&lt;=0,0,ROUNDDOWN((J1723*LOOKUP(J1723,{0,1950001,3300001,6950001,9000001,18000001,40000001},{0.05,0.1,0.2,0.23,0.33,0.4,0.45})-LOOKUP(J1723,{0,1950001,3300001,6950001,9000001,18000001,40000001},{0,97500,427500,636000,1536000,2796000,4796000}))*1.021,-2))</f>
        <v/>
      </c>
      <c r="M1723" s="19">
        <f>IF(K1723&lt;=0,0,ROUNDDOWN((K1723*LOOKUP(K1723,{0,1950001,3300001,6950001,9000001,18000001,40000001},{0.05,0.1,0.2,0.23,0.33,0.4,0.45})-LOOKUP(K1723,{0,1950001,3300001,6950001,9000001,18000001,40000001},{0,97500,427500,636000,1536000,2796000,4796000}))*1.021,-2))</f>
        <v/>
      </c>
      <c r="N1723" s="19">
        <f>MAX(0,ROUNDDOWN(H1723-E1723-430000-G1723,-3))</f>
        <v/>
      </c>
      <c r="O1723" s="19">
        <f>MAX(0,ROUNDDOWN(H1723-E1723-430000-G1723-D1723,-3))</f>
        <v/>
      </c>
      <c r="P1723" s="19">
        <f>IF(H1723&lt;=450000,0,MAX(0,ROUNDDOWN(N1723*0.06-MIN(50000,N1723)*0.03,-2))+MAX(0,ROUNDDOWN(N1723*0.04-MIN(50000,N1723)*0.02,-2)))</f>
        <v/>
      </c>
      <c r="Q1723" s="19">
        <f>IF(H1723&lt;=450000,0,MAX(0,ROUNDDOWN(O1723*0.06-MIN(50000,O1723)*0.03,-2))+MAX(0,ROUNDDOWN(O1723*0.04-MIN(50000,O1723)*0.02,-2)))</f>
        <v/>
      </c>
      <c r="R1723" s="19">
        <f>L1723-M1723</f>
        <v/>
      </c>
      <c r="S1723" s="19">
        <f>P1723-Q1723</f>
        <v/>
      </c>
      <c r="T1723" s="19">
        <f>R1723+S1723</f>
        <v/>
      </c>
      <c r="U1723" s="21">
        <f>IF(J1723&lt;=0,0,LOOKUP(J1723,{0,1950001,3300001,6950001,9000001,18000001,40000001},{0.05,0.1,0.2,0.23,0.33,0.4,0.45}))</f>
        <v/>
      </c>
    </row>
    <row r="1724">
      <c r="A1724" t="inlineStr">
        <is>
          <t>1万円刻み</t>
        </is>
      </c>
      <c r="B1724" s="19">
        <f>'3_1万円刻み'!$A$793</f>
        <v/>
      </c>
      <c r="C1724" s="20" t="n">
        <v>2026</v>
      </c>
      <c r="D1724" s="19" t="n">
        <v>276000</v>
      </c>
      <c r="E1724" s="19">
        <f>ROUND(MIN(B1724/12,650000)*12*0.0915+MIN(B1724/12,1390000)*12*(0.0504+0)+B1724*0.005,0)</f>
        <v/>
      </c>
      <c r="F1724" s="19" t="n">
        <v>0</v>
      </c>
      <c r="G1724" s="19" t="n">
        <v>0</v>
      </c>
      <c r="H1724" s="19">
        <f>IF(C1724&gt;=2026,IF(B1724&lt;741000,0,IF(B1724&lt;2191000,B1724-740000,IF(B1724&lt;2193000,1451000,IF(B1724&lt;2196000,1453000,IF(B1724&lt;2200000,1456000,IF(B1724&lt;3600000,ROUNDDOWN(B1724/4,-3)*2.8-80000,IF(B1724&lt;6600000,ROUNDDOWN(B1724/4,-3)*3.2-440000,IF(B1724&lt;8500000,ROUNDDOWN(B1724*0.9,0)-1100000,B1724-1950000)))))))),IF(B1724&lt;651000,0,IF(B1724&lt;1900000,B1724-650000,IF(B1724&lt;3600000,ROUNDDOWN(B1724/4,-3)*2.8-80000,IF(B1724&lt;6600000,ROUNDDOWN(B1724/4,-3)*3.2-440000,IF(B1724&lt;8500000,ROUNDDOWN(B1724*0.9,0)-1100000,B1724-1950000))))))</f>
        <v/>
      </c>
      <c r="I1724" s="19">
        <f>IF(H1724&gt;23500000,NA(),IF(C1724&gt;=2026,IF(H1724&lt;=4890000,1040000,IF(H1724&lt;=6550000,670000,620000)),IF(H1724&lt;=1320000,950000,IF(H1724&lt;=3360000,880000,IF(H1724&lt;=4890000,680000,IF(H1724&lt;=6550000,630000,580000))))))</f>
        <v/>
      </c>
      <c r="J1724" s="19">
        <f>MAX(0,ROUNDDOWN(H1724-E1724-I1724-F1724,-3))</f>
        <v/>
      </c>
      <c r="K1724" s="19">
        <f>MAX(0,ROUNDDOWN(H1724-E1724-I1724-F1724-D1724,-3))</f>
        <v/>
      </c>
      <c r="L1724" s="19">
        <f>IF(J1724&lt;=0,0,ROUNDDOWN((J1724*LOOKUP(J1724,{0,1950001,3300001,6950001,9000001,18000001,40000001},{0.05,0.1,0.2,0.23,0.33,0.4,0.45})-LOOKUP(J1724,{0,1950001,3300001,6950001,9000001,18000001,40000001},{0,97500,427500,636000,1536000,2796000,4796000}))*1.021,-2))</f>
        <v/>
      </c>
      <c r="M1724" s="19">
        <f>IF(K1724&lt;=0,0,ROUNDDOWN((K1724*LOOKUP(K1724,{0,1950001,3300001,6950001,9000001,18000001,40000001},{0.05,0.1,0.2,0.23,0.33,0.4,0.45})-LOOKUP(K1724,{0,1950001,3300001,6950001,9000001,18000001,40000001},{0,97500,427500,636000,1536000,2796000,4796000}))*1.021,-2))</f>
        <v/>
      </c>
      <c r="N1724" s="19">
        <f>MAX(0,ROUNDDOWN(H1724-E1724-430000-G1724,-3))</f>
        <v/>
      </c>
      <c r="O1724" s="19">
        <f>MAX(0,ROUNDDOWN(H1724-E1724-430000-G1724-D1724,-3))</f>
        <v/>
      </c>
      <c r="P1724" s="19">
        <f>IF(H1724&lt;=450000,0,MAX(0,ROUNDDOWN(N1724*0.06-MIN(50000,N1724)*0.03,-2))+MAX(0,ROUNDDOWN(N1724*0.04-MIN(50000,N1724)*0.02,-2)))</f>
        <v/>
      </c>
      <c r="Q1724" s="19">
        <f>IF(H1724&lt;=450000,0,MAX(0,ROUNDDOWN(O1724*0.06-MIN(50000,O1724)*0.03,-2))+MAX(0,ROUNDDOWN(O1724*0.04-MIN(50000,O1724)*0.02,-2)))</f>
        <v/>
      </c>
      <c r="R1724" s="19">
        <f>L1724-M1724</f>
        <v/>
      </c>
      <c r="S1724" s="19">
        <f>P1724-Q1724</f>
        <v/>
      </c>
      <c r="T1724" s="19">
        <f>R1724+S1724</f>
        <v/>
      </c>
      <c r="U1724" s="21">
        <f>IF(J1724&lt;=0,0,LOOKUP(J1724,{0,1950001,3300001,6950001,9000001,18000001,40000001},{0.05,0.1,0.2,0.23,0.33,0.4,0.45}))</f>
        <v/>
      </c>
    </row>
    <row r="1725">
      <c r="A1725" t="inlineStr">
        <is>
          <t>1万円刻み</t>
        </is>
      </c>
      <c r="B1725" s="19">
        <f>'3_1万円刻み'!$A$794</f>
        <v/>
      </c>
      <c r="C1725" s="20" t="n">
        <v>2025</v>
      </c>
      <c r="D1725" s="19" t="n">
        <v>276000</v>
      </c>
      <c r="E1725" s="19">
        <f>ROUND(MIN(B1725/12,650000)*12*0.0915+MIN(B1725/12,1390000)*12*(0.0504+0)+B1725*0.005,0)</f>
        <v/>
      </c>
      <c r="F1725" s="19" t="n">
        <v>0</v>
      </c>
      <c r="G1725" s="19" t="n">
        <v>0</v>
      </c>
      <c r="H1725" s="19">
        <f>IF(C1725&gt;=2026,IF(B1725&lt;741000,0,IF(B1725&lt;2191000,B1725-740000,IF(B1725&lt;2193000,1451000,IF(B1725&lt;2196000,1453000,IF(B1725&lt;2200000,1456000,IF(B1725&lt;3600000,ROUNDDOWN(B1725/4,-3)*2.8-80000,IF(B1725&lt;6600000,ROUNDDOWN(B1725/4,-3)*3.2-440000,IF(B1725&lt;8500000,ROUNDDOWN(B1725*0.9,0)-1100000,B1725-1950000)))))))),IF(B1725&lt;651000,0,IF(B1725&lt;1900000,B1725-650000,IF(B1725&lt;3600000,ROUNDDOWN(B1725/4,-3)*2.8-80000,IF(B1725&lt;6600000,ROUNDDOWN(B1725/4,-3)*3.2-440000,IF(B1725&lt;8500000,ROUNDDOWN(B1725*0.9,0)-1100000,B1725-1950000))))))</f>
        <v/>
      </c>
      <c r="I1725" s="19">
        <f>IF(H1725&gt;23500000,NA(),IF(C1725&gt;=2026,IF(H1725&lt;=4890000,1040000,IF(H1725&lt;=6550000,670000,620000)),IF(H1725&lt;=1320000,950000,IF(H1725&lt;=3360000,880000,IF(H1725&lt;=4890000,680000,IF(H1725&lt;=6550000,630000,580000))))))</f>
        <v/>
      </c>
      <c r="J1725" s="19">
        <f>MAX(0,ROUNDDOWN(H1725-E1725-I1725-F1725,-3))</f>
        <v/>
      </c>
      <c r="K1725" s="19">
        <f>MAX(0,ROUNDDOWN(H1725-E1725-I1725-F1725-D1725,-3))</f>
        <v/>
      </c>
      <c r="L1725" s="19">
        <f>IF(J1725&lt;=0,0,ROUNDDOWN((J1725*LOOKUP(J1725,{0,1950001,3300001,6950001,9000001,18000001,40000001},{0.05,0.1,0.2,0.23,0.33,0.4,0.45})-LOOKUP(J1725,{0,1950001,3300001,6950001,9000001,18000001,40000001},{0,97500,427500,636000,1536000,2796000,4796000}))*1.021,-2))</f>
        <v/>
      </c>
      <c r="M1725" s="19">
        <f>IF(K1725&lt;=0,0,ROUNDDOWN((K1725*LOOKUP(K1725,{0,1950001,3300001,6950001,9000001,18000001,40000001},{0.05,0.1,0.2,0.23,0.33,0.4,0.45})-LOOKUP(K1725,{0,1950001,3300001,6950001,9000001,18000001,40000001},{0,97500,427500,636000,1536000,2796000,4796000}))*1.021,-2))</f>
        <v/>
      </c>
      <c r="N1725" s="19">
        <f>MAX(0,ROUNDDOWN(H1725-E1725-430000-G1725,-3))</f>
        <v/>
      </c>
      <c r="O1725" s="19">
        <f>MAX(0,ROUNDDOWN(H1725-E1725-430000-G1725-D1725,-3))</f>
        <v/>
      </c>
      <c r="P1725" s="19">
        <f>IF(H1725&lt;=450000,0,MAX(0,ROUNDDOWN(N1725*0.06-MIN(50000,N1725)*0.03,-2))+MAX(0,ROUNDDOWN(N1725*0.04-MIN(50000,N1725)*0.02,-2)))</f>
        <v/>
      </c>
      <c r="Q1725" s="19">
        <f>IF(H1725&lt;=450000,0,MAX(0,ROUNDDOWN(O1725*0.06-MIN(50000,O1725)*0.03,-2))+MAX(0,ROUNDDOWN(O1725*0.04-MIN(50000,O1725)*0.02,-2)))</f>
        <v/>
      </c>
      <c r="R1725" s="19">
        <f>L1725-M1725</f>
        <v/>
      </c>
      <c r="S1725" s="19">
        <f>P1725-Q1725</f>
        <v/>
      </c>
      <c r="T1725" s="19">
        <f>R1725+S1725</f>
        <v/>
      </c>
      <c r="U1725" s="21">
        <f>IF(J1725&lt;=0,0,LOOKUP(J1725,{0,1950001,3300001,6950001,9000001,18000001,40000001},{0.05,0.1,0.2,0.23,0.33,0.4,0.45}))</f>
        <v/>
      </c>
    </row>
    <row r="1726">
      <c r="A1726" t="inlineStr">
        <is>
          <t>1万円刻み</t>
        </is>
      </c>
      <c r="B1726" s="19">
        <f>'3_1万円刻み'!$A$794</f>
        <v/>
      </c>
      <c r="C1726" s="20" t="n">
        <v>2026</v>
      </c>
      <c r="D1726" s="19" t="n">
        <v>276000</v>
      </c>
      <c r="E1726" s="19">
        <f>ROUND(MIN(B1726/12,650000)*12*0.0915+MIN(B1726/12,1390000)*12*(0.0504+0)+B1726*0.005,0)</f>
        <v/>
      </c>
      <c r="F1726" s="19" t="n">
        <v>0</v>
      </c>
      <c r="G1726" s="19" t="n">
        <v>0</v>
      </c>
      <c r="H1726" s="19">
        <f>IF(C1726&gt;=2026,IF(B1726&lt;741000,0,IF(B1726&lt;2191000,B1726-740000,IF(B1726&lt;2193000,1451000,IF(B1726&lt;2196000,1453000,IF(B1726&lt;2200000,1456000,IF(B1726&lt;3600000,ROUNDDOWN(B1726/4,-3)*2.8-80000,IF(B1726&lt;6600000,ROUNDDOWN(B1726/4,-3)*3.2-440000,IF(B1726&lt;8500000,ROUNDDOWN(B1726*0.9,0)-1100000,B1726-1950000)))))))),IF(B1726&lt;651000,0,IF(B1726&lt;1900000,B1726-650000,IF(B1726&lt;3600000,ROUNDDOWN(B1726/4,-3)*2.8-80000,IF(B1726&lt;6600000,ROUNDDOWN(B1726/4,-3)*3.2-440000,IF(B1726&lt;8500000,ROUNDDOWN(B1726*0.9,0)-1100000,B1726-1950000))))))</f>
        <v/>
      </c>
      <c r="I1726" s="19">
        <f>IF(H1726&gt;23500000,NA(),IF(C1726&gt;=2026,IF(H1726&lt;=4890000,1040000,IF(H1726&lt;=6550000,670000,620000)),IF(H1726&lt;=1320000,950000,IF(H1726&lt;=3360000,880000,IF(H1726&lt;=4890000,680000,IF(H1726&lt;=6550000,630000,580000))))))</f>
        <v/>
      </c>
      <c r="J1726" s="19">
        <f>MAX(0,ROUNDDOWN(H1726-E1726-I1726-F1726,-3))</f>
        <v/>
      </c>
      <c r="K1726" s="19">
        <f>MAX(0,ROUNDDOWN(H1726-E1726-I1726-F1726-D1726,-3))</f>
        <v/>
      </c>
      <c r="L1726" s="19">
        <f>IF(J1726&lt;=0,0,ROUNDDOWN((J1726*LOOKUP(J1726,{0,1950001,3300001,6950001,9000001,18000001,40000001},{0.05,0.1,0.2,0.23,0.33,0.4,0.45})-LOOKUP(J1726,{0,1950001,3300001,6950001,9000001,18000001,40000001},{0,97500,427500,636000,1536000,2796000,4796000}))*1.021,-2))</f>
        <v/>
      </c>
      <c r="M1726" s="19">
        <f>IF(K1726&lt;=0,0,ROUNDDOWN((K1726*LOOKUP(K1726,{0,1950001,3300001,6950001,9000001,18000001,40000001},{0.05,0.1,0.2,0.23,0.33,0.4,0.45})-LOOKUP(K1726,{0,1950001,3300001,6950001,9000001,18000001,40000001},{0,97500,427500,636000,1536000,2796000,4796000}))*1.021,-2))</f>
        <v/>
      </c>
      <c r="N1726" s="19">
        <f>MAX(0,ROUNDDOWN(H1726-E1726-430000-G1726,-3))</f>
        <v/>
      </c>
      <c r="O1726" s="19">
        <f>MAX(0,ROUNDDOWN(H1726-E1726-430000-G1726-D1726,-3))</f>
        <v/>
      </c>
      <c r="P1726" s="19">
        <f>IF(H1726&lt;=450000,0,MAX(0,ROUNDDOWN(N1726*0.06-MIN(50000,N1726)*0.03,-2))+MAX(0,ROUNDDOWN(N1726*0.04-MIN(50000,N1726)*0.02,-2)))</f>
        <v/>
      </c>
      <c r="Q1726" s="19">
        <f>IF(H1726&lt;=450000,0,MAX(0,ROUNDDOWN(O1726*0.06-MIN(50000,O1726)*0.03,-2))+MAX(0,ROUNDDOWN(O1726*0.04-MIN(50000,O1726)*0.02,-2)))</f>
        <v/>
      </c>
      <c r="R1726" s="19">
        <f>L1726-M1726</f>
        <v/>
      </c>
      <c r="S1726" s="19">
        <f>P1726-Q1726</f>
        <v/>
      </c>
      <c r="T1726" s="19">
        <f>R1726+S1726</f>
        <v/>
      </c>
      <c r="U1726" s="21">
        <f>IF(J1726&lt;=0,0,LOOKUP(J1726,{0,1950001,3300001,6950001,9000001,18000001,40000001},{0.05,0.1,0.2,0.23,0.33,0.4,0.45}))</f>
        <v/>
      </c>
    </row>
    <row r="1727">
      <c r="A1727" t="inlineStr">
        <is>
          <t>1万円刻み</t>
        </is>
      </c>
      <c r="B1727" s="19">
        <f>'3_1万円刻み'!$A$795</f>
        <v/>
      </c>
      <c r="C1727" s="20" t="n">
        <v>2025</v>
      </c>
      <c r="D1727" s="19" t="n">
        <v>276000</v>
      </c>
      <c r="E1727" s="19">
        <f>ROUND(MIN(B1727/12,650000)*12*0.0915+MIN(B1727/12,1390000)*12*(0.0504+0)+B1727*0.005,0)</f>
        <v/>
      </c>
      <c r="F1727" s="19" t="n">
        <v>0</v>
      </c>
      <c r="G1727" s="19" t="n">
        <v>0</v>
      </c>
      <c r="H1727" s="19">
        <f>IF(C1727&gt;=2026,IF(B1727&lt;741000,0,IF(B1727&lt;2191000,B1727-740000,IF(B1727&lt;2193000,1451000,IF(B1727&lt;2196000,1453000,IF(B1727&lt;2200000,1456000,IF(B1727&lt;3600000,ROUNDDOWN(B1727/4,-3)*2.8-80000,IF(B1727&lt;6600000,ROUNDDOWN(B1727/4,-3)*3.2-440000,IF(B1727&lt;8500000,ROUNDDOWN(B1727*0.9,0)-1100000,B1727-1950000)))))))),IF(B1727&lt;651000,0,IF(B1727&lt;1900000,B1727-650000,IF(B1727&lt;3600000,ROUNDDOWN(B1727/4,-3)*2.8-80000,IF(B1727&lt;6600000,ROUNDDOWN(B1727/4,-3)*3.2-440000,IF(B1727&lt;8500000,ROUNDDOWN(B1727*0.9,0)-1100000,B1727-1950000))))))</f>
        <v/>
      </c>
      <c r="I1727" s="19">
        <f>IF(H1727&gt;23500000,NA(),IF(C1727&gt;=2026,IF(H1727&lt;=4890000,1040000,IF(H1727&lt;=6550000,670000,620000)),IF(H1727&lt;=1320000,950000,IF(H1727&lt;=3360000,880000,IF(H1727&lt;=4890000,680000,IF(H1727&lt;=6550000,630000,580000))))))</f>
        <v/>
      </c>
      <c r="J1727" s="19">
        <f>MAX(0,ROUNDDOWN(H1727-E1727-I1727-F1727,-3))</f>
        <v/>
      </c>
      <c r="K1727" s="19">
        <f>MAX(0,ROUNDDOWN(H1727-E1727-I1727-F1727-D1727,-3))</f>
        <v/>
      </c>
      <c r="L1727" s="19">
        <f>IF(J1727&lt;=0,0,ROUNDDOWN((J1727*LOOKUP(J1727,{0,1950001,3300001,6950001,9000001,18000001,40000001},{0.05,0.1,0.2,0.23,0.33,0.4,0.45})-LOOKUP(J1727,{0,1950001,3300001,6950001,9000001,18000001,40000001},{0,97500,427500,636000,1536000,2796000,4796000}))*1.021,-2))</f>
        <v/>
      </c>
      <c r="M1727" s="19">
        <f>IF(K1727&lt;=0,0,ROUNDDOWN((K1727*LOOKUP(K1727,{0,1950001,3300001,6950001,9000001,18000001,40000001},{0.05,0.1,0.2,0.23,0.33,0.4,0.45})-LOOKUP(K1727,{0,1950001,3300001,6950001,9000001,18000001,40000001},{0,97500,427500,636000,1536000,2796000,4796000}))*1.021,-2))</f>
        <v/>
      </c>
      <c r="N1727" s="19">
        <f>MAX(0,ROUNDDOWN(H1727-E1727-430000-G1727,-3))</f>
        <v/>
      </c>
      <c r="O1727" s="19">
        <f>MAX(0,ROUNDDOWN(H1727-E1727-430000-G1727-D1727,-3))</f>
        <v/>
      </c>
      <c r="P1727" s="19">
        <f>IF(H1727&lt;=450000,0,MAX(0,ROUNDDOWN(N1727*0.06-MIN(50000,N1727)*0.03,-2))+MAX(0,ROUNDDOWN(N1727*0.04-MIN(50000,N1727)*0.02,-2)))</f>
        <v/>
      </c>
      <c r="Q1727" s="19">
        <f>IF(H1727&lt;=450000,0,MAX(0,ROUNDDOWN(O1727*0.06-MIN(50000,O1727)*0.03,-2))+MAX(0,ROUNDDOWN(O1727*0.04-MIN(50000,O1727)*0.02,-2)))</f>
        <v/>
      </c>
      <c r="R1727" s="19">
        <f>L1727-M1727</f>
        <v/>
      </c>
      <c r="S1727" s="19">
        <f>P1727-Q1727</f>
        <v/>
      </c>
      <c r="T1727" s="19">
        <f>R1727+S1727</f>
        <v/>
      </c>
      <c r="U1727" s="21">
        <f>IF(J1727&lt;=0,0,LOOKUP(J1727,{0,1950001,3300001,6950001,9000001,18000001,40000001},{0.05,0.1,0.2,0.23,0.33,0.4,0.45}))</f>
        <v/>
      </c>
    </row>
    <row r="1728">
      <c r="A1728" t="inlineStr">
        <is>
          <t>1万円刻み</t>
        </is>
      </c>
      <c r="B1728" s="19">
        <f>'3_1万円刻み'!$A$795</f>
        <v/>
      </c>
      <c r="C1728" s="20" t="n">
        <v>2026</v>
      </c>
      <c r="D1728" s="19" t="n">
        <v>276000</v>
      </c>
      <c r="E1728" s="19">
        <f>ROUND(MIN(B1728/12,650000)*12*0.0915+MIN(B1728/12,1390000)*12*(0.0504+0)+B1728*0.005,0)</f>
        <v/>
      </c>
      <c r="F1728" s="19" t="n">
        <v>0</v>
      </c>
      <c r="G1728" s="19" t="n">
        <v>0</v>
      </c>
      <c r="H1728" s="19">
        <f>IF(C1728&gt;=2026,IF(B1728&lt;741000,0,IF(B1728&lt;2191000,B1728-740000,IF(B1728&lt;2193000,1451000,IF(B1728&lt;2196000,1453000,IF(B1728&lt;2200000,1456000,IF(B1728&lt;3600000,ROUNDDOWN(B1728/4,-3)*2.8-80000,IF(B1728&lt;6600000,ROUNDDOWN(B1728/4,-3)*3.2-440000,IF(B1728&lt;8500000,ROUNDDOWN(B1728*0.9,0)-1100000,B1728-1950000)))))))),IF(B1728&lt;651000,0,IF(B1728&lt;1900000,B1728-650000,IF(B1728&lt;3600000,ROUNDDOWN(B1728/4,-3)*2.8-80000,IF(B1728&lt;6600000,ROUNDDOWN(B1728/4,-3)*3.2-440000,IF(B1728&lt;8500000,ROUNDDOWN(B1728*0.9,0)-1100000,B1728-1950000))))))</f>
        <v/>
      </c>
      <c r="I1728" s="19">
        <f>IF(H1728&gt;23500000,NA(),IF(C1728&gt;=2026,IF(H1728&lt;=4890000,1040000,IF(H1728&lt;=6550000,670000,620000)),IF(H1728&lt;=1320000,950000,IF(H1728&lt;=3360000,880000,IF(H1728&lt;=4890000,680000,IF(H1728&lt;=6550000,630000,580000))))))</f>
        <v/>
      </c>
      <c r="J1728" s="19">
        <f>MAX(0,ROUNDDOWN(H1728-E1728-I1728-F1728,-3))</f>
        <v/>
      </c>
      <c r="K1728" s="19">
        <f>MAX(0,ROUNDDOWN(H1728-E1728-I1728-F1728-D1728,-3))</f>
        <v/>
      </c>
      <c r="L1728" s="19">
        <f>IF(J1728&lt;=0,0,ROUNDDOWN((J1728*LOOKUP(J1728,{0,1950001,3300001,6950001,9000001,18000001,40000001},{0.05,0.1,0.2,0.23,0.33,0.4,0.45})-LOOKUP(J1728,{0,1950001,3300001,6950001,9000001,18000001,40000001},{0,97500,427500,636000,1536000,2796000,4796000}))*1.021,-2))</f>
        <v/>
      </c>
      <c r="M1728" s="19">
        <f>IF(K1728&lt;=0,0,ROUNDDOWN((K1728*LOOKUP(K1728,{0,1950001,3300001,6950001,9000001,18000001,40000001},{0.05,0.1,0.2,0.23,0.33,0.4,0.45})-LOOKUP(K1728,{0,1950001,3300001,6950001,9000001,18000001,40000001},{0,97500,427500,636000,1536000,2796000,4796000}))*1.021,-2))</f>
        <v/>
      </c>
      <c r="N1728" s="19">
        <f>MAX(0,ROUNDDOWN(H1728-E1728-430000-G1728,-3))</f>
        <v/>
      </c>
      <c r="O1728" s="19">
        <f>MAX(0,ROUNDDOWN(H1728-E1728-430000-G1728-D1728,-3))</f>
        <v/>
      </c>
      <c r="P1728" s="19">
        <f>IF(H1728&lt;=450000,0,MAX(0,ROUNDDOWN(N1728*0.06-MIN(50000,N1728)*0.03,-2))+MAX(0,ROUNDDOWN(N1728*0.04-MIN(50000,N1728)*0.02,-2)))</f>
        <v/>
      </c>
      <c r="Q1728" s="19">
        <f>IF(H1728&lt;=450000,0,MAX(0,ROUNDDOWN(O1728*0.06-MIN(50000,O1728)*0.03,-2))+MAX(0,ROUNDDOWN(O1728*0.04-MIN(50000,O1728)*0.02,-2)))</f>
        <v/>
      </c>
      <c r="R1728" s="19">
        <f>L1728-M1728</f>
        <v/>
      </c>
      <c r="S1728" s="19">
        <f>P1728-Q1728</f>
        <v/>
      </c>
      <c r="T1728" s="19">
        <f>R1728+S1728</f>
        <v/>
      </c>
      <c r="U1728" s="21">
        <f>IF(J1728&lt;=0,0,LOOKUP(J1728,{0,1950001,3300001,6950001,9000001,18000001,40000001},{0.05,0.1,0.2,0.23,0.33,0.4,0.45}))</f>
        <v/>
      </c>
    </row>
    <row r="1729">
      <c r="A1729" t="inlineStr">
        <is>
          <t>1万円刻み</t>
        </is>
      </c>
      <c r="B1729" s="19">
        <f>'3_1万円刻み'!$A$796</f>
        <v/>
      </c>
      <c r="C1729" s="20" t="n">
        <v>2025</v>
      </c>
      <c r="D1729" s="19" t="n">
        <v>276000</v>
      </c>
      <c r="E1729" s="19">
        <f>ROUND(MIN(B1729/12,650000)*12*0.0915+MIN(B1729/12,1390000)*12*(0.0504+0)+B1729*0.005,0)</f>
        <v/>
      </c>
      <c r="F1729" s="19" t="n">
        <v>0</v>
      </c>
      <c r="G1729" s="19" t="n">
        <v>0</v>
      </c>
      <c r="H1729" s="19">
        <f>IF(C1729&gt;=2026,IF(B1729&lt;741000,0,IF(B1729&lt;2191000,B1729-740000,IF(B1729&lt;2193000,1451000,IF(B1729&lt;2196000,1453000,IF(B1729&lt;2200000,1456000,IF(B1729&lt;3600000,ROUNDDOWN(B1729/4,-3)*2.8-80000,IF(B1729&lt;6600000,ROUNDDOWN(B1729/4,-3)*3.2-440000,IF(B1729&lt;8500000,ROUNDDOWN(B1729*0.9,0)-1100000,B1729-1950000)))))))),IF(B1729&lt;651000,0,IF(B1729&lt;1900000,B1729-650000,IF(B1729&lt;3600000,ROUNDDOWN(B1729/4,-3)*2.8-80000,IF(B1729&lt;6600000,ROUNDDOWN(B1729/4,-3)*3.2-440000,IF(B1729&lt;8500000,ROUNDDOWN(B1729*0.9,0)-1100000,B1729-1950000))))))</f>
        <v/>
      </c>
      <c r="I1729" s="19">
        <f>IF(H1729&gt;23500000,NA(),IF(C1729&gt;=2026,IF(H1729&lt;=4890000,1040000,IF(H1729&lt;=6550000,670000,620000)),IF(H1729&lt;=1320000,950000,IF(H1729&lt;=3360000,880000,IF(H1729&lt;=4890000,680000,IF(H1729&lt;=6550000,630000,580000))))))</f>
        <v/>
      </c>
      <c r="J1729" s="19">
        <f>MAX(0,ROUNDDOWN(H1729-E1729-I1729-F1729,-3))</f>
        <v/>
      </c>
      <c r="K1729" s="19">
        <f>MAX(0,ROUNDDOWN(H1729-E1729-I1729-F1729-D1729,-3))</f>
        <v/>
      </c>
      <c r="L1729" s="19">
        <f>IF(J1729&lt;=0,0,ROUNDDOWN((J1729*LOOKUP(J1729,{0,1950001,3300001,6950001,9000001,18000001,40000001},{0.05,0.1,0.2,0.23,0.33,0.4,0.45})-LOOKUP(J1729,{0,1950001,3300001,6950001,9000001,18000001,40000001},{0,97500,427500,636000,1536000,2796000,4796000}))*1.021,-2))</f>
        <v/>
      </c>
      <c r="M1729" s="19">
        <f>IF(K1729&lt;=0,0,ROUNDDOWN((K1729*LOOKUP(K1729,{0,1950001,3300001,6950001,9000001,18000001,40000001},{0.05,0.1,0.2,0.23,0.33,0.4,0.45})-LOOKUP(K1729,{0,1950001,3300001,6950001,9000001,18000001,40000001},{0,97500,427500,636000,1536000,2796000,4796000}))*1.021,-2))</f>
        <v/>
      </c>
      <c r="N1729" s="19">
        <f>MAX(0,ROUNDDOWN(H1729-E1729-430000-G1729,-3))</f>
        <v/>
      </c>
      <c r="O1729" s="19">
        <f>MAX(0,ROUNDDOWN(H1729-E1729-430000-G1729-D1729,-3))</f>
        <v/>
      </c>
      <c r="P1729" s="19">
        <f>IF(H1729&lt;=450000,0,MAX(0,ROUNDDOWN(N1729*0.06-MIN(50000,N1729)*0.03,-2))+MAX(0,ROUNDDOWN(N1729*0.04-MIN(50000,N1729)*0.02,-2)))</f>
        <v/>
      </c>
      <c r="Q1729" s="19">
        <f>IF(H1729&lt;=450000,0,MAX(0,ROUNDDOWN(O1729*0.06-MIN(50000,O1729)*0.03,-2))+MAX(0,ROUNDDOWN(O1729*0.04-MIN(50000,O1729)*0.02,-2)))</f>
        <v/>
      </c>
      <c r="R1729" s="19">
        <f>L1729-M1729</f>
        <v/>
      </c>
      <c r="S1729" s="19">
        <f>P1729-Q1729</f>
        <v/>
      </c>
      <c r="T1729" s="19">
        <f>R1729+S1729</f>
        <v/>
      </c>
      <c r="U1729" s="21">
        <f>IF(J1729&lt;=0,0,LOOKUP(J1729,{0,1950001,3300001,6950001,9000001,18000001,40000001},{0.05,0.1,0.2,0.23,0.33,0.4,0.45}))</f>
        <v/>
      </c>
    </row>
    <row r="1730">
      <c r="A1730" t="inlineStr">
        <is>
          <t>1万円刻み</t>
        </is>
      </c>
      <c r="B1730" s="19">
        <f>'3_1万円刻み'!$A$796</f>
        <v/>
      </c>
      <c r="C1730" s="20" t="n">
        <v>2026</v>
      </c>
      <c r="D1730" s="19" t="n">
        <v>276000</v>
      </c>
      <c r="E1730" s="19">
        <f>ROUND(MIN(B1730/12,650000)*12*0.0915+MIN(B1730/12,1390000)*12*(0.0504+0)+B1730*0.005,0)</f>
        <v/>
      </c>
      <c r="F1730" s="19" t="n">
        <v>0</v>
      </c>
      <c r="G1730" s="19" t="n">
        <v>0</v>
      </c>
      <c r="H1730" s="19">
        <f>IF(C1730&gt;=2026,IF(B1730&lt;741000,0,IF(B1730&lt;2191000,B1730-740000,IF(B1730&lt;2193000,1451000,IF(B1730&lt;2196000,1453000,IF(B1730&lt;2200000,1456000,IF(B1730&lt;3600000,ROUNDDOWN(B1730/4,-3)*2.8-80000,IF(B1730&lt;6600000,ROUNDDOWN(B1730/4,-3)*3.2-440000,IF(B1730&lt;8500000,ROUNDDOWN(B1730*0.9,0)-1100000,B1730-1950000)))))))),IF(B1730&lt;651000,0,IF(B1730&lt;1900000,B1730-650000,IF(B1730&lt;3600000,ROUNDDOWN(B1730/4,-3)*2.8-80000,IF(B1730&lt;6600000,ROUNDDOWN(B1730/4,-3)*3.2-440000,IF(B1730&lt;8500000,ROUNDDOWN(B1730*0.9,0)-1100000,B1730-1950000))))))</f>
        <v/>
      </c>
      <c r="I1730" s="19">
        <f>IF(H1730&gt;23500000,NA(),IF(C1730&gt;=2026,IF(H1730&lt;=4890000,1040000,IF(H1730&lt;=6550000,670000,620000)),IF(H1730&lt;=1320000,950000,IF(H1730&lt;=3360000,880000,IF(H1730&lt;=4890000,680000,IF(H1730&lt;=6550000,630000,580000))))))</f>
        <v/>
      </c>
      <c r="J1730" s="19">
        <f>MAX(0,ROUNDDOWN(H1730-E1730-I1730-F1730,-3))</f>
        <v/>
      </c>
      <c r="K1730" s="19">
        <f>MAX(0,ROUNDDOWN(H1730-E1730-I1730-F1730-D1730,-3))</f>
        <v/>
      </c>
      <c r="L1730" s="19">
        <f>IF(J1730&lt;=0,0,ROUNDDOWN((J1730*LOOKUP(J1730,{0,1950001,3300001,6950001,9000001,18000001,40000001},{0.05,0.1,0.2,0.23,0.33,0.4,0.45})-LOOKUP(J1730,{0,1950001,3300001,6950001,9000001,18000001,40000001},{0,97500,427500,636000,1536000,2796000,4796000}))*1.021,-2))</f>
        <v/>
      </c>
      <c r="M1730" s="19">
        <f>IF(K1730&lt;=0,0,ROUNDDOWN((K1730*LOOKUP(K1730,{0,1950001,3300001,6950001,9000001,18000001,40000001},{0.05,0.1,0.2,0.23,0.33,0.4,0.45})-LOOKUP(K1730,{0,1950001,3300001,6950001,9000001,18000001,40000001},{0,97500,427500,636000,1536000,2796000,4796000}))*1.021,-2))</f>
        <v/>
      </c>
      <c r="N1730" s="19">
        <f>MAX(0,ROUNDDOWN(H1730-E1730-430000-G1730,-3))</f>
        <v/>
      </c>
      <c r="O1730" s="19">
        <f>MAX(0,ROUNDDOWN(H1730-E1730-430000-G1730-D1730,-3))</f>
        <v/>
      </c>
      <c r="P1730" s="19">
        <f>IF(H1730&lt;=450000,0,MAX(0,ROUNDDOWN(N1730*0.06-MIN(50000,N1730)*0.03,-2))+MAX(0,ROUNDDOWN(N1730*0.04-MIN(50000,N1730)*0.02,-2)))</f>
        <v/>
      </c>
      <c r="Q1730" s="19">
        <f>IF(H1730&lt;=450000,0,MAX(0,ROUNDDOWN(O1730*0.06-MIN(50000,O1730)*0.03,-2))+MAX(0,ROUNDDOWN(O1730*0.04-MIN(50000,O1730)*0.02,-2)))</f>
        <v/>
      </c>
      <c r="R1730" s="19">
        <f>L1730-M1730</f>
        <v/>
      </c>
      <c r="S1730" s="19">
        <f>P1730-Q1730</f>
        <v/>
      </c>
      <c r="T1730" s="19">
        <f>R1730+S1730</f>
        <v/>
      </c>
      <c r="U1730" s="21">
        <f>IF(J1730&lt;=0,0,LOOKUP(J1730,{0,1950001,3300001,6950001,9000001,18000001,40000001},{0.05,0.1,0.2,0.23,0.33,0.4,0.45}))</f>
        <v/>
      </c>
    </row>
    <row r="1731">
      <c r="A1731" t="inlineStr">
        <is>
          <t>1万円刻み</t>
        </is>
      </c>
      <c r="B1731" s="19">
        <f>'3_1万円刻み'!$A$797</f>
        <v/>
      </c>
      <c r="C1731" s="20" t="n">
        <v>2025</v>
      </c>
      <c r="D1731" s="19" t="n">
        <v>276000</v>
      </c>
      <c r="E1731" s="19">
        <f>ROUND(MIN(B1731/12,650000)*12*0.0915+MIN(B1731/12,1390000)*12*(0.0504+0)+B1731*0.005,0)</f>
        <v/>
      </c>
      <c r="F1731" s="19" t="n">
        <v>0</v>
      </c>
      <c r="G1731" s="19" t="n">
        <v>0</v>
      </c>
      <c r="H1731" s="19">
        <f>IF(C1731&gt;=2026,IF(B1731&lt;741000,0,IF(B1731&lt;2191000,B1731-740000,IF(B1731&lt;2193000,1451000,IF(B1731&lt;2196000,1453000,IF(B1731&lt;2200000,1456000,IF(B1731&lt;3600000,ROUNDDOWN(B1731/4,-3)*2.8-80000,IF(B1731&lt;6600000,ROUNDDOWN(B1731/4,-3)*3.2-440000,IF(B1731&lt;8500000,ROUNDDOWN(B1731*0.9,0)-1100000,B1731-1950000)))))))),IF(B1731&lt;651000,0,IF(B1731&lt;1900000,B1731-650000,IF(B1731&lt;3600000,ROUNDDOWN(B1731/4,-3)*2.8-80000,IF(B1731&lt;6600000,ROUNDDOWN(B1731/4,-3)*3.2-440000,IF(B1731&lt;8500000,ROUNDDOWN(B1731*0.9,0)-1100000,B1731-1950000))))))</f>
        <v/>
      </c>
      <c r="I1731" s="19">
        <f>IF(H1731&gt;23500000,NA(),IF(C1731&gt;=2026,IF(H1731&lt;=4890000,1040000,IF(H1731&lt;=6550000,670000,620000)),IF(H1731&lt;=1320000,950000,IF(H1731&lt;=3360000,880000,IF(H1731&lt;=4890000,680000,IF(H1731&lt;=6550000,630000,580000))))))</f>
        <v/>
      </c>
      <c r="J1731" s="19">
        <f>MAX(0,ROUNDDOWN(H1731-E1731-I1731-F1731,-3))</f>
        <v/>
      </c>
      <c r="K1731" s="19">
        <f>MAX(0,ROUNDDOWN(H1731-E1731-I1731-F1731-D1731,-3))</f>
        <v/>
      </c>
      <c r="L1731" s="19">
        <f>IF(J1731&lt;=0,0,ROUNDDOWN((J1731*LOOKUP(J1731,{0,1950001,3300001,6950001,9000001,18000001,40000001},{0.05,0.1,0.2,0.23,0.33,0.4,0.45})-LOOKUP(J1731,{0,1950001,3300001,6950001,9000001,18000001,40000001},{0,97500,427500,636000,1536000,2796000,4796000}))*1.021,-2))</f>
        <v/>
      </c>
      <c r="M1731" s="19">
        <f>IF(K1731&lt;=0,0,ROUNDDOWN((K1731*LOOKUP(K1731,{0,1950001,3300001,6950001,9000001,18000001,40000001},{0.05,0.1,0.2,0.23,0.33,0.4,0.45})-LOOKUP(K1731,{0,1950001,3300001,6950001,9000001,18000001,40000001},{0,97500,427500,636000,1536000,2796000,4796000}))*1.021,-2))</f>
        <v/>
      </c>
      <c r="N1731" s="19">
        <f>MAX(0,ROUNDDOWN(H1731-E1731-430000-G1731,-3))</f>
        <v/>
      </c>
      <c r="O1731" s="19">
        <f>MAX(0,ROUNDDOWN(H1731-E1731-430000-G1731-D1731,-3))</f>
        <v/>
      </c>
      <c r="P1731" s="19">
        <f>IF(H1731&lt;=450000,0,MAX(0,ROUNDDOWN(N1731*0.06-MIN(50000,N1731)*0.03,-2))+MAX(0,ROUNDDOWN(N1731*0.04-MIN(50000,N1731)*0.02,-2)))</f>
        <v/>
      </c>
      <c r="Q1731" s="19">
        <f>IF(H1731&lt;=450000,0,MAX(0,ROUNDDOWN(O1731*0.06-MIN(50000,O1731)*0.03,-2))+MAX(0,ROUNDDOWN(O1731*0.04-MIN(50000,O1731)*0.02,-2)))</f>
        <v/>
      </c>
      <c r="R1731" s="19">
        <f>L1731-M1731</f>
        <v/>
      </c>
      <c r="S1731" s="19">
        <f>P1731-Q1731</f>
        <v/>
      </c>
      <c r="T1731" s="19">
        <f>R1731+S1731</f>
        <v/>
      </c>
      <c r="U1731" s="21">
        <f>IF(J1731&lt;=0,0,LOOKUP(J1731,{0,1950001,3300001,6950001,9000001,18000001,40000001},{0.05,0.1,0.2,0.23,0.33,0.4,0.45}))</f>
        <v/>
      </c>
    </row>
    <row r="1732">
      <c r="A1732" t="inlineStr">
        <is>
          <t>1万円刻み</t>
        </is>
      </c>
      <c r="B1732" s="19">
        <f>'3_1万円刻み'!$A$797</f>
        <v/>
      </c>
      <c r="C1732" s="20" t="n">
        <v>2026</v>
      </c>
      <c r="D1732" s="19" t="n">
        <v>276000</v>
      </c>
      <c r="E1732" s="19">
        <f>ROUND(MIN(B1732/12,650000)*12*0.0915+MIN(B1732/12,1390000)*12*(0.0504+0)+B1732*0.005,0)</f>
        <v/>
      </c>
      <c r="F1732" s="19" t="n">
        <v>0</v>
      </c>
      <c r="G1732" s="19" t="n">
        <v>0</v>
      </c>
      <c r="H1732" s="19">
        <f>IF(C1732&gt;=2026,IF(B1732&lt;741000,0,IF(B1732&lt;2191000,B1732-740000,IF(B1732&lt;2193000,1451000,IF(B1732&lt;2196000,1453000,IF(B1732&lt;2200000,1456000,IF(B1732&lt;3600000,ROUNDDOWN(B1732/4,-3)*2.8-80000,IF(B1732&lt;6600000,ROUNDDOWN(B1732/4,-3)*3.2-440000,IF(B1732&lt;8500000,ROUNDDOWN(B1732*0.9,0)-1100000,B1732-1950000)))))))),IF(B1732&lt;651000,0,IF(B1732&lt;1900000,B1732-650000,IF(B1732&lt;3600000,ROUNDDOWN(B1732/4,-3)*2.8-80000,IF(B1732&lt;6600000,ROUNDDOWN(B1732/4,-3)*3.2-440000,IF(B1732&lt;8500000,ROUNDDOWN(B1732*0.9,0)-1100000,B1732-1950000))))))</f>
        <v/>
      </c>
      <c r="I1732" s="19">
        <f>IF(H1732&gt;23500000,NA(),IF(C1732&gt;=2026,IF(H1732&lt;=4890000,1040000,IF(H1732&lt;=6550000,670000,620000)),IF(H1732&lt;=1320000,950000,IF(H1732&lt;=3360000,880000,IF(H1732&lt;=4890000,680000,IF(H1732&lt;=6550000,630000,580000))))))</f>
        <v/>
      </c>
      <c r="J1732" s="19">
        <f>MAX(0,ROUNDDOWN(H1732-E1732-I1732-F1732,-3))</f>
        <v/>
      </c>
      <c r="K1732" s="19">
        <f>MAX(0,ROUNDDOWN(H1732-E1732-I1732-F1732-D1732,-3))</f>
        <v/>
      </c>
      <c r="L1732" s="19">
        <f>IF(J1732&lt;=0,0,ROUNDDOWN((J1732*LOOKUP(J1732,{0,1950001,3300001,6950001,9000001,18000001,40000001},{0.05,0.1,0.2,0.23,0.33,0.4,0.45})-LOOKUP(J1732,{0,1950001,3300001,6950001,9000001,18000001,40000001},{0,97500,427500,636000,1536000,2796000,4796000}))*1.021,-2))</f>
        <v/>
      </c>
      <c r="M1732" s="19">
        <f>IF(K1732&lt;=0,0,ROUNDDOWN((K1732*LOOKUP(K1732,{0,1950001,3300001,6950001,9000001,18000001,40000001},{0.05,0.1,0.2,0.23,0.33,0.4,0.45})-LOOKUP(K1732,{0,1950001,3300001,6950001,9000001,18000001,40000001},{0,97500,427500,636000,1536000,2796000,4796000}))*1.021,-2))</f>
        <v/>
      </c>
      <c r="N1732" s="19">
        <f>MAX(0,ROUNDDOWN(H1732-E1732-430000-G1732,-3))</f>
        <v/>
      </c>
      <c r="O1732" s="19">
        <f>MAX(0,ROUNDDOWN(H1732-E1732-430000-G1732-D1732,-3))</f>
        <v/>
      </c>
      <c r="P1732" s="19">
        <f>IF(H1732&lt;=450000,0,MAX(0,ROUNDDOWN(N1732*0.06-MIN(50000,N1732)*0.03,-2))+MAX(0,ROUNDDOWN(N1732*0.04-MIN(50000,N1732)*0.02,-2)))</f>
        <v/>
      </c>
      <c r="Q1732" s="19">
        <f>IF(H1732&lt;=450000,0,MAX(0,ROUNDDOWN(O1732*0.06-MIN(50000,O1732)*0.03,-2))+MAX(0,ROUNDDOWN(O1732*0.04-MIN(50000,O1732)*0.02,-2)))</f>
        <v/>
      </c>
      <c r="R1732" s="19">
        <f>L1732-M1732</f>
        <v/>
      </c>
      <c r="S1732" s="19">
        <f>P1732-Q1732</f>
        <v/>
      </c>
      <c r="T1732" s="19">
        <f>R1732+S1732</f>
        <v/>
      </c>
      <c r="U1732" s="21">
        <f>IF(J1732&lt;=0,0,LOOKUP(J1732,{0,1950001,3300001,6950001,9000001,18000001,40000001},{0.05,0.1,0.2,0.23,0.33,0.4,0.45}))</f>
        <v/>
      </c>
    </row>
    <row r="1733">
      <c r="A1733" t="inlineStr">
        <is>
          <t>1万円刻み</t>
        </is>
      </c>
      <c r="B1733" s="19">
        <f>'3_1万円刻み'!$A$798</f>
        <v/>
      </c>
      <c r="C1733" s="20" t="n">
        <v>2025</v>
      </c>
      <c r="D1733" s="19" t="n">
        <v>276000</v>
      </c>
      <c r="E1733" s="19">
        <f>ROUND(MIN(B1733/12,650000)*12*0.0915+MIN(B1733/12,1390000)*12*(0.0504+0)+B1733*0.005,0)</f>
        <v/>
      </c>
      <c r="F1733" s="19" t="n">
        <v>0</v>
      </c>
      <c r="G1733" s="19" t="n">
        <v>0</v>
      </c>
      <c r="H1733" s="19">
        <f>IF(C1733&gt;=2026,IF(B1733&lt;741000,0,IF(B1733&lt;2191000,B1733-740000,IF(B1733&lt;2193000,1451000,IF(B1733&lt;2196000,1453000,IF(B1733&lt;2200000,1456000,IF(B1733&lt;3600000,ROUNDDOWN(B1733/4,-3)*2.8-80000,IF(B1733&lt;6600000,ROUNDDOWN(B1733/4,-3)*3.2-440000,IF(B1733&lt;8500000,ROUNDDOWN(B1733*0.9,0)-1100000,B1733-1950000)))))))),IF(B1733&lt;651000,0,IF(B1733&lt;1900000,B1733-650000,IF(B1733&lt;3600000,ROUNDDOWN(B1733/4,-3)*2.8-80000,IF(B1733&lt;6600000,ROUNDDOWN(B1733/4,-3)*3.2-440000,IF(B1733&lt;8500000,ROUNDDOWN(B1733*0.9,0)-1100000,B1733-1950000))))))</f>
        <v/>
      </c>
      <c r="I1733" s="19">
        <f>IF(H1733&gt;23500000,NA(),IF(C1733&gt;=2026,IF(H1733&lt;=4890000,1040000,IF(H1733&lt;=6550000,670000,620000)),IF(H1733&lt;=1320000,950000,IF(H1733&lt;=3360000,880000,IF(H1733&lt;=4890000,680000,IF(H1733&lt;=6550000,630000,580000))))))</f>
        <v/>
      </c>
      <c r="J1733" s="19">
        <f>MAX(0,ROUNDDOWN(H1733-E1733-I1733-F1733,-3))</f>
        <v/>
      </c>
      <c r="K1733" s="19">
        <f>MAX(0,ROUNDDOWN(H1733-E1733-I1733-F1733-D1733,-3))</f>
        <v/>
      </c>
      <c r="L1733" s="19">
        <f>IF(J1733&lt;=0,0,ROUNDDOWN((J1733*LOOKUP(J1733,{0,1950001,3300001,6950001,9000001,18000001,40000001},{0.05,0.1,0.2,0.23,0.33,0.4,0.45})-LOOKUP(J1733,{0,1950001,3300001,6950001,9000001,18000001,40000001},{0,97500,427500,636000,1536000,2796000,4796000}))*1.021,-2))</f>
        <v/>
      </c>
      <c r="M1733" s="19">
        <f>IF(K1733&lt;=0,0,ROUNDDOWN((K1733*LOOKUP(K1733,{0,1950001,3300001,6950001,9000001,18000001,40000001},{0.05,0.1,0.2,0.23,0.33,0.4,0.45})-LOOKUP(K1733,{0,1950001,3300001,6950001,9000001,18000001,40000001},{0,97500,427500,636000,1536000,2796000,4796000}))*1.021,-2))</f>
        <v/>
      </c>
      <c r="N1733" s="19">
        <f>MAX(0,ROUNDDOWN(H1733-E1733-430000-G1733,-3))</f>
        <v/>
      </c>
      <c r="O1733" s="19">
        <f>MAX(0,ROUNDDOWN(H1733-E1733-430000-G1733-D1733,-3))</f>
        <v/>
      </c>
      <c r="P1733" s="19">
        <f>IF(H1733&lt;=450000,0,MAX(0,ROUNDDOWN(N1733*0.06-MIN(50000,N1733)*0.03,-2))+MAX(0,ROUNDDOWN(N1733*0.04-MIN(50000,N1733)*0.02,-2)))</f>
        <v/>
      </c>
      <c r="Q1733" s="19">
        <f>IF(H1733&lt;=450000,0,MAX(0,ROUNDDOWN(O1733*0.06-MIN(50000,O1733)*0.03,-2))+MAX(0,ROUNDDOWN(O1733*0.04-MIN(50000,O1733)*0.02,-2)))</f>
        <v/>
      </c>
      <c r="R1733" s="19">
        <f>L1733-M1733</f>
        <v/>
      </c>
      <c r="S1733" s="19">
        <f>P1733-Q1733</f>
        <v/>
      </c>
      <c r="T1733" s="19">
        <f>R1733+S1733</f>
        <v/>
      </c>
      <c r="U1733" s="21">
        <f>IF(J1733&lt;=0,0,LOOKUP(J1733,{0,1950001,3300001,6950001,9000001,18000001,40000001},{0.05,0.1,0.2,0.23,0.33,0.4,0.45}))</f>
        <v/>
      </c>
    </row>
    <row r="1734">
      <c r="A1734" t="inlineStr">
        <is>
          <t>1万円刻み</t>
        </is>
      </c>
      <c r="B1734" s="19">
        <f>'3_1万円刻み'!$A$798</f>
        <v/>
      </c>
      <c r="C1734" s="20" t="n">
        <v>2026</v>
      </c>
      <c r="D1734" s="19" t="n">
        <v>276000</v>
      </c>
      <c r="E1734" s="19">
        <f>ROUND(MIN(B1734/12,650000)*12*0.0915+MIN(B1734/12,1390000)*12*(0.0504+0)+B1734*0.005,0)</f>
        <v/>
      </c>
      <c r="F1734" s="19" t="n">
        <v>0</v>
      </c>
      <c r="G1734" s="19" t="n">
        <v>0</v>
      </c>
      <c r="H1734" s="19">
        <f>IF(C1734&gt;=2026,IF(B1734&lt;741000,0,IF(B1734&lt;2191000,B1734-740000,IF(B1734&lt;2193000,1451000,IF(B1734&lt;2196000,1453000,IF(B1734&lt;2200000,1456000,IF(B1734&lt;3600000,ROUNDDOWN(B1734/4,-3)*2.8-80000,IF(B1734&lt;6600000,ROUNDDOWN(B1734/4,-3)*3.2-440000,IF(B1734&lt;8500000,ROUNDDOWN(B1734*0.9,0)-1100000,B1734-1950000)))))))),IF(B1734&lt;651000,0,IF(B1734&lt;1900000,B1734-650000,IF(B1734&lt;3600000,ROUNDDOWN(B1734/4,-3)*2.8-80000,IF(B1734&lt;6600000,ROUNDDOWN(B1734/4,-3)*3.2-440000,IF(B1734&lt;8500000,ROUNDDOWN(B1734*0.9,0)-1100000,B1734-1950000))))))</f>
        <v/>
      </c>
      <c r="I1734" s="19">
        <f>IF(H1734&gt;23500000,NA(),IF(C1734&gt;=2026,IF(H1734&lt;=4890000,1040000,IF(H1734&lt;=6550000,670000,620000)),IF(H1734&lt;=1320000,950000,IF(H1734&lt;=3360000,880000,IF(H1734&lt;=4890000,680000,IF(H1734&lt;=6550000,630000,580000))))))</f>
        <v/>
      </c>
      <c r="J1734" s="19">
        <f>MAX(0,ROUNDDOWN(H1734-E1734-I1734-F1734,-3))</f>
        <v/>
      </c>
      <c r="K1734" s="19">
        <f>MAX(0,ROUNDDOWN(H1734-E1734-I1734-F1734-D1734,-3))</f>
        <v/>
      </c>
      <c r="L1734" s="19">
        <f>IF(J1734&lt;=0,0,ROUNDDOWN((J1734*LOOKUP(J1734,{0,1950001,3300001,6950001,9000001,18000001,40000001},{0.05,0.1,0.2,0.23,0.33,0.4,0.45})-LOOKUP(J1734,{0,1950001,3300001,6950001,9000001,18000001,40000001},{0,97500,427500,636000,1536000,2796000,4796000}))*1.021,-2))</f>
        <v/>
      </c>
      <c r="M1734" s="19">
        <f>IF(K1734&lt;=0,0,ROUNDDOWN((K1734*LOOKUP(K1734,{0,1950001,3300001,6950001,9000001,18000001,40000001},{0.05,0.1,0.2,0.23,0.33,0.4,0.45})-LOOKUP(K1734,{0,1950001,3300001,6950001,9000001,18000001,40000001},{0,97500,427500,636000,1536000,2796000,4796000}))*1.021,-2))</f>
        <v/>
      </c>
      <c r="N1734" s="19">
        <f>MAX(0,ROUNDDOWN(H1734-E1734-430000-G1734,-3))</f>
        <v/>
      </c>
      <c r="O1734" s="19">
        <f>MAX(0,ROUNDDOWN(H1734-E1734-430000-G1734-D1734,-3))</f>
        <v/>
      </c>
      <c r="P1734" s="19">
        <f>IF(H1734&lt;=450000,0,MAX(0,ROUNDDOWN(N1734*0.06-MIN(50000,N1734)*0.03,-2))+MAX(0,ROUNDDOWN(N1734*0.04-MIN(50000,N1734)*0.02,-2)))</f>
        <v/>
      </c>
      <c r="Q1734" s="19">
        <f>IF(H1734&lt;=450000,0,MAX(0,ROUNDDOWN(O1734*0.06-MIN(50000,O1734)*0.03,-2))+MAX(0,ROUNDDOWN(O1734*0.04-MIN(50000,O1734)*0.02,-2)))</f>
        <v/>
      </c>
      <c r="R1734" s="19">
        <f>L1734-M1734</f>
        <v/>
      </c>
      <c r="S1734" s="19">
        <f>P1734-Q1734</f>
        <v/>
      </c>
      <c r="T1734" s="19">
        <f>R1734+S1734</f>
        <v/>
      </c>
      <c r="U1734" s="21">
        <f>IF(J1734&lt;=0,0,LOOKUP(J1734,{0,1950001,3300001,6950001,9000001,18000001,40000001},{0.05,0.1,0.2,0.23,0.33,0.4,0.45}))</f>
        <v/>
      </c>
    </row>
    <row r="1735">
      <c r="A1735" t="inlineStr">
        <is>
          <t>1万円刻み</t>
        </is>
      </c>
      <c r="B1735" s="19">
        <f>'3_1万円刻み'!$A$799</f>
        <v/>
      </c>
      <c r="C1735" s="20" t="n">
        <v>2025</v>
      </c>
      <c r="D1735" s="19" t="n">
        <v>276000</v>
      </c>
      <c r="E1735" s="19">
        <f>ROUND(MIN(B1735/12,650000)*12*0.0915+MIN(B1735/12,1390000)*12*(0.0504+0)+B1735*0.005,0)</f>
        <v/>
      </c>
      <c r="F1735" s="19" t="n">
        <v>0</v>
      </c>
      <c r="G1735" s="19" t="n">
        <v>0</v>
      </c>
      <c r="H1735" s="19">
        <f>IF(C1735&gt;=2026,IF(B1735&lt;741000,0,IF(B1735&lt;2191000,B1735-740000,IF(B1735&lt;2193000,1451000,IF(B1735&lt;2196000,1453000,IF(B1735&lt;2200000,1456000,IF(B1735&lt;3600000,ROUNDDOWN(B1735/4,-3)*2.8-80000,IF(B1735&lt;6600000,ROUNDDOWN(B1735/4,-3)*3.2-440000,IF(B1735&lt;8500000,ROUNDDOWN(B1735*0.9,0)-1100000,B1735-1950000)))))))),IF(B1735&lt;651000,0,IF(B1735&lt;1900000,B1735-650000,IF(B1735&lt;3600000,ROUNDDOWN(B1735/4,-3)*2.8-80000,IF(B1735&lt;6600000,ROUNDDOWN(B1735/4,-3)*3.2-440000,IF(B1735&lt;8500000,ROUNDDOWN(B1735*0.9,0)-1100000,B1735-1950000))))))</f>
        <v/>
      </c>
      <c r="I1735" s="19">
        <f>IF(H1735&gt;23500000,NA(),IF(C1735&gt;=2026,IF(H1735&lt;=4890000,1040000,IF(H1735&lt;=6550000,670000,620000)),IF(H1735&lt;=1320000,950000,IF(H1735&lt;=3360000,880000,IF(H1735&lt;=4890000,680000,IF(H1735&lt;=6550000,630000,580000))))))</f>
        <v/>
      </c>
      <c r="J1735" s="19">
        <f>MAX(0,ROUNDDOWN(H1735-E1735-I1735-F1735,-3))</f>
        <v/>
      </c>
      <c r="K1735" s="19">
        <f>MAX(0,ROUNDDOWN(H1735-E1735-I1735-F1735-D1735,-3))</f>
        <v/>
      </c>
      <c r="L1735" s="19">
        <f>IF(J1735&lt;=0,0,ROUNDDOWN((J1735*LOOKUP(J1735,{0,1950001,3300001,6950001,9000001,18000001,40000001},{0.05,0.1,0.2,0.23,0.33,0.4,0.45})-LOOKUP(J1735,{0,1950001,3300001,6950001,9000001,18000001,40000001},{0,97500,427500,636000,1536000,2796000,4796000}))*1.021,-2))</f>
        <v/>
      </c>
      <c r="M1735" s="19">
        <f>IF(K1735&lt;=0,0,ROUNDDOWN((K1735*LOOKUP(K1735,{0,1950001,3300001,6950001,9000001,18000001,40000001},{0.05,0.1,0.2,0.23,0.33,0.4,0.45})-LOOKUP(K1735,{0,1950001,3300001,6950001,9000001,18000001,40000001},{0,97500,427500,636000,1536000,2796000,4796000}))*1.021,-2))</f>
        <v/>
      </c>
      <c r="N1735" s="19">
        <f>MAX(0,ROUNDDOWN(H1735-E1735-430000-G1735,-3))</f>
        <v/>
      </c>
      <c r="O1735" s="19">
        <f>MAX(0,ROUNDDOWN(H1735-E1735-430000-G1735-D1735,-3))</f>
        <v/>
      </c>
      <c r="P1735" s="19">
        <f>IF(H1735&lt;=450000,0,MAX(0,ROUNDDOWN(N1735*0.06-MIN(50000,N1735)*0.03,-2))+MAX(0,ROUNDDOWN(N1735*0.04-MIN(50000,N1735)*0.02,-2)))</f>
        <v/>
      </c>
      <c r="Q1735" s="19">
        <f>IF(H1735&lt;=450000,0,MAX(0,ROUNDDOWN(O1735*0.06-MIN(50000,O1735)*0.03,-2))+MAX(0,ROUNDDOWN(O1735*0.04-MIN(50000,O1735)*0.02,-2)))</f>
        <v/>
      </c>
      <c r="R1735" s="19">
        <f>L1735-M1735</f>
        <v/>
      </c>
      <c r="S1735" s="19">
        <f>P1735-Q1735</f>
        <v/>
      </c>
      <c r="T1735" s="19">
        <f>R1735+S1735</f>
        <v/>
      </c>
      <c r="U1735" s="21">
        <f>IF(J1735&lt;=0,0,LOOKUP(J1735,{0,1950001,3300001,6950001,9000001,18000001,40000001},{0.05,0.1,0.2,0.23,0.33,0.4,0.45}))</f>
        <v/>
      </c>
    </row>
    <row r="1736">
      <c r="A1736" t="inlineStr">
        <is>
          <t>1万円刻み</t>
        </is>
      </c>
      <c r="B1736" s="19">
        <f>'3_1万円刻み'!$A$799</f>
        <v/>
      </c>
      <c r="C1736" s="20" t="n">
        <v>2026</v>
      </c>
      <c r="D1736" s="19" t="n">
        <v>276000</v>
      </c>
      <c r="E1736" s="19">
        <f>ROUND(MIN(B1736/12,650000)*12*0.0915+MIN(B1736/12,1390000)*12*(0.0504+0)+B1736*0.005,0)</f>
        <v/>
      </c>
      <c r="F1736" s="19" t="n">
        <v>0</v>
      </c>
      <c r="G1736" s="19" t="n">
        <v>0</v>
      </c>
      <c r="H1736" s="19">
        <f>IF(C1736&gt;=2026,IF(B1736&lt;741000,0,IF(B1736&lt;2191000,B1736-740000,IF(B1736&lt;2193000,1451000,IF(B1736&lt;2196000,1453000,IF(B1736&lt;2200000,1456000,IF(B1736&lt;3600000,ROUNDDOWN(B1736/4,-3)*2.8-80000,IF(B1736&lt;6600000,ROUNDDOWN(B1736/4,-3)*3.2-440000,IF(B1736&lt;8500000,ROUNDDOWN(B1736*0.9,0)-1100000,B1736-1950000)))))))),IF(B1736&lt;651000,0,IF(B1736&lt;1900000,B1736-650000,IF(B1736&lt;3600000,ROUNDDOWN(B1736/4,-3)*2.8-80000,IF(B1736&lt;6600000,ROUNDDOWN(B1736/4,-3)*3.2-440000,IF(B1736&lt;8500000,ROUNDDOWN(B1736*0.9,0)-1100000,B1736-1950000))))))</f>
        <v/>
      </c>
      <c r="I1736" s="19">
        <f>IF(H1736&gt;23500000,NA(),IF(C1736&gt;=2026,IF(H1736&lt;=4890000,1040000,IF(H1736&lt;=6550000,670000,620000)),IF(H1736&lt;=1320000,950000,IF(H1736&lt;=3360000,880000,IF(H1736&lt;=4890000,680000,IF(H1736&lt;=6550000,630000,580000))))))</f>
        <v/>
      </c>
      <c r="J1736" s="19">
        <f>MAX(0,ROUNDDOWN(H1736-E1736-I1736-F1736,-3))</f>
        <v/>
      </c>
      <c r="K1736" s="19">
        <f>MAX(0,ROUNDDOWN(H1736-E1736-I1736-F1736-D1736,-3))</f>
        <v/>
      </c>
      <c r="L1736" s="19">
        <f>IF(J1736&lt;=0,0,ROUNDDOWN((J1736*LOOKUP(J1736,{0,1950001,3300001,6950001,9000001,18000001,40000001},{0.05,0.1,0.2,0.23,0.33,0.4,0.45})-LOOKUP(J1736,{0,1950001,3300001,6950001,9000001,18000001,40000001},{0,97500,427500,636000,1536000,2796000,4796000}))*1.021,-2))</f>
        <v/>
      </c>
      <c r="M1736" s="19">
        <f>IF(K1736&lt;=0,0,ROUNDDOWN((K1736*LOOKUP(K1736,{0,1950001,3300001,6950001,9000001,18000001,40000001},{0.05,0.1,0.2,0.23,0.33,0.4,0.45})-LOOKUP(K1736,{0,1950001,3300001,6950001,9000001,18000001,40000001},{0,97500,427500,636000,1536000,2796000,4796000}))*1.021,-2))</f>
        <v/>
      </c>
      <c r="N1736" s="19">
        <f>MAX(0,ROUNDDOWN(H1736-E1736-430000-G1736,-3))</f>
        <v/>
      </c>
      <c r="O1736" s="19">
        <f>MAX(0,ROUNDDOWN(H1736-E1736-430000-G1736-D1736,-3))</f>
        <v/>
      </c>
      <c r="P1736" s="19">
        <f>IF(H1736&lt;=450000,0,MAX(0,ROUNDDOWN(N1736*0.06-MIN(50000,N1736)*0.03,-2))+MAX(0,ROUNDDOWN(N1736*0.04-MIN(50000,N1736)*0.02,-2)))</f>
        <v/>
      </c>
      <c r="Q1736" s="19">
        <f>IF(H1736&lt;=450000,0,MAX(0,ROUNDDOWN(O1736*0.06-MIN(50000,O1736)*0.03,-2))+MAX(0,ROUNDDOWN(O1736*0.04-MIN(50000,O1736)*0.02,-2)))</f>
        <v/>
      </c>
      <c r="R1736" s="19">
        <f>L1736-M1736</f>
        <v/>
      </c>
      <c r="S1736" s="19">
        <f>P1736-Q1736</f>
        <v/>
      </c>
      <c r="T1736" s="19">
        <f>R1736+S1736</f>
        <v/>
      </c>
      <c r="U1736" s="21">
        <f>IF(J1736&lt;=0,0,LOOKUP(J1736,{0,1950001,3300001,6950001,9000001,18000001,40000001},{0.05,0.1,0.2,0.23,0.33,0.4,0.45}))</f>
        <v/>
      </c>
    </row>
    <row r="1737">
      <c r="A1737" t="inlineStr">
        <is>
          <t>1万円刻み</t>
        </is>
      </c>
      <c r="B1737" s="19">
        <f>'3_1万円刻み'!$A$800</f>
        <v/>
      </c>
      <c r="C1737" s="20" t="n">
        <v>2025</v>
      </c>
      <c r="D1737" s="19" t="n">
        <v>276000</v>
      </c>
      <c r="E1737" s="19">
        <f>ROUND(MIN(B1737/12,650000)*12*0.0915+MIN(B1737/12,1390000)*12*(0.0504+0)+B1737*0.005,0)</f>
        <v/>
      </c>
      <c r="F1737" s="19" t="n">
        <v>0</v>
      </c>
      <c r="G1737" s="19" t="n">
        <v>0</v>
      </c>
      <c r="H1737" s="19">
        <f>IF(C1737&gt;=2026,IF(B1737&lt;741000,0,IF(B1737&lt;2191000,B1737-740000,IF(B1737&lt;2193000,1451000,IF(B1737&lt;2196000,1453000,IF(B1737&lt;2200000,1456000,IF(B1737&lt;3600000,ROUNDDOWN(B1737/4,-3)*2.8-80000,IF(B1737&lt;6600000,ROUNDDOWN(B1737/4,-3)*3.2-440000,IF(B1737&lt;8500000,ROUNDDOWN(B1737*0.9,0)-1100000,B1737-1950000)))))))),IF(B1737&lt;651000,0,IF(B1737&lt;1900000,B1737-650000,IF(B1737&lt;3600000,ROUNDDOWN(B1737/4,-3)*2.8-80000,IF(B1737&lt;6600000,ROUNDDOWN(B1737/4,-3)*3.2-440000,IF(B1737&lt;8500000,ROUNDDOWN(B1737*0.9,0)-1100000,B1737-1950000))))))</f>
        <v/>
      </c>
      <c r="I1737" s="19">
        <f>IF(H1737&gt;23500000,NA(),IF(C1737&gt;=2026,IF(H1737&lt;=4890000,1040000,IF(H1737&lt;=6550000,670000,620000)),IF(H1737&lt;=1320000,950000,IF(H1737&lt;=3360000,880000,IF(H1737&lt;=4890000,680000,IF(H1737&lt;=6550000,630000,580000))))))</f>
        <v/>
      </c>
      <c r="J1737" s="19">
        <f>MAX(0,ROUNDDOWN(H1737-E1737-I1737-F1737,-3))</f>
        <v/>
      </c>
      <c r="K1737" s="19">
        <f>MAX(0,ROUNDDOWN(H1737-E1737-I1737-F1737-D1737,-3))</f>
        <v/>
      </c>
      <c r="L1737" s="19">
        <f>IF(J1737&lt;=0,0,ROUNDDOWN((J1737*LOOKUP(J1737,{0,1950001,3300001,6950001,9000001,18000001,40000001},{0.05,0.1,0.2,0.23,0.33,0.4,0.45})-LOOKUP(J1737,{0,1950001,3300001,6950001,9000001,18000001,40000001},{0,97500,427500,636000,1536000,2796000,4796000}))*1.021,-2))</f>
        <v/>
      </c>
      <c r="M1737" s="19">
        <f>IF(K1737&lt;=0,0,ROUNDDOWN((K1737*LOOKUP(K1737,{0,1950001,3300001,6950001,9000001,18000001,40000001},{0.05,0.1,0.2,0.23,0.33,0.4,0.45})-LOOKUP(K1737,{0,1950001,3300001,6950001,9000001,18000001,40000001},{0,97500,427500,636000,1536000,2796000,4796000}))*1.021,-2))</f>
        <v/>
      </c>
      <c r="N1737" s="19">
        <f>MAX(0,ROUNDDOWN(H1737-E1737-430000-G1737,-3))</f>
        <v/>
      </c>
      <c r="O1737" s="19">
        <f>MAX(0,ROUNDDOWN(H1737-E1737-430000-G1737-D1737,-3))</f>
        <v/>
      </c>
      <c r="P1737" s="19">
        <f>IF(H1737&lt;=450000,0,MAX(0,ROUNDDOWN(N1737*0.06-MIN(50000,N1737)*0.03,-2))+MAX(0,ROUNDDOWN(N1737*0.04-MIN(50000,N1737)*0.02,-2)))</f>
        <v/>
      </c>
      <c r="Q1737" s="19">
        <f>IF(H1737&lt;=450000,0,MAX(0,ROUNDDOWN(O1737*0.06-MIN(50000,O1737)*0.03,-2))+MAX(0,ROUNDDOWN(O1737*0.04-MIN(50000,O1737)*0.02,-2)))</f>
        <v/>
      </c>
      <c r="R1737" s="19">
        <f>L1737-M1737</f>
        <v/>
      </c>
      <c r="S1737" s="19">
        <f>P1737-Q1737</f>
        <v/>
      </c>
      <c r="T1737" s="19">
        <f>R1737+S1737</f>
        <v/>
      </c>
      <c r="U1737" s="21">
        <f>IF(J1737&lt;=0,0,LOOKUP(J1737,{0,1950001,3300001,6950001,9000001,18000001,40000001},{0.05,0.1,0.2,0.23,0.33,0.4,0.45}))</f>
        <v/>
      </c>
    </row>
    <row r="1738">
      <c r="A1738" t="inlineStr">
        <is>
          <t>1万円刻み</t>
        </is>
      </c>
      <c r="B1738" s="19">
        <f>'3_1万円刻み'!$A$800</f>
        <v/>
      </c>
      <c r="C1738" s="20" t="n">
        <v>2026</v>
      </c>
      <c r="D1738" s="19" t="n">
        <v>276000</v>
      </c>
      <c r="E1738" s="19">
        <f>ROUND(MIN(B1738/12,650000)*12*0.0915+MIN(B1738/12,1390000)*12*(0.0504+0)+B1738*0.005,0)</f>
        <v/>
      </c>
      <c r="F1738" s="19" t="n">
        <v>0</v>
      </c>
      <c r="G1738" s="19" t="n">
        <v>0</v>
      </c>
      <c r="H1738" s="19">
        <f>IF(C1738&gt;=2026,IF(B1738&lt;741000,0,IF(B1738&lt;2191000,B1738-740000,IF(B1738&lt;2193000,1451000,IF(B1738&lt;2196000,1453000,IF(B1738&lt;2200000,1456000,IF(B1738&lt;3600000,ROUNDDOWN(B1738/4,-3)*2.8-80000,IF(B1738&lt;6600000,ROUNDDOWN(B1738/4,-3)*3.2-440000,IF(B1738&lt;8500000,ROUNDDOWN(B1738*0.9,0)-1100000,B1738-1950000)))))))),IF(B1738&lt;651000,0,IF(B1738&lt;1900000,B1738-650000,IF(B1738&lt;3600000,ROUNDDOWN(B1738/4,-3)*2.8-80000,IF(B1738&lt;6600000,ROUNDDOWN(B1738/4,-3)*3.2-440000,IF(B1738&lt;8500000,ROUNDDOWN(B1738*0.9,0)-1100000,B1738-1950000))))))</f>
        <v/>
      </c>
      <c r="I1738" s="19">
        <f>IF(H1738&gt;23500000,NA(),IF(C1738&gt;=2026,IF(H1738&lt;=4890000,1040000,IF(H1738&lt;=6550000,670000,620000)),IF(H1738&lt;=1320000,950000,IF(H1738&lt;=3360000,880000,IF(H1738&lt;=4890000,680000,IF(H1738&lt;=6550000,630000,580000))))))</f>
        <v/>
      </c>
      <c r="J1738" s="19">
        <f>MAX(0,ROUNDDOWN(H1738-E1738-I1738-F1738,-3))</f>
        <v/>
      </c>
      <c r="K1738" s="19">
        <f>MAX(0,ROUNDDOWN(H1738-E1738-I1738-F1738-D1738,-3))</f>
        <v/>
      </c>
      <c r="L1738" s="19">
        <f>IF(J1738&lt;=0,0,ROUNDDOWN((J1738*LOOKUP(J1738,{0,1950001,3300001,6950001,9000001,18000001,40000001},{0.05,0.1,0.2,0.23,0.33,0.4,0.45})-LOOKUP(J1738,{0,1950001,3300001,6950001,9000001,18000001,40000001},{0,97500,427500,636000,1536000,2796000,4796000}))*1.021,-2))</f>
        <v/>
      </c>
      <c r="M1738" s="19">
        <f>IF(K1738&lt;=0,0,ROUNDDOWN((K1738*LOOKUP(K1738,{0,1950001,3300001,6950001,9000001,18000001,40000001},{0.05,0.1,0.2,0.23,0.33,0.4,0.45})-LOOKUP(K1738,{0,1950001,3300001,6950001,9000001,18000001,40000001},{0,97500,427500,636000,1536000,2796000,4796000}))*1.021,-2))</f>
        <v/>
      </c>
      <c r="N1738" s="19">
        <f>MAX(0,ROUNDDOWN(H1738-E1738-430000-G1738,-3))</f>
        <v/>
      </c>
      <c r="O1738" s="19">
        <f>MAX(0,ROUNDDOWN(H1738-E1738-430000-G1738-D1738,-3))</f>
        <v/>
      </c>
      <c r="P1738" s="19">
        <f>IF(H1738&lt;=450000,0,MAX(0,ROUNDDOWN(N1738*0.06-MIN(50000,N1738)*0.03,-2))+MAX(0,ROUNDDOWN(N1738*0.04-MIN(50000,N1738)*0.02,-2)))</f>
        <v/>
      </c>
      <c r="Q1738" s="19">
        <f>IF(H1738&lt;=450000,0,MAX(0,ROUNDDOWN(O1738*0.06-MIN(50000,O1738)*0.03,-2))+MAX(0,ROUNDDOWN(O1738*0.04-MIN(50000,O1738)*0.02,-2)))</f>
        <v/>
      </c>
      <c r="R1738" s="19">
        <f>L1738-M1738</f>
        <v/>
      </c>
      <c r="S1738" s="19">
        <f>P1738-Q1738</f>
        <v/>
      </c>
      <c r="T1738" s="19">
        <f>R1738+S1738</f>
        <v/>
      </c>
      <c r="U1738" s="21">
        <f>IF(J1738&lt;=0,0,LOOKUP(J1738,{0,1950001,3300001,6950001,9000001,18000001,40000001},{0.05,0.1,0.2,0.23,0.33,0.4,0.45}))</f>
        <v/>
      </c>
    </row>
    <row r="1739">
      <c r="A1739" t="inlineStr">
        <is>
          <t>1万円刻み</t>
        </is>
      </c>
      <c r="B1739" s="19">
        <f>'3_1万円刻み'!$A$801</f>
        <v/>
      </c>
      <c r="C1739" s="20" t="n">
        <v>2025</v>
      </c>
      <c r="D1739" s="19" t="n">
        <v>276000</v>
      </c>
      <c r="E1739" s="19">
        <f>ROUND(MIN(B1739/12,650000)*12*0.0915+MIN(B1739/12,1390000)*12*(0.0504+0)+B1739*0.005,0)</f>
        <v/>
      </c>
      <c r="F1739" s="19" t="n">
        <v>0</v>
      </c>
      <c r="G1739" s="19" t="n">
        <v>0</v>
      </c>
      <c r="H1739" s="19">
        <f>IF(C1739&gt;=2026,IF(B1739&lt;741000,0,IF(B1739&lt;2191000,B1739-740000,IF(B1739&lt;2193000,1451000,IF(B1739&lt;2196000,1453000,IF(B1739&lt;2200000,1456000,IF(B1739&lt;3600000,ROUNDDOWN(B1739/4,-3)*2.8-80000,IF(B1739&lt;6600000,ROUNDDOWN(B1739/4,-3)*3.2-440000,IF(B1739&lt;8500000,ROUNDDOWN(B1739*0.9,0)-1100000,B1739-1950000)))))))),IF(B1739&lt;651000,0,IF(B1739&lt;1900000,B1739-650000,IF(B1739&lt;3600000,ROUNDDOWN(B1739/4,-3)*2.8-80000,IF(B1739&lt;6600000,ROUNDDOWN(B1739/4,-3)*3.2-440000,IF(B1739&lt;8500000,ROUNDDOWN(B1739*0.9,0)-1100000,B1739-1950000))))))</f>
        <v/>
      </c>
      <c r="I1739" s="19">
        <f>IF(H1739&gt;23500000,NA(),IF(C1739&gt;=2026,IF(H1739&lt;=4890000,1040000,IF(H1739&lt;=6550000,670000,620000)),IF(H1739&lt;=1320000,950000,IF(H1739&lt;=3360000,880000,IF(H1739&lt;=4890000,680000,IF(H1739&lt;=6550000,630000,580000))))))</f>
        <v/>
      </c>
      <c r="J1739" s="19">
        <f>MAX(0,ROUNDDOWN(H1739-E1739-I1739-F1739,-3))</f>
        <v/>
      </c>
      <c r="K1739" s="19">
        <f>MAX(0,ROUNDDOWN(H1739-E1739-I1739-F1739-D1739,-3))</f>
        <v/>
      </c>
      <c r="L1739" s="19">
        <f>IF(J1739&lt;=0,0,ROUNDDOWN((J1739*LOOKUP(J1739,{0,1950001,3300001,6950001,9000001,18000001,40000001},{0.05,0.1,0.2,0.23,0.33,0.4,0.45})-LOOKUP(J1739,{0,1950001,3300001,6950001,9000001,18000001,40000001},{0,97500,427500,636000,1536000,2796000,4796000}))*1.021,-2))</f>
        <v/>
      </c>
      <c r="M1739" s="19">
        <f>IF(K1739&lt;=0,0,ROUNDDOWN((K1739*LOOKUP(K1739,{0,1950001,3300001,6950001,9000001,18000001,40000001},{0.05,0.1,0.2,0.23,0.33,0.4,0.45})-LOOKUP(K1739,{0,1950001,3300001,6950001,9000001,18000001,40000001},{0,97500,427500,636000,1536000,2796000,4796000}))*1.021,-2))</f>
        <v/>
      </c>
      <c r="N1739" s="19">
        <f>MAX(0,ROUNDDOWN(H1739-E1739-430000-G1739,-3))</f>
        <v/>
      </c>
      <c r="O1739" s="19">
        <f>MAX(0,ROUNDDOWN(H1739-E1739-430000-G1739-D1739,-3))</f>
        <v/>
      </c>
      <c r="P1739" s="19">
        <f>IF(H1739&lt;=450000,0,MAX(0,ROUNDDOWN(N1739*0.06-MIN(50000,N1739)*0.03,-2))+MAX(0,ROUNDDOWN(N1739*0.04-MIN(50000,N1739)*0.02,-2)))</f>
        <v/>
      </c>
      <c r="Q1739" s="19">
        <f>IF(H1739&lt;=450000,0,MAX(0,ROUNDDOWN(O1739*0.06-MIN(50000,O1739)*0.03,-2))+MAX(0,ROUNDDOWN(O1739*0.04-MIN(50000,O1739)*0.02,-2)))</f>
        <v/>
      </c>
      <c r="R1739" s="19">
        <f>L1739-M1739</f>
        <v/>
      </c>
      <c r="S1739" s="19">
        <f>P1739-Q1739</f>
        <v/>
      </c>
      <c r="T1739" s="19">
        <f>R1739+S1739</f>
        <v/>
      </c>
      <c r="U1739" s="21">
        <f>IF(J1739&lt;=0,0,LOOKUP(J1739,{0,1950001,3300001,6950001,9000001,18000001,40000001},{0.05,0.1,0.2,0.23,0.33,0.4,0.45}))</f>
        <v/>
      </c>
    </row>
    <row r="1740">
      <c r="A1740" t="inlineStr">
        <is>
          <t>1万円刻み</t>
        </is>
      </c>
      <c r="B1740" s="19">
        <f>'3_1万円刻み'!$A$801</f>
        <v/>
      </c>
      <c r="C1740" s="20" t="n">
        <v>2026</v>
      </c>
      <c r="D1740" s="19" t="n">
        <v>276000</v>
      </c>
      <c r="E1740" s="19">
        <f>ROUND(MIN(B1740/12,650000)*12*0.0915+MIN(B1740/12,1390000)*12*(0.0504+0)+B1740*0.005,0)</f>
        <v/>
      </c>
      <c r="F1740" s="19" t="n">
        <v>0</v>
      </c>
      <c r="G1740" s="19" t="n">
        <v>0</v>
      </c>
      <c r="H1740" s="19">
        <f>IF(C1740&gt;=2026,IF(B1740&lt;741000,0,IF(B1740&lt;2191000,B1740-740000,IF(B1740&lt;2193000,1451000,IF(B1740&lt;2196000,1453000,IF(B1740&lt;2200000,1456000,IF(B1740&lt;3600000,ROUNDDOWN(B1740/4,-3)*2.8-80000,IF(B1740&lt;6600000,ROUNDDOWN(B1740/4,-3)*3.2-440000,IF(B1740&lt;8500000,ROUNDDOWN(B1740*0.9,0)-1100000,B1740-1950000)))))))),IF(B1740&lt;651000,0,IF(B1740&lt;1900000,B1740-650000,IF(B1740&lt;3600000,ROUNDDOWN(B1740/4,-3)*2.8-80000,IF(B1740&lt;6600000,ROUNDDOWN(B1740/4,-3)*3.2-440000,IF(B1740&lt;8500000,ROUNDDOWN(B1740*0.9,0)-1100000,B1740-1950000))))))</f>
        <v/>
      </c>
      <c r="I1740" s="19">
        <f>IF(H1740&gt;23500000,NA(),IF(C1740&gt;=2026,IF(H1740&lt;=4890000,1040000,IF(H1740&lt;=6550000,670000,620000)),IF(H1740&lt;=1320000,950000,IF(H1740&lt;=3360000,880000,IF(H1740&lt;=4890000,680000,IF(H1740&lt;=6550000,630000,580000))))))</f>
        <v/>
      </c>
      <c r="J1740" s="19">
        <f>MAX(0,ROUNDDOWN(H1740-E1740-I1740-F1740,-3))</f>
        <v/>
      </c>
      <c r="K1740" s="19">
        <f>MAX(0,ROUNDDOWN(H1740-E1740-I1740-F1740-D1740,-3))</f>
        <v/>
      </c>
      <c r="L1740" s="19">
        <f>IF(J1740&lt;=0,0,ROUNDDOWN((J1740*LOOKUP(J1740,{0,1950001,3300001,6950001,9000001,18000001,40000001},{0.05,0.1,0.2,0.23,0.33,0.4,0.45})-LOOKUP(J1740,{0,1950001,3300001,6950001,9000001,18000001,40000001},{0,97500,427500,636000,1536000,2796000,4796000}))*1.021,-2))</f>
        <v/>
      </c>
      <c r="M1740" s="19">
        <f>IF(K1740&lt;=0,0,ROUNDDOWN((K1740*LOOKUP(K1740,{0,1950001,3300001,6950001,9000001,18000001,40000001},{0.05,0.1,0.2,0.23,0.33,0.4,0.45})-LOOKUP(K1740,{0,1950001,3300001,6950001,9000001,18000001,40000001},{0,97500,427500,636000,1536000,2796000,4796000}))*1.021,-2))</f>
        <v/>
      </c>
      <c r="N1740" s="19">
        <f>MAX(0,ROUNDDOWN(H1740-E1740-430000-G1740,-3))</f>
        <v/>
      </c>
      <c r="O1740" s="19">
        <f>MAX(0,ROUNDDOWN(H1740-E1740-430000-G1740-D1740,-3))</f>
        <v/>
      </c>
      <c r="P1740" s="19">
        <f>IF(H1740&lt;=450000,0,MAX(0,ROUNDDOWN(N1740*0.06-MIN(50000,N1740)*0.03,-2))+MAX(0,ROUNDDOWN(N1740*0.04-MIN(50000,N1740)*0.02,-2)))</f>
        <v/>
      </c>
      <c r="Q1740" s="19">
        <f>IF(H1740&lt;=450000,0,MAX(0,ROUNDDOWN(O1740*0.06-MIN(50000,O1740)*0.03,-2))+MAX(0,ROUNDDOWN(O1740*0.04-MIN(50000,O1740)*0.02,-2)))</f>
        <v/>
      </c>
      <c r="R1740" s="19">
        <f>L1740-M1740</f>
        <v/>
      </c>
      <c r="S1740" s="19">
        <f>P1740-Q1740</f>
        <v/>
      </c>
      <c r="T1740" s="19">
        <f>R1740+S1740</f>
        <v/>
      </c>
      <c r="U1740" s="21">
        <f>IF(J1740&lt;=0,0,LOOKUP(J1740,{0,1950001,3300001,6950001,9000001,18000001,40000001},{0.05,0.1,0.2,0.23,0.33,0.4,0.45}))</f>
        <v/>
      </c>
    </row>
    <row r="1741">
      <c r="A1741" t="inlineStr">
        <is>
          <t>1万円刻み</t>
        </is>
      </c>
      <c r="B1741" s="19">
        <f>'3_1万円刻み'!$A$802</f>
        <v/>
      </c>
      <c r="C1741" s="20" t="n">
        <v>2025</v>
      </c>
      <c r="D1741" s="19" t="n">
        <v>276000</v>
      </c>
      <c r="E1741" s="19">
        <f>ROUND(MIN(B1741/12,650000)*12*0.0915+MIN(B1741/12,1390000)*12*(0.0504+0)+B1741*0.005,0)</f>
        <v/>
      </c>
      <c r="F1741" s="19" t="n">
        <v>0</v>
      </c>
      <c r="G1741" s="19" t="n">
        <v>0</v>
      </c>
      <c r="H1741" s="19">
        <f>IF(C1741&gt;=2026,IF(B1741&lt;741000,0,IF(B1741&lt;2191000,B1741-740000,IF(B1741&lt;2193000,1451000,IF(B1741&lt;2196000,1453000,IF(B1741&lt;2200000,1456000,IF(B1741&lt;3600000,ROUNDDOWN(B1741/4,-3)*2.8-80000,IF(B1741&lt;6600000,ROUNDDOWN(B1741/4,-3)*3.2-440000,IF(B1741&lt;8500000,ROUNDDOWN(B1741*0.9,0)-1100000,B1741-1950000)))))))),IF(B1741&lt;651000,0,IF(B1741&lt;1900000,B1741-650000,IF(B1741&lt;3600000,ROUNDDOWN(B1741/4,-3)*2.8-80000,IF(B1741&lt;6600000,ROUNDDOWN(B1741/4,-3)*3.2-440000,IF(B1741&lt;8500000,ROUNDDOWN(B1741*0.9,0)-1100000,B1741-1950000))))))</f>
        <v/>
      </c>
      <c r="I1741" s="19">
        <f>IF(H1741&gt;23500000,NA(),IF(C1741&gt;=2026,IF(H1741&lt;=4890000,1040000,IF(H1741&lt;=6550000,670000,620000)),IF(H1741&lt;=1320000,950000,IF(H1741&lt;=3360000,880000,IF(H1741&lt;=4890000,680000,IF(H1741&lt;=6550000,630000,580000))))))</f>
        <v/>
      </c>
      <c r="J1741" s="19">
        <f>MAX(0,ROUNDDOWN(H1741-E1741-I1741-F1741,-3))</f>
        <v/>
      </c>
      <c r="K1741" s="19">
        <f>MAX(0,ROUNDDOWN(H1741-E1741-I1741-F1741-D1741,-3))</f>
        <v/>
      </c>
      <c r="L1741" s="19">
        <f>IF(J1741&lt;=0,0,ROUNDDOWN((J1741*LOOKUP(J1741,{0,1950001,3300001,6950001,9000001,18000001,40000001},{0.05,0.1,0.2,0.23,0.33,0.4,0.45})-LOOKUP(J1741,{0,1950001,3300001,6950001,9000001,18000001,40000001},{0,97500,427500,636000,1536000,2796000,4796000}))*1.021,-2))</f>
        <v/>
      </c>
      <c r="M1741" s="19">
        <f>IF(K1741&lt;=0,0,ROUNDDOWN((K1741*LOOKUP(K1741,{0,1950001,3300001,6950001,9000001,18000001,40000001},{0.05,0.1,0.2,0.23,0.33,0.4,0.45})-LOOKUP(K1741,{0,1950001,3300001,6950001,9000001,18000001,40000001},{0,97500,427500,636000,1536000,2796000,4796000}))*1.021,-2))</f>
        <v/>
      </c>
      <c r="N1741" s="19">
        <f>MAX(0,ROUNDDOWN(H1741-E1741-430000-G1741,-3))</f>
        <v/>
      </c>
      <c r="O1741" s="19">
        <f>MAX(0,ROUNDDOWN(H1741-E1741-430000-G1741-D1741,-3))</f>
        <v/>
      </c>
      <c r="P1741" s="19">
        <f>IF(H1741&lt;=450000,0,MAX(0,ROUNDDOWN(N1741*0.06-MIN(50000,N1741)*0.03,-2))+MAX(0,ROUNDDOWN(N1741*0.04-MIN(50000,N1741)*0.02,-2)))</f>
        <v/>
      </c>
      <c r="Q1741" s="19">
        <f>IF(H1741&lt;=450000,0,MAX(0,ROUNDDOWN(O1741*0.06-MIN(50000,O1741)*0.03,-2))+MAX(0,ROUNDDOWN(O1741*0.04-MIN(50000,O1741)*0.02,-2)))</f>
        <v/>
      </c>
      <c r="R1741" s="19">
        <f>L1741-M1741</f>
        <v/>
      </c>
      <c r="S1741" s="19">
        <f>P1741-Q1741</f>
        <v/>
      </c>
      <c r="T1741" s="19">
        <f>R1741+S1741</f>
        <v/>
      </c>
      <c r="U1741" s="21">
        <f>IF(J1741&lt;=0,0,LOOKUP(J1741,{0,1950001,3300001,6950001,9000001,18000001,40000001},{0.05,0.1,0.2,0.23,0.33,0.4,0.45}))</f>
        <v/>
      </c>
    </row>
    <row r="1742">
      <c r="A1742" t="inlineStr">
        <is>
          <t>1万円刻み</t>
        </is>
      </c>
      <c r="B1742" s="19">
        <f>'3_1万円刻み'!$A$802</f>
        <v/>
      </c>
      <c r="C1742" s="20" t="n">
        <v>2026</v>
      </c>
      <c r="D1742" s="19" t="n">
        <v>276000</v>
      </c>
      <c r="E1742" s="19">
        <f>ROUND(MIN(B1742/12,650000)*12*0.0915+MIN(B1742/12,1390000)*12*(0.0504+0)+B1742*0.005,0)</f>
        <v/>
      </c>
      <c r="F1742" s="19" t="n">
        <v>0</v>
      </c>
      <c r="G1742" s="19" t="n">
        <v>0</v>
      </c>
      <c r="H1742" s="19">
        <f>IF(C1742&gt;=2026,IF(B1742&lt;741000,0,IF(B1742&lt;2191000,B1742-740000,IF(B1742&lt;2193000,1451000,IF(B1742&lt;2196000,1453000,IF(B1742&lt;2200000,1456000,IF(B1742&lt;3600000,ROUNDDOWN(B1742/4,-3)*2.8-80000,IF(B1742&lt;6600000,ROUNDDOWN(B1742/4,-3)*3.2-440000,IF(B1742&lt;8500000,ROUNDDOWN(B1742*0.9,0)-1100000,B1742-1950000)))))))),IF(B1742&lt;651000,0,IF(B1742&lt;1900000,B1742-650000,IF(B1742&lt;3600000,ROUNDDOWN(B1742/4,-3)*2.8-80000,IF(B1742&lt;6600000,ROUNDDOWN(B1742/4,-3)*3.2-440000,IF(B1742&lt;8500000,ROUNDDOWN(B1742*0.9,0)-1100000,B1742-1950000))))))</f>
        <v/>
      </c>
      <c r="I1742" s="19">
        <f>IF(H1742&gt;23500000,NA(),IF(C1742&gt;=2026,IF(H1742&lt;=4890000,1040000,IF(H1742&lt;=6550000,670000,620000)),IF(H1742&lt;=1320000,950000,IF(H1742&lt;=3360000,880000,IF(H1742&lt;=4890000,680000,IF(H1742&lt;=6550000,630000,580000))))))</f>
        <v/>
      </c>
      <c r="J1742" s="19">
        <f>MAX(0,ROUNDDOWN(H1742-E1742-I1742-F1742,-3))</f>
        <v/>
      </c>
      <c r="K1742" s="19">
        <f>MAX(0,ROUNDDOWN(H1742-E1742-I1742-F1742-D1742,-3))</f>
        <v/>
      </c>
      <c r="L1742" s="19">
        <f>IF(J1742&lt;=0,0,ROUNDDOWN((J1742*LOOKUP(J1742,{0,1950001,3300001,6950001,9000001,18000001,40000001},{0.05,0.1,0.2,0.23,0.33,0.4,0.45})-LOOKUP(J1742,{0,1950001,3300001,6950001,9000001,18000001,40000001},{0,97500,427500,636000,1536000,2796000,4796000}))*1.021,-2))</f>
        <v/>
      </c>
      <c r="M1742" s="19">
        <f>IF(K1742&lt;=0,0,ROUNDDOWN((K1742*LOOKUP(K1742,{0,1950001,3300001,6950001,9000001,18000001,40000001},{0.05,0.1,0.2,0.23,0.33,0.4,0.45})-LOOKUP(K1742,{0,1950001,3300001,6950001,9000001,18000001,40000001},{0,97500,427500,636000,1536000,2796000,4796000}))*1.021,-2))</f>
        <v/>
      </c>
      <c r="N1742" s="19">
        <f>MAX(0,ROUNDDOWN(H1742-E1742-430000-G1742,-3))</f>
        <v/>
      </c>
      <c r="O1742" s="19">
        <f>MAX(0,ROUNDDOWN(H1742-E1742-430000-G1742-D1742,-3))</f>
        <v/>
      </c>
      <c r="P1742" s="19">
        <f>IF(H1742&lt;=450000,0,MAX(0,ROUNDDOWN(N1742*0.06-MIN(50000,N1742)*0.03,-2))+MAX(0,ROUNDDOWN(N1742*0.04-MIN(50000,N1742)*0.02,-2)))</f>
        <v/>
      </c>
      <c r="Q1742" s="19">
        <f>IF(H1742&lt;=450000,0,MAX(0,ROUNDDOWN(O1742*0.06-MIN(50000,O1742)*0.03,-2))+MAX(0,ROUNDDOWN(O1742*0.04-MIN(50000,O1742)*0.02,-2)))</f>
        <v/>
      </c>
      <c r="R1742" s="19">
        <f>L1742-M1742</f>
        <v/>
      </c>
      <c r="S1742" s="19">
        <f>P1742-Q1742</f>
        <v/>
      </c>
      <c r="T1742" s="19">
        <f>R1742+S1742</f>
        <v/>
      </c>
      <c r="U1742" s="21">
        <f>IF(J1742&lt;=0,0,LOOKUP(J1742,{0,1950001,3300001,6950001,9000001,18000001,40000001},{0.05,0.1,0.2,0.23,0.33,0.4,0.45}))</f>
        <v/>
      </c>
    </row>
    <row r="1743">
      <c r="A1743" t="inlineStr">
        <is>
          <t>1万円刻み</t>
        </is>
      </c>
      <c r="B1743" s="19">
        <f>'3_1万円刻み'!$A$803</f>
        <v/>
      </c>
      <c r="C1743" s="20" t="n">
        <v>2025</v>
      </c>
      <c r="D1743" s="19" t="n">
        <v>276000</v>
      </c>
      <c r="E1743" s="19">
        <f>ROUND(MIN(B1743/12,650000)*12*0.0915+MIN(B1743/12,1390000)*12*(0.0504+0)+B1743*0.005,0)</f>
        <v/>
      </c>
      <c r="F1743" s="19" t="n">
        <v>0</v>
      </c>
      <c r="G1743" s="19" t="n">
        <v>0</v>
      </c>
      <c r="H1743" s="19">
        <f>IF(C1743&gt;=2026,IF(B1743&lt;741000,0,IF(B1743&lt;2191000,B1743-740000,IF(B1743&lt;2193000,1451000,IF(B1743&lt;2196000,1453000,IF(B1743&lt;2200000,1456000,IF(B1743&lt;3600000,ROUNDDOWN(B1743/4,-3)*2.8-80000,IF(B1743&lt;6600000,ROUNDDOWN(B1743/4,-3)*3.2-440000,IF(B1743&lt;8500000,ROUNDDOWN(B1743*0.9,0)-1100000,B1743-1950000)))))))),IF(B1743&lt;651000,0,IF(B1743&lt;1900000,B1743-650000,IF(B1743&lt;3600000,ROUNDDOWN(B1743/4,-3)*2.8-80000,IF(B1743&lt;6600000,ROUNDDOWN(B1743/4,-3)*3.2-440000,IF(B1743&lt;8500000,ROUNDDOWN(B1743*0.9,0)-1100000,B1743-1950000))))))</f>
        <v/>
      </c>
      <c r="I1743" s="19">
        <f>IF(H1743&gt;23500000,NA(),IF(C1743&gt;=2026,IF(H1743&lt;=4890000,1040000,IF(H1743&lt;=6550000,670000,620000)),IF(H1743&lt;=1320000,950000,IF(H1743&lt;=3360000,880000,IF(H1743&lt;=4890000,680000,IF(H1743&lt;=6550000,630000,580000))))))</f>
        <v/>
      </c>
      <c r="J1743" s="19">
        <f>MAX(0,ROUNDDOWN(H1743-E1743-I1743-F1743,-3))</f>
        <v/>
      </c>
      <c r="K1743" s="19">
        <f>MAX(0,ROUNDDOWN(H1743-E1743-I1743-F1743-D1743,-3))</f>
        <v/>
      </c>
      <c r="L1743" s="19">
        <f>IF(J1743&lt;=0,0,ROUNDDOWN((J1743*LOOKUP(J1743,{0,1950001,3300001,6950001,9000001,18000001,40000001},{0.05,0.1,0.2,0.23,0.33,0.4,0.45})-LOOKUP(J1743,{0,1950001,3300001,6950001,9000001,18000001,40000001},{0,97500,427500,636000,1536000,2796000,4796000}))*1.021,-2))</f>
        <v/>
      </c>
      <c r="M1743" s="19">
        <f>IF(K1743&lt;=0,0,ROUNDDOWN((K1743*LOOKUP(K1743,{0,1950001,3300001,6950001,9000001,18000001,40000001},{0.05,0.1,0.2,0.23,0.33,0.4,0.45})-LOOKUP(K1743,{0,1950001,3300001,6950001,9000001,18000001,40000001},{0,97500,427500,636000,1536000,2796000,4796000}))*1.021,-2))</f>
        <v/>
      </c>
      <c r="N1743" s="19">
        <f>MAX(0,ROUNDDOWN(H1743-E1743-430000-G1743,-3))</f>
        <v/>
      </c>
      <c r="O1743" s="19">
        <f>MAX(0,ROUNDDOWN(H1743-E1743-430000-G1743-D1743,-3))</f>
        <v/>
      </c>
      <c r="P1743" s="19">
        <f>IF(H1743&lt;=450000,0,MAX(0,ROUNDDOWN(N1743*0.06-MIN(50000,N1743)*0.03,-2))+MAX(0,ROUNDDOWN(N1743*0.04-MIN(50000,N1743)*0.02,-2)))</f>
        <v/>
      </c>
      <c r="Q1743" s="19">
        <f>IF(H1743&lt;=450000,0,MAX(0,ROUNDDOWN(O1743*0.06-MIN(50000,O1743)*0.03,-2))+MAX(0,ROUNDDOWN(O1743*0.04-MIN(50000,O1743)*0.02,-2)))</f>
        <v/>
      </c>
      <c r="R1743" s="19">
        <f>L1743-M1743</f>
        <v/>
      </c>
      <c r="S1743" s="19">
        <f>P1743-Q1743</f>
        <v/>
      </c>
      <c r="T1743" s="19">
        <f>R1743+S1743</f>
        <v/>
      </c>
      <c r="U1743" s="21">
        <f>IF(J1743&lt;=0,0,LOOKUP(J1743,{0,1950001,3300001,6950001,9000001,18000001,40000001},{0.05,0.1,0.2,0.23,0.33,0.4,0.45}))</f>
        <v/>
      </c>
    </row>
    <row r="1744">
      <c r="A1744" t="inlineStr">
        <is>
          <t>1万円刻み</t>
        </is>
      </c>
      <c r="B1744" s="19">
        <f>'3_1万円刻み'!$A$803</f>
        <v/>
      </c>
      <c r="C1744" s="20" t="n">
        <v>2026</v>
      </c>
      <c r="D1744" s="19" t="n">
        <v>276000</v>
      </c>
      <c r="E1744" s="19">
        <f>ROUND(MIN(B1744/12,650000)*12*0.0915+MIN(B1744/12,1390000)*12*(0.0504+0)+B1744*0.005,0)</f>
        <v/>
      </c>
      <c r="F1744" s="19" t="n">
        <v>0</v>
      </c>
      <c r="G1744" s="19" t="n">
        <v>0</v>
      </c>
      <c r="H1744" s="19">
        <f>IF(C1744&gt;=2026,IF(B1744&lt;741000,0,IF(B1744&lt;2191000,B1744-740000,IF(B1744&lt;2193000,1451000,IF(B1744&lt;2196000,1453000,IF(B1744&lt;2200000,1456000,IF(B1744&lt;3600000,ROUNDDOWN(B1744/4,-3)*2.8-80000,IF(B1744&lt;6600000,ROUNDDOWN(B1744/4,-3)*3.2-440000,IF(B1744&lt;8500000,ROUNDDOWN(B1744*0.9,0)-1100000,B1744-1950000)))))))),IF(B1744&lt;651000,0,IF(B1744&lt;1900000,B1744-650000,IF(B1744&lt;3600000,ROUNDDOWN(B1744/4,-3)*2.8-80000,IF(B1744&lt;6600000,ROUNDDOWN(B1744/4,-3)*3.2-440000,IF(B1744&lt;8500000,ROUNDDOWN(B1744*0.9,0)-1100000,B1744-1950000))))))</f>
        <v/>
      </c>
      <c r="I1744" s="19">
        <f>IF(H1744&gt;23500000,NA(),IF(C1744&gt;=2026,IF(H1744&lt;=4890000,1040000,IF(H1744&lt;=6550000,670000,620000)),IF(H1744&lt;=1320000,950000,IF(H1744&lt;=3360000,880000,IF(H1744&lt;=4890000,680000,IF(H1744&lt;=6550000,630000,580000))))))</f>
        <v/>
      </c>
      <c r="J1744" s="19">
        <f>MAX(0,ROUNDDOWN(H1744-E1744-I1744-F1744,-3))</f>
        <v/>
      </c>
      <c r="K1744" s="19">
        <f>MAX(0,ROUNDDOWN(H1744-E1744-I1744-F1744-D1744,-3))</f>
        <v/>
      </c>
      <c r="L1744" s="19">
        <f>IF(J1744&lt;=0,0,ROUNDDOWN((J1744*LOOKUP(J1744,{0,1950001,3300001,6950001,9000001,18000001,40000001},{0.05,0.1,0.2,0.23,0.33,0.4,0.45})-LOOKUP(J1744,{0,1950001,3300001,6950001,9000001,18000001,40000001},{0,97500,427500,636000,1536000,2796000,4796000}))*1.021,-2))</f>
        <v/>
      </c>
      <c r="M1744" s="19">
        <f>IF(K1744&lt;=0,0,ROUNDDOWN((K1744*LOOKUP(K1744,{0,1950001,3300001,6950001,9000001,18000001,40000001},{0.05,0.1,0.2,0.23,0.33,0.4,0.45})-LOOKUP(K1744,{0,1950001,3300001,6950001,9000001,18000001,40000001},{0,97500,427500,636000,1536000,2796000,4796000}))*1.021,-2))</f>
        <v/>
      </c>
      <c r="N1744" s="19">
        <f>MAX(0,ROUNDDOWN(H1744-E1744-430000-G1744,-3))</f>
        <v/>
      </c>
      <c r="O1744" s="19">
        <f>MAX(0,ROUNDDOWN(H1744-E1744-430000-G1744-D1744,-3))</f>
        <v/>
      </c>
      <c r="P1744" s="19">
        <f>IF(H1744&lt;=450000,0,MAX(0,ROUNDDOWN(N1744*0.06-MIN(50000,N1744)*0.03,-2))+MAX(0,ROUNDDOWN(N1744*0.04-MIN(50000,N1744)*0.02,-2)))</f>
        <v/>
      </c>
      <c r="Q1744" s="19">
        <f>IF(H1744&lt;=450000,0,MAX(0,ROUNDDOWN(O1744*0.06-MIN(50000,O1744)*0.03,-2))+MAX(0,ROUNDDOWN(O1744*0.04-MIN(50000,O1744)*0.02,-2)))</f>
        <v/>
      </c>
      <c r="R1744" s="19">
        <f>L1744-M1744</f>
        <v/>
      </c>
      <c r="S1744" s="19">
        <f>P1744-Q1744</f>
        <v/>
      </c>
      <c r="T1744" s="19">
        <f>R1744+S1744</f>
        <v/>
      </c>
      <c r="U1744" s="21">
        <f>IF(J1744&lt;=0,0,LOOKUP(J1744,{0,1950001,3300001,6950001,9000001,18000001,40000001},{0.05,0.1,0.2,0.23,0.33,0.4,0.45}))</f>
        <v/>
      </c>
    </row>
    <row r="1745">
      <c r="A1745" t="inlineStr">
        <is>
          <t>1万円刻み</t>
        </is>
      </c>
      <c r="B1745" s="19">
        <f>'3_1万円刻み'!$A$804</f>
        <v/>
      </c>
      <c r="C1745" s="20" t="n">
        <v>2025</v>
      </c>
      <c r="D1745" s="19" t="n">
        <v>276000</v>
      </c>
      <c r="E1745" s="19">
        <f>ROUND(MIN(B1745/12,650000)*12*0.0915+MIN(B1745/12,1390000)*12*(0.0504+0)+B1745*0.005,0)</f>
        <v/>
      </c>
      <c r="F1745" s="19" t="n">
        <v>0</v>
      </c>
      <c r="G1745" s="19" t="n">
        <v>0</v>
      </c>
      <c r="H1745" s="19">
        <f>IF(C1745&gt;=2026,IF(B1745&lt;741000,0,IF(B1745&lt;2191000,B1745-740000,IF(B1745&lt;2193000,1451000,IF(B1745&lt;2196000,1453000,IF(B1745&lt;2200000,1456000,IF(B1745&lt;3600000,ROUNDDOWN(B1745/4,-3)*2.8-80000,IF(B1745&lt;6600000,ROUNDDOWN(B1745/4,-3)*3.2-440000,IF(B1745&lt;8500000,ROUNDDOWN(B1745*0.9,0)-1100000,B1745-1950000)))))))),IF(B1745&lt;651000,0,IF(B1745&lt;1900000,B1745-650000,IF(B1745&lt;3600000,ROUNDDOWN(B1745/4,-3)*2.8-80000,IF(B1745&lt;6600000,ROUNDDOWN(B1745/4,-3)*3.2-440000,IF(B1745&lt;8500000,ROUNDDOWN(B1745*0.9,0)-1100000,B1745-1950000))))))</f>
        <v/>
      </c>
      <c r="I1745" s="19">
        <f>IF(H1745&gt;23500000,NA(),IF(C1745&gt;=2026,IF(H1745&lt;=4890000,1040000,IF(H1745&lt;=6550000,670000,620000)),IF(H1745&lt;=1320000,950000,IF(H1745&lt;=3360000,880000,IF(H1745&lt;=4890000,680000,IF(H1745&lt;=6550000,630000,580000))))))</f>
        <v/>
      </c>
      <c r="J1745" s="19">
        <f>MAX(0,ROUNDDOWN(H1745-E1745-I1745-F1745,-3))</f>
        <v/>
      </c>
      <c r="K1745" s="19">
        <f>MAX(0,ROUNDDOWN(H1745-E1745-I1745-F1745-D1745,-3))</f>
        <v/>
      </c>
      <c r="L1745" s="19">
        <f>IF(J1745&lt;=0,0,ROUNDDOWN((J1745*LOOKUP(J1745,{0,1950001,3300001,6950001,9000001,18000001,40000001},{0.05,0.1,0.2,0.23,0.33,0.4,0.45})-LOOKUP(J1745,{0,1950001,3300001,6950001,9000001,18000001,40000001},{0,97500,427500,636000,1536000,2796000,4796000}))*1.021,-2))</f>
        <v/>
      </c>
      <c r="M1745" s="19">
        <f>IF(K1745&lt;=0,0,ROUNDDOWN((K1745*LOOKUP(K1745,{0,1950001,3300001,6950001,9000001,18000001,40000001},{0.05,0.1,0.2,0.23,0.33,0.4,0.45})-LOOKUP(K1745,{0,1950001,3300001,6950001,9000001,18000001,40000001},{0,97500,427500,636000,1536000,2796000,4796000}))*1.021,-2))</f>
        <v/>
      </c>
      <c r="N1745" s="19">
        <f>MAX(0,ROUNDDOWN(H1745-E1745-430000-G1745,-3))</f>
        <v/>
      </c>
      <c r="O1745" s="19">
        <f>MAX(0,ROUNDDOWN(H1745-E1745-430000-G1745-D1745,-3))</f>
        <v/>
      </c>
      <c r="P1745" s="19">
        <f>IF(H1745&lt;=450000,0,MAX(0,ROUNDDOWN(N1745*0.06-MIN(50000,N1745)*0.03,-2))+MAX(0,ROUNDDOWN(N1745*0.04-MIN(50000,N1745)*0.02,-2)))</f>
        <v/>
      </c>
      <c r="Q1745" s="19">
        <f>IF(H1745&lt;=450000,0,MAX(0,ROUNDDOWN(O1745*0.06-MIN(50000,O1745)*0.03,-2))+MAX(0,ROUNDDOWN(O1745*0.04-MIN(50000,O1745)*0.02,-2)))</f>
        <v/>
      </c>
      <c r="R1745" s="19">
        <f>L1745-M1745</f>
        <v/>
      </c>
      <c r="S1745" s="19">
        <f>P1745-Q1745</f>
        <v/>
      </c>
      <c r="T1745" s="19">
        <f>R1745+S1745</f>
        <v/>
      </c>
      <c r="U1745" s="21">
        <f>IF(J1745&lt;=0,0,LOOKUP(J1745,{0,1950001,3300001,6950001,9000001,18000001,40000001},{0.05,0.1,0.2,0.23,0.33,0.4,0.45}))</f>
        <v/>
      </c>
    </row>
    <row r="1746">
      <c r="A1746" t="inlineStr">
        <is>
          <t>1万円刻み</t>
        </is>
      </c>
      <c r="B1746" s="19">
        <f>'3_1万円刻み'!$A$804</f>
        <v/>
      </c>
      <c r="C1746" s="20" t="n">
        <v>2026</v>
      </c>
      <c r="D1746" s="19" t="n">
        <v>276000</v>
      </c>
      <c r="E1746" s="19">
        <f>ROUND(MIN(B1746/12,650000)*12*0.0915+MIN(B1746/12,1390000)*12*(0.0504+0)+B1746*0.005,0)</f>
        <v/>
      </c>
      <c r="F1746" s="19" t="n">
        <v>0</v>
      </c>
      <c r="G1746" s="19" t="n">
        <v>0</v>
      </c>
      <c r="H1746" s="19">
        <f>IF(C1746&gt;=2026,IF(B1746&lt;741000,0,IF(B1746&lt;2191000,B1746-740000,IF(B1746&lt;2193000,1451000,IF(B1746&lt;2196000,1453000,IF(B1746&lt;2200000,1456000,IF(B1746&lt;3600000,ROUNDDOWN(B1746/4,-3)*2.8-80000,IF(B1746&lt;6600000,ROUNDDOWN(B1746/4,-3)*3.2-440000,IF(B1746&lt;8500000,ROUNDDOWN(B1746*0.9,0)-1100000,B1746-1950000)))))))),IF(B1746&lt;651000,0,IF(B1746&lt;1900000,B1746-650000,IF(B1746&lt;3600000,ROUNDDOWN(B1746/4,-3)*2.8-80000,IF(B1746&lt;6600000,ROUNDDOWN(B1746/4,-3)*3.2-440000,IF(B1746&lt;8500000,ROUNDDOWN(B1746*0.9,0)-1100000,B1746-1950000))))))</f>
        <v/>
      </c>
      <c r="I1746" s="19">
        <f>IF(H1746&gt;23500000,NA(),IF(C1746&gt;=2026,IF(H1746&lt;=4890000,1040000,IF(H1746&lt;=6550000,670000,620000)),IF(H1746&lt;=1320000,950000,IF(H1746&lt;=3360000,880000,IF(H1746&lt;=4890000,680000,IF(H1746&lt;=6550000,630000,580000))))))</f>
        <v/>
      </c>
      <c r="J1746" s="19">
        <f>MAX(0,ROUNDDOWN(H1746-E1746-I1746-F1746,-3))</f>
        <v/>
      </c>
      <c r="K1746" s="19">
        <f>MAX(0,ROUNDDOWN(H1746-E1746-I1746-F1746-D1746,-3))</f>
        <v/>
      </c>
      <c r="L1746" s="19">
        <f>IF(J1746&lt;=0,0,ROUNDDOWN((J1746*LOOKUP(J1746,{0,1950001,3300001,6950001,9000001,18000001,40000001},{0.05,0.1,0.2,0.23,0.33,0.4,0.45})-LOOKUP(J1746,{0,1950001,3300001,6950001,9000001,18000001,40000001},{0,97500,427500,636000,1536000,2796000,4796000}))*1.021,-2))</f>
        <v/>
      </c>
      <c r="M1746" s="19">
        <f>IF(K1746&lt;=0,0,ROUNDDOWN((K1746*LOOKUP(K1746,{0,1950001,3300001,6950001,9000001,18000001,40000001},{0.05,0.1,0.2,0.23,0.33,0.4,0.45})-LOOKUP(K1746,{0,1950001,3300001,6950001,9000001,18000001,40000001},{0,97500,427500,636000,1536000,2796000,4796000}))*1.021,-2))</f>
        <v/>
      </c>
      <c r="N1746" s="19">
        <f>MAX(0,ROUNDDOWN(H1746-E1746-430000-G1746,-3))</f>
        <v/>
      </c>
      <c r="O1746" s="19">
        <f>MAX(0,ROUNDDOWN(H1746-E1746-430000-G1746-D1746,-3))</f>
        <v/>
      </c>
      <c r="P1746" s="19">
        <f>IF(H1746&lt;=450000,0,MAX(0,ROUNDDOWN(N1746*0.06-MIN(50000,N1746)*0.03,-2))+MAX(0,ROUNDDOWN(N1746*0.04-MIN(50000,N1746)*0.02,-2)))</f>
        <v/>
      </c>
      <c r="Q1746" s="19">
        <f>IF(H1746&lt;=450000,0,MAX(0,ROUNDDOWN(O1746*0.06-MIN(50000,O1746)*0.03,-2))+MAX(0,ROUNDDOWN(O1746*0.04-MIN(50000,O1746)*0.02,-2)))</f>
        <v/>
      </c>
      <c r="R1746" s="19">
        <f>L1746-M1746</f>
        <v/>
      </c>
      <c r="S1746" s="19">
        <f>P1746-Q1746</f>
        <v/>
      </c>
      <c r="T1746" s="19">
        <f>R1746+S1746</f>
        <v/>
      </c>
      <c r="U1746" s="21">
        <f>IF(J1746&lt;=0,0,LOOKUP(J1746,{0,1950001,3300001,6950001,9000001,18000001,40000001},{0.05,0.1,0.2,0.23,0.33,0.4,0.45}))</f>
        <v/>
      </c>
    </row>
    <row r="1747">
      <c r="A1747" t="inlineStr">
        <is>
          <t>1万円刻み</t>
        </is>
      </c>
      <c r="B1747" s="19">
        <f>'3_1万円刻み'!$A$805</f>
        <v/>
      </c>
      <c r="C1747" s="20" t="n">
        <v>2025</v>
      </c>
      <c r="D1747" s="19" t="n">
        <v>276000</v>
      </c>
      <c r="E1747" s="19">
        <f>ROUND(MIN(B1747/12,650000)*12*0.0915+MIN(B1747/12,1390000)*12*(0.0504+0)+B1747*0.005,0)</f>
        <v/>
      </c>
      <c r="F1747" s="19" t="n">
        <v>0</v>
      </c>
      <c r="G1747" s="19" t="n">
        <v>0</v>
      </c>
      <c r="H1747" s="19">
        <f>IF(C1747&gt;=2026,IF(B1747&lt;741000,0,IF(B1747&lt;2191000,B1747-740000,IF(B1747&lt;2193000,1451000,IF(B1747&lt;2196000,1453000,IF(B1747&lt;2200000,1456000,IF(B1747&lt;3600000,ROUNDDOWN(B1747/4,-3)*2.8-80000,IF(B1747&lt;6600000,ROUNDDOWN(B1747/4,-3)*3.2-440000,IF(B1747&lt;8500000,ROUNDDOWN(B1747*0.9,0)-1100000,B1747-1950000)))))))),IF(B1747&lt;651000,0,IF(B1747&lt;1900000,B1747-650000,IF(B1747&lt;3600000,ROUNDDOWN(B1747/4,-3)*2.8-80000,IF(B1747&lt;6600000,ROUNDDOWN(B1747/4,-3)*3.2-440000,IF(B1747&lt;8500000,ROUNDDOWN(B1747*0.9,0)-1100000,B1747-1950000))))))</f>
        <v/>
      </c>
      <c r="I1747" s="19">
        <f>IF(H1747&gt;23500000,NA(),IF(C1747&gt;=2026,IF(H1747&lt;=4890000,1040000,IF(H1747&lt;=6550000,670000,620000)),IF(H1747&lt;=1320000,950000,IF(H1747&lt;=3360000,880000,IF(H1747&lt;=4890000,680000,IF(H1747&lt;=6550000,630000,580000))))))</f>
        <v/>
      </c>
      <c r="J1747" s="19">
        <f>MAX(0,ROUNDDOWN(H1747-E1747-I1747-F1747,-3))</f>
        <v/>
      </c>
      <c r="K1747" s="19">
        <f>MAX(0,ROUNDDOWN(H1747-E1747-I1747-F1747-D1747,-3))</f>
        <v/>
      </c>
      <c r="L1747" s="19">
        <f>IF(J1747&lt;=0,0,ROUNDDOWN((J1747*LOOKUP(J1747,{0,1950001,3300001,6950001,9000001,18000001,40000001},{0.05,0.1,0.2,0.23,0.33,0.4,0.45})-LOOKUP(J1747,{0,1950001,3300001,6950001,9000001,18000001,40000001},{0,97500,427500,636000,1536000,2796000,4796000}))*1.021,-2))</f>
        <v/>
      </c>
      <c r="M1747" s="19">
        <f>IF(K1747&lt;=0,0,ROUNDDOWN((K1747*LOOKUP(K1747,{0,1950001,3300001,6950001,9000001,18000001,40000001},{0.05,0.1,0.2,0.23,0.33,0.4,0.45})-LOOKUP(K1747,{0,1950001,3300001,6950001,9000001,18000001,40000001},{0,97500,427500,636000,1536000,2796000,4796000}))*1.021,-2))</f>
        <v/>
      </c>
      <c r="N1747" s="19">
        <f>MAX(0,ROUNDDOWN(H1747-E1747-430000-G1747,-3))</f>
        <v/>
      </c>
      <c r="O1747" s="19">
        <f>MAX(0,ROUNDDOWN(H1747-E1747-430000-G1747-D1747,-3))</f>
        <v/>
      </c>
      <c r="P1747" s="19">
        <f>IF(H1747&lt;=450000,0,MAX(0,ROUNDDOWN(N1747*0.06-MIN(50000,N1747)*0.03,-2))+MAX(0,ROUNDDOWN(N1747*0.04-MIN(50000,N1747)*0.02,-2)))</f>
        <v/>
      </c>
      <c r="Q1747" s="19">
        <f>IF(H1747&lt;=450000,0,MAX(0,ROUNDDOWN(O1747*0.06-MIN(50000,O1747)*0.03,-2))+MAX(0,ROUNDDOWN(O1747*0.04-MIN(50000,O1747)*0.02,-2)))</f>
        <v/>
      </c>
      <c r="R1747" s="19">
        <f>L1747-M1747</f>
        <v/>
      </c>
      <c r="S1747" s="19">
        <f>P1747-Q1747</f>
        <v/>
      </c>
      <c r="T1747" s="19">
        <f>R1747+S1747</f>
        <v/>
      </c>
      <c r="U1747" s="21">
        <f>IF(J1747&lt;=0,0,LOOKUP(J1747,{0,1950001,3300001,6950001,9000001,18000001,40000001},{0.05,0.1,0.2,0.23,0.33,0.4,0.45}))</f>
        <v/>
      </c>
    </row>
    <row r="1748">
      <c r="A1748" t="inlineStr">
        <is>
          <t>1万円刻み</t>
        </is>
      </c>
      <c r="B1748" s="19">
        <f>'3_1万円刻み'!$A$805</f>
        <v/>
      </c>
      <c r="C1748" s="20" t="n">
        <v>2026</v>
      </c>
      <c r="D1748" s="19" t="n">
        <v>276000</v>
      </c>
      <c r="E1748" s="19">
        <f>ROUND(MIN(B1748/12,650000)*12*0.0915+MIN(B1748/12,1390000)*12*(0.0504+0)+B1748*0.005,0)</f>
        <v/>
      </c>
      <c r="F1748" s="19" t="n">
        <v>0</v>
      </c>
      <c r="G1748" s="19" t="n">
        <v>0</v>
      </c>
      <c r="H1748" s="19">
        <f>IF(C1748&gt;=2026,IF(B1748&lt;741000,0,IF(B1748&lt;2191000,B1748-740000,IF(B1748&lt;2193000,1451000,IF(B1748&lt;2196000,1453000,IF(B1748&lt;2200000,1456000,IF(B1748&lt;3600000,ROUNDDOWN(B1748/4,-3)*2.8-80000,IF(B1748&lt;6600000,ROUNDDOWN(B1748/4,-3)*3.2-440000,IF(B1748&lt;8500000,ROUNDDOWN(B1748*0.9,0)-1100000,B1748-1950000)))))))),IF(B1748&lt;651000,0,IF(B1748&lt;1900000,B1748-650000,IF(B1748&lt;3600000,ROUNDDOWN(B1748/4,-3)*2.8-80000,IF(B1748&lt;6600000,ROUNDDOWN(B1748/4,-3)*3.2-440000,IF(B1748&lt;8500000,ROUNDDOWN(B1748*0.9,0)-1100000,B1748-1950000))))))</f>
        <v/>
      </c>
      <c r="I1748" s="19">
        <f>IF(H1748&gt;23500000,NA(),IF(C1748&gt;=2026,IF(H1748&lt;=4890000,1040000,IF(H1748&lt;=6550000,670000,620000)),IF(H1748&lt;=1320000,950000,IF(H1748&lt;=3360000,880000,IF(H1748&lt;=4890000,680000,IF(H1748&lt;=6550000,630000,580000))))))</f>
        <v/>
      </c>
      <c r="J1748" s="19">
        <f>MAX(0,ROUNDDOWN(H1748-E1748-I1748-F1748,-3))</f>
        <v/>
      </c>
      <c r="K1748" s="19">
        <f>MAX(0,ROUNDDOWN(H1748-E1748-I1748-F1748-D1748,-3))</f>
        <v/>
      </c>
      <c r="L1748" s="19">
        <f>IF(J1748&lt;=0,0,ROUNDDOWN((J1748*LOOKUP(J1748,{0,1950001,3300001,6950001,9000001,18000001,40000001},{0.05,0.1,0.2,0.23,0.33,0.4,0.45})-LOOKUP(J1748,{0,1950001,3300001,6950001,9000001,18000001,40000001},{0,97500,427500,636000,1536000,2796000,4796000}))*1.021,-2))</f>
        <v/>
      </c>
      <c r="M1748" s="19">
        <f>IF(K1748&lt;=0,0,ROUNDDOWN((K1748*LOOKUP(K1748,{0,1950001,3300001,6950001,9000001,18000001,40000001},{0.05,0.1,0.2,0.23,0.33,0.4,0.45})-LOOKUP(K1748,{0,1950001,3300001,6950001,9000001,18000001,40000001},{0,97500,427500,636000,1536000,2796000,4796000}))*1.021,-2))</f>
        <v/>
      </c>
      <c r="N1748" s="19">
        <f>MAX(0,ROUNDDOWN(H1748-E1748-430000-G1748,-3))</f>
        <v/>
      </c>
      <c r="O1748" s="19">
        <f>MAX(0,ROUNDDOWN(H1748-E1748-430000-G1748-D1748,-3))</f>
        <v/>
      </c>
      <c r="P1748" s="19">
        <f>IF(H1748&lt;=450000,0,MAX(0,ROUNDDOWN(N1748*0.06-MIN(50000,N1748)*0.03,-2))+MAX(0,ROUNDDOWN(N1748*0.04-MIN(50000,N1748)*0.02,-2)))</f>
        <v/>
      </c>
      <c r="Q1748" s="19">
        <f>IF(H1748&lt;=450000,0,MAX(0,ROUNDDOWN(O1748*0.06-MIN(50000,O1748)*0.03,-2))+MAX(0,ROUNDDOWN(O1748*0.04-MIN(50000,O1748)*0.02,-2)))</f>
        <v/>
      </c>
      <c r="R1748" s="19">
        <f>L1748-M1748</f>
        <v/>
      </c>
      <c r="S1748" s="19">
        <f>P1748-Q1748</f>
        <v/>
      </c>
      <c r="T1748" s="19">
        <f>R1748+S1748</f>
        <v/>
      </c>
      <c r="U1748" s="21">
        <f>IF(J1748&lt;=0,0,LOOKUP(J1748,{0,1950001,3300001,6950001,9000001,18000001,40000001},{0.05,0.1,0.2,0.23,0.33,0.4,0.45}))</f>
        <v/>
      </c>
    </row>
    <row r="1749">
      <c r="A1749" t="inlineStr">
        <is>
          <t>1万円刻み</t>
        </is>
      </c>
      <c r="B1749" s="19">
        <f>'3_1万円刻み'!$A$806</f>
        <v/>
      </c>
      <c r="C1749" s="20" t="n">
        <v>2025</v>
      </c>
      <c r="D1749" s="19" t="n">
        <v>276000</v>
      </c>
      <c r="E1749" s="19">
        <f>ROUND(MIN(B1749/12,650000)*12*0.0915+MIN(B1749/12,1390000)*12*(0.0504+0)+B1749*0.005,0)</f>
        <v/>
      </c>
      <c r="F1749" s="19" t="n">
        <v>0</v>
      </c>
      <c r="G1749" s="19" t="n">
        <v>0</v>
      </c>
      <c r="H1749" s="19">
        <f>IF(C1749&gt;=2026,IF(B1749&lt;741000,0,IF(B1749&lt;2191000,B1749-740000,IF(B1749&lt;2193000,1451000,IF(B1749&lt;2196000,1453000,IF(B1749&lt;2200000,1456000,IF(B1749&lt;3600000,ROUNDDOWN(B1749/4,-3)*2.8-80000,IF(B1749&lt;6600000,ROUNDDOWN(B1749/4,-3)*3.2-440000,IF(B1749&lt;8500000,ROUNDDOWN(B1749*0.9,0)-1100000,B1749-1950000)))))))),IF(B1749&lt;651000,0,IF(B1749&lt;1900000,B1749-650000,IF(B1749&lt;3600000,ROUNDDOWN(B1749/4,-3)*2.8-80000,IF(B1749&lt;6600000,ROUNDDOWN(B1749/4,-3)*3.2-440000,IF(B1749&lt;8500000,ROUNDDOWN(B1749*0.9,0)-1100000,B1749-1950000))))))</f>
        <v/>
      </c>
      <c r="I1749" s="19">
        <f>IF(H1749&gt;23500000,NA(),IF(C1749&gt;=2026,IF(H1749&lt;=4890000,1040000,IF(H1749&lt;=6550000,670000,620000)),IF(H1749&lt;=1320000,950000,IF(H1749&lt;=3360000,880000,IF(H1749&lt;=4890000,680000,IF(H1749&lt;=6550000,630000,580000))))))</f>
        <v/>
      </c>
      <c r="J1749" s="19">
        <f>MAX(0,ROUNDDOWN(H1749-E1749-I1749-F1749,-3))</f>
        <v/>
      </c>
      <c r="K1749" s="19">
        <f>MAX(0,ROUNDDOWN(H1749-E1749-I1749-F1749-D1749,-3))</f>
        <v/>
      </c>
      <c r="L1749" s="19">
        <f>IF(J1749&lt;=0,0,ROUNDDOWN((J1749*LOOKUP(J1749,{0,1950001,3300001,6950001,9000001,18000001,40000001},{0.05,0.1,0.2,0.23,0.33,0.4,0.45})-LOOKUP(J1749,{0,1950001,3300001,6950001,9000001,18000001,40000001},{0,97500,427500,636000,1536000,2796000,4796000}))*1.021,-2))</f>
        <v/>
      </c>
      <c r="M1749" s="19">
        <f>IF(K1749&lt;=0,0,ROUNDDOWN((K1749*LOOKUP(K1749,{0,1950001,3300001,6950001,9000001,18000001,40000001},{0.05,0.1,0.2,0.23,0.33,0.4,0.45})-LOOKUP(K1749,{0,1950001,3300001,6950001,9000001,18000001,40000001},{0,97500,427500,636000,1536000,2796000,4796000}))*1.021,-2))</f>
        <v/>
      </c>
      <c r="N1749" s="19">
        <f>MAX(0,ROUNDDOWN(H1749-E1749-430000-G1749,-3))</f>
        <v/>
      </c>
      <c r="O1749" s="19">
        <f>MAX(0,ROUNDDOWN(H1749-E1749-430000-G1749-D1749,-3))</f>
        <v/>
      </c>
      <c r="P1749" s="19">
        <f>IF(H1749&lt;=450000,0,MAX(0,ROUNDDOWN(N1749*0.06-MIN(50000,N1749)*0.03,-2))+MAX(0,ROUNDDOWN(N1749*0.04-MIN(50000,N1749)*0.02,-2)))</f>
        <v/>
      </c>
      <c r="Q1749" s="19">
        <f>IF(H1749&lt;=450000,0,MAX(0,ROUNDDOWN(O1749*0.06-MIN(50000,O1749)*0.03,-2))+MAX(0,ROUNDDOWN(O1749*0.04-MIN(50000,O1749)*0.02,-2)))</f>
        <v/>
      </c>
      <c r="R1749" s="19">
        <f>L1749-M1749</f>
        <v/>
      </c>
      <c r="S1749" s="19">
        <f>P1749-Q1749</f>
        <v/>
      </c>
      <c r="T1749" s="19">
        <f>R1749+S1749</f>
        <v/>
      </c>
      <c r="U1749" s="21">
        <f>IF(J1749&lt;=0,0,LOOKUP(J1749,{0,1950001,3300001,6950001,9000001,18000001,40000001},{0.05,0.1,0.2,0.23,0.33,0.4,0.45}))</f>
        <v/>
      </c>
    </row>
    <row r="1750">
      <c r="A1750" t="inlineStr">
        <is>
          <t>1万円刻み</t>
        </is>
      </c>
      <c r="B1750" s="19">
        <f>'3_1万円刻み'!$A$806</f>
        <v/>
      </c>
      <c r="C1750" s="20" t="n">
        <v>2026</v>
      </c>
      <c r="D1750" s="19" t="n">
        <v>276000</v>
      </c>
      <c r="E1750" s="19">
        <f>ROUND(MIN(B1750/12,650000)*12*0.0915+MIN(B1750/12,1390000)*12*(0.0504+0)+B1750*0.005,0)</f>
        <v/>
      </c>
      <c r="F1750" s="19" t="n">
        <v>0</v>
      </c>
      <c r="G1750" s="19" t="n">
        <v>0</v>
      </c>
      <c r="H1750" s="19">
        <f>IF(C1750&gt;=2026,IF(B1750&lt;741000,0,IF(B1750&lt;2191000,B1750-740000,IF(B1750&lt;2193000,1451000,IF(B1750&lt;2196000,1453000,IF(B1750&lt;2200000,1456000,IF(B1750&lt;3600000,ROUNDDOWN(B1750/4,-3)*2.8-80000,IF(B1750&lt;6600000,ROUNDDOWN(B1750/4,-3)*3.2-440000,IF(B1750&lt;8500000,ROUNDDOWN(B1750*0.9,0)-1100000,B1750-1950000)))))))),IF(B1750&lt;651000,0,IF(B1750&lt;1900000,B1750-650000,IF(B1750&lt;3600000,ROUNDDOWN(B1750/4,-3)*2.8-80000,IF(B1750&lt;6600000,ROUNDDOWN(B1750/4,-3)*3.2-440000,IF(B1750&lt;8500000,ROUNDDOWN(B1750*0.9,0)-1100000,B1750-1950000))))))</f>
        <v/>
      </c>
      <c r="I1750" s="19">
        <f>IF(H1750&gt;23500000,NA(),IF(C1750&gt;=2026,IF(H1750&lt;=4890000,1040000,IF(H1750&lt;=6550000,670000,620000)),IF(H1750&lt;=1320000,950000,IF(H1750&lt;=3360000,880000,IF(H1750&lt;=4890000,680000,IF(H1750&lt;=6550000,630000,580000))))))</f>
        <v/>
      </c>
      <c r="J1750" s="19">
        <f>MAX(0,ROUNDDOWN(H1750-E1750-I1750-F1750,-3))</f>
        <v/>
      </c>
      <c r="K1750" s="19">
        <f>MAX(0,ROUNDDOWN(H1750-E1750-I1750-F1750-D1750,-3))</f>
        <v/>
      </c>
      <c r="L1750" s="19">
        <f>IF(J1750&lt;=0,0,ROUNDDOWN((J1750*LOOKUP(J1750,{0,1950001,3300001,6950001,9000001,18000001,40000001},{0.05,0.1,0.2,0.23,0.33,0.4,0.45})-LOOKUP(J1750,{0,1950001,3300001,6950001,9000001,18000001,40000001},{0,97500,427500,636000,1536000,2796000,4796000}))*1.021,-2))</f>
        <v/>
      </c>
      <c r="M1750" s="19">
        <f>IF(K1750&lt;=0,0,ROUNDDOWN((K1750*LOOKUP(K1750,{0,1950001,3300001,6950001,9000001,18000001,40000001},{0.05,0.1,0.2,0.23,0.33,0.4,0.45})-LOOKUP(K1750,{0,1950001,3300001,6950001,9000001,18000001,40000001},{0,97500,427500,636000,1536000,2796000,4796000}))*1.021,-2))</f>
        <v/>
      </c>
      <c r="N1750" s="19">
        <f>MAX(0,ROUNDDOWN(H1750-E1750-430000-G1750,-3))</f>
        <v/>
      </c>
      <c r="O1750" s="19">
        <f>MAX(0,ROUNDDOWN(H1750-E1750-430000-G1750-D1750,-3))</f>
        <v/>
      </c>
      <c r="P1750" s="19">
        <f>IF(H1750&lt;=450000,0,MAX(0,ROUNDDOWN(N1750*0.06-MIN(50000,N1750)*0.03,-2))+MAX(0,ROUNDDOWN(N1750*0.04-MIN(50000,N1750)*0.02,-2)))</f>
        <v/>
      </c>
      <c r="Q1750" s="19">
        <f>IF(H1750&lt;=450000,0,MAX(0,ROUNDDOWN(O1750*0.06-MIN(50000,O1750)*0.03,-2))+MAX(0,ROUNDDOWN(O1750*0.04-MIN(50000,O1750)*0.02,-2)))</f>
        <v/>
      </c>
      <c r="R1750" s="19">
        <f>L1750-M1750</f>
        <v/>
      </c>
      <c r="S1750" s="19">
        <f>P1750-Q1750</f>
        <v/>
      </c>
      <c r="T1750" s="19">
        <f>R1750+S1750</f>
        <v/>
      </c>
      <c r="U1750" s="21">
        <f>IF(J1750&lt;=0,0,LOOKUP(J1750,{0,1950001,3300001,6950001,9000001,18000001,40000001},{0.05,0.1,0.2,0.23,0.33,0.4,0.45}))</f>
        <v/>
      </c>
    </row>
    <row r="1751">
      <c r="A1751" t="inlineStr">
        <is>
          <t>1万円刻み</t>
        </is>
      </c>
      <c r="B1751" s="19">
        <f>'3_1万円刻み'!$A$807</f>
        <v/>
      </c>
      <c r="C1751" s="20" t="n">
        <v>2025</v>
      </c>
      <c r="D1751" s="19" t="n">
        <v>276000</v>
      </c>
      <c r="E1751" s="19">
        <f>ROUND(MIN(B1751/12,650000)*12*0.0915+MIN(B1751/12,1390000)*12*(0.0504+0)+B1751*0.005,0)</f>
        <v/>
      </c>
      <c r="F1751" s="19" t="n">
        <v>0</v>
      </c>
      <c r="G1751" s="19" t="n">
        <v>0</v>
      </c>
      <c r="H1751" s="19">
        <f>IF(C1751&gt;=2026,IF(B1751&lt;741000,0,IF(B1751&lt;2191000,B1751-740000,IF(B1751&lt;2193000,1451000,IF(B1751&lt;2196000,1453000,IF(B1751&lt;2200000,1456000,IF(B1751&lt;3600000,ROUNDDOWN(B1751/4,-3)*2.8-80000,IF(B1751&lt;6600000,ROUNDDOWN(B1751/4,-3)*3.2-440000,IF(B1751&lt;8500000,ROUNDDOWN(B1751*0.9,0)-1100000,B1751-1950000)))))))),IF(B1751&lt;651000,0,IF(B1751&lt;1900000,B1751-650000,IF(B1751&lt;3600000,ROUNDDOWN(B1751/4,-3)*2.8-80000,IF(B1751&lt;6600000,ROUNDDOWN(B1751/4,-3)*3.2-440000,IF(B1751&lt;8500000,ROUNDDOWN(B1751*0.9,0)-1100000,B1751-1950000))))))</f>
        <v/>
      </c>
      <c r="I1751" s="19">
        <f>IF(H1751&gt;23500000,NA(),IF(C1751&gt;=2026,IF(H1751&lt;=4890000,1040000,IF(H1751&lt;=6550000,670000,620000)),IF(H1751&lt;=1320000,950000,IF(H1751&lt;=3360000,880000,IF(H1751&lt;=4890000,680000,IF(H1751&lt;=6550000,630000,580000))))))</f>
        <v/>
      </c>
      <c r="J1751" s="19">
        <f>MAX(0,ROUNDDOWN(H1751-E1751-I1751-F1751,-3))</f>
        <v/>
      </c>
      <c r="K1751" s="19">
        <f>MAX(0,ROUNDDOWN(H1751-E1751-I1751-F1751-D1751,-3))</f>
        <v/>
      </c>
      <c r="L1751" s="19">
        <f>IF(J1751&lt;=0,0,ROUNDDOWN((J1751*LOOKUP(J1751,{0,1950001,3300001,6950001,9000001,18000001,40000001},{0.05,0.1,0.2,0.23,0.33,0.4,0.45})-LOOKUP(J1751,{0,1950001,3300001,6950001,9000001,18000001,40000001},{0,97500,427500,636000,1536000,2796000,4796000}))*1.021,-2))</f>
        <v/>
      </c>
      <c r="M1751" s="19">
        <f>IF(K1751&lt;=0,0,ROUNDDOWN((K1751*LOOKUP(K1751,{0,1950001,3300001,6950001,9000001,18000001,40000001},{0.05,0.1,0.2,0.23,0.33,0.4,0.45})-LOOKUP(K1751,{0,1950001,3300001,6950001,9000001,18000001,40000001},{0,97500,427500,636000,1536000,2796000,4796000}))*1.021,-2))</f>
        <v/>
      </c>
      <c r="N1751" s="19">
        <f>MAX(0,ROUNDDOWN(H1751-E1751-430000-G1751,-3))</f>
        <v/>
      </c>
      <c r="O1751" s="19">
        <f>MAX(0,ROUNDDOWN(H1751-E1751-430000-G1751-D1751,-3))</f>
        <v/>
      </c>
      <c r="P1751" s="19">
        <f>IF(H1751&lt;=450000,0,MAX(0,ROUNDDOWN(N1751*0.06-MIN(50000,N1751)*0.03,-2))+MAX(0,ROUNDDOWN(N1751*0.04-MIN(50000,N1751)*0.02,-2)))</f>
        <v/>
      </c>
      <c r="Q1751" s="19">
        <f>IF(H1751&lt;=450000,0,MAX(0,ROUNDDOWN(O1751*0.06-MIN(50000,O1751)*0.03,-2))+MAX(0,ROUNDDOWN(O1751*0.04-MIN(50000,O1751)*0.02,-2)))</f>
        <v/>
      </c>
      <c r="R1751" s="19">
        <f>L1751-M1751</f>
        <v/>
      </c>
      <c r="S1751" s="19">
        <f>P1751-Q1751</f>
        <v/>
      </c>
      <c r="T1751" s="19">
        <f>R1751+S1751</f>
        <v/>
      </c>
      <c r="U1751" s="21">
        <f>IF(J1751&lt;=0,0,LOOKUP(J1751,{0,1950001,3300001,6950001,9000001,18000001,40000001},{0.05,0.1,0.2,0.23,0.33,0.4,0.45}))</f>
        <v/>
      </c>
    </row>
    <row r="1752">
      <c r="A1752" t="inlineStr">
        <is>
          <t>1万円刻み</t>
        </is>
      </c>
      <c r="B1752" s="19">
        <f>'3_1万円刻み'!$A$807</f>
        <v/>
      </c>
      <c r="C1752" s="20" t="n">
        <v>2026</v>
      </c>
      <c r="D1752" s="19" t="n">
        <v>276000</v>
      </c>
      <c r="E1752" s="19">
        <f>ROUND(MIN(B1752/12,650000)*12*0.0915+MIN(B1752/12,1390000)*12*(0.0504+0)+B1752*0.005,0)</f>
        <v/>
      </c>
      <c r="F1752" s="19" t="n">
        <v>0</v>
      </c>
      <c r="G1752" s="19" t="n">
        <v>0</v>
      </c>
      <c r="H1752" s="19">
        <f>IF(C1752&gt;=2026,IF(B1752&lt;741000,0,IF(B1752&lt;2191000,B1752-740000,IF(B1752&lt;2193000,1451000,IF(B1752&lt;2196000,1453000,IF(B1752&lt;2200000,1456000,IF(B1752&lt;3600000,ROUNDDOWN(B1752/4,-3)*2.8-80000,IF(B1752&lt;6600000,ROUNDDOWN(B1752/4,-3)*3.2-440000,IF(B1752&lt;8500000,ROUNDDOWN(B1752*0.9,0)-1100000,B1752-1950000)))))))),IF(B1752&lt;651000,0,IF(B1752&lt;1900000,B1752-650000,IF(B1752&lt;3600000,ROUNDDOWN(B1752/4,-3)*2.8-80000,IF(B1752&lt;6600000,ROUNDDOWN(B1752/4,-3)*3.2-440000,IF(B1752&lt;8500000,ROUNDDOWN(B1752*0.9,0)-1100000,B1752-1950000))))))</f>
        <v/>
      </c>
      <c r="I1752" s="19">
        <f>IF(H1752&gt;23500000,NA(),IF(C1752&gt;=2026,IF(H1752&lt;=4890000,1040000,IF(H1752&lt;=6550000,670000,620000)),IF(H1752&lt;=1320000,950000,IF(H1752&lt;=3360000,880000,IF(H1752&lt;=4890000,680000,IF(H1752&lt;=6550000,630000,580000))))))</f>
        <v/>
      </c>
      <c r="J1752" s="19">
        <f>MAX(0,ROUNDDOWN(H1752-E1752-I1752-F1752,-3))</f>
        <v/>
      </c>
      <c r="K1752" s="19">
        <f>MAX(0,ROUNDDOWN(H1752-E1752-I1752-F1752-D1752,-3))</f>
        <v/>
      </c>
      <c r="L1752" s="19">
        <f>IF(J1752&lt;=0,0,ROUNDDOWN((J1752*LOOKUP(J1752,{0,1950001,3300001,6950001,9000001,18000001,40000001},{0.05,0.1,0.2,0.23,0.33,0.4,0.45})-LOOKUP(J1752,{0,1950001,3300001,6950001,9000001,18000001,40000001},{0,97500,427500,636000,1536000,2796000,4796000}))*1.021,-2))</f>
        <v/>
      </c>
      <c r="M1752" s="19">
        <f>IF(K1752&lt;=0,0,ROUNDDOWN((K1752*LOOKUP(K1752,{0,1950001,3300001,6950001,9000001,18000001,40000001},{0.05,0.1,0.2,0.23,0.33,0.4,0.45})-LOOKUP(K1752,{0,1950001,3300001,6950001,9000001,18000001,40000001},{0,97500,427500,636000,1536000,2796000,4796000}))*1.021,-2))</f>
        <v/>
      </c>
      <c r="N1752" s="19">
        <f>MAX(0,ROUNDDOWN(H1752-E1752-430000-G1752,-3))</f>
        <v/>
      </c>
      <c r="O1752" s="19">
        <f>MAX(0,ROUNDDOWN(H1752-E1752-430000-G1752-D1752,-3))</f>
        <v/>
      </c>
      <c r="P1752" s="19">
        <f>IF(H1752&lt;=450000,0,MAX(0,ROUNDDOWN(N1752*0.06-MIN(50000,N1752)*0.03,-2))+MAX(0,ROUNDDOWN(N1752*0.04-MIN(50000,N1752)*0.02,-2)))</f>
        <v/>
      </c>
      <c r="Q1752" s="19">
        <f>IF(H1752&lt;=450000,0,MAX(0,ROUNDDOWN(O1752*0.06-MIN(50000,O1752)*0.03,-2))+MAX(0,ROUNDDOWN(O1752*0.04-MIN(50000,O1752)*0.02,-2)))</f>
        <v/>
      </c>
      <c r="R1752" s="19">
        <f>L1752-M1752</f>
        <v/>
      </c>
      <c r="S1752" s="19">
        <f>P1752-Q1752</f>
        <v/>
      </c>
      <c r="T1752" s="19">
        <f>R1752+S1752</f>
        <v/>
      </c>
      <c r="U1752" s="21">
        <f>IF(J1752&lt;=0,0,LOOKUP(J1752,{0,1950001,3300001,6950001,9000001,18000001,40000001},{0.05,0.1,0.2,0.23,0.33,0.4,0.45}))</f>
        <v/>
      </c>
    </row>
    <row r="1753">
      <c r="A1753" t="inlineStr">
        <is>
          <t>1万円刻み</t>
        </is>
      </c>
      <c r="B1753" s="19">
        <f>'3_1万円刻み'!$A$808</f>
        <v/>
      </c>
      <c r="C1753" s="20" t="n">
        <v>2025</v>
      </c>
      <c r="D1753" s="19" t="n">
        <v>276000</v>
      </c>
      <c r="E1753" s="19">
        <f>ROUND(MIN(B1753/12,650000)*12*0.0915+MIN(B1753/12,1390000)*12*(0.0504+0)+B1753*0.005,0)</f>
        <v/>
      </c>
      <c r="F1753" s="19" t="n">
        <v>0</v>
      </c>
      <c r="G1753" s="19" t="n">
        <v>0</v>
      </c>
      <c r="H1753" s="19">
        <f>IF(C1753&gt;=2026,IF(B1753&lt;741000,0,IF(B1753&lt;2191000,B1753-740000,IF(B1753&lt;2193000,1451000,IF(B1753&lt;2196000,1453000,IF(B1753&lt;2200000,1456000,IF(B1753&lt;3600000,ROUNDDOWN(B1753/4,-3)*2.8-80000,IF(B1753&lt;6600000,ROUNDDOWN(B1753/4,-3)*3.2-440000,IF(B1753&lt;8500000,ROUNDDOWN(B1753*0.9,0)-1100000,B1753-1950000)))))))),IF(B1753&lt;651000,0,IF(B1753&lt;1900000,B1753-650000,IF(B1753&lt;3600000,ROUNDDOWN(B1753/4,-3)*2.8-80000,IF(B1753&lt;6600000,ROUNDDOWN(B1753/4,-3)*3.2-440000,IF(B1753&lt;8500000,ROUNDDOWN(B1753*0.9,0)-1100000,B1753-1950000))))))</f>
        <v/>
      </c>
      <c r="I1753" s="19">
        <f>IF(H1753&gt;23500000,NA(),IF(C1753&gt;=2026,IF(H1753&lt;=4890000,1040000,IF(H1753&lt;=6550000,670000,620000)),IF(H1753&lt;=1320000,950000,IF(H1753&lt;=3360000,880000,IF(H1753&lt;=4890000,680000,IF(H1753&lt;=6550000,630000,580000))))))</f>
        <v/>
      </c>
      <c r="J1753" s="19">
        <f>MAX(0,ROUNDDOWN(H1753-E1753-I1753-F1753,-3))</f>
        <v/>
      </c>
      <c r="K1753" s="19">
        <f>MAX(0,ROUNDDOWN(H1753-E1753-I1753-F1753-D1753,-3))</f>
        <v/>
      </c>
      <c r="L1753" s="19">
        <f>IF(J1753&lt;=0,0,ROUNDDOWN((J1753*LOOKUP(J1753,{0,1950001,3300001,6950001,9000001,18000001,40000001},{0.05,0.1,0.2,0.23,0.33,0.4,0.45})-LOOKUP(J1753,{0,1950001,3300001,6950001,9000001,18000001,40000001},{0,97500,427500,636000,1536000,2796000,4796000}))*1.021,-2))</f>
        <v/>
      </c>
      <c r="M1753" s="19">
        <f>IF(K1753&lt;=0,0,ROUNDDOWN((K1753*LOOKUP(K1753,{0,1950001,3300001,6950001,9000001,18000001,40000001},{0.05,0.1,0.2,0.23,0.33,0.4,0.45})-LOOKUP(K1753,{0,1950001,3300001,6950001,9000001,18000001,40000001},{0,97500,427500,636000,1536000,2796000,4796000}))*1.021,-2))</f>
        <v/>
      </c>
      <c r="N1753" s="19">
        <f>MAX(0,ROUNDDOWN(H1753-E1753-430000-G1753,-3))</f>
        <v/>
      </c>
      <c r="O1753" s="19">
        <f>MAX(0,ROUNDDOWN(H1753-E1753-430000-G1753-D1753,-3))</f>
        <v/>
      </c>
      <c r="P1753" s="19">
        <f>IF(H1753&lt;=450000,0,MAX(0,ROUNDDOWN(N1753*0.06-MIN(50000,N1753)*0.03,-2))+MAX(0,ROUNDDOWN(N1753*0.04-MIN(50000,N1753)*0.02,-2)))</f>
        <v/>
      </c>
      <c r="Q1753" s="19">
        <f>IF(H1753&lt;=450000,0,MAX(0,ROUNDDOWN(O1753*0.06-MIN(50000,O1753)*0.03,-2))+MAX(0,ROUNDDOWN(O1753*0.04-MIN(50000,O1753)*0.02,-2)))</f>
        <v/>
      </c>
      <c r="R1753" s="19">
        <f>L1753-M1753</f>
        <v/>
      </c>
      <c r="S1753" s="19">
        <f>P1753-Q1753</f>
        <v/>
      </c>
      <c r="T1753" s="19">
        <f>R1753+S1753</f>
        <v/>
      </c>
      <c r="U1753" s="21">
        <f>IF(J1753&lt;=0,0,LOOKUP(J1753,{0,1950001,3300001,6950001,9000001,18000001,40000001},{0.05,0.1,0.2,0.23,0.33,0.4,0.45}))</f>
        <v/>
      </c>
    </row>
    <row r="1754">
      <c r="A1754" t="inlineStr">
        <is>
          <t>1万円刻み</t>
        </is>
      </c>
      <c r="B1754" s="19">
        <f>'3_1万円刻み'!$A$808</f>
        <v/>
      </c>
      <c r="C1754" s="20" t="n">
        <v>2026</v>
      </c>
      <c r="D1754" s="19" t="n">
        <v>276000</v>
      </c>
      <c r="E1754" s="19">
        <f>ROUND(MIN(B1754/12,650000)*12*0.0915+MIN(B1754/12,1390000)*12*(0.0504+0)+B1754*0.005,0)</f>
        <v/>
      </c>
      <c r="F1754" s="19" t="n">
        <v>0</v>
      </c>
      <c r="G1754" s="19" t="n">
        <v>0</v>
      </c>
      <c r="H1754" s="19">
        <f>IF(C1754&gt;=2026,IF(B1754&lt;741000,0,IF(B1754&lt;2191000,B1754-740000,IF(B1754&lt;2193000,1451000,IF(B1754&lt;2196000,1453000,IF(B1754&lt;2200000,1456000,IF(B1754&lt;3600000,ROUNDDOWN(B1754/4,-3)*2.8-80000,IF(B1754&lt;6600000,ROUNDDOWN(B1754/4,-3)*3.2-440000,IF(B1754&lt;8500000,ROUNDDOWN(B1754*0.9,0)-1100000,B1754-1950000)))))))),IF(B1754&lt;651000,0,IF(B1754&lt;1900000,B1754-650000,IF(B1754&lt;3600000,ROUNDDOWN(B1754/4,-3)*2.8-80000,IF(B1754&lt;6600000,ROUNDDOWN(B1754/4,-3)*3.2-440000,IF(B1754&lt;8500000,ROUNDDOWN(B1754*0.9,0)-1100000,B1754-1950000))))))</f>
        <v/>
      </c>
      <c r="I1754" s="19">
        <f>IF(H1754&gt;23500000,NA(),IF(C1754&gt;=2026,IF(H1754&lt;=4890000,1040000,IF(H1754&lt;=6550000,670000,620000)),IF(H1754&lt;=1320000,950000,IF(H1754&lt;=3360000,880000,IF(H1754&lt;=4890000,680000,IF(H1754&lt;=6550000,630000,580000))))))</f>
        <v/>
      </c>
      <c r="J1754" s="19">
        <f>MAX(0,ROUNDDOWN(H1754-E1754-I1754-F1754,-3))</f>
        <v/>
      </c>
      <c r="K1754" s="19">
        <f>MAX(0,ROUNDDOWN(H1754-E1754-I1754-F1754-D1754,-3))</f>
        <v/>
      </c>
      <c r="L1754" s="19">
        <f>IF(J1754&lt;=0,0,ROUNDDOWN((J1754*LOOKUP(J1754,{0,1950001,3300001,6950001,9000001,18000001,40000001},{0.05,0.1,0.2,0.23,0.33,0.4,0.45})-LOOKUP(J1754,{0,1950001,3300001,6950001,9000001,18000001,40000001},{0,97500,427500,636000,1536000,2796000,4796000}))*1.021,-2))</f>
        <v/>
      </c>
      <c r="M1754" s="19">
        <f>IF(K1754&lt;=0,0,ROUNDDOWN((K1754*LOOKUP(K1754,{0,1950001,3300001,6950001,9000001,18000001,40000001},{0.05,0.1,0.2,0.23,0.33,0.4,0.45})-LOOKUP(K1754,{0,1950001,3300001,6950001,9000001,18000001,40000001},{0,97500,427500,636000,1536000,2796000,4796000}))*1.021,-2))</f>
        <v/>
      </c>
      <c r="N1754" s="19">
        <f>MAX(0,ROUNDDOWN(H1754-E1754-430000-G1754,-3))</f>
        <v/>
      </c>
      <c r="O1754" s="19">
        <f>MAX(0,ROUNDDOWN(H1754-E1754-430000-G1754-D1754,-3))</f>
        <v/>
      </c>
      <c r="P1754" s="19">
        <f>IF(H1754&lt;=450000,0,MAX(0,ROUNDDOWN(N1754*0.06-MIN(50000,N1754)*0.03,-2))+MAX(0,ROUNDDOWN(N1754*0.04-MIN(50000,N1754)*0.02,-2)))</f>
        <v/>
      </c>
      <c r="Q1754" s="19">
        <f>IF(H1754&lt;=450000,0,MAX(0,ROUNDDOWN(O1754*0.06-MIN(50000,O1754)*0.03,-2))+MAX(0,ROUNDDOWN(O1754*0.04-MIN(50000,O1754)*0.02,-2)))</f>
        <v/>
      </c>
      <c r="R1754" s="19">
        <f>L1754-M1754</f>
        <v/>
      </c>
      <c r="S1754" s="19">
        <f>P1754-Q1754</f>
        <v/>
      </c>
      <c r="T1754" s="19">
        <f>R1754+S1754</f>
        <v/>
      </c>
      <c r="U1754" s="21">
        <f>IF(J1754&lt;=0,0,LOOKUP(J1754,{0,1950001,3300001,6950001,9000001,18000001,40000001},{0.05,0.1,0.2,0.23,0.33,0.4,0.45}))</f>
        <v/>
      </c>
    </row>
    <row r="1755">
      <c r="A1755" t="inlineStr">
        <is>
          <t>1万円刻み</t>
        </is>
      </c>
      <c r="B1755" s="19">
        <f>'3_1万円刻み'!$A$809</f>
        <v/>
      </c>
      <c r="C1755" s="20" t="n">
        <v>2025</v>
      </c>
      <c r="D1755" s="19" t="n">
        <v>276000</v>
      </c>
      <c r="E1755" s="19">
        <f>ROUND(MIN(B1755/12,650000)*12*0.0915+MIN(B1755/12,1390000)*12*(0.0504+0)+B1755*0.005,0)</f>
        <v/>
      </c>
      <c r="F1755" s="19" t="n">
        <v>0</v>
      </c>
      <c r="G1755" s="19" t="n">
        <v>0</v>
      </c>
      <c r="H1755" s="19">
        <f>IF(C1755&gt;=2026,IF(B1755&lt;741000,0,IF(B1755&lt;2191000,B1755-740000,IF(B1755&lt;2193000,1451000,IF(B1755&lt;2196000,1453000,IF(B1755&lt;2200000,1456000,IF(B1755&lt;3600000,ROUNDDOWN(B1755/4,-3)*2.8-80000,IF(B1755&lt;6600000,ROUNDDOWN(B1755/4,-3)*3.2-440000,IF(B1755&lt;8500000,ROUNDDOWN(B1755*0.9,0)-1100000,B1755-1950000)))))))),IF(B1755&lt;651000,0,IF(B1755&lt;1900000,B1755-650000,IF(B1755&lt;3600000,ROUNDDOWN(B1755/4,-3)*2.8-80000,IF(B1755&lt;6600000,ROUNDDOWN(B1755/4,-3)*3.2-440000,IF(B1755&lt;8500000,ROUNDDOWN(B1755*0.9,0)-1100000,B1755-1950000))))))</f>
        <v/>
      </c>
      <c r="I1755" s="19">
        <f>IF(H1755&gt;23500000,NA(),IF(C1755&gt;=2026,IF(H1755&lt;=4890000,1040000,IF(H1755&lt;=6550000,670000,620000)),IF(H1755&lt;=1320000,950000,IF(H1755&lt;=3360000,880000,IF(H1755&lt;=4890000,680000,IF(H1755&lt;=6550000,630000,580000))))))</f>
        <v/>
      </c>
      <c r="J1755" s="19">
        <f>MAX(0,ROUNDDOWN(H1755-E1755-I1755-F1755,-3))</f>
        <v/>
      </c>
      <c r="K1755" s="19">
        <f>MAX(0,ROUNDDOWN(H1755-E1755-I1755-F1755-D1755,-3))</f>
        <v/>
      </c>
      <c r="L1755" s="19">
        <f>IF(J1755&lt;=0,0,ROUNDDOWN((J1755*LOOKUP(J1755,{0,1950001,3300001,6950001,9000001,18000001,40000001},{0.05,0.1,0.2,0.23,0.33,0.4,0.45})-LOOKUP(J1755,{0,1950001,3300001,6950001,9000001,18000001,40000001},{0,97500,427500,636000,1536000,2796000,4796000}))*1.021,-2))</f>
        <v/>
      </c>
      <c r="M1755" s="19">
        <f>IF(K1755&lt;=0,0,ROUNDDOWN((K1755*LOOKUP(K1755,{0,1950001,3300001,6950001,9000001,18000001,40000001},{0.05,0.1,0.2,0.23,0.33,0.4,0.45})-LOOKUP(K1755,{0,1950001,3300001,6950001,9000001,18000001,40000001},{0,97500,427500,636000,1536000,2796000,4796000}))*1.021,-2))</f>
        <v/>
      </c>
      <c r="N1755" s="19">
        <f>MAX(0,ROUNDDOWN(H1755-E1755-430000-G1755,-3))</f>
        <v/>
      </c>
      <c r="O1755" s="19">
        <f>MAX(0,ROUNDDOWN(H1755-E1755-430000-G1755-D1755,-3))</f>
        <v/>
      </c>
      <c r="P1755" s="19">
        <f>IF(H1755&lt;=450000,0,MAX(0,ROUNDDOWN(N1755*0.06-MIN(50000,N1755)*0.03,-2))+MAX(0,ROUNDDOWN(N1755*0.04-MIN(50000,N1755)*0.02,-2)))</f>
        <v/>
      </c>
      <c r="Q1755" s="19">
        <f>IF(H1755&lt;=450000,0,MAX(0,ROUNDDOWN(O1755*0.06-MIN(50000,O1755)*0.03,-2))+MAX(0,ROUNDDOWN(O1755*0.04-MIN(50000,O1755)*0.02,-2)))</f>
        <v/>
      </c>
      <c r="R1755" s="19">
        <f>L1755-M1755</f>
        <v/>
      </c>
      <c r="S1755" s="19">
        <f>P1755-Q1755</f>
        <v/>
      </c>
      <c r="T1755" s="19">
        <f>R1755+S1755</f>
        <v/>
      </c>
      <c r="U1755" s="21">
        <f>IF(J1755&lt;=0,0,LOOKUP(J1755,{0,1950001,3300001,6950001,9000001,18000001,40000001},{0.05,0.1,0.2,0.23,0.33,0.4,0.45}))</f>
        <v/>
      </c>
    </row>
    <row r="1756">
      <c r="A1756" t="inlineStr">
        <is>
          <t>1万円刻み</t>
        </is>
      </c>
      <c r="B1756" s="19">
        <f>'3_1万円刻み'!$A$809</f>
        <v/>
      </c>
      <c r="C1756" s="20" t="n">
        <v>2026</v>
      </c>
      <c r="D1756" s="19" t="n">
        <v>276000</v>
      </c>
      <c r="E1756" s="19">
        <f>ROUND(MIN(B1756/12,650000)*12*0.0915+MIN(B1756/12,1390000)*12*(0.0504+0)+B1756*0.005,0)</f>
        <v/>
      </c>
      <c r="F1756" s="19" t="n">
        <v>0</v>
      </c>
      <c r="G1756" s="19" t="n">
        <v>0</v>
      </c>
      <c r="H1756" s="19">
        <f>IF(C1756&gt;=2026,IF(B1756&lt;741000,0,IF(B1756&lt;2191000,B1756-740000,IF(B1756&lt;2193000,1451000,IF(B1756&lt;2196000,1453000,IF(B1756&lt;2200000,1456000,IF(B1756&lt;3600000,ROUNDDOWN(B1756/4,-3)*2.8-80000,IF(B1756&lt;6600000,ROUNDDOWN(B1756/4,-3)*3.2-440000,IF(B1756&lt;8500000,ROUNDDOWN(B1756*0.9,0)-1100000,B1756-1950000)))))))),IF(B1756&lt;651000,0,IF(B1756&lt;1900000,B1756-650000,IF(B1756&lt;3600000,ROUNDDOWN(B1756/4,-3)*2.8-80000,IF(B1756&lt;6600000,ROUNDDOWN(B1756/4,-3)*3.2-440000,IF(B1756&lt;8500000,ROUNDDOWN(B1756*0.9,0)-1100000,B1756-1950000))))))</f>
        <v/>
      </c>
      <c r="I1756" s="19">
        <f>IF(H1756&gt;23500000,NA(),IF(C1756&gt;=2026,IF(H1756&lt;=4890000,1040000,IF(H1756&lt;=6550000,670000,620000)),IF(H1756&lt;=1320000,950000,IF(H1756&lt;=3360000,880000,IF(H1756&lt;=4890000,680000,IF(H1756&lt;=6550000,630000,580000))))))</f>
        <v/>
      </c>
      <c r="J1756" s="19">
        <f>MAX(0,ROUNDDOWN(H1756-E1756-I1756-F1756,-3))</f>
        <v/>
      </c>
      <c r="K1756" s="19">
        <f>MAX(0,ROUNDDOWN(H1756-E1756-I1756-F1756-D1756,-3))</f>
        <v/>
      </c>
      <c r="L1756" s="19">
        <f>IF(J1756&lt;=0,0,ROUNDDOWN((J1756*LOOKUP(J1756,{0,1950001,3300001,6950001,9000001,18000001,40000001},{0.05,0.1,0.2,0.23,0.33,0.4,0.45})-LOOKUP(J1756,{0,1950001,3300001,6950001,9000001,18000001,40000001},{0,97500,427500,636000,1536000,2796000,4796000}))*1.021,-2))</f>
        <v/>
      </c>
      <c r="M1756" s="19">
        <f>IF(K1756&lt;=0,0,ROUNDDOWN((K1756*LOOKUP(K1756,{0,1950001,3300001,6950001,9000001,18000001,40000001},{0.05,0.1,0.2,0.23,0.33,0.4,0.45})-LOOKUP(K1756,{0,1950001,3300001,6950001,9000001,18000001,40000001},{0,97500,427500,636000,1536000,2796000,4796000}))*1.021,-2))</f>
        <v/>
      </c>
      <c r="N1756" s="19">
        <f>MAX(0,ROUNDDOWN(H1756-E1756-430000-G1756,-3))</f>
        <v/>
      </c>
      <c r="O1756" s="19">
        <f>MAX(0,ROUNDDOWN(H1756-E1756-430000-G1756-D1756,-3))</f>
        <v/>
      </c>
      <c r="P1756" s="19">
        <f>IF(H1756&lt;=450000,0,MAX(0,ROUNDDOWN(N1756*0.06-MIN(50000,N1756)*0.03,-2))+MAX(0,ROUNDDOWN(N1756*0.04-MIN(50000,N1756)*0.02,-2)))</f>
        <v/>
      </c>
      <c r="Q1756" s="19">
        <f>IF(H1756&lt;=450000,0,MAX(0,ROUNDDOWN(O1756*0.06-MIN(50000,O1756)*0.03,-2))+MAX(0,ROUNDDOWN(O1756*0.04-MIN(50000,O1756)*0.02,-2)))</f>
        <v/>
      </c>
      <c r="R1756" s="19">
        <f>L1756-M1756</f>
        <v/>
      </c>
      <c r="S1756" s="19">
        <f>P1756-Q1756</f>
        <v/>
      </c>
      <c r="T1756" s="19">
        <f>R1756+S1756</f>
        <v/>
      </c>
      <c r="U1756" s="21">
        <f>IF(J1756&lt;=0,0,LOOKUP(J1756,{0,1950001,3300001,6950001,9000001,18000001,40000001},{0.05,0.1,0.2,0.23,0.33,0.4,0.45}))</f>
        <v/>
      </c>
    </row>
    <row r="1757">
      <c r="A1757" t="inlineStr">
        <is>
          <t>1万円刻み</t>
        </is>
      </c>
      <c r="B1757" s="19">
        <f>'3_1万円刻み'!$A$810</f>
        <v/>
      </c>
      <c r="C1757" s="20" t="n">
        <v>2025</v>
      </c>
      <c r="D1757" s="19" t="n">
        <v>276000</v>
      </c>
      <c r="E1757" s="19">
        <f>ROUND(MIN(B1757/12,650000)*12*0.0915+MIN(B1757/12,1390000)*12*(0.0504+0)+B1757*0.005,0)</f>
        <v/>
      </c>
      <c r="F1757" s="19" t="n">
        <v>0</v>
      </c>
      <c r="G1757" s="19" t="n">
        <v>0</v>
      </c>
      <c r="H1757" s="19">
        <f>IF(C1757&gt;=2026,IF(B1757&lt;741000,0,IF(B1757&lt;2191000,B1757-740000,IF(B1757&lt;2193000,1451000,IF(B1757&lt;2196000,1453000,IF(B1757&lt;2200000,1456000,IF(B1757&lt;3600000,ROUNDDOWN(B1757/4,-3)*2.8-80000,IF(B1757&lt;6600000,ROUNDDOWN(B1757/4,-3)*3.2-440000,IF(B1757&lt;8500000,ROUNDDOWN(B1757*0.9,0)-1100000,B1757-1950000)))))))),IF(B1757&lt;651000,0,IF(B1757&lt;1900000,B1757-650000,IF(B1757&lt;3600000,ROUNDDOWN(B1757/4,-3)*2.8-80000,IF(B1757&lt;6600000,ROUNDDOWN(B1757/4,-3)*3.2-440000,IF(B1757&lt;8500000,ROUNDDOWN(B1757*0.9,0)-1100000,B1757-1950000))))))</f>
        <v/>
      </c>
      <c r="I1757" s="19">
        <f>IF(H1757&gt;23500000,NA(),IF(C1757&gt;=2026,IF(H1757&lt;=4890000,1040000,IF(H1757&lt;=6550000,670000,620000)),IF(H1757&lt;=1320000,950000,IF(H1757&lt;=3360000,880000,IF(H1757&lt;=4890000,680000,IF(H1757&lt;=6550000,630000,580000))))))</f>
        <v/>
      </c>
      <c r="J1757" s="19">
        <f>MAX(0,ROUNDDOWN(H1757-E1757-I1757-F1757,-3))</f>
        <v/>
      </c>
      <c r="K1757" s="19">
        <f>MAX(0,ROUNDDOWN(H1757-E1757-I1757-F1757-D1757,-3))</f>
        <v/>
      </c>
      <c r="L1757" s="19">
        <f>IF(J1757&lt;=0,0,ROUNDDOWN((J1757*LOOKUP(J1757,{0,1950001,3300001,6950001,9000001,18000001,40000001},{0.05,0.1,0.2,0.23,0.33,0.4,0.45})-LOOKUP(J1757,{0,1950001,3300001,6950001,9000001,18000001,40000001},{0,97500,427500,636000,1536000,2796000,4796000}))*1.021,-2))</f>
        <v/>
      </c>
      <c r="M1757" s="19">
        <f>IF(K1757&lt;=0,0,ROUNDDOWN((K1757*LOOKUP(K1757,{0,1950001,3300001,6950001,9000001,18000001,40000001},{0.05,0.1,0.2,0.23,0.33,0.4,0.45})-LOOKUP(K1757,{0,1950001,3300001,6950001,9000001,18000001,40000001},{0,97500,427500,636000,1536000,2796000,4796000}))*1.021,-2))</f>
        <v/>
      </c>
      <c r="N1757" s="19">
        <f>MAX(0,ROUNDDOWN(H1757-E1757-430000-G1757,-3))</f>
        <v/>
      </c>
      <c r="O1757" s="19">
        <f>MAX(0,ROUNDDOWN(H1757-E1757-430000-G1757-D1757,-3))</f>
        <v/>
      </c>
      <c r="P1757" s="19">
        <f>IF(H1757&lt;=450000,0,MAX(0,ROUNDDOWN(N1757*0.06-MIN(50000,N1757)*0.03,-2))+MAX(0,ROUNDDOWN(N1757*0.04-MIN(50000,N1757)*0.02,-2)))</f>
        <v/>
      </c>
      <c r="Q1757" s="19">
        <f>IF(H1757&lt;=450000,0,MAX(0,ROUNDDOWN(O1757*0.06-MIN(50000,O1757)*0.03,-2))+MAX(0,ROUNDDOWN(O1757*0.04-MIN(50000,O1757)*0.02,-2)))</f>
        <v/>
      </c>
      <c r="R1757" s="19">
        <f>L1757-M1757</f>
        <v/>
      </c>
      <c r="S1757" s="19">
        <f>P1757-Q1757</f>
        <v/>
      </c>
      <c r="T1757" s="19">
        <f>R1757+S1757</f>
        <v/>
      </c>
      <c r="U1757" s="21">
        <f>IF(J1757&lt;=0,0,LOOKUP(J1757,{0,1950001,3300001,6950001,9000001,18000001,40000001},{0.05,0.1,0.2,0.23,0.33,0.4,0.45}))</f>
        <v/>
      </c>
    </row>
    <row r="1758">
      <c r="A1758" t="inlineStr">
        <is>
          <t>1万円刻み</t>
        </is>
      </c>
      <c r="B1758" s="19">
        <f>'3_1万円刻み'!$A$810</f>
        <v/>
      </c>
      <c r="C1758" s="20" t="n">
        <v>2026</v>
      </c>
      <c r="D1758" s="19" t="n">
        <v>276000</v>
      </c>
      <c r="E1758" s="19">
        <f>ROUND(MIN(B1758/12,650000)*12*0.0915+MIN(B1758/12,1390000)*12*(0.0504+0)+B1758*0.005,0)</f>
        <v/>
      </c>
      <c r="F1758" s="19" t="n">
        <v>0</v>
      </c>
      <c r="G1758" s="19" t="n">
        <v>0</v>
      </c>
      <c r="H1758" s="19">
        <f>IF(C1758&gt;=2026,IF(B1758&lt;741000,0,IF(B1758&lt;2191000,B1758-740000,IF(B1758&lt;2193000,1451000,IF(B1758&lt;2196000,1453000,IF(B1758&lt;2200000,1456000,IF(B1758&lt;3600000,ROUNDDOWN(B1758/4,-3)*2.8-80000,IF(B1758&lt;6600000,ROUNDDOWN(B1758/4,-3)*3.2-440000,IF(B1758&lt;8500000,ROUNDDOWN(B1758*0.9,0)-1100000,B1758-1950000)))))))),IF(B1758&lt;651000,0,IF(B1758&lt;1900000,B1758-650000,IF(B1758&lt;3600000,ROUNDDOWN(B1758/4,-3)*2.8-80000,IF(B1758&lt;6600000,ROUNDDOWN(B1758/4,-3)*3.2-440000,IF(B1758&lt;8500000,ROUNDDOWN(B1758*0.9,0)-1100000,B1758-1950000))))))</f>
        <v/>
      </c>
      <c r="I1758" s="19">
        <f>IF(H1758&gt;23500000,NA(),IF(C1758&gt;=2026,IF(H1758&lt;=4890000,1040000,IF(H1758&lt;=6550000,670000,620000)),IF(H1758&lt;=1320000,950000,IF(H1758&lt;=3360000,880000,IF(H1758&lt;=4890000,680000,IF(H1758&lt;=6550000,630000,580000))))))</f>
        <v/>
      </c>
      <c r="J1758" s="19">
        <f>MAX(0,ROUNDDOWN(H1758-E1758-I1758-F1758,-3))</f>
        <v/>
      </c>
      <c r="K1758" s="19">
        <f>MAX(0,ROUNDDOWN(H1758-E1758-I1758-F1758-D1758,-3))</f>
        <v/>
      </c>
      <c r="L1758" s="19">
        <f>IF(J1758&lt;=0,0,ROUNDDOWN((J1758*LOOKUP(J1758,{0,1950001,3300001,6950001,9000001,18000001,40000001},{0.05,0.1,0.2,0.23,0.33,0.4,0.45})-LOOKUP(J1758,{0,1950001,3300001,6950001,9000001,18000001,40000001},{0,97500,427500,636000,1536000,2796000,4796000}))*1.021,-2))</f>
        <v/>
      </c>
      <c r="M1758" s="19">
        <f>IF(K1758&lt;=0,0,ROUNDDOWN((K1758*LOOKUP(K1758,{0,1950001,3300001,6950001,9000001,18000001,40000001},{0.05,0.1,0.2,0.23,0.33,0.4,0.45})-LOOKUP(K1758,{0,1950001,3300001,6950001,9000001,18000001,40000001},{0,97500,427500,636000,1536000,2796000,4796000}))*1.021,-2))</f>
        <v/>
      </c>
      <c r="N1758" s="19">
        <f>MAX(0,ROUNDDOWN(H1758-E1758-430000-G1758,-3))</f>
        <v/>
      </c>
      <c r="O1758" s="19">
        <f>MAX(0,ROUNDDOWN(H1758-E1758-430000-G1758-D1758,-3))</f>
        <v/>
      </c>
      <c r="P1758" s="19">
        <f>IF(H1758&lt;=450000,0,MAX(0,ROUNDDOWN(N1758*0.06-MIN(50000,N1758)*0.03,-2))+MAX(0,ROUNDDOWN(N1758*0.04-MIN(50000,N1758)*0.02,-2)))</f>
        <v/>
      </c>
      <c r="Q1758" s="19">
        <f>IF(H1758&lt;=450000,0,MAX(0,ROUNDDOWN(O1758*0.06-MIN(50000,O1758)*0.03,-2))+MAX(0,ROUNDDOWN(O1758*0.04-MIN(50000,O1758)*0.02,-2)))</f>
        <v/>
      </c>
      <c r="R1758" s="19">
        <f>L1758-M1758</f>
        <v/>
      </c>
      <c r="S1758" s="19">
        <f>P1758-Q1758</f>
        <v/>
      </c>
      <c r="T1758" s="19">
        <f>R1758+S1758</f>
        <v/>
      </c>
      <c r="U1758" s="21">
        <f>IF(J1758&lt;=0,0,LOOKUP(J1758,{0,1950001,3300001,6950001,9000001,18000001,40000001},{0.05,0.1,0.2,0.23,0.33,0.4,0.45}))</f>
        <v/>
      </c>
    </row>
    <row r="1759">
      <c r="A1759" t="inlineStr">
        <is>
          <t>1万円刻み</t>
        </is>
      </c>
      <c r="B1759" s="19">
        <f>'3_1万円刻み'!$A$811</f>
        <v/>
      </c>
      <c r="C1759" s="20" t="n">
        <v>2025</v>
      </c>
      <c r="D1759" s="19" t="n">
        <v>276000</v>
      </c>
      <c r="E1759" s="19">
        <f>ROUND(MIN(B1759/12,650000)*12*0.0915+MIN(B1759/12,1390000)*12*(0.0504+0)+B1759*0.005,0)</f>
        <v/>
      </c>
      <c r="F1759" s="19" t="n">
        <v>0</v>
      </c>
      <c r="G1759" s="19" t="n">
        <v>0</v>
      </c>
      <c r="H1759" s="19">
        <f>IF(C1759&gt;=2026,IF(B1759&lt;741000,0,IF(B1759&lt;2191000,B1759-740000,IF(B1759&lt;2193000,1451000,IF(B1759&lt;2196000,1453000,IF(B1759&lt;2200000,1456000,IF(B1759&lt;3600000,ROUNDDOWN(B1759/4,-3)*2.8-80000,IF(B1759&lt;6600000,ROUNDDOWN(B1759/4,-3)*3.2-440000,IF(B1759&lt;8500000,ROUNDDOWN(B1759*0.9,0)-1100000,B1759-1950000)))))))),IF(B1759&lt;651000,0,IF(B1759&lt;1900000,B1759-650000,IF(B1759&lt;3600000,ROUNDDOWN(B1759/4,-3)*2.8-80000,IF(B1759&lt;6600000,ROUNDDOWN(B1759/4,-3)*3.2-440000,IF(B1759&lt;8500000,ROUNDDOWN(B1759*0.9,0)-1100000,B1759-1950000))))))</f>
        <v/>
      </c>
      <c r="I1759" s="19">
        <f>IF(H1759&gt;23500000,NA(),IF(C1759&gt;=2026,IF(H1759&lt;=4890000,1040000,IF(H1759&lt;=6550000,670000,620000)),IF(H1759&lt;=1320000,950000,IF(H1759&lt;=3360000,880000,IF(H1759&lt;=4890000,680000,IF(H1759&lt;=6550000,630000,580000))))))</f>
        <v/>
      </c>
      <c r="J1759" s="19">
        <f>MAX(0,ROUNDDOWN(H1759-E1759-I1759-F1759,-3))</f>
        <v/>
      </c>
      <c r="K1759" s="19">
        <f>MAX(0,ROUNDDOWN(H1759-E1759-I1759-F1759-D1759,-3))</f>
        <v/>
      </c>
      <c r="L1759" s="19">
        <f>IF(J1759&lt;=0,0,ROUNDDOWN((J1759*LOOKUP(J1759,{0,1950001,3300001,6950001,9000001,18000001,40000001},{0.05,0.1,0.2,0.23,0.33,0.4,0.45})-LOOKUP(J1759,{0,1950001,3300001,6950001,9000001,18000001,40000001},{0,97500,427500,636000,1536000,2796000,4796000}))*1.021,-2))</f>
        <v/>
      </c>
      <c r="M1759" s="19">
        <f>IF(K1759&lt;=0,0,ROUNDDOWN((K1759*LOOKUP(K1759,{0,1950001,3300001,6950001,9000001,18000001,40000001},{0.05,0.1,0.2,0.23,0.33,0.4,0.45})-LOOKUP(K1759,{0,1950001,3300001,6950001,9000001,18000001,40000001},{0,97500,427500,636000,1536000,2796000,4796000}))*1.021,-2))</f>
        <v/>
      </c>
      <c r="N1759" s="19">
        <f>MAX(0,ROUNDDOWN(H1759-E1759-430000-G1759,-3))</f>
        <v/>
      </c>
      <c r="O1759" s="19">
        <f>MAX(0,ROUNDDOWN(H1759-E1759-430000-G1759-D1759,-3))</f>
        <v/>
      </c>
      <c r="P1759" s="19">
        <f>IF(H1759&lt;=450000,0,MAX(0,ROUNDDOWN(N1759*0.06-MIN(50000,N1759)*0.03,-2))+MAX(0,ROUNDDOWN(N1759*0.04-MIN(50000,N1759)*0.02,-2)))</f>
        <v/>
      </c>
      <c r="Q1759" s="19">
        <f>IF(H1759&lt;=450000,0,MAX(0,ROUNDDOWN(O1759*0.06-MIN(50000,O1759)*0.03,-2))+MAX(0,ROUNDDOWN(O1759*0.04-MIN(50000,O1759)*0.02,-2)))</f>
        <v/>
      </c>
      <c r="R1759" s="19">
        <f>L1759-M1759</f>
        <v/>
      </c>
      <c r="S1759" s="19">
        <f>P1759-Q1759</f>
        <v/>
      </c>
      <c r="T1759" s="19">
        <f>R1759+S1759</f>
        <v/>
      </c>
      <c r="U1759" s="21">
        <f>IF(J1759&lt;=0,0,LOOKUP(J1759,{0,1950001,3300001,6950001,9000001,18000001,40000001},{0.05,0.1,0.2,0.23,0.33,0.4,0.45}))</f>
        <v/>
      </c>
    </row>
    <row r="1760">
      <c r="A1760" t="inlineStr">
        <is>
          <t>1万円刻み</t>
        </is>
      </c>
      <c r="B1760" s="19">
        <f>'3_1万円刻み'!$A$811</f>
        <v/>
      </c>
      <c r="C1760" s="20" t="n">
        <v>2026</v>
      </c>
      <c r="D1760" s="19" t="n">
        <v>276000</v>
      </c>
      <c r="E1760" s="19">
        <f>ROUND(MIN(B1760/12,650000)*12*0.0915+MIN(B1760/12,1390000)*12*(0.0504+0)+B1760*0.005,0)</f>
        <v/>
      </c>
      <c r="F1760" s="19" t="n">
        <v>0</v>
      </c>
      <c r="G1760" s="19" t="n">
        <v>0</v>
      </c>
      <c r="H1760" s="19">
        <f>IF(C1760&gt;=2026,IF(B1760&lt;741000,0,IF(B1760&lt;2191000,B1760-740000,IF(B1760&lt;2193000,1451000,IF(B1760&lt;2196000,1453000,IF(B1760&lt;2200000,1456000,IF(B1760&lt;3600000,ROUNDDOWN(B1760/4,-3)*2.8-80000,IF(B1760&lt;6600000,ROUNDDOWN(B1760/4,-3)*3.2-440000,IF(B1760&lt;8500000,ROUNDDOWN(B1760*0.9,0)-1100000,B1760-1950000)))))))),IF(B1760&lt;651000,0,IF(B1760&lt;1900000,B1760-650000,IF(B1760&lt;3600000,ROUNDDOWN(B1760/4,-3)*2.8-80000,IF(B1760&lt;6600000,ROUNDDOWN(B1760/4,-3)*3.2-440000,IF(B1760&lt;8500000,ROUNDDOWN(B1760*0.9,0)-1100000,B1760-1950000))))))</f>
        <v/>
      </c>
      <c r="I1760" s="19">
        <f>IF(H1760&gt;23500000,NA(),IF(C1760&gt;=2026,IF(H1760&lt;=4890000,1040000,IF(H1760&lt;=6550000,670000,620000)),IF(H1760&lt;=1320000,950000,IF(H1760&lt;=3360000,880000,IF(H1760&lt;=4890000,680000,IF(H1760&lt;=6550000,630000,580000))))))</f>
        <v/>
      </c>
      <c r="J1760" s="19">
        <f>MAX(0,ROUNDDOWN(H1760-E1760-I1760-F1760,-3))</f>
        <v/>
      </c>
      <c r="K1760" s="19">
        <f>MAX(0,ROUNDDOWN(H1760-E1760-I1760-F1760-D1760,-3))</f>
        <v/>
      </c>
      <c r="L1760" s="19">
        <f>IF(J1760&lt;=0,0,ROUNDDOWN((J1760*LOOKUP(J1760,{0,1950001,3300001,6950001,9000001,18000001,40000001},{0.05,0.1,0.2,0.23,0.33,0.4,0.45})-LOOKUP(J1760,{0,1950001,3300001,6950001,9000001,18000001,40000001},{0,97500,427500,636000,1536000,2796000,4796000}))*1.021,-2))</f>
        <v/>
      </c>
      <c r="M1760" s="19">
        <f>IF(K1760&lt;=0,0,ROUNDDOWN((K1760*LOOKUP(K1760,{0,1950001,3300001,6950001,9000001,18000001,40000001},{0.05,0.1,0.2,0.23,0.33,0.4,0.45})-LOOKUP(K1760,{0,1950001,3300001,6950001,9000001,18000001,40000001},{0,97500,427500,636000,1536000,2796000,4796000}))*1.021,-2))</f>
        <v/>
      </c>
      <c r="N1760" s="19">
        <f>MAX(0,ROUNDDOWN(H1760-E1760-430000-G1760,-3))</f>
        <v/>
      </c>
      <c r="O1760" s="19">
        <f>MAX(0,ROUNDDOWN(H1760-E1760-430000-G1760-D1760,-3))</f>
        <v/>
      </c>
      <c r="P1760" s="19">
        <f>IF(H1760&lt;=450000,0,MAX(0,ROUNDDOWN(N1760*0.06-MIN(50000,N1760)*0.03,-2))+MAX(0,ROUNDDOWN(N1760*0.04-MIN(50000,N1760)*0.02,-2)))</f>
        <v/>
      </c>
      <c r="Q1760" s="19">
        <f>IF(H1760&lt;=450000,0,MAX(0,ROUNDDOWN(O1760*0.06-MIN(50000,O1760)*0.03,-2))+MAX(0,ROUNDDOWN(O1760*0.04-MIN(50000,O1760)*0.02,-2)))</f>
        <v/>
      </c>
      <c r="R1760" s="19">
        <f>L1760-M1760</f>
        <v/>
      </c>
      <c r="S1760" s="19">
        <f>P1760-Q1760</f>
        <v/>
      </c>
      <c r="T1760" s="19">
        <f>R1760+S1760</f>
        <v/>
      </c>
      <c r="U1760" s="21">
        <f>IF(J1760&lt;=0,0,LOOKUP(J1760,{0,1950001,3300001,6950001,9000001,18000001,40000001},{0.05,0.1,0.2,0.23,0.33,0.4,0.45}))</f>
        <v/>
      </c>
    </row>
    <row r="1761">
      <c r="A1761" t="inlineStr">
        <is>
          <t>1万円刻み</t>
        </is>
      </c>
      <c r="B1761" s="19">
        <f>'3_1万円刻み'!$A$812</f>
        <v/>
      </c>
      <c r="C1761" s="20" t="n">
        <v>2025</v>
      </c>
      <c r="D1761" s="19" t="n">
        <v>276000</v>
      </c>
      <c r="E1761" s="19">
        <f>ROUND(MIN(B1761/12,650000)*12*0.0915+MIN(B1761/12,1390000)*12*(0.0504+0)+B1761*0.005,0)</f>
        <v/>
      </c>
      <c r="F1761" s="19" t="n">
        <v>0</v>
      </c>
      <c r="G1761" s="19" t="n">
        <v>0</v>
      </c>
      <c r="H1761" s="19">
        <f>IF(C1761&gt;=2026,IF(B1761&lt;741000,0,IF(B1761&lt;2191000,B1761-740000,IF(B1761&lt;2193000,1451000,IF(B1761&lt;2196000,1453000,IF(B1761&lt;2200000,1456000,IF(B1761&lt;3600000,ROUNDDOWN(B1761/4,-3)*2.8-80000,IF(B1761&lt;6600000,ROUNDDOWN(B1761/4,-3)*3.2-440000,IF(B1761&lt;8500000,ROUNDDOWN(B1761*0.9,0)-1100000,B1761-1950000)))))))),IF(B1761&lt;651000,0,IF(B1761&lt;1900000,B1761-650000,IF(B1761&lt;3600000,ROUNDDOWN(B1761/4,-3)*2.8-80000,IF(B1761&lt;6600000,ROUNDDOWN(B1761/4,-3)*3.2-440000,IF(B1761&lt;8500000,ROUNDDOWN(B1761*0.9,0)-1100000,B1761-1950000))))))</f>
        <v/>
      </c>
      <c r="I1761" s="19">
        <f>IF(H1761&gt;23500000,NA(),IF(C1761&gt;=2026,IF(H1761&lt;=4890000,1040000,IF(H1761&lt;=6550000,670000,620000)),IF(H1761&lt;=1320000,950000,IF(H1761&lt;=3360000,880000,IF(H1761&lt;=4890000,680000,IF(H1761&lt;=6550000,630000,580000))))))</f>
        <v/>
      </c>
      <c r="J1761" s="19">
        <f>MAX(0,ROUNDDOWN(H1761-E1761-I1761-F1761,-3))</f>
        <v/>
      </c>
      <c r="K1761" s="19">
        <f>MAX(0,ROUNDDOWN(H1761-E1761-I1761-F1761-D1761,-3))</f>
        <v/>
      </c>
      <c r="L1761" s="19">
        <f>IF(J1761&lt;=0,0,ROUNDDOWN((J1761*LOOKUP(J1761,{0,1950001,3300001,6950001,9000001,18000001,40000001},{0.05,0.1,0.2,0.23,0.33,0.4,0.45})-LOOKUP(J1761,{0,1950001,3300001,6950001,9000001,18000001,40000001},{0,97500,427500,636000,1536000,2796000,4796000}))*1.021,-2))</f>
        <v/>
      </c>
      <c r="M1761" s="19">
        <f>IF(K1761&lt;=0,0,ROUNDDOWN((K1761*LOOKUP(K1761,{0,1950001,3300001,6950001,9000001,18000001,40000001},{0.05,0.1,0.2,0.23,0.33,0.4,0.45})-LOOKUP(K1761,{0,1950001,3300001,6950001,9000001,18000001,40000001},{0,97500,427500,636000,1536000,2796000,4796000}))*1.021,-2))</f>
        <v/>
      </c>
      <c r="N1761" s="19">
        <f>MAX(0,ROUNDDOWN(H1761-E1761-430000-G1761,-3))</f>
        <v/>
      </c>
      <c r="O1761" s="19">
        <f>MAX(0,ROUNDDOWN(H1761-E1761-430000-G1761-D1761,-3))</f>
        <v/>
      </c>
      <c r="P1761" s="19">
        <f>IF(H1761&lt;=450000,0,MAX(0,ROUNDDOWN(N1761*0.06-MIN(50000,N1761)*0.03,-2))+MAX(0,ROUNDDOWN(N1761*0.04-MIN(50000,N1761)*0.02,-2)))</f>
        <v/>
      </c>
      <c r="Q1761" s="19">
        <f>IF(H1761&lt;=450000,0,MAX(0,ROUNDDOWN(O1761*0.06-MIN(50000,O1761)*0.03,-2))+MAX(0,ROUNDDOWN(O1761*0.04-MIN(50000,O1761)*0.02,-2)))</f>
        <v/>
      </c>
      <c r="R1761" s="19">
        <f>L1761-M1761</f>
        <v/>
      </c>
      <c r="S1761" s="19">
        <f>P1761-Q1761</f>
        <v/>
      </c>
      <c r="T1761" s="19">
        <f>R1761+S1761</f>
        <v/>
      </c>
      <c r="U1761" s="21">
        <f>IF(J1761&lt;=0,0,LOOKUP(J1761,{0,1950001,3300001,6950001,9000001,18000001,40000001},{0.05,0.1,0.2,0.23,0.33,0.4,0.45}))</f>
        <v/>
      </c>
    </row>
    <row r="1762">
      <c r="A1762" t="inlineStr">
        <is>
          <t>1万円刻み</t>
        </is>
      </c>
      <c r="B1762" s="19">
        <f>'3_1万円刻み'!$A$812</f>
        <v/>
      </c>
      <c r="C1762" s="20" t="n">
        <v>2026</v>
      </c>
      <c r="D1762" s="19" t="n">
        <v>276000</v>
      </c>
      <c r="E1762" s="19">
        <f>ROUND(MIN(B1762/12,650000)*12*0.0915+MIN(B1762/12,1390000)*12*(0.0504+0)+B1762*0.005,0)</f>
        <v/>
      </c>
      <c r="F1762" s="19" t="n">
        <v>0</v>
      </c>
      <c r="G1762" s="19" t="n">
        <v>0</v>
      </c>
      <c r="H1762" s="19">
        <f>IF(C1762&gt;=2026,IF(B1762&lt;741000,0,IF(B1762&lt;2191000,B1762-740000,IF(B1762&lt;2193000,1451000,IF(B1762&lt;2196000,1453000,IF(B1762&lt;2200000,1456000,IF(B1762&lt;3600000,ROUNDDOWN(B1762/4,-3)*2.8-80000,IF(B1762&lt;6600000,ROUNDDOWN(B1762/4,-3)*3.2-440000,IF(B1762&lt;8500000,ROUNDDOWN(B1762*0.9,0)-1100000,B1762-1950000)))))))),IF(B1762&lt;651000,0,IF(B1762&lt;1900000,B1762-650000,IF(B1762&lt;3600000,ROUNDDOWN(B1762/4,-3)*2.8-80000,IF(B1762&lt;6600000,ROUNDDOWN(B1762/4,-3)*3.2-440000,IF(B1762&lt;8500000,ROUNDDOWN(B1762*0.9,0)-1100000,B1762-1950000))))))</f>
        <v/>
      </c>
      <c r="I1762" s="19">
        <f>IF(H1762&gt;23500000,NA(),IF(C1762&gt;=2026,IF(H1762&lt;=4890000,1040000,IF(H1762&lt;=6550000,670000,620000)),IF(H1762&lt;=1320000,950000,IF(H1762&lt;=3360000,880000,IF(H1762&lt;=4890000,680000,IF(H1762&lt;=6550000,630000,580000))))))</f>
        <v/>
      </c>
      <c r="J1762" s="19">
        <f>MAX(0,ROUNDDOWN(H1762-E1762-I1762-F1762,-3))</f>
        <v/>
      </c>
      <c r="K1762" s="19">
        <f>MAX(0,ROUNDDOWN(H1762-E1762-I1762-F1762-D1762,-3))</f>
        <v/>
      </c>
      <c r="L1762" s="19">
        <f>IF(J1762&lt;=0,0,ROUNDDOWN((J1762*LOOKUP(J1762,{0,1950001,3300001,6950001,9000001,18000001,40000001},{0.05,0.1,0.2,0.23,0.33,0.4,0.45})-LOOKUP(J1762,{0,1950001,3300001,6950001,9000001,18000001,40000001},{0,97500,427500,636000,1536000,2796000,4796000}))*1.021,-2))</f>
        <v/>
      </c>
      <c r="M1762" s="19">
        <f>IF(K1762&lt;=0,0,ROUNDDOWN((K1762*LOOKUP(K1762,{0,1950001,3300001,6950001,9000001,18000001,40000001},{0.05,0.1,0.2,0.23,0.33,0.4,0.45})-LOOKUP(K1762,{0,1950001,3300001,6950001,9000001,18000001,40000001},{0,97500,427500,636000,1536000,2796000,4796000}))*1.021,-2))</f>
        <v/>
      </c>
      <c r="N1762" s="19">
        <f>MAX(0,ROUNDDOWN(H1762-E1762-430000-G1762,-3))</f>
        <v/>
      </c>
      <c r="O1762" s="19">
        <f>MAX(0,ROUNDDOWN(H1762-E1762-430000-G1762-D1762,-3))</f>
        <v/>
      </c>
      <c r="P1762" s="19">
        <f>IF(H1762&lt;=450000,0,MAX(0,ROUNDDOWN(N1762*0.06-MIN(50000,N1762)*0.03,-2))+MAX(0,ROUNDDOWN(N1762*0.04-MIN(50000,N1762)*0.02,-2)))</f>
        <v/>
      </c>
      <c r="Q1762" s="19">
        <f>IF(H1762&lt;=450000,0,MAX(0,ROUNDDOWN(O1762*0.06-MIN(50000,O1762)*0.03,-2))+MAX(0,ROUNDDOWN(O1762*0.04-MIN(50000,O1762)*0.02,-2)))</f>
        <v/>
      </c>
      <c r="R1762" s="19">
        <f>L1762-M1762</f>
        <v/>
      </c>
      <c r="S1762" s="19">
        <f>P1762-Q1762</f>
        <v/>
      </c>
      <c r="T1762" s="19">
        <f>R1762+S1762</f>
        <v/>
      </c>
      <c r="U1762" s="21">
        <f>IF(J1762&lt;=0,0,LOOKUP(J1762,{0,1950001,3300001,6950001,9000001,18000001,40000001},{0.05,0.1,0.2,0.23,0.33,0.4,0.45}))</f>
        <v/>
      </c>
    </row>
    <row r="1763">
      <c r="A1763" t="inlineStr">
        <is>
          <t>1万円刻み</t>
        </is>
      </c>
      <c r="B1763" s="19">
        <f>'3_1万円刻み'!$A$813</f>
        <v/>
      </c>
      <c r="C1763" s="20" t="n">
        <v>2025</v>
      </c>
      <c r="D1763" s="19" t="n">
        <v>276000</v>
      </c>
      <c r="E1763" s="19">
        <f>ROUND(MIN(B1763/12,650000)*12*0.0915+MIN(B1763/12,1390000)*12*(0.0504+0)+B1763*0.005,0)</f>
        <v/>
      </c>
      <c r="F1763" s="19" t="n">
        <v>0</v>
      </c>
      <c r="G1763" s="19" t="n">
        <v>0</v>
      </c>
      <c r="H1763" s="19">
        <f>IF(C1763&gt;=2026,IF(B1763&lt;741000,0,IF(B1763&lt;2191000,B1763-740000,IF(B1763&lt;2193000,1451000,IF(B1763&lt;2196000,1453000,IF(B1763&lt;2200000,1456000,IF(B1763&lt;3600000,ROUNDDOWN(B1763/4,-3)*2.8-80000,IF(B1763&lt;6600000,ROUNDDOWN(B1763/4,-3)*3.2-440000,IF(B1763&lt;8500000,ROUNDDOWN(B1763*0.9,0)-1100000,B1763-1950000)))))))),IF(B1763&lt;651000,0,IF(B1763&lt;1900000,B1763-650000,IF(B1763&lt;3600000,ROUNDDOWN(B1763/4,-3)*2.8-80000,IF(B1763&lt;6600000,ROUNDDOWN(B1763/4,-3)*3.2-440000,IF(B1763&lt;8500000,ROUNDDOWN(B1763*0.9,0)-1100000,B1763-1950000))))))</f>
        <v/>
      </c>
      <c r="I1763" s="19">
        <f>IF(H1763&gt;23500000,NA(),IF(C1763&gt;=2026,IF(H1763&lt;=4890000,1040000,IF(H1763&lt;=6550000,670000,620000)),IF(H1763&lt;=1320000,950000,IF(H1763&lt;=3360000,880000,IF(H1763&lt;=4890000,680000,IF(H1763&lt;=6550000,630000,580000))))))</f>
        <v/>
      </c>
      <c r="J1763" s="19">
        <f>MAX(0,ROUNDDOWN(H1763-E1763-I1763-F1763,-3))</f>
        <v/>
      </c>
      <c r="K1763" s="19">
        <f>MAX(0,ROUNDDOWN(H1763-E1763-I1763-F1763-D1763,-3))</f>
        <v/>
      </c>
      <c r="L1763" s="19">
        <f>IF(J1763&lt;=0,0,ROUNDDOWN((J1763*LOOKUP(J1763,{0,1950001,3300001,6950001,9000001,18000001,40000001},{0.05,0.1,0.2,0.23,0.33,0.4,0.45})-LOOKUP(J1763,{0,1950001,3300001,6950001,9000001,18000001,40000001},{0,97500,427500,636000,1536000,2796000,4796000}))*1.021,-2))</f>
        <v/>
      </c>
      <c r="M1763" s="19">
        <f>IF(K1763&lt;=0,0,ROUNDDOWN((K1763*LOOKUP(K1763,{0,1950001,3300001,6950001,9000001,18000001,40000001},{0.05,0.1,0.2,0.23,0.33,0.4,0.45})-LOOKUP(K1763,{0,1950001,3300001,6950001,9000001,18000001,40000001},{0,97500,427500,636000,1536000,2796000,4796000}))*1.021,-2))</f>
        <v/>
      </c>
      <c r="N1763" s="19">
        <f>MAX(0,ROUNDDOWN(H1763-E1763-430000-G1763,-3))</f>
        <v/>
      </c>
      <c r="O1763" s="19">
        <f>MAX(0,ROUNDDOWN(H1763-E1763-430000-G1763-D1763,-3))</f>
        <v/>
      </c>
      <c r="P1763" s="19">
        <f>IF(H1763&lt;=450000,0,MAX(0,ROUNDDOWN(N1763*0.06-MIN(50000,N1763)*0.03,-2))+MAX(0,ROUNDDOWN(N1763*0.04-MIN(50000,N1763)*0.02,-2)))</f>
        <v/>
      </c>
      <c r="Q1763" s="19">
        <f>IF(H1763&lt;=450000,0,MAX(0,ROUNDDOWN(O1763*0.06-MIN(50000,O1763)*0.03,-2))+MAX(0,ROUNDDOWN(O1763*0.04-MIN(50000,O1763)*0.02,-2)))</f>
        <v/>
      </c>
      <c r="R1763" s="19">
        <f>L1763-M1763</f>
        <v/>
      </c>
      <c r="S1763" s="19">
        <f>P1763-Q1763</f>
        <v/>
      </c>
      <c r="T1763" s="19">
        <f>R1763+S1763</f>
        <v/>
      </c>
      <c r="U1763" s="21">
        <f>IF(J1763&lt;=0,0,LOOKUP(J1763,{0,1950001,3300001,6950001,9000001,18000001,40000001},{0.05,0.1,0.2,0.23,0.33,0.4,0.45}))</f>
        <v/>
      </c>
    </row>
    <row r="1764">
      <c r="A1764" t="inlineStr">
        <is>
          <t>1万円刻み</t>
        </is>
      </c>
      <c r="B1764" s="19">
        <f>'3_1万円刻み'!$A$813</f>
        <v/>
      </c>
      <c r="C1764" s="20" t="n">
        <v>2026</v>
      </c>
      <c r="D1764" s="19" t="n">
        <v>276000</v>
      </c>
      <c r="E1764" s="19">
        <f>ROUND(MIN(B1764/12,650000)*12*0.0915+MIN(B1764/12,1390000)*12*(0.0504+0)+B1764*0.005,0)</f>
        <v/>
      </c>
      <c r="F1764" s="19" t="n">
        <v>0</v>
      </c>
      <c r="G1764" s="19" t="n">
        <v>0</v>
      </c>
      <c r="H1764" s="19">
        <f>IF(C1764&gt;=2026,IF(B1764&lt;741000,0,IF(B1764&lt;2191000,B1764-740000,IF(B1764&lt;2193000,1451000,IF(B1764&lt;2196000,1453000,IF(B1764&lt;2200000,1456000,IF(B1764&lt;3600000,ROUNDDOWN(B1764/4,-3)*2.8-80000,IF(B1764&lt;6600000,ROUNDDOWN(B1764/4,-3)*3.2-440000,IF(B1764&lt;8500000,ROUNDDOWN(B1764*0.9,0)-1100000,B1764-1950000)))))))),IF(B1764&lt;651000,0,IF(B1764&lt;1900000,B1764-650000,IF(B1764&lt;3600000,ROUNDDOWN(B1764/4,-3)*2.8-80000,IF(B1764&lt;6600000,ROUNDDOWN(B1764/4,-3)*3.2-440000,IF(B1764&lt;8500000,ROUNDDOWN(B1764*0.9,0)-1100000,B1764-1950000))))))</f>
        <v/>
      </c>
      <c r="I1764" s="19">
        <f>IF(H1764&gt;23500000,NA(),IF(C1764&gt;=2026,IF(H1764&lt;=4890000,1040000,IF(H1764&lt;=6550000,670000,620000)),IF(H1764&lt;=1320000,950000,IF(H1764&lt;=3360000,880000,IF(H1764&lt;=4890000,680000,IF(H1764&lt;=6550000,630000,580000))))))</f>
        <v/>
      </c>
      <c r="J1764" s="19">
        <f>MAX(0,ROUNDDOWN(H1764-E1764-I1764-F1764,-3))</f>
        <v/>
      </c>
      <c r="K1764" s="19">
        <f>MAX(0,ROUNDDOWN(H1764-E1764-I1764-F1764-D1764,-3))</f>
        <v/>
      </c>
      <c r="L1764" s="19">
        <f>IF(J1764&lt;=0,0,ROUNDDOWN((J1764*LOOKUP(J1764,{0,1950001,3300001,6950001,9000001,18000001,40000001},{0.05,0.1,0.2,0.23,0.33,0.4,0.45})-LOOKUP(J1764,{0,1950001,3300001,6950001,9000001,18000001,40000001},{0,97500,427500,636000,1536000,2796000,4796000}))*1.021,-2))</f>
        <v/>
      </c>
      <c r="M1764" s="19">
        <f>IF(K1764&lt;=0,0,ROUNDDOWN((K1764*LOOKUP(K1764,{0,1950001,3300001,6950001,9000001,18000001,40000001},{0.05,0.1,0.2,0.23,0.33,0.4,0.45})-LOOKUP(K1764,{0,1950001,3300001,6950001,9000001,18000001,40000001},{0,97500,427500,636000,1536000,2796000,4796000}))*1.021,-2))</f>
        <v/>
      </c>
      <c r="N1764" s="19">
        <f>MAX(0,ROUNDDOWN(H1764-E1764-430000-G1764,-3))</f>
        <v/>
      </c>
      <c r="O1764" s="19">
        <f>MAX(0,ROUNDDOWN(H1764-E1764-430000-G1764-D1764,-3))</f>
        <v/>
      </c>
      <c r="P1764" s="19">
        <f>IF(H1764&lt;=450000,0,MAX(0,ROUNDDOWN(N1764*0.06-MIN(50000,N1764)*0.03,-2))+MAX(0,ROUNDDOWN(N1764*0.04-MIN(50000,N1764)*0.02,-2)))</f>
        <v/>
      </c>
      <c r="Q1764" s="19">
        <f>IF(H1764&lt;=450000,0,MAX(0,ROUNDDOWN(O1764*0.06-MIN(50000,O1764)*0.03,-2))+MAX(0,ROUNDDOWN(O1764*0.04-MIN(50000,O1764)*0.02,-2)))</f>
        <v/>
      </c>
      <c r="R1764" s="19">
        <f>L1764-M1764</f>
        <v/>
      </c>
      <c r="S1764" s="19">
        <f>P1764-Q1764</f>
        <v/>
      </c>
      <c r="T1764" s="19">
        <f>R1764+S1764</f>
        <v/>
      </c>
      <c r="U1764" s="21">
        <f>IF(J1764&lt;=0,0,LOOKUP(J1764,{0,1950001,3300001,6950001,9000001,18000001,40000001},{0.05,0.1,0.2,0.23,0.33,0.4,0.45}))</f>
        <v/>
      </c>
    </row>
    <row r="1765">
      <c r="A1765" t="inlineStr">
        <is>
          <t>1万円刻み</t>
        </is>
      </c>
      <c r="B1765" s="19">
        <f>'3_1万円刻み'!$A$814</f>
        <v/>
      </c>
      <c r="C1765" s="20" t="n">
        <v>2025</v>
      </c>
      <c r="D1765" s="19" t="n">
        <v>276000</v>
      </c>
      <c r="E1765" s="19">
        <f>ROUND(MIN(B1765/12,650000)*12*0.0915+MIN(B1765/12,1390000)*12*(0.0504+0)+B1765*0.005,0)</f>
        <v/>
      </c>
      <c r="F1765" s="19" t="n">
        <v>0</v>
      </c>
      <c r="G1765" s="19" t="n">
        <v>0</v>
      </c>
      <c r="H1765" s="19">
        <f>IF(C1765&gt;=2026,IF(B1765&lt;741000,0,IF(B1765&lt;2191000,B1765-740000,IF(B1765&lt;2193000,1451000,IF(B1765&lt;2196000,1453000,IF(B1765&lt;2200000,1456000,IF(B1765&lt;3600000,ROUNDDOWN(B1765/4,-3)*2.8-80000,IF(B1765&lt;6600000,ROUNDDOWN(B1765/4,-3)*3.2-440000,IF(B1765&lt;8500000,ROUNDDOWN(B1765*0.9,0)-1100000,B1765-1950000)))))))),IF(B1765&lt;651000,0,IF(B1765&lt;1900000,B1765-650000,IF(B1765&lt;3600000,ROUNDDOWN(B1765/4,-3)*2.8-80000,IF(B1765&lt;6600000,ROUNDDOWN(B1765/4,-3)*3.2-440000,IF(B1765&lt;8500000,ROUNDDOWN(B1765*0.9,0)-1100000,B1765-1950000))))))</f>
        <v/>
      </c>
      <c r="I1765" s="19">
        <f>IF(H1765&gt;23500000,NA(),IF(C1765&gt;=2026,IF(H1765&lt;=4890000,1040000,IF(H1765&lt;=6550000,670000,620000)),IF(H1765&lt;=1320000,950000,IF(H1765&lt;=3360000,880000,IF(H1765&lt;=4890000,680000,IF(H1765&lt;=6550000,630000,580000))))))</f>
        <v/>
      </c>
      <c r="J1765" s="19">
        <f>MAX(0,ROUNDDOWN(H1765-E1765-I1765-F1765,-3))</f>
        <v/>
      </c>
      <c r="K1765" s="19">
        <f>MAX(0,ROUNDDOWN(H1765-E1765-I1765-F1765-D1765,-3))</f>
        <v/>
      </c>
      <c r="L1765" s="19">
        <f>IF(J1765&lt;=0,0,ROUNDDOWN((J1765*LOOKUP(J1765,{0,1950001,3300001,6950001,9000001,18000001,40000001},{0.05,0.1,0.2,0.23,0.33,0.4,0.45})-LOOKUP(J1765,{0,1950001,3300001,6950001,9000001,18000001,40000001},{0,97500,427500,636000,1536000,2796000,4796000}))*1.021,-2))</f>
        <v/>
      </c>
      <c r="M1765" s="19">
        <f>IF(K1765&lt;=0,0,ROUNDDOWN((K1765*LOOKUP(K1765,{0,1950001,3300001,6950001,9000001,18000001,40000001},{0.05,0.1,0.2,0.23,0.33,0.4,0.45})-LOOKUP(K1765,{0,1950001,3300001,6950001,9000001,18000001,40000001},{0,97500,427500,636000,1536000,2796000,4796000}))*1.021,-2))</f>
        <v/>
      </c>
      <c r="N1765" s="19">
        <f>MAX(0,ROUNDDOWN(H1765-E1765-430000-G1765,-3))</f>
        <v/>
      </c>
      <c r="O1765" s="19">
        <f>MAX(0,ROUNDDOWN(H1765-E1765-430000-G1765-D1765,-3))</f>
        <v/>
      </c>
      <c r="P1765" s="19">
        <f>IF(H1765&lt;=450000,0,MAX(0,ROUNDDOWN(N1765*0.06-MIN(50000,N1765)*0.03,-2))+MAX(0,ROUNDDOWN(N1765*0.04-MIN(50000,N1765)*0.02,-2)))</f>
        <v/>
      </c>
      <c r="Q1765" s="19">
        <f>IF(H1765&lt;=450000,0,MAX(0,ROUNDDOWN(O1765*0.06-MIN(50000,O1765)*0.03,-2))+MAX(0,ROUNDDOWN(O1765*0.04-MIN(50000,O1765)*0.02,-2)))</f>
        <v/>
      </c>
      <c r="R1765" s="19">
        <f>L1765-M1765</f>
        <v/>
      </c>
      <c r="S1765" s="19">
        <f>P1765-Q1765</f>
        <v/>
      </c>
      <c r="T1765" s="19">
        <f>R1765+S1765</f>
        <v/>
      </c>
      <c r="U1765" s="21">
        <f>IF(J1765&lt;=0,0,LOOKUP(J1765,{0,1950001,3300001,6950001,9000001,18000001,40000001},{0.05,0.1,0.2,0.23,0.33,0.4,0.45}))</f>
        <v/>
      </c>
    </row>
    <row r="1766">
      <c r="A1766" t="inlineStr">
        <is>
          <t>1万円刻み</t>
        </is>
      </c>
      <c r="B1766" s="19">
        <f>'3_1万円刻み'!$A$814</f>
        <v/>
      </c>
      <c r="C1766" s="20" t="n">
        <v>2026</v>
      </c>
      <c r="D1766" s="19" t="n">
        <v>276000</v>
      </c>
      <c r="E1766" s="19">
        <f>ROUND(MIN(B1766/12,650000)*12*0.0915+MIN(B1766/12,1390000)*12*(0.0504+0)+B1766*0.005,0)</f>
        <v/>
      </c>
      <c r="F1766" s="19" t="n">
        <v>0</v>
      </c>
      <c r="G1766" s="19" t="n">
        <v>0</v>
      </c>
      <c r="H1766" s="19">
        <f>IF(C1766&gt;=2026,IF(B1766&lt;741000,0,IF(B1766&lt;2191000,B1766-740000,IF(B1766&lt;2193000,1451000,IF(B1766&lt;2196000,1453000,IF(B1766&lt;2200000,1456000,IF(B1766&lt;3600000,ROUNDDOWN(B1766/4,-3)*2.8-80000,IF(B1766&lt;6600000,ROUNDDOWN(B1766/4,-3)*3.2-440000,IF(B1766&lt;8500000,ROUNDDOWN(B1766*0.9,0)-1100000,B1766-1950000)))))))),IF(B1766&lt;651000,0,IF(B1766&lt;1900000,B1766-650000,IF(B1766&lt;3600000,ROUNDDOWN(B1766/4,-3)*2.8-80000,IF(B1766&lt;6600000,ROUNDDOWN(B1766/4,-3)*3.2-440000,IF(B1766&lt;8500000,ROUNDDOWN(B1766*0.9,0)-1100000,B1766-1950000))))))</f>
        <v/>
      </c>
      <c r="I1766" s="19">
        <f>IF(H1766&gt;23500000,NA(),IF(C1766&gt;=2026,IF(H1766&lt;=4890000,1040000,IF(H1766&lt;=6550000,670000,620000)),IF(H1766&lt;=1320000,950000,IF(H1766&lt;=3360000,880000,IF(H1766&lt;=4890000,680000,IF(H1766&lt;=6550000,630000,580000))))))</f>
        <v/>
      </c>
      <c r="J1766" s="19">
        <f>MAX(0,ROUNDDOWN(H1766-E1766-I1766-F1766,-3))</f>
        <v/>
      </c>
      <c r="K1766" s="19">
        <f>MAX(0,ROUNDDOWN(H1766-E1766-I1766-F1766-D1766,-3))</f>
        <v/>
      </c>
      <c r="L1766" s="19">
        <f>IF(J1766&lt;=0,0,ROUNDDOWN((J1766*LOOKUP(J1766,{0,1950001,3300001,6950001,9000001,18000001,40000001},{0.05,0.1,0.2,0.23,0.33,0.4,0.45})-LOOKUP(J1766,{0,1950001,3300001,6950001,9000001,18000001,40000001},{0,97500,427500,636000,1536000,2796000,4796000}))*1.021,-2))</f>
        <v/>
      </c>
      <c r="M1766" s="19">
        <f>IF(K1766&lt;=0,0,ROUNDDOWN((K1766*LOOKUP(K1766,{0,1950001,3300001,6950001,9000001,18000001,40000001},{0.05,0.1,0.2,0.23,0.33,0.4,0.45})-LOOKUP(K1766,{0,1950001,3300001,6950001,9000001,18000001,40000001},{0,97500,427500,636000,1536000,2796000,4796000}))*1.021,-2))</f>
        <v/>
      </c>
      <c r="N1766" s="19">
        <f>MAX(0,ROUNDDOWN(H1766-E1766-430000-G1766,-3))</f>
        <v/>
      </c>
      <c r="O1766" s="19">
        <f>MAX(0,ROUNDDOWN(H1766-E1766-430000-G1766-D1766,-3))</f>
        <v/>
      </c>
      <c r="P1766" s="19">
        <f>IF(H1766&lt;=450000,0,MAX(0,ROUNDDOWN(N1766*0.06-MIN(50000,N1766)*0.03,-2))+MAX(0,ROUNDDOWN(N1766*0.04-MIN(50000,N1766)*0.02,-2)))</f>
        <v/>
      </c>
      <c r="Q1766" s="19">
        <f>IF(H1766&lt;=450000,0,MAX(0,ROUNDDOWN(O1766*0.06-MIN(50000,O1766)*0.03,-2))+MAX(0,ROUNDDOWN(O1766*0.04-MIN(50000,O1766)*0.02,-2)))</f>
        <v/>
      </c>
      <c r="R1766" s="19">
        <f>L1766-M1766</f>
        <v/>
      </c>
      <c r="S1766" s="19">
        <f>P1766-Q1766</f>
        <v/>
      </c>
      <c r="T1766" s="19">
        <f>R1766+S1766</f>
        <v/>
      </c>
      <c r="U1766" s="21">
        <f>IF(J1766&lt;=0,0,LOOKUP(J1766,{0,1950001,3300001,6950001,9000001,18000001,40000001},{0.05,0.1,0.2,0.23,0.33,0.4,0.45}))</f>
        <v/>
      </c>
    </row>
    <row r="1767">
      <c r="A1767" t="inlineStr">
        <is>
          <t>1万円刻み</t>
        </is>
      </c>
      <c r="B1767" s="19">
        <f>'3_1万円刻み'!$A$815</f>
        <v/>
      </c>
      <c r="C1767" s="20" t="n">
        <v>2025</v>
      </c>
      <c r="D1767" s="19" t="n">
        <v>276000</v>
      </c>
      <c r="E1767" s="19">
        <f>ROUND(MIN(B1767/12,650000)*12*0.0915+MIN(B1767/12,1390000)*12*(0.0504+0)+B1767*0.005,0)</f>
        <v/>
      </c>
      <c r="F1767" s="19" t="n">
        <v>0</v>
      </c>
      <c r="G1767" s="19" t="n">
        <v>0</v>
      </c>
      <c r="H1767" s="19">
        <f>IF(C1767&gt;=2026,IF(B1767&lt;741000,0,IF(B1767&lt;2191000,B1767-740000,IF(B1767&lt;2193000,1451000,IF(B1767&lt;2196000,1453000,IF(B1767&lt;2200000,1456000,IF(B1767&lt;3600000,ROUNDDOWN(B1767/4,-3)*2.8-80000,IF(B1767&lt;6600000,ROUNDDOWN(B1767/4,-3)*3.2-440000,IF(B1767&lt;8500000,ROUNDDOWN(B1767*0.9,0)-1100000,B1767-1950000)))))))),IF(B1767&lt;651000,0,IF(B1767&lt;1900000,B1767-650000,IF(B1767&lt;3600000,ROUNDDOWN(B1767/4,-3)*2.8-80000,IF(B1767&lt;6600000,ROUNDDOWN(B1767/4,-3)*3.2-440000,IF(B1767&lt;8500000,ROUNDDOWN(B1767*0.9,0)-1100000,B1767-1950000))))))</f>
        <v/>
      </c>
      <c r="I1767" s="19">
        <f>IF(H1767&gt;23500000,NA(),IF(C1767&gt;=2026,IF(H1767&lt;=4890000,1040000,IF(H1767&lt;=6550000,670000,620000)),IF(H1767&lt;=1320000,950000,IF(H1767&lt;=3360000,880000,IF(H1767&lt;=4890000,680000,IF(H1767&lt;=6550000,630000,580000))))))</f>
        <v/>
      </c>
      <c r="J1767" s="19">
        <f>MAX(0,ROUNDDOWN(H1767-E1767-I1767-F1767,-3))</f>
        <v/>
      </c>
      <c r="K1767" s="19">
        <f>MAX(0,ROUNDDOWN(H1767-E1767-I1767-F1767-D1767,-3))</f>
        <v/>
      </c>
      <c r="L1767" s="19">
        <f>IF(J1767&lt;=0,0,ROUNDDOWN((J1767*LOOKUP(J1767,{0,1950001,3300001,6950001,9000001,18000001,40000001},{0.05,0.1,0.2,0.23,0.33,0.4,0.45})-LOOKUP(J1767,{0,1950001,3300001,6950001,9000001,18000001,40000001},{0,97500,427500,636000,1536000,2796000,4796000}))*1.021,-2))</f>
        <v/>
      </c>
      <c r="M1767" s="19">
        <f>IF(K1767&lt;=0,0,ROUNDDOWN((K1767*LOOKUP(K1767,{0,1950001,3300001,6950001,9000001,18000001,40000001},{0.05,0.1,0.2,0.23,0.33,0.4,0.45})-LOOKUP(K1767,{0,1950001,3300001,6950001,9000001,18000001,40000001},{0,97500,427500,636000,1536000,2796000,4796000}))*1.021,-2))</f>
        <v/>
      </c>
      <c r="N1767" s="19">
        <f>MAX(0,ROUNDDOWN(H1767-E1767-430000-G1767,-3))</f>
        <v/>
      </c>
      <c r="O1767" s="19">
        <f>MAX(0,ROUNDDOWN(H1767-E1767-430000-G1767-D1767,-3))</f>
        <v/>
      </c>
      <c r="P1767" s="19">
        <f>IF(H1767&lt;=450000,0,MAX(0,ROUNDDOWN(N1767*0.06-MIN(50000,N1767)*0.03,-2))+MAX(0,ROUNDDOWN(N1767*0.04-MIN(50000,N1767)*0.02,-2)))</f>
        <v/>
      </c>
      <c r="Q1767" s="19">
        <f>IF(H1767&lt;=450000,0,MAX(0,ROUNDDOWN(O1767*0.06-MIN(50000,O1767)*0.03,-2))+MAX(0,ROUNDDOWN(O1767*0.04-MIN(50000,O1767)*0.02,-2)))</f>
        <v/>
      </c>
      <c r="R1767" s="19">
        <f>L1767-M1767</f>
        <v/>
      </c>
      <c r="S1767" s="19">
        <f>P1767-Q1767</f>
        <v/>
      </c>
      <c r="T1767" s="19">
        <f>R1767+S1767</f>
        <v/>
      </c>
      <c r="U1767" s="21">
        <f>IF(J1767&lt;=0,0,LOOKUP(J1767,{0,1950001,3300001,6950001,9000001,18000001,40000001},{0.05,0.1,0.2,0.23,0.33,0.4,0.45}))</f>
        <v/>
      </c>
    </row>
    <row r="1768">
      <c r="A1768" t="inlineStr">
        <is>
          <t>1万円刻み</t>
        </is>
      </c>
      <c r="B1768" s="19">
        <f>'3_1万円刻み'!$A$815</f>
        <v/>
      </c>
      <c r="C1768" s="20" t="n">
        <v>2026</v>
      </c>
      <c r="D1768" s="19" t="n">
        <v>276000</v>
      </c>
      <c r="E1768" s="19">
        <f>ROUND(MIN(B1768/12,650000)*12*0.0915+MIN(B1768/12,1390000)*12*(0.0504+0)+B1768*0.005,0)</f>
        <v/>
      </c>
      <c r="F1768" s="19" t="n">
        <v>0</v>
      </c>
      <c r="G1768" s="19" t="n">
        <v>0</v>
      </c>
      <c r="H1768" s="19">
        <f>IF(C1768&gt;=2026,IF(B1768&lt;741000,0,IF(B1768&lt;2191000,B1768-740000,IF(B1768&lt;2193000,1451000,IF(B1768&lt;2196000,1453000,IF(B1768&lt;2200000,1456000,IF(B1768&lt;3600000,ROUNDDOWN(B1768/4,-3)*2.8-80000,IF(B1768&lt;6600000,ROUNDDOWN(B1768/4,-3)*3.2-440000,IF(B1768&lt;8500000,ROUNDDOWN(B1768*0.9,0)-1100000,B1768-1950000)))))))),IF(B1768&lt;651000,0,IF(B1768&lt;1900000,B1768-650000,IF(B1768&lt;3600000,ROUNDDOWN(B1768/4,-3)*2.8-80000,IF(B1768&lt;6600000,ROUNDDOWN(B1768/4,-3)*3.2-440000,IF(B1768&lt;8500000,ROUNDDOWN(B1768*0.9,0)-1100000,B1768-1950000))))))</f>
        <v/>
      </c>
      <c r="I1768" s="19">
        <f>IF(H1768&gt;23500000,NA(),IF(C1768&gt;=2026,IF(H1768&lt;=4890000,1040000,IF(H1768&lt;=6550000,670000,620000)),IF(H1768&lt;=1320000,950000,IF(H1768&lt;=3360000,880000,IF(H1768&lt;=4890000,680000,IF(H1768&lt;=6550000,630000,580000))))))</f>
        <v/>
      </c>
      <c r="J1768" s="19">
        <f>MAX(0,ROUNDDOWN(H1768-E1768-I1768-F1768,-3))</f>
        <v/>
      </c>
      <c r="K1768" s="19">
        <f>MAX(0,ROUNDDOWN(H1768-E1768-I1768-F1768-D1768,-3))</f>
        <v/>
      </c>
      <c r="L1768" s="19">
        <f>IF(J1768&lt;=0,0,ROUNDDOWN((J1768*LOOKUP(J1768,{0,1950001,3300001,6950001,9000001,18000001,40000001},{0.05,0.1,0.2,0.23,0.33,0.4,0.45})-LOOKUP(J1768,{0,1950001,3300001,6950001,9000001,18000001,40000001},{0,97500,427500,636000,1536000,2796000,4796000}))*1.021,-2))</f>
        <v/>
      </c>
      <c r="M1768" s="19">
        <f>IF(K1768&lt;=0,0,ROUNDDOWN((K1768*LOOKUP(K1768,{0,1950001,3300001,6950001,9000001,18000001,40000001},{0.05,0.1,0.2,0.23,0.33,0.4,0.45})-LOOKUP(K1768,{0,1950001,3300001,6950001,9000001,18000001,40000001},{0,97500,427500,636000,1536000,2796000,4796000}))*1.021,-2))</f>
        <v/>
      </c>
      <c r="N1768" s="19">
        <f>MAX(0,ROUNDDOWN(H1768-E1768-430000-G1768,-3))</f>
        <v/>
      </c>
      <c r="O1768" s="19">
        <f>MAX(0,ROUNDDOWN(H1768-E1768-430000-G1768-D1768,-3))</f>
        <v/>
      </c>
      <c r="P1768" s="19">
        <f>IF(H1768&lt;=450000,0,MAX(0,ROUNDDOWN(N1768*0.06-MIN(50000,N1768)*0.03,-2))+MAX(0,ROUNDDOWN(N1768*0.04-MIN(50000,N1768)*0.02,-2)))</f>
        <v/>
      </c>
      <c r="Q1768" s="19">
        <f>IF(H1768&lt;=450000,0,MAX(0,ROUNDDOWN(O1768*0.06-MIN(50000,O1768)*0.03,-2))+MAX(0,ROUNDDOWN(O1768*0.04-MIN(50000,O1768)*0.02,-2)))</f>
        <v/>
      </c>
      <c r="R1768" s="19">
        <f>L1768-M1768</f>
        <v/>
      </c>
      <c r="S1768" s="19">
        <f>P1768-Q1768</f>
        <v/>
      </c>
      <c r="T1768" s="19">
        <f>R1768+S1768</f>
        <v/>
      </c>
      <c r="U1768" s="21">
        <f>IF(J1768&lt;=0,0,LOOKUP(J1768,{0,1950001,3300001,6950001,9000001,18000001,40000001},{0.05,0.1,0.2,0.23,0.33,0.4,0.45}))</f>
        <v/>
      </c>
    </row>
    <row r="1769">
      <c r="A1769" t="inlineStr">
        <is>
          <t>1万円刻み</t>
        </is>
      </c>
      <c r="B1769" s="19">
        <f>'3_1万円刻み'!$A$816</f>
        <v/>
      </c>
      <c r="C1769" s="20" t="n">
        <v>2025</v>
      </c>
      <c r="D1769" s="19" t="n">
        <v>276000</v>
      </c>
      <c r="E1769" s="19">
        <f>ROUND(MIN(B1769/12,650000)*12*0.0915+MIN(B1769/12,1390000)*12*(0.0504+0)+B1769*0.005,0)</f>
        <v/>
      </c>
      <c r="F1769" s="19" t="n">
        <v>0</v>
      </c>
      <c r="G1769" s="19" t="n">
        <v>0</v>
      </c>
      <c r="H1769" s="19">
        <f>IF(C1769&gt;=2026,IF(B1769&lt;741000,0,IF(B1769&lt;2191000,B1769-740000,IF(B1769&lt;2193000,1451000,IF(B1769&lt;2196000,1453000,IF(B1769&lt;2200000,1456000,IF(B1769&lt;3600000,ROUNDDOWN(B1769/4,-3)*2.8-80000,IF(B1769&lt;6600000,ROUNDDOWN(B1769/4,-3)*3.2-440000,IF(B1769&lt;8500000,ROUNDDOWN(B1769*0.9,0)-1100000,B1769-1950000)))))))),IF(B1769&lt;651000,0,IF(B1769&lt;1900000,B1769-650000,IF(B1769&lt;3600000,ROUNDDOWN(B1769/4,-3)*2.8-80000,IF(B1769&lt;6600000,ROUNDDOWN(B1769/4,-3)*3.2-440000,IF(B1769&lt;8500000,ROUNDDOWN(B1769*0.9,0)-1100000,B1769-1950000))))))</f>
        <v/>
      </c>
      <c r="I1769" s="19">
        <f>IF(H1769&gt;23500000,NA(),IF(C1769&gt;=2026,IF(H1769&lt;=4890000,1040000,IF(H1769&lt;=6550000,670000,620000)),IF(H1769&lt;=1320000,950000,IF(H1769&lt;=3360000,880000,IF(H1769&lt;=4890000,680000,IF(H1769&lt;=6550000,630000,580000))))))</f>
        <v/>
      </c>
      <c r="J1769" s="19">
        <f>MAX(0,ROUNDDOWN(H1769-E1769-I1769-F1769,-3))</f>
        <v/>
      </c>
      <c r="K1769" s="19">
        <f>MAX(0,ROUNDDOWN(H1769-E1769-I1769-F1769-D1769,-3))</f>
        <v/>
      </c>
      <c r="L1769" s="19">
        <f>IF(J1769&lt;=0,0,ROUNDDOWN((J1769*LOOKUP(J1769,{0,1950001,3300001,6950001,9000001,18000001,40000001},{0.05,0.1,0.2,0.23,0.33,0.4,0.45})-LOOKUP(J1769,{0,1950001,3300001,6950001,9000001,18000001,40000001},{0,97500,427500,636000,1536000,2796000,4796000}))*1.021,-2))</f>
        <v/>
      </c>
      <c r="M1769" s="19">
        <f>IF(K1769&lt;=0,0,ROUNDDOWN((K1769*LOOKUP(K1769,{0,1950001,3300001,6950001,9000001,18000001,40000001},{0.05,0.1,0.2,0.23,0.33,0.4,0.45})-LOOKUP(K1769,{0,1950001,3300001,6950001,9000001,18000001,40000001},{0,97500,427500,636000,1536000,2796000,4796000}))*1.021,-2))</f>
        <v/>
      </c>
      <c r="N1769" s="19">
        <f>MAX(0,ROUNDDOWN(H1769-E1769-430000-G1769,-3))</f>
        <v/>
      </c>
      <c r="O1769" s="19">
        <f>MAX(0,ROUNDDOWN(H1769-E1769-430000-G1769-D1769,-3))</f>
        <v/>
      </c>
      <c r="P1769" s="19">
        <f>IF(H1769&lt;=450000,0,MAX(0,ROUNDDOWN(N1769*0.06-MIN(50000,N1769)*0.03,-2))+MAX(0,ROUNDDOWN(N1769*0.04-MIN(50000,N1769)*0.02,-2)))</f>
        <v/>
      </c>
      <c r="Q1769" s="19">
        <f>IF(H1769&lt;=450000,0,MAX(0,ROUNDDOWN(O1769*0.06-MIN(50000,O1769)*0.03,-2))+MAX(0,ROUNDDOWN(O1769*0.04-MIN(50000,O1769)*0.02,-2)))</f>
        <v/>
      </c>
      <c r="R1769" s="19">
        <f>L1769-M1769</f>
        <v/>
      </c>
      <c r="S1769" s="19">
        <f>P1769-Q1769</f>
        <v/>
      </c>
      <c r="T1769" s="19">
        <f>R1769+S1769</f>
        <v/>
      </c>
      <c r="U1769" s="21">
        <f>IF(J1769&lt;=0,0,LOOKUP(J1769,{0,1950001,3300001,6950001,9000001,18000001,40000001},{0.05,0.1,0.2,0.23,0.33,0.4,0.45}))</f>
        <v/>
      </c>
    </row>
    <row r="1770">
      <c r="A1770" t="inlineStr">
        <is>
          <t>1万円刻み</t>
        </is>
      </c>
      <c r="B1770" s="19">
        <f>'3_1万円刻み'!$A$816</f>
        <v/>
      </c>
      <c r="C1770" s="20" t="n">
        <v>2026</v>
      </c>
      <c r="D1770" s="19" t="n">
        <v>276000</v>
      </c>
      <c r="E1770" s="19">
        <f>ROUND(MIN(B1770/12,650000)*12*0.0915+MIN(B1770/12,1390000)*12*(0.0504+0)+B1770*0.005,0)</f>
        <v/>
      </c>
      <c r="F1770" s="19" t="n">
        <v>0</v>
      </c>
      <c r="G1770" s="19" t="n">
        <v>0</v>
      </c>
      <c r="H1770" s="19">
        <f>IF(C1770&gt;=2026,IF(B1770&lt;741000,0,IF(B1770&lt;2191000,B1770-740000,IF(B1770&lt;2193000,1451000,IF(B1770&lt;2196000,1453000,IF(B1770&lt;2200000,1456000,IF(B1770&lt;3600000,ROUNDDOWN(B1770/4,-3)*2.8-80000,IF(B1770&lt;6600000,ROUNDDOWN(B1770/4,-3)*3.2-440000,IF(B1770&lt;8500000,ROUNDDOWN(B1770*0.9,0)-1100000,B1770-1950000)))))))),IF(B1770&lt;651000,0,IF(B1770&lt;1900000,B1770-650000,IF(B1770&lt;3600000,ROUNDDOWN(B1770/4,-3)*2.8-80000,IF(B1770&lt;6600000,ROUNDDOWN(B1770/4,-3)*3.2-440000,IF(B1770&lt;8500000,ROUNDDOWN(B1770*0.9,0)-1100000,B1770-1950000))))))</f>
        <v/>
      </c>
      <c r="I1770" s="19">
        <f>IF(H1770&gt;23500000,NA(),IF(C1770&gt;=2026,IF(H1770&lt;=4890000,1040000,IF(H1770&lt;=6550000,670000,620000)),IF(H1770&lt;=1320000,950000,IF(H1770&lt;=3360000,880000,IF(H1770&lt;=4890000,680000,IF(H1770&lt;=6550000,630000,580000))))))</f>
        <v/>
      </c>
      <c r="J1770" s="19">
        <f>MAX(0,ROUNDDOWN(H1770-E1770-I1770-F1770,-3))</f>
        <v/>
      </c>
      <c r="K1770" s="19">
        <f>MAX(0,ROUNDDOWN(H1770-E1770-I1770-F1770-D1770,-3))</f>
        <v/>
      </c>
      <c r="L1770" s="19">
        <f>IF(J1770&lt;=0,0,ROUNDDOWN((J1770*LOOKUP(J1770,{0,1950001,3300001,6950001,9000001,18000001,40000001},{0.05,0.1,0.2,0.23,0.33,0.4,0.45})-LOOKUP(J1770,{0,1950001,3300001,6950001,9000001,18000001,40000001},{0,97500,427500,636000,1536000,2796000,4796000}))*1.021,-2))</f>
        <v/>
      </c>
      <c r="M1770" s="19">
        <f>IF(K1770&lt;=0,0,ROUNDDOWN((K1770*LOOKUP(K1770,{0,1950001,3300001,6950001,9000001,18000001,40000001},{0.05,0.1,0.2,0.23,0.33,0.4,0.45})-LOOKUP(K1770,{0,1950001,3300001,6950001,9000001,18000001,40000001},{0,97500,427500,636000,1536000,2796000,4796000}))*1.021,-2))</f>
        <v/>
      </c>
      <c r="N1770" s="19">
        <f>MAX(0,ROUNDDOWN(H1770-E1770-430000-G1770,-3))</f>
        <v/>
      </c>
      <c r="O1770" s="19">
        <f>MAX(0,ROUNDDOWN(H1770-E1770-430000-G1770-D1770,-3))</f>
        <v/>
      </c>
      <c r="P1770" s="19">
        <f>IF(H1770&lt;=450000,0,MAX(0,ROUNDDOWN(N1770*0.06-MIN(50000,N1770)*0.03,-2))+MAX(0,ROUNDDOWN(N1770*0.04-MIN(50000,N1770)*0.02,-2)))</f>
        <v/>
      </c>
      <c r="Q1770" s="19">
        <f>IF(H1770&lt;=450000,0,MAX(0,ROUNDDOWN(O1770*0.06-MIN(50000,O1770)*0.03,-2))+MAX(0,ROUNDDOWN(O1770*0.04-MIN(50000,O1770)*0.02,-2)))</f>
        <v/>
      </c>
      <c r="R1770" s="19">
        <f>L1770-M1770</f>
        <v/>
      </c>
      <c r="S1770" s="19">
        <f>P1770-Q1770</f>
        <v/>
      </c>
      <c r="T1770" s="19">
        <f>R1770+S1770</f>
        <v/>
      </c>
      <c r="U1770" s="21">
        <f>IF(J1770&lt;=0,0,LOOKUP(J1770,{0,1950001,3300001,6950001,9000001,18000001,40000001},{0.05,0.1,0.2,0.23,0.33,0.4,0.45}))</f>
        <v/>
      </c>
    </row>
    <row r="1771">
      <c r="A1771" t="inlineStr">
        <is>
          <t>1万円刻み</t>
        </is>
      </c>
      <c r="B1771" s="19">
        <f>'3_1万円刻み'!$A$817</f>
        <v/>
      </c>
      <c r="C1771" s="20" t="n">
        <v>2025</v>
      </c>
      <c r="D1771" s="19" t="n">
        <v>276000</v>
      </c>
      <c r="E1771" s="19">
        <f>ROUND(MIN(B1771/12,650000)*12*0.0915+MIN(B1771/12,1390000)*12*(0.0504+0)+B1771*0.005,0)</f>
        <v/>
      </c>
      <c r="F1771" s="19" t="n">
        <v>0</v>
      </c>
      <c r="G1771" s="19" t="n">
        <v>0</v>
      </c>
      <c r="H1771" s="19">
        <f>IF(C1771&gt;=2026,IF(B1771&lt;741000,0,IF(B1771&lt;2191000,B1771-740000,IF(B1771&lt;2193000,1451000,IF(B1771&lt;2196000,1453000,IF(B1771&lt;2200000,1456000,IF(B1771&lt;3600000,ROUNDDOWN(B1771/4,-3)*2.8-80000,IF(B1771&lt;6600000,ROUNDDOWN(B1771/4,-3)*3.2-440000,IF(B1771&lt;8500000,ROUNDDOWN(B1771*0.9,0)-1100000,B1771-1950000)))))))),IF(B1771&lt;651000,0,IF(B1771&lt;1900000,B1771-650000,IF(B1771&lt;3600000,ROUNDDOWN(B1771/4,-3)*2.8-80000,IF(B1771&lt;6600000,ROUNDDOWN(B1771/4,-3)*3.2-440000,IF(B1771&lt;8500000,ROUNDDOWN(B1771*0.9,0)-1100000,B1771-1950000))))))</f>
        <v/>
      </c>
      <c r="I1771" s="19">
        <f>IF(H1771&gt;23500000,NA(),IF(C1771&gt;=2026,IF(H1771&lt;=4890000,1040000,IF(H1771&lt;=6550000,670000,620000)),IF(H1771&lt;=1320000,950000,IF(H1771&lt;=3360000,880000,IF(H1771&lt;=4890000,680000,IF(H1771&lt;=6550000,630000,580000))))))</f>
        <v/>
      </c>
      <c r="J1771" s="19">
        <f>MAX(0,ROUNDDOWN(H1771-E1771-I1771-F1771,-3))</f>
        <v/>
      </c>
      <c r="K1771" s="19">
        <f>MAX(0,ROUNDDOWN(H1771-E1771-I1771-F1771-D1771,-3))</f>
        <v/>
      </c>
      <c r="L1771" s="19">
        <f>IF(J1771&lt;=0,0,ROUNDDOWN((J1771*LOOKUP(J1771,{0,1950001,3300001,6950001,9000001,18000001,40000001},{0.05,0.1,0.2,0.23,0.33,0.4,0.45})-LOOKUP(J1771,{0,1950001,3300001,6950001,9000001,18000001,40000001},{0,97500,427500,636000,1536000,2796000,4796000}))*1.021,-2))</f>
        <v/>
      </c>
      <c r="M1771" s="19">
        <f>IF(K1771&lt;=0,0,ROUNDDOWN((K1771*LOOKUP(K1771,{0,1950001,3300001,6950001,9000001,18000001,40000001},{0.05,0.1,0.2,0.23,0.33,0.4,0.45})-LOOKUP(K1771,{0,1950001,3300001,6950001,9000001,18000001,40000001},{0,97500,427500,636000,1536000,2796000,4796000}))*1.021,-2))</f>
        <v/>
      </c>
      <c r="N1771" s="19">
        <f>MAX(0,ROUNDDOWN(H1771-E1771-430000-G1771,-3))</f>
        <v/>
      </c>
      <c r="O1771" s="19">
        <f>MAX(0,ROUNDDOWN(H1771-E1771-430000-G1771-D1771,-3))</f>
        <v/>
      </c>
      <c r="P1771" s="19">
        <f>IF(H1771&lt;=450000,0,MAX(0,ROUNDDOWN(N1771*0.06-MIN(50000,N1771)*0.03,-2))+MAX(0,ROUNDDOWN(N1771*0.04-MIN(50000,N1771)*0.02,-2)))</f>
        <v/>
      </c>
      <c r="Q1771" s="19">
        <f>IF(H1771&lt;=450000,0,MAX(0,ROUNDDOWN(O1771*0.06-MIN(50000,O1771)*0.03,-2))+MAX(0,ROUNDDOWN(O1771*0.04-MIN(50000,O1771)*0.02,-2)))</f>
        <v/>
      </c>
      <c r="R1771" s="19">
        <f>L1771-M1771</f>
        <v/>
      </c>
      <c r="S1771" s="19">
        <f>P1771-Q1771</f>
        <v/>
      </c>
      <c r="T1771" s="19">
        <f>R1771+S1771</f>
        <v/>
      </c>
      <c r="U1771" s="21">
        <f>IF(J1771&lt;=0,0,LOOKUP(J1771,{0,1950001,3300001,6950001,9000001,18000001,40000001},{0.05,0.1,0.2,0.23,0.33,0.4,0.45}))</f>
        <v/>
      </c>
    </row>
    <row r="1772">
      <c r="A1772" t="inlineStr">
        <is>
          <t>1万円刻み</t>
        </is>
      </c>
      <c r="B1772" s="19">
        <f>'3_1万円刻み'!$A$817</f>
        <v/>
      </c>
      <c r="C1772" s="20" t="n">
        <v>2026</v>
      </c>
      <c r="D1772" s="19" t="n">
        <v>276000</v>
      </c>
      <c r="E1772" s="19">
        <f>ROUND(MIN(B1772/12,650000)*12*0.0915+MIN(B1772/12,1390000)*12*(0.0504+0)+B1772*0.005,0)</f>
        <v/>
      </c>
      <c r="F1772" s="19" t="n">
        <v>0</v>
      </c>
      <c r="G1772" s="19" t="n">
        <v>0</v>
      </c>
      <c r="H1772" s="19">
        <f>IF(C1772&gt;=2026,IF(B1772&lt;741000,0,IF(B1772&lt;2191000,B1772-740000,IF(B1772&lt;2193000,1451000,IF(B1772&lt;2196000,1453000,IF(B1772&lt;2200000,1456000,IF(B1772&lt;3600000,ROUNDDOWN(B1772/4,-3)*2.8-80000,IF(B1772&lt;6600000,ROUNDDOWN(B1772/4,-3)*3.2-440000,IF(B1772&lt;8500000,ROUNDDOWN(B1772*0.9,0)-1100000,B1772-1950000)))))))),IF(B1772&lt;651000,0,IF(B1772&lt;1900000,B1772-650000,IF(B1772&lt;3600000,ROUNDDOWN(B1772/4,-3)*2.8-80000,IF(B1772&lt;6600000,ROUNDDOWN(B1772/4,-3)*3.2-440000,IF(B1772&lt;8500000,ROUNDDOWN(B1772*0.9,0)-1100000,B1772-1950000))))))</f>
        <v/>
      </c>
      <c r="I1772" s="19">
        <f>IF(H1772&gt;23500000,NA(),IF(C1772&gt;=2026,IF(H1772&lt;=4890000,1040000,IF(H1772&lt;=6550000,670000,620000)),IF(H1772&lt;=1320000,950000,IF(H1772&lt;=3360000,880000,IF(H1772&lt;=4890000,680000,IF(H1772&lt;=6550000,630000,580000))))))</f>
        <v/>
      </c>
      <c r="J1772" s="19">
        <f>MAX(0,ROUNDDOWN(H1772-E1772-I1772-F1772,-3))</f>
        <v/>
      </c>
      <c r="K1772" s="19">
        <f>MAX(0,ROUNDDOWN(H1772-E1772-I1772-F1772-D1772,-3))</f>
        <v/>
      </c>
      <c r="L1772" s="19">
        <f>IF(J1772&lt;=0,0,ROUNDDOWN((J1772*LOOKUP(J1772,{0,1950001,3300001,6950001,9000001,18000001,40000001},{0.05,0.1,0.2,0.23,0.33,0.4,0.45})-LOOKUP(J1772,{0,1950001,3300001,6950001,9000001,18000001,40000001},{0,97500,427500,636000,1536000,2796000,4796000}))*1.021,-2))</f>
        <v/>
      </c>
      <c r="M1772" s="19">
        <f>IF(K1772&lt;=0,0,ROUNDDOWN((K1772*LOOKUP(K1772,{0,1950001,3300001,6950001,9000001,18000001,40000001},{0.05,0.1,0.2,0.23,0.33,0.4,0.45})-LOOKUP(K1772,{0,1950001,3300001,6950001,9000001,18000001,40000001},{0,97500,427500,636000,1536000,2796000,4796000}))*1.021,-2))</f>
        <v/>
      </c>
      <c r="N1772" s="19">
        <f>MAX(0,ROUNDDOWN(H1772-E1772-430000-G1772,-3))</f>
        <v/>
      </c>
      <c r="O1772" s="19">
        <f>MAX(0,ROUNDDOWN(H1772-E1772-430000-G1772-D1772,-3))</f>
        <v/>
      </c>
      <c r="P1772" s="19">
        <f>IF(H1772&lt;=450000,0,MAX(0,ROUNDDOWN(N1772*0.06-MIN(50000,N1772)*0.03,-2))+MAX(0,ROUNDDOWN(N1772*0.04-MIN(50000,N1772)*0.02,-2)))</f>
        <v/>
      </c>
      <c r="Q1772" s="19">
        <f>IF(H1772&lt;=450000,0,MAX(0,ROUNDDOWN(O1772*0.06-MIN(50000,O1772)*0.03,-2))+MAX(0,ROUNDDOWN(O1772*0.04-MIN(50000,O1772)*0.02,-2)))</f>
        <v/>
      </c>
      <c r="R1772" s="19">
        <f>L1772-M1772</f>
        <v/>
      </c>
      <c r="S1772" s="19">
        <f>P1772-Q1772</f>
        <v/>
      </c>
      <c r="T1772" s="19">
        <f>R1772+S1772</f>
        <v/>
      </c>
      <c r="U1772" s="21">
        <f>IF(J1772&lt;=0,0,LOOKUP(J1772,{0,1950001,3300001,6950001,9000001,18000001,40000001},{0.05,0.1,0.2,0.23,0.33,0.4,0.45}))</f>
        <v/>
      </c>
    </row>
    <row r="1773">
      <c r="A1773" t="inlineStr">
        <is>
          <t>1万円刻み</t>
        </is>
      </c>
      <c r="B1773" s="19">
        <f>'3_1万円刻み'!$A$818</f>
        <v/>
      </c>
      <c r="C1773" s="20" t="n">
        <v>2025</v>
      </c>
      <c r="D1773" s="19" t="n">
        <v>276000</v>
      </c>
      <c r="E1773" s="19">
        <f>ROUND(MIN(B1773/12,650000)*12*0.0915+MIN(B1773/12,1390000)*12*(0.0504+0)+B1773*0.005,0)</f>
        <v/>
      </c>
      <c r="F1773" s="19" t="n">
        <v>0</v>
      </c>
      <c r="G1773" s="19" t="n">
        <v>0</v>
      </c>
      <c r="H1773" s="19">
        <f>IF(C1773&gt;=2026,IF(B1773&lt;741000,0,IF(B1773&lt;2191000,B1773-740000,IF(B1773&lt;2193000,1451000,IF(B1773&lt;2196000,1453000,IF(B1773&lt;2200000,1456000,IF(B1773&lt;3600000,ROUNDDOWN(B1773/4,-3)*2.8-80000,IF(B1773&lt;6600000,ROUNDDOWN(B1773/4,-3)*3.2-440000,IF(B1773&lt;8500000,ROUNDDOWN(B1773*0.9,0)-1100000,B1773-1950000)))))))),IF(B1773&lt;651000,0,IF(B1773&lt;1900000,B1773-650000,IF(B1773&lt;3600000,ROUNDDOWN(B1773/4,-3)*2.8-80000,IF(B1773&lt;6600000,ROUNDDOWN(B1773/4,-3)*3.2-440000,IF(B1773&lt;8500000,ROUNDDOWN(B1773*0.9,0)-1100000,B1773-1950000))))))</f>
        <v/>
      </c>
      <c r="I1773" s="19">
        <f>IF(H1773&gt;23500000,NA(),IF(C1773&gt;=2026,IF(H1773&lt;=4890000,1040000,IF(H1773&lt;=6550000,670000,620000)),IF(H1773&lt;=1320000,950000,IF(H1773&lt;=3360000,880000,IF(H1773&lt;=4890000,680000,IF(H1773&lt;=6550000,630000,580000))))))</f>
        <v/>
      </c>
      <c r="J1773" s="19">
        <f>MAX(0,ROUNDDOWN(H1773-E1773-I1773-F1773,-3))</f>
        <v/>
      </c>
      <c r="K1773" s="19">
        <f>MAX(0,ROUNDDOWN(H1773-E1773-I1773-F1773-D1773,-3))</f>
        <v/>
      </c>
      <c r="L1773" s="19">
        <f>IF(J1773&lt;=0,0,ROUNDDOWN((J1773*LOOKUP(J1773,{0,1950001,3300001,6950001,9000001,18000001,40000001},{0.05,0.1,0.2,0.23,0.33,0.4,0.45})-LOOKUP(J1773,{0,1950001,3300001,6950001,9000001,18000001,40000001},{0,97500,427500,636000,1536000,2796000,4796000}))*1.021,-2))</f>
        <v/>
      </c>
      <c r="M1773" s="19">
        <f>IF(K1773&lt;=0,0,ROUNDDOWN((K1773*LOOKUP(K1773,{0,1950001,3300001,6950001,9000001,18000001,40000001},{0.05,0.1,0.2,0.23,0.33,0.4,0.45})-LOOKUP(K1773,{0,1950001,3300001,6950001,9000001,18000001,40000001},{0,97500,427500,636000,1536000,2796000,4796000}))*1.021,-2))</f>
        <v/>
      </c>
      <c r="N1773" s="19">
        <f>MAX(0,ROUNDDOWN(H1773-E1773-430000-G1773,-3))</f>
        <v/>
      </c>
      <c r="O1773" s="19">
        <f>MAX(0,ROUNDDOWN(H1773-E1773-430000-G1773-D1773,-3))</f>
        <v/>
      </c>
      <c r="P1773" s="19">
        <f>IF(H1773&lt;=450000,0,MAX(0,ROUNDDOWN(N1773*0.06-MIN(50000,N1773)*0.03,-2))+MAX(0,ROUNDDOWN(N1773*0.04-MIN(50000,N1773)*0.02,-2)))</f>
        <v/>
      </c>
      <c r="Q1773" s="19">
        <f>IF(H1773&lt;=450000,0,MAX(0,ROUNDDOWN(O1773*0.06-MIN(50000,O1773)*0.03,-2))+MAX(0,ROUNDDOWN(O1773*0.04-MIN(50000,O1773)*0.02,-2)))</f>
        <v/>
      </c>
      <c r="R1773" s="19">
        <f>L1773-M1773</f>
        <v/>
      </c>
      <c r="S1773" s="19">
        <f>P1773-Q1773</f>
        <v/>
      </c>
      <c r="T1773" s="19">
        <f>R1773+S1773</f>
        <v/>
      </c>
      <c r="U1773" s="21">
        <f>IF(J1773&lt;=0,0,LOOKUP(J1773,{0,1950001,3300001,6950001,9000001,18000001,40000001},{0.05,0.1,0.2,0.23,0.33,0.4,0.45}))</f>
        <v/>
      </c>
    </row>
    <row r="1774">
      <c r="A1774" t="inlineStr">
        <is>
          <t>1万円刻み</t>
        </is>
      </c>
      <c r="B1774" s="19">
        <f>'3_1万円刻み'!$A$818</f>
        <v/>
      </c>
      <c r="C1774" s="20" t="n">
        <v>2026</v>
      </c>
      <c r="D1774" s="19" t="n">
        <v>276000</v>
      </c>
      <c r="E1774" s="19">
        <f>ROUND(MIN(B1774/12,650000)*12*0.0915+MIN(B1774/12,1390000)*12*(0.0504+0)+B1774*0.005,0)</f>
        <v/>
      </c>
      <c r="F1774" s="19" t="n">
        <v>0</v>
      </c>
      <c r="G1774" s="19" t="n">
        <v>0</v>
      </c>
      <c r="H1774" s="19">
        <f>IF(C1774&gt;=2026,IF(B1774&lt;741000,0,IF(B1774&lt;2191000,B1774-740000,IF(B1774&lt;2193000,1451000,IF(B1774&lt;2196000,1453000,IF(B1774&lt;2200000,1456000,IF(B1774&lt;3600000,ROUNDDOWN(B1774/4,-3)*2.8-80000,IF(B1774&lt;6600000,ROUNDDOWN(B1774/4,-3)*3.2-440000,IF(B1774&lt;8500000,ROUNDDOWN(B1774*0.9,0)-1100000,B1774-1950000)))))))),IF(B1774&lt;651000,0,IF(B1774&lt;1900000,B1774-650000,IF(B1774&lt;3600000,ROUNDDOWN(B1774/4,-3)*2.8-80000,IF(B1774&lt;6600000,ROUNDDOWN(B1774/4,-3)*3.2-440000,IF(B1774&lt;8500000,ROUNDDOWN(B1774*0.9,0)-1100000,B1774-1950000))))))</f>
        <v/>
      </c>
      <c r="I1774" s="19">
        <f>IF(H1774&gt;23500000,NA(),IF(C1774&gt;=2026,IF(H1774&lt;=4890000,1040000,IF(H1774&lt;=6550000,670000,620000)),IF(H1774&lt;=1320000,950000,IF(H1774&lt;=3360000,880000,IF(H1774&lt;=4890000,680000,IF(H1774&lt;=6550000,630000,580000))))))</f>
        <v/>
      </c>
      <c r="J1774" s="19">
        <f>MAX(0,ROUNDDOWN(H1774-E1774-I1774-F1774,-3))</f>
        <v/>
      </c>
      <c r="K1774" s="19">
        <f>MAX(0,ROUNDDOWN(H1774-E1774-I1774-F1774-D1774,-3))</f>
        <v/>
      </c>
      <c r="L1774" s="19">
        <f>IF(J1774&lt;=0,0,ROUNDDOWN((J1774*LOOKUP(J1774,{0,1950001,3300001,6950001,9000001,18000001,40000001},{0.05,0.1,0.2,0.23,0.33,0.4,0.45})-LOOKUP(J1774,{0,1950001,3300001,6950001,9000001,18000001,40000001},{0,97500,427500,636000,1536000,2796000,4796000}))*1.021,-2))</f>
        <v/>
      </c>
      <c r="M1774" s="19">
        <f>IF(K1774&lt;=0,0,ROUNDDOWN((K1774*LOOKUP(K1774,{0,1950001,3300001,6950001,9000001,18000001,40000001},{0.05,0.1,0.2,0.23,0.33,0.4,0.45})-LOOKUP(K1774,{0,1950001,3300001,6950001,9000001,18000001,40000001},{0,97500,427500,636000,1536000,2796000,4796000}))*1.021,-2))</f>
        <v/>
      </c>
      <c r="N1774" s="19">
        <f>MAX(0,ROUNDDOWN(H1774-E1774-430000-G1774,-3))</f>
        <v/>
      </c>
      <c r="O1774" s="19">
        <f>MAX(0,ROUNDDOWN(H1774-E1774-430000-G1774-D1774,-3))</f>
        <v/>
      </c>
      <c r="P1774" s="19">
        <f>IF(H1774&lt;=450000,0,MAX(0,ROUNDDOWN(N1774*0.06-MIN(50000,N1774)*0.03,-2))+MAX(0,ROUNDDOWN(N1774*0.04-MIN(50000,N1774)*0.02,-2)))</f>
        <v/>
      </c>
      <c r="Q1774" s="19">
        <f>IF(H1774&lt;=450000,0,MAX(0,ROUNDDOWN(O1774*0.06-MIN(50000,O1774)*0.03,-2))+MAX(0,ROUNDDOWN(O1774*0.04-MIN(50000,O1774)*0.02,-2)))</f>
        <v/>
      </c>
      <c r="R1774" s="19">
        <f>L1774-M1774</f>
        <v/>
      </c>
      <c r="S1774" s="19">
        <f>P1774-Q1774</f>
        <v/>
      </c>
      <c r="T1774" s="19">
        <f>R1774+S1774</f>
        <v/>
      </c>
      <c r="U1774" s="21">
        <f>IF(J1774&lt;=0,0,LOOKUP(J1774,{0,1950001,3300001,6950001,9000001,18000001,40000001},{0.05,0.1,0.2,0.23,0.33,0.4,0.45}))</f>
        <v/>
      </c>
    </row>
    <row r="1775">
      <c r="A1775" t="inlineStr">
        <is>
          <t>1万円刻み</t>
        </is>
      </c>
      <c r="B1775" s="19">
        <f>'3_1万円刻み'!$A$819</f>
        <v/>
      </c>
      <c r="C1775" s="20" t="n">
        <v>2025</v>
      </c>
      <c r="D1775" s="19" t="n">
        <v>276000</v>
      </c>
      <c r="E1775" s="19">
        <f>ROUND(MIN(B1775/12,650000)*12*0.0915+MIN(B1775/12,1390000)*12*(0.0504+0)+B1775*0.005,0)</f>
        <v/>
      </c>
      <c r="F1775" s="19" t="n">
        <v>0</v>
      </c>
      <c r="G1775" s="19" t="n">
        <v>0</v>
      </c>
      <c r="H1775" s="19">
        <f>IF(C1775&gt;=2026,IF(B1775&lt;741000,0,IF(B1775&lt;2191000,B1775-740000,IF(B1775&lt;2193000,1451000,IF(B1775&lt;2196000,1453000,IF(B1775&lt;2200000,1456000,IF(B1775&lt;3600000,ROUNDDOWN(B1775/4,-3)*2.8-80000,IF(B1775&lt;6600000,ROUNDDOWN(B1775/4,-3)*3.2-440000,IF(B1775&lt;8500000,ROUNDDOWN(B1775*0.9,0)-1100000,B1775-1950000)))))))),IF(B1775&lt;651000,0,IF(B1775&lt;1900000,B1775-650000,IF(B1775&lt;3600000,ROUNDDOWN(B1775/4,-3)*2.8-80000,IF(B1775&lt;6600000,ROUNDDOWN(B1775/4,-3)*3.2-440000,IF(B1775&lt;8500000,ROUNDDOWN(B1775*0.9,0)-1100000,B1775-1950000))))))</f>
        <v/>
      </c>
      <c r="I1775" s="19">
        <f>IF(H1775&gt;23500000,NA(),IF(C1775&gt;=2026,IF(H1775&lt;=4890000,1040000,IF(H1775&lt;=6550000,670000,620000)),IF(H1775&lt;=1320000,950000,IF(H1775&lt;=3360000,880000,IF(H1775&lt;=4890000,680000,IF(H1775&lt;=6550000,630000,580000))))))</f>
        <v/>
      </c>
      <c r="J1775" s="19">
        <f>MAX(0,ROUNDDOWN(H1775-E1775-I1775-F1775,-3))</f>
        <v/>
      </c>
      <c r="K1775" s="19">
        <f>MAX(0,ROUNDDOWN(H1775-E1775-I1775-F1775-D1775,-3))</f>
        <v/>
      </c>
      <c r="L1775" s="19">
        <f>IF(J1775&lt;=0,0,ROUNDDOWN((J1775*LOOKUP(J1775,{0,1950001,3300001,6950001,9000001,18000001,40000001},{0.05,0.1,0.2,0.23,0.33,0.4,0.45})-LOOKUP(J1775,{0,1950001,3300001,6950001,9000001,18000001,40000001},{0,97500,427500,636000,1536000,2796000,4796000}))*1.021,-2))</f>
        <v/>
      </c>
      <c r="M1775" s="19">
        <f>IF(K1775&lt;=0,0,ROUNDDOWN((K1775*LOOKUP(K1775,{0,1950001,3300001,6950001,9000001,18000001,40000001},{0.05,0.1,0.2,0.23,0.33,0.4,0.45})-LOOKUP(K1775,{0,1950001,3300001,6950001,9000001,18000001,40000001},{0,97500,427500,636000,1536000,2796000,4796000}))*1.021,-2))</f>
        <v/>
      </c>
      <c r="N1775" s="19">
        <f>MAX(0,ROUNDDOWN(H1775-E1775-430000-G1775,-3))</f>
        <v/>
      </c>
      <c r="O1775" s="19">
        <f>MAX(0,ROUNDDOWN(H1775-E1775-430000-G1775-D1775,-3))</f>
        <v/>
      </c>
      <c r="P1775" s="19">
        <f>IF(H1775&lt;=450000,0,MAX(0,ROUNDDOWN(N1775*0.06-MIN(50000,N1775)*0.03,-2))+MAX(0,ROUNDDOWN(N1775*0.04-MIN(50000,N1775)*0.02,-2)))</f>
        <v/>
      </c>
      <c r="Q1775" s="19">
        <f>IF(H1775&lt;=450000,0,MAX(0,ROUNDDOWN(O1775*0.06-MIN(50000,O1775)*0.03,-2))+MAX(0,ROUNDDOWN(O1775*0.04-MIN(50000,O1775)*0.02,-2)))</f>
        <v/>
      </c>
      <c r="R1775" s="19">
        <f>L1775-M1775</f>
        <v/>
      </c>
      <c r="S1775" s="19">
        <f>P1775-Q1775</f>
        <v/>
      </c>
      <c r="T1775" s="19">
        <f>R1775+S1775</f>
        <v/>
      </c>
      <c r="U1775" s="21">
        <f>IF(J1775&lt;=0,0,LOOKUP(J1775,{0,1950001,3300001,6950001,9000001,18000001,40000001},{0.05,0.1,0.2,0.23,0.33,0.4,0.45}))</f>
        <v/>
      </c>
    </row>
    <row r="1776">
      <c r="A1776" t="inlineStr">
        <is>
          <t>1万円刻み</t>
        </is>
      </c>
      <c r="B1776" s="19">
        <f>'3_1万円刻み'!$A$819</f>
        <v/>
      </c>
      <c r="C1776" s="20" t="n">
        <v>2026</v>
      </c>
      <c r="D1776" s="19" t="n">
        <v>276000</v>
      </c>
      <c r="E1776" s="19">
        <f>ROUND(MIN(B1776/12,650000)*12*0.0915+MIN(B1776/12,1390000)*12*(0.0504+0)+B1776*0.005,0)</f>
        <v/>
      </c>
      <c r="F1776" s="19" t="n">
        <v>0</v>
      </c>
      <c r="G1776" s="19" t="n">
        <v>0</v>
      </c>
      <c r="H1776" s="19">
        <f>IF(C1776&gt;=2026,IF(B1776&lt;741000,0,IF(B1776&lt;2191000,B1776-740000,IF(B1776&lt;2193000,1451000,IF(B1776&lt;2196000,1453000,IF(B1776&lt;2200000,1456000,IF(B1776&lt;3600000,ROUNDDOWN(B1776/4,-3)*2.8-80000,IF(B1776&lt;6600000,ROUNDDOWN(B1776/4,-3)*3.2-440000,IF(B1776&lt;8500000,ROUNDDOWN(B1776*0.9,0)-1100000,B1776-1950000)))))))),IF(B1776&lt;651000,0,IF(B1776&lt;1900000,B1776-650000,IF(B1776&lt;3600000,ROUNDDOWN(B1776/4,-3)*2.8-80000,IF(B1776&lt;6600000,ROUNDDOWN(B1776/4,-3)*3.2-440000,IF(B1776&lt;8500000,ROUNDDOWN(B1776*0.9,0)-1100000,B1776-1950000))))))</f>
        <v/>
      </c>
      <c r="I1776" s="19">
        <f>IF(H1776&gt;23500000,NA(),IF(C1776&gt;=2026,IF(H1776&lt;=4890000,1040000,IF(H1776&lt;=6550000,670000,620000)),IF(H1776&lt;=1320000,950000,IF(H1776&lt;=3360000,880000,IF(H1776&lt;=4890000,680000,IF(H1776&lt;=6550000,630000,580000))))))</f>
        <v/>
      </c>
      <c r="J1776" s="19">
        <f>MAX(0,ROUNDDOWN(H1776-E1776-I1776-F1776,-3))</f>
        <v/>
      </c>
      <c r="K1776" s="19">
        <f>MAX(0,ROUNDDOWN(H1776-E1776-I1776-F1776-D1776,-3))</f>
        <v/>
      </c>
      <c r="L1776" s="19">
        <f>IF(J1776&lt;=0,0,ROUNDDOWN((J1776*LOOKUP(J1776,{0,1950001,3300001,6950001,9000001,18000001,40000001},{0.05,0.1,0.2,0.23,0.33,0.4,0.45})-LOOKUP(J1776,{0,1950001,3300001,6950001,9000001,18000001,40000001},{0,97500,427500,636000,1536000,2796000,4796000}))*1.021,-2))</f>
        <v/>
      </c>
      <c r="M1776" s="19">
        <f>IF(K1776&lt;=0,0,ROUNDDOWN((K1776*LOOKUP(K1776,{0,1950001,3300001,6950001,9000001,18000001,40000001},{0.05,0.1,0.2,0.23,0.33,0.4,0.45})-LOOKUP(K1776,{0,1950001,3300001,6950001,9000001,18000001,40000001},{0,97500,427500,636000,1536000,2796000,4796000}))*1.021,-2))</f>
        <v/>
      </c>
      <c r="N1776" s="19">
        <f>MAX(0,ROUNDDOWN(H1776-E1776-430000-G1776,-3))</f>
        <v/>
      </c>
      <c r="O1776" s="19">
        <f>MAX(0,ROUNDDOWN(H1776-E1776-430000-G1776-D1776,-3))</f>
        <v/>
      </c>
      <c r="P1776" s="19">
        <f>IF(H1776&lt;=450000,0,MAX(0,ROUNDDOWN(N1776*0.06-MIN(50000,N1776)*0.03,-2))+MAX(0,ROUNDDOWN(N1776*0.04-MIN(50000,N1776)*0.02,-2)))</f>
        <v/>
      </c>
      <c r="Q1776" s="19">
        <f>IF(H1776&lt;=450000,0,MAX(0,ROUNDDOWN(O1776*0.06-MIN(50000,O1776)*0.03,-2))+MAX(0,ROUNDDOWN(O1776*0.04-MIN(50000,O1776)*0.02,-2)))</f>
        <v/>
      </c>
      <c r="R1776" s="19">
        <f>L1776-M1776</f>
        <v/>
      </c>
      <c r="S1776" s="19">
        <f>P1776-Q1776</f>
        <v/>
      </c>
      <c r="T1776" s="19">
        <f>R1776+S1776</f>
        <v/>
      </c>
      <c r="U1776" s="21">
        <f>IF(J1776&lt;=0,0,LOOKUP(J1776,{0,1950001,3300001,6950001,9000001,18000001,40000001},{0.05,0.1,0.2,0.23,0.33,0.4,0.45}))</f>
        <v/>
      </c>
    </row>
    <row r="1777">
      <c r="A1777" t="inlineStr">
        <is>
          <t>1万円刻み</t>
        </is>
      </c>
      <c r="B1777" s="19">
        <f>'3_1万円刻み'!$A$820</f>
        <v/>
      </c>
      <c r="C1777" s="20" t="n">
        <v>2025</v>
      </c>
      <c r="D1777" s="19" t="n">
        <v>276000</v>
      </c>
      <c r="E1777" s="19">
        <f>ROUND(MIN(B1777/12,650000)*12*0.0915+MIN(B1777/12,1390000)*12*(0.0504+0)+B1777*0.005,0)</f>
        <v/>
      </c>
      <c r="F1777" s="19" t="n">
        <v>0</v>
      </c>
      <c r="G1777" s="19" t="n">
        <v>0</v>
      </c>
      <c r="H1777" s="19">
        <f>IF(C1777&gt;=2026,IF(B1777&lt;741000,0,IF(B1777&lt;2191000,B1777-740000,IF(B1777&lt;2193000,1451000,IF(B1777&lt;2196000,1453000,IF(B1777&lt;2200000,1456000,IF(B1777&lt;3600000,ROUNDDOWN(B1777/4,-3)*2.8-80000,IF(B1777&lt;6600000,ROUNDDOWN(B1777/4,-3)*3.2-440000,IF(B1777&lt;8500000,ROUNDDOWN(B1777*0.9,0)-1100000,B1777-1950000)))))))),IF(B1777&lt;651000,0,IF(B1777&lt;1900000,B1777-650000,IF(B1777&lt;3600000,ROUNDDOWN(B1777/4,-3)*2.8-80000,IF(B1777&lt;6600000,ROUNDDOWN(B1777/4,-3)*3.2-440000,IF(B1777&lt;8500000,ROUNDDOWN(B1777*0.9,0)-1100000,B1777-1950000))))))</f>
        <v/>
      </c>
      <c r="I1777" s="19">
        <f>IF(H1777&gt;23500000,NA(),IF(C1777&gt;=2026,IF(H1777&lt;=4890000,1040000,IF(H1777&lt;=6550000,670000,620000)),IF(H1777&lt;=1320000,950000,IF(H1777&lt;=3360000,880000,IF(H1777&lt;=4890000,680000,IF(H1777&lt;=6550000,630000,580000))))))</f>
        <v/>
      </c>
      <c r="J1777" s="19">
        <f>MAX(0,ROUNDDOWN(H1777-E1777-I1777-F1777,-3))</f>
        <v/>
      </c>
      <c r="K1777" s="19">
        <f>MAX(0,ROUNDDOWN(H1777-E1777-I1777-F1777-D1777,-3))</f>
        <v/>
      </c>
      <c r="L1777" s="19">
        <f>IF(J1777&lt;=0,0,ROUNDDOWN((J1777*LOOKUP(J1777,{0,1950001,3300001,6950001,9000001,18000001,40000001},{0.05,0.1,0.2,0.23,0.33,0.4,0.45})-LOOKUP(J1777,{0,1950001,3300001,6950001,9000001,18000001,40000001},{0,97500,427500,636000,1536000,2796000,4796000}))*1.021,-2))</f>
        <v/>
      </c>
      <c r="M1777" s="19">
        <f>IF(K1777&lt;=0,0,ROUNDDOWN((K1777*LOOKUP(K1777,{0,1950001,3300001,6950001,9000001,18000001,40000001},{0.05,0.1,0.2,0.23,0.33,0.4,0.45})-LOOKUP(K1777,{0,1950001,3300001,6950001,9000001,18000001,40000001},{0,97500,427500,636000,1536000,2796000,4796000}))*1.021,-2))</f>
        <v/>
      </c>
      <c r="N1777" s="19">
        <f>MAX(0,ROUNDDOWN(H1777-E1777-430000-G1777,-3))</f>
        <v/>
      </c>
      <c r="O1777" s="19">
        <f>MAX(0,ROUNDDOWN(H1777-E1777-430000-G1777-D1777,-3))</f>
        <v/>
      </c>
      <c r="P1777" s="19">
        <f>IF(H1777&lt;=450000,0,MAX(0,ROUNDDOWN(N1777*0.06-MIN(50000,N1777)*0.03,-2))+MAX(0,ROUNDDOWN(N1777*0.04-MIN(50000,N1777)*0.02,-2)))</f>
        <v/>
      </c>
      <c r="Q1777" s="19">
        <f>IF(H1777&lt;=450000,0,MAX(0,ROUNDDOWN(O1777*0.06-MIN(50000,O1777)*0.03,-2))+MAX(0,ROUNDDOWN(O1777*0.04-MIN(50000,O1777)*0.02,-2)))</f>
        <v/>
      </c>
      <c r="R1777" s="19">
        <f>L1777-M1777</f>
        <v/>
      </c>
      <c r="S1777" s="19">
        <f>P1777-Q1777</f>
        <v/>
      </c>
      <c r="T1777" s="19">
        <f>R1777+S1777</f>
        <v/>
      </c>
      <c r="U1777" s="21">
        <f>IF(J1777&lt;=0,0,LOOKUP(J1777,{0,1950001,3300001,6950001,9000001,18000001,40000001},{0.05,0.1,0.2,0.23,0.33,0.4,0.45}))</f>
        <v/>
      </c>
    </row>
    <row r="1778">
      <c r="A1778" t="inlineStr">
        <is>
          <t>1万円刻み</t>
        </is>
      </c>
      <c r="B1778" s="19">
        <f>'3_1万円刻み'!$A$820</f>
        <v/>
      </c>
      <c r="C1778" s="20" t="n">
        <v>2026</v>
      </c>
      <c r="D1778" s="19" t="n">
        <v>276000</v>
      </c>
      <c r="E1778" s="19">
        <f>ROUND(MIN(B1778/12,650000)*12*0.0915+MIN(B1778/12,1390000)*12*(0.0504+0)+B1778*0.005,0)</f>
        <v/>
      </c>
      <c r="F1778" s="19" t="n">
        <v>0</v>
      </c>
      <c r="G1778" s="19" t="n">
        <v>0</v>
      </c>
      <c r="H1778" s="19">
        <f>IF(C1778&gt;=2026,IF(B1778&lt;741000,0,IF(B1778&lt;2191000,B1778-740000,IF(B1778&lt;2193000,1451000,IF(B1778&lt;2196000,1453000,IF(B1778&lt;2200000,1456000,IF(B1778&lt;3600000,ROUNDDOWN(B1778/4,-3)*2.8-80000,IF(B1778&lt;6600000,ROUNDDOWN(B1778/4,-3)*3.2-440000,IF(B1778&lt;8500000,ROUNDDOWN(B1778*0.9,0)-1100000,B1778-1950000)))))))),IF(B1778&lt;651000,0,IF(B1778&lt;1900000,B1778-650000,IF(B1778&lt;3600000,ROUNDDOWN(B1778/4,-3)*2.8-80000,IF(B1778&lt;6600000,ROUNDDOWN(B1778/4,-3)*3.2-440000,IF(B1778&lt;8500000,ROUNDDOWN(B1778*0.9,0)-1100000,B1778-1950000))))))</f>
        <v/>
      </c>
      <c r="I1778" s="19">
        <f>IF(H1778&gt;23500000,NA(),IF(C1778&gt;=2026,IF(H1778&lt;=4890000,1040000,IF(H1778&lt;=6550000,670000,620000)),IF(H1778&lt;=1320000,950000,IF(H1778&lt;=3360000,880000,IF(H1778&lt;=4890000,680000,IF(H1778&lt;=6550000,630000,580000))))))</f>
        <v/>
      </c>
      <c r="J1778" s="19">
        <f>MAX(0,ROUNDDOWN(H1778-E1778-I1778-F1778,-3))</f>
        <v/>
      </c>
      <c r="K1778" s="19">
        <f>MAX(0,ROUNDDOWN(H1778-E1778-I1778-F1778-D1778,-3))</f>
        <v/>
      </c>
      <c r="L1778" s="19">
        <f>IF(J1778&lt;=0,0,ROUNDDOWN((J1778*LOOKUP(J1778,{0,1950001,3300001,6950001,9000001,18000001,40000001},{0.05,0.1,0.2,0.23,0.33,0.4,0.45})-LOOKUP(J1778,{0,1950001,3300001,6950001,9000001,18000001,40000001},{0,97500,427500,636000,1536000,2796000,4796000}))*1.021,-2))</f>
        <v/>
      </c>
      <c r="M1778" s="19">
        <f>IF(K1778&lt;=0,0,ROUNDDOWN((K1778*LOOKUP(K1778,{0,1950001,3300001,6950001,9000001,18000001,40000001},{0.05,0.1,0.2,0.23,0.33,0.4,0.45})-LOOKUP(K1778,{0,1950001,3300001,6950001,9000001,18000001,40000001},{0,97500,427500,636000,1536000,2796000,4796000}))*1.021,-2))</f>
        <v/>
      </c>
      <c r="N1778" s="19">
        <f>MAX(0,ROUNDDOWN(H1778-E1778-430000-G1778,-3))</f>
        <v/>
      </c>
      <c r="O1778" s="19">
        <f>MAX(0,ROUNDDOWN(H1778-E1778-430000-G1778-D1778,-3))</f>
        <v/>
      </c>
      <c r="P1778" s="19">
        <f>IF(H1778&lt;=450000,0,MAX(0,ROUNDDOWN(N1778*0.06-MIN(50000,N1778)*0.03,-2))+MAX(0,ROUNDDOWN(N1778*0.04-MIN(50000,N1778)*0.02,-2)))</f>
        <v/>
      </c>
      <c r="Q1778" s="19">
        <f>IF(H1778&lt;=450000,0,MAX(0,ROUNDDOWN(O1778*0.06-MIN(50000,O1778)*0.03,-2))+MAX(0,ROUNDDOWN(O1778*0.04-MIN(50000,O1778)*0.02,-2)))</f>
        <v/>
      </c>
      <c r="R1778" s="19">
        <f>L1778-M1778</f>
        <v/>
      </c>
      <c r="S1778" s="19">
        <f>P1778-Q1778</f>
        <v/>
      </c>
      <c r="T1778" s="19">
        <f>R1778+S1778</f>
        <v/>
      </c>
      <c r="U1778" s="21">
        <f>IF(J1778&lt;=0,0,LOOKUP(J1778,{0,1950001,3300001,6950001,9000001,18000001,40000001},{0.05,0.1,0.2,0.23,0.33,0.4,0.45}))</f>
        <v/>
      </c>
    </row>
    <row r="1779">
      <c r="A1779" t="inlineStr">
        <is>
          <t>1万円刻み</t>
        </is>
      </c>
      <c r="B1779" s="19">
        <f>'3_1万円刻み'!$A$821</f>
        <v/>
      </c>
      <c r="C1779" s="20" t="n">
        <v>2025</v>
      </c>
      <c r="D1779" s="19" t="n">
        <v>276000</v>
      </c>
      <c r="E1779" s="19">
        <f>ROUND(MIN(B1779/12,650000)*12*0.0915+MIN(B1779/12,1390000)*12*(0.0504+0)+B1779*0.005,0)</f>
        <v/>
      </c>
      <c r="F1779" s="19" t="n">
        <v>0</v>
      </c>
      <c r="G1779" s="19" t="n">
        <v>0</v>
      </c>
      <c r="H1779" s="19">
        <f>IF(C1779&gt;=2026,IF(B1779&lt;741000,0,IF(B1779&lt;2191000,B1779-740000,IF(B1779&lt;2193000,1451000,IF(B1779&lt;2196000,1453000,IF(B1779&lt;2200000,1456000,IF(B1779&lt;3600000,ROUNDDOWN(B1779/4,-3)*2.8-80000,IF(B1779&lt;6600000,ROUNDDOWN(B1779/4,-3)*3.2-440000,IF(B1779&lt;8500000,ROUNDDOWN(B1779*0.9,0)-1100000,B1779-1950000)))))))),IF(B1779&lt;651000,0,IF(B1779&lt;1900000,B1779-650000,IF(B1779&lt;3600000,ROUNDDOWN(B1779/4,-3)*2.8-80000,IF(B1779&lt;6600000,ROUNDDOWN(B1779/4,-3)*3.2-440000,IF(B1779&lt;8500000,ROUNDDOWN(B1779*0.9,0)-1100000,B1779-1950000))))))</f>
        <v/>
      </c>
      <c r="I1779" s="19">
        <f>IF(H1779&gt;23500000,NA(),IF(C1779&gt;=2026,IF(H1779&lt;=4890000,1040000,IF(H1779&lt;=6550000,670000,620000)),IF(H1779&lt;=1320000,950000,IF(H1779&lt;=3360000,880000,IF(H1779&lt;=4890000,680000,IF(H1779&lt;=6550000,630000,580000))))))</f>
        <v/>
      </c>
      <c r="J1779" s="19">
        <f>MAX(0,ROUNDDOWN(H1779-E1779-I1779-F1779,-3))</f>
        <v/>
      </c>
      <c r="K1779" s="19">
        <f>MAX(0,ROUNDDOWN(H1779-E1779-I1779-F1779-D1779,-3))</f>
        <v/>
      </c>
      <c r="L1779" s="19">
        <f>IF(J1779&lt;=0,0,ROUNDDOWN((J1779*LOOKUP(J1779,{0,1950001,3300001,6950001,9000001,18000001,40000001},{0.05,0.1,0.2,0.23,0.33,0.4,0.45})-LOOKUP(J1779,{0,1950001,3300001,6950001,9000001,18000001,40000001},{0,97500,427500,636000,1536000,2796000,4796000}))*1.021,-2))</f>
        <v/>
      </c>
      <c r="M1779" s="19">
        <f>IF(K1779&lt;=0,0,ROUNDDOWN((K1779*LOOKUP(K1779,{0,1950001,3300001,6950001,9000001,18000001,40000001},{0.05,0.1,0.2,0.23,0.33,0.4,0.45})-LOOKUP(K1779,{0,1950001,3300001,6950001,9000001,18000001,40000001},{0,97500,427500,636000,1536000,2796000,4796000}))*1.021,-2))</f>
        <v/>
      </c>
      <c r="N1779" s="19">
        <f>MAX(0,ROUNDDOWN(H1779-E1779-430000-G1779,-3))</f>
        <v/>
      </c>
      <c r="O1779" s="19">
        <f>MAX(0,ROUNDDOWN(H1779-E1779-430000-G1779-D1779,-3))</f>
        <v/>
      </c>
      <c r="P1779" s="19">
        <f>IF(H1779&lt;=450000,0,MAX(0,ROUNDDOWN(N1779*0.06-MIN(50000,N1779)*0.03,-2))+MAX(0,ROUNDDOWN(N1779*0.04-MIN(50000,N1779)*0.02,-2)))</f>
        <v/>
      </c>
      <c r="Q1779" s="19">
        <f>IF(H1779&lt;=450000,0,MAX(0,ROUNDDOWN(O1779*0.06-MIN(50000,O1779)*0.03,-2))+MAX(0,ROUNDDOWN(O1779*0.04-MIN(50000,O1779)*0.02,-2)))</f>
        <v/>
      </c>
      <c r="R1779" s="19">
        <f>L1779-M1779</f>
        <v/>
      </c>
      <c r="S1779" s="19">
        <f>P1779-Q1779</f>
        <v/>
      </c>
      <c r="T1779" s="19">
        <f>R1779+S1779</f>
        <v/>
      </c>
      <c r="U1779" s="21">
        <f>IF(J1779&lt;=0,0,LOOKUP(J1779,{0,1950001,3300001,6950001,9000001,18000001,40000001},{0.05,0.1,0.2,0.23,0.33,0.4,0.45}))</f>
        <v/>
      </c>
    </row>
    <row r="1780">
      <c r="A1780" t="inlineStr">
        <is>
          <t>1万円刻み</t>
        </is>
      </c>
      <c r="B1780" s="19">
        <f>'3_1万円刻み'!$A$821</f>
        <v/>
      </c>
      <c r="C1780" s="20" t="n">
        <v>2026</v>
      </c>
      <c r="D1780" s="19" t="n">
        <v>276000</v>
      </c>
      <c r="E1780" s="19">
        <f>ROUND(MIN(B1780/12,650000)*12*0.0915+MIN(B1780/12,1390000)*12*(0.0504+0)+B1780*0.005,0)</f>
        <v/>
      </c>
      <c r="F1780" s="19" t="n">
        <v>0</v>
      </c>
      <c r="G1780" s="19" t="n">
        <v>0</v>
      </c>
      <c r="H1780" s="19">
        <f>IF(C1780&gt;=2026,IF(B1780&lt;741000,0,IF(B1780&lt;2191000,B1780-740000,IF(B1780&lt;2193000,1451000,IF(B1780&lt;2196000,1453000,IF(B1780&lt;2200000,1456000,IF(B1780&lt;3600000,ROUNDDOWN(B1780/4,-3)*2.8-80000,IF(B1780&lt;6600000,ROUNDDOWN(B1780/4,-3)*3.2-440000,IF(B1780&lt;8500000,ROUNDDOWN(B1780*0.9,0)-1100000,B1780-1950000)))))))),IF(B1780&lt;651000,0,IF(B1780&lt;1900000,B1780-650000,IF(B1780&lt;3600000,ROUNDDOWN(B1780/4,-3)*2.8-80000,IF(B1780&lt;6600000,ROUNDDOWN(B1780/4,-3)*3.2-440000,IF(B1780&lt;8500000,ROUNDDOWN(B1780*0.9,0)-1100000,B1780-1950000))))))</f>
        <v/>
      </c>
      <c r="I1780" s="19">
        <f>IF(H1780&gt;23500000,NA(),IF(C1780&gt;=2026,IF(H1780&lt;=4890000,1040000,IF(H1780&lt;=6550000,670000,620000)),IF(H1780&lt;=1320000,950000,IF(H1780&lt;=3360000,880000,IF(H1780&lt;=4890000,680000,IF(H1780&lt;=6550000,630000,580000))))))</f>
        <v/>
      </c>
      <c r="J1780" s="19">
        <f>MAX(0,ROUNDDOWN(H1780-E1780-I1780-F1780,-3))</f>
        <v/>
      </c>
      <c r="K1780" s="19">
        <f>MAX(0,ROUNDDOWN(H1780-E1780-I1780-F1780-D1780,-3))</f>
        <v/>
      </c>
      <c r="L1780" s="19">
        <f>IF(J1780&lt;=0,0,ROUNDDOWN((J1780*LOOKUP(J1780,{0,1950001,3300001,6950001,9000001,18000001,40000001},{0.05,0.1,0.2,0.23,0.33,0.4,0.45})-LOOKUP(J1780,{0,1950001,3300001,6950001,9000001,18000001,40000001},{0,97500,427500,636000,1536000,2796000,4796000}))*1.021,-2))</f>
        <v/>
      </c>
      <c r="M1780" s="19">
        <f>IF(K1780&lt;=0,0,ROUNDDOWN((K1780*LOOKUP(K1780,{0,1950001,3300001,6950001,9000001,18000001,40000001},{0.05,0.1,0.2,0.23,0.33,0.4,0.45})-LOOKUP(K1780,{0,1950001,3300001,6950001,9000001,18000001,40000001},{0,97500,427500,636000,1536000,2796000,4796000}))*1.021,-2))</f>
        <v/>
      </c>
      <c r="N1780" s="19">
        <f>MAX(0,ROUNDDOWN(H1780-E1780-430000-G1780,-3))</f>
        <v/>
      </c>
      <c r="O1780" s="19">
        <f>MAX(0,ROUNDDOWN(H1780-E1780-430000-G1780-D1780,-3))</f>
        <v/>
      </c>
      <c r="P1780" s="19">
        <f>IF(H1780&lt;=450000,0,MAX(0,ROUNDDOWN(N1780*0.06-MIN(50000,N1780)*0.03,-2))+MAX(0,ROUNDDOWN(N1780*0.04-MIN(50000,N1780)*0.02,-2)))</f>
        <v/>
      </c>
      <c r="Q1780" s="19">
        <f>IF(H1780&lt;=450000,0,MAX(0,ROUNDDOWN(O1780*0.06-MIN(50000,O1780)*0.03,-2))+MAX(0,ROUNDDOWN(O1780*0.04-MIN(50000,O1780)*0.02,-2)))</f>
        <v/>
      </c>
      <c r="R1780" s="19">
        <f>L1780-M1780</f>
        <v/>
      </c>
      <c r="S1780" s="19">
        <f>P1780-Q1780</f>
        <v/>
      </c>
      <c r="T1780" s="19">
        <f>R1780+S1780</f>
        <v/>
      </c>
      <c r="U1780" s="21">
        <f>IF(J1780&lt;=0,0,LOOKUP(J1780,{0,1950001,3300001,6950001,9000001,18000001,40000001},{0.05,0.1,0.2,0.23,0.33,0.4,0.45}))</f>
        <v/>
      </c>
    </row>
    <row r="1781">
      <c r="A1781" t="inlineStr">
        <is>
          <t>1万円刻み</t>
        </is>
      </c>
      <c r="B1781" s="19">
        <f>'3_1万円刻み'!$A$822</f>
        <v/>
      </c>
      <c r="C1781" s="20" t="n">
        <v>2025</v>
      </c>
      <c r="D1781" s="19" t="n">
        <v>276000</v>
      </c>
      <c r="E1781" s="19">
        <f>ROUND(MIN(B1781/12,650000)*12*0.0915+MIN(B1781/12,1390000)*12*(0.0504+0)+B1781*0.005,0)</f>
        <v/>
      </c>
      <c r="F1781" s="19" t="n">
        <v>0</v>
      </c>
      <c r="G1781" s="19" t="n">
        <v>0</v>
      </c>
      <c r="H1781" s="19">
        <f>IF(C1781&gt;=2026,IF(B1781&lt;741000,0,IF(B1781&lt;2191000,B1781-740000,IF(B1781&lt;2193000,1451000,IF(B1781&lt;2196000,1453000,IF(B1781&lt;2200000,1456000,IF(B1781&lt;3600000,ROUNDDOWN(B1781/4,-3)*2.8-80000,IF(B1781&lt;6600000,ROUNDDOWN(B1781/4,-3)*3.2-440000,IF(B1781&lt;8500000,ROUNDDOWN(B1781*0.9,0)-1100000,B1781-1950000)))))))),IF(B1781&lt;651000,0,IF(B1781&lt;1900000,B1781-650000,IF(B1781&lt;3600000,ROUNDDOWN(B1781/4,-3)*2.8-80000,IF(B1781&lt;6600000,ROUNDDOWN(B1781/4,-3)*3.2-440000,IF(B1781&lt;8500000,ROUNDDOWN(B1781*0.9,0)-1100000,B1781-1950000))))))</f>
        <v/>
      </c>
      <c r="I1781" s="19">
        <f>IF(H1781&gt;23500000,NA(),IF(C1781&gt;=2026,IF(H1781&lt;=4890000,1040000,IF(H1781&lt;=6550000,670000,620000)),IF(H1781&lt;=1320000,950000,IF(H1781&lt;=3360000,880000,IF(H1781&lt;=4890000,680000,IF(H1781&lt;=6550000,630000,580000))))))</f>
        <v/>
      </c>
      <c r="J1781" s="19">
        <f>MAX(0,ROUNDDOWN(H1781-E1781-I1781-F1781,-3))</f>
        <v/>
      </c>
      <c r="K1781" s="19">
        <f>MAX(0,ROUNDDOWN(H1781-E1781-I1781-F1781-D1781,-3))</f>
        <v/>
      </c>
      <c r="L1781" s="19">
        <f>IF(J1781&lt;=0,0,ROUNDDOWN((J1781*LOOKUP(J1781,{0,1950001,3300001,6950001,9000001,18000001,40000001},{0.05,0.1,0.2,0.23,0.33,0.4,0.45})-LOOKUP(J1781,{0,1950001,3300001,6950001,9000001,18000001,40000001},{0,97500,427500,636000,1536000,2796000,4796000}))*1.021,-2))</f>
        <v/>
      </c>
      <c r="M1781" s="19">
        <f>IF(K1781&lt;=0,0,ROUNDDOWN((K1781*LOOKUP(K1781,{0,1950001,3300001,6950001,9000001,18000001,40000001},{0.05,0.1,0.2,0.23,0.33,0.4,0.45})-LOOKUP(K1781,{0,1950001,3300001,6950001,9000001,18000001,40000001},{0,97500,427500,636000,1536000,2796000,4796000}))*1.021,-2))</f>
        <v/>
      </c>
      <c r="N1781" s="19">
        <f>MAX(0,ROUNDDOWN(H1781-E1781-430000-G1781,-3))</f>
        <v/>
      </c>
      <c r="O1781" s="19">
        <f>MAX(0,ROUNDDOWN(H1781-E1781-430000-G1781-D1781,-3))</f>
        <v/>
      </c>
      <c r="P1781" s="19">
        <f>IF(H1781&lt;=450000,0,MAX(0,ROUNDDOWN(N1781*0.06-MIN(50000,N1781)*0.03,-2))+MAX(0,ROUNDDOWN(N1781*0.04-MIN(50000,N1781)*0.02,-2)))</f>
        <v/>
      </c>
      <c r="Q1781" s="19">
        <f>IF(H1781&lt;=450000,0,MAX(0,ROUNDDOWN(O1781*0.06-MIN(50000,O1781)*0.03,-2))+MAX(0,ROUNDDOWN(O1781*0.04-MIN(50000,O1781)*0.02,-2)))</f>
        <v/>
      </c>
      <c r="R1781" s="19">
        <f>L1781-M1781</f>
        <v/>
      </c>
      <c r="S1781" s="19">
        <f>P1781-Q1781</f>
        <v/>
      </c>
      <c r="T1781" s="19">
        <f>R1781+S1781</f>
        <v/>
      </c>
      <c r="U1781" s="21">
        <f>IF(J1781&lt;=0,0,LOOKUP(J1781,{0,1950001,3300001,6950001,9000001,18000001,40000001},{0.05,0.1,0.2,0.23,0.33,0.4,0.45}))</f>
        <v/>
      </c>
    </row>
    <row r="1782">
      <c r="A1782" t="inlineStr">
        <is>
          <t>1万円刻み</t>
        </is>
      </c>
      <c r="B1782" s="19">
        <f>'3_1万円刻み'!$A$822</f>
        <v/>
      </c>
      <c r="C1782" s="20" t="n">
        <v>2026</v>
      </c>
      <c r="D1782" s="19" t="n">
        <v>276000</v>
      </c>
      <c r="E1782" s="19">
        <f>ROUND(MIN(B1782/12,650000)*12*0.0915+MIN(B1782/12,1390000)*12*(0.0504+0)+B1782*0.005,0)</f>
        <v/>
      </c>
      <c r="F1782" s="19" t="n">
        <v>0</v>
      </c>
      <c r="G1782" s="19" t="n">
        <v>0</v>
      </c>
      <c r="H1782" s="19">
        <f>IF(C1782&gt;=2026,IF(B1782&lt;741000,0,IF(B1782&lt;2191000,B1782-740000,IF(B1782&lt;2193000,1451000,IF(B1782&lt;2196000,1453000,IF(B1782&lt;2200000,1456000,IF(B1782&lt;3600000,ROUNDDOWN(B1782/4,-3)*2.8-80000,IF(B1782&lt;6600000,ROUNDDOWN(B1782/4,-3)*3.2-440000,IF(B1782&lt;8500000,ROUNDDOWN(B1782*0.9,0)-1100000,B1782-1950000)))))))),IF(B1782&lt;651000,0,IF(B1782&lt;1900000,B1782-650000,IF(B1782&lt;3600000,ROUNDDOWN(B1782/4,-3)*2.8-80000,IF(B1782&lt;6600000,ROUNDDOWN(B1782/4,-3)*3.2-440000,IF(B1782&lt;8500000,ROUNDDOWN(B1782*0.9,0)-1100000,B1782-1950000))))))</f>
        <v/>
      </c>
      <c r="I1782" s="19">
        <f>IF(H1782&gt;23500000,NA(),IF(C1782&gt;=2026,IF(H1782&lt;=4890000,1040000,IF(H1782&lt;=6550000,670000,620000)),IF(H1782&lt;=1320000,950000,IF(H1782&lt;=3360000,880000,IF(H1782&lt;=4890000,680000,IF(H1782&lt;=6550000,630000,580000))))))</f>
        <v/>
      </c>
      <c r="J1782" s="19">
        <f>MAX(0,ROUNDDOWN(H1782-E1782-I1782-F1782,-3))</f>
        <v/>
      </c>
      <c r="K1782" s="19">
        <f>MAX(0,ROUNDDOWN(H1782-E1782-I1782-F1782-D1782,-3))</f>
        <v/>
      </c>
      <c r="L1782" s="19">
        <f>IF(J1782&lt;=0,0,ROUNDDOWN((J1782*LOOKUP(J1782,{0,1950001,3300001,6950001,9000001,18000001,40000001},{0.05,0.1,0.2,0.23,0.33,0.4,0.45})-LOOKUP(J1782,{0,1950001,3300001,6950001,9000001,18000001,40000001},{0,97500,427500,636000,1536000,2796000,4796000}))*1.021,-2))</f>
        <v/>
      </c>
      <c r="M1782" s="19">
        <f>IF(K1782&lt;=0,0,ROUNDDOWN((K1782*LOOKUP(K1782,{0,1950001,3300001,6950001,9000001,18000001,40000001},{0.05,0.1,0.2,0.23,0.33,0.4,0.45})-LOOKUP(K1782,{0,1950001,3300001,6950001,9000001,18000001,40000001},{0,97500,427500,636000,1536000,2796000,4796000}))*1.021,-2))</f>
        <v/>
      </c>
      <c r="N1782" s="19">
        <f>MAX(0,ROUNDDOWN(H1782-E1782-430000-G1782,-3))</f>
        <v/>
      </c>
      <c r="O1782" s="19">
        <f>MAX(0,ROUNDDOWN(H1782-E1782-430000-G1782-D1782,-3))</f>
        <v/>
      </c>
      <c r="P1782" s="19">
        <f>IF(H1782&lt;=450000,0,MAX(0,ROUNDDOWN(N1782*0.06-MIN(50000,N1782)*0.03,-2))+MAX(0,ROUNDDOWN(N1782*0.04-MIN(50000,N1782)*0.02,-2)))</f>
        <v/>
      </c>
      <c r="Q1782" s="19">
        <f>IF(H1782&lt;=450000,0,MAX(0,ROUNDDOWN(O1782*0.06-MIN(50000,O1782)*0.03,-2))+MAX(0,ROUNDDOWN(O1782*0.04-MIN(50000,O1782)*0.02,-2)))</f>
        <v/>
      </c>
      <c r="R1782" s="19">
        <f>L1782-M1782</f>
        <v/>
      </c>
      <c r="S1782" s="19">
        <f>P1782-Q1782</f>
        <v/>
      </c>
      <c r="T1782" s="19">
        <f>R1782+S1782</f>
        <v/>
      </c>
      <c r="U1782" s="21">
        <f>IF(J1782&lt;=0,0,LOOKUP(J1782,{0,1950001,3300001,6950001,9000001,18000001,40000001},{0.05,0.1,0.2,0.23,0.33,0.4,0.45}))</f>
        <v/>
      </c>
    </row>
    <row r="1783">
      <c r="A1783" t="inlineStr">
        <is>
          <t>1万円刻み</t>
        </is>
      </c>
      <c r="B1783" s="19">
        <f>'3_1万円刻み'!$A$823</f>
        <v/>
      </c>
      <c r="C1783" s="20" t="n">
        <v>2025</v>
      </c>
      <c r="D1783" s="19" t="n">
        <v>276000</v>
      </c>
      <c r="E1783" s="19">
        <f>ROUND(MIN(B1783/12,650000)*12*0.0915+MIN(B1783/12,1390000)*12*(0.0504+0)+B1783*0.005,0)</f>
        <v/>
      </c>
      <c r="F1783" s="19" t="n">
        <v>0</v>
      </c>
      <c r="G1783" s="19" t="n">
        <v>0</v>
      </c>
      <c r="H1783" s="19">
        <f>IF(C1783&gt;=2026,IF(B1783&lt;741000,0,IF(B1783&lt;2191000,B1783-740000,IF(B1783&lt;2193000,1451000,IF(B1783&lt;2196000,1453000,IF(B1783&lt;2200000,1456000,IF(B1783&lt;3600000,ROUNDDOWN(B1783/4,-3)*2.8-80000,IF(B1783&lt;6600000,ROUNDDOWN(B1783/4,-3)*3.2-440000,IF(B1783&lt;8500000,ROUNDDOWN(B1783*0.9,0)-1100000,B1783-1950000)))))))),IF(B1783&lt;651000,0,IF(B1783&lt;1900000,B1783-650000,IF(B1783&lt;3600000,ROUNDDOWN(B1783/4,-3)*2.8-80000,IF(B1783&lt;6600000,ROUNDDOWN(B1783/4,-3)*3.2-440000,IF(B1783&lt;8500000,ROUNDDOWN(B1783*0.9,0)-1100000,B1783-1950000))))))</f>
        <v/>
      </c>
      <c r="I1783" s="19">
        <f>IF(H1783&gt;23500000,NA(),IF(C1783&gt;=2026,IF(H1783&lt;=4890000,1040000,IF(H1783&lt;=6550000,670000,620000)),IF(H1783&lt;=1320000,950000,IF(H1783&lt;=3360000,880000,IF(H1783&lt;=4890000,680000,IF(H1783&lt;=6550000,630000,580000))))))</f>
        <v/>
      </c>
      <c r="J1783" s="19">
        <f>MAX(0,ROUNDDOWN(H1783-E1783-I1783-F1783,-3))</f>
        <v/>
      </c>
      <c r="K1783" s="19">
        <f>MAX(0,ROUNDDOWN(H1783-E1783-I1783-F1783-D1783,-3))</f>
        <v/>
      </c>
      <c r="L1783" s="19">
        <f>IF(J1783&lt;=0,0,ROUNDDOWN((J1783*LOOKUP(J1783,{0,1950001,3300001,6950001,9000001,18000001,40000001},{0.05,0.1,0.2,0.23,0.33,0.4,0.45})-LOOKUP(J1783,{0,1950001,3300001,6950001,9000001,18000001,40000001},{0,97500,427500,636000,1536000,2796000,4796000}))*1.021,-2))</f>
        <v/>
      </c>
      <c r="M1783" s="19">
        <f>IF(K1783&lt;=0,0,ROUNDDOWN((K1783*LOOKUP(K1783,{0,1950001,3300001,6950001,9000001,18000001,40000001},{0.05,0.1,0.2,0.23,0.33,0.4,0.45})-LOOKUP(K1783,{0,1950001,3300001,6950001,9000001,18000001,40000001},{0,97500,427500,636000,1536000,2796000,4796000}))*1.021,-2))</f>
        <v/>
      </c>
      <c r="N1783" s="19">
        <f>MAX(0,ROUNDDOWN(H1783-E1783-430000-G1783,-3))</f>
        <v/>
      </c>
      <c r="O1783" s="19">
        <f>MAX(0,ROUNDDOWN(H1783-E1783-430000-G1783-D1783,-3))</f>
        <v/>
      </c>
      <c r="P1783" s="19">
        <f>IF(H1783&lt;=450000,0,MAX(0,ROUNDDOWN(N1783*0.06-MIN(50000,N1783)*0.03,-2))+MAX(0,ROUNDDOWN(N1783*0.04-MIN(50000,N1783)*0.02,-2)))</f>
        <v/>
      </c>
      <c r="Q1783" s="19">
        <f>IF(H1783&lt;=450000,0,MAX(0,ROUNDDOWN(O1783*0.06-MIN(50000,O1783)*0.03,-2))+MAX(0,ROUNDDOWN(O1783*0.04-MIN(50000,O1783)*0.02,-2)))</f>
        <v/>
      </c>
      <c r="R1783" s="19">
        <f>L1783-M1783</f>
        <v/>
      </c>
      <c r="S1783" s="19">
        <f>P1783-Q1783</f>
        <v/>
      </c>
      <c r="T1783" s="19">
        <f>R1783+S1783</f>
        <v/>
      </c>
      <c r="U1783" s="21">
        <f>IF(J1783&lt;=0,0,LOOKUP(J1783,{0,1950001,3300001,6950001,9000001,18000001,40000001},{0.05,0.1,0.2,0.23,0.33,0.4,0.45}))</f>
        <v/>
      </c>
    </row>
    <row r="1784">
      <c r="A1784" t="inlineStr">
        <is>
          <t>1万円刻み</t>
        </is>
      </c>
      <c r="B1784" s="19">
        <f>'3_1万円刻み'!$A$823</f>
        <v/>
      </c>
      <c r="C1784" s="20" t="n">
        <v>2026</v>
      </c>
      <c r="D1784" s="19" t="n">
        <v>276000</v>
      </c>
      <c r="E1784" s="19">
        <f>ROUND(MIN(B1784/12,650000)*12*0.0915+MIN(B1784/12,1390000)*12*(0.0504+0)+B1784*0.005,0)</f>
        <v/>
      </c>
      <c r="F1784" s="19" t="n">
        <v>0</v>
      </c>
      <c r="G1784" s="19" t="n">
        <v>0</v>
      </c>
      <c r="H1784" s="19">
        <f>IF(C1784&gt;=2026,IF(B1784&lt;741000,0,IF(B1784&lt;2191000,B1784-740000,IF(B1784&lt;2193000,1451000,IF(B1784&lt;2196000,1453000,IF(B1784&lt;2200000,1456000,IF(B1784&lt;3600000,ROUNDDOWN(B1784/4,-3)*2.8-80000,IF(B1784&lt;6600000,ROUNDDOWN(B1784/4,-3)*3.2-440000,IF(B1784&lt;8500000,ROUNDDOWN(B1784*0.9,0)-1100000,B1784-1950000)))))))),IF(B1784&lt;651000,0,IF(B1784&lt;1900000,B1784-650000,IF(B1784&lt;3600000,ROUNDDOWN(B1784/4,-3)*2.8-80000,IF(B1784&lt;6600000,ROUNDDOWN(B1784/4,-3)*3.2-440000,IF(B1784&lt;8500000,ROUNDDOWN(B1784*0.9,0)-1100000,B1784-1950000))))))</f>
        <v/>
      </c>
      <c r="I1784" s="19">
        <f>IF(H1784&gt;23500000,NA(),IF(C1784&gt;=2026,IF(H1784&lt;=4890000,1040000,IF(H1784&lt;=6550000,670000,620000)),IF(H1784&lt;=1320000,950000,IF(H1784&lt;=3360000,880000,IF(H1784&lt;=4890000,680000,IF(H1784&lt;=6550000,630000,580000))))))</f>
        <v/>
      </c>
      <c r="J1784" s="19">
        <f>MAX(0,ROUNDDOWN(H1784-E1784-I1784-F1784,-3))</f>
        <v/>
      </c>
      <c r="K1784" s="19">
        <f>MAX(0,ROUNDDOWN(H1784-E1784-I1784-F1784-D1784,-3))</f>
        <v/>
      </c>
      <c r="L1784" s="19">
        <f>IF(J1784&lt;=0,0,ROUNDDOWN((J1784*LOOKUP(J1784,{0,1950001,3300001,6950001,9000001,18000001,40000001},{0.05,0.1,0.2,0.23,0.33,0.4,0.45})-LOOKUP(J1784,{0,1950001,3300001,6950001,9000001,18000001,40000001},{0,97500,427500,636000,1536000,2796000,4796000}))*1.021,-2))</f>
        <v/>
      </c>
      <c r="M1784" s="19">
        <f>IF(K1784&lt;=0,0,ROUNDDOWN((K1784*LOOKUP(K1784,{0,1950001,3300001,6950001,9000001,18000001,40000001},{0.05,0.1,0.2,0.23,0.33,0.4,0.45})-LOOKUP(K1784,{0,1950001,3300001,6950001,9000001,18000001,40000001},{0,97500,427500,636000,1536000,2796000,4796000}))*1.021,-2))</f>
        <v/>
      </c>
      <c r="N1784" s="19">
        <f>MAX(0,ROUNDDOWN(H1784-E1784-430000-G1784,-3))</f>
        <v/>
      </c>
      <c r="O1784" s="19">
        <f>MAX(0,ROUNDDOWN(H1784-E1784-430000-G1784-D1784,-3))</f>
        <v/>
      </c>
      <c r="P1784" s="19">
        <f>IF(H1784&lt;=450000,0,MAX(0,ROUNDDOWN(N1784*0.06-MIN(50000,N1784)*0.03,-2))+MAX(0,ROUNDDOWN(N1784*0.04-MIN(50000,N1784)*0.02,-2)))</f>
        <v/>
      </c>
      <c r="Q1784" s="19">
        <f>IF(H1784&lt;=450000,0,MAX(0,ROUNDDOWN(O1784*0.06-MIN(50000,O1784)*0.03,-2))+MAX(0,ROUNDDOWN(O1784*0.04-MIN(50000,O1784)*0.02,-2)))</f>
        <v/>
      </c>
      <c r="R1784" s="19">
        <f>L1784-M1784</f>
        <v/>
      </c>
      <c r="S1784" s="19">
        <f>P1784-Q1784</f>
        <v/>
      </c>
      <c r="T1784" s="19">
        <f>R1784+S1784</f>
        <v/>
      </c>
      <c r="U1784" s="21">
        <f>IF(J1784&lt;=0,0,LOOKUP(J1784,{0,1950001,3300001,6950001,9000001,18000001,40000001},{0.05,0.1,0.2,0.23,0.33,0.4,0.45}))</f>
        <v/>
      </c>
    </row>
    <row r="1785">
      <c r="A1785" t="inlineStr">
        <is>
          <t>1万円刻み</t>
        </is>
      </c>
      <c r="B1785" s="19">
        <f>'3_1万円刻み'!$A$824</f>
        <v/>
      </c>
      <c r="C1785" s="20" t="n">
        <v>2025</v>
      </c>
      <c r="D1785" s="19" t="n">
        <v>276000</v>
      </c>
      <c r="E1785" s="19">
        <f>ROUND(MIN(B1785/12,650000)*12*0.0915+MIN(B1785/12,1390000)*12*(0.0504+0)+B1785*0.005,0)</f>
        <v/>
      </c>
      <c r="F1785" s="19" t="n">
        <v>0</v>
      </c>
      <c r="G1785" s="19" t="n">
        <v>0</v>
      </c>
      <c r="H1785" s="19">
        <f>IF(C1785&gt;=2026,IF(B1785&lt;741000,0,IF(B1785&lt;2191000,B1785-740000,IF(B1785&lt;2193000,1451000,IF(B1785&lt;2196000,1453000,IF(B1785&lt;2200000,1456000,IF(B1785&lt;3600000,ROUNDDOWN(B1785/4,-3)*2.8-80000,IF(B1785&lt;6600000,ROUNDDOWN(B1785/4,-3)*3.2-440000,IF(B1785&lt;8500000,ROUNDDOWN(B1785*0.9,0)-1100000,B1785-1950000)))))))),IF(B1785&lt;651000,0,IF(B1785&lt;1900000,B1785-650000,IF(B1785&lt;3600000,ROUNDDOWN(B1785/4,-3)*2.8-80000,IF(B1785&lt;6600000,ROUNDDOWN(B1785/4,-3)*3.2-440000,IF(B1785&lt;8500000,ROUNDDOWN(B1785*0.9,0)-1100000,B1785-1950000))))))</f>
        <v/>
      </c>
      <c r="I1785" s="19">
        <f>IF(H1785&gt;23500000,NA(),IF(C1785&gt;=2026,IF(H1785&lt;=4890000,1040000,IF(H1785&lt;=6550000,670000,620000)),IF(H1785&lt;=1320000,950000,IF(H1785&lt;=3360000,880000,IF(H1785&lt;=4890000,680000,IF(H1785&lt;=6550000,630000,580000))))))</f>
        <v/>
      </c>
      <c r="J1785" s="19">
        <f>MAX(0,ROUNDDOWN(H1785-E1785-I1785-F1785,-3))</f>
        <v/>
      </c>
      <c r="K1785" s="19">
        <f>MAX(0,ROUNDDOWN(H1785-E1785-I1785-F1785-D1785,-3))</f>
        <v/>
      </c>
      <c r="L1785" s="19">
        <f>IF(J1785&lt;=0,0,ROUNDDOWN((J1785*LOOKUP(J1785,{0,1950001,3300001,6950001,9000001,18000001,40000001},{0.05,0.1,0.2,0.23,0.33,0.4,0.45})-LOOKUP(J1785,{0,1950001,3300001,6950001,9000001,18000001,40000001},{0,97500,427500,636000,1536000,2796000,4796000}))*1.021,-2))</f>
        <v/>
      </c>
      <c r="M1785" s="19">
        <f>IF(K1785&lt;=0,0,ROUNDDOWN((K1785*LOOKUP(K1785,{0,1950001,3300001,6950001,9000001,18000001,40000001},{0.05,0.1,0.2,0.23,0.33,0.4,0.45})-LOOKUP(K1785,{0,1950001,3300001,6950001,9000001,18000001,40000001},{0,97500,427500,636000,1536000,2796000,4796000}))*1.021,-2))</f>
        <v/>
      </c>
      <c r="N1785" s="19">
        <f>MAX(0,ROUNDDOWN(H1785-E1785-430000-G1785,-3))</f>
        <v/>
      </c>
      <c r="O1785" s="19">
        <f>MAX(0,ROUNDDOWN(H1785-E1785-430000-G1785-D1785,-3))</f>
        <v/>
      </c>
      <c r="P1785" s="19">
        <f>IF(H1785&lt;=450000,0,MAX(0,ROUNDDOWN(N1785*0.06-MIN(50000,N1785)*0.03,-2))+MAX(0,ROUNDDOWN(N1785*0.04-MIN(50000,N1785)*0.02,-2)))</f>
        <v/>
      </c>
      <c r="Q1785" s="19">
        <f>IF(H1785&lt;=450000,0,MAX(0,ROUNDDOWN(O1785*0.06-MIN(50000,O1785)*0.03,-2))+MAX(0,ROUNDDOWN(O1785*0.04-MIN(50000,O1785)*0.02,-2)))</f>
        <v/>
      </c>
      <c r="R1785" s="19">
        <f>L1785-M1785</f>
        <v/>
      </c>
      <c r="S1785" s="19">
        <f>P1785-Q1785</f>
        <v/>
      </c>
      <c r="T1785" s="19">
        <f>R1785+S1785</f>
        <v/>
      </c>
      <c r="U1785" s="21">
        <f>IF(J1785&lt;=0,0,LOOKUP(J1785,{0,1950001,3300001,6950001,9000001,18000001,40000001},{0.05,0.1,0.2,0.23,0.33,0.4,0.45}))</f>
        <v/>
      </c>
    </row>
    <row r="1786">
      <c r="A1786" t="inlineStr">
        <is>
          <t>1万円刻み</t>
        </is>
      </c>
      <c r="B1786" s="19">
        <f>'3_1万円刻み'!$A$824</f>
        <v/>
      </c>
      <c r="C1786" s="20" t="n">
        <v>2026</v>
      </c>
      <c r="D1786" s="19" t="n">
        <v>276000</v>
      </c>
      <c r="E1786" s="19">
        <f>ROUND(MIN(B1786/12,650000)*12*0.0915+MIN(B1786/12,1390000)*12*(0.0504+0)+B1786*0.005,0)</f>
        <v/>
      </c>
      <c r="F1786" s="19" t="n">
        <v>0</v>
      </c>
      <c r="G1786" s="19" t="n">
        <v>0</v>
      </c>
      <c r="H1786" s="19">
        <f>IF(C1786&gt;=2026,IF(B1786&lt;741000,0,IF(B1786&lt;2191000,B1786-740000,IF(B1786&lt;2193000,1451000,IF(B1786&lt;2196000,1453000,IF(B1786&lt;2200000,1456000,IF(B1786&lt;3600000,ROUNDDOWN(B1786/4,-3)*2.8-80000,IF(B1786&lt;6600000,ROUNDDOWN(B1786/4,-3)*3.2-440000,IF(B1786&lt;8500000,ROUNDDOWN(B1786*0.9,0)-1100000,B1786-1950000)))))))),IF(B1786&lt;651000,0,IF(B1786&lt;1900000,B1786-650000,IF(B1786&lt;3600000,ROUNDDOWN(B1786/4,-3)*2.8-80000,IF(B1786&lt;6600000,ROUNDDOWN(B1786/4,-3)*3.2-440000,IF(B1786&lt;8500000,ROUNDDOWN(B1786*0.9,0)-1100000,B1786-1950000))))))</f>
        <v/>
      </c>
      <c r="I1786" s="19">
        <f>IF(H1786&gt;23500000,NA(),IF(C1786&gt;=2026,IF(H1786&lt;=4890000,1040000,IF(H1786&lt;=6550000,670000,620000)),IF(H1786&lt;=1320000,950000,IF(H1786&lt;=3360000,880000,IF(H1786&lt;=4890000,680000,IF(H1786&lt;=6550000,630000,580000))))))</f>
        <v/>
      </c>
      <c r="J1786" s="19">
        <f>MAX(0,ROUNDDOWN(H1786-E1786-I1786-F1786,-3))</f>
        <v/>
      </c>
      <c r="K1786" s="19">
        <f>MAX(0,ROUNDDOWN(H1786-E1786-I1786-F1786-D1786,-3))</f>
        <v/>
      </c>
      <c r="L1786" s="19">
        <f>IF(J1786&lt;=0,0,ROUNDDOWN((J1786*LOOKUP(J1786,{0,1950001,3300001,6950001,9000001,18000001,40000001},{0.05,0.1,0.2,0.23,0.33,0.4,0.45})-LOOKUP(J1786,{0,1950001,3300001,6950001,9000001,18000001,40000001},{0,97500,427500,636000,1536000,2796000,4796000}))*1.021,-2))</f>
        <v/>
      </c>
      <c r="M1786" s="19">
        <f>IF(K1786&lt;=0,0,ROUNDDOWN((K1786*LOOKUP(K1786,{0,1950001,3300001,6950001,9000001,18000001,40000001},{0.05,0.1,0.2,0.23,0.33,0.4,0.45})-LOOKUP(K1786,{0,1950001,3300001,6950001,9000001,18000001,40000001},{0,97500,427500,636000,1536000,2796000,4796000}))*1.021,-2))</f>
        <v/>
      </c>
      <c r="N1786" s="19">
        <f>MAX(0,ROUNDDOWN(H1786-E1786-430000-G1786,-3))</f>
        <v/>
      </c>
      <c r="O1786" s="19">
        <f>MAX(0,ROUNDDOWN(H1786-E1786-430000-G1786-D1786,-3))</f>
        <v/>
      </c>
      <c r="P1786" s="19">
        <f>IF(H1786&lt;=450000,0,MAX(0,ROUNDDOWN(N1786*0.06-MIN(50000,N1786)*0.03,-2))+MAX(0,ROUNDDOWN(N1786*0.04-MIN(50000,N1786)*0.02,-2)))</f>
        <v/>
      </c>
      <c r="Q1786" s="19">
        <f>IF(H1786&lt;=450000,0,MAX(0,ROUNDDOWN(O1786*0.06-MIN(50000,O1786)*0.03,-2))+MAX(0,ROUNDDOWN(O1786*0.04-MIN(50000,O1786)*0.02,-2)))</f>
        <v/>
      </c>
      <c r="R1786" s="19">
        <f>L1786-M1786</f>
        <v/>
      </c>
      <c r="S1786" s="19">
        <f>P1786-Q1786</f>
        <v/>
      </c>
      <c r="T1786" s="19">
        <f>R1786+S1786</f>
        <v/>
      </c>
      <c r="U1786" s="21">
        <f>IF(J1786&lt;=0,0,LOOKUP(J1786,{0,1950001,3300001,6950001,9000001,18000001,40000001},{0.05,0.1,0.2,0.23,0.33,0.4,0.45}))</f>
        <v/>
      </c>
    </row>
    <row r="1787">
      <c r="A1787" t="inlineStr">
        <is>
          <t>1万円刻み</t>
        </is>
      </c>
      <c r="B1787" s="19">
        <f>'3_1万円刻み'!$A$825</f>
        <v/>
      </c>
      <c r="C1787" s="20" t="n">
        <v>2025</v>
      </c>
      <c r="D1787" s="19" t="n">
        <v>276000</v>
      </c>
      <c r="E1787" s="19">
        <f>ROUND(MIN(B1787/12,650000)*12*0.0915+MIN(B1787/12,1390000)*12*(0.0504+0)+B1787*0.005,0)</f>
        <v/>
      </c>
      <c r="F1787" s="19" t="n">
        <v>0</v>
      </c>
      <c r="G1787" s="19" t="n">
        <v>0</v>
      </c>
      <c r="H1787" s="19">
        <f>IF(C1787&gt;=2026,IF(B1787&lt;741000,0,IF(B1787&lt;2191000,B1787-740000,IF(B1787&lt;2193000,1451000,IF(B1787&lt;2196000,1453000,IF(B1787&lt;2200000,1456000,IF(B1787&lt;3600000,ROUNDDOWN(B1787/4,-3)*2.8-80000,IF(B1787&lt;6600000,ROUNDDOWN(B1787/4,-3)*3.2-440000,IF(B1787&lt;8500000,ROUNDDOWN(B1787*0.9,0)-1100000,B1787-1950000)))))))),IF(B1787&lt;651000,0,IF(B1787&lt;1900000,B1787-650000,IF(B1787&lt;3600000,ROUNDDOWN(B1787/4,-3)*2.8-80000,IF(B1787&lt;6600000,ROUNDDOWN(B1787/4,-3)*3.2-440000,IF(B1787&lt;8500000,ROUNDDOWN(B1787*0.9,0)-1100000,B1787-1950000))))))</f>
        <v/>
      </c>
      <c r="I1787" s="19">
        <f>IF(H1787&gt;23500000,NA(),IF(C1787&gt;=2026,IF(H1787&lt;=4890000,1040000,IF(H1787&lt;=6550000,670000,620000)),IF(H1787&lt;=1320000,950000,IF(H1787&lt;=3360000,880000,IF(H1787&lt;=4890000,680000,IF(H1787&lt;=6550000,630000,580000))))))</f>
        <v/>
      </c>
      <c r="J1787" s="19">
        <f>MAX(0,ROUNDDOWN(H1787-E1787-I1787-F1787,-3))</f>
        <v/>
      </c>
      <c r="K1787" s="19">
        <f>MAX(0,ROUNDDOWN(H1787-E1787-I1787-F1787-D1787,-3))</f>
        <v/>
      </c>
      <c r="L1787" s="19">
        <f>IF(J1787&lt;=0,0,ROUNDDOWN((J1787*LOOKUP(J1787,{0,1950001,3300001,6950001,9000001,18000001,40000001},{0.05,0.1,0.2,0.23,0.33,0.4,0.45})-LOOKUP(J1787,{0,1950001,3300001,6950001,9000001,18000001,40000001},{0,97500,427500,636000,1536000,2796000,4796000}))*1.021,-2))</f>
        <v/>
      </c>
      <c r="M1787" s="19">
        <f>IF(K1787&lt;=0,0,ROUNDDOWN((K1787*LOOKUP(K1787,{0,1950001,3300001,6950001,9000001,18000001,40000001},{0.05,0.1,0.2,0.23,0.33,0.4,0.45})-LOOKUP(K1787,{0,1950001,3300001,6950001,9000001,18000001,40000001},{0,97500,427500,636000,1536000,2796000,4796000}))*1.021,-2))</f>
        <v/>
      </c>
      <c r="N1787" s="19">
        <f>MAX(0,ROUNDDOWN(H1787-E1787-430000-G1787,-3))</f>
        <v/>
      </c>
      <c r="O1787" s="19">
        <f>MAX(0,ROUNDDOWN(H1787-E1787-430000-G1787-D1787,-3))</f>
        <v/>
      </c>
      <c r="P1787" s="19">
        <f>IF(H1787&lt;=450000,0,MAX(0,ROUNDDOWN(N1787*0.06-MIN(50000,N1787)*0.03,-2))+MAX(0,ROUNDDOWN(N1787*0.04-MIN(50000,N1787)*0.02,-2)))</f>
        <v/>
      </c>
      <c r="Q1787" s="19">
        <f>IF(H1787&lt;=450000,0,MAX(0,ROUNDDOWN(O1787*0.06-MIN(50000,O1787)*0.03,-2))+MAX(0,ROUNDDOWN(O1787*0.04-MIN(50000,O1787)*0.02,-2)))</f>
        <v/>
      </c>
      <c r="R1787" s="19">
        <f>L1787-M1787</f>
        <v/>
      </c>
      <c r="S1787" s="19">
        <f>P1787-Q1787</f>
        <v/>
      </c>
      <c r="T1787" s="19">
        <f>R1787+S1787</f>
        <v/>
      </c>
      <c r="U1787" s="21">
        <f>IF(J1787&lt;=0,0,LOOKUP(J1787,{0,1950001,3300001,6950001,9000001,18000001,40000001},{0.05,0.1,0.2,0.23,0.33,0.4,0.45}))</f>
        <v/>
      </c>
    </row>
    <row r="1788">
      <c r="A1788" t="inlineStr">
        <is>
          <t>1万円刻み</t>
        </is>
      </c>
      <c r="B1788" s="19">
        <f>'3_1万円刻み'!$A$825</f>
        <v/>
      </c>
      <c r="C1788" s="20" t="n">
        <v>2026</v>
      </c>
      <c r="D1788" s="19" t="n">
        <v>276000</v>
      </c>
      <c r="E1788" s="19">
        <f>ROUND(MIN(B1788/12,650000)*12*0.0915+MIN(B1788/12,1390000)*12*(0.0504+0)+B1788*0.005,0)</f>
        <v/>
      </c>
      <c r="F1788" s="19" t="n">
        <v>0</v>
      </c>
      <c r="G1788" s="19" t="n">
        <v>0</v>
      </c>
      <c r="H1788" s="19">
        <f>IF(C1788&gt;=2026,IF(B1788&lt;741000,0,IF(B1788&lt;2191000,B1788-740000,IF(B1788&lt;2193000,1451000,IF(B1788&lt;2196000,1453000,IF(B1788&lt;2200000,1456000,IF(B1788&lt;3600000,ROUNDDOWN(B1788/4,-3)*2.8-80000,IF(B1788&lt;6600000,ROUNDDOWN(B1788/4,-3)*3.2-440000,IF(B1788&lt;8500000,ROUNDDOWN(B1788*0.9,0)-1100000,B1788-1950000)))))))),IF(B1788&lt;651000,0,IF(B1788&lt;1900000,B1788-650000,IF(B1788&lt;3600000,ROUNDDOWN(B1788/4,-3)*2.8-80000,IF(B1788&lt;6600000,ROUNDDOWN(B1788/4,-3)*3.2-440000,IF(B1788&lt;8500000,ROUNDDOWN(B1788*0.9,0)-1100000,B1788-1950000))))))</f>
        <v/>
      </c>
      <c r="I1788" s="19">
        <f>IF(H1788&gt;23500000,NA(),IF(C1788&gt;=2026,IF(H1788&lt;=4890000,1040000,IF(H1788&lt;=6550000,670000,620000)),IF(H1788&lt;=1320000,950000,IF(H1788&lt;=3360000,880000,IF(H1788&lt;=4890000,680000,IF(H1788&lt;=6550000,630000,580000))))))</f>
        <v/>
      </c>
      <c r="J1788" s="19">
        <f>MAX(0,ROUNDDOWN(H1788-E1788-I1788-F1788,-3))</f>
        <v/>
      </c>
      <c r="K1788" s="19">
        <f>MAX(0,ROUNDDOWN(H1788-E1788-I1788-F1788-D1788,-3))</f>
        <v/>
      </c>
      <c r="L1788" s="19">
        <f>IF(J1788&lt;=0,0,ROUNDDOWN((J1788*LOOKUP(J1788,{0,1950001,3300001,6950001,9000001,18000001,40000001},{0.05,0.1,0.2,0.23,0.33,0.4,0.45})-LOOKUP(J1788,{0,1950001,3300001,6950001,9000001,18000001,40000001},{0,97500,427500,636000,1536000,2796000,4796000}))*1.021,-2))</f>
        <v/>
      </c>
      <c r="M1788" s="19">
        <f>IF(K1788&lt;=0,0,ROUNDDOWN((K1788*LOOKUP(K1788,{0,1950001,3300001,6950001,9000001,18000001,40000001},{0.05,0.1,0.2,0.23,0.33,0.4,0.45})-LOOKUP(K1788,{0,1950001,3300001,6950001,9000001,18000001,40000001},{0,97500,427500,636000,1536000,2796000,4796000}))*1.021,-2))</f>
        <v/>
      </c>
      <c r="N1788" s="19">
        <f>MAX(0,ROUNDDOWN(H1788-E1788-430000-G1788,-3))</f>
        <v/>
      </c>
      <c r="O1788" s="19">
        <f>MAX(0,ROUNDDOWN(H1788-E1788-430000-G1788-D1788,-3))</f>
        <v/>
      </c>
      <c r="P1788" s="19">
        <f>IF(H1788&lt;=450000,0,MAX(0,ROUNDDOWN(N1788*0.06-MIN(50000,N1788)*0.03,-2))+MAX(0,ROUNDDOWN(N1788*0.04-MIN(50000,N1788)*0.02,-2)))</f>
        <v/>
      </c>
      <c r="Q1788" s="19">
        <f>IF(H1788&lt;=450000,0,MAX(0,ROUNDDOWN(O1788*0.06-MIN(50000,O1788)*0.03,-2))+MAX(0,ROUNDDOWN(O1788*0.04-MIN(50000,O1788)*0.02,-2)))</f>
        <v/>
      </c>
      <c r="R1788" s="19">
        <f>L1788-M1788</f>
        <v/>
      </c>
      <c r="S1788" s="19">
        <f>P1788-Q1788</f>
        <v/>
      </c>
      <c r="T1788" s="19">
        <f>R1788+S1788</f>
        <v/>
      </c>
      <c r="U1788" s="21">
        <f>IF(J1788&lt;=0,0,LOOKUP(J1788,{0,1950001,3300001,6950001,9000001,18000001,40000001},{0.05,0.1,0.2,0.23,0.33,0.4,0.45}))</f>
        <v/>
      </c>
    </row>
    <row r="1789">
      <c r="A1789" t="inlineStr">
        <is>
          <t>1万円刻み</t>
        </is>
      </c>
      <c r="B1789" s="19">
        <f>'3_1万円刻み'!$A$826</f>
        <v/>
      </c>
      <c r="C1789" s="20" t="n">
        <v>2025</v>
      </c>
      <c r="D1789" s="19" t="n">
        <v>276000</v>
      </c>
      <c r="E1789" s="19">
        <f>ROUND(MIN(B1789/12,650000)*12*0.0915+MIN(B1789/12,1390000)*12*(0.0504+0)+B1789*0.005,0)</f>
        <v/>
      </c>
      <c r="F1789" s="19" t="n">
        <v>0</v>
      </c>
      <c r="G1789" s="19" t="n">
        <v>0</v>
      </c>
      <c r="H1789" s="19">
        <f>IF(C1789&gt;=2026,IF(B1789&lt;741000,0,IF(B1789&lt;2191000,B1789-740000,IF(B1789&lt;2193000,1451000,IF(B1789&lt;2196000,1453000,IF(B1789&lt;2200000,1456000,IF(B1789&lt;3600000,ROUNDDOWN(B1789/4,-3)*2.8-80000,IF(B1789&lt;6600000,ROUNDDOWN(B1789/4,-3)*3.2-440000,IF(B1789&lt;8500000,ROUNDDOWN(B1789*0.9,0)-1100000,B1789-1950000)))))))),IF(B1789&lt;651000,0,IF(B1789&lt;1900000,B1789-650000,IF(B1789&lt;3600000,ROUNDDOWN(B1789/4,-3)*2.8-80000,IF(B1789&lt;6600000,ROUNDDOWN(B1789/4,-3)*3.2-440000,IF(B1789&lt;8500000,ROUNDDOWN(B1789*0.9,0)-1100000,B1789-1950000))))))</f>
        <v/>
      </c>
      <c r="I1789" s="19">
        <f>IF(H1789&gt;23500000,NA(),IF(C1789&gt;=2026,IF(H1789&lt;=4890000,1040000,IF(H1789&lt;=6550000,670000,620000)),IF(H1789&lt;=1320000,950000,IF(H1789&lt;=3360000,880000,IF(H1789&lt;=4890000,680000,IF(H1789&lt;=6550000,630000,580000))))))</f>
        <v/>
      </c>
      <c r="J1789" s="19">
        <f>MAX(0,ROUNDDOWN(H1789-E1789-I1789-F1789,-3))</f>
        <v/>
      </c>
      <c r="K1789" s="19">
        <f>MAX(0,ROUNDDOWN(H1789-E1789-I1789-F1789-D1789,-3))</f>
        <v/>
      </c>
      <c r="L1789" s="19">
        <f>IF(J1789&lt;=0,0,ROUNDDOWN((J1789*LOOKUP(J1789,{0,1950001,3300001,6950001,9000001,18000001,40000001},{0.05,0.1,0.2,0.23,0.33,0.4,0.45})-LOOKUP(J1789,{0,1950001,3300001,6950001,9000001,18000001,40000001},{0,97500,427500,636000,1536000,2796000,4796000}))*1.021,-2))</f>
        <v/>
      </c>
      <c r="M1789" s="19">
        <f>IF(K1789&lt;=0,0,ROUNDDOWN((K1789*LOOKUP(K1789,{0,1950001,3300001,6950001,9000001,18000001,40000001},{0.05,0.1,0.2,0.23,0.33,0.4,0.45})-LOOKUP(K1789,{0,1950001,3300001,6950001,9000001,18000001,40000001},{0,97500,427500,636000,1536000,2796000,4796000}))*1.021,-2))</f>
        <v/>
      </c>
      <c r="N1789" s="19">
        <f>MAX(0,ROUNDDOWN(H1789-E1789-430000-G1789,-3))</f>
        <v/>
      </c>
      <c r="O1789" s="19">
        <f>MAX(0,ROUNDDOWN(H1789-E1789-430000-G1789-D1789,-3))</f>
        <v/>
      </c>
      <c r="P1789" s="19">
        <f>IF(H1789&lt;=450000,0,MAX(0,ROUNDDOWN(N1789*0.06-MIN(50000,N1789)*0.03,-2))+MAX(0,ROUNDDOWN(N1789*0.04-MIN(50000,N1789)*0.02,-2)))</f>
        <v/>
      </c>
      <c r="Q1789" s="19">
        <f>IF(H1789&lt;=450000,0,MAX(0,ROUNDDOWN(O1789*0.06-MIN(50000,O1789)*0.03,-2))+MAX(0,ROUNDDOWN(O1789*0.04-MIN(50000,O1789)*0.02,-2)))</f>
        <v/>
      </c>
      <c r="R1789" s="19">
        <f>L1789-M1789</f>
        <v/>
      </c>
      <c r="S1789" s="19">
        <f>P1789-Q1789</f>
        <v/>
      </c>
      <c r="T1789" s="19">
        <f>R1789+S1789</f>
        <v/>
      </c>
      <c r="U1789" s="21">
        <f>IF(J1789&lt;=0,0,LOOKUP(J1789,{0,1950001,3300001,6950001,9000001,18000001,40000001},{0.05,0.1,0.2,0.23,0.33,0.4,0.45}))</f>
        <v/>
      </c>
    </row>
    <row r="1790">
      <c r="A1790" t="inlineStr">
        <is>
          <t>1万円刻み</t>
        </is>
      </c>
      <c r="B1790" s="19">
        <f>'3_1万円刻み'!$A$826</f>
        <v/>
      </c>
      <c r="C1790" s="20" t="n">
        <v>2026</v>
      </c>
      <c r="D1790" s="19" t="n">
        <v>276000</v>
      </c>
      <c r="E1790" s="19">
        <f>ROUND(MIN(B1790/12,650000)*12*0.0915+MIN(B1790/12,1390000)*12*(0.0504+0)+B1790*0.005,0)</f>
        <v/>
      </c>
      <c r="F1790" s="19" t="n">
        <v>0</v>
      </c>
      <c r="G1790" s="19" t="n">
        <v>0</v>
      </c>
      <c r="H1790" s="19">
        <f>IF(C1790&gt;=2026,IF(B1790&lt;741000,0,IF(B1790&lt;2191000,B1790-740000,IF(B1790&lt;2193000,1451000,IF(B1790&lt;2196000,1453000,IF(B1790&lt;2200000,1456000,IF(B1790&lt;3600000,ROUNDDOWN(B1790/4,-3)*2.8-80000,IF(B1790&lt;6600000,ROUNDDOWN(B1790/4,-3)*3.2-440000,IF(B1790&lt;8500000,ROUNDDOWN(B1790*0.9,0)-1100000,B1790-1950000)))))))),IF(B1790&lt;651000,0,IF(B1790&lt;1900000,B1790-650000,IF(B1790&lt;3600000,ROUNDDOWN(B1790/4,-3)*2.8-80000,IF(B1790&lt;6600000,ROUNDDOWN(B1790/4,-3)*3.2-440000,IF(B1790&lt;8500000,ROUNDDOWN(B1790*0.9,0)-1100000,B1790-1950000))))))</f>
        <v/>
      </c>
      <c r="I1790" s="19">
        <f>IF(H1790&gt;23500000,NA(),IF(C1790&gt;=2026,IF(H1790&lt;=4890000,1040000,IF(H1790&lt;=6550000,670000,620000)),IF(H1790&lt;=1320000,950000,IF(H1790&lt;=3360000,880000,IF(H1790&lt;=4890000,680000,IF(H1790&lt;=6550000,630000,580000))))))</f>
        <v/>
      </c>
      <c r="J1790" s="19">
        <f>MAX(0,ROUNDDOWN(H1790-E1790-I1790-F1790,-3))</f>
        <v/>
      </c>
      <c r="K1790" s="19">
        <f>MAX(0,ROUNDDOWN(H1790-E1790-I1790-F1790-D1790,-3))</f>
        <v/>
      </c>
      <c r="L1790" s="19">
        <f>IF(J1790&lt;=0,0,ROUNDDOWN((J1790*LOOKUP(J1790,{0,1950001,3300001,6950001,9000001,18000001,40000001},{0.05,0.1,0.2,0.23,0.33,0.4,0.45})-LOOKUP(J1790,{0,1950001,3300001,6950001,9000001,18000001,40000001},{0,97500,427500,636000,1536000,2796000,4796000}))*1.021,-2))</f>
        <v/>
      </c>
      <c r="M1790" s="19">
        <f>IF(K1790&lt;=0,0,ROUNDDOWN((K1790*LOOKUP(K1790,{0,1950001,3300001,6950001,9000001,18000001,40000001},{0.05,0.1,0.2,0.23,0.33,0.4,0.45})-LOOKUP(K1790,{0,1950001,3300001,6950001,9000001,18000001,40000001},{0,97500,427500,636000,1536000,2796000,4796000}))*1.021,-2))</f>
        <v/>
      </c>
      <c r="N1790" s="19">
        <f>MAX(0,ROUNDDOWN(H1790-E1790-430000-G1790,-3))</f>
        <v/>
      </c>
      <c r="O1790" s="19">
        <f>MAX(0,ROUNDDOWN(H1790-E1790-430000-G1790-D1790,-3))</f>
        <v/>
      </c>
      <c r="P1790" s="19">
        <f>IF(H1790&lt;=450000,0,MAX(0,ROUNDDOWN(N1790*0.06-MIN(50000,N1790)*0.03,-2))+MAX(0,ROUNDDOWN(N1790*0.04-MIN(50000,N1790)*0.02,-2)))</f>
        <v/>
      </c>
      <c r="Q1790" s="19">
        <f>IF(H1790&lt;=450000,0,MAX(0,ROUNDDOWN(O1790*0.06-MIN(50000,O1790)*0.03,-2))+MAX(0,ROUNDDOWN(O1790*0.04-MIN(50000,O1790)*0.02,-2)))</f>
        <v/>
      </c>
      <c r="R1790" s="19">
        <f>L1790-M1790</f>
        <v/>
      </c>
      <c r="S1790" s="19">
        <f>P1790-Q1790</f>
        <v/>
      </c>
      <c r="T1790" s="19">
        <f>R1790+S1790</f>
        <v/>
      </c>
      <c r="U1790" s="21">
        <f>IF(J1790&lt;=0,0,LOOKUP(J1790,{0,1950001,3300001,6950001,9000001,18000001,40000001},{0.05,0.1,0.2,0.23,0.33,0.4,0.45}))</f>
        <v/>
      </c>
    </row>
    <row r="1791">
      <c r="A1791" t="inlineStr">
        <is>
          <t>1万円刻み</t>
        </is>
      </c>
      <c r="B1791" s="19">
        <f>'3_1万円刻み'!$A$827</f>
        <v/>
      </c>
      <c r="C1791" s="20" t="n">
        <v>2025</v>
      </c>
      <c r="D1791" s="19" t="n">
        <v>276000</v>
      </c>
      <c r="E1791" s="19">
        <f>ROUND(MIN(B1791/12,650000)*12*0.0915+MIN(B1791/12,1390000)*12*(0.0504+0)+B1791*0.005,0)</f>
        <v/>
      </c>
      <c r="F1791" s="19" t="n">
        <v>0</v>
      </c>
      <c r="G1791" s="19" t="n">
        <v>0</v>
      </c>
      <c r="H1791" s="19">
        <f>IF(C1791&gt;=2026,IF(B1791&lt;741000,0,IF(B1791&lt;2191000,B1791-740000,IF(B1791&lt;2193000,1451000,IF(B1791&lt;2196000,1453000,IF(B1791&lt;2200000,1456000,IF(B1791&lt;3600000,ROUNDDOWN(B1791/4,-3)*2.8-80000,IF(B1791&lt;6600000,ROUNDDOWN(B1791/4,-3)*3.2-440000,IF(B1791&lt;8500000,ROUNDDOWN(B1791*0.9,0)-1100000,B1791-1950000)))))))),IF(B1791&lt;651000,0,IF(B1791&lt;1900000,B1791-650000,IF(B1791&lt;3600000,ROUNDDOWN(B1791/4,-3)*2.8-80000,IF(B1791&lt;6600000,ROUNDDOWN(B1791/4,-3)*3.2-440000,IF(B1791&lt;8500000,ROUNDDOWN(B1791*0.9,0)-1100000,B1791-1950000))))))</f>
        <v/>
      </c>
      <c r="I1791" s="19">
        <f>IF(H1791&gt;23500000,NA(),IF(C1791&gt;=2026,IF(H1791&lt;=4890000,1040000,IF(H1791&lt;=6550000,670000,620000)),IF(H1791&lt;=1320000,950000,IF(H1791&lt;=3360000,880000,IF(H1791&lt;=4890000,680000,IF(H1791&lt;=6550000,630000,580000))))))</f>
        <v/>
      </c>
      <c r="J1791" s="19">
        <f>MAX(0,ROUNDDOWN(H1791-E1791-I1791-F1791,-3))</f>
        <v/>
      </c>
      <c r="K1791" s="19">
        <f>MAX(0,ROUNDDOWN(H1791-E1791-I1791-F1791-D1791,-3))</f>
        <v/>
      </c>
      <c r="L1791" s="19">
        <f>IF(J1791&lt;=0,0,ROUNDDOWN((J1791*LOOKUP(J1791,{0,1950001,3300001,6950001,9000001,18000001,40000001},{0.05,0.1,0.2,0.23,0.33,0.4,0.45})-LOOKUP(J1791,{0,1950001,3300001,6950001,9000001,18000001,40000001},{0,97500,427500,636000,1536000,2796000,4796000}))*1.021,-2))</f>
        <v/>
      </c>
      <c r="M1791" s="19">
        <f>IF(K1791&lt;=0,0,ROUNDDOWN((K1791*LOOKUP(K1791,{0,1950001,3300001,6950001,9000001,18000001,40000001},{0.05,0.1,0.2,0.23,0.33,0.4,0.45})-LOOKUP(K1791,{0,1950001,3300001,6950001,9000001,18000001,40000001},{0,97500,427500,636000,1536000,2796000,4796000}))*1.021,-2))</f>
        <v/>
      </c>
      <c r="N1791" s="19">
        <f>MAX(0,ROUNDDOWN(H1791-E1791-430000-G1791,-3))</f>
        <v/>
      </c>
      <c r="O1791" s="19">
        <f>MAX(0,ROUNDDOWN(H1791-E1791-430000-G1791-D1791,-3))</f>
        <v/>
      </c>
      <c r="P1791" s="19">
        <f>IF(H1791&lt;=450000,0,MAX(0,ROUNDDOWN(N1791*0.06-MIN(50000,N1791)*0.03,-2))+MAX(0,ROUNDDOWN(N1791*0.04-MIN(50000,N1791)*0.02,-2)))</f>
        <v/>
      </c>
      <c r="Q1791" s="19">
        <f>IF(H1791&lt;=450000,0,MAX(0,ROUNDDOWN(O1791*0.06-MIN(50000,O1791)*0.03,-2))+MAX(0,ROUNDDOWN(O1791*0.04-MIN(50000,O1791)*0.02,-2)))</f>
        <v/>
      </c>
      <c r="R1791" s="19">
        <f>L1791-M1791</f>
        <v/>
      </c>
      <c r="S1791" s="19">
        <f>P1791-Q1791</f>
        <v/>
      </c>
      <c r="T1791" s="19">
        <f>R1791+S1791</f>
        <v/>
      </c>
      <c r="U1791" s="21">
        <f>IF(J1791&lt;=0,0,LOOKUP(J1791,{0,1950001,3300001,6950001,9000001,18000001,40000001},{0.05,0.1,0.2,0.23,0.33,0.4,0.45}))</f>
        <v/>
      </c>
    </row>
    <row r="1792">
      <c r="A1792" t="inlineStr">
        <is>
          <t>1万円刻み</t>
        </is>
      </c>
      <c r="B1792" s="19">
        <f>'3_1万円刻み'!$A$827</f>
        <v/>
      </c>
      <c r="C1792" s="20" t="n">
        <v>2026</v>
      </c>
      <c r="D1792" s="19" t="n">
        <v>276000</v>
      </c>
      <c r="E1792" s="19">
        <f>ROUND(MIN(B1792/12,650000)*12*0.0915+MIN(B1792/12,1390000)*12*(0.0504+0)+B1792*0.005,0)</f>
        <v/>
      </c>
      <c r="F1792" s="19" t="n">
        <v>0</v>
      </c>
      <c r="G1792" s="19" t="n">
        <v>0</v>
      </c>
      <c r="H1792" s="19">
        <f>IF(C1792&gt;=2026,IF(B1792&lt;741000,0,IF(B1792&lt;2191000,B1792-740000,IF(B1792&lt;2193000,1451000,IF(B1792&lt;2196000,1453000,IF(B1792&lt;2200000,1456000,IF(B1792&lt;3600000,ROUNDDOWN(B1792/4,-3)*2.8-80000,IF(B1792&lt;6600000,ROUNDDOWN(B1792/4,-3)*3.2-440000,IF(B1792&lt;8500000,ROUNDDOWN(B1792*0.9,0)-1100000,B1792-1950000)))))))),IF(B1792&lt;651000,0,IF(B1792&lt;1900000,B1792-650000,IF(B1792&lt;3600000,ROUNDDOWN(B1792/4,-3)*2.8-80000,IF(B1792&lt;6600000,ROUNDDOWN(B1792/4,-3)*3.2-440000,IF(B1792&lt;8500000,ROUNDDOWN(B1792*0.9,0)-1100000,B1792-1950000))))))</f>
        <v/>
      </c>
      <c r="I1792" s="19">
        <f>IF(H1792&gt;23500000,NA(),IF(C1792&gt;=2026,IF(H1792&lt;=4890000,1040000,IF(H1792&lt;=6550000,670000,620000)),IF(H1792&lt;=1320000,950000,IF(H1792&lt;=3360000,880000,IF(H1792&lt;=4890000,680000,IF(H1792&lt;=6550000,630000,580000))))))</f>
        <v/>
      </c>
      <c r="J1792" s="19">
        <f>MAX(0,ROUNDDOWN(H1792-E1792-I1792-F1792,-3))</f>
        <v/>
      </c>
      <c r="K1792" s="19">
        <f>MAX(0,ROUNDDOWN(H1792-E1792-I1792-F1792-D1792,-3))</f>
        <v/>
      </c>
      <c r="L1792" s="19">
        <f>IF(J1792&lt;=0,0,ROUNDDOWN((J1792*LOOKUP(J1792,{0,1950001,3300001,6950001,9000001,18000001,40000001},{0.05,0.1,0.2,0.23,0.33,0.4,0.45})-LOOKUP(J1792,{0,1950001,3300001,6950001,9000001,18000001,40000001},{0,97500,427500,636000,1536000,2796000,4796000}))*1.021,-2))</f>
        <v/>
      </c>
      <c r="M1792" s="19">
        <f>IF(K1792&lt;=0,0,ROUNDDOWN((K1792*LOOKUP(K1792,{0,1950001,3300001,6950001,9000001,18000001,40000001},{0.05,0.1,0.2,0.23,0.33,0.4,0.45})-LOOKUP(K1792,{0,1950001,3300001,6950001,9000001,18000001,40000001},{0,97500,427500,636000,1536000,2796000,4796000}))*1.021,-2))</f>
        <v/>
      </c>
      <c r="N1792" s="19">
        <f>MAX(0,ROUNDDOWN(H1792-E1792-430000-G1792,-3))</f>
        <v/>
      </c>
      <c r="O1792" s="19">
        <f>MAX(0,ROUNDDOWN(H1792-E1792-430000-G1792-D1792,-3))</f>
        <v/>
      </c>
      <c r="P1792" s="19">
        <f>IF(H1792&lt;=450000,0,MAX(0,ROUNDDOWN(N1792*0.06-MIN(50000,N1792)*0.03,-2))+MAX(0,ROUNDDOWN(N1792*0.04-MIN(50000,N1792)*0.02,-2)))</f>
        <v/>
      </c>
      <c r="Q1792" s="19">
        <f>IF(H1792&lt;=450000,0,MAX(0,ROUNDDOWN(O1792*0.06-MIN(50000,O1792)*0.03,-2))+MAX(0,ROUNDDOWN(O1792*0.04-MIN(50000,O1792)*0.02,-2)))</f>
        <v/>
      </c>
      <c r="R1792" s="19">
        <f>L1792-M1792</f>
        <v/>
      </c>
      <c r="S1792" s="19">
        <f>P1792-Q1792</f>
        <v/>
      </c>
      <c r="T1792" s="19">
        <f>R1792+S1792</f>
        <v/>
      </c>
      <c r="U1792" s="21">
        <f>IF(J1792&lt;=0,0,LOOKUP(J1792,{0,1950001,3300001,6950001,9000001,18000001,40000001},{0.05,0.1,0.2,0.23,0.33,0.4,0.45}))</f>
        <v/>
      </c>
    </row>
    <row r="1793">
      <c r="A1793" t="inlineStr">
        <is>
          <t>1万円刻み</t>
        </is>
      </c>
      <c r="B1793" s="19">
        <f>'3_1万円刻み'!$A$828</f>
        <v/>
      </c>
      <c r="C1793" s="20" t="n">
        <v>2025</v>
      </c>
      <c r="D1793" s="19" t="n">
        <v>276000</v>
      </c>
      <c r="E1793" s="19">
        <f>ROUND(MIN(B1793/12,650000)*12*0.0915+MIN(B1793/12,1390000)*12*(0.0504+0)+B1793*0.005,0)</f>
        <v/>
      </c>
      <c r="F1793" s="19" t="n">
        <v>0</v>
      </c>
      <c r="G1793" s="19" t="n">
        <v>0</v>
      </c>
      <c r="H1793" s="19">
        <f>IF(C1793&gt;=2026,IF(B1793&lt;741000,0,IF(B1793&lt;2191000,B1793-740000,IF(B1793&lt;2193000,1451000,IF(B1793&lt;2196000,1453000,IF(B1793&lt;2200000,1456000,IF(B1793&lt;3600000,ROUNDDOWN(B1793/4,-3)*2.8-80000,IF(B1793&lt;6600000,ROUNDDOWN(B1793/4,-3)*3.2-440000,IF(B1793&lt;8500000,ROUNDDOWN(B1793*0.9,0)-1100000,B1793-1950000)))))))),IF(B1793&lt;651000,0,IF(B1793&lt;1900000,B1793-650000,IF(B1793&lt;3600000,ROUNDDOWN(B1793/4,-3)*2.8-80000,IF(B1793&lt;6600000,ROUNDDOWN(B1793/4,-3)*3.2-440000,IF(B1793&lt;8500000,ROUNDDOWN(B1793*0.9,0)-1100000,B1793-1950000))))))</f>
        <v/>
      </c>
      <c r="I1793" s="19">
        <f>IF(H1793&gt;23500000,NA(),IF(C1793&gt;=2026,IF(H1793&lt;=4890000,1040000,IF(H1793&lt;=6550000,670000,620000)),IF(H1793&lt;=1320000,950000,IF(H1793&lt;=3360000,880000,IF(H1793&lt;=4890000,680000,IF(H1793&lt;=6550000,630000,580000))))))</f>
        <v/>
      </c>
      <c r="J1793" s="19">
        <f>MAX(0,ROUNDDOWN(H1793-E1793-I1793-F1793,-3))</f>
        <v/>
      </c>
      <c r="K1793" s="19">
        <f>MAX(0,ROUNDDOWN(H1793-E1793-I1793-F1793-D1793,-3))</f>
        <v/>
      </c>
      <c r="L1793" s="19">
        <f>IF(J1793&lt;=0,0,ROUNDDOWN((J1793*LOOKUP(J1793,{0,1950001,3300001,6950001,9000001,18000001,40000001},{0.05,0.1,0.2,0.23,0.33,0.4,0.45})-LOOKUP(J1793,{0,1950001,3300001,6950001,9000001,18000001,40000001},{0,97500,427500,636000,1536000,2796000,4796000}))*1.021,-2))</f>
        <v/>
      </c>
      <c r="M1793" s="19">
        <f>IF(K1793&lt;=0,0,ROUNDDOWN((K1793*LOOKUP(K1793,{0,1950001,3300001,6950001,9000001,18000001,40000001},{0.05,0.1,0.2,0.23,0.33,0.4,0.45})-LOOKUP(K1793,{0,1950001,3300001,6950001,9000001,18000001,40000001},{0,97500,427500,636000,1536000,2796000,4796000}))*1.021,-2))</f>
        <v/>
      </c>
      <c r="N1793" s="19">
        <f>MAX(0,ROUNDDOWN(H1793-E1793-430000-G1793,-3))</f>
        <v/>
      </c>
      <c r="O1793" s="19">
        <f>MAX(0,ROUNDDOWN(H1793-E1793-430000-G1793-D1793,-3))</f>
        <v/>
      </c>
      <c r="P1793" s="19">
        <f>IF(H1793&lt;=450000,0,MAX(0,ROUNDDOWN(N1793*0.06-MIN(50000,N1793)*0.03,-2))+MAX(0,ROUNDDOWN(N1793*0.04-MIN(50000,N1793)*0.02,-2)))</f>
        <v/>
      </c>
      <c r="Q1793" s="19">
        <f>IF(H1793&lt;=450000,0,MAX(0,ROUNDDOWN(O1793*0.06-MIN(50000,O1793)*0.03,-2))+MAX(0,ROUNDDOWN(O1793*0.04-MIN(50000,O1793)*0.02,-2)))</f>
        <v/>
      </c>
      <c r="R1793" s="19">
        <f>L1793-M1793</f>
        <v/>
      </c>
      <c r="S1793" s="19">
        <f>P1793-Q1793</f>
        <v/>
      </c>
      <c r="T1793" s="19">
        <f>R1793+S1793</f>
        <v/>
      </c>
      <c r="U1793" s="21">
        <f>IF(J1793&lt;=0,0,LOOKUP(J1793,{0,1950001,3300001,6950001,9000001,18000001,40000001},{0.05,0.1,0.2,0.23,0.33,0.4,0.45}))</f>
        <v/>
      </c>
    </row>
    <row r="1794">
      <c r="A1794" t="inlineStr">
        <is>
          <t>1万円刻み</t>
        </is>
      </c>
      <c r="B1794" s="19">
        <f>'3_1万円刻み'!$A$828</f>
        <v/>
      </c>
      <c r="C1794" s="20" t="n">
        <v>2026</v>
      </c>
      <c r="D1794" s="19" t="n">
        <v>276000</v>
      </c>
      <c r="E1794" s="19">
        <f>ROUND(MIN(B1794/12,650000)*12*0.0915+MIN(B1794/12,1390000)*12*(0.0504+0)+B1794*0.005,0)</f>
        <v/>
      </c>
      <c r="F1794" s="19" t="n">
        <v>0</v>
      </c>
      <c r="G1794" s="19" t="n">
        <v>0</v>
      </c>
      <c r="H1794" s="19">
        <f>IF(C1794&gt;=2026,IF(B1794&lt;741000,0,IF(B1794&lt;2191000,B1794-740000,IF(B1794&lt;2193000,1451000,IF(B1794&lt;2196000,1453000,IF(B1794&lt;2200000,1456000,IF(B1794&lt;3600000,ROUNDDOWN(B1794/4,-3)*2.8-80000,IF(B1794&lt;6600000,ROUNDDOWN(B1794/4,-3)*3.2-440000,IF(B1794&lt;8500000,ROUNDDOWN(B1794*0.9,0)-1100000,B1794-1950000)))))))),IF(B1794&lt;651000,0,IF(B1794&lt;1900000,B1794-650000,IF(B1794&lt;3600000,ROUNDDOWN(B1794/4,-3)*2.8-80000,IF(B1794&lt;6600000,ROUNDDOWN(B1794/4,-3)*3.2-440000,IF(B1794&lt;8500000,ROUNDDOWN(B1794*0.9,0)-1100000,B1794-1950000))))))</f>
        <v/>
      </c>
      <c r="I1794" s="19">
        <f>IF(H1794&gt;23500000,NA(),IF(C1794&gt;=2026,IF(H1794&lt;=4890000,1040000,IF(H1794&lt;=6550000,670000,620000)),IF(H1794&lt;=1320000,950000,IF(H1794&lt;=3360000,880000,IF(H1794&lt;=4890000,680000,IF(H1794&lt;=6550000,630000,580000))))))</f>
        <v/>
      </c>
      <c r="J1794" s="19">
        <f>MAX(0,ROUNDDOWN(H1794-E1794-I1794-F1794,-3))</f>
        <v/>
      </c>
      <c r="K1794" s="19">
        <f>MAX(0,ROUNDDOWN(H1794-E1794-I1794-F1794-D1794,-3))</f>
        <v/>
      </c>
      <c r="L1794" s="19">
        <f>IF(J1794&lt;=0,0,ROUNDDOWN((J1794*LOOKUP(J1794,{0,1950001,3300001,6950001,9000001,18000001,40000001},{0.05,0.1,0.2,0.23,0.33,0.4,0.45})-LOOKUP(J1794,{0,1950001,3300001,6950001,9000001,18000001,40000001},{0,97500,427500,636000,1536000,2796000,4796000}))*1.021,-2))</f>
        <v/>
      </c>
      <c r="M1794" s="19">
        <f>IF(K1794&lt;=0,0,ROUNDDOWN((K1794*LOOKUP(K1794,{0,1950001,3300001,6950001,9000001,18000001,40000001},{0.05,0.1,0.2,0.23,0.33,0.4,0.45})-LOOKUP(K1794,{0,1950001,3300001,6950001,9000001,18000001,40000001},{0,97500,427500,636000,1536000,2796000,4796000}))*1.021,-2))</f>
        <v/>
      </c>
      <c r="N1794" s="19">
        <f>MAX(0,ROUNDDOWN(H1794-E1794-430000-G1794,-3))</f>
        <v/>
      </c>
      <c r="O1794" s="19">
        <f>MAX(0,ROUNDDOWN(H1794-E1794-430000-G1794-D1794,-3))</f>
        <v/>
      </c>
      <c r="P1794" s="19">
        <f>IF(H1794&lt;=450000,0,MAX(0,ROUNDDOWN(N1794*0.06-MIN(50000,N1794)*0.03,-2))+MAX(0,ROUNDDOWN(N1794*0.04-MIN(50000,N1794)*0.02,-2)))</f>
        <v/>
      </c>
      <c r="Q1794" s="19">
        <f>IF(H1794&lt;=450000,0,MAX(0,ROUNDDOWN(O1794*0.06-MIN(50000,O1794)*0.03,-2))+MAX(0,ROUNDDOWN(O1794*0.04-MIN(50000,O1794)*0.02,-2)))</f>
        <v/>
      </c>
      <c r="R1794" s="19">
        <f>L1794-M1794</f>
        <v/>
      </c>
      <c r="S1794" s="19">
        <f>P1794-Q1794</f>
        <v/>
      </c>
      <c r="T1794" s="19">
        <f>R1794+S1794</f>
        <v/>
      </c>
      <c r="U1794" s="21">
        <f>IF(J1794&lt;=0,0,LOOKUP(J1794,{0,1950001,3300001,6950001,9000001,18000001,40000001},{0.05,0.1,0.2,0.23,0.33,0.4,0.45}))</f>
        <v/>
      </c>
    </row>
    <row r="1795">
      <c r="A1795" t="inlineStr">
        <is>
          <t>1万円刻み</t>
        </is>
      </c>
      <c r="B1795" s="19">
        <f>'3_1万円刻み'!$A$829</f>
        <v/>
      </c>
      <c r="C1795" s="20" t="n">
        <v>2025</v>
      </c>
      <c r="D1795" s="19" t="n">
        <v>276000</v>
      </c>
      <c r="E1795" s="19">
        <f>ROUND(MIN(B1795/12,650000)*12*0.0915+MIN(B1795/12,1390000)*12*(0.0504+0)+B1795*0.005,0)</f>
        <v/>
      </c>
      <c r="F1795" s="19" t="n">
        <v>0</v>
      </c>
      <c r="G1795" s="19" t="n">
        <v>0</v>
      </c>
      <c r="H1795" s="19">
        <f>IF(C1795&gt;=2026,IF(B1795&lt;741000,0,IF(B1795&lt;2191000,B1795-740000,IF(B1795&lt;2193000,1451000,IF(B1795&lt;2196000,1453000,IF(B1795&lt;2200000,1456000,IF(B1795&lt;3600000,ROUNDDOWN(B1795/4,-3)*2.8-80000,IF(B1795&lt;6600000,ROUNDDOWN(B1795/4,-3)*3.2-440000,IF(B1795&lt;8500000,ROUNDDOWN(B1795*0.9,0)-1100000,B1795-1950000)))))))),IF(B1795&lt;651000,0,IF(B1795&lt;1900000,B1795-650000,IF(B1795&lt;3600000,ROUNDDOWN(B1795/4,-3)*2.8-80000,IF(B1795&lt;6600000,ROUNDDOWN(B1795/4,-3)*3.2-440000,IF(B1795&lt;8500000,ROUNDDOWN(B1795*0.9,0)-1100000,B1795-1950000))))))</f>
        <v/>
      </c>
      <c r="I1795" s="19">
        <f>IF(H1795&gt;23500000,NA(),IF(C1795&gt;=2026,IF(H1795&lt;=4890000,1040000,IF(H1795&lt;=6550000,670000,620000)),IF(H1795&lt;=1320000,950000,IF(H1795&lt;=3360000,880000,IF(H1795&lt;=4890000,680000,IF(H1795&lt;=6550000,630000,580000))))))</f>
        <v/>
      </c>
      <c r="J1795" s="19">
        <f>MAX(0,ROUNDDOWN(H1795-E1795-I1795-F1795,-3))</f>
        <v/>
      </c>
      <c r="K1795" s="19">
        <f>MAX(0,ROUNDDOWN(H1795-E1795-I1795-F1795-D1795,-3))</f>
        <v/>
      </c>
      <c r="L1795" s="19">
        <f>IF(J1795&lt;=0,0,ROUNDDOWN((J1795*LOOKUP(J1795,{0,1950001,3300001,6950001,9000001,18000001,40000001},{0.05,0.1,0.2,0.23,0.33,0.4,0.45})-LOOKUP(J1795,{0,1950001,3300001,6950001,9000001,18000001,40000001},{0,97500,427500,636000,1536000,2796000,4796000}))*1.021,-2))</f>
        <v/>
      </c>
      <c r="M1795" s="19">
        <f>IF(K1795&lt;=0,0,ROUNDDOWN((K1795*LOOKUP(K1795,{0,1950001,3300001,6950001,9000001,18000001,40000001},{0.05,0.1,0.2,0.23,0.33,0.4,0.45})-LOOKUP(K1795,{0,1950001,3300001,6950001,9000001,18000001,40000001},{0,97500,427500,636000,1536000,2796000,4796000}))*1.021,-2))</f>
        <v/>
      </c>
      <c r="N1795" s="19">
        <f>MAX(0,ROUNDDOWN(H1795-E1795-430000-G1795,-3))</f>
        <v/>
      </c>
      <c r="O1795" s="19">
        <f>MAX(0,ROUNDDOWN(H1795-E1795-430000-G1795-D1795,-3))</f>
        <v/>
      </c>
      <c r="P1795" s="19">
        <f>IF(H1795&lt;=450000,0,MAX(0,ROUNDDOWN(N1795*0.06-MIN(50000,N1795)*0.03,-2))+MAX(0,ROUNDDOWN(N1795*0.04-MIN(50000,N1795)*0.02,-2)))</f>
        <v/>
      </c>
      <c r="Q1795" s="19">
        <f>IF(H1795&lt;=450000,0,MAX(0,ROUNDDOWN(O1795*0.06-MIN(50000,O1795)*0.03,-2))+MAX(0,ROUNDDOWN(O1795*0.04-MIN(50000,O1795)*0.02,-2)))</f>
        <v/>
      </c>
      <c r="R1795" s="19">
        <f>L1795-M1795</f>
        <v/>
      </c>
      <c r="S1795" s="19">
        <f>P1795-Q1795</f>
        <v/>
      </c>
      <c r="T1795" s="19">
        <f>R1795+S1795</f>
        <v/>
      </c>
      <c r="U1795" s="21">
        <f>IF(J1795&lt;=0,0,LOOKUP(J1795,{0,1950001,3300001,6950001,9000001,18000001,40000001},{0.05,0.1,0.2,0.23,0.33,0.4,0.45}))</f>
        <v/>
      </c>
    </row>
    <row r="1796">
      <c r="A1796" t="inlineStr">
        <is>
          <t>1万円刻み</t>
        </is>
      </c>
      <c r="B1796" s="19">
        <f>'3_1万円刻み'!$A$829</f>
        <v/>
      </c>
      <c r="C1796" s="20" t="n">
        <v>2026</v>
      </c>
      <c r="D1796" s="19" t="n">
        <v>276000</v>
      </c>
      <c r="E1796" s="19">
        <f>ROUND(MIN(B1796/12,650000)*12*0.0915+MIN(B1796/12,1390000)*12*(0.0504+0)+B1796*0.005,0)</f>
        <v/>
      </c>
      <c r="F1796" s="19" t="n">
        <v>0</v>
      </c>
      <c r="G1796" s="19" t="n">
        <v>0</v>
      </c>
      <c r="H1796" s="19">
        <f>IF(C1796&gt;=2026,IF(B1796&lt;741000,0,IF(B1796&lt;2191000,B1796-740000,IF(B1796&lt;2193000,1451000,IF(B1796&lt;2196000,1453000,IF(B1796&lt;2200000,1456000,IF(B1796&lt;3600000,ROUNDDOWN(B1796/4,-3)*2.8-80000,IF(B1796&lt;6600000,ROUNDDOWN(B1796/4,-3)*3.2-440000,IF(B1796&lt;8500000,ROUNDDOWN(B1796*0.9,0)-1100000,B1796-1950000)))))))),IF(B1796&lt;651000,0,IF(B1796&lt;1900000,B1796-650000,IF(B1796&lt;3600000,ROUNDDOWN(B1796/4,-3)*2.8-80000,IF(B1796&lt;6600000,ROUNDDOWN(B1796/4,-3)*3.2-440000,IF(B1796&lt;8500000,ROUNDDOWN(B1796*0.9,0)-1100000,B1796-1950000))))))</f>
        <v/>
      </c>
      <c r="I1796" s="19">
        <f>IF(H1796&gt;23500000,NA(),IF(C1796&gt;=2026,IF(H1796&lt;=4890000,1040000,IF(H1796&lt;=6550000,670000,620000)),IF(H1796&lt;=1320000,950000,IF(H1796&lt;=3360000,880000,IF(H1796&lt;=4890000,680000,IF(H1796&lt;=6550000,630000,580000))))))</f>
        <v/>
      </c>
      <c r="J1796" s="19">
        <f>MAX(0,ROUNDDOWN(H1796-E1796-I1796-F1796,-3))</f>
        <v/>
      </c>
      <c r="K1796" s="19">
        <f>MAX(0,ROUNDDOWN(H1796-E1796-I1796-F1796-D1796,-3))</f>
        <v/>
      </c>
      <c r="L1796" s="19">
        <f>IF(J1796&lt;=0,0,ROUNDDOWN((J1796*LOOKUP(J1796,{0,1950001,3300001,6950001,9000001,18000001,40000001},{0.05,0.1,0.2,0.23,0.33,0.4,0.45})-LOOKUP(J1796,{0,1950001,3300001,6950001,9000001,18000001,40000001},{0,97500,427500,636000,1536000,2796000,4796000}))*1.021,-2))</f>
        <v/>
      </c>
      <c r="M1796" s="19">
        <f>IF(K1796&lt;=0,0,ROUNDDOWN((K1796*LOOKUP(K1796,{0,1950001,3300001,6950001,9000001,18000001,40000001},{0.05,0.1,0.2,0.23,0.33,0.4,0.45})-LOOKUP(K1796,{0,1950001,3300001,6950001,9000001,18000001,40000001},{0,97500,427500,636000,1536000,2796000,4796000}))*1.021,-2))</f>
        <v/>
      </c>
      <c r="N1796" s="19">
        <f>MAX(0,ROUNDDOWN(H1796-E1796-430000-G1796,-3))</f>
        <v/>
      </c>
      <c r="O1796" s="19">
        <f>MAX(0,ROUNDDOWN(H1796-E1796-430000-G1796-D1796,-3))</f>
        <v/>
      </c>
      <c r="P1796" s="19">
        <f>IF(H1796&lt;=450000,0,MAX(0,ROUNDDOWN(N1796*0.06-MIN(50000,N1796)*0.03,-2))+MAX(0,ROUNDDOWN(N1796*0.04-MIN(50000,N1796)*0.02,-2)))</f>
        <v/>
      </c>
      <c r="Q1796" s="19">
        <f>IF(H1796&lt;=450000,0,MAX(0,ROUNDDOWN(O1796*0.06-MIN(50000,O1796)*0.03,-2))+MAX(0,ROUNDDOWN(O1796*0.04-MIN(50000,O1796)*0.02,-2)))</f>
        <v/>
      </c>
      <c r="R1796" s="19">
        <f>L1796-M1796</f>
        <v/>
      </c>
      <c r="S1796" s="19">
        <f>P1796-Q1796</f>
        <v/>
      </c>
      <c r="T1796" s="19">
        <f>R1796+S1796</f>
        <v/>
      </c>
      <c r="U1796" s="21">
        <f>IF(J1796&lt;=0,0,LOOKUP(J1796,{0,1950001,3300001,6950001,9000001,18000001,40000001},{0.05,0.1,0.2,0.23,0.33,0.4,0.45}))</f>
        <v/>
      </c>
    </row>
    <row r="1797">
      <c r="A1797" t="inlineStr">
        <is>
          <t>1万円刻み</t>
        </is>
      </c>
      <c r="B1797" s="19">
        <f>'3_1万円刻み'!$A$830</f>
        <v/>
      </c>
      <c r="C1797" s="20" t="n">
        <v>2025</v>
      </c>
      <c r="D1797" s="19" t="n">
        <v>276000</v>
      </c>
      <c r="E1797" s="19">
        <f>ROUND(MIN(B1797/12,650000)*12*0.0915+MIN(B1797/12,1390000)*12*(0.0504+0)+B1797*0.005,0)</f>
        <v/>
      </c>
      <c r="F1797" s="19" t="n">
        <v>0</v>
      </c>
      <c r="G1797" s="19" t="n">
        <v>0</v>
      </c>
      <c r="H1797" s="19">
        <f>IF(C1797&gt;=2026,IF(B1797&lt;741000,0,IF(B1797&lt;2191000,B1797-740000,IF(B1797&lt;2193000,1451000,IF(B1797&lt;2196000,1453000,IF(B1797&lt;2200000,1456000,IF(B1797&lt;3600000,ROUNDDOWN(B1797/4,-3)*2.8-80000,IF(B1797&lt;6600000,ROUNDDOWN(B1797/4,-3)*3.2-440000,IF(B1797&lt;8500000,ROUNDDOWN(B1797*0.9,0)-1100000,B1797-1950000)))))))),IF(B1797&lt;651000,0,IF(B1797&lt;1900000,B1797-650000,IF(B1797&lt;3600000,ROUNDDOWN(B1797/4,-3)*2.8-80000,IF(B1797&lt;6600000,ROUNDDOWN(B1797/4,-3)*3.2-440000,IF(B1797&lt;8500000,ROUNDDOWN(B1797*0.9,0)-1100000,B1797-1950000))))))</f>
        <v/>
      </c>
      <c r="I1797" s="19">
        <f>IF(H1797&gt;23500000,NA(),IF(C1797&gt;=2026,IF(H1797&lt;=4890000,1040000,IF(H1797&lt;=6550000,670000,620000)),IF(H1797&lt;=1320000,950000,IF(H1797&lt;=3360000,880000,IF(H1797&lt;=4890000,680000,IF(H1797&lt;=6550000,630000,580000))))))</f>
        <v/>
      </c>
      <c r="J1797" s="19">
        <f>MAX(0,ROUNDDOWN(H1797-E1797-I1797-F1797,-3))</f>
        <v/>
      </c>
      <c r="K1797" s="19">
        <f>MAX(0,ROUNDDOWN(H1797-E1797-I1797-F1797-D1797,-3))</f>
        <v/>
      </c>
      <c r="L1797" s="19">
        <f>IF(J1797&lt;=0,0,ROUNDDOWN((J1797*LOOKUP(J1797,{0,1950001,3300001,6950001,9000001,18000001,40000001},{0.05,0.1,0.2,0.23,0.33,0.4,0.45})-LOOKUP(J1797,{0,1950001,3300001,6950001,9000001,18000001,40000001},{0,97500,427500,636000,1536000,2796000,4796000}))*1.021,-2))</f>
        <v/>
      </c>
      <c r="M1797" s="19">
        <f>IF(K1797&lt;=0,0,ROUNDDOWN((K1797*LOOKUP(K1797,{0,1950001,3300001,6950001,9000001,18000001,40000001},{0.05,0.1,0.2,0.23,0.33,0.4,0.45})-LOOKUP(K1797,{0,1950001,3300001,6950001,9000001,18000001,40000001},{0,97500,427500,636000,1536000,2796000,4796000}))*1.021,-2))</f>
        <v/>
      </c>
      <c r="N1797" s="19">
        <f>MAX(0,ROUNDDOWN(H1797-E1797-430000-G1797,-3))</f>
        <v/>
      </c>
      <c r="O1797" s="19">
        <f>MAX(0,ROUNDDOWN(H1797-E1797-430000-G1797-D1797,-3))</f>
        <v/>
      </c>
      <c r="P1797" s="19">
        <f>IF(H1797&lt;=450000,0,MAX(0,ROUNDDOWN(N1797*0.06-MIN(50000,N1797)*0.03,-2))+MAX(0,ROUNDDOWN(N1797*0.04-MIN(50000,N1797)*0.02,-2)))</f>
        <v/>
      </c>
      <c r="Q1797" s="19">
        <f>IF(H1797&lt;=450000,0,MAX(0,ROUNDDOWN(O1797*0.06-MIN(50000,O1797)*0.03,-2))+MAX(0,ROUNDDOWN(O1797*0.04-MIN(50000,O1797)*0.02,-2)))</f>
        <v/>
      </c>
      <c r="R1797" s="19">
        <f>L1797-M1797</f>
        <v/>
      </c>
      <c r="S1797" s="19">
        <f>P1797-Q1797</f>
        <v/>
      </c>
      <c r="T1797" s="19">
        <f>R1797+S1797</f>
        <v/>
      </c>
      <c r="U1797" s="21">
        <f>IF(J1797&lt;=0,0,LOOKUP(J1797,{0,1950001,3300001,6950001,9000001,18000001,40000001},{0.05,0.1,0.2,0.23,0.33,0.4,0.45}))</f>
        <v/>
      </c>
    </row>
    <row r="1798">
      <c r="A1798" t="inlineStr">
        <is>
          <t>1万円刻み</t>
        </is>
      </c>
      <c r="B1798" s="19">
        <f>'3_1万円刻み'!$A$830</f>
        <v/>
      </c>
      <c r="C1798" s="20" t="n">
        <v>2026</v>
      </c>
      <c r="D1798" s="19" t="n">
        <v>276000</v>
      </c>
      <c r="E1798" s="19">
        <f>ROUND(MIN(B1798/12,650000)*12*0.0915+MIN(B1798/12,1390000)*12*(0.0504+0)+B1798*0.005,0)</f>
        <v/>
      </c>
      <c r="F1798" s="19" t="n">
        <v>0</v>
      </c>
      <c r="G1798" s="19" t="n">
        <v>0</v>
      </c>
      <c r="H1798" s="19">
        <f>IF(C1798&gt;=2026,IF(B1798&lt;741000,0,IF(B1798&lt;2191000,B1798-740000,IF(B1798&lt;2193000,1451000,IF(B1798&lt;2196000,1453000,IF(B1798&lt;2200000,1456000,IF(B1798&lt;3600000,ROUNDDOWN(B1798/4,-3)*2.8-80000,IF(B1798&lt;6600000,ROUNDDOWN(B1798/4,-3)*3.2-440000,IF(B1798&lt;8500000,ROUNDDOWN(B1798*0.9,0)-1100000,B1798-1950000)))))))),IF(B1798&lt;651000,0,IF(B1798&lt;1900000,B1798-650000,IF(B1798&lt;3600000,ROUNDDOWN(B1798/4,-3)*2.8-80000,IF(B1798&lt;6600000,ROUNDDOWN(B1798/4,-3)*3.2-440000,IF(B1798&lt;8500000,ROUNDDOWN(B1798*0.9,0)-1100000,B1798-1950000))))))</f>
        <v/>
      </c>
      <c r="I1798" s="19">
        <f>IF(H1798&gt;23500000,NA(),IF(C1798&gt;=2026,IF(H1798&lt;=4890000,1040000,IF(H1798&lt;=6550000,670000,620000)),IF(H1798&lt;=1320000,950000,IF(H1798&lt;=3360000,880000,IF(H1798&lt;=4890000,680000,IF(H1798&lt;=6550000,630000,580000))))))</f>
        <v/>
      </c>
      <c r="J1798" s="19">
        <f>MAX(0,ROUNDDOWN(H1798-E1798-I1798-F1798,-3))</f>
        <v/>
      </c>
      <c r="K1798" s="19">
        <f>MAX(0,ROUNDDOWN(H1798-E1798-I1798-F1798-D1798,-3))</f>
        <v/>
      </c>
      <c r="L1798" s="19">
        <f>IF(J1798&lt;=0,0,ROUNDDOWN((J1798*LOOKUP(J1798,{0,1950001,3300001,6950001,9000001,18000001,40000001},{0.05,0.1,0.2,0.23,0.33,0.4,0.45})-LOOKUP(J1798,{0,1950001,3300001,6950001,9000001,18000001,40000001},{0,97500,427500,636000,1536000,2796000,4796000}))*1.021,-2))</f>
        <v/>
      </c>
      <c r="M1798" s="19">
        <f>IF(K1798&lt;=0,0,ROUNDDOWN((K1798*LOOKUP(K1798,{0,1950001,3300001,6950001,9000001,18000001,40000001},{0.05,0.1,0.2,0.23,0.33,0.4,0.45})-LOOKUP(K1798,{0,1950001,3300001,6950001,9000001,18000001,40000001},{0,97500,427500,636000,1536000,2796000,4796000}))*1.021,-2))</f>
        <v/>
      </c>
      <c r="N1798" s="19">
        <f>MAX(0,ROUNDDOWN(H1798-E1798-430000-G1798,-3))</f>
        <v/>
      </c>
      <c r="O1798" s="19">
        <f>MAX(0,ROUNDDOWN(H1798-E1798-430000-G1798-D1798,-3))</f>
        <v/>
      </c>
      <c r="P1798" s="19">
        <f>IF(H1798&lt;=450000,0,MAX(0,ROUNDDOWN(N1798*0.06-MIN(50000,N1798)*0.03,-2))+MAX(0,ROUNDDOWN(N1798*0.04-MIN(50000,N1798)*0.02,-2)))</f>
        <v/>
      </c>
      <c r="Q1798" s="19">
        <f>IF(H1798&lt;=450000,0,MAX(0,ROUNDDOWN(O1798*0.06-MIN(50000,O1798)*0.03,-2))+MAX(0,ROUNDDOWN(O1798*0.04-MIN(50000,O1798)*0.02,-2)))</f>
        <v/>
      </c>
      <c r="R1798" s="19">
        <f>L1798-M1798</f>
        <v/>
      </c>
      <c r="S1798" s="19">
        <f>P1798-Q1798</f>
        <v/>
      </c>
      <c r="T1798" s="19">
        <f>R1798+S1798</f>
        <v/>
      </c>
      <c r="U1798" s="21">
        <f>IF(J1798&lt;=0,0,LOOKUP(J1798,{0,1950001,3300001,6950001,9000001,18000001,40000001},{0.05,0.1,0.2,0.23,0.33,0.4,0.45}))</f>
        <v/>
      </c>
    </row>
    <row r="1799">
      <c r="A1799" t="inlineStr">
        <is>
          <t>1万円刻み</t>
        </is>
      </c>
      <c r="B1799" s="19">
        <f>'3_1万円刻み'!$A$831</f>
        <v/>
      </c>
      <c r="C1799" s="20" t="n">
        <v>2025</v>
      </c>
      <c r="D1799" s="19" t="n">
        <v>276000</v>
      </c>
      <c r="E1799" s="19">
        <f>ROUND(MIN(B1799/12,650000)*12*0.0915+MIN(B1799/12,1390000)*12*(0.0504+0)+B1799*0.005,0)</f>
        <v/>
      </c>
      <c r="F1799" s="19" t="n">
        <v>0</v>
      </c>
      <c r="G1799" s="19" t="n">
        <v>0</v>
      </c>
      <c r="H1799" s="19">
        <f>IF(C1799&gt;=2026,IF(B1799&lt;741000,0,IF(B1799&lt;2191000,B1799-740000,IF(B1799&lt;2193000,1451000,IF(B1799&lt;2196000,1453000,IF(B1799&lt;2200000,1456000,IF(B1799&lt;3600000,ROUNDDOWN(B1799/4,-3)*2.8-80000,IF(B1799&lt;6600000,ROUNDDOWN(B1799/4,-3)*3.2-440000,IF(B1799&lt;8500000,ROUNDDOWN(B1799*0.9,0)-1100000,B1799-1950000)))))))),IF(B1799&lt;651000,0,IF(B1799&lt;1900000,B1799-650000,IF(B1799&lt;3600000,ROUNDDOWN(B1799/4,-3)*2.8-80000,IF(B1799&lt;6600000,ROUNDDOWN(B1799/4,-3)*3.2-440000,IF(B1799&lt;8500000,ROUNDDOWN(B1799*0.9,0)-1100000,B1799-1950000))))))</f>
        <v/>
      </c>
      <c r="I1799" s="19">
        <f>IF(H1799&gt;23500000,NA(),IF(C1799&gt;=2026,IF(H1799&lt;=4890000,1040000,IF(H1799&lt;=6550000,670000,620000)),IF(H1799&lt;=1320000,950000,IF(H1799&lt;=3360000,880000,IF(H1799&lt;=4890000,680000,IF(H1799&lt;=6550000,630000,580000))))))</f>
        <v/>
      </c>
      <c r="J1799" s="19">
        <f>MAX(0,ROUNDDOWN(H1799-E1799-I1799-F1799,-3))</f>
        <v/>
      </c>
      <c r="K1799" s="19">
        <f>MAX(0,ROUNDDOWN(H1799-E1799-I1799-F1799-D1799,-3))</f>
        <v/>
      </c>
      <c r="L1799" s="19">
        <f>IF(J1799&lt;=0,0,ROUNDDOWN((J1799*LOOKUP(J1799,{0,1950001,3300001,6950001,9000001,18000001,40000001},{0.05,0.1,0.2,0.23,0.33,0.4,0.45})-LOOKUP(J1799,{0,1950001,3300001,6950001,9000001,18000001,40000001},{0,97500,427500,636000,1536000,2796000,4796000}))*1.021,-2))</f>
        <v/>
      </c>
      <c r="M1799" s="19">
        <f>IF(K1799&lt;=0,0,ROUNDDOWN((K1799*LOOKUP(K1799,{0,1950001,3300001,6950001,9000001,18000001,40000001},{0.05,0.1,0.2,0.23,0.33,0.4,0.45})-LOOKUP(K1799,{0,1950001,3300001,6950001,9000001,18000001,40000001},{0,97500,427500,636000,1536000,2796000,4796000}))*1.021,-2))</f>
        <v/>
      </c>
      <c r="N1799" s="19">
        <f>MAX(0,ROUNDDOWN(H1799-E1799-430000-G1799,-3))</f>
        <v/>
      </c>
      <c r="O1799" s="19">
        <f>MAX(0,ROUNDDOWN(H1799-E1799-430000-G1799-D1799,-3))</f>
        <v/>
      </c>
      <c r="P1799" s="19">
        <f>IF(H1799&lt;=450000,0,MAX(0,ROUNDDOWN(N1799*0.06-MIN(50000,N1799)*0.03,-2))+MAX(0,ROUNDDOWN(N1799*0.04-MIN(50000,N1799)*0.02,-2)))</f>
        <v/>
      </c>
      <c r="Q1799" s="19">
        <f>IF(H1799&lt;=450000,0,MAX(0,ROUNDDOWN(O1799*0.06-MIN(50000,O1799)*0.03,-2))+MAX(0,ROUNDDOWN(O1799*0.04-MIN(50000,O1799)*0.02,-2)))</f>
        <v/>
      </c>
      <c r="R1799" s="19">
        <f>L1799-M1799</f>
        <v/>
      </c>
      <c r="S1799" s="19">
        <f>P1799-Q1799</f>
        <v/>
      </c>
      <c r="T1799" s="19">
        <f>R1799+S1799</f>
        <v/>
      </c>
      <c r="U1799" s="21">
        <f>IF(J1799&lt;=0,0,LOOKUP(J1799,{0,1950001,3300001,6950001,9000001,18000001,40000001},{0.05,0.1,0.2,0.23,0.33,0.4,0.45}))</f>
        <v/>
      </c>
    </row>
    <row r="1800">
      <c r="A1800" t="inlineStr">
        <is>
          <t>1万円刻み</t>
        </is>
      </c>
      <c r="B1800" s="19">
        <f>'3_1万円刻み'!$A$831</f>
        <v/>
      </c>
      <c r="C1800" s="20" t="n">
        <v>2026</v>
      </c>
      <c r="D1800" s="19" t="n">
        <v>276000</v>
      </c>
      <c r="E1800" s="19">
        <f>ROUND(MIN(B1800/12,650000)*12*0.0915+MIN(B1800/12,1390000)*12*(0.0504+0)+B1800*0.005,0)</f>
        <v/>
      </c>
      <c r="F1800" s="19" t="n">
        <v>0</v>
      </c>
      <c r="G1800" s="19" t="n">
        <v>0</v>
      </c>
      <c r="H1800" s="19">
        <f>IF(C1800&gt;=2026,IF(B1800&lt;741000,0,IF(B1800&lt;2191000,B1800-740000,IF(B1800&lt;2193000,1451000,IF(B1800&lt;2196000,1453000,IF(B1800&lt;2200000,1456000,IF(B1800&lt;3600000,ROUNDDOWN(B1800/4,-3)*2.8-80000,IF(B1800&lt;6600000,ROUNDDOWN(B1800/4,-3)*3.2-440000,IF(B1800&lt;8500000,ROUNDDOWN(B1800*0.9,0)-1100000,B1800-1950000)))))))),IF(B1800&lt;651000,0,IF(B1800&lt;1900000,B1800-650000,IF(B1800&lt;3600000,ROUNDDOWN(B1800/4,-3)*2.8-80000,IF(B1800&lt;6600000,ROUNDDOWN(B1800/4,-3)*3.2-440000,IF(B1800&lt;8500000,ROUNDDOWN(B1800*0.9,0)-1100000,B1800-1950000))))))</f>
        <v/>
      </c>
      <c r="I1800" s="19">
        <f>IF(H1800&gt;23500000,NA(),IF(C1800&gt;=2026,IF(H1800&lt;=4890000,1040000,IF(H1800&lt;=6550000,670000,620000)),IF(H1800&lt;=1320000,950000,IF(H1800&lt;=3360000,880000,IF(H1800&lt;=4890000,680000,IF(H1800&lt;=6550000,630000,580000))))))</f>
        <v/>
      </c>
      <c r="J1800" s="19">
        <f>MAX(0,ROUNDDOWN(H1800-E1800-I1800-F1800,-3))</f>
        <v/>
      </c>
      <c r="K1800" s="19">
        <f>MAX(0,ROUNDDOWN(H1800-E1800-I1800-F1800-D1800,-3))</f>
        <v/>
      </c>
      <c r="L1800" s="19">
        <f>IF(J1800&lt;=0,0,ROUNDDOWN((J1800*LOOKUP(J1800,{0,1950001,3300001,6950001,9000001,18000001,40000001},{0.05,0.1,0.2,0.23,0.33,0.4,0.45})-LOOKUP(J1800,{0,1950001,3300001,6950001,9000001,18000001,40000001},{0,97500,427500,636000,1536000,2796000,4796000}))*1.021,-2))</f>
        <v/>
      </c>
      <c r="M1800" s="19">
        <f>IF(K1800&lt;=0,0,ROUNDDOWN((K1800*LOOKUP(K1800,{0,1950001,3300001,6950001,9000001,18000001,40000001},{0.05,0.1,0.2,0.23,0.33,0.4,0.45})-LOOKUP(K1800,{0,1950001,3300001,6950001,9000001,18000001,40000001},{0,97500,427500,636000,1536000,2796000,4796000}))*1.021,-2))</f>
        <v/>
      </c>
      <c r="N1800" s="19">
        <f>MAX(0,ROUNDDOWN(H1800-E1800-430000-G1800,-3))</f>
        <v/>
      </c>
      <c r="O1800" s="19">
        <f>MAX(0,ROUNDDOWN(H1800-E1800-430000-G1800-D1800,-3))</f>
        <v/>
      </c>
      <c r="P1800" s="19">
        <f>IF(H1800&lt;=450000,0,MAX(0,ROUNDDOWN(N1800*0.06-MIN(50000,N1800)*0.03,-2))+MAX(0,ROUNDDOWN(N1800*0.04-MIN(50000,N1800)*0.02,-2)))</f>
        <v/>
      </c>
      <c r="Q1800" s="19">
        <f>IF(H1800&lt;=450000,0,MAX(0,ROUNDDOWN(O1800*0.06-MIN(50000,O1800)*0.03,-2))+MAX(0,ROUNDDOWN(O1800*0.04-MIN(50000,O1800)*0.02,-2)))</f>
        <v/>
      </c>
      <c r="R1800" s="19">
        <f>L1800-M1800</f>
        <v/>
      </c>
      <c r="S1800" s="19">
        <f>P1800-Q1800</f>
        <v/>
      </c>
      <c r="T1800" s="19">
        <f>R1800+S1800</f>
        <v/>
      </c>
      <c r="U1800" s="21">
        <f>IF(J1800&lt;=0,0,LOOKUP(J1800,{0,1950001,3300001,6950001,9000001,18000001,40000001},{0.05,0.1,0.2,0.23,0.33,0.4,0.45}))</f>
        <v/>
      </c>
    </row>
    <row r="1801">
      <c r="A1801" t="inlineStr">
        <is>
          <t>1万円刻み</t>
        </is>
      </c>
      <c r="B1801" s="19">
        <f>'3_1万円刻み'!$A$832</f>
        <v/>
      </c>
      <c r="C1801" s="20" t="n">
        <v>2025</v>
      </c>
      <c r="D1801" s="19" t="n">
        <v>276000</v>
      </c>
      <c r="E1801" s="19">
        <f>ROUND(MIN(B1801/12,650000)*12*0.0915+MIN(B1801/12,1390000)*12*(0.0504+0)+B1801*0.005,0)</f>
        <v/>
      </c>
      <c r="F1801" s="19" t="n">
        <v>0</v>
      </c>
      <c r="G1801" s="19" t="n">
        <v>0</v>
      </c>
      <c r="H1801" s="19">
        <f>IF(C1801&gt;=2026,IF(B1801&lt;741000,0,IF(B1801&lt;2191000,B1801-740000,IF(B1801&lt;2193000,1451000,IF(B1801&lt;2196000,1453000,IF(B1801&lt;2200000,1456000,IF(B1801&lt;3600000,ROUNDDOWN(B1801/4,-3)*2.8-80000,IF(B1801&lt;6600000,ROUNDDOWN(B1801/4,-3)*3.2-440000,IF(B1801&lt;8500000,ROUNDDOWN(B1801*0.9,0)-1100000,B1801-1950000)))))))),IF(B1801&lt;651000,0,IF(B1801&lt;1900000,B1801-650000,IF(B1801&lt;3600000,ROUNDDOWN(B1801/4,-3)*2.8-80000,IF(B1801&lt;6600000,ROUNDDOWN(B1801/4,-3)*3.2-440000,IF(B1801&lt;8500000,ROUNDDOWN(B1801*0.9,0)-1100000,B1801-1950000))))))</f>
        <v/>
      </c>
      <c r="I1801" s="19">
        <f>IF(H1801&gt;23500000,NA(),IF(C1801&gt;=2026,IF(H1801&lt;=4890000,1040000,IF(H1801&lt;=6550000,670000,620000)),IF(H1801&lt;=1320000,950000,IF(H1801&lt;=3360000,880000,IF(H1801&lt;=4890000,680000,IF(H1801&lt;=6550000,630000,580000))))))</f>
        <v/>
      </c>
      <c r="J1801" s="19">
        <f>MAX(0,ROUNDDOWN(H1801-E1801-I1801-F1801,-3))</f>
        <v/>
      </c>
      <c r="K1801" s="19">
        <f>MAX(0,ROUNDDOWN(H1801-E1801-I1801-F1801-D1801,-3))</f>
        <v/>
      </c>
      <c r="L1801" s="19">
        <f>IF(J1801&lt;=0,0,ROUNDDOWN((J1801*LOOKUP(J1801,{0,1950001,3300001,6950001,9000001,18000001,40000001},{0.05,0.1,0.2,0.23,0.33,0.4,0.45})-LOOKUP(J1801,{0,1950001,3300001,6950001,9000001,18000001,40000001},{0,97500,427500,636000,1536000,2796000,4796000}))*1.021,-2))</f>
        <v/>
      </c>
      <c r="M1801" s="19">
        <f>IF(K1801&lt;=0,0,ROUNDDOWN((K1801*LOOKUP(K1801,{0,1950001,3300001,6950001,9000001,18000001,40000001},{0.05,0.1,0.2,0.23,0.33,0.4,0.45})-LOOKUP(K1801,{0,1950001,3300001,6950001,9000001,18000001,40000001},{0,97500,427500,636000,1536000,2796000,4796000}))*1.021,-2))</f>
        <v/>
      </c>
      <c r="N1801" s="19">
        <f>MAX(0,ROUNDDOWN(H1801-E1801-430000-G1801,-3))</f>
        <v/>
      </c>
      <c r="O1801" s="19">
        <f>MAX(0,ROUNDDOWN(H1801-E1801-430000-G1801-D1801,-3))</f>
        <v/>
      </c>
      <c r="P1801" s="19">
        <f>IF(H1801&lt;=450000,0,MAX(0,ROUNDDOWN(N1801*0.06-MIN(50000,N1801)*0.03,-2))+MAX(0,ROUNDDOWN(N1801*0.04-MIN(50000,N1801)*0.02,-2)))</f>
        <v/>
      </c>
      <c r="Q1801" s="19">
        <f>IF(H1801&lt;=450000,0,MAX(0,ROUNDDOWN(O1801*0.06-MIN(50000,O1801)*0.03,-2))+MAX(0,ROUNDDOWN(O1801*0.04-MIN(50000,O1801)*0.02,-2)))</f>
        <v/>
      </c>
      <c r="R1801" s="19">
        <f>L1801-M1801</f>
        <v/>
      </c>
      <c r="S1801" s="19">
        <f>P1801-Q1801</f>
        <v/>
      </c>
      <c r="T1801" s="19">
        <f>R1801+S1801</f>
        <v/>
      </c>
      <c r="U1801" s="21">
        <f>IF(J1801&lt;=0,0,LOOKUP(J1801,{0,1950001,3300001,6950001,9000001,18000001,40000001},{0.05,0.1,0.2,0.23,0.33,0.4,0.45}))</f>
        <v/>
      </c>
    </row>
    <row r="1802">
      <c r="A1802" t="inlineStr">
        <is>
          <t>1万円刻み</t>
        </is>
      </c>
      <c r="B1802" s="19">
        <f>'3_1万円刻み'!$A$832</f>
        <v/>
      </c>
      <c r="C1802" s="20" t="n">
        <v>2026</v>
      </c>
      <c r="D1802" s="19" t="n">
        <v>276000</v>
      </c>
      <c r="E1802" s="19">
        <f>ROUND(MIN(B1802/12,650000)*12*0.0915+MIN(B1802/12,1390000)*12*(0.0504+0)+B1802*0.005,0)</f>
        <v/>
      </c>
      <c r="F1802" s="19" t="n">
        <v>0</v>
      </c>
      <c r="G1802" s="19" t="n">
        <v>0</v>
      </c>
      <c r="H1802" s="19">
        <f>IF(C1802&gt;=2026,IF(B1802&lt;741000,0,IF(B1802&lt;2191000,B1802-740000,IF(B1802&lt;2193000,1451000,IF(B1802&lt;2196000,1453000,IF(B1802&lt;2200000,1456000,IF(B1802&lt;3600000,ROUNDDOWN(B1802/4,-3)*2.8-80000,IF(B1802&lt;6600000,ROUNDDOWN(B1802/4,-3)*3.2-440000,IF(B1802&lt;8500000,ROUNDDOWN(B1802*0.9,0)-1100000,B1802-1950000)))))))),IF(B1802&lt;651000,0,IF(B1802&lt;1900000,B1802-650000,IF(B1802&lt;3600000,ROUNDDOWN(B1802/4,-3)*2.8-80000,IF(B1802&lt;6600000,ROUNDDOWN(B1802/4,-3)*3.2-440000,IF(B1802&lt;8500000,ROUNDDOWN(B1802*0.9,0)-1100000,B1802-1950000))))))</f>
        <v/>
      </c>
      <c r="I1802" s="19">
        <f>IF(H1802&gt;23500000,NA(),IF(C1802&gt;=2026,IF(H1802&lt;=4890000,1040000,IF(H1802&lt;=6550000,670000,620000)),IF(H1802&lt;=1320000,950000,IF(H1802&lt;=3360000,880000,IF(H1802&lt;=4890000,680000,IF(H1802&lt;=6550000,630000,580000))))))</f>
        <v/>
      </c>
      <c r="J1802" s="19">
        <f>MAX(0,ROUNDDOWN(H1802-E1802-I1802-F1802,-3))</f>
        <v/>
      </c>
      <c r="K1802" s="19">
        <f>MAX(0,ROUNDDOWN(H1802-E1802-I1802-F1802-D1802,-3))</f>
        <v/>
      </c>
      <c r="L1802" s="19">
        <f>IF(J1802&lt;=0,0,ROUNDDOWN((J1802*LOOKUP(J1802,{0,1950001,3300001,6950001,9000001,18000001,40000001},{0.05,0.1,0.2,0.23,0.33,0.4,0.45})-LOOKUP(J1802,{0,1950001,3300001,6950001,9000001,18000001,40000001},{0,97500,427500,636000,1536000,2796000,4796000}))*1.021,-2))</f>
        <v/>
      </c>
      <c r="M1802" s="19">
        <f>IF(K1802&lt;=0,0,ROUNDDOWN((K1802*LOOKUP(K1802,{0,1950001,3300001,6950001,9000001,18000001,40000001},{0.05,0.1,0.2,0.23,0.33,0.4,0.45})-LOOKUP(K1802,{0,1950001,3300001,6950001,9000001,18000001,40000001},{0,97500,427500,636000,1536000,2796000,4796000}))*1.021,-2))</f>
        <v/>
      </c>
      <c r="N1802" s="19">
        <f>MAX(0,ROUNDDOWN(H1802-E1802-430000-G1802,-3))</f>
        <v/>
      </c>
      <c r="O1802" s="19">
        <f>MAX(0,ROUNDDOWN(H1802-E1802-430000-G1802-D1802,-3))</f>
        <v/>
      </c>
      <c r="P1802" s="19">
        <f>IF(H1802&lt;=450000,0,MAX(0,ROUNDDOWN(N1802*0.06-MIN(50000,N1802)*0.03,-2))+MAX(0,ROUNDDOWN(N1802*0.04-MIN(50000,N1802)*0.02,-2)))</f>
        <v/>
      </c>
      <c r="Q1802" s="19">
        <f>IF(H1802&lt;=450000,0,MAX(0,ROUNDDOWN(O1802*0.06-MIN(50000,O1802)*0.03,-2))+MAX(0,ROUNDDOWN(O1802*0.04-MIN(50000,O1802)*0.02,-2)))</f>
        <v/>
      </c>
      <c r="R1802" s="19">
        <f>L1802-M1802</f>
        <v/>
      </c>
      <c r="S1802" s="19">
        <f>P1802-Q1802</f>
        <v/>
      </c>
      <c r="T1802" s="19">
        <f>R1802+S1802</f>
        <v/>
      </c>
      <c r="U1802" s="21">
        <f>IF(J1802&lt;=0,0,LOOKUP(J1802,{0,1950001,3300001,6950001,9000001,18000001,40000001},{0.05,0.1,0.2,0.23,0.33,0.4,0.45}))</f>
        <v/>
      </c>
    </row>
    <row r="1803">
      <c r="A1803" t="inlineStr">
        <is>
          <t>1万円刻み</t>
        </is>
      </c>
      <c r="B1803" s="19">
        <f>'3_1万円刻み'!$A$833</f>
        <v/>
      </c>
      <c r="C1803" s="20" t="n">
        <v>2025</v>
      </c>
      <c r="D1803" s="19" t="n">
        <v>276000</v>
      </c>
      <c r="E1803" s="19">
        <f>ROUND(MIN(B1803/12,650000)*12*0.0915+MIN(B1803/12,1390000)*12*(0.0504+0)+B1803*0.005,0)</f>
        <v/>
      </c>
      <c r="F1803" s="19" t="n">
        <v>0</v>
      </c>
      <c r="G1803" s="19" t="n">
        <v>0</v>
      </c>
      <c r="H1803" s="19">
        <f>IF(C1803&gt;=2026,IF(B1803&lt;741000,0,IF(B1803&lt;2191000,B1803-740000,IF(B1803&lt;2193000,1451000,IF(B1803&lt;2196000,1453000,IF(B1803&lt;2200000,1456000,IF(B1803&lt;3600000,ROUNDDOWN(B1803/4,-3)*2.8-80000,IF(B1803&lt;6600000,ROUNDDOWN(B1803/4,-3)*3.2-440000,IF(B1803&lt;8500000,ROUNDDOWN(B1803*0.9,0)-1100000,B1803-1950000)))))))),IF(B1803&lt;651000,0,IF(B1803&lt;1900000,B1803-650000,IF(B1803&lt;3600000,ROUNDDOWN(B1803/4,-3)*2.8-80000,IF(B1803&lt;6600000,ROUNDDOWN(B1803/4,-3)*3.2-440000,IF(B1803&lt;8500000,ROUNDDOWN(B1803*0.9,0)-1100000,B1803-1950000))))))</f>
        <v/>
      </c>
      <c r="I1803" s="19">
        <f>IF(H1803&gt;23500000,NA(),IF(C1803&gt;=2026,IF(H1803&lt;=4890000,1040000,IF(H1803&lt;=6550000,670000,620000)),IF(H1803&lt;=1320000,950000,IF(H1803&lt;=3360000,880000,IF(H1803&lt;=4890000,680000,IF(H1803&lt;=6550000,630000,580000))))))</f>
        <v/>
      </c>
      <c r="J1803" s="19">
        <f>MAX(0,ROUNDDOWN(H1803-E1803-I1803-F1803,-3))</f>
        <v/>
      </c>
      <c r="K1803" s="19">
        <f>MAX(0,ROUNDDOWN(H1803-E1803-I1803-F1803-D1803,-3))</f>
        <v/>
      </c>
      <c r="L1803" s="19">
        <f>IF(J1803&lt;=0,0,ROUNDDOWN((J1803*LOOKUP(J1803,{0,1950001,3300001,6950001,9000001,18000001,40000001},{0.05,0.1,0.2,0.23,0.33,0.4,0.45})-LOOKUP(J1803,{0,1950001,3300001,6950001,9000001,18000001,40000001},{0,97500,427500,636000,1536000,2796000,4796000}))*1.021,-2))</f>
        <v/>
      </c>
      <c r="M1803" s="19">
        <f>IF(K1803&lt;=0,0,ROUNDDOWN((K1803*LOOKUP(K1803,{0,1950001,3300001,6950001,9000001,18000001,40000001},{0.05,0.1,0.2,0.23,0.33,0.4,0.45})-LOOKUP(K1803,{0,1950001,3300001,6950001,9000001,18000001,40000001},{0,97500,427500,636000,1536000,2796000,4796000}))*1.021,-2))</f>
        <v/>
      </c>
      <c r="N1803" s="19">
        <f>MAX(0,ROUNDDOWN(H1803-E1803-430000-G1803,-3))</f>
        <v/>
      </c>
      <c r="O1803" s="19">
        <f>MAX(0,ROUNDDOWN(H1803-E1803-430000-G1803-D1803,-3))</f>
        <v/>
      </c>
      <c r="P1803" s="19">
        <f>IF(H1803&lt;=450000,0,MAX(0,ROUNDDOWN(N1803*0.06-MIN(50000,N1803)*0.03,-2))+MAX(0,ROUNDDOWN(N1803*0.04-MIN(50000,N1803)*0.02,-2)))</f>
        <v/>
      </c>
      <c r="Q1803" s="19">
        <f>IF(H1803&lt;=450000,0,MAX(0,ROUNDDOWN(O1803*0.06-MIN(50000,O1803)*0.03,-2))+MAX(0,ROUNDDOWN(O1803*0.04-MIN(50000,O1803)*0.02,-2)))</f>
        <v/>
      </c>
      <c r="R1803" s="19">
        <f>L1803-M1803</f>
        <v/>
      </c>
      <c r="S1803" s="19">
        <f>P1803-Q1803</f>
        <v/>
      </c>
      <c r="T1803" s="19">
        <f>R1803+S1803</f>
        <v/>
      </c>
      <c r="U1803" s="21">
        <f>IF(J1803&lt;=0,0,LOOKUP(J1803,{0,1950001,3300001,6950001,9000001,18000001,40000001},{0.05,0.1,0.2,0.23,0.33,0.4,0.45}))</f>
        <v/>
      </c>
    </row>
    <row r="1804">
      <c r="A1804" t="inlineStr">
        <is>
          <t>1万円刻み</t>
        </is>
      </c>
      <c r="B1804" s="19">
        <f>'3_1万円刻み'!$A$833</f>
        <v/>
      </c>
      <c r="C1804" s="20" t="n">
        <v>2026</v>
      </c>
      <c r="D1804" s="19" t="n">
        <v>276000</v>
      </c>
      <c r="E1804" s="19">
        <f>ROUND(MIN(B1804/12,650000)*12*0.0915+MIN(B1804/12,1390000)*12*(0.0504+0)+B1804*0.005,0)</f>
        <v/>
      </c>
      <c r="F1804" s="19" t="n">
        <v>0</v>
      </c>
      <c r="G1804" s="19" t="n">
        <v>0</v>
      </c>
      <c r="H1804" s="19">
        <f>IF(C1804&gt;=2026,IF(B1804&lt;741000,0,IF(B1804&lt;2191000,B1804-740000,IF(B1804&lt;2193000,1451000,IF(B1804&lt;2196000,1453000,IF(B1804&lt;2200000,1456000,IF(B1804&lt;3600000,ROUNDDOWN(B1804/4,-3)*2.8-80000,IF(B1804&lt;6600000,ROUNDDOWN(B1804/4,-3)*3.2-440000,IF(B1804&lt;8500000,ROUNDDOWN(B1804*0.9,0)-1100000,B1804-1950000)))))))),IF(B1804&lt;651000,0,IF(B1804&lt;1900000,B1804-650000,IF(B1804&lt;3600000,ROUNDDOWN(B1804/4,-3)*2.8-80000,IF(B1804&lt;6600000,ROUNDDOWN(B1804/4,-3)*3.2-440000,IF(B1804&lt;8500000,ROUNDDOWN(B1804*0.9,0)-1100000,B1804-1950000))))))</f>
        <v/>
      </c>
      <c r="I1804" s="19">
        <f>IF(H1804&gt;23500000,NA(),IF(C1804&gt;=2026,IF(H1804&lt;=4890000,1040000,IF(H1804&lt;=6550000,670000,620000)),IF(H1804&lt;=1320000,950000,IF(H1804&lt;=3360000,880000,IF(H1804&lt;=4890000,680000,IF(H1804&lt;=6550000,630000,580000))))))</f>
        <v/>
      </c>
      <c r="J1804" s="19">
        <f>MAX(0,ROUNDDOWN(H1804-E1804-I1804-F1804,-3))</f>
        <v/>
      </c>
      <c r="K1804" s="19">
        <f>MAX(0,ROUNDDOWN(H1804-E1804-I1804-F1804-D1804,-3))</f>
        <v/>
      </c>
      <c r="L1804" s="19">
        <f>IF(J1804&lt;=0,0,ROUNDDOWN((J1804*LOOKUP(J1804,{0,1950001,3300001,6950001,9000001,18000001,40000001},{0.05,0.1,0.2,0.23,0.33,0.4,0.45})-LOOKUP(J1804,{0,1950001,3300001,6950001,9000001,18000001,40000001},{0,97500,427500,636000,1536000,2796000,4796000}))*1.021,-2))</f>
        <v/>
      </c>
      <c r="M1804" s="19">
        <f>IF(K1804&lt;=0,0,ROUNDDOWN((K1804*LOOKUP(K1804,{0,1950001,3300001,6950001,9000001,18000001,40000001},{0.05,0.1,0.2,0.23,0.33,0.4,0.45})-LOOKUP(K1804,{0,1950001,3300001,6950001,9000001,18000001,40000001},{0,97500,427500,636000,1536000,2796000,4796000}))*1.021,-2))</f>
        <v/>
      </c>
      <c r="N1804" s="19">
        <f>MAX(0,ROUNDDOWN(H1804-E1804-430000-G1804,-3))</f>
        <v/>
      </c>
      <c r="O1804" s="19">
        <f>MAX(0,ROUNDDOWN(H1804-E1804-430000-G1804-D1804,-3))</f>
        <v/>
      </c>
      <c r="P1804" s="19">
        <f>IF(H1804&lt;=450000,0,MAX(0,ROUNDDOWN(N1804*0.06-MIN(50000,N1804)*0.03,-2))+MAX(0,ROUNDDOWN(N1804*0.04-MIN(50000,N1804)*0.02,-2)))</f>
        <v/>
      </c>
      <c r="Q1804" s="19">
        <f>IF(H1804&lt;=450000,0,MAX(0,ROUNDDOWN(O1804*0.06-MIN(50000,O1804)*0.03,-2))+MAX(0,ROUNDDOWN(O1804*0.04-MIN(50000,O1804)*0.02,-2)))</f>
        <v/>
      </c>
      <c r="R1804" s="19">
        <f>L1804-M1804</f>
        <v/>
      </c>
      <c r="S1804" s="19">
        <f>P1804-Q1804</f>
        <v/>
      </c>
      <c r="T1804" s="19">
        <f>R1804+S1804</f>
        <v/>
      </c>
      <c r="U1804" s="21">
        <f>IF(J1804&lt;=0,0,LOOKUP(J1804,{0,1950001,3300001,6950001,9000001,18000001,40000001},{0.05,0.1,0.2,0.23,0.33,0.4,0.45}))</f>
        <v/>
      </c>
    </row>
    <row r="1805">
      <c r="A1805" t="inlineStr">
        <is>
          <t>1万円刻み</t>
        </is>
      </c>
      <c r="B1805" s="19">
        <f>'3_1万円刻み'!$A$834</f>
        <v/>
      </c>
      <c r="C1805" s="20" t="n">
        <v>2025</v>
      </c>
      <c r="D1805" s="19" t="n">
        <v>276000</v>
      </c>
      <c r="E1805" s="19">
        <f>ROUND(MIN(B1805/12,650000)*12*0.0915+MIN(B1805/12,1390000)*12*(0.0504+0)+B1805*0.005,0)</f>
        <v/>
      </c>
      <c r="F1805" s="19" t="n">
        <v>0</v>
      </c>
      <c r="G1805" s="19" t="n">
        <v>0</v>
      </c>
      <c r="H1805" s="19">
        <f>IF(C1805&gt;=2026,IF(B1805&lt;741000,0,IF(B1805&lt;2191000,B1805-740000,IF(B1805&lt;2193000,1451000,IF(B1805&lt;2196000,1453000,IF(B1805&lt;2200000,1456000,IF(B1805&lt;3600000,ROUNDDOWN(B1805/4,-3)*2.8-80000,IF(B1805&lt;6600000,ROUNDDOWN(B1805/4,-3)*3.2-440000,IF(B1805&lt;8500000,ROUNDDOWN(B1805*0.9,0)-1100000,B1805-1950000)))))))),IF(B1805&lt;651000,0,IF(B1805&lt;1900000,B1805-650000,IF(B1805&lt;3600000,ROUNDDOWN(B1805/4,-3)*2.8-80000,IF(B1805&lt;6600000,ROUNDDOWN(B1805/4,-3)*3.2-440000,IF(B1805&lt;8500000,ROUNDDOWN(B1805*0.9,0)-1100000,B1805-1950000))))))</f>
        <v/>
      </c>
      <c r="I1805" s="19">
        <f>IF(H1805&gt;23500000,NA(),IF(C1805&gt;=2026,IF(H1805&lt;=4890000,1040000,IF(H1805&lt;=6550000,670000,620000)),IF(H1805&lt;=1320000,950000,IF(H1805&lt;=3360000,880000,IF(H1805&lt;=4890000,680000,IF(H1805&lt;=6550000,630000,580000))))))</f>
        <v/>
      </c>
      <c r="J1805" s="19">
        <f>MAX(0,ROUNDDOWN(H1805-E1805-I1805-F1805,-3))</f>
        <v/>
      </c>
      <c r="K1805" s="19">
        <f>MAX(0,ROUNDDOWN(H1805-E1805-I1805-F1805-D1805,-3))</f>
        <v/>
      </c>
      <c r="L1805" s="19">
        <f>IF(J1805&lt;=0,0,ROUNDDOWN((J1805*LOOKUP(J1805,{0,1950001,3300001,6950001,9000001,18000001,40000001},{0.05,0.1,0.2,0.23,0.33,0.4,0.45})-LOOKUP(J1805,{0,1950001,3300001,6950001,9000001,18000001,40000001},{0,97500,427500,636000,1536000,2796000,4796000}))*1.021,-2))</f>
        <v/>
      </c>
      <c r="M1805" s="19">
        <f>IF(K1805&lt;=0,0,ROUNDDOWN((K1805*LOOKUP(K1805,{0,1950001,3300001,6950001,9000001,18000001,40000001},{0.05,0.1,0.2,0.23,0.33,0.4,0.45})-LOOKUP(K1805,{0,1950001,3300001,6950001,9000001,18000001,40000001},{0,97500,427500,636000,1536000,2796000,4796000}))*1.021,-2))</f>
        <v/>
      </c>
      <c r="N1805" s="19">
        <f>MAX(0,ROUNDDOWN(H1805-E1805-430000-G1805,-3))</f>
        <v/>
      </c>
      <c r="O1805" s="19">
        <f>MAX(0,ROUNDDOWN(H1805-E1805-430000-G1805-D1805,-3))</f>
        <v/>
      </c>
      <c r="P1805" s="19">
        <f>IF(H1805&lt;=450000,0,MAX(0,ROUNDDOWN(N1805*0.06-MIN(50000,N1805)*0.03,-2))+MAX(0,ROUNDDOWN(N1805*0.04-MIN(50000,N1805)*0.02,-2)))</f>
        <v/>
      </c>
      <c r="Q1805" s="19">
        <f>IF(H1805&lt;=450000,0,MAX(0,ROUNDDOWN(O1805*0.06-MIN(50000,O1805)*0.03,-2))+MAX(0,ROUNDDOWN(O1805*0.04-MIN(50000,O1805)*0.02,-2)))</f>
        <v/>
      </c>
      <c r="R1805" s="19">
        <f>L1805-M1805</f>
        <v/>
      </c>
      <c r="S1805" s="19">
        <f>P1805-Q1805</f>
        <v/>
      </c>
      <c r="T1805" s="19">
        <f>R1805+S1805</f>
        <v/>
      </c>
      <c r="U1805" s="21">
        <f>IF(J1805&lt;=0,0,LOOKUP(J1805,{0,1950001,3300001,6950001,9000001,18000001,40000001},{0.05,0.1,0.2,0.23,0.33,0.4,0.45}))</f>
        <v/>
      </c>
    </row>
    <row r="1806">
      <c r="A1806" t="inlineStr">
        <is>
          <t>1万円刻み</t>
        </is>
      </c>
      <c r="B1806" s="19">
        <f>'3_1万円刻み'!$A$834</f>
        <v/>
      </c>
      <c r="C1806" s="20" t="n">
        <v>2026</v>
      </c>
      <c r="D1806" s="19" t="n">
        <v>276000</v>
      </c>
      <c r="E1806" s="19">
        <f>ROUND(MIN(B1806/12,650000)*12*0.0915+MIN(B1806/12,1390000)*12*(0.0504+0)+B1806*0.005,0)</f>
        <v/>
      </c>
      <c r="F1806" s="19" t="n">
        <v>0</v>
      </c>
      <c r="G1806" s="19" t="n">
        <v>0</v>
      </c>
      <c r="H1806" s="19">
        <f>IF(C1806&gt;=2026,IF(B1806&lt;741000,0,IF(B1806&lt;2191000,B1806-740000,IF(B1806&lt;2193000,1451000,IF(B1806&lt;2196000,1453000,IF(B1806&lt;2200000,1456000,IF(B1806&lt;3600000,ROUNDDOWN(B1806/4,-3)*2.8-80000,IF(B1806&lt;6600000,ROUNDDOWN(B1806/4,-3)*3.2-440000,IF(B1806&lt;8500000,ROUNDDOWN(B1806*0.9,0)-1100000,B1806-1950000)))))))),IF(B1806&lt;651000,0,IF(B1806&lt;1900000,B1806-650000,IF(B1806&lt;3600000,ROUNDDOWN(B1806/4,-3)*2.8-80000,IF(B1806&lt;6600000,ROUNDDOWN(B1806/4,-3)*3.2-440000,IF(B1806&lt;8500000,ROUNDDOWN(B1806*0.9,0)-1100000,B1806-1950000))))))</f>
        <v/>
      </c>
      <c r="I1806" s="19">
        <f>IF(H1806&gt;23500000,NA(),IF(C1806&gt;=2026,IF(H1806&lt;=4890000,1040000,IF(H1806&lt;=6550000,670000,620000)),IF(H1806&lt;=1320000,950000,IF(H1806&lt;=3360000,880000,IF(H1806&lt;=4890000,680000,IF(H1806&lt;=6550000,630000,580000))))))</f>
        <v/>
      </c>
      <c r="J1806" s="19">
        <f>MAX(0,ROUNDDOWN(H1806-E1806-I1806-F1806,-3))</f>
        <v/>
      </c>
      <c r="K1806" s="19">
        <f>MAX(0,ROUNDDOWN(H1806-E1806-I1806-F1806-D1806,-3))</f>
        <v/>
      </c>
      <c r="L1806" s="19">
        <f>IF(J1806&lt;=0,0,ROUNDDOWN((J1806*LOOKUP(J1806,{0,1950001,3300001,6950001,9000001,18000001,40000001},{0.05,0.1,0.2,0.23,0.33,0.4,0.45})-LOOKUP(J1806,{0,1950001,3300001,6950001,9000001,18000001,40000001},{0,97500,427500,636000,1536000,2796000,4796000}))*1.021,-2))</f>
        <v/>
      </c>
      <c r="M1806" s="19">
        <f>IF(K1806&lt;=0,0,ROUNDDOWN((K1806*LOOKUP(K1806,{0,1950001,3300001,6950001,9000001,18000001,40000001},{0.05,0.1,0.2,0.23,0.33,0.4,0.45})-LOOKUP(K1806,{0,1950001,3300001,6950001,9000001,18000001,40000001},{0,97500,427500,636000,1536000,2796000,4796000}))*1.021,-2))</f>
        <v/>
      </c>
      <c r="N1806" s="19">
        <f>MAX(0,ROUNDDOWN(H1806-E1806-430000-G1806,-3))</f>
        <v/>
      </c>
      <c r="O1806" s="19">
        <f>MAX(0,ROUNDDOWN(H1806-E1806-430000-G1806-D1806,-3))</f>
        <v/>
      </c>
      <c r="P1806" s="19">
        <f>IF(H1806&lt;=450000,0,MAX(0,ROUNDDOWN(N1806*0.06-MIN(50000,N1806)*0.03,-2))+MAX(0,ROUNDDOWN(N1806*0.04-MIN(50000,N1806)*0.02,-2)))</f>
        <v/>
      </c>
      <c r="Q1806" s="19">
        <f>IF(H1806&lt;=450000,0,MAX(0,ROUNDDOWN(O1806*0.06-MIN(50000,O1806)*0.03,-2))+MAX(0,ROUNDDOWN(O1806*0.04-MIN(50000,O1806)*0.02,-2)))</f>
        <v/>
      </c>
      <c r="R1806" s="19">
        <f>L1806-M1806</f>
        <v/>
      </c>
      <c r="S1806" s="19">
        <f>P1806-Q1806</f>
        <v/>
      </c>
      <c r="T1806" s="19">
        <f>R1806+S1806</f>
        <v/>
      </c>
      <c r="U1806" s="21">
        <f>IF(J1806&lt;=0,0,LOOKUP(J1806,{0,1950001,3300001,6950001,9000001,18000001,40000001},{0.05,0.1,0.2,0.23,0.33,0.4,0.45}))</f>
        <v/>
      </c>
    </row>
    <row r="1807">
      <c r="A1807" t="inlineStr">
        <is>
          <t>1万円刻み</t>
        </is>
      </c>
      <c r="B1807" s="19">
        <f>'3_1万円刻み'!$A$835</f>
        <v/>
      </c>
      <c r="C1807" s="20" t="n">
        <v>2025</v>
      </c>
      <c r="D1807" s="19" t="n">
        <v>276000</v>
      </c>
      <c r="E1807" s="19">
        <f>ROUND(MIN(B1807/12,650000)*12*0.0915+MIN(B1807/12,1390000)*12*(0.0504+0)+B1807*0.005,0)</f>
        <v/>
      </c>
      <c r="F1807" s="19" t="n">
        <v>0</v>
      </c>
      <c r="G1807" s="19" t="n">
        <v>0</v>
      </c>
      <c r="H1807" s="19">
        <f>IF(C1807&gt;=2026,IF(B1807&lt;741000,0,IF(B1807&lt;2191000,B1807-740000,IF(B1807&lt;2193000,1451000,IF(B1807&lt;2196000,1453000,IF(B1807&lt;2200000,1456000,IF(B1807&lt;3600000,ROUNDDOWN(B1807/4,-3)*2.8-80000,IF(B1807&lt;6600000,ROUNDDOWN(B1807/4,-3)*3.2-440000,IF(B1807&lt;8500000,ROUNDDOWN(B1807*0.9,0)-1100000,B1807-1950000)))))))),IF(B1807&lt;651000,0,IF(B1807&lt;1900000,B1807-650000,IF(B1807&lt;3600000,ROUNDDOWN(B1807/4,-3)*2.8-80000,IF(B1807&lt;6600000,ROUNDDOWN(B1807/4,-3)*3.2-440000,IF(B1807&lt;8500000,ROUNDDOWN(B1807*0.9,0)-1100000,B1807-1950000))))))</f>
        <v/>
      </c>
      <c r="I1807" s="19">
        <f>IF(H1807&gt;23500000,NA(),IF(C1807&gt;=2026,IF(H1807&lt;=4890000,1040000,IF(H1807&lt;=6550000,670000,620000)),IF(H1807&lt;=1320000,950000,IF(H1807&lt;=3360000,880000,IF(H1807&lt;=4890000,680000,IF(H1807&lt;=6550000,630000,580000))))))</f>
        <v/>
      </c>
      <c r="J1807" s="19">
        <f>MAX(0,ROUNDDOWN(H1807-E1807-I1807-F1807,-3))</f>
        <v/>
      </c>
      <c r="K1807" s="19">
        <f>MAX(0,ROUNDDOWN(H1807-E1807-I1807-F1807-D1807,-3))</f>
        <v/>
      </c>
      <c r="L1807" s="19">
        <f>IF(J1807&lt;=0,0,ROUNDDOWN((J1807*LOOKUP(J1807,{0,1950001,3300001,6950001,9000001,18000001,40000001},{0.05,0.1,0.2,0.23,0.33,0.4,0.45})-LOOKUP(J1807,{0,1950001,3300001,6950001,9000001,18000001,40000001},{0,97500,427500,636000,1536000,2796000,4796000}))*1.021,-2))</f>
        <v/>
      </c>
      <c r="M1807" s="19">
        <f>IF(K1807&lt;=0,0,ROUNDDOWN((K1807*LOOKUP(K1807,{0,1950001,3300001,6950001,9000001,18000001,40000001},{0.05,0.1,0.2,0.23,0.33,0.4,0.45})-LOOKUP(K1807,{0,1950001,3300001,6950001,9000001,18000001,40000001},{0,97500,427500,636000,1536000,2796000,4796000}))*1.021,-2))</f>
        <v/>
      </c>
      <c r="N1807" s="19">
        <f>MAX(0,ROUNDDOWN(H1807-E1807-430000-G1807,-3))</f>
        <v/>
      </c>
      <c r="O1807" s="19">
        <f>MAX(0,ROUNDDOWN(H1807-E1807-430000-G1807-D1807,-3))</f>
        <v/>
      </c>
      <c r="P1807" s="19">
        <f>IF(H1807&lt;=450000,0,MAX(0,ROUNDDOWN(N1807*0.06-MIN(50000,N1807)*0.03,-2))+MAX(0,ROUNDDOWN(N1807*0.04-MIN(50000,N1807)*0.02,-2)))</f>
        <v/>
      </c>
      <c r="Q1807" s="19">
        <f>IF(H1807&lt;=450000,0,MAX(0,ROUNDDOWN(O1807*0.06-MIN(50000,O1807)*0.03,-2))+MAX(0,ROUNDDOWN(O1807*0.04-MIN(50000,O1807)*0.02,-2)))</f>
        <v/>
      </c>
      <c r="R1807" s="19">
        <f>L1807-M1807</f>
        <v/>
      </c>
      <c r="S1807" s="19">
        <f>P1807-Q1807</f>
        <v/>
      </c>
      <c r="T1807" s="19">
        <f>R1807+S1807</f>
        <v/>
      </c>
      <c r="U1807" s="21">
        <f>IF(J1807&lt;=0,0,LOOKUP(J1807,{0,1950001,3300001,6950001,9000001,18000001,40000001},{0.05,0.1,0.2,0.23,0.33,0.4,0.45}))</f>
        <v/>
      </c>
    </row>
    <row r="1808">
      <c r="A1808" t="inlineStr">
        <is>
          <t>1万円刻み</t>
        </is>
      </c>
      <c r="B1808" s="19">
        <f>'3_1万円刻み'!$A$835</f>
        <v/>
      </c>
      <c r="C1808" s="20" t="n">
        <v>2026</v>
      </c>
      <c r="D1808" s="19" t="n">
        <v>276000</v>
      </c>
      <c r="E1808" s="19">
        <f>ROUND(MIN(B1808/12,650000)*12*0.0915+MIN(B1808/12,1390000)*12*(0.0504+0)+B1808*0.005,0)</f>
        <v/>
      </c>
      <c r="F1808" s="19" t="n">
        <v>0</v>
      </c>
      <c r="G1808" s="19" t="n">
        <v>0</v>
      </c>
      <c r="H1808" s="19">
        <f>IF(C1808&gt;=2026,IF(B1808&lt;741000,0,IF(B1808&lt;2191000,B1808-740000,IF(B1808&lt;2193000,1451000,IF(B1808&lt;2196000,1453000,IF(B1808&lt;2200000,1456000,IF(B1808&lt;3600000,ROUNDDOWN(B1808/4,-3)*2.8-80000,IF(B1808&lt;6600000,ROUNDDOWN(B1808/4,-3)*3.2-440000,IF(B1808&lt;8500000,ROUNDDOWN(B1808*0.9,0)-1100000,B1808-1950000)))))))),IF(B1808&lt;651000,0,IF(B1808&lt;1900000,B1808-650000,IF(B1808&lt;3600000,ROUNDDOWN(B1808/4,-3)*2.8-80000,IF(B1808&lt;6600000,ROUNDDOWN(B1808/4,-3)*3.2-440000,IF(B1808&lt;8500000,ROUNDDOWN(B1808*0.9,0)-1100000,B1808-1950000))))))</f>
        <v/>
      </c>
      <c r="I1808" s="19">
        <f>IF(H1808&gt;23500000,NA(),IF(C1808&gt;=2026,IF(H1808&lt;=4890000,1040000,IF(H1808&lt;=6550000,670000,620000)),IF(H1808&lt;=1320000,950000,IF(H1808&lt;=3360000,880000,IF(H1808&lt;=4890000,680000,IF(H1808&lt;=6550000,630000,580000))))))</f>
        <v/>
      </c>
      <c r="J1808" s="19">
        <f>MAX(0,ROUNDDOWN(H1808-E1808-I1808-F1808,-3))</f>
        <v/>
      </c>
      <c r="K1808" s="19">
        <f>MAX(0,ROUNDDOWN(H1808-E1808-I1808-F1808-D1808,-3))</f>
        <v/>
      </c>
      <c r="L1808" s="19">
        <f>IF(J1808&lt;=0,0,ROUNDDOWN((J1808*LOOKUP(J1808,{0,1950001,3300001,6950001,9000001,18000001,40000001},{0.05,0.1,0.2,0.23,0.33,0.4,0.45})-LOOKUP(J1808,{0,1950001,3300001,6950001,9000001,18000001,40000001},{0,97500,427500,636000,1536000,2796000,4796000}))*1.021,-2))</f>
        <v/>
      </c>
      <c r="M1808" s="19">
        <f>IF(K1808&lt;=0,0,ROUNDDOWN((K1808*LOOKUP(K1808,{0,1950001,3300001,6950001,9000001,18000001,40000001},{0.05,0.1,0.2,0.23,0.33,0.4,0.45})-LOOKUP(K1808,{0,1950001,3300001,6950001,9000001,18000001,40000001},{0,97500,427500,636000,1536000,2796000,4796000}))*1.021,-2))</f>
        <v/>
      </c>
      <c r="N1808" s="19">
        <f>MAX(0,ROUNDDOWN(H1808-E1808-430000-G1808,-3))</f>
        <v/>
      </c>
      <c r="O1808" s="19">
        <f>MAX(0,ROUNDDOWN(H1808-E1808-430000-G1808-D1808,-3))</f>
        <v/>
      </c>
      <c r="P1808" s="19">
        <f>IF(H1808&lt;=450000,0,MAX(0,ROUNDDOWN(N1808*0.06-MIN(50000,N1808)*0.03,-2))+MAX(0,ROUNDDOWN(N1808*0.04-MIN(50000,N1808)*0.02,-2)))</f>
        <v/>
      </c>
      <c r="Q1808" s="19">
        <f>IF(H1808&lt;=450000,0,MAX(0,ROUNDDOWN(O1808*0.06-MIN(50000,O1808)*0.03,-2))+MAX(0,ROUNDDOWN(O1808*0.04-MIN(50000,O1808)*0.02,-2)))</f>
        <v/>
      </c>
      <c r="R1808" s="19">
        <f>L1808-M1808</f>
        <v/>
      </c>
      <c r="S1808" s="19">
        <f>P1808-Q1808</f>
        <v/>
      </c>
      <c r="T1808" s="19">
        <f>R1808+S1808</f>
        <v/>
      </c>
      <c r="U1808" s="21">
        <f>IF(J1808&lt;=0,0,LOOKUP(J1808,{0,1950001,3300001,6950001,9000001,18000001,40000001},{0.05,0.1,0.2,0.23,0.33,0.4,0.45}))</f>
        <v/>
      </c>
    </row>
    <row r="1809">
      <c r="A1809" t="inlineStr">
        <is>
          <t>1万円刻み</t>
        </is>
      </c>
      <c r="B1809" s="19">
        <f>'3_1万円刻み'!$A$836</f>
        <v/>
      </c>
      <c r="C1809" s="20" t="n">
        <v>2025</v>
      </c>
      <c r="D1809" s="19" t="n">
        <v>276000</v>
      </c>
      <c r="E1809" s="19">
        <f>ROUND(MIN(B1809/12,650000)*12*0.0915+MIN(B1809/12,1390000)*12*(0.0504+0)+B1809*0.005,0)</f>
        <v/>
      </c>
      <c r="F1809" s="19" t="n">
        <v>0</v>
      </c>
      <c r="G1809" s="19" t="n">
        <v>0</v>
      </c>
      <c r="H1809" s="19">
        <f>IF(C1809&gt;=2026,IF(B1809&lt;741000,0,IF(B1809&lt;2191000,B1809-740000,IF(B1809&lt;2193000,1451000,IF(B1809&lt;2196000,1453000,IF(B1809&lt;2200000,1456000,IF(B1809&lt;3600000,ROUNDDOWN(B1809/4,-3)*2.8-80000,IF(B1809&lt;6600000,ROUNDDOWN(B1809/4,-3)*3.2-440000,IF(B1809&lt;8500000,ROUNDDOWN(B1809*0.9,0)-1100000,B1809-1950000)))))))),IF(B1809&lt;651000,0,IF(B1809&lt;1900000,B1809-650000,IF(B1809&lt;3600000,ROUNDDOWN(B1809/4,-3)*2.8-80000,IF(B1809&lt;6600000,ROUNDDOWN(B1809/4,-3)*3.2-440000,IF(B1809&lt;8500000,ROUNDDOWN(B1809*0.9,0)-1100000,B1809-1950000))))))</f>
        <v/>
      </c>
      <c r="I1809" s="19">
        <f>IF(H1809&gt;23500000,NA(),IF(C1809&gt;=2026,IF(H1809&lt;=4890000,1040000,IF(H1809&lt;=6550000,670000,620000)),IF(H1809&lt;=1320000,950000,IF(H1809&lt;=3360000,880000,IF(H1809&lt;=4890000,680000,IF(H1809&lt;=6550000,630000,580000))))))</f>
        <v/>
      </c>
      <c r="J1809" s="19">
        <f>MAX(0,ROUNDDOWN(H1809-E1809-I1809-F1809,-3))</f>
        <v/>
      </c>
      <c r="K1809" s="19">
        <f>MAX(0,ROUNDDOWN(H1809-E1809-I1809-F1809-D1809,-3))</f>
        <v/>
      </c>
      <c r="L1809" s="19">
        <f>IF(J1809&lt;=0,0,ROUNDDOWN((J1809*LOOKUP(J1809,{0,1950001,3300001,6950001,9000001,18000001,40000001},{0.05,0.1,0.2,0.23,0.33,0.4,0.45})-LOOKUP(J1809,{0,1950001,3300001,6950001,9000001,18000001,40000001},{0,97500,427500,636000,1536000,2796000,4796000}))*1.021,-2))</f>
        <v/>
      </c>
      <c r="M1809" s="19">
        <f>IF(K1809&lt;=0,0,ROUNDDOWN((K1809*LOOKUP(K1809,{0,1950001,3300001,6950001,9000001,18000001,40000001},{0.05,0.1,0.2,0.23,0.33,0.4,0.45})-LOOKUP(K1809,{0,1950001,3300001,6950001,9000001,18000001,40000001},{0,97500,427500,636000,1536000,2796000,4796000}))*1.021,-2))</f>
        <v/>
      </c>
      <c r="N1809" s="19">
        <f>MAX(0,ROUNDDOWN(H1809-E1809-430000-G1809,-3))</f>
        <v/>
      </c>
      <c r="O1809" s="19">
        <f>MAX(0,ROUNDDOWN(H1809-E1809-430000-G1809-D1809,-3))</f>
        <v/>
      </c>
      <c r="P1809" s="19">
        <f>IF(H1809&lt;=450000,0,MAX(0,ROUNDDOWN(N1809*0.06-MIN(50000,N1809)*0.03,-2))+MAX(0,ROUNDDOWN(N1809*0.04-MIN(50000,N1809)*0.02,-2)))</f>
        <v/>
      </c>
      <c r="Q1809" s="19">
        <f>IF(H1809&lt;=450000,0,MAX(0,ROUNDDOWN(O1809*0.06-MIN(50000,O1809)*0.03,-2))+MAX(0,ROUNDDOWN(O1809*0.04-MIN(50000,O1809)*0.02,-2)))</f>
        <v/>
      </c>
      <c r="R1809" s="19">
        <f>L1809-M1809</f>
        <v/>
      </c>
      <c r="S1809" s="19">
        <f>P1809-Q1809</f>
        <v/>
      </c>
      <c r="T1809" s="19">
        <f>R1809+S1809</f>
        <v/>
      </c>
      <c r="U1809" s="21">
        <f>IF(J1809&lt;=0,0,LOOKUP(J1809,{0,1950001,3300001,6950001,9000001,18000001,40000001},{0.05,0.1,0.2,0.23,0.33,0.4,0.45}))</f>
        <v/>
      </c>
    </row>
    <row r="1810">
      <c r="A1810" t="inlineStr">
        <is>
          <t>1万円刻み</t>
        </is>
      </c>
      <c r="B1810" s="19">
        <f>'3_1万円刻み'!$A$836</f>
        <v/>
      </c>
      <c r="C1810" s="20" t="n">
        <v>2026</v>
      </c>
      <c r="D1810" s="19" t="n">
        <v>276000</v>
      </c>
      <c r="E1810" s="19">
        <f>ROUND(MIN(B1810/12,650000)*12*0.0915+MIN(B1810/12,1390000)*12*(0.0504+0)+B1810*0.005,0)</f>
        <v/>
      </c>
      <c r="F1810" s="19" t="n">
        <v>0</v>
      </c>
      <c r="G1810" s="19" t="n">
        <v>0</v>
      </c>
      <c r="H1810" s="19">
        <f>IF(C1810&gt;=2026,IF(B1810&lt;741000,0,IF(B1810&lt;2191000,B1810-740000,IF(B1810&lt;2193000,1451000,IF(B1810&lt;2196000,1453000,IF(B1810&lt;2200000,1456000,IF(B1810&lt;3600000,ROUNDDOWN(B1810/4,-3)*2.8-80000,IF(B1810&lt;6600000,ROUNDDOWN(B1810/4,-3)*3.2-440000,IF(B1810&lt;8500000,ROUNDDOWN(B1810*0.9,0)-1100000,B1810-1950000)))))))),IF(B1810&lt;651000,0,IF(B1810&lt;1900000,B1810-650000,IF(B1810&lt;3600000,ROUNDDOWN(B1810/4,-3)*2.8-80000,IF(B1810&lt;6600000,ROUNDDOWN(B1810/4,-3)*3.2-440000,IF(B1810&lt;8500000,ROUNDDOWN(B1810*0.9,0)-1100000,B1810-1950000))))))</f>
        <v/>
      </c>
      <c r="I1810" s="19">
        <f>IF(H1810&gt;23500000,NA(),IF(C1810&gt;=2026,IF(H1810&lt;=4890000,1040000,IF(H1810&lt;=6550000,670000,620000)),IF(H1810&lt;=1320000,950000,IF(H1810&lt;=3360000,880000,IF(H1810&lt;=4890000,680000,IF(H1810&lt;=6550000,630000,580000))))))</f>
        <v/>
      </c>
      <c r="J1810" s="19">
        <f>MAX(0,ROUNDDOWN(H1810-E1810-I1810-F1810,-3))</f>
        <v/>
      </c>
      <c r="K1810" s="19">
        <f>MAX(0,ROUNDDOWN(H1810-E1810-I1810-F1810-D1810,-3))</f>
        <v/>
      </c>
      <c r="L1810" s="19">
        <f>IF(J1810&lt;=0,0,ROUNDDOWN((J1810*LOOKUP(J1810,{0,1950001,3300001,6950001,9000001,18000001,40000001},{0.05,0.1,0.2,0.23,0.33,0.4,0.45})-LOOKUP(J1810,{0,1950001,3300001,6950001,9000001,18000001,40000001},{0,97500,427500,636000,1536000,2796000,4796000}))*1.021,-2))</f>
        <v/>
      </c>
      <c r="M1810" s="19">
        <f>IF(K1810&lt;=0,0,ROUNDDOWN((K1810*LOOKUP(K1810,{0,1950001,3300001,6950001,9000001,18000001,40000001},{0.05,0.1,0.2,0.23,0.33,0.4,0.45})-LOOKUP(K1810,{0,1950001,3300001,6950001,9000001,18000001,40000001},{0,97500,427500,636000,1536000,2796000,4796000}))*1.021,-2))</f>
        <v/>
      </c>
      <c r="N1810" s="19">
        <f>MAX(0,ROUNDDOWN(H1810-E1810-430000-G1810,-3))</f>
        <v/>
      </c>
      <c r="O1810" s="19">
        <f>MAX(0,ROUNDDOWN(H1810-E1810-430000-G1810-D1810,-3))</f>
        <v/>
      </c>
      <c r="P1810" s="19">
        <f>IF(H1810&lt;=450000,0,MAX(0,ROUNDDOWN(N1810*0.06-MIN(50000,N1810)*0.03,-2))+MAX(0,ROUNDDOWN(N1810*0.04-MIN(50000,N1810)*0.02,-2)))</f>
        <v/>
      </c>
      <c r="Q1810" s="19">
        <f>IF(H1810&lt;=450000,0,MAX(0,ROUNDDOWN(O1810*0.06-MIN(50000,O1810)*0.03,-2))+MAX(0,ROUNDDOWN(O1810*0.04-MIN(50000,O1810)*0.02,-2)))</f>
        <v/>
      </c>
      <c r="R1810" s="19">
        <f>L1810-M1810</f>
        <v/>
      </c>
      <c r="S1810" s="19">
        <f>P1810-Q1810</f>
        <v/>
      </c>
      <c r="T1810" s="19">
        <f>R1810+S1810</f>
        <v/>
      </c>
      <c r="U1810" s="21">
        <f>IF(J1810&lt;=0,0,LOOKUP(J1810,{0,1950001,3300001,6950001,9000001,18000001,40000001},{0.05,0.1,0.2,0.23,0.33,0.4,0.45}))</f>
        <v/>
      </c>
    </row>
    <row r="1811">
      <c r="A1811" t="inlineStr">
        <is>
          <t>1万円刻み</t>
        </is>
      </c>
      <c r="B1811" s="19">
        <f>'3_1万円刻み'!$A$837</f>
        <v/>
      </c>
      <c r="C1811" s="20" t="n">
        <v>2025</v>
      </c>
      <c r="D1811" s="19" t="n">
        <v>276000</v>
      </c>
      <c r="E1811" s="19">
        <f>ROUND(MIN(B1811/12,650000)*12*0.0915+MIN(B1811/12,1390000)*12*(0.0504+0)+B1811*0.005,0)</f>
        <v/>
      </c>
      <c r="F1811" s="19" t="n">
        <v>0</v>
      </c>
      <c r="G1811" s="19" t="n">
        <v>0</v>
      </c>
      <c r="H1811" s="19">
        <f>IF(C1811&gt;=2026,IF(B1811&lt;741000,0,IF(B1811&lt;2191000,B1811-740000,IF(B1811&lt;2193000,1451000,IF(B1811&lt;2196000,1453000,IF(B1811&lt;2200000,1456000,IF(B1811&lt;3600000,ROUNDDOWN(B1811/4,-3)*2.8-80000,IF(B1811&lt;6600000,ROUNDDOWN(B1811/4,-3)*3.2-440000,IF(B1811&lt;8500000,ROUNDDOWN(B1811*0.9,0)-1100000,B1811-1950000)))))))),IF(B1811&lt;651000,0,IF(B1811&lt;1900000,B1811-650000,IF(B1811&lt;3600000,ROUNDDOWN(B1811/4,-3)*2.8-80000,IF(B1811&lt;6600000,ROUNDDOWN(B1811/4,-3)*3.2-440000,IF(B1811&lt;8500000,ROUNDDOWN(B1811*0.9,0)-1100000,B1811-1950000))))))</f>
        <v/>
      </c>
      <c r="I1811" s="19">
        <f>IF(H1811&gt;23500000,NA(),IF(C1811&gt;=2026,IF(H1811&lt;=4890000,1040000,IF(H1811&lt;=6550000,670000,620000)),IF(H1811&lt;=1320000,950000,IF(H1811&lt;=3360000,880000,IF(H1811&lt;=4890000,680000,IF(H1811&lt;=6550000,630000,580000))))))</f>
        <v/>
      </c>
      <c r="J1811" s="19">
        <f>MAX(0,ROUNDDOWN(H1811-E1811-I1811-F1811,-3))</f>
        <v/>
      </c>
      <c r="K1811" s="19">
        <f>MAX(0,ROUNDDOWN(H1811-E1811-I1811-F1811-D1811,-3))</f>
        <v/>
      </c>
      <c r="L1811" s="19">
        <f>IF(J1811&lt;=0,0,ROUNDDOWN((J1811*LOOKUP(J1811,{0,1950001,3300001,6950001,9000001,18000001,40000001},{0.05,0.1,0.2,0.23,0.33,0.4,0.45})-LOOKUP(J1811,{0,1950001,3300001,6950001,9000001,18000001,40000001},{0,97500,427500,636000,1536000,2796000,4796000}))*1.021,-2))</f>
        <v/>
      </c>
      <c r="M1811" s="19">
        <f>IF(K1811&lt;=0,0,ROUNDDOWN((K1811*LOOKUP(K1811,{0,1950001,3300001,6950001,9000001,18000001,40000001},{0.05,0.1,0.2,0.23,0.33,0.4,0.45})-LOOKUP(K1811,{0,1950001,3300001,6950001,9000001,18000001,40000001},{0,97500,427500,636000,1536000,2796000,4796000}))*1.021,-2))</f>
        <v/>
      </c>
      <c r="N1811" s="19">
        <f>MAX(0,ROUNDDOWN(H1811-E1811-430000-G1811,-3))</f>
        <v/>
      </c>
      <c r="O1811" s="19">
        <f>MAX(0,ROUNDDOWN(H1811-E1811-430000-G1811-D1811,-3))</f>
        <v/>
      </c>
      <c r="P1811" s="19">
        <f>IF(H1811&lt;=450000,0,MAX(0,ROUNDDOWN(N1811*0.06-MIN(50000,N1811)*0.03,-2))+MAX(0,ROUNDDOWN(N1811*0.04-MIN(50000,N1811)*0.02,-2)))</f>
        <v/>
      </c>
      <c r="Q1811" s="19">
        <f>IF(H1811&lt;=450000,0,MAX(0,ROUNDDOWN(O1811*0.06-MIN(50000,O1811)*0.03,-2))+MAX(0,ROUNDDOWN(O1811*0.04-MIN(50000,O1811)*0.02,-2)))</f>
        <v/>
      </c>
      <c r="R1811" s="19">
        <f>L1811-M1811</f>
        <v/>
      </c>
      <c r="S1811" s="19">
        <f>P1811-Q1811</f>
        <v/>
      </c>
      <c r="T1811" s="19">
        <f>R1811+S1811</f>
        <v/>
      </c>
      <c r="U1811" s="21">
        <f>IF(J1811&lt;=0,0,LOOKUP(J1811,{0,1950001,3300001,6950001,9000001,18000001,40000001},{0.05,0.1,0.2,0.23,0.33,0.4,0.45}))</f>
        <v/>
      </c>
    </row>
    <row r="1812">
      <c r="A1812" t="inlineStr">
        <is>
          <t>1万円刻み</t>
        </is>
      </c>
      <c r="B1812" s="19">
        <f>'3_1万円刻み'!$A$837</f>
        <v/>
      </c>
      <c r="C1812" s="20" t="n">
        <v>2026</v>
      </c>
      <c r="D1812" s="19" t="n">
        <v>276000</v>
      </c>
      <c r="E1812" s="19">
        <f>ROUND(MIN(B1812/12,650000)*12*0.0915+MIN(B1812/12,1390000)*12*(0.0504+0)+B1812*0.005,0)</f>
        <v/>
      </c>
      <c r="F1812" s="19" t="n">
        <v>0</v>
      </c>
      <c r="G1812" s="19" t="n">
        <v>0</v>
      </c>
      <c r="H1812" s="19">
        <f>IF(C1812&gt;=2026,IF(B1812&lt;741000,0,IF(B1812&lt;2191000,B1812-740000,IF(B1812&lt;2193000,1451000,IF(B1812&lt;2196000,1453000,IF(B1812&lt;2200000,1456000,IF(B1812&lt;3600000,ROUNDDOWN(B1812/4,-3)*2.8-80000,IF(B1812&lt;6600000,ROUNDDOWN(B1812/4,-3)*3.2-440000,IF(B1812&lt;8500000,ROUNDDOWN(B1812*0.9,0)-1100000,B1812-1950000)))))))),IF(B1812&lt;651000,0,IF(B1812&lt;1900000,B1812-650000,IF(B1812&lt;3600000,ROUNDDOWN(B1812/4,-3)*2.8-80000,IF(B1812&lt;6600000,ROUNDDOWN(B1812/4,-3)*3.2-440000,IF(B1812&lt;8500000,ROUNDDOWN(B1812*0.9,0)-1100000,B1812-1950000))))))</f>
        <v/>
      </c>
      <c r="I1812" s="19">
        <f>IF(H1812&gt;23500000,NA(),IF(C1812&gt;=2026,IF(H1812&lt;=4890000,1040000,IF(H1812&lt;=6550000,670000,620000)),IF(H1812&lt;=1320000,950000,IF(H1812&lt;=3360000,880000,IF(H1812&lt;=4890000,680000,IF(H1812&lt;=6550000,630000,580000))))))</f>
        <v/>
      </c>
      <c r="J1812" s="19">
        <f>MAX(0,ROUNDDOWN(H1812-E1812-I1812-F1812,-3))</f>
        <v/>
      </c>
      <c r="K1812" s="19">
        <f>MAX(0,ROUNDDOWN(H1812-E1812-I1812-F1812-D1812,-3))</f>
        <v/>
      </c>
      <c r="L1812" s="19">
        <f>IF(J1812&lt;=0,0,ROUNDDOWN((J1812*LOOKUP(J1812,{0,1950001,3300001,6950001,9000001,18000001,40000001},{0.05,0.1,0.2,0.23,0.33,0.4,0.45})-LOOKUP(J1812,{0,1950001,3300001,6950001,9000001,18000001,40000001},{0,97500,427500,636000,1536000,2796000,4796000}))*1.021,-2))</f>
        <v/>
      </c>
      <c r="M1812" s="19">
        <f>IF(K1812&lt;=0,0,ROUNDDOWN((K1812*LOOKUP(K1812,{0,1950001,3300001,6950001,9000001,18000001,40000001},{0.05,0.1,0.2,0.23,0.33,0.4,0.45})-LOOKUP(K1812,{0,1950001,3300001,6950001,9000001,18000001,40000001},{0,97500,427500,636000,1536000,2796000,4796000}))*1.021,-2))</f>
        <v/>
      </c>
      <c r="N1812" s="19">
        <f>MAX(0,ROUNDDOWN(H1812-E1812-430000-G1812,-3))</f>
        <v/>
      </c>
      <c r="O1812" s="19">
        <f>MAX(0,ROUNDDOWN(H1812-E1812-430000-G1812-D1812,-3))</f>
        <v/>
      </c>
      <c r="P1812" s="19">
        <f>IF(H1812&lt;=450000,0,MAX(0,ROUNDDOWN(N1812*0.06-MIN(50000,N1812)*0.03,-2))+MAX(0,ROUNDDOWN(N1812*0.04-MIN(50000,N1812)*0.02,-2)))</f>
        <v/>
      </c>
      <c r="Q1812" s="19">
        <f>IF(H1812&lt;=450000,0,MAX(0,ROUNDDOWN(O1812*0.06-MIN(50000,O1812)*0.03,-2))+MAX(0,ROUNDDOWN(O1812*0.04-MIN(50000,O1812)*0.02,-2)))</f>
        <v/>
      </c>
      <c r="R1812" s="19">
        <f>L1812-M1812</f>
        <v/>
      </c>
      <c r="S1812" s="19">
        <f>P1812-Q1812</f>
        <v/>
      </c>
      <c r="T1812" s="19">
        <f>R1812+S1812</f>
        <v/>
      </c>
      <c r="U1812" s="21">
        <f>IF(J1812&lt;=0,0,LOOKUP(J1812,{0,1950001,3300001,6950001,9000001,18000001,40000001},{0.05,0.1,0.2,0.23,0.33,0.4,0.45}))</f>
        <v/>
      </c>
    </row>
    <row r="1813">
      <c r="A1813" t="inlineStr">
        <is>
          <t>1万円刻み</t>
        </is>
      </c>
      <c r="B1813" s="19">
        <f>'3_1万円刻み'!$A$838</f>
        <v/>
      </c>
      <c r="C1813" s="20" t="n">
        <v>2025</v>
      </c>
      <c r="D1813" s="19" t="n">
        <v>276000</v>
      </c>
      <c r="E1813" s="19">
        <f>ROUND(MIN(B1813/12,650000)*12*0.0915+MIN(B1813/12,1390000)*12*(0.0504+0)+B1813*0.005,0)</f>
        <v/>
      </c>
      <c r="F1813" s="19" t="n">
        <v>0</v>
      </c>
      <c r="G1813" s="19" t="n">
        <v>0</v>
      </c>
      <c r="H1813" s="19">
        <f>IF(C1813&gt;=2026,IF(B1813&lt;741000,0,IF(B1813&lt;2191000,B1813-740000,IF(B1813&lt;2193000,1451000,IF(B1813&lt;2196000,1453000,IF(B1813&lt;2200000,1456000,IF(B1813&lt;3600000,ROUNDDOWN(B1813/4,-3)*2.8-80000,IF(B1813&lt;6600000,ROUNDDOWN(B1813/4,-3)*3.2-440000,IF(B1813&lt;8500000,ROUNDDOWN(B1813*0.9,0)-1100000,B1813-1950000)))))))),IF(B1813&lt;651000,0,IF(B1813&lt;1900000,B1813-650000,IF(B1813&lt;3600000,ROUNDDOWN(B1813/4,-3)*2.8-80000,IF(B1813&lt;6600000,ROUNDDOWN(B1813/4,-3)*3.2-440000,IF(B1813&lt;8500000,ROUNDDOWN(B1813*0.9,0)-1100000,B1813-1950000))))))</f>
        <v/>
      </c>
      <c r="I1813" s="19">
        <f>IF(H1813&gt;23500000,NA(),IF(C1813&gt;=2026,IF(H1813&lt;=4890000,1040000,IF(H1813&lt;=6550000,670000,620000)),IF(H1813&lt;=1320000,950000,IF(H1813&lt;=3360000,880000,IF(H1813&lt;=4890000,680000,IF(H1813&lt;=6550000,630000,580000))))))</f>
        <v/>
      </c>
      <c r="J1813" s="19">
        <f>MAX(0,ROUNDDOWN(H1813-E1813-I1813-F1813,-3))</f>
        <v/>
      </c>
      <c r="K1813" s="19">
        <f>MAX(0,ROUNDDOWN(H1813-E1813-I1813-F1813-D1813,-3))</f>
        <v/>
      </c>
      <c r="L1813" s="19">
        <f>IF(J1813&lt;=0,0,ROUNDDOWN((J1813*LOOKUP(J1813,{0,1950001,3300001,6950001,9000001,18000001,40000001},{0.05,0.1,0.2,0.23,0.33,0.4,0.45})-LOOKUP(J1813,{0,1950001,3300001,6950001,9000001,18000001,40000001},{0,97500,427500,636000,1536000,2796000,4796000}))*1.021,-2))</f>
        <v/>
      </c>
      <c r="M1813" s="19">
        <f>IF(K1813&lt;=0,0,ROUNDDOWN((K1813*LOOKUP(K1813,{0,1950001,3300001,6950001,9000001,18000001,40000001},{0.05,0.1,0.2,0.23,0.33,0.4,0.45})-LOOKUP(K1813,{0,1950001,3300001,6950001,9000001,18000001,40000001},{0,97500,427500,636000,1536000,2796000,4796000}))*1.021,-2))</f>
        <v/>
      </c>
      <c r="N1813" s="19">
        <f>MAX(0,ROUNDDOWN(H1813-E1813-430000-G1813,-3))</f>
        <v/>
      </c>
      <c r="O1813" s="19">
        <f>MAX(0,ROUNDDOWN(H1813-E1813-430000-G1813-D1813,-3))</f>
        <v/>
      </c>
      <c r="P1813" s="19">
        <f>IF(H1813&lt;=450000,0,MAX(0,ROUNDDOWN(N1813*0.06-MIN(50000,N1813)*0.03,-2))+MAX(0,ROUNDDOWN(N1813*0.04-MIN(50000,N1813)*0.02,-2)))</f>
        <v/>
      </c>
      <c r="Q1813" s="19">
        <f>IF(H1813&lt;=450000,0,MAX(0,ROUNDDOWN(O1813*0.06-MIN(50000,O1813)*0.03,-2))+MAX(0,ROUNDDOWN(O1813*0.04-MIN(50000,O1813)*0.02,-2)))</f>
        <v/>
      </c>
      <c r="R1813" s="19">
        <f>L1813-M1813</f>
        <v/>
      </c>
      <c r="S1813" s="19">
        <f>P1813-Q1813</f>
        <v/>
      </c>
      <c r="T1813" s="19">
        <f>R1813+S1813</f>
        <v/>
      </c>
      <c r="U1813" s="21">
        <f>IF(J1813&lt;=0,0,LOOKUP(J1813,{0,1950001,3300001,6950001,9000001,18000001,40000001},{0.05,0.1,0.2,0.23,0.33,0.4,0.45}))</f>
        <v/>
      </c>
    </row>
    <row r="1814">
      <c r="A1814" t="inlineStr">
        <is>
          <t>1万円刻み</t>
        </is>
      </c>
      <c r="B1814" s="19">
        <f>'3_1万円刻み'!$A$838</f>
        <v/>
      </c>
      <c r="C1814" s="20" t="n">
        <v>2026</v>
      </c>
      <c r="D1814" s="19" t="n">
        <v>276000</v>
      </c>
      <c r="E1814" s="19">
        <f>ROUND(MIN(B1814/12,650000)*12*0.0915+MIN(B1814/12,1390000)*12*(0.0504+0)+B1814*0.005,0)</f>
        <v/>
      </c>
      <c r="F1814" s="19" t="n">
        <v>0</v>
      </c>
      <c r="G1814" s="19" t="n">
        <v>0</v>
      </c>
      <c r="H1814" s="19">
        <f>IF(C1814&gt;=2026,IF(B1814&lt;741000,0,IF(B1814&lt;2191000,B1814-740000,IF(B1814&lt;2193000,1451000,IF(B1814&lt;2196000,1453000,IF(B1814&lt;2200000,1456000,IF(B1814&lt;3600000,ROUNDDOWN(B1814/4,-3)*2.8-80000,IF(B1814&lt;6600000,ROUNDDOWN(B1814/4,-3)*3.2-440000,IF(B1814&lt;8500000,ROUNDDOWN(B1814*0.9,0)-1100000,B1814-1950000)))))))),IF(B1814&lt;651000,0,IF(B1814&lt;1900000,B1814-650000,IF(B1814&lt;3600000,ROUNDDOWN(B1814/4,-3)*2.8-80000,IF(B1814&lt;6600000,ROUNDDOWN(B1814/4,-3)*3.2-440000,IF(B1814&lt;8500000,ROUNDDOWN(B1814*0.9,0)-1100000,B1814-1950000))))))</f>
        <v/>
      </c>
      <c r="I1814" s="19">
        <f>IF(H1814&gt;23500000,NA(),IF(C1814&gt;=2026,IF(H1814&lt;=4890000,1040000,IF(H1814&lt;=6550000,670000,620000)),IF(H1814&lt;=1320000,950000,IF(H1814&lt;=3360000,880000,IF(H1814&lt;=4890000,680000,IF(H1814&lt;=6550000,630000,580000))))))</f>
        <v/>
      </c>
      <c r="J1814" s="19">
        <f>MAX(0,ROUNDDOWN(H1814-E1814-I1814-F1814,-3))</f>
        <v/>
      </c>
      <c r="K1814" s="19">
        <f>MAX(0,ROUNDDOWN(H1814-E1814-I1814-F1814-D1814,-3))</f>
        <v/>
      </c>
      <c r="L1814" s="19">
        <f>IF(J1814&lt;=0,0,ROUNDDOWN((J1814*LOOKUP(J1814,{0,1950001,3300001,6950001,9000001,18000001,40000001},{0.05,0.1,0.2,0.23,0.33,0.4,0.45})-LOOKUP(J1814,{0,1950001,3300001,6950001,9000001,18000001,40000001},{0,97500,427500,636000,1536000,2796000,4796000}))*1.021,-2))</f>
        <v/>
      </c>
      <c r="M1814" s="19">
        <f>IF(K1814&lt;=0,0,ROUNDDOWN((K1814*LOOKUP(K1814,{0,1950001,3300001,6950001,9000001,18000001,40000001},{0.05,0.1,0.2,0.23,0.33,0.4,0.45})-LOOKUP(K1814,{0,1950001,3300001,6950001,9000001,18000001,40000001},{0,97500,427500,636000,1536000,2796000,4796000}))*1.021,-2))</f>
        <v/>
      </c>
      <c r="N1814" s="19">
        <f>MAX(0,ROUNDDOWN(H1814-E1814-430000-G1814,-3))</f>
        <v/>
      </c>
      <c r="O1814" s="19">
        <f>MAX(0,ROUNDDOWN(H1814-E1814-430000-G1814-D1814,-3))</f>
        <v/>
      </c>
      <c r="P1814" s="19">
        <f>IF(H1814&lt;=450000,0,MAX(0,ROUNDDOWN(N1814*0.06-MIN(50000,N1814)*0.03,-2))+MAX(0,ROUNDDOWN(N1814*0.04-MIN(50000,N1814)*0.02,-2)))</f>
        <v/>
      </c>
      <c r="Q1814" s="19">
        <f>IF(H1814&lt;=450000,0,MAX(0,ROUNDDOWN(O1814*0.06-MIN(50000,O1814)*0.03,-2))+MAX(0,ROUNDDOWN(O1814*0.04-MIN(50000,O1814)*0.02,-2)))</f>
        <v/>
      </c>
      <c r="R1814" s="19">
        <f>L1814-M1814</f>
        <v/>
      </c>
      <c r="S1814" s="19">
        <f>P1814-Q1814</f>
        <v/>
      </c>
      <c r="T1814" s="19">
        <f>R1814+S1814</f>
        <v/>
      </c>
      <c r="U1814" s="21">
        <f>IF(J1814&lt;=0,0,LOOKUP(J1814,{0,1950001,3300001,6950001,9000001,18000001,40000001},{0.05,0.1,0.2,0.23,0.33,0.4,0.45}))</f>
        <v/>
      </c>
    </row>
    <row r="1815">
      <c r="A1815" t="inlineStr">
        <is>
          <t>1万円刻み</t>
        </is>
      </c>
      <c r="B1815" s="19">
        <f>'3_1万円刻み'!$A$839</f>
        <v/>
      </c>
      <c r="C1815" s="20" t="n">
        <v>2025</v>
      </c>
      <c r="D1815" s="19" t="n">
        <v>276000</v>
      </c>
      <c r="E1815" s="19">
        <f>ROUND(MIN(B1815/12,650000)*12*0.0915+MIN(B1815/12,1390000)*12*(0.0504+0)+B1815*0.005,0)</f>
        <v/>
      </c>
      <c r="F1815" s="19" t="n">
        <v>0</v>
      </c>
      <c r="G1815" s="19" t="n">
        <v>0</v>
      </c>
      <c r="H1815" s="19">
        <f>IF(C1815&gt;=2026,IF(B1815&lt;741000,0,IF(B1815&lt;2191000,B1815-740000,IF(B1815&lt;2193000,1451000,IF(B1815&lt;2196000,1453000,IF(B1815&lt;2200000,1456000,IF(B1815&lt;3600000,ROUNDDOWN(B1815/4,-3)*2.8-80000,IF(B1815&lt;6600000,ROUNDDOWN(B1815/4,-3)*3.2-440000,IF(B1815&lt;8500000,ROUNDDOWN(B1815*0.9,0)-1100000,B1815-1950000)))))))),IF(B1815&lt;651000,0,IF(B1815&lt;1900000,B1815-650000,IF(B1815&lt;3600000,ROUNDDOWN(B1815/4,-3)*2.8-80000,IF(B1815&lt;6600000,ROUNDDOWN(B1815/4,-3)*3.2-440000,IF(B1815&lt;8500000,ROUNDDOWN(B1815*0.9,0)-1100000,B1815-1950000))))))</f>
        <v/>
      </c>
      <c r="I1815" s="19">
        <f>IF(H1815&gt;23500000,NA(),IF(C1815&gt;=2026,IF(H1815&lt;=4890000,1040000,IF(H1815&lt;=6550000,670000,620000)),IF(H1815&lt;=1320000,950000,IF(H1815&lt;=3360000,880000,IF(H1815&lt;=4890000,680000,IF(H1815&lt;=6550000,630000,580000))))))</f>
        <v/>
      </c>
      <c r="J1815" s="19">
        <f>MAX(0,ROUNDDOWN(H1815-E1815-I1815-F1815,-3))</f>
        <v/>
      </c>
      <c r="K1815" s="19">
        <f>MAX(0,ROUNDDOWN(H1815-E1815-I1815-F1815-D1815,-3))</f>
        <v/>
      </c>
      <c r="L1815" s="19">
        <f>IF(J1815&lt;=0,0,ROUNDDOWN((J1815*LOOKUP(J1815,{0,1950001,3300001,6950001,9000001,18000001,40000001},{0.05,0.1,0.2,0.23,0.33,0.4,0.45})-LOOKUP(J1815,{0,1950001,3300001,6950001,9000001,18000001,40000001},{0,97500,427500,636000,1536000,2796000,4796000}))*1.021,-2))</f>
        <v/>
      </c>
      <c r="M1815" s="19">
        <f>IF(K1815&lt;=0,0,ROUNDDOWN((K1815*LOOKUP(K1815,{0,1950001,3300001,6950001,9000001,18000001,40000001},{0.05,0.1,0.2,0.23,0.33,0.4,0.45})-LOOKUP(K1815,{0,1950001,3300001,6950001,9000001,18000001,40000001},{0,97500,427500,636000,1536000,2796000,4796000}))*1.021,-2))</f>
        <v/>
      </c>
      <c r="N1815" s="19">
        <f>MAX(0,ROUNDDOWN(H1815-E1815-430000-G1815,-3))</f>
        <v/>
      </c>
      <c r="O1815" s="19">
        <f>MAX(0,ROUNDDOWN(H1815-E1815-430000-G1815-D1815,-3))</f>
        <v/>
      </c>
      <c r="P1815" s="19">
        <f>IF(H1815&lt;=450000,0,MAX(0,ROUNDDOWN(N1815*0.06-MIN(50000,N1815)*0.03,-2))+MAX(0,ROUNDDOWN(N1815*0.04-MIN(50000,N1815)*0.02,-2)))</f>
        <v/>
      </c>
      <c r="Q1815" s="19">
        <f>IF(H1815&lt;=450000,0,MAX(0,ROUNDDOWN(O1815*0.06-MIN(50000,O1815)*0.03,-2))+MAX(0,ROUNDDOWN(O1815*0.04-MIN(50000,O1815)*0.02,-2)))</f>
        <v/>
      </c>
      <c r="R1815" s="19">
        <f>L1815-M1815</f>
        <v/>
      </c>
      <c r="S1815" s="19">
        <f>P1815-Q1815</f>
        <v/>
      </c>
      <c r="T1815" s="19">
        <f>R1815+S1815</f>
        <v/>
      </c>
      <c r="U1815" s="21">
        <f>IF(J1815&lt;=0,0,LOOKUP(J1815,{0,1950001,3300001,6950001,9000001,18000001,40000001},{0.05,0.1,0.2,0.23,0.33,0.4,0.45}))</f>
        <v/>
      </c>
    </row>
    <row r="1816">
      <c r="A1816" t="inlineStr">
        <is>
          <t>1万円刻み</t>
        </is>
      </c>
      <c r="B1816" s="19">
        <f>'3_1万円刻み'!$A$839</f>
        <v/>
      </c>
      <c r="C1816" s="20" t="n">
        <v>2026</v>
      </c>
      <c r="D1816" s="19" t="n">
        <v>276000</v>
      </c>
      <c r="E1816" s="19">
        <f>ROUND(MIN(B1816/12,650000)*12*0.0915+MIN(B1816/12,1390000)*12*(0.0504+0)+B1816*0.005,0)</f>
        <v/>
      </c>
      <c r="F1816" s="19" t="n">
        <v>0</v>
      </c>
      <c r="G1816" s="19" t="n">
        <v>0</v>
      </c>
      <c r="H1816" s="19">
        <f>IF(C1816&gt;=2026,IF(B1816&lt;741000,0,IF(B1816&lt;2191000,B1816-740000,IF(B1816&lt;2193000,1451000,IF(B1816&lt;2196000,1453000,IF(B1816&lt;2200000,1456000,IF(B1816&lt;3600000,ROUNDDOWN(B1816/4,-3)*2.8-80000,IF(B1816&lt;6600000,ROUNDDOWN(B1816/4,-3)*3.2-440000,IF(B1816&lt;8500000,ROUNDDOWN(B1816*0.9,0)-1100000,B1816-1950000)))))))),IF(B1816&lt;651000,0,IF(B1816&lt;1900000,B1816-650000,IF(B1816&lt;3600000,ROUNDDOWN(B1816/4,-3)*2.8-80000,IF(B1816&lt;6600000,ROUNDDOWN(B1816/4,-3)*3.2-440000,IF(B1816&lt;8500000,ROUNDDOWN(B1816*0.9,0)-1100000,B1816-1950000))))))</f>
        <v/>
      </c>
      <c r="I1816" s="19">
        <f>IF(H1816&gt;23500000,NA(),IF(C1816&gt;=2026,IF(H1816&lt;=4890000,1040000,IF(H1816&lt;=6550000,670000,620000)),IF(H1816&lt;=1320000,950000,IF(H1816&lt;=3360000,880000,IF(H1816&lt;=4890000,680000,IF(H1816&lt;=6550000,630000,580000))))))</f>
        <v/>
      </c>
      <c r="J1816" s="19">
        <f>MAX(0,ROUNDDOWN(H1816-E1816-I1816-F1816,-3))</f>
        <v/>
      </c>
      <c r="K1816" s="19">
        <f>MAX(0,ROUNDDOWN(H1816-E1816-I1816-F1816-D1816,-3))</f>
        <v/>
      </c>
      <c r="L1816" s="19">
        <f>IF(J1816&lt;=0,0,ROUNDDOWN((J1816*LOOKUP(J1816,{0,1950001,3300001,6950001,9000001,18000001,40000001},{0.05,0.1,0.2,0.23,0.33,0.4,0.45})-LOOKUP(J1816,{0,1950001,3300001,6950001,9000001,18000001,40000001},{0,97500,427500,636000,1536000,2796000,4796000}))*1.021,-2))</f>
        <v/>
      </c>
      <c r="M1816" s="19">
        <f>IF(K1816&lt;=0,0,ROUNDDOWN((K1816*LOOKUP(K1816,{0,1950001,3300001,6950001,9000001,18000001,40000001},{0.05,0.1,0.2,0.23,0.33,0.4,0.45})-LOOKUP(K1816,{0,1950001,3300001,6950001,9000001,18000001,40000001},{0,97500,427500,636000,1536000,2796000,4796000}))*1.021,-2))</f>
        <v/>
      </c>
      <c r="N1816" s="19">
        <f>MAX(0,ROUNDDOWN(H1816-E1816-430000-G1816,-3))</f>
        <v/>
      </c>
      <c r="O1816" s="19">
        <f>MAX(0,ROUNDDOWN(H1816-E1816-430000-G1816-D1816,-3))</f>
        <v/>
      </c>
      <c r="P1816" s="19">
        <f>IF(H1816&lt;=450000,0,MAX(0,ROUNDDOWN(N1816*0.06-MIN(50000,N1816)*0.03,-2))+MAX(0,ROUNDDOWN(N1816*0.04-MIN(50000,N1816)*0.02,-2)))</f>
        <v/>
      </c>
      <c r="Q1816" s="19">
        <f>IF(H1816&lt;=450000,0,MAX(0,ROUNDDOWN(O1816*0.06-MIN(50000,O1816)*0.03,-2))+MAX(0,ROUNDDOWN(O1816*0.04-MIN(50000,O1816)*0.02,-2)))</f>
        <v/>
      </c>
      <c r="R1816" s="19">
        <f>L1816-M1816</f>
        <v/>
      </c>
      <c r="S1816" s="19">
        <f>P1816-Q1816</f>
        <v/>
      </c>
      <c r="T1816" s="19">
        <f>R1816+S1816</f>
        <v/>
      </c>
      <c r="U1816" s="21">
        <f>IF(J1816&lt;=0,0,LOOKUP(J1816,{0,1950001,3300001,6950001,9000001,18000001,40000001},{0.05,0.1,0.2,0.23,0.33,0.4,0.45}))</f>
        <v/>
      </c>
    </row>
    <row r="1817">
      <c r="A1817" t="inlineStr">
        <is>
          <t>1万円刻み</t>
        </is>
      </c>
      <c r="B1817" s="19">
        <f>'3_1万円刻み'!$A$840</f>
        <v/>
      </c>
      <c r="C1817" s="20" t="n">
        <v>2025</v>
      </c>
      <c r="D1817" s="19" t="n">
        <v>276000</v>
      </c>
      <c r="E1817" s="19">
        <f>ROUND(MIN(B1817/12,650000)*12*0.0915+MIN(B1817/12,1390000)*12*(0.0504+0)+B1817*0.005,0)</f>
        <v/>
      </c>
      <c r="F1817" s="19" t="n">
        <v>0</v>
      </c>
      <c r="G1817" s="19" t="n">
        <v>0</v>
      </c>
      <c r="H1817" s="19">
        <f>IF(C1817&gt;=2026,IF(B1817&lt;741000,0,IF(B1817&lt;2191000,B1817-740000,IF(B1817&lt;2193000,1451000,IF(B1817&lt;2196000,1453000,IF(B1817&lt;2200000,1456000,IF(B1817&lt;3600000,ROUNDDOWN(B1817/4,-3)*2.8-80000,IF(B1817&lt;6600000,ROUNDDOWN(B1817/4,-3)*3.2-440000,IF(B1817&lt;8500000,ROUNDDOWN(B1817*0.9,0)-1100000,B1817-1950000)))))))),IF(B1817&lt;651000,0,IF(B1817&lt;1900000,B1817-650000,IF(B1817&lt;3600000,ROUNDDOWN(B1817/4,-3)*2.8-80000,IF(B1817&lt;6600000,ROUNDDOWN(B1817/4,-3)*3.2-440000,IF(B1817&lt;8500000,ROUNDDOWN(B1817*0.9,0)-1100000,B1817-1950000))))))</f>
        <v/>
      </c>
      <c r="I1817" s="19">
        <f>IF(H1817&gt;23500000,NA(),IF(C1817&gt;=2026,IF(H1817&lt;=4890000,1040000,IF(H1817&lt;=6550000,670000,620000)),IF(H1817&lt;=1320000,950000,IF(H1817&lt;=3360000,880000,IF(H1817&lt;=4890000,680000,IF(H1817&lt;=6550000,630000,580000))))))</f>
        <v/>
      </c>
      <c r="J1817" s="19">
        <f>MAX(0,ROUNDDOWN(H1817-E1817-I1817-F1817,-3))</f>
        <v/>
      </c>
      <c r="K1817" s="19">
        <f>MAX(0,ROUNDDOWN(H1817-E1817-I1817-F1817-D1817,-3))</f>
        <v/>
      </c>
      <c r="L1817" s="19">
        <f>IF(J1817&lt;=0,0,ROUNDDOWN((J1817*LOOKUP(J1817,{0,1950001,3300001,6950001,9000001,18000001,40000001},{0.05,0.1,0.2,0.23,0.33,0.4,0.45})-LOOKUP(J1817,{0,1950001,3300001,6950001,9000001,18000001,40000001},{0,97500,427500,636000,1536000,2796000,4796000}))*1.021,-2))</f>
        <v/>
      </c>
      <c r="M1817" s="19">
        <f>IF(K1817&lt;=0,0,ROUNDDOWN((K1817*LOOKUP(K1817,{0,1950001,3300001,6950001,9000001,18000001,40000001},{0.05,0.1,0.2,0.23,0.33,0.4,0.45})-LOOKUP(K1817,{0,1950001,3300001,6950001,9000001,18000001,40000001},{0,97500,427500,636000,1536000,2796000,4796000}))*1.021,-2))</f>
        <v/>
      </c>
      <c r="N1817" s="19">
        <f>MAX(0,ROUNDDOWN(H1817-E1817-430000-G1817,-3))</f>
        <v/>
      </c>
      <c r="O1817" s="19">
        <f>MAX(0,ROUNDDOWN(H1817-E1817-430000-G1817-D1817,-3))</f>
        <v/>
      </c>
      <c r="P1817" s="19">
        <f>IF(H1817&lt;=450000,0,MAX(0,ROUNDDOWN(N1817*0.06-MIN(50000,N1817)*0.03,-2))+MAX(0,ROUNDDOWN(N1817*0.04-MIN(50000,N1817)*0.02,-2)))</f>
        <v/>
      </c>
      <c r="Q1817" s="19">
        <f>IF(H1817&lt;=450000,0,MAX(0,ROUNDDOWN(O1817*0.06-MIN(50000,O1817)*0.03,-2))+MAX(0,ROUNDDOWN(O1817*0.04-MIN(50000,O1817)*0.02,-2)))</f>
        <v/>
      </c>
      <c r="R1817" s="19">
        <f>L1817-M1817</f>
        <v/>
      </c>
      <c r="S1817" s="19">
        <f>P1817-Q1817</f>
        <v/>
      </c>
      <c r="T1817" s="19">
        <f>R1817+S1817</f>
        <v/>
      </c>
      <c r="U1817" s="21">
        <f>IF(J1817&lt;=0,0,LOOKUP(J1817,{0,1950001,3300001,6950001,9000001,18000001,40000001},{0.05,0.1,0.2,0.23,0.33,0.4,0.45}))</f>
        <v/>
      </c>
    </row>
    <row r="1818">
      <c r="A1818" t="inlineStr">
        <is>
          <t>1万円刻み</t>
        </is>
      </c>
      <c r="B1818" s="19">
        <f>'3_1万円刻み'!$A$840</f>
        <v/>
      </c>
      <c r="C1818" s="20" t="n">
        <v>2026</v>
      </c>
      <c r="D1818" s="19" t="n">
        <v>276000</v>
      </c>
      <c r="E1818" s="19">
        <f>ROUND(MIN(B1818/12,650000)*12*0.0915+MIN(B1818/12,1390000)*12*(0.0504+0)+B1818*0.005,0)</f>
        <v/>
      </c>
      <c r="F1818" s="19" t="n">
        <v>0</v>
      </c>
      <c r="G1818" s="19" t="n">
        <v>0</v>
      </c>
      <c r="H1818" s="19">
        <f>IF(C1818&gt;=2026,IF(B1818&lt;741000,0,IF(B1818&lt;2191000,B1818-740000,IF(B1818&lt;2193000,1451000,IF(B1818&lt;2196000,1453000,IF(B1818&lt;2200000,1456000,IF(B1818&lt;3600000,ROUNDDOWN(B1818/4,-3)*2.8-80000,IF(B1818&lt;6600000,ROUNDDOWN(B1818/4,-3)*3.2-440000,IF(B1818&lt;8500000,ROUNDDOWN(B1818*0.9,0)-1100000,B1818-1950000)))))))),IF(B1818&lt;651000,0,IF(B1818&lt;1900000,B1818-650000,IF(B1818&lt;3600000,ROUNDDOWN(B1818/4,-3)*2.8-80000,IF(B1818&lt;6600000,ROUNDDOWN(B1818/4,-3)*3.2-440000,IF(B1818&lt;8500000,ROUNDDOWN(B1818*0.9,0)-1100000,B1818-1950000))))))</f>
        <v/>
      </c>
      <c r="I1818" s="19">
        <f>IF(H1818&gt;23500000,NA(),IF(C1818&gt;=2026,IF(H1818&lt;=4890000,1040000,IF(H1818&lt;=6550000,670000,620000)),IF(H1818&lt;=1320000,950000,IF(H1818&lt;=3360000,880000,IF(H1818&lt;=4890000,680000,IF(H1818&lt;=6550000,630000,580000))))))</f>
        <v/>
      </c>
      <c r="J1818" s="19">
        <f>MAX(0,ROUNDDOWN(H1818-E1818-I1818-F1818,-3))</f>
        <v/>
      </c>
      <c r="K1818" s="19">
        <f>MAX(0,ROUNDDOWN(H1818-E1818-I1818-F1818-D1818,-3))</f>
        <v/>
      </c>
      <c r="L1818" s="19">
        <f>IF(J1818&lt;=0,0,ROUNDDOWN((J1818*LOOKUP(J1818,{0,1950001,3300001,6950001,9000001,18000001,40000001},{0.05,0.1,0.2,0.23,0.33,0.4,0.45})-LOOKUP(J1818,{0,1950001,3300001,6950001,9000001,18000001,40000001},{0,97500,427500,636000,1536000,2796000,4796000}))*1.021,-2))</f>
        <v/>
      </c>
      <c r="M1818" s="19">
        <f>IF(K1818&lt;=0,0,ROUNDDOWN((K1818*LOOKUP(K1818,{0,1950001,3300001,6950001,9000001,18000001,40000001},{0.05,0.1,0.2,0.23,0.33,0.4,0.45})-LOOKUP(K1818,{0,1950001,3300001,6950001,9000001,18000001,40000001},{0,97500,427500,636000,1536000,2796000,4796000}))*1.021,-2))</f>
        <v/>
      </c>
      <c r="N1818" s="19">
        <f>MAX(0,ROUNDDOWN(H1818-E1818-430000-G1818,-3))</f>
        <v/>
      </c>
      <c r="O1818" s="19">
        <f>MAX(0,ROUNDDOWN(H1818-E1818-430000-G1818-D1818,-3))</f>
        <v/>
      </c>
      <c r="P1818" s="19">
        <f>IF(H1818&lt;=450000,0,MAX(0,ROUNDDOWN(N1818*0.06-MIN(50000,N1818)*0.03,-2))+MAX(0,ROUNDDOWN(N1818*0.04-MIN(50000,N1818)*0.02,-2)))</f>
        <v/>
      </c>
      <c r="Q1818" s="19">
        <f>IF(H1818&lt;=450000,0,MAX(0,ROUNDDOWN(O1818*0.06-MIN(50000,O1818)*0.03,-2))+MAX(0,ROUNDDOWN(O1818*0.04-MIN(50000,O1818)*0.02,-2)))</f>
        <v/>
      </c>
      <c r="R1818" s="19">
        <f>L1818-M1818</f>
        <v/>
      </c>
      <c r="S1818" s="19">
        <f>P1818-Q1818</f>
        <v/>
      </c>
      <c r="T1818" s="19">
        <f>R1818+S1818</f>
        <v/>
      </c>
      <c r="U1818" s="21">
        <f>IF(J1818&lt;=0,0,LOOKUP(J1818,{0,1950001,3300001,6950001,9000001,18000001,40000001},{0.05,0.1,0.2,0.23,0.33,0.4,0.45}))</f>
        <v/>
      </c>
    </row>
    <row r="1819">
      <c r="A1819" t="inlineStr">
        <is>
          <t>1万円刻み</t>
        </is>
      </c>
      <c r="B1819" s="19">
        <f>'3_1万円刻み'!$A$841</f>
        <v/>
      </c>
      <c r="C1819" s="20" t="n">
        <v>2025</v>
      </c>
      <c r="D1819" s="19" t="n">
        <v>276000</v>
      </c>
      <c r="E1819" s="19">
        <f>ROUND(MIN(B1819/12,650000)*12*0.0915+MIN(B1819/12,1390000)*12*(0.0504+0)+B1819*0.005,0)</f>
        <v/>
      </c>
      <c r="F1819" s="19" t="n">
        <v>0</v>
      </c>
      <c r="G1819" s="19" t="n">
        <v>0</v>
      </c>
      <c r="H1819" s="19">
        <f>IF(C1819&gt;=2026,IF(B1819&lt;741000,0,IF(B1819&lt;2191000,B1819-740000,IF(B1819&lt;2193000,1451000,IF(B1819&lt;2196000,1453000,IF(B1819&lt;2200000,1456000,IF(B1819&lt;3600000,ROUNDDOWN(B1819/4,-3)*2.8-80000,IF(B1819&lt;6600000,ROUNDDOWN(B1819/4,-3)*3.2-440000,IF(B1819&lt;8500000,ROUNDDOWN(B1819*0.9,0)-1100000,B1819-1950000)))))))),IF(B1819&lt;651000,0,IF(B1819&lt;1900000,B1819-650000,IF(B1819&lt;3600000,ROUNDDOWN(B1819/4,-3)*2.8-80000,IF(B1819&lt;6600000,ROUNDDOWN(B1819/4,-3)*3.2-440000,IF(B1819&lt;8500000,ROUNDDOWN(B1819*0.9,0)-1100000,B1819-1950000))))))</f>
        <v/>
      </c>
      <c r="I1819" s="19">
        <f>IF(H1819&gt;23500000,NA(),IF(C1819&gt;=2026,IF(H1819&lt;=4890000,1040000,IF(H1819&lt;=6550000,670000,620000)),IF(H1819&lt;=1320000,950000,IF(H1819&lt;=3360000,880000,IF(H1819&lt;=4890000,680000,IF(H1819&lt;=6550000,630000,580000))))))</f>
        <v/>
      </c>
      <c r="J1819" s="19">
        <f>MAX(0,ROUNDDOWN(H1819-E1819-I1819-F1819,-3))</f>
        <v/>
      </c>
      <c r="K1819" s="19">
        <f>MAX(0,ROUNDDOWN(H1819-E1819-I1819-F1819-D1819,-3))</f>
        <v/>
      </c>
      <c r="L1819" s="19">
        <f>IF(J1819&lt;=0,0,ROUNDDOWN((J1819*LOOKUP(J1819,{0,1950001,3300001,6950001,9000001,18000001,40000001},{0.05,0.1,0.2,0.23,0.33,0.4,0.45})-LOOKUP(J1819,{0,1950001,3300001,6950001,9000001,18000001,40000001},{0,97500,427500,636000,1536000,2796000,4796000}))*1.021,-2))</f>
        <v/>
      </c>
      <c r="M1819" s="19">
        <f>IF(K1819&lt;=0,0,ROUNDDOWN((K1819*LOOKUP(K1819,{0,1950001,3300001,6950001,9000001,18000001,40000001},{0.05,0.1,0.2,0.23,0.33,0.4,0.45})-LOOKUP(K1819,{0,1950001,3300001,6950001,9000001,18000001,40000001},{0,97500,427500,636000,1536000,2796000,4796000}))*1.021,-2))</f>
        <v/>
      </c>
      <c r="N1819" s="19">
        <f>MAX(0,ROUNDDOWN(H1819-E1819-430000-G1819,-3))</f>
        <v/>
      </c>
      <c r="O1819" s="19">
        <f>MAX(0,ROUNDDOWN(H1819-E1819-430000-G1819-D1819,-3))</f>
        <v/>
      </c>
      <c r="P1819" s="19">
        <f>IF(H1819&lt;=450000,0,MAX(0,ROUNDDOWN(N1819*0.06-MIN(50000,N1819)*0.03,-2))+MAX(0,ROUNDDOWN(N1819*0.04-MIN(50000,N1819)*0.02,-2)))</f>
        <v/>
      </c>
      <c r="Q1819" s="19">
        <f>IF(H1819&lt;=450000,0,MAX(0,ROUNDDOWN(O1819*0.06-MIN(50000,O1819)*0.03,-2))+MAX(0,ROUNDDOWN(O1819*0.04-MIN(50000,O1819)*0.02,-2)))</f>
        <v/>
      </c>
      <c r="R1819" s="19">
        <f>L1819-M1819</f>
        <v/>
      </c>
      <c r="S1819" s="19">
        <f>P1819-Q1819</f>
        <v/>
      </c>
      <c r="T1819" s="19">
        <f>R1819+S1819</f>
        <v/>
      </c>
      <c r="U1819" s="21">
        <f>IF(J1819&lt;=0,0,LOOKUP(J1819,{0,1950001,3300001,6950001,9000001,18000001,40000001},{0.05,0.1,0.2,0.23,0.33,0.4,0.45}))</f>
        <v/>
      </c>
    </row>
    <row r="1820">
      <c r="A1820" t="inlineStr">
        <is>
          <t>1万円刻み</t>
        </is>
      </c>
      <c r="B1820" s="19">
        <f>'3_1万円刻み'!$A$841</f>
        <v/>
      </c>
      <c r="C1820" s="20" t="n">
        <v>2026</v>
      </c>
      <c r="D1820" s="19" t="n">
        <v>276000</v>
      </c>
      <c r="E1820" s="19">
        <f>ROUND(MIN(B1820/12,650000)*12*0.0915+MIN(B1820/12,1390000)*12*(0.0504+0)+B1820*0.005,0)</f>
        <v/>
      </c>
      <c r="F1820" s="19" t="n">
        <v>0</v>
      </c>
      <c r="G1820" s="19" t="n">
        <v>0</v>
      </c>
      <c r="H1820" s="19">
        <f>IF(C1820&gt;=2026,IF(B1820&lt;741000,0,IF(B1820&lt;2191000,B1820-740000,IF(B1820&lt;2193000,1451000,IF(B1820&lt;2196000,1453000,IF(B1820&lt;2200000,1456000,IF(B1820&lt;3600000,ROUNDDOWN(B1820/4,-3)*2.8-80000,IF(B1820&lt;6600000,ROUNDDOWN(B1820/4,-3)*3.2-440000,IF(B1820&lt;8500000,ROUNDDOWN(B1820*0.9,0)-1100000,B1820-1950000)))))))),IF(B1820&lt;651000,0,IF(B1820&lt;1900000,B1820-650000,IF(B1820&lt;3600000,ROUNDDOWN(B1820/4,-3)*2.8-80000,IF(B1820&lt;6600000,ROUNDDOWN(B1820/4,-3)*3.2-440000,IF(B1820&lt;8500000,ROUNDDOWN(B1820*0.9,0)-1100000,B1820-1950000))))))</f>
        <v/>
      </c>
      <c r="I1820" s="19">
        <f>IF(H1820&gt;23500000,NA(),IF(C1820&gt;=2026,IF(H1820&lt;=4890000,1040000,IF(H1820&lt;=6550000,670000,620000)),IF(H1820&lt;=1320000,950000,IF(H1820&lt;=3360000,880000,IF(H1820&lt;=4890000,680000,IF(H1820&lt;=6550000,630000,580000))))))</f>
        <v/>
      </c>
      <c r="J1820" s="19">
        <f>MAX(0,ROUNDDOWN(H1820-E1820-I1820-F1820,-3))</f>
        <v/>
      </c>
      <c r="K1820" s="19">
        <f>MAX(0,ROUNDDOWN(H1820-E1820-I1820-F1820-D1820,-3))</f>
        <v/>
      </c>
      <c r="L1820" s="19">
        <f>IF(J1820&lt;=0,0,ROUNDDOWN((J1820*LOOKUP(J1820,{0,1950001,3300001,6950001,9000001,18000001,40000001},{0.05,0.1,0.2,0.23,0.33,0.4,0.45})-LOOKUP(J1820,{0,1950001,3300001,6950001,9000001,18000001,40000001},{0,97500,427500,636000,1536000,2796000,4796000}))*1.021,-2))</f>
        <v/>
      </c>
      <c r="M1820" s="19">
        <f>IF(K1820&lt;=0,0,ROUNDDOWN((K1820*LOOKUP(K1820,{0,1950001,3300001,6950001,9000001,18000001,40000001},{0.05,0.1,0.2,0.23,0.33,0.4,0.45})-LOOKUP(K1820,{0,1950001,3300001,6950001,9000001,18000001,40000001},{0,97500,427500,636000,1536000,2796000,4796000}))*1.021,-2))</f>
        <v/>
      </c>
      <c r="N1820" s="19">
        <f>MAX(0,ROUNDDOWN(H1820-E1820-430000-G1820,-3))</f>
        <v/>
      </c>
      <c r="O1820" s="19">
        <f>MAX(0,ROUNDDOWN(H1820-E1820-430000-G1820-D1820,-3))</f>
        <v/>
      </c>
      <c r="P1820" s="19">
        <f>IF(H1820&lt;=450000,0,MAX(0,ROUNDDOWN(N1820*0.06-MIN(50000,N1820)*0.03,-2))+MAX(0,ROUNDDOWN(N1820*0.04-MIN(50000,N1820)*0.02,-2)))</f>
        <v/>
      </c>
      <c r="Q1820" s="19">
        <f>IF(H1820&lt;=450000,0,MAX(0,ROUNDDOWN(O1820*0.06-MIN(50000,O1820)*0.03,-2))+MAX(0,ROUNDDOWN(O1820*0.04-MIN(50000,O1820)*0.02,-2)))</f>
        <v/>
      </c>
      <c r="R1820" s="19">
        <f>L1820-M1820</f>
        <v/>
      </c>
      <c r="S1820" s="19">
        <f>P1820-Q1820</f>
        <v/>
      </c>
      <c r="T1820" s="19">
        <f>R1820+S1820</f>
        <v/>
      </c>
      <c r="U1820" s="21">
        <f>IF(J1820&lt;=0,0,LOOKUP(J1820,{0,1950001,3300001,6950001,9000001,18000001,40000001},{0.05,0.1,0.2,0.23,0.33,0.4,0.45}))</f>
        <v/>
      </c>
    </row>
    <row r="1821">
      <c r="A1821" t="inlineStr">
        <is>
          <t>1万円刻み</t>
        </is>
      </c>
      <c r="B1821" s="19">
        <f>'3_1万円刻み'!$A$842</f>
        <v/>
      </c>
      <c r="C1821" s="20" t="n">
        <v>2025</v>
      </c>
      <c r="D1821" s="19" t="n">
        <v>276000</v>
      </c>
      <c r="E1821" s="19">
        <f>ROUND(MIN(B1821/12,650000)*12*0.0915+MIN(B1821/12,1390000)*12*(0.0504+0)+B1821*0.005,0)</f>
        <v/>
      </c>
      <c r="F1821" s="19" t="n">
        <v>0</v>
      </c>
      <c r="G1821" s="19" t="n">
        <v>0</v>
      </c>
      <c r="H1821" s="19">
        <f>IF(C1821&gt;=2026,IF(B1821&lt;741000,0,IF(B1821&lt;2191000,B1821-740000,IF(B1821&lt;2193000,1451000,IF(B1821&lt;2196000,1453000,IF(B1821&lt;2200000,1456000,IF(B1821&lt;3600000,ROUNDDOWN(B1821/4,-3)*2.8-80000,IF(B1821&lt;6600000,ROUNDDOWN(B1821/4,-3)*3.2-440000,IF(B1821&lt;8500000,ROUNDDOWN(B1821*0.9,0)-1100000,B1821-1950000)))))))),IF(B1821&lt;651000,0,IF(B1821&lt;1900000,B1821-650000,IF(B1821&lt;3600000,ROUNDDOWN(B1821/4,-3)*2.8-80000,IF(B1821&lt;6600000,ROUNDDOWN(B1821/4,-3)*3.2-440000,IF(B1821&lt;8500000,ROUNDDOWN(B1821*0.9,0)-1100000,B1821-1950000))))))</f>
        <v/>
      </c>
      <c r="I1821" s="19">
        <f>IF(H1821&gt;23500000,NA(),IF(C1821&gt;=2026,IF(H1821&lt;=4890000,1040000,IF(H1821&lt;=6550000,670000,620000)),IF(H1821&lt;=1320000,950000,IF(H1821&lt;=3360000,880000,IF(H1821&lt;=4890000,680000,IF(H1821&lt;=6550000,630000,580000))))))</f>
        <v/>
      </c>
      <c r="J1821" s="19">
        <f>MAX(0,ROUNDDOWN(H1821-E1821-I1821-F1821,-3))</f>
        <v/>
      </c>
      <c r="K1821" s="19">
        <f>MAX(0,ROUNDDOWN(H1821-E1821-I1821-F1821-D1821,-3))</f>
        <v/>
      </c>
      <c r="L1821" s="19">
        <f>IF(J1821&lt;=0,0,ROUNDDOWN((J1821*LOOKUP(J1821,{0,1950001,3300001,6950001,9000001,18000001,40000001},{0.05,0.1,0.2,0.23,0.33,0.4,0.45})-LOOKUP(J1821,{0,1950001,3300001,6950001,9000001,18000001,40000001},{0,97500,427500,636000,1536000,2796000,4796000}))*1.021,-2))</f>
        <v/>
      </c>
      <c r="M1821" s="19">
        <f>IF(K1821&lt;=0,0,ROUNDDOWN((K1821*LOOKUP(K1821,{0,1950001,3300001,6950001,9000001,18000001,40000001},{0.05,0.1,0.2,0.23,0.33,0.4,0.45})-LOOKUP(K1821,{0,1950001,3300001,6950001,9000001,18000001,40000001},{0,97500,427500,636000,1536000,2796000,4796000}))*1.021,-2))</f>
        <v/>
      </c>
      <c r="N1821" s="19">
        <f>MAX(0,ROUNDDOWN(H1821-E1821-430000-G1821,-3))</f>
        <v/>
      </c>
      <c r="O1821" s="19">
        <f>MAX(0,ROUNDDOWN(H1821-E1821-430000-G1821-D1821,-3))</f>
        <v/>
      </c>
      <c r="P1821" s="19">
        <f>IF(H1821&lt;=450000,0,MAX(0,ROUNDDOWN(N1821*0.06-MIN(50000,N1821)*0.03,-2))+MAX(0,ROUNDDOWN(N1821*0.04-MIN(50000,N1821)*0.02,-2)))</f>
        <v/>
      </c>
      <c r="Q1821" s="19">
        <f>IF(H1821&lt;=450000,0,MAX(0,ROUNDDOWN(O1821*0.06-MIN(50000,O1821)*0.03,-2))+MAX(0,ROUNDDOWN(O1821*0.04-MIN(50000,O1821)*0.02,-2)))</f>
        <v/>
      </c>
      <c r="R1821" s="19">
        <f>L1821-M1821</f>
        <v/>
      </c>
      <c r="S1821" s="19">
        <f>P1821-Q1821</f>
        <v/>
      </c>
      <c r="T1821" s="19">
        <f>R1821+S1821</f>
        <v/>
      </c>
      <c r="U1821" s="21">
        <f>IF(J1821&lt;=0,0,LOOKUP(J1821,{0,1950001,3300001,6950001,9000001,18000001,40000001},{0.05,0.1,0.2,0.23,0.33,0.4,0.45}))</f>
        <v/>
      </c>
    </row>
    <row r="1822">
      <c r="A1822" t="inlineStr">
        <is>
          <t>1万円刻み</t>
        </is>
      </c>
      <c r="B1822" s="19">
        <f>'3_1万円刻み'!$A$842</f>
        <v/>
      </c>
      <c r="C1822" s="20" t="n">
        <v>2026</v>
      </c>
      <c r="D1822" s="19" t="n">
        <v>276000</v>
      </c>
      <c r="E1822" s="19">
        <f>ROUND(MIN(B1822/12,650000)*12*0.0915+MIN(B1822/12,1390000)*12*(0.0504+0)+B1822*0.005,0)</f>
        <v/>
      </c>
      <c r="F1822" s="19" t="n">
        <v>0</v>
      </c>
      <c r="G1822" s="19" t="n">
        <v>0</v>
      </c>
      <c r="H1822" s="19">
        <f>IF(C1822&gt;=2026,IF(B1822&lt;741000,0,IF(B1822&lt;2191000,B1822-740000,IF(B1822&lt;2193000,1451000,IF(B1822&lt;2196000,1453000,IF(B1822&lt;2200000,1456000,IF(B1822&lt;3600000,ROUNDDOWN(B1822/4,-3)*2.8-80000,IF(B1822&lt;6600000,ROUNDDOWN(B1822/4,-3)*3.2-440000,IF(B1822&lt;8500000,ROUNDDOWN(B1822*0.9,0)-1100000,B1822-1950000)))))))),IF(B1822&lt;651000,0,IF(B1822&lt;1900000,B1822-650000,IF(B1822&lt;3600000,ROUNDDOWN(B1822/4,-3)*2.8-80000,IF(B1822&lt;6600000,ROUNDDOWN(B1822/4,-3)*3.2-440000,IF(B1822&lt;8500000,ROUNDDOWN(B1822*0.9,0)-1100000,B1822-1950000))))))</f>
        <v/>
      </c>
      <c r="I1822" s="19">
        <f>IF(H1822&gt;23500000,NA(),IF(C1822&gt;=2026,IF(H1822&lt;=4890000,1040000,IF(H1822&lt;=6550000,670000,620000)),IF(H1822&lt;=1320000,950000,IF(H1822&lt;=3360000,880000,IF(H1822&lt;=4890000,680000,IF(H1822&lt;=6550000,630000,580000))))))</f>
        <v/>
      </c>
      <c r="J1822" s="19">
        <f>MAX(0,ROUNDDOWN(H1822-E1822-I1822-F1822,-3))</f>
        <v/>
      </c>
      <c r="K1822" s="19">
        <f>MAX(0,ROUNDDOWN(H1822-E1822-I1822-F1822-D1822,-3))</f>
        <v/>
      </c>
      <c r="L1822" s="19">
        <f>IF(J1822&lt;=0,0,ROUNDDOWN((J1822*LOOKUP(J1822,{0,1950001,3300001,6950001,9000001,18000001,40000001},{0.05,0.1,0.2,0.23,0.33,0.4,0.45})-LOOKUP(J1822,{0,1950001,3300001,6950001,9000001,18000001,40000001},{0,97500,427500,636000,1536000,2796000,4796000}))*1.021,-2))</f>
        <v/>
      </c>
      <c r="M1822" s="19">
        <f>IF(K1822&lt;=0,0,ROUNDDOWN((K1822*LOOKUP(K1822,{0,1950001,3300001,6950001,9000001,18000001,40000001},{0.05,0.1,0.2,0.23,0.33,0.4,0.45})-LOOKUP(K1822,{0,1950001,3300001,6950001,9000001,18000001,40000001},{0,97500,427500,636000,1536000,2796000,4796000}))*1.021,-2))</f>
        <v/>
      </c>
      <c r="N1822" s="19">
        <f>MAX(0,ROUNDDOWN(H1822-E1822-430000-G1822,-3))</f>
        <v/>
      </c>
      <c r="O1822" s="19">
        <f>MAX(0,ROUNDDOWN(H1822-E1822-430000-G1822-D1822,-3))</f>
        <v/>
      </c>
      <c r="P1822" s="19">
        <f>IF(H1822&lt;=450000,0,MAX(0,ROUNDDOWN(N1822*0.06-MIN(50000,N1822)*0.03,-2))+MAX(0,ROUNDDOWN(N1822*0.04-MIN(50000,N1822)*0.02,-2)))</f>
        <v/>
      </c>
      <c r="Q1822" s="19">
        <f>IF(H1822&lt;=450000,0,MAX(0,ROUNDDOWN(O1822*0.06-MIN(50000,O1822)*0.03,-2))+MAX(0,ROUNDDOWN(O1822*0.04-MIN(50000,O1822)*0.02,-2)))</f>
        <v/>
      </c>
      <c r="R1822" s="19">
        <f>L1822-M1822</f>
        <v/>
      </c>
      <c r="S1822" s="19">
        <f>P1822-Q1822</f>
        <v/>
      </c>
      <c r="T1822" s="19">
        <f>R1822+S1822</f>
        <v/>
      </c>
      <c r="U1822" s="21">
        <f>IF(J1822&lt;=0,0,LOOKUP(J1822,{0,1950001,3300001,6950001,9000001,18000001,40000001},{0.05,0.1,0.2,0.23,0.33,0.4,0.45}))</f>
        <v/>
      </c>
    </row>
    <row r="1823">
      <c r="A1823" t="inlineStr">
        <is>
          <t>1万円刻み</t>
        </is>
      </c>
      <c r="B1823" s="19">
        <f>'3_1万円刻み'!$A$843</f>
        <v/>
      </c>
      <c r="C1823" s="20" t="n">
        <v>2025</v>
      </c>
      <c r="D1823" s="19" t="n">
        <v>276000</v>
      </c>
      <c r="E1823" s="19">
        <f>ROUND(MIN(B1823/12,650000)*12*0.0915+MIN(B1823/12,1390000)*12*(0.0504+0)+B1823*0.005,0)</f>
        <v/>
      </c>
      <c r="F1823" s="19" t="n">
        <v>0</v>
      </c>
      <c r="G1823" s="19" t="n">
        <v>0</v>
      </c>
      <c r="H1823" s="19">
        <f>IF(C1823&gt;=2026,IF(B1823&lt;741000,0,IF(B1823&lt;2191000,B1823-740000,IF(B1823&lt;2193000,1451000,IF(B1823&lt;2196000,1453000,IF(B1823&lt;2200000,1456000,IF(B1823&lt;3600000,ROUNDDOWN(B1823/4,-3)*2.8-80000,IF(B1823&lt;6600000,ROUNDDOWN(B1823/4,-3)*3.2-440000,IF(B1823&lt;8500000,ROUNDDOWN(B1823*0.9,0)-1100000,B1823-1950000)))))))),IF(B1823&lt;651000,0,IF(B1823&lt;1900000,B1823-650000,IF(B1823&lt;3600000,ROUNDDOWN(B1823/4,-3)*2.8-80000,IF(B1823&lt;6600000,ROUNDDOWN(B1823/4,-3)*3.2-440000,IF(B1823&lt;8500000,ROUNDDOWN(B1823*0.9,0)-1100000,B1823-1950000))))))</f>
        <v/>
      </c>
      <c r="I1823" s="19">
        <f>IF(H1823&gt;23500000,NA(),IF(C1823&gt;=2026,IF(H1823&lt;=4890000,1040000,IF(H1823&lt;=6550000,670000,620000)),IF(H1823&lt;=1320000,950000,IF(H1823&lt;=3360000,880000,IF(H1823&lt;=4890000,680000,IF(H1823&lt;=6550000,630000,580000))))))</f>
        <v/>
      </c>
      <c r="J1823" s="19">
        <f>MAX(0,ROUNDDOWN(H1823-E1823-I1823-F1823,-3))</f>
        <v/>
      </c>
      <c r="K1823" s="19">
        <f>MAX(0,ROUNDDOWN(H1823-E1823-I1823-F1823-D1823,-3))</f>
        <v/>
      </c>
      <c r="L1823" s="19">
        <f>IF(J1823&lt;=0,0,ROUNDDOWN((J1823*LOOKUP(J1823,{0,1950001,3300001,6950001,9000001,18000001,40000001},{0.05,0.1,0.2,0.23,0.33,0.4,0.45})-LOOKUP(J1823,{0,1950001,3300001,6950001,9000001,18000001,40000001},{0,97500,427500,636000,1536000,2796000,4796000}))*1.021,-2))</f>
        <v/>
      </c>
      <c r="M1823" s="19">
        <f>IF(K1823&lt;=0,0,ROUNDDOWN((K1823*LOOKUP(K1823,{0,1950001,3300001,6950001,9000001,18000001,40000001},{0.05,0.1,0.2,0.23,0.33,0.4,0.45})-LOOKUP(K1823,{0,1950001,3300001,6950001,9000001,18000001,40000001},{0,97500,427500,636000,1536000,2796000,4796000}))*1.021,-2))</f>
        <v/>
      </c>
      <c r="N1823" s="19">
        <f>MAX(0,ROUNDDOWN(H1823-E1823-430000-G1823,-3))</f>
        <v/>
      </c>
      <c r="O1823" s="19">
        <f>MAX(0,ROUNDDOWN(H1823-E1823-430000-G1823-D1823,-3))</f>
        <v/>
      </c>
      <c r="P1823" s="19">
        <f>IF(H1823&lt;=450000,0,MAX(0,ROUNDDOWN(N1823*0.06-MIN(50000,N1823)*0.03,-2))+MAX(0,ROUNDDOWN(N1823*0.04-MIN(50000,N1823)*0.02,-2)))</f>
        <v/>
      </c>
      <c r="Q1823" s="19">
        <f>IF(H1823&lt;=450000,0,MAX(0,ROUNDDOWN(O1823*0.06-MIN(50000,O1823)*0.03,-2))+MAX(0,ROUNDDOWN(O1823*0.04-MIN(50000,O1823)*0.02,-2)))</f>
        <v/>
      </c>
      <c r="R1823" s="19">
        <f>L1823-M1823</f>
        <v/>
      </c>
      <c r="S1823" s="19">
        <f>P1823-Q1823</f>
        <v/>
      </c>
      <c r="T1823" s="19">
        <f>R1823+S1823</f>
        <v/>
      </c>
      <c r="U1823" s="21">
        <f>IF(J1823&lt;=0,0,LOOKUP(J1823,{0,1950001,3300001,6950001,9000001,18000001,40000001},{0.05,0.1,0.2,0.23,0.33,0.4,0.45}))</f>
        <v/>
      </c>
    </row>
    <row r="1824">
      <c r="A1824" t="inlineStr">
        <is>
          <t>1万円刻み</t>
        </is>
      </c>
      <c r="B1824" s="19">
        <f>'3_1万円刻み'!$A$843</f>
        <v/>
      </c>
      <c r="C1824" s="20" t="n">
        <v>2026</v>
      </c>
      <c r="D1824" s="19" t="n">
        <v>276000</v>
      </c>
      <c r="E1824" s="19">
        <f>ROUND(MIN(B1824/12,650000)*12*0.0915+MIN(B1824/12,1390000)*12*(0.0504+0)+B1824*0.005,0)</f>
        <v/>
      </c>
      <c r="F1824" s="19" t="n">
        <v>0</v>
      </c>
      <c r="G1824" s="19" t="n">
        <v>0</v>
      </c>
      <c r="H1824" s="19">
        <f>IF(C1824&gt;=2026,IF(B1824&lt;741000,0,IF(B1824&lt;2191000,B1824-740000,IF(B1824&lt;2193000,1451000,IF(B1824&lt;2196000,1453000,IF(B1824&lt;2200000,1456000,IF(B1824&lt;3600000,ROUNDDOWN(B1824/4,-3)*2.8-80000,IF(B1824&lt;6600000,ROUNDDOWN(B1824/4,-3)*3.2-440000,IF(B1824&lt;8500000,ROUNDDOWN(B1824*0.9,0)-1100000,B1824-1950000)))))))),IF(B1824&lt;651000,0,IF(B1824&lt;1900000,B1824-650000,IF(B1824&lt;3600000,ROUNDDOWN(B1824/4,-3)*2.8-80000,IF(B1824&lt;6600000,ROUNDDOWN(B1824/4,-3)*3.2-440000,IF(B1824&lt;8500000,ROUNDDOWN(B1824*0.9,0)-1100000,B1824-1950000))))))</f>
        <v/>
      </c>
      <c r="I1824" s="19">
        <f>IF(H1824&gt;23500000,NA(),IF(C1824&gt;=2026,IF(H1824&lt;=4890000,1040000,IF(H1824&lt;=6550000,670000,620000)),IF(H1824&lt;=1320000,950000,IF(H1824&lt;=3360000,880000,IF(H1824&lt;=4890000,680000,IF(H1824&lt;=6550000,630000,580000))))))</f>
        <v/>
      </c>
      <c r="J1824" s="19">
        <f>MAX(0,ROUNDDOWN(H1824-E1824-I1824-F1824,-3))</f>
        <v/>
      </c>
      <c r="K1824" s="19">
        <f>MAX(0,ROUNDDOWN(H1824-E1824-I1824-F1824-D1824,-3))</f>
        <v/>
      </c>
      <c r="L1824" s="19">
        <f>IF(J1824&lt;=0,0,ROUNDDOWN((J1824*LOOKUP(J1824,{0,1950001,3300001,6950001,9000001,18000001,40000001},{0.05,0.1,0.2,0.23,0.33,0.4,0.45})-LOOKUP(J1824,{0,1950001,3300001,6950001,9000001,18000001,40000001},{0,97500,427500,636000,1536000,2796000,4796000}))*1.021,-2))</f>
        <v/>
      </c>
      <c r="M1824" s="19">
        <f>IF(K1824&lt;=0,0,ROUNDDOWN((K1824*LOOKUP(K1824,{0,1950001,3300001,6950001,9000001,18000001,40000001},{0.05,0.1,0.2,0.23,0.33,0.4,0.45})-LOOKUP(K1824,{0,1950001,3300001,6950001,9000001,18000001,40000001},{0,97500,427500,636000,1536000,2796000,4796000}))*1.021,-2))</f>
        <v/>
      </c>
      <c r="N1824" s="19">
        <f>MAX(0,ROUNDDOWN(H1824-E1824-430000-G1824,-3))</f>
        <v/>
      </c>
      <c r="O1824" s="19">
        <f>MAX(0,ROUNDDOWN(H1824-E1824-430000-G1824-D1824,-3))</f>
        <v/>
      </c>
      <c r="P1824" s="19">
        <f>IF(H1824&lt;=450000,0,MAX(0,ROUNDDOWN(N1824*0.06-MIN(50000,N1824)*0.03,-2))+MAX(0,ROUNDDOWN(N1824*0.04-MIN(50000,N1824)*0.02,-2)))</f>
        <v/>
      </c>
      <c r="Q1824" s="19">
        <f>IF(H1824&lt;=450000,0,MAX(0,ROUNDDOWN(O1824*0.06-MIN(50000,O1824)*0.03,-2))+MAX(0,ROUNDDOWN(O1824*0.04-MIN(50000,O1824)*0.02,-2)))</f>
        <v/>
      </c>
      <c r="R1824" s="19">
        <f>L1824-M1824</f>
        <v/>
      </c>
      <c r="S1824" s="19">
        <f>P1824-Q1824</f>
        <v/>
      </c>
      <c r="T1824" s="19">
        <f>R1824+S1824</f>
        <v/>
      </c>
      <c r="U1824" s="21">
        <f>IF(J1824&lt;=0,0,LOOKUP(J1824,{0,1950001,3300001,6950001,9000001,18000001,40000001},{0.05,0.1,0.2,0.23,0.33,0.4,0.45}))</f>
        <v/>
      </c>
    </row>
    <row r="1825">
      <c r="A1825" t="inlineStr">
        <is>
          <t>1万円刻み</t>
        </is>
      </c>
      <c r="B1825" s="19">
        <f>'3_1万円刻み'!$A$844</f>
        <v/>
      </c>
      <c r="C1825" s="20" t="n">
        <v>2025</v>
      </c>
      <c r="D1825" s="19" t="n">
        <v>276000</v>
      </c>
      <c r="E1825" s="19">
        <f>ROUND(MIN(B1825/12,650000)*12*0.0915+MIN(B1825/12,1390000)*12*(0.0504+0)+B1825*0.005,0)</f>
        <v/>
      </c>
      <c r="F1825" s="19" t="n">
        <v>0</v>
      </c>
      <c r="G1825" s="19" t="n">
        <v>0</v>
      </c>
      <c r="H1825" s="19">
        <f>IF(C1825&gt;=2026,IF(B1825&lt;741000,0,IF(B1825&lt;2191000,B1825-740000,IF(B1825&lt;2193000,1451000,IF(B1825&lt;2196000,1453000,IF(B1825&lt;2200000,1456000,IF(B1825&lt;3600000,ROUNDDOWN(B1825/4,-3)*2.8-80000,IF(B1825&lt;6600000,ROUNDDOWN(B1825/4,-3)*3.2-440000,IF(B1825&lt;8500000,ROUNDDOWN(B1825*0.9,0)-1100000,B1825-1950000)))))))),IF(B1825&lt;651000,0,IF(B1825&lt;1900000,B1825-650000,IF(B1825&lt;3600000,ROUNDDOWN(B1825/4,-3)*2.8-80000,IF(B1825&lt;6600000,ROUNDDOWN(B1825/4,-3)*3.2-440000,IF(B1825&lt;8500000,ROUNDDOWN(B1825*0.9,0)-1100000,B1825-1950000))))))</f>
        <v/>
      </c>
      <c r="I1825" s="19">
        <f>IF(H1825&gt;23500000,NA(),IF(C1825&gt;=2026,IF(H1825&lt;=4890000,1040000,IF(H1825&lt;=6550000,670000,620000)),IF(H1825&lt;=1320000,950000,IF(H1825&lt;=3360000,880000,IF(H1825&lt;=4890000,680000,IF(H1825&lt;=6550000,630000,580000))))))</f>
        <v/>
      </c>
      <c r="J1825" s="19">
        <f>MAX(0,ROUNDDOWN(H1825-E1825-I1825-F1825,-3))</f>
        <v/>
      </c>
      <c r="K1825" s="19">
        <f>MAX(0,ROUNDDOWN(H1825-E1825-I1825-F1825-D1825,-3))</f>
        <v/>
      </c>
      <c r="L1825" s="19">
        <f>IF(J1825&lt;=0,0,ROUNDDOWN((J1825*LOOKUP(J1825,{0,1950001,3300001,6950001,9000001,18000001,40000001},{0.05,0.1,0.2,0.23,0.33,0.4,0.45})-LOOKUP(J1825,{0,1950001,3300001,6950001,9000001,18000001,40000001},{0,97500,427500,636000,1536000,2796000,4796000}))*1.021,-2))</f>
        <v/>
      </c>
      <c r="M1825" s="19">
        <f>IF(K1825&lt;=0,0,ROUNDDOWN((K1825*LOOKUP(K1825,{0,1950001,3300001,6950001,9000001,18000001,40000001},{0.05,0.1,0.2,0.23,0.33,0.4,0.45})-LOOKUP(K1825,{0,1950001,3300001,6950001,9000001,18000001,40000001},{0,97500,427500,636000,1536000,2796000,4796000}))*1.021,-2))</f>
        <v/>
      </c>
      <c r="N1825" s="19">
        <f>MAX(0,ROUNDDOWN(H1825-E1825-430000-G1825,-3))</f>
        <v/>
      </c>
      <c r="O1825" s="19">
        <f>MAX(0,ROUNDDOWN(H1825-E1825-430000-G1825-D1825,-3))</f>
        <v/>
      </c>
      <c r="P1825" s="19">
        <f>IF(H1825&lt;=450000,0,MAX(0,ROUNDDOWN(N1825*0.06-MIN(50000,N1825)*0.03,-2))+MAX(0,ROUNDDOWN(N1825*0.04-MIN(50000,N1825)*0.02,-2)))</f>
        <v/>
      </c>
      <c r="Q1825" s="19">
        <f>IF(H1825&lt;=450000,0,MAX(0,ROUNDDOWN(O1825*0.06-MIN(50000,O1825)*0.03,-2))+MAX(0,ROUNDDOWN(O1825*0.04-MIN(50000,O1825)*0.02,-2)))</f>
        <v/>
      </c>
      <c r="R1825" s="19">
        <f>L1825-M1825</f>
        <v/>
      </c>
      <c r="S1825" s="19">
        <f>P1825-Q1825</f>
        <v/>
      </c>
      <c r="T1825" s="19">
        <f>R1825+S1825</f>
        <v/>
      </c>
      <c r="U1825" s="21">
        <f>IF(J1825&lt;=0,0,LOOKUP(J1825,{0,1950001,3300001,6950001,9000001,18000001,40000001},{0.05,0.1,0.2,0.23,0.33,0.4,0.45}))</f>
        <v/>
      </c>
    </row>
    <row r="1826">
      <c r="A1826" t="inlineStr">
        <is>
          <t>1万円刻み</t>
        </is>
      </c>
      <c r="B1826" s="19">
        <f>'3_1万円刻み'!$A$844</f>
        <v/>
      </c>
      <c r="C1826" s="20" t="n">
        <v>2026</v>
      </c>
      <c r="D1826" s="19" t="n">
        <v>276000</v>
      </c>
      <c r="E1826" s="19">
        <f>ROUND(MIN(B1826/12,650000)*12*0.0915+MIN(B1826/12,1390000)*12*(0.0504+0)+B1826*0.005,0)</f>
        <v/>
      </c>
      <c r="F1826" s="19" t="n">
        <v>0</v>
      </c>
      <c r="G1826" s="19" t="n">
        <v>0</v>
      </c>
      <c r="H1826" s="19">
        <f>IF(C1826&gt;=2026,IF(B1826&lt;741000,0,IF(B1826&lt;2191000,B1826-740000,IF(B1826&lt;2193000,1451000,IF(B1826&lt;2196000,1453000,IF(B1826&lt;2200000,1456000,IF(B1826&lt;3600000,ROUNDDOWN(B1826/4,-3)*2.8-80000,IF(B1826&lt;6600000,ROUNDDOWN(B1826/4,-3)*3.2-440000,IF(B1826&lt;8500000,ROUNDDOWN(B1826*0.9,0)-1100000,B1826-1950000)))))))),IF(B1826&lt;651000,0,IF(B1826&lt;1900000,B1826-650000,IF(B1826&lt;3600000,ROUNDDOWN(B1826/4,-3)*2.8-80000,IF(B1826&lt;6600000,ROUNDDOWN(B1826/4,-3)*3.2-440000,IF(B1826&lt;8500000,ROUNDDOWN(B1826*0.9,0)-1100000,B1826-1950000))))))</f>
        <v/>
      </c>
      <c r="I1826" s="19">
        <f>IF(H1826&gt;23500000,NA(),IF(C1826&gt;=2026,IF(H1826&lt;=4890000,1040000,IF(H1826&lt;=6550000,670000,620000)),IF(H1826&lt;=1320000,950000,IF(H1826&lt;=3360000,880000,IF(H1826&lt;=4890000,680000,IF(H1826&lt;=6550000,630000,580000))))))</f>
        <v/>
      </c>
      <c r="J1826" s="19">
        <f>MAX(0,ROUNDDOWN(H1826-E1826-I1826-F1826,-3))</f>
        <v/>
      </c>
      <c r="K1826" s="19">
        <f>MAX(0,ROUNDDOWN(H1826-E1826-I1826-F1826-D1826,-3))</f>
        <v/>
      </c>
      <c r="L1826" s="19">
        <f>IF(J1826&lt;=0,0,ROUNDDOWN((J1826*LOOKUP(J1826,{0,1950001,3300001,6950001,9000001,18000001,40000001},{0.05,0.1,0.2,0.23,0.33,0.4,0.45})-LOOKUP(J1826,{0,1950001,3300001,6950001,9000001,18000001,40000001},{0,97500,427500,636000,1536000,2796000,4796000}))*1.021,-2))</f>
        <v/>
      </c>
      <c r="M1826" s="19">
        <f>IF(K1826&lt;=0,0,ROUNDDOWN((K1826*LOOKUP(K1826,{0,1950001,3300001,6950001,9000001,18000001,40000001},{0.05,0.1,0.2,0.23,0.33,0.4,0.45})-LOOKUP(K1826,{0,1950001,3300001,6950001,9000001,18000001,40000001},{0,97500,427500,636000,1536000,2796000,4796000}))*1.021,-2))</f>
        <v/>
      </c>
      <c r="N1826" s="19">
        <f>MAX(0,ROUNDDOWN(H1826-E1826-430000-G1826,-3))</f>
        <v/>
      </c>
      <c r="O1826" s="19">
        <f>MAX(0,ROUNDDOWN(H1826-E1826-430000-G1826-D1826,-3))</f>
        <v/>
      </c>
      <c r="P1826" s="19">
        <f>IF(H1826&lt;=450000,0,MAX(0,ROUNDDOWN(N1826*0.06-MIN(50000,N1826)*0.03,-2))+MAX(0,ROUNDDOWN(N1826*0.04-MIN(50000,N1826)*0.02,-2)))</f>
        <v/>
      </c>
      <c r="Q1826" s="19">
        <f>IF(H1826&lt;=450000,0,MAX(0,ROUNDDOWN(O1826*0.06-MIN(50000,O1826)*0.03,-2))+MAX(0,ROUNDDOWN(O1826*0.04-MIN(50000,O1826)*0.02,-2)))</f>
        <v/>
      </c>
      <c r="R1826" s="19">
        <f>L1826-M1826</f>
        <v/>
      </c>
      <c r="S1826" s="19">
        <f>P1826-Q1826</f>
        <v/>
      </c>
      <c r="T1826" s="19">
        <f>R1826+S1826</f>
        <v/>
      </c>
      <c r="U1826" s="21">
        <f>IF(J1826&lt;=0,0,LOOKUP(J1826,{0,1950001,3300001,6950001,9000001,18000001,40000001},{0.05,0.1,0.2,0.23,0.33,0.4,0.45}))</f>
        <v/>
      </c>
    </row>
    <row r="1827">
      <c r="A1827" t="inlineStr">
        <is>
          <t>1万円刻み</t>
        </is>
      </c>
      <c r="B1827" s="19">
        <f>'3_1万円刻み'!$A$845</f>
        <v/>
      </c>
      <c r="C1827" s="20" t="n">
        <v>2025</v>
      </c>
      <c r="D1827" s="19" t="n">
        <v>276000</v>
      </c>
      <c r="E1827" s="19">
        <f>ROUND(MIN(B1827/12,650000)*12*0.0915+MIN(B1827/12,1390000)*12*(0.0504+0)+B1827*0.005,0)</f>
        <v/>
      </c>
      <c r="F1827" s="19" t="n">
        <v>0</v>
      </c>
      <c r="G1827" s="19" t="n">
        <v>0</v>
      </c>
      <c r="H1827" s="19">
        <f>IF(C1827&gt;=2026,IF(B1827&lt;741000,0,IF(B1827&lt;2191000,B1827-740000,IF(B1827&lt;2193000,1451000,IF(B1827&lt;2196000,1453000,IF(B1827&lt;2200000,1456000,IF(B1827&lt;3600000,ROUNDDOWN(B1827/4,-3)*2.8-80000,IF(B1827&lt;6600000,ROUNDDOWN(B1827/4,-3)*3.2-440000,IF(B1827&lt;8500000,ROUNDDOWN(B1827*0.9,0)-1100000,B1827-1950000)))))))),IF(B1827&lt;651000,0,IF(B1827&lt;1900000,B1827-650000,IF(B1827&lt;3600000,ROUNDDOWN(B1827/4,-3)*2.8-80000,IF(B1827&lt;6600000,ROUNDDOWN(B1827/4,-3)*3.2-440000,IF(B1827&lt;8500000,ROUNDDOWN(B1827*0.9,0)-1100000,B1827-1950000))))))</f>
        <v/>
      </c>
      <c r="I1827" s="19">
        <f>IF(H1827&gt;23500000,NA(),IF(C1827&gt;=2026,IF(H1827&lt;=4890000,1040000,IF(H1827&lt;=6550000,670000,620000)),IF(H1827&lt;=1320000,950000,IF(H1827&lt;=3360000,880000,IF(H1827&lt;=4890000,680000,IF(H1827&lt;=6550000,630000,580000))))))</f>
        <v/>
      </c>
      <c r="J1827" s="19">
        <f>MAX(0,ROUNDDOWN(H1827-E1827-I1827-F1827,-3))</f>
        <v/>
      </c>
      <c r="K1827" s="19">
        <f>MAX(0,ROUNDDOWN(H1827-E1827-I1827-F1827-D1827,-3))</f>
        <v/>
      </c>
      <c r="L1827" s="19">
        <f>IF(J1827&lt;=0,0,ROUNDDOWN((J1827*LOOKUP(J1827,{0,1950001,3300001,6950001,9000001,18000001,40000001},{0.05,0.1,0.2,0.23,0.33,0.4,0.45})-LOOKUP(J1827,{0,1950001,3300001,6950001,9000001,18000001,40000001},{0,97500,427500,636000,1536000,2796000,4796000}))*1.021,-2))</f>
        <v/>
      </c>
      <c r="M1827" s="19">
        <f>IF(K1827&lt;=0,0,ROUNDDOWN((K1827*LOOKUP(K1827,{0,1950001,3300001,6950001,9000001,18000001,40000001},{0.05,0.1,0.2,0.23,0.33,0.4,0.45})-LOOKUP(K1827,{0,1950001,3300001,6950001,9000001,18000001,40000001},{0,97500,427500,636000,1536000,2796000,4796000}))*1.021,-2))</f>
        <v/>
      </c>
      <c r="N1827" s="19">
        <f>MAX(0,ROUNDDOWN(H1827-E1827-430000-G1827,-3))</f>
        <v/>
      </c>
      <c r="O1827" s="19">
        <f>MAX(0,ROUNDDOWN(H1827-E1827-430000-G1827-D1827,-3))</f>
        <v/>
      </c>
      <c r="P1827" s="19">
        <f>IF(H1827&lt;=450000,0,MAX(0,ROUNDDOWN(N1827*0.06-MIN(50000,N1827)*0.03,-2))+MAX(0,ROUNDDOWN(N1827*0.04-MIN(50000,N1827)*0.02,-2)))</f>
        <v/>
      </c>
      <c r="Q1827" s="19">
        <f>IF(H1827&lt;=450000,0,MAX(0,ROUNDDOWN(O1827*0.06-MIN(50000,O1827)*0.03,-2))+MAX(0,ROUNDDOWN(O1827*0.04-MIN(50000,O1827)*0.02,-2)))</f>
        <v/>
      </c>
      <c r="R1827" s="19">
        <f>L1827-M1827</f>
        <v/>
      </c>
      <c r="S1827" s="19">
        <f>P1827-Q1827</f>
        <v/>
      </c>
      <c r="T1827" s="19">
        <f>R1827+S1827</f>
        <v/>
      </c>
      <c r="U1827" s="21">
        <f>IF(J1827&lt;=0,0,LOOKUP(J1827,{0,1950001,3300001,6950001,9000001,18000001,40000001},{0.05,0.1,0.2,0.23,0.33,0.4,0.45}))</f>
        <v/>
      </c>
    </row>
    <row r="1828">
      <c r="A1828" t="inlineStr">
        <is>
          <t>1万円刻み</t>
        </is>
      </c>
      <c r="B1828" s="19">
        <f>'3_1万円刻み'!$A$845</f>
        <v/>
      </c>
      <c r="C1828" s="20" t="n">
        <v>2026</v>
      </c>
      <c r="D1828" s="19" t="n">
        <v>276000</v>
      </c>
      <c r="E1828" s="19">
        <f>ROUND(MIN(B1828/12,650000)*12*0.0915+MIN(B1828/12,1390000)*12*(0.0504+0)+B1828*0.005,0)</f>
        <v/>
      </c>
      <c r="F1828" s="19" t="n">
        <v>0</v>
      </c>
      <c r="G1828" s="19" t="n">
        <v>0</v>
      </c>
      <c r="H1828" s="19">
        <f>IF(C1828&gt;=2026,IF(B1828&lt;741000,0,IF(B1828&lt;2191000,B1828-740000,IF(B1828&lt;2193000,1451000,IF(B1828&lt;2196000,1453000,IF(B1828&lt;2200000,1456000,IF(B1828&lt;3600000,ROUNDDOWN(B1828/4,-3)*2.8-80000,IF(B1828&lt;6600000,ROUNDDOWN(B1828/4,-3)*3.2-440000,IF(B1828&lt;8500000,ROUNDDOWN(B1828*0.9,0)-1100000,B1828-1950000)))))))),IF(B1828&lt;651000,0,IF(B1828&lt;1900000,B1828-650000,IF(B1828&lt;3600000,ROUNDDOWN(B1828/4,-3)*2.8-80000,IF(B1828&lt;6600000,ROUNDDOWN(B1828/4,-3)*3.2-440000,IF(B1828&lt;8500000,ROUNDDOWN(B1828*0.9,0)-1100000,B1828-1950000))))))</f>
        <v/>
      </c>
      <c r="I1828" s="19">
        <f>IF(H1828&gt;23500000,NA(),IF(C1828&gt;=2026,IF(H1828&lt;=4890000,1040000,IF(H1828&lt;=6550000,670000,620000)),IF(H1828&lt;=1320000,950000,IF(H1828&lt;=3360000,880000,IF(H1828&lt;=4890000,680000,IF(H1828&lt;=6550000,630000,580000))))))</f>
        <v/>
      </c>
      <c r="J1828" s="19">
        <f>MAX(0,ROUNDDOWN(H1828-E1828-I1828-F1828,-3))</f>
        <v/>
      </c>
      <c r="K1828" s="19">
        <f>MAX(0,ROUNDDOWN(H1828-E1828-I1828-F1828-D1828,-3))</f>
        <v/>
      </c>
      <c r="L1828" s="19">
        <f>IF(J1828&lt;=0,0,ROUNDDOWN((J1828*LOOKUP(J1828,{0,1950001,3300001,6950001,9000001,18000001,40000001},{0.05,0.1,0.2,0.23,0.33,0.4,0.45})-LOOKUP(J1828,{0,1950001,3300001,6950001,9000001,18000001,40000001},{0,97500,427500,636000,1536000,2796000,4796000}))*1.021,-2))</f>
        <v/>
      </c>
      <c r="M1828" s="19">
        <f>IF(K1828&lt;=0,0,ROUNDDOWN((K1828*LOOKUP(K1828,{0,1950001,3300001,6950001,9000001,18000001,40000001},{0.05,0.1,0.2,0.23,0.33,0.4,0.45})-LOOKUP(K1828,{0,1950001,3300001,6950001,9000001,18000001,40000001},{0,97500,427500,636000,1536000,2796000,4796000}))*1.021,-2))</f>
        <v/>
      </c>
      <c r="N1828" s="19">
        <f>MAX(0,ROUNDDOWN(H1828-E1828-430000-G1828,-3))</f>
        <v/>
      </c>
      <c r="O1828" s="19">
        <f>MAX(0,ROUNDDOWN(H1828-E1828-430000-G1828-D1828,-3))</f>
        <v/>
      </c>
      <c r="P1828" s="19">
        <f>IF(H1828&lt;=450000,0,MAX(0,ROUNDDOWN(N1828*0.06-MIN(50000,N1828)*0.03,-2))+MAX(0,ROUNDDOWN(N1828*0.04-MIN(50000,N1828)*0.02,-2)))</f>
        <v/>
      </c>
      <c r="Q1828" s="19">
        <f>IF(H1828&lt;=450000,0,MAX(0,ROUNDDOWN(O1828*0.06-MIN(50000,O1828)*0.03,-2))+MAX(0,ROUNDDOWN(O1828*0.04-MIN(50000,O1828)*0.02,-2)))</f>
        <v/>
      </c>
      <c r="R1828" s="19">
        <f>L1828-M1828</f>
        <v/>
      </c>
      <c r="S1828" s="19">
        <f>P1828-Q1828</f>
        <v/>
      </c>
      <c r="T1828" s="19">
        <f>R1828+S1828</f>
        <v/>
      </c>
      <c r="U1828" s="21">
        <f>IF(J1828&lt;=0,0,LOOKUP(J1828,{0,1950001,3300001,6950001,9000001,18000001,40000001},{0.05,0.1,0.2,0.23,0.33,0.4,0.45}))</f>
        <v/>
      </c>
    </row>
    <row r="1829">
      <c r="A1829" t="inlineStr">
        <is>
          <t>1万円刻み</t>
        </is>
      </c>
      <c r="B1829" s="19">
        <f>'3_1万円刻み'!$A$846</f>
        <v/>
      </c>
      <c r="C1829" s="20" t="n">
        <v>2025</v>
      </c>
      <c r="D1829" s="19" t="n">
        <v>276000</v>
      </c>
      <c r="E1829" s="19">
        <f>ROUND(MIN(B1829/12,650000)*12*0.0915+MIN(B1829/12,1390000)*12*(0.0504+0)+B1829*0.005,0)</f>
        <v/>
      </c>
      <c r="F1829" s="19" t="n">
        <v>0</v>
      </c>
      <c r="G1829" s="19" t="n">
        <v>0</v>
      </c>
      <c r="H1829" s="19">
        <f>IF(C1829&gt;=2026,IF(B1829&lt;741000,0,IF(B1829&lt;2191000,B1829-740000,IF(B1829&lt;2193000,1451000,IF(B1829&lt;2196000,1453000,IF(B1829&lt;2200000,1456000,IF(B1829&lt;3600000,ROUNDDOWN(B1829/4,-3)*2.8-80000,IF(B1829&lt;6600000,ROUNDDOWN(B1829/4,-3)*3.2-440000,IF(B1829&lt;8500000,ROUNDDOWN(B1829*0.9,0)-1100000,B1829-1950000)))))))),IF(B1829&lt;651000,0,IF(B1829&lt;1900000,B1829-650000,IF(B1829&lt;3600000,ROUNDDOWN(B1829/4,-3)*2.8-80000,IF(B1829&lt;6600000,ROUNDDOWN(B1829/4,-3)*3.2-440000,IF(B1829&lt;8500000,ROUNDDOWN(B1829*0.9,0)-1100000,B1829-1950000))))))</f>
        <v/>
      </c>
      <c r="I1829" s="19">
        <f>IF(H1829&gt;23500000,NA(),IF(C1829&gt;=2026,IF(H1829&lt;=4890000,1040000,IF(H1829&lt;=6550000,670000,620000)),IF(H1829&lt;=1320000,950000,IF(H1829&lt;=3360000,880000,IF(H1829&lt;=4890000,680000,IF(H1829&lt;=6550000,630000,580000))))))</f>
        <v/>
      </c>
      <c r="J1829" s="19">
        <f>MAX(0,ROUNDDOWN(H1829-E1829-I1829-F1829,-3))</f>
        <v/>
      </c>
      <c r="K1829" s="19">
        <f>MAX(0,ROUNDDOWN(H1829-E1829-I1829-F1829-D1829,-3))</f>
        <v/>
      </c>
      <c r="L1829" s="19">
        <f>IF(J1829&lt;=0,0,ROUNDDOWN((J1829*LOOKUP(J1829,{0,1950001,3300001,6950001,9000001,18000001,40000001},{0.05,0.1,0.2,0.23,0.33,0.4,0.45})-LOOKUP(J1829,{0,1950001,3300001,6950001,9000001,18000001,40000001},{0,97500,427500,636000,1536000,2796000,4796000}))*1.021,-2))</f>
        <v/>
      </c>
      <c r="M1829" s="19">
        <f>IF(K1829&lt;=0,0,ROUNDDOWN((K1829*LOOKUP(K1829,{0,1950001,3300001,6950001,9000001,18000001,40000001},{0.05,0.1,0.2,0.23,0.33,0.4,0.45})-LOOKUP(K1829,{0,1950001,3300001,6950001,9000001,18000001,40000001},{0,97500,427500,636000,1536000,2796000,4796000}))*1.021,-2))</f>
        <v/>
      </c>
      <c r="N1829" s="19">
        <f>MAX(0,ROUNDDOWN(H1829-E1829-430000-G1829,-3))</f>
        <v/>
      </c>
      <c r="O1829" s="19">
        <f>MAX(0,ROUNDDOWN(H1829-E1829-430000-G1829-D1829,-3))</f>
        <v/>
      </c>
      <c r="P1829" s="19">
        <f>IF(H1829&lt;=450000,0,MAX(0,ROUNDDOWN(N1829*0.06-MIN(50000,N1829)*0.03,-2))+MAX(0,ROUNDDOWN(N1829*0.04-MIN(50000,N1829)*0.02,-2)))</f>
        <v/>
      </c>
      <c r="Q1829" s="19">
        <f>IF(H1829&lt;=450000,0,MAX(0,ROUNDDOWN(O1829*0.06-MIN(50000,O1829)*0.03,-2))+MAX(0,ROUNDDOWN(O1829*0.04-MIN(50000,O1829)*0.02,-2)))</f>
        <v/>
      </c>
      <c r="R1829" s="19">
        <f>L1829-M1829</f>
        <v/>
      </c>
      <c r="S1829" s="19">
        <f>P1829-Q1829</f>
        <v/>
      </c>
      <c r="T1829" s="19">
        <f>R1829+S1829</f>
        <v/>
      </c>
      <c r="U1829" s="21">
        <f>IF(J1829&lt;=0,0,LOOKUP(J1829,{0,1950001,3300001,6950001,9000001,18000001,40000001},{0.05,0.1,0.2,0.23,0.33,0.4,0.45}))</f>
        <v/>
      </c>
    </row>
    <row r="1830">
      <c r="A1830" t="inlineStr">
        <is>
          <t>1万円刻み</t>
        </is>
      </c>
      <c r="B1830" s="19">
        <f>'3_1万円刻み'!$A$846</f>
        <v/>
      </c>
      <c r="C1830" s="20" t="n">
        <v>2026</v>
      </c>
      <c r="D1830" s="19" t="n">
        <v>276000</v>
      </c>
      <c r="E1830" s="19">
        <f>ROUND(MIN(B1830/12,650000)*12*0.0915+MIN(B1830/12,1390000)*12*(0.0504+0)+B1830*0.005,0)</f>
        <v/>
      </c>
      <c r="F1830" s="19" t="n">
        <v>0</v>
      </c>
      <c r="G1830" s="19" t="n">
        <v>0</v>
      </c>
      <c r="H1830" s="19">
        <f>IF(C1830&gt;=2026,IF(B1830&lt;741000,0,IF(B1830&lt;2191000,B1830-740000,IF(B1830&lt;2193000,1451000,IF(B1830&lt;2196000,1453000,IF(B1830&lt;2200000,1456000,IF(B1830&lt;3600000,ROUNDDOWN(B1830/4,-3)*2.8-80000,IF(B1830&lt;6600000,ROUNDDOWN(B1830/4,-3)*3.2-440000,IF(B1830&lt;8500000,ROUNDDOWN(B1830*0.9,0)-1100000,B1830-1950000)))))))),IF(B1830&lt;651000,0,IF(B1830&lt;1900000,B1830-650000,IF(B1830&lt;3600000,ROUNDDOWN(B1830/4,-3)*2.8-80000,IF(B1830&lt;6600000,ROUNDDOWN(B1830/4,-3)*3.2-440000,IF(B1830&lt;8500000,ROUNDDOWN(B1830*0.9,0)-1100000,B1830-1950000))))))</f>
        <v/>
      </c>
      <c r="I1830" s="19">
        <f>IF(H1830&gt;23500000,NA(),IF(C1830&gt;=2026,IF(H1830&lt;=4890000,1040000,IF(H1830&lt;=6550000,670000,620000)),IF(H1830&lt;=1320000,950000,IF(H1830&lt;=3360000,880000,IF(H1830&lt;=4890000,680000,IF(H1830&lt;=6550000,630000,580000))))))</f>
        <v/>
      </c>
      <c r="J1830" s="19">
        <f>MAX(0,ROUNDDOWN(H1830-E1830-I1830-F1830,-3))</f>
        <v/>
      </c>
      <c r="K1830" s="19">
        <f>MAX(0,ROUNDDOWN(H1830-E1830-I1830-F1830-D1830,-3))</f>
        <v/>
      </c>
      <c r="L1830" s="19">
        <f>IF(J1830&lt;=0,0,ROUNDDOWN((J1830*LOOKUP(J1830,{0,1950001,3300001,6950001,9000001,18000001,40000001},{0.05,0.1,0.2,0.23,0.33,0.4,0.45})-LOOKUP(J1830,{0,1950001,3300001,6950001,9000001,18000001,40000001},{0,97500,427500,636000,1536000,2796000,4796000}))*1.021,-2))</f>
        <v/>
      </c>
      <c r="M1830" s="19">
        <f>IF(K1830&lt;=0,0,ROUNDDOWN((K1830*LOOKUP(K1830,{0,1950001,3300001,6950001,9000001,18000001,40000001},{0.05,0.1,0.2,0.23,0.33,0.4,0.45})-LOOKUP(K1830,{0,1950001,3300001,6950001,9000001,18000001,40000001},{0,97500,427500,636000,1536000,2796000,4796000}))*1.021,-2))</f>
        <v/>
      </c>
      <c r="N1830" s="19">
        <f>MAX(0,ROUNDDOWN(H1830-E1830-430000-G1830,-3))</f>
        <v/>
      </c>
      <c r="O1830" s="19">
        <f>MAX(0,ROUNDDOWN(H1830-E1830-430000-G1830-D1830,-3))</f>
        <v/>
      </c>
      <c r="P1830" s="19">
        <f>IF(H1830&lt;=450000,0,MAX(0,ROUNDDOWN(N1830*0.06-MIN(50000,N1830)*0.03,-2))+MAX(0,ROUNDDOWN(N1830*0.04-MIN(50000,N1830)*0.02,-2)))</f>
        <v/>
      </c>
      <c r="Q1830" s="19">
        <f>IF(H1830&lt;=450000,0,MAX(0,ROUNDDOWN(O1830*0.06-MIN(50000,O1830)*0.03,-2))+MAX(0,ROUNDDOWN(O1830*0.04-MIN(50000,O1830)*0.02,-2)))</f>
        <v/>
      </c>
      <c r="R1830" s="19">
        <f>L1830-M1830</f>
        <v/>
      </c>
      <c r="S1830" s="19">
        <f>P1830-Q1830</f>
        <v/>
      </c>
      <c r="T1830" s="19">
        <f>R1830+S1830</f>
        <v/>
      </c>
      <c r="U1830" s="21">
        <f>IF(J1830&lt;=0,0,LOOKUP(J1830,{0,1950001,3300001,6950001,9000001,18000001,40000001},{0.05,0.1,0.2,0.23,0.33,0.4,0.45}))</f>
        <v/>
      </c>
    </row>
    <row r="1831">
      <c r="A1831" t="inlineStr">
        <is>
          <t>1万円刻み</t>
        </is>
      </c>
      <c r="B1831" s="19">
        <f>'3_1万円刻み'!$A$847</f>
        <v/>
      </c>
      <c r="C1831" s="20" t="n">
        <v>2025</v>
      </c>
      <c r="D1831" s="19" t="n">
        <v>276000</v>
      </c>
      <c r="E1831" s="19">
        <f>ROUND(MIN(B1831/12,650000)*12*0.0915+MIN(B1831/12,1390000)*12*(0.0504+0)+B1831*0.005,0)</f>
        <v/>
      </c>
      <c r="F1831" s="19" t="n">
        <v>0</v>
      </c>
      <c r="G1831" s="19" t="n">
        <v>0</v>
      </c>
      <c r="H1831" s="19">
        <f>IF(C1831&gt;=2026,IF(B1831&lt;741000,0,IF(B1831&lt;2191000,B1831-740000,IF(B1831&lt;2193000,1451000,IF(B1831&lt;2196000,1453000,IF(B1831&lt;2200000,1456000,IF(B1831&lt;3600000,ROUNDDOWN(B1831/4,-3)*2.8-80000,IF(B1831&lt;6600000,ROUNDDOWN(B1831/4,-3)*3.2-440000,IF(B1831&lt;8500000,ROUNDDOWN(B1831*0.9,0)-1100000,B1831-1950000)))))))),IF(B1831&lt;651000,0,IF(B1831&lt;1900000,B1831-650000,IF(B1831&lt;3600000,ROUNDDOWN(B1831/4,-3)*2.8-80000,IF(B1831&lt;6600000,ROUNDDOWN(B1831/4,-3)*3.2-440000,IF(B1831&lt;8500000,ROUNDDOWN(B1831*0.9,0)-1100000,B1831-1950000))))))</f>
        <v/>
      </c>
      <c r="I1831" s="19">
        <f>IF(H1831&gt;23500000,NA(),IF(C1831&gt;=2026,IF(H1831&lt;=4890000,1040000,IF(H1831&lt;=6550000,670000,620000)),IF(H1831&lt;=1320000,950000,IF(H1831&lt;=3360000,880000,IF(H1831&lt;=4890000,680000,IF(H1831&lt;=6550000,630000,580000))))))</f>
        <v/>
      </c>
      <c r="J1831" s="19">
        <f>MAX(0,ROUNDDOWN(H1831-E1831-I1831-F1831,-3))</f>
        <v/>
      </c>
      <c r="K1831" s="19">
        <f>MAX(0,ROUNDDOWN(H1831-E1831-I1831-F1831-D1831,-3))</f>
        <v/>
      </c>
      <c r="L1831" s="19">
        <f>IF(J1831&lt;=0,0,ROUNDDOWN((J1831*LOOKUP(J1831,{0,1950001,3300001,6950001,9000001,18000001,40000001},{0.05,0.1,0.2,0.23,0.33,0.4,0.45})-LOOKUP(J1831,{0,1950001,3300001,6950001,9000001,18000001,40000001},{0,97500,427500,636000,1536000,2796000,4796000}))*1.021,-2))</f>
        <v/>
      </c>
      <c r="M1831" s="19">
        <f>IF(K1831&lt;=0,0,ROUNDDOWN((K1831*LOOKUP(K1831,{0,1950001,3300001,6950001,9000001,18000001,40000001},{0.05,0.1,0.2,0.23,0.33,0.4,0.45})-LOOKUP(K1831,{0,1950001,3300001,6950001,9000001,18000001,40000001},{0,97500,427500,636000,1536000,2796000,4796000}))*1.021,-2))</f>
        <v/>
      </c>
      <c r="N1831" s="19">
        <f>MAX(0,ROUNDDOWN(H1831-E1831-430000-G1831,-3))</f>
        <v/>
      </c>
      <c r="O1831" s="19">
        <f>MAX(0,ROUNDDOWN(H1831-E1831-430000-G1831-D1831,-3))</f>
        <v/>
      </c>
      <c r="P1831" s="19">
        <f>IF(H1831&lt;=450000,0,MAX(0,ROUNDDOWN(N1831*0.06-MIN(50000,N1831)*0.03,-2))+MAX(0,ROUNDDOWN(N1831*0.04-MIN(50000,N1831)*0.02,-2)))</f>
        <v/>
      </c>
      <c r="Q1831" s="19">
        <f>IF(H1831&lt;=450000,0,MAX(0,ROUNDDOWN(O1831*0.06-MIN(50000,O1831)*0.03,-2))+MAX(0,ROUNDDOWN(O1831*0.04-MIN(50000,O1831)*0.02,-2)))</f>
        <v/>
      </c>
      <c r="R1831" s="19">
        <f>L1831-M1831</f>
        <v/>
      </c>
      <c r="S1831" s="19">
        <f>P1831-Q1831</f>
        <v/>
      </c>
      <c r="T1831" s="19">
        <f>R1831+S1831</f>
        <v/>
      </c>
      <c r="U1831" s="21">
        <f>IF(J1831&lt;=0,0,LOOKUP(J1831,{0,1950001,3300001,6950001,9000001,18000001,40000001},{0.05,0.1,0.2,0.23,0.33,0.4,0.45}))</f>
        <v/>
      </c>
    </row>
    <row r="1832">
      <c r="A1832" t="inlineStr">
        <is>
          <t>1万円刻み</t>
        </is>
      </c>
      <c r="B1832" s="19">
        <f>'3_1万円刻み'!$A$847</f>
        <v/>
      </c>
      <c r="C1832" s="20" t="n">
        <v>2026</v>
      </c>
      <c r="D1832" s="19" t="n">
        <v>276000</v>
      </c>
      <c r="E1832" s="19">
        <f>ROUND(MIN(B1832/12,650000)*12*0.0915+MIN(B1832/12,1390000)*12*(0.0504+0)+B1832*0.005,0)</f>
        <v/>
      </c>
      <c r="F1832" s="19" t="n">
        <v>0</v>
      </c>
      <c r="G1832" s="19" t="n">
        <v>0</v>
      </c>
      <c r="H1832" s="19">
        <f>IF(C1832&gt;=2026,IF(B1832&lt;741000,0,IF(B1832&lt;2191000,B1832-740000,IF(B1832&lt;2193000,1451000,IF(B1832&lt;2196000,1453000,IF(B1832&lt;2200000,1456000,IF(B1832&lt;3600000,ROUNDDOWN(B1832/4,-3)*2.8-80000,IF(B1832&lt;6600000,ROUNDDOWN(B1832/4,-3)*3.2-440000,IF(B1832&lt;8500000,ROUNDDOWN(B1832*0.9,0)-1100000,B1832-1950000)))))))),IF(B1832&lt;651000,0,IF(B1832&lt;1900000,B1832-650000,IF(B1832&lt;3600000,ROUNDDOWN(B1832/4,-3)*2.8-80000,IF(B1832&lt;6600000,ROUNDDOWN(B1832/4,-3)*3.2-440000,IF(B1832&lt;8500000,ROUNDDOWN(B1832*0.9,0)-1100000,B1832-1950000))))))</f>
        <v/>
      </c>
      <c r="I1832" s="19">
        <f>IF(H1832&gt;23500000,NA(),IF(C1832&gt;=2026,IF(H1832&lt;=4890000,1040000,IF(H1832&lt;=6550000,670000,620000)),IF(H1832&lt;=1320000,950000,IF(H1832&lt;=3360000,880000,IF(H1832&lt;=4890000,680000,IF(H1832&lt;=6550000,630000,580000))))))</f>
        <v/>
      </c>
      <c r="J1832" s="19">
        <f>MAX(0,ROUNDDOWN(H1832-E1832-I1832-F1832,-3))</f>
        <v/>
      </c>
      <c r="K1832" s="19">
        <f>MAX(0,ROUNDDOWN(H1832-E1832-I1832-F1832-D1832,-3))</f>
        <v/>
      </c>
      <c r="L1832" s="19">
        <f>IF(J1832&lt;=0,0,ROUNDDOWN((J1832*LOOKUP(J1832,{0,1950001,3300001,6950001,9000001,18000001,40000001},{0.05,0.1,0.2,0.23,0.33,0.4,0.45})-LOOKUP(J1832,{0,1950001,3300001,6950001,9000001,18000001,40000001},{0,97500,427500,636000,1536000,2796000,4796000}))*1.021,-2))</f>
        <v/>
      </c>
      <c r="M1832" s="19">
        <f>IF(K1832&lt;=0,0,ROUNDDOWN((K1832*LOOKUP(K1832,{0,1950001,3300001,6950001,9000001,18000001,40000001},{0.05,0.1,0.2,0.23,0.33,0.4,0.45})-LOOKUP(K1832,{0,1950001,3300001,6950001,9000001,18000001,40000001},{0,97500,427500,636000,1536000,2796000,4796000}))*1.021,-2))</f>
        <v/>
      </c>
      <c r="N1832" s="19">
        <f>MAX(0,ROUNDDOWN(H1832-E1832-430000-G1832,-3))</f>
        <v/>
      </c>
      <c r="O1832" s="19">
        <f>MAX(0,ROUNDDOWN(H1832-E1832-430000-G1832-D1832,-3))</f>
        <v/>
      </c>
      <c r="P1832" s="19">
        <f>IF(H1832&lt;=450000,0,MAX(0,ROUNDDOWN(N1832*0.06-MIN(50000,N1832)*0.03,-2))+MAX(0,ROUNDDOWN(N1832*0.04-MIN(50000,N1832)*0.02,-2)))</f>
        <v/>
      </c>
      <c r="Q1832" s="19">
        <f>IF(H1832&lt;=450000,0,MAX(0,ROUNDDOWN(O1832*0.06-MIN(50000,O1832)*0.03,-2))+MAX(0,ROUNDDOWN(O1832*0.04-MIN(50000,O1832)*0.02,-2)))</f>
        <v/>
      </c>
      <c r="R1832" s="19">
        <f>L1832-M1832</f>
        <v/>
      </c>
      <c r="S1832" s="19">
        <f>P1832-Q1832</f>
        <v/>
      </c>
      <c r="T1832" s="19">
        <f>R1832+S1832</f>
        <v/>
      </c>
      <c r="U1832" s="21">
        <f>IF(J1832&lt;=0,0,LOOKUP(J1832,{0,1950001,3300001,6950001,9000001,18000001,40000001},{0.05,0.1,0.2,0.23,0.33,0.4,0.45}))</f>
        <v/>
      </c>
    </row>
    <row r="1833">
      <c r="A1833" t="inlineStr">
        <is>
          <t>1万円刻み</t>
        </is>
      </c>
      <c r="B1833" s="19">
        <f>'3_1万円刻み'!$A$848</f>
        <v/>
      </c>
      <c r="C1833" s="20" t="n">
        <v>2025</v>
      </c>
      <c r="D1833" s="19" t="n">
        <v>276000</v>
      </c>
      <c r="E1833" s="19">
        <f>ROUND(MIN(B1833/12,650000)*12*0.0915+MIN(B1833/12,1390000)*12*(0.0504+0)+B1833*0.005,0)</f>
        <v/>
      </c>
      <c r="F1833" s="19" t="n">
        <v>0</v>
      </c>
      <c r="G1833" s="19" t="n">
        <v>0</v>
      </c>
      <c r="H1833" s="19">
        <f>IF(C1833&gt;=2026,IF(B1833&lt;741000,0,IF(B1833&lt;2191000,B1833-740000,IF(B1833&lt;2193000,1451000,IF(B1833&lt;2196000,1453000,IF(B1833&lt;2200000,1456000,IF(B1833&lt;3600000,ROUNDDOWN(B1833/4,-3)*2.8-80000,IF(B1833&lt;6600000,ROUNDDOWN(B1833/4,-3)*3.2-440000,IF(B1833&lt;8500000,ROUNDDOWN(B1833*0.9,0)-1100000,B1833-1950000)))))))),IF(B1833&lt;651000,0,IF(B1833&lt;1900000,B1833-650000,IF(B1833&lt;3600000,ROUNDDOWN(B1833/4,-3)*2.8-80000,IF(B1833&lt;6600000,ROUNDDOWN(B1833/4,-3)*3.2-440000,IF(B1833&lt;8500000,ROUNDDOWN(B1833*0.9,0)-1100000,B1833-1950000))))))</f>
        <v/>
      </c>
      <c r="I1833" s="19">
        <f>IF(H1833&gt;23500000,NA(),IF(C1833&gt;=2026,IF(H1833&lt;=4890000,1040000,IF(H1833&lt;=6550000,670000,620000)),IF(H1833&lt;=1320000,950000,IF(H1833&lt;=3360000,880000,IF(H1833&lt;=4890000,680000,IF(H1833&lt;=6550000,630000,580000))))))</f>
        <v/>
      </c>
      <c r="J1833" s="19">
        <f>MAX(0,ROUNDDOWN(H1833-E1833-I1833-F1833,-3))</f>
        <v/>
      </c>
      <c r="K1833" s="19">
        <f>MAX(0,ROUNDDOWN(H1833-E1833-I1833-F1833-D1833,-3))</f>
        <v/>
      </c>
      <c r="L1833" s="19">
        <f>IF(J1833&lt;=0,0,ROUNDDOWN((J1833*LOOKUP(J1833,{0,1950001,3300001,6950001,9000001,18000001,40000001},{0.05,0.1,0.2,0.23,0.33,0.4,0.45})-LOOKUP(J1833,{0,1950001,3300001,6950001,9000001,18000001,40000001},{0,97500,427500,636000,1536000,2796000,4796000}))*1.021,-2))</f>
        <v/>
      </c>
      <c r="M1833" s="19">
        <f>IF(K1833&lt;=0,0,ROUNDDOWN((K1833*LOOKUP(K1833,{0,1950001,3300001,6950001,9000001,18000001,40000001},{0.05,0.1,0.2,0.23,0.33,0.4,0.45})-LOOKUP(K1833,{0,1950001,3300001,6950001,9000001,18000001,40000001},{0,97500,427500,636000,1536000,2796000,4796000}))*1.021,-2))</f>
        <v/>
      </c>
      <c r="N1833" s="19">
        <f>MAX(0,ROUNDDOWN(H1833-E1833-430000-G1833,-3))</f>
        <v/>
      </c>
      <c r="O1833" s="19">
        <f>MAX(0,ROUNDDOWN(H1833-E1833-430000-G1833-D1833,-3))</f>
        <v/>
      </c>
      <c r="P1833" s="19">
        <f>IF(H1833&lt;=450000,0,MAX(0,ROUNDDOWN(N1833*0.06-MIN(50000,N1833)*0.03,-2))+MAX(0,ROUNDDOWN(N1833*0.04-MIN(50000,N1833)*0.02,-2)))</f>
        <v/>
      </c>
      <c r="Q1833" s="19">
        <f>IF(H1833&lt;=450000,0,MAX(0,ROUNDDOWN(O1833*0.06-MIN(50000,O1833)*0.03,-2))+MAX(0,ROUNDDOWN(O1833*0.04-MIN(50000,O1833)*0.02,-2)))</f>
        <v/>
      </c>
      <c r="R1833" s="19">
        <f>L1833-M1833</f>
        <v/>
      </c>
      <c r="S1833" s="19">
        <f>P1833-Q1833</f>
        <v/>
      </c>
      <c r="T1833" s="19">
        <f>R1833+S1833</f>
        <v/>
      </c>
      <c r="U1833" s="21">
        <f>IF(J1833&lt;=0,0,LOOKUP(J1833,{0,1950001,3300001,6950001,9000001,18000001,40000001},{0.05,0.1,0.2,0.23,0.33,0.4,0.45}))</f>
        <v/>
      </c>
    </row>
    <row r="1834">
      <c r="A1834" t="inlineStr">
        <is>
          <t>1万円刻み</t>
        </is>
      </c>
      <c r="B1834" s="19">
        <f>'3_1万円刻み'!$A$848</f>
        <v/>
      </c>
      <c r="C1834" s="20" t="n">
        <v>2026</v>
      </c>
      <c r="D1834" s="19" t="n">
        <v>276000</v>
      </c>
      <c r="E1834" s="19">
        <f>ROUND(MIN(B1834/12,650000)*12*0.0915+MIN(B1834/12,1390000)*12*(0.0504+0)+B1834*0.005,0)</f>
        <v/>
      </c>
      <c r="F1834" s="19" t="n">
        <v>0</v>
      </c>
      <c r="G1834" s="19" t="n">
        <v>0</v>
      </c>
      <c r="H1834" s="19">
        <f>IF(C1834&gt;=2026,IF(B1834&lt;741000,0,IF(B1834&lt;2191000,B1834-740000,IF(B1834&lt;2193000,1451000,IF(B1834&lt;2196000,1453000,IF(B1834&lt;2200000,1456000,IF(B1834&lt;3600000,ROUNDDOWN(B1834/4,-3)*2.8-80000,IF(B1834&lt;6600000,ROUNDDOWN(B1834/4,-3)*3.2-440000,IF(B1834&lt;8500000,ROUNDDOWN(B1834*0.9,0)-1100000,B1834-1950000)))))))),IF(B1834&lt;651000,0,IF(B1834&lt;1900000,B1834-650000,IF(B1834&lt;3600000,ROUNDDOWN(B1834/4,-3)*2.8-80000,IF(B1834&lt;6600000,ROUNDDOWN(B1834/4,-3)*3.2-440000,IF(B1834&lt;8500000,ROUNDDOWN(B1834*0.9,0)-1100000,B1834-1950000))))))</f>
        <v/>
      </c>
      <c r="I1834" s="19">
        <f>IF(H1834&gt;23500000,NA(),IF(C1834&gt;=2026,IF(H1834&lt;=4890000,1040000,IF(H1834&lt;=6550000,670000,620000)),IF(H1834&lt;=1320000,950000,IF(H1834&lt;=3360000,880000,IF(H1834&lt;=4890000,680000,IF(H1834&lt;=6550000,630000,580000))))))</f>
        <v/>
      </c>
      <c r="J1834" s="19">
        <f>MAX(0,ROUNDDOWN(H1834-E1834-I1834-F1834,-3))</f>
        <v/>
      </c>
      <c r="K1834" s="19">
        <f>MAX(0,ROUNDDOWN(H1834-E1834-I1834-F1834-D1834,-3))</f>
        <v/>
      </c>
      <c r="L1834" s="19">
        <f>IF(J1834&lt;=0,0,ROUNDDOWN((J1834*LOOKUP(J1834,{0,1950001,3300001,6950001,9000001,18000001,40000001},{0.05,0.1,0.2,0.23,0.33,0.4,0.45})-LOOKUP(J1834,{0,1950001,3300001,6950001,9000001,18000001,40000001},{0,97500,427500,636000,1536000,2796000,4796000}))*1.021,-2))</f>
        <v/>
      </c>
      <c r="M1834" s="19">
        <f>IF(K1834&lt;=0,0,ROUNDDOWN((K1834*LOOKUP(K1834,{0,1950001,3300001,6950001,9000001,18000001,40000001},{0.05,0.1,0.2,0.23,0.33,0.4,0.45})-LOOKUP(K1834,{0,1950001,3300001,6950001,9000001,18000001,40000001},{0,97500,427500,636000,1536000,2796000,4796000}))*1.021,-2))</f>
        <v/>
      </c>
      <c r="N1834" s="19">
        <f>MAX(0,ROUNDDOWN(H1834-E1834-430000-G1834,-3))</f>
        <v/>
      </c>
      <c r="O1834" s="19">
        <f>MAX(0,ROUNDDOWN(H1834-E1834-430000-G1834-D1834,-3))</f>
        <v/>
      </c>
      <c r="P1834" s="19">
        <f>IF(H1834&lt;=450000,0,MAX(0,ROUNDDOWN(N1834*0.06-MIN(50000,N1834)*0.03,-2))+MAX(0,ROUNDDOWN(N1834*0.04-MIN(50000,N1834)*0.02,-2)))</f>
        <v/>
      </c>
      <c r="Q1834" s="19">
        <f>IF(H1834&lt;=450000,0,MAX(0,ROUNDDOWN(O1834*0.06-MIN(50000,O1834)*0.03,-2))+MAX(0,ROUNDDOWN(O1834*0.04-MIN(50000,O1834)*0.02,-2)))</f>
        <v/>
      </c>
      <c r="R1834" s="19">
        <f>L1834-M1834</f>
        <v/>
      </c>
      <c r="S1834" s="19">
        <f>P1834-Q1834</f>
        <v/>
      </c>
      <c r="T1834" s="19">
        <f>R1834+S1834</f>
        <v/>
      </c>
      <c r="U1834" s="21">
        <f>IF(J1834&lt;=0,0,LOOKUP(J1834,{0,1950001,3300001,6950001,9000001,18000001,40000001},{0.05,0.1,0.2,0.23,0.33,0.4,0.45}))</f>
        <v/>
      </c>
    </row>
    <row r="1835">
      <c r="A1835" t="inlineStr">
        <is>
          <t>1万円刻み</t>
        </is>
      </c>
      <c r="B1835" s="19">
        <f>'3_1万円刻み'!$A$849</f>
        <v/>
      </c>
      <c r="C1835" s="20" t="n">
        <v>2025</v>
      </c>
      <c r="D1835" s="19" t="n">
        <v>276000</v>
      </c>
      <c r="E1835" s="19">
        <f>ROUND(MIN(B1835/12,650000)*12*0.0915+MIN(B1835/12,1390000)*12*(0.0504+0)+B1835*0.005,0)</f>
        <v/>
      </c>
      <c r="F1835" s="19" t="n">
        <v>0</v>
      </c>
      <c r="G1835" s="19" t="n">
        <v>0</v>
      </c>
      <c r="H1835" s="19">
        <f>IF(C1835&gt;=2026,IF(B1835&lt;741000,0,IF(B1835&lt;2191000,B1835-740000,IF(B1835&lt;2193000,1451000,IF(B1835&lt;2196000,1453000,IF(B1835&lt;2200000,1456000,IF(B1835&lt;3600000,ROUNDDOWN(B1835/4,-3)*2.8-80000,IF(B1835&lt;6600000,ROUNDDOWN(B1835/4,-3)*3.2-440000,IF(B1835&lt;8500000,ROUNDDOWN(B1835*0.9,0)-1100000,B1835-1950000)))))))),IF(B1835&lt;651000,0,IF(B1835&lt;1900000,B1835-650000,IF(B1835&lt;3600000,ROUNDDOWN(B1835/4,-3)*2.8-80000,IF(B1835&lt;6600000,ROUNDDOWN(B1835/4,-3)*3.2-440000,IF(B1835&lt;8500000,ROUNDDOWN(B1835*0.9,0)-1100000,B1835-1950000))))))</f>
        <v/>
      </c>
      <c r="I1835" s="19">
        <f>IF(H1835&gt;23500000,NA(),IF(C1835&gt;=2026,IF(H1835&lt;=4890000,1040000,IF(H1835&lt;=6550000,670000,620000)),IF(H1835&lt;=1320000,950000,IF(H1835&lt;=3360000,880000,IF(H1835&lt;=4890000,680000,IF(H1835&lt;=6550000,630000,580000))))))</f>
        <v/>
      </c>
      <c r="J1835" s="19">
        <f>MAX(0,ROUNDDOWN(H1835-E1835-I1835-F1835,-3))</f>
        <v/>
      </c>
      <c r="K1835" s="19">
        <f>MAX(0,ROUNDDOWN(H1835-E1835-I1835-F1835-D1835,-3))</f>
        <v/>
      </c>
      <c r="L1835" s="19">
        <f>IF(J1835&lt;=0,0,ROUNDDOWN((J1835*LOOKUP(J1835,{0,1950001,3300001,6950001,9000001,18000001,40000001},{0.05,0.1,0.2,0.23,0.33,0.4,0.45})-LOOKUP(J1835,{0,1950001,3300001,6950001,9000001,18000001,40000001},{0,97500,427500,636000,1536000,2796000,4796000}))*1.021,-2))</f>
        <v/>
      </c>
      <c r="M1835" s="19">
        <f>IF(K1835&lt;=0,0,ROUNDDOWN((K1835*LOOKUP(K1835,{0,1950001,3300001,6950001,9000001,18000001,40000001},{0.05,0.1,0.2,0.23,0.33,0.4,0.45})-LOOKUP(K1835,{0,1950001,3300001,6950001,9000001,18000001,40000001},{0,97500,427500,636000,1536000,2796000,4796000}))*1.021,-2))</f>
        <v/>
      </c>
      <c r="N1835" s="19">
        <f>MAX(0,ROUNDDOWN(H1835-E1835-430000-G1835,-3))</f>
        <v/>
      </c>
      <c r="O1835" s="19">
        <f>MAX(0,ROUNDDOWN(H1835-E1835-430000-G1835-D1835,-3))</f>
        <v/>
      </c>
      <c r="P1835" s="19">
        <f>IF(H1835&lt;=450000,0,MAX(0,ROUNDDOWN(N1835*0.06-MIN(50000,N1835)*0.03,-2))+MAX(0,ROUNDDOWN(N1835*0.04-MIN(50000,N1835)*0.02,-2)))</f>
        <v/>
      </c>
      <c r="Q1835" s="19">
        <f>IF(H1835&lt;=450000,0,MAX(0,ROUNDDOWN(O1835*0.06-MIN(50000,O1835)*0.03,-2))+MAX(0,ROUNDDOWN(O1835*0.04-MIN(50000,O1835)*0.02,-2)))</f>
        <v/>
      </c>
      <c r="R1835" s="19">
        <f>L1835-M1835</f>
        <v/>
      </c>
      <c r="S1835" s="19">
        <f>P1835-Q1835</f>
        <v/>
      </c>
      <c r="T1835" s="19">
        <f>R1835+S1835</f>
        <v/>
      </c>
      <c r="U1835" s="21">
        <f>IF(J1835&lt;=0,0,LOOKUP(J1835,{0,1950001,3300001,6950001,9000001,18000001,40000001},{0.05,0.1,0.2,0.23,0.33,0.4,0.45}))</f>
        <v/>
      </c>
    </row>
    <row r="1836">
      <c r="A1836" t="inlineStr">
        <is>
          <t>1万円刻み</t>
        </is>
      </c>
      <c r="B1836" s="19">
        <f>'3_1万円刻み'!$A$849</f>
        <v/>
      </c>
      <c r="C1836" s="20" t="n">
        <v>2026</v>
      </c>
      <c r="D1836" s="19" t="n">
        <v>276000</v>
      </c>
      <c r="E1836" s="19">
        <f>ROUND(MIN(B1836/12,650000)*12*0.0915+MIN(B1836/12,1390000)*12*(0.0504+0)+B1836*0.005,0)</f>
        <v/>
      </c>
      <c r="F1836" s="19" t="n">
        <v>0</v>
      </c>
      <c r="G1836" s="19" t="n">
        <v>0</v>
      </c>
      <c r="H1836" s="19">
        <f>IF(C1836&gt;=2026,IF(B1836&lt;741000,0,IF(B1836&lt;2191000,B1836-740000,IF(B1836&lt;2193000,1451000,IF(B1836&lt;2196000,1453000,IF(B1836&lt;2200000,1456000,IF(B1836&lt;3600000,ROUNDDOWN(B1836/4,-3)*2.8-80000,IF(B1836&lt;6600000,ROUNDDOWN(B1836/4,-3)*3.2-440000,IF(B1836&lt;8500000,ROUNDDOWN(B1836*0.9,0)-1100000,B1836-1950000)))))))),IF(B1836&lt;651000,0,IF(B1836&lt;1900000,B1836-650000,IF(B1836&lt;3600000,ROUNDDOWN(B1836/4,-3)*2.8-80000,IF(B1836&lt;6600000,ROUNDDOWN(B1836/4,-3)*3.2-440000,IF(B1836&lt;8500000,ROUNDDOWN(B1836*0.9,0)-1100000,B1836-1950000))))))</f>
        <v/>
      </c>
      <c r="I1836" s="19">
        <f>IF(H1836&gt;23500000,NA(),IF(C1836&gt;=2026,IF(H1836&lt;=4890000,1040000,IF(H1836&lt;=6550000,670000,620000)),IF(H1836&lt;=1320000,950000,IF(H1836&lt;=3360000,880000,IF(H1836&lt;=4890000,680000,IF(H1836&lt;=6550000,630000,580000))))))</f>
        <v/>
      </c>
      <c r="J1836" s="19">
        <f>MAX(0,ROUNDDOWN(H1836-E1836-I1836-F1836,-3))</f>
        <v/>
      </c>
      <c r="K1836" s="19">
        <f>MAX(0,ROUNDDOWN(H1836-E1836-I1836-F1836-D1836,-3))</f>
        <v/>
      </c>
      <c r="L1836" s="19">
        <f>IF(J1836&lt;=0,0,ROUNDDOWN((J1836*LOOKUP(J1836,{0,1950001,3300001,6950001,9000001,18000001,40000001},{0.05,0.1,0.2,0.23,0.33,0.4,0.45})-LOOKUP(J1836,{0,1950001,3300001,6950001,9000001,18000001,40000001},{0,97500,427500,636000,1536000,2796000,4796000}))*1.021,-2))</f>
        <v/>
      </c>
      <c r="M1836" s="19">
        <f>IF(K1836&lt;=0,0,ROUNDDOWN((K1836*LOOKUP(K1836,{0,1950001,3300001,6950001,9000001,18000001,40000001},{0.05,0.1,0.2,0.23,0.33,0.4,0.45})-LOOKUP(K1836,{0,1950001,3300001,6950001,9000001,18000001,40000001},{0,97500,427500,636000,1536000,2796000,4796000}))*1.021,-2))</f>
        <v/>
      </c>
      <c r="N1836" s="19">
        <f>MAX(0,ROUNDDOWN(H1836-E1836-430000-G1836,-3))</f>
        <v/>
      </c>
      <c r="O1836" s="19">
        <f>MAX(0,ROUNDDOWN(H1836-E1836-430000-G1836-D1836,-3))</f>
        <v/>
      </c>
      <c r="P1836" s="19">
        <f>IF(H1836&lt;=450000,0,MAX(0,ROUNDDOWN(N1836*0.06-MIN(50000,N1836)*0.03,-2))+MAX(0,ROUNDDOWN(N1836*0.04-MIN(50000,N1836)*0.02,-2)))</f>
        <v/>
      </c>
      <c r="Q1836" s="19">
        <f>IF(H1836&lt;=450000,0,MAX(0,ROUNDDOWN(O1836*0.06-MIN(50000,O1836)*0.03,-2))+MAX(0,ROUNDDOWN(O1836*0.04-MIN(50000,O1836)*0.02,-2)))</f>
        <v/>
      </c>
      <c r="R1836" s="19">
        <f>L1836-M1836</f>
        <v/>
      </c>
      <c r="S1836" s="19">
        <f>P1836-Q1836</f>
        <v/>
      </c>
      <c r="T1836" s="19">
        <f>R1836+S1836</f>
        <v/>
      </c>
      <c r="U1836" s="21">
        <f>IF(J1836&lt;=0,0,LOOKUP(J1836,{0,1950001,3300001,6950001,9000001,18000001,40000001},{0.05,0.1,0.2,0.23,0.33,0.4,0.45}))</f>
        <v/>
      </c>
    </row>
    <row r="1837">
      <c r="A1837" t="inlineStr">
        <is>
          <t>1万円刻み</t>
        </is>
      </c>
      <c r="B1837" s="19">
        <f>'3_1万円刻み'!$A$850</f>
        <v/>
      </c>
      <c r="C1837" s="20" t="n">
        <v>2025</v>
      </c>
      <c r="D1837" s="19" t="n">
        <v>276000</v>
      </c>
      <c r="E1837" s="19">
        <f>ROUND(MIN(B1837/12,650000)*12*0.0915+MIN(B1837/12,1390000)*12*(0.0504+0)+B1837*0.005,0)</f>
        <v/>
      </c>
      <c r="F1837" s="19" t="n">
        <v>0</v>
      </c>
      <c r="G1837" s="19" t="n">
        <v>0</v>
      </c>
      <c r="H1837" s="19">
        <f>IF(C1837&gt;=2026,IF(B1837&lt;741000,0,IF(B1837&lt;2191000,B1837-740000,IF(B1837&lt;2193000,1451000,IF(B1837&lt;2196000,1453000,IF(B1837&lt;2200000,1456000,IF(B1837&lt;3600000,ROUNDDOWN(B1837/4,-3)*2.8-80000,IF(B1837&lt;6600000,ROUNDDOWN(B1837/4,-3)*3.2-440000,IF(B1837&lt;8500000,ROUNDDOWN(B1837*0.9,0)-1100000,B1837-1950000)))))))),IF(B1837&lt;651000,0,IF(B1837&lt;1900000,B1837-650000,IF(B1837&lt;3600000,ROUNDDOWN(B1837/4,-3)*2.8-80000,IF(B1837&lt;6600000,ROUNDDOWN(B1837/4,-3)*3.2-440000,IF(B1837&lt;8500000,ROUNDDOWN(B1837*0.9,0)-1100000,B1837-1950000))))))</f>
        <v/>
      </c>
      <c r="I1837" s="19">
        <f>IF(H1837&gt;23500000,NA(),IF(C1837&gt;=2026,IF(H1837&lt;=4890000,1040000,IF(H1837&lt;=6550000,670000,620000)),IF(H1837&lt;=1320000,950000,IF(H1837&lt;=3360000,880000,IF(H1837&lt;=4890000,680000,IF(H1837&lt;=6550000,630000,580000))))))</f>
        <v/>
      </c>
      <c r="J1837" s="19">
        <f>MAX(0,ROUNDDOWN(H1837-E1837-I1837-F1837,-3))</f>
        <v/>
      </c>
      <c r="K1837" s="19">
        <f>MAX(0,ROUNDDOWN(H1837-E1837-I1837-F1837-D1837,-3))</f>
        <v/>
      </c>
      <c r="L1837" s="19">
        <f>IF(J1837&lt;=0,0,ROUNDDOWN((J1837*LOOKUP(J1837,{0,1950001,3300001,6950001,9000001,18000001,40000001},{0.05,0.1,0.2,0.23,0.33,0.4,0.45})-LOOKUP(J1837,{0,1950001,3300001,6950001,9000001,18000001,40000001},{0,97500,427500,636000,1536000,2796000,4796000}))*1.021,-2))</f>
        <v/>
      </c>
      <c r="M1837" s="19">
        <f>IF(K1837&lt;=0,0,ROUNDDOWN((K1837*LOOKUP(K1837,{0,1950001,3300001,6950001,9000001,18000001,40000001},{0.05,0.1,0.2,0.23,0.33,0.4,0.45})-LOOKUP(K1837,{0,1950001,3300001,6950001,9000001,18000001,40000001},{0,97500,427500,636000,1536000,2796000,4796000}))*1.021,-2))</f>
        <v/>
      </c>
      <c r="N1837" s="19">
        <f>MAX(0,ROUNDDOWN(H1837-E1837-430000-G1837,-3))</f>
        <v/>
      </c>
      <c r="O1837" s="19">
        <f>MAX(0,ROUNDDOWN(H1837-E1837-430000-G1837-D1837,-3))</f>
        <v/>
      </c>
      <c r="P1837" s="19">
        <f>IF(H1837&lt;=450000,0,MAX(0,ROUNDDOWN(N1837*0.06-MIN(50000,N1837)*0.03,-2))+MAX(0,ROUNDDOWN(N1837*0.04-MIN(50000,N1837)*0.02,-2)))</f>
        <v/>
      </c>
      <c r="Q1837" s="19">
        <f>IF(H1837&lt;=450000,0,MAX(0,ROUNDDOWN(O1837*0.06-MIN(50000,O1837)*0.03,-2))+MAX(0,ROUNDDOWN(O1837*0.04-MIN(50000,O1837)*0.02,-2)))</f>
        <v/>
      </c>
      <c r="R1837" s="19">
        <f>L1837-M1837</f>
        <v/>
      </c>
      <c r="S1837" s="19">
        <f>P1837-Q1837</f>
        <v/>
      </c>
      <c r="T1837" s="19">
        <f>R1837+S1837</f>
        <v/>
      </c>
      <c r="U1837" s="21">
        <f>IF(J1837&lt;=0,0,LOOKUP(J1837,{0,1950001,3300001,6950001,9000001,18000001,40000001},{0.05,0.1,0.2,0.23,0.33,0.4,0.45}))</f>
        <v/>
      </c>
    </row>
    <row r="1838">
      <c r="A1838" t="inlineStr">
        <is>
          <t>1万円刻み</t>
        </is>
      </c>
      <c r="B1838" s="19">
        <f>'3_1万円刻み'!$A$850</f>
        <v/>
      </c>
      <c r="C1838" s="20" t="n">
        <v>2026</v>
      </c>
      <c r="D1838" s="19" t="n">
        <v>276000</v>
      </c>
      <c r="E1838" s="19">
        <f>ROUND(MIN(B1838/12,650000)*12*0.0915+MIN(B1838/12,1390000)*12*(0.0504+0)+B1838*0.005,0)</f>
        <v/>
      </c>
      <c r="F1838" s="19" t="n">
        <v>0</v>
      </c>
      <c r="G1838" s="19" t="n">
        <v>0</v>
      </c>
      <c r="H1838" s="19">
        <f>IF(C1838&gt;=2026,IF(B1838&lt;741000,0,IF(B1838&lt;2191000,B1838-740000,IF(B1838&lt;2193000,1451000,IF(B1838&lt;2196000,1453000,IF(B1838&lt;2200000,1456000,IF(B1838&lt;3600000,ROUNDDOWN(B1838/4,-3)*2.8-80000,IF(B1838&lt;6600000,ROUNDDOWN(B1838/4,-3)*3.2-440000,IF(B1838&lt;8500000,ROUNDDOWN(B1838*0.9,0)-1100000,B1838-1950000)))))))),IF(B1838&lt;651000,0,IF(B1838&lt;1900000,B1838-650000,IF(B1838&lt;3600000,ROUNDDOWN(B1838/4,-3)*2.8-80000,IF(B1838&lt;6600000,ROUNDDOWN(B1838/4,-3)*3.2-440000,IF(B1838&lt;8500000,ROUNDDOWN(B1838*0.9,0)-1100000,B1838-1950000))))))</f>
        <v/>
      </c>
      <c r="I1838" s="19">
        <f>IF(H1838&gt;23500000,NA(),IF(C1838&gt;=2026,IF(H1838&lt;=4890000,1040000,IF(H1838&lt;=6550000,670000,620000)),IF(H1838&lt;=1320000,950000,IF(H1838&lt;=3360000,880000,IF(H1838&lt;=4890000,680000,IF(H1838&lt;=6550000,630000,580000))))))</f>
        <v/>
      </c>
      <c r="J1838" s="19">
        <f>MAX(0,ROUNDDOWN(H1838-E1838-I1838-F1838,-3))</f>
        <v/>
      </c>
      <c r="K1838" s="19">
        <f>MAX(0,ROUNDDOWN(H1838-E1838-I1838-F1838-D1838,-3))</f>
        <v/>
      </c>
      <c r="L1838" s="19">
        <f>IF(J1838&lt;=0,0,ROUNDDOWN((J1838*LOOKUP(J1838,{0,1950001,3300001,6950001,9000001,18000001,40000001},{0.05,0.1,0.2,0.23,0.33,0.4,0.45})-LOOKUP(J1838,{0,1950001,3300001,6950001,9000001,18000001,40000001},{0,97500,427500,636000,1536000,2796000,4796000}))*1.021,-2))</f>
        <v/>
      </c>
      <c r="M1838" s="19">
        <f>IF(K1838&lt;=0,0,ROUNDDOWN((K1838*LOOKUP(K1838,{0,1950001,3300001,6950001,9000001,18000001,40000001},{0.05,0.1,0.2,0.23,0.33,0.4,0.45})-LOOKUP(K1838,{0,1950001,3300001,6950001,9000001,18000001,40000001},{0,97500,427500,636000,1536000,2796000,4796000}))*1.021,-2))</f>
        <v/>
      </c>
      <c r="N1838" s="19">
        <f>MAX(0,ROUNDDOWN(H1838-E1838-430000-G1838,-3))</f>
        <v/>
      </c>
      <c r="O1838" s="19">
        <f>MAX(0,ROUNDDOWN(H1838-E1838-430000-G1838-D1838,-3))</f>
        <v/>
      </c>
      <c r="P1838" s="19">
        <f>IF(H1838&lt;=450000,0,MAX(0,ROUNDDOWN(N1838*0.06-MIN(50000,N1838)*0.03,-2))+MAX(0,ROUNDDOWN(N1838*0.04-MIN(50000,N1838)*0.02,-2)))</f>
        <v/>
      </c>
      <c r="Q1838" s="19">
        <f>IF(H1838&lt;=450000,0,MAX(0,ROUNDDOWN(O1838*0.06-MIN(50000,O1838)*0.03,-2))+MAX(0,ROUNDDOWN(O1838*0.04-MIN(50000,O1838)*0.02,-2)))</f>
        <v/>
      </c>
      <c r="R1838" s="19">
        <f>L1838-M1838</f>
        <v/>
      </c>
      <c r="S1838" s="19">
        <f>P1838-Q1838</f>
        <v/>
      </c>
      <c r="T1838" s="19">
        <f>R1838+S1838</f>
        <v/>
      </c>
      <c r="U1838" s="21">
        <f>IF(J1838&lt;=0,0,LOOKUP(J1838,{0,1950001,3300001,6950001,9000001,18000001,40000001},{0.05,0.1,0.2,0.23,0.33,0.4,0.45}))</f>
        <v/>
      </c>
    </row>
    <row r="1839">
      <c r="A1839" t="inlineStr">
        <is>
          <t>1万円刻み</t>
        </is>
      </c>
      <c r="B1839" s="19">
        <f>'3_1万円刻み'!$A$851</f>
        <v/>
      </c>
      <c r="C1839" s="20" t="n">
        <v>2025</v>
      </c>
      <c r="D1839" s="19" t="n">
        <v>276000</v>
      </c>
      <c r="E1839" s="19">
        <f>ROUND(MIN(B1839/12,650000)*12*0.0915+MIN(B1839/12,1390000)*12*(0.0504+0)+B1839*0.005,0)</f>
        <v/>
      </c>
      <c r="F1839" s="19" t="n">
        <v>0</v>
      </c>
      <c r="G1839" s="19" t="n">
        <v>0</v>
      </c>
      <c r="H1839" s="19">
        <f>IF(C1839&gt;=2026,IF(B1839&lt;741000,0,IF(B1839&lt;2191000,B1839-740000,IF(B1839&lt;2193000,1451000,IF(B1839&lt;2196000,1453000,IF(B1839&lt;2200000,1456000,IF(B1839&lt;3600000,ROUNDDOWN(B1839/4,-3)*2.8-80000,IF(B1839&lt;6600000,ROUNDDOWN(B1839/4,-3)*3.2-440000,IF(B1839&lt;8500000,ROUNDDOWN(B1839*0.9,0)-1100000,B1839-1950000)))))))),IF(B1839&lt;651000,0,IF(B1839&lt;1900000,B1839-650000,IF(B1839&lt;3600000,ROUNDDOWN(B1839/4,-3)*2.8-80000,IF(B1839&lt;6600000,ROUNDDOWN(B1839/4,-3)*3.2-440000,IF(B1839&lt;8500000,ROUNDDOWN(B1839*0.9,0)-1100000,B1839-1950000))))))</f>
        <v/>
      </c>
      <c r="I1839" s="19">
        <f>IF(H1839&gt;23500000,NA(),IF(C1839&gt;=2026,IF(H1839&lt;=4890000,1040000,IF(H1839&lt;=6550000,670000,620000)),IF(H1839&lt;=1320000,950000,IF(H1839&lt;=3360000,880000,IF(H1839&lt;=4890000,680000,IF(H1839&lt;=6550000,630000,580000))))))</f>
        <v/>
      </c>
      <c r="J1839" s="19">
        <f>MAX(0,ROUNDDOWN(H1839-E1839-I1839-F1839,-3))</f>
        <v/>
      </c>
      <c r="K1839" s="19">
        <f>MAX(0,ROUNDDOWN(H1839-E1839-I1839-F1839-D1839,-3))</f>
        <v/>
      </c>
      <c r="L1839" s="19">
        <f>IF(J1839&lt;=0,0,ROUNDDOWN((J1839*LOOKUP(J1839,{0,1950001,3300001,6950001,9000001,18000001,40000001},{0.05,0.1,0.2,0.23,0.33,0.4,0.45})-LOOKUP(J1839,{0,1950001,3300001,6950001,9000001,18000001,40000001},{0,97500,427500,636000,1536000,2796000,4796000}))*1.021,-2))</f>
        <v/>
      </c>
      <c r="M1839" s="19">
        <f>IF(K1839&lt;=0,0,ROUNDDOWN((K1839*LOOKUP(K1839,{0,1950001,3300001,6950001,9000001,18000001,40000001},{0.05,0.1,0.2,0.23,0.33,0.4,0.45})-LOOKUP(K1839,{0,1950001,3300001,6950001,9000001,18000001,40000001},{0,97500,427500,636000,1536000,2796000,4796000}))*1.021,-2))</f>
        <v/>
      </c>
      <c r="N1839" s="19">
        <f>MAX(0,ROUNDDOWN(H1839-E1839-430000-G1839,-3))</f>
        <v/>
      </c>
      <c r="O1839" s="19">
        <f>MAX(0,ROUNDDOWN(H1839-E1839-430000-G1839-D1839,-3))</f>
        <v/>
      </c>
      <c r="P1839" s="19">
        <f>IF(H1839&lt;=450000,0,MAX(0,ROUNDDOWN(N1839*0.06-MIN(50000,N1839)*0.03,-2))+MAX(0,ROUNDDOWN(N1839*0.04-MIN(50000,N1839)*0.02,-2)))</f>
        <v/>
      </c>
      <c r="Q1839" s="19">
        <f>IF(H1839&lt;=450000,0,MAX(0,ROUNDDOWN(O1839*0.06-MIN(50000,O1839)*0.03,-2))+MAX(0,ROUNDDOWN(O1839*0.04-MIN(50000,O1839)*0.02,-2)))</f>
        <v/>
      </c>
      <c r="R1839" s="19">
        <f>L1839-M1839</f>
        <v/>
      </c>
      <c r="S1839" s="19">
        <f>P1839-Q1839</f>
        <v/>
      </c>
      <c r="T1839" s="19">
        <f>R1839+S1839</f>
        <v/>
      </c>
      <c r="U1839" s="21">
        <f>IF(J1839&lt;=0,0,LOOKUP(J1839,{0,1950001,3300001,6950001,9000001,18000001,40000001},{0.05,0.1,0.2,0.23,0.33,0.4,0.45}))</f>
        <v/>
      </c>
    </row>
    <row r="1840">
      <c r="A1840" t="inlineStr">
        <is>
          <t>1万円刻み</t>
        </is>
      </c>
      <c r="B1840" s="19">
        <f>'3_1万円刻み'!$A$851</f>
        <v/>
      </c>
      <c r="C1840" s="20" t="n">
        <v>2026</v>
      </c>
      <c r="D1840" s="19" t="n">
        <v>276000</v>
      </c>
      <c r="E1840" s="19">
        <f>ROUND(MIN(B1840/12,650000)*12*0.0915+MIN(B1840/12,1390000)*12*(0.0504+0)+B1840*0.005,0)</f>
        <v/>
      </c>
      <c r="F1840" s="19" t="n">
        <v>0</v>
      </c>
      <c r="G1840" s="19" t="n">
        <v>0</v>
      </c>
      <c r="H1840" s="19">
        <f>IF(C1840&gt;=2026,IF(B1840&lt;741000,0,IF(B1840&lt;2191000,B1840-740000,IF(B1840&lt;2193000,1451000,IF(B1840&lt;2196000,1453000,IF(B1840&lt;2200000,1456000,IF(B1840&lt;3600000,ROUNDDOWN(B1840/4,-3)*2.8-80000,IF(B1840&lt;6600000,ROUNDDOWN(B1840/4,-3)*3.2-440000,IF(B1840&lt;8500000,ROUNDDOWN(B1840*0.9,0)-1100000,B1840-1950000)))))))),IF(B1840&lt;651000,0,IF(B1840&lt;1900000,B1840-650000,IF(B1840&lt;3600000,ROUNDDOWN(B1840/4,-3)*2.8-80000,IF(B1840&lt;6600000,ROUNDDOWN(B1840/4,-3)*3.2-440000,IF(B1840&lt;8500000,ROUNDDOWN(B1840*0.9,0)-1100000,B1840-1950000))))))</f>
        <v/>
      </c>
      <c r="I1840" s="19">
        <f>IF(H1840&gt;23500000,NA(),IF(C1840&gt;=2026,IF(H1840&lt;=4890000,1040000,IF(H1840&lt;=6550000,670000,620000)),IF(H1840&lt;=1320000,950000,IF(H1840&lt;=3360000,880000,IF(H1840&lt;=4890000,680000,IF(H1840&lt;=6550000,630000,580000))))))</f>
        <v/>
      </c>
      <c r="J1840" s="19">
        <f>MAX(0,ROUNDDOWN(H1840-E1840-I1840-F1840,-3))</f>
        <v/>
      </c>
      <c r="K1840" s="19">
        <f>MAX(0,ROUNDDOWN(H1840-E1840-I1840-F1840-D1840,-3))</f>
        <v/>
      </c>
      <c r="L1840" s="19">
        <f>IF(J1840&lt;=0,0,ROUNDDOWN((J1840*LOOKUP(J1840,{0,1950001,3300001,6950001,9000001,18000001,40000001},{0.05,0.1,0.2,0.23,0.33,0.4,0.45})-LOOKUP(J1840,{0,1950001,3300001,6950001,9000001,18000001,40000001},{0,97500,427500,636000,1536000,2796000,4796000}))*1.021,-2))</f>
        <v/>
      </c>
      <c r="M1840" s="19">
        <f>IF(K1840&lt;=0,0,ROUNDDOWN((K1840*LOOKUP(K1840,{0,1950001,3300001,6950001,9000001,18000001,40000001},{0.05,0.1,0.2,0.23,0.33,0.4,0.45})-LOOKUP(K1840,{0,1950001,3300001,6950001,9000001,18000001,40000001},{0,97500,427500,636000,1536000,2796000,4796000}))*1.021,-2))</f>
        <v/>
      </c>
      <c r="N1840" s="19">
        <f>MAX(0,ROUNDDOWN(H1840-E1840-430000-G1840,-3))</f>
        <v/>
      </c>
      <c r="O1840" s="19">
        <f>MAX(0,ROUNDDOWN(H1840-E1840-430000-G1840-D1840,-3))</f>
        <v/>
      </c>
      <c r="P1840" s="19">
        <f>IF(H1840&lt;=450000,0,MAX(0,ROUNDDOWN(N1840*0.06-MIN(50000,N1840)*0.03,-2))+MAX(0,ROUNDDOWN(N1840*0.04-MIN(50000,N1840)*0.02,-2)))</f>
        <v/>
      </c>
      <c r="Q1840" s="19">
        <f>IF(H1840&lt;=450000,0,MAX(0,ROUNDDOWN(O1840*0.06-MIN(50000,O1840)*0.03,-2))+MAX(0,ROUNDDOWN(O1840*0.04-MIN(50000,O1840)*0.02,-2)))</f>
        <v/>
      </c>
      <c r="R1840" s="19">
        <f>L1840-M1840</f>
        <v/>
      </c>
      <c r="S1840" s="19">
        <f>P1840-Q1840</f>
        <v/>
      </c>
      <c r="T1840" s="19">
        <f>R1840+S1840</f>
        <v/>
      </c>
      <c r="U1840" s="21">
        <f>IF(J1840&lt;=0,0,LOOKUP(J1840,{0,1950001,3300001,6950001,9000001,18000001,40000001},{0.05,0.1,0.2,0.23,0.33,0.4,0.45}))</f>
        <v/>
      </c>
    </row>
    <row r="1841">
      <c r="A1841" t="inlineStr">
        <is>
          <t>1万円刻み</t>
        </is>
      </c>
      <c r="B1841" s="19">
        <f>'3_1万円刻み'!$A$852</f>
        <v/>
      </c>
      <c r="C1841" s="20" t="n">
        <v>2025</v>
      </c>
      <c r="D1841" s="19" t="n">
        <v>276000</v>
      </c>
      <c r="E1841" s="19">
        <f>ROUND(MIN(B1841/12,650000)*12*0.0915+MIN(B1841/12,1390000)*12*(0.0504+0)+B1841*0.005,0)</f>
        <v/>
      </c>
      <c r="F1841" s="19" t="n">
        <v>0</v>
      </c>
      <c r="G1841" s="19" t="n">
        <v>0</v>
      </c>
      <c r="H1841" s="19">
        <f>IF(C1841&gt;=2026,IF(B1841&lt;741000,0,IF(B1841&lt;2191000,B1841-740000,IF(B1841&lt;2193000,1451000,IF(B1841&lt;2196000,1453000,IF(B1841&lt;2200000,1456000,IF(B1841&lt;3600000,ROUNDDOWN(B1841/4,-3)*2.8-80000,IF(B1841&lt;6600000,ROUNDDOWN(B1841/4,-3)*3.2-440000,IF(B1841&lt;8500000,ROUNDDOWN(B1841*0.9,0)-1100000,B1841-1950000)))))))),IF(B1841&lt;651000,0,IF(B1841&lt;1900000,B1841-650000,IF(B1841&lt;3600000,ROUNDDOWN(B1841/4,-3)*2.8-80000,IF(B1841&lt;6600000,ROUNDDOWN(B1841/4,-3)*3.2-440000,IF(B1841&lt;8500000,ROUNDDOWN(B1841*0.9,0)-1100000,B1841-1950000))))))</f>
        <v/>
      </c>
      <c r="I1841" s="19">
        <f>IF(H1841&gt;23500000,NA(),IF(C1841&gt;=2026,IF(H1841&lt;=4890000,1040000,IF(H1841&lt;=6550000,670000,620000)),IF(H1841&lt;=1320000,950000,IF(H1841&lt;=3360000,880000,IF(H1841&lt;=4890000,680000,IF(H1841&lt;=6550000,630000,580000))))))</f>
        <v/>
      </c>
      <c r="J1841" s="19">
        <f>MAX(0,ROUNDDOWN(H1841-E1841-I1841-F1841,-3))</f>
        <v/>
      </c>
      <c r="K1841" s="19">
        <f>MAX(0,ROUNDDOWN(H1841-E1841-I1841-F1841-D1841,-3))</f>
        <v/>
      </c>
      <c r="L1841" s="19">
        <f>IF(J1841&lt;=0,0,ROUNDDOWN((J1841*LOOKUP(J1841,{0,1950001,3300001,6950001,9000001,18000001,40000001},{0.05,0.1,0.2,0.23,0.33,0.4,0.45})-LOOKUP(J1841,{0,1950001,3300001,6950001,9000001,18000001,40000001},{0,97500,427500,636000,1536000,2796000,4796000}))*1.021,-2))</f>
        <v/>
      </c>
      <c r="M1841" s="19">
        <f>IF(K1841&lt;=0,0,ROUNDDOWN((K1841*LOOKUP(K1841,{0,1950001,3300001,6950001,9000001,18000001,40000001},{0.05,0.1,0.2,0.23,0.33,0.4,0.45})-LOOKUP(K1841,{0,1950001,3300001,6950001,9000001,18000001,40000001},{0,97500,427500,636000,1536000,2796000,4796000}))*1.021,-2))</f>
        <v/>
      </c>
      <c r="N1841" s="19">
        <f>MAX(0,ROUNDDOWN(H1841-E1841-430000-G1841,-3))</f>
        <v/>
      </c>
      <c r="O1841" s="19">
        <f>MAX(0,ROUNDDOWN(H1841-E1841-430000-G1841-D1841,-3))</f>
        <v/>
      </c>
      <c r="P1841" s="19">
        <f>IF(H1841&lt;=450000,0,MAX(0,ROUNDDOWN(N1841*0.06-MIN(50000,N1841)*0.03,-2))+MAX(0,ROUNDDOWN(N1841*0.04-MIN(50000,N1841)*0.02,-2)))</f>
        <v/>
      </c>
      <c r="Q1841" s="19">
        <f>IF(H1841&lt;=450000,0,MAX(0,ROUNDDOWN(O1841*0.06-MIN(50000,O1841)*0.03,-2))+MAX(0,ROUNDDOWN(O1841*0.04-MIN(50000,O1841)*0.02,-2)))</f>
        <v/>
      </c>
      <c r="R1841" s="19">
        <f>L1841-M1841</f>
        <v/>
      </c>
      <c r="S1841" s="19">
        <f>P1841-Q1841</f>
        <v/>
      </c>
      <c r="T1841" s="19">
        <f>R1841+S1841</f>
        <v/>
      </c>
      <c r="U1841" s="21">
        <f>IF(J1841&lt;=0,0,LOOKUP(J1841,{0,1950001,3300001,6950001,9000001,18000001,40000001},{0.05,0.1,0.2,0.23,0.33,0.4,0.45}))</f>
        <v/>
      </c>
    </row>
    <row r="1842">
      <c r="A1842" t="inlineStr">
        <is>
          <t>1万円刻み</t>
        </is>
      </c>
      <c r="B1842" s="19">
        <f>'3_1万円刻み'!$A$852</f>
        <v/>
      </c>
      <c r="C1842" s="20" t="n">
        <v>2026</v>
      </c>
      <c r="D1842" s="19" t="n">
        <v>276000</v>
      </c>
      <c r="E1842" s="19">
        <f>ROUND(MIN(B1842/12,650000)*12*0.0915+MIN(B1842/12,1390000)*12*(0.0504+0)+B1842*0.005,0)</f>
        <v/>
      </c>
      <c r="F1842" s="19" t="n">
        <v>0</v>
      </c>
      <c r="G1842" s="19" t="n">
        <v>0</v>
      </c>
      <c r="H1842" s="19">
        <f>IF(C1842&gt;=2026,IF(B1842&lt;741000,0,IF(B1842&lt;2191000,B1842-740000,IF(B1842&lt;2193000,1451000,IF(B1842&lt;2196000,1453000,IF(B1842&lt;2200000,1456000,IF(B1842&lt;3600000,ROUNDDOWN(B1842/4,-3)*2.8-80000,IF(B1842&lt;6600000,ROUNDDOWN(B1842/4,-3)*3.2-440000,IF(B1842&lt;8500000,ROUNDDOWN(B1842*0.9,0)-1100000,B1842-1950000)))))))),IF(B1842&lt;651000,0,IF(B1842&lt;1900000,B1842-650000,IF(B1842&lt;3600000,ROUNDDOWN(B1842/4,-3)*2.8-80000,IF(B1842&lt;6600000,ROUNDDOWN(B1842/4,-3)*3.2-440000,IF(B1842&lt;8500000,ROUNDDOWN(B1842*0.9,0)-1100000,B1842-1950000))))))</f>
        <v/>
      </c>
      <c r="I1842" s="19">
        <f>IF(H1842&gt;23500000,NA(),IF(C1842&gt;=2026,IF(H1842&lt;=4890000,1040000,IF(H1842&lt;=6550000,670000,620000)),IF(H1842&lt;=1320000,950000,IF(H1842&lt;=3360000,880000,IF(H1842&lt;=4890000,680000,IF(H1842&lt;=6550000,630000,580000))))))</f>
        <v/>
      </c>
      <c r="J1842" s="19">
        <f>MAX(0,ROUNDDOWN(H1842-E1842-I1842-F1842,-3))</f>
        <v/>
      </c>
      <c r="K1842" s="19">
        <f>MAX(0,ROUNDDOWN(H1842-E1842-I1842-F1842-D1842,-3))</f>
        <v/>
      </c>
      <c r="L1842" s="19">
        <f>IF(J1842&lt;=0,0,ROUNDDOWN((J1842*LOOKUP(J1842,{0,1950001,3300001,6950001,9000001,18000001,40000001},{0.05,0.1,0.2,0.23,0.33,0.4,0.45})-LOOKUP(J1842,{0,1950001,3300001,6950001,9000001,18000001,40000001},{0,97500,427500,636000,1536000,2796000,4796000}))*1.021,-2))</f>
        <v/>
      </c>
      <c r="M1842" s="19">
        <f>IF(K1842&lt;=0,0,ROUNDDOWN((K1842*LOOKUP(K1842,{0,1950001,3300001,6950001,9000001,18000001,40000001},{0.05,0.1,0.2,0.23,0.33,0.4,0.45})-LOOKUP(K1842,{0,1950001,3300001,6950001,9000001,18000001,40000001},{0,97500,427500,636000,1536000,2796000,4796000}))*1.021,-2))</f>
        <v/>
      </c>
      <c r="N1842" s="19">
        <f>MAX(0,ROUNDDOWN(H1842-E1842-430000-G1842,-3))</f>
        <v/>
      </c>
      <c r="O1842" s="19">
        <f>MAX(0,ROUNDDOWN(H1842-E1842-430000-G1842-D1842,-3))</f>
        <v/>
      </c>
      <c r="P1842" s="19">
        <f>IF(H1842&lt;=450000,0,MAX(0,ROUNDDOWN(N1842*0.06-MIN(50000,N1842)*0.03,-2))+MAX(0,ROUNDDOWN(N1842*0.04-MIN(50000,N1842)*0.02,-2)))</f>
        <v/>
      </c>
      <c r="Q1842" s="19">
        <f>IF(H1842&lt;=450000,0,MAX(0,ROUNDDOWN(O1842*0.06-MIN(50000,O1842)*0.03,-2))+MAX(0,ROUNDDOWN(O1842*0.04-MIN(50000,O1842)*0.02,-2)))</f>
        <v/>
      </c>
      <c r="R1842" s="19">
        <f>L1842-M1842</f>
        <v/>
      </c>
      <c r="S1842" s="19">
        <f>P1842-Q1842</f>
        <v/>
      </c>
      <c r="T1842" s="19">
        <f>R1842+S1842</f>
        <v/>
      </c>
      <c r="U1842" s="21">
        <f>IF(J1842&lt;=0,0,LOOKUP(J1842,{0,1950001,3300001,6950001,9000001,18000001,40000001},{0.05,0.1,0.2,0.23,0.33,0.4,0.45}))</f>
        <v/>
      </c>
    </row>
    <row r="1843">
      <c r="A1843" t="inlineStr">
        <is>
          <t>1万円刻み</t>
        </is>
      </c>
      <c r="B1843" s="19">
        <f>'3_1万円刻み'!$A$853</f>
        <v/>
      </c>
      <c r="C1843" s="20" t="n">
        <v>2025</v>
      </c>
      <c r="D1843" s="19" t="n">
        <v>276000</v>
      </c>
      <c r="E1843" s="19">
        <f>ROUND(MIN(B1843/12,650000)*12*0.0915+MIN(B1843/12,1390000)*12*(0.0504+0)+B1843*0.005,0)</f>
        <v/>
      </c>
      <c r="F1843" s="19" t="n">
        <v>0</v>
      </c>
      <c r="G1843" s="19" t="n">
        <v>0</v>
      </c>
      <c r="H1843" s="19">
        <f>IF(C1843&gt;=2026,IF(B1843&lt;741000,0,IF(B1843&lt;2191000,B1843-740000,IF(B1843&lt;2193000,1451000,IF(B1843&lt;2196000,1453000,IF(B1843&lt;2200000,1456000,IF(B1843&lt;3600000,ROUNDDOWN(B1843/4,-3)*2.8-80000,IF(B1843&lt;6600000,ROUNDDOWN(B1843/4,-3)*3.2-440000,IF(B1843&lt;8500000,ROUNDDOWN(B1843*0.9,0)-1100000,B1843-1950000)))))))),IF(B1843&lt;651000,0,IF(B1843&lt;1900000,B1843-650000,IF(B1843&lt;3600000,ROUNDDOWN(B1843/4,-3)*2.8-80000,IF(B1843&lt;6600000,ROUNDDOWN(B1843/4,-3)*3.2-440000,IF(B1843&lt;8500000,ROUNDDOWN(B1843*0.9,0)-1100000,B1843-1950000))))))</f>
        <v/>
      </c>
      <c r="I1843" s="19">
        <f>IF(H1843&gt;23500000,NA(),IF(C1843&gt;=2026,IF(H1843&lt;=4890000,1040000,IF(H1843&lt;=6550000,670000,620000)),IF(H1843&lt;=1320000,950000,IF(H1843&lt;=3360000,880000,IF(H1843&lt;=4890000,680000,IF(H1843&lt;=6550000,630000,580000))))))</f>
        <v/>
      </c>
      <c r="J1843" s="19">
        <f>MAX(0,ROUNDDOWN(H1843-E1843-I1843-F1843,-3))</f>
        <v/>
      </c>
      <c r="K1843" s="19">
        <f>MAX(0,ROUNDDOWN(H1843-E1843-I1843-F1843-D1843,-3))</f>
        <v/>
      </c>
      <c r="L1843" s="19">
        <f>IF(J1843&lt;=0,0,ROUNDDOWN((J1843*LOOKUP(J1843,{0,1950001,3300001,6950001,9000001,18000001,40000001},{0.05,0.1,0.2,0.23,0.33,0.4,0.45})-LOOKUP(J1843,{0,1950001,3300001,6950001,9000001,18000001,40000001},{0,97500,427500,636000,1536000,2796000,4796000}))*1.021,-2))</f>
        <v/>
      </c>
      <c r="M1843" s="19">
        <f>IF(K1843&lt;=0,0,ROUNDDOWN((K1843*LOOKUP(K1843,{0,1950001,3300001,6950001,9000001,18000001,40000001},{0.05,0.1,0.2,0.23,0.33,0.4,0.45})-LOOKUP(K1843,{0,1950001,3300001,6950001,9000001,18000001,40000001},{0,97500,427500,636000,1536000,2796000,4796000}))*1.021,-2))</f>
        <v/>
      </c>
      <c r="N1843" s="19">
        <f>MAX(0,ROUNDDOWN(H1843-E1843-430000-G1843,-3))</f>
        <v/>
      </c>
      <c r="O1843" s="19">
        <f>MAX(0,ROUNDDOWN(H1843-E1843-430000-G1843-D1843,-3))</f>
        <v/>
      </c>
      <c r="P1843" s="19">
        <f>IF(H1843&lt;=450000,0,MAX(0,ROUNDDOWN(N1843*0.06-MIN(50000,N1843)*0.03,-2))+MAX(0,ROUNDDOWN(N1843*0.04-MIN(50000,N1843)*0.02,-2)))</f>
        <v/>
      </c>
      <c r="Q1843" s="19">
        <f>IF(H1843&lt;=450000,0,MAX(0,ROUNDDOWN(O1843*0.06-MIN(50000,O1843)*0.03,-2))+MAX(0,ROUNDDOWN(O1843*0.04-MIN(50000,O1843)*0.02,-2)))</f>
        <v/>
      </c>
      <c r="R1843" s="19">
        <f>L1843-M1843</f>
        <v/>
      </c>
      <c r="S1843" s="19">
        <f>P1843-Q1843</f>
        <v/>
      </c>
      <c r="T1843" s="19">
        <f>R1843+S1843</f>
        <v/>
      </c>
      <c r="U1843" s="21">
        <f>IF(J1843&lt;=0,0,LOOKUP(J1843,{0,1950001,3300001,6950001,9000001,18000001,40000001},{0.05,0.1,0.2,0.23,0.33,0.4,0.45}))</f>
        <v/>
      </c>
    </row>
    <row r="1844">
      <c r="A1844" t="inlineStr">
        <is>
          <t>1万円刻み</t>
        </is>
      </c>
      <c r="B1844" s="19">
        <f>'3_1万円刻み'!$A$853</f>
        <v/>
      </c>
      <c r="C1844" s="20" t="n">
        <v>2026</v>
      </c>
      <c r="D1844" s="19" t="n">
        <v>276000</v>
      </c>
      <c r="E1844" s="19">
        <f>ROUND(MIN(B1844/12,650000)*12*0.0915+MIN(B1844/12,1390000)*12*(0.0504+0)+B1844*0.005,0)</f>
        <v/>
      </c>
      <c r="F1844" s="19" t="n">
        <v>0</v>
      </c>
      <c r="G1844" s="19" t="n">
        <v>0</v>
      </c>
      <c r="H1844" s="19">
        <f>IF(C1844&gt;=2026,IF(B1844&lt;741000,0,IF(B1844&lt;2191000,B1844-740000,IF(B1844&lt;2193000,1451000,IF(B1844&lt;2196000,1453000,IF(B1844&lt;2200000,1456000,IF(B1844&lt;3600000,ROUNDDOWN(B1844/4,-3)*2.8-80000,IF(B1844&lt;6600000,ROUNDDOWN(B1844/4,-3)*3.2-440000,IF(B1844&lt;8500000,ROUNDDOWN(B1844*0.9,0)-1100000,B1844-1950000)))))))),IF(B1844&lt;651000,0,IF(B1844&lt;1900000,B1844-650000,IF(B1844&lt;3600000,ROUNDDOWN(B1844/4,-3)*2.8-80000,IF(B1844&lt;6600000,ROUNDDOWN(B1844/4,-3)*3.2-440000,IF(B1844&lt;8500000,ROUNDDOWN(B1844*0.9,0)-1100000,B1844-1950000))))))</f>
        <v/>
      </c>
      <c r="I1844" s="19">
        <f>IF(H1844&gt;23500000,NA(),IF(C1844&gt;=2026,IF(H1844&lt;=4890000,1040000,IF(H1844&lt;=6550000,670000,620000)),IF(H1844&lt;=1320000,950000,IF(H1844&lt;=3360000,880000,IF(H1844&lt;=4890000,680000,IF(H1844&lt;=6550000,630000,580000))))))</f>
        <v/>
      </c>
      <c r="J1844" s="19">
        <f>MAX(0,ROUNDDOWN(H1844-E1844-I1844-F1844,-3))</f>
        <v/>
      </c>
      <c r="K1844" s="19">
        <f>MAX(0,ROUNDDOWN(H1844-E1844-I1844-F1844-D1844,-3))</f>
        <v/>
      </c>
      <c r="L1844" s="19">
        <f>IF(J1844&lt;=0,0,ROUNDDOWN((J1844*LOOKUP(J1844,{0,1950001,3300001,6950001,9000001,18000001,40000001},{0.05,0.1,0.2,0.23,0.33,0.4,0.45})-LOOKUP(J1844,{0,1950001,3300001,6950001,9000001,18000001,40000001},{0,97500,427500,636000,1536000,2796000,4796000}))*1.021,-2))</f>
        <v/>
      </c>
      <c r="M1844" s="19">
        <f>IF(K1844&lt;=0,0,ROUNDDOWN((K1844*LOOKUP(K1844,{0,1950001,3300001,6950001,9000001,18000001,40000001},{0.05,0.1,0.2,0.23,0.33,0.4,0.45})-LOOKUP(K1844,{0,1950001,3300001,6950001,9000001,18000001,40000001},{0,97500,427500,636000,1536000,2796000,4796000}))*1.021,-2))</f>
        <v/>
      </c>
      <c r="N1844" s="19">
        <f>MAX(0,ROUNDDOWN(H1844-E1844-430000-G1844,-3))</f>
        <v/>
      </c>
      <c r="O1844" s="19">
        <f>MAX(0,ROUNDDOWN(H1844-E1844-430000-G1844-D1844,-3))</f>
        <v/>
      </c>
      <c r="P1844" s="19">
        <f>IF(H1844&lt;=450000,0,MAX(0,ROUNDDOWN(N1844*0.06-MIN(50000,N1844)*0.03,-2))+MAX(0,ROUNDDOWN(N1844*0.04-MIN(50000,N1844)*0.02,-2)))</f>
        <v/>
      </c>
      <c r="Q1844" s="19">
        <f>IF(H1844&lt;=450000,0,MAX(0,ROUNDDOWN(O1844*0.06-MIN(50000,O1844)*0.03,-2))+MAX(0,ROUNDDOWN(O1844*0.04-MIN(50000,O1844)*0.02,-2)))</f>
        <v/>
      </c>
      <c r="R1844" s="19">
        <f>L1844-M1844</f>
        <v/>
      </c>
      <c r="S1844" s="19">
        <f>P1844-Q1844</f>
        <v/>
      </c>
      <c r="T1844" s="19">
        <f>R1844+S1844</f>
        <v/>
      </c>
      <c r="U1844" s="21">
        <f>IF(J1844&lt;=0,0,LOOKUP(J1844,{0,1950001,3300001,6950001,9000001,18000001,40000001},{0.05,0.1,0.2,0.23,0.33,0.4,0.45}))</f>
        <v/>
      </c>
    </row>
    <row r="1845">
      <c r="A1845" t="inlineStr">
        <is>
          <t>1万円刻み</t>
        </is>
      </c>
      <c r="B1845" s="19">
        <f>'3_1万円刻み'!$A$854</f>
        <v/>
      </c>
      <c r="C1845" s="20" t="n">
        <v>2025</v>
      </c>
      <c r="D1845" s="19" t="n">
        <v>276000</v>
      </c>
      <c r="E1845" s="19">
        <f>ROUND(MIN(B1845/12,650000)*12*0.0915+MIN(B1845/12,1390000)*12*(0.0504+0)+B1845*0.005,0)</f>
        <v/>
      </c>
      <c r="F1845" s="19" t="n">
        <v>0</v>
      </c>
      <c r="G1845" s="19" t="n">
        <v>0</v>
      </c>
      <c r="H1845" s="19">
        <f>IF(C1845&gt;=2026,IF(B1845&lt;741000,0,IF(B1845&lt;2191000,B1845-740000,IF(B1845&lt;2193000,1451000,IF(B1845&lt;2196000,1453000,IF(B1845&lt;2200000,1456000,IF(B1845&lt;3600000,ROUNDDOWN(B1845/4,-3)*2.8-80000,IF(B1845&lt;6600000,ROUNDDOWN(B1845/4,-3)*3.2-440000,IF(B1845&lt;8500000,ROUNDDOWN(B1845*0.9,0)-1100000,B1845-1950000)))))))),IF(B1845&lt;651000,0,IF(B1845&lt;1900000,B1845-650000,IF(B1845&lt;3600000,ROUNDDOWN(B1845/4,-3)*2.8-80000,IF(B1845&lt;6600000,ROUNDDOWN(B1845/4,-3)*3.2-440000,IF(B1845&lt;8500000,ROUNDDOWN(B1845*0.9,0)-1100000,B1845-1950000))))))</f>
        <v/>
      </c>
      <c r="I1845" s="19">
        <f>IF(H1845&gt;23500000,NA(),IF(C1845&gt;=2026,IF(H1845&lt;=4890000,1040000,IF(H1845&lt;=6550000,670000,620000)),IF(H1845&lt;=1320000,950000,IF(H1845&lt;=3360000,880000,IF(H1845&lt;=4890000,680000,IF(H1845&lt;=6550000,630000,580000))))))</f>
        <v/>
      </c>
      <c r="J1845" s="19">
        <f>MAX(0,ROUNDDOWN(H1845-E1845-I1845-F1845,-3))</f>
        <v/>
      </c>
      <c r="K1845" s="19">
        <f>MAX(0,ROUNDDOWN(H1845-E1845-I1845-F1845-D1845,-3))</f>
        <v/>
      </c>
      <c r="L1845" s="19">
        <f>IF(J1845&lt;=0,0,ROUNDDOWN((J1845*LOOKUP(J1845,{0,1950001,3300001,6950001,9000001,18000001,40000001},{0.05,0.1,0.2,0.23,0.33,0.4,0.45})-LOOKUP(J1845,{0,1950001,3300001,6950001,9000001,18000001,40000001},{0,97500,427500,636000,1536000,2796000,4796000}))*1.021,-2))</f>
        <v/>
      </c>
      <c r="M1845" s="19">
        <f>IF(K1845&lt;=0,0,ROUNDDOWN((K1845*LOOKUP(K1845,{0,1950001,3300001,6950001,9000001,18000001,40000001},{0.05,0.1,0.2,0.23,0.33,0.4,0.45})-LOOKUP(K1845,{0,1950001,3300001,6950001,9000001,18000001,40000001},{0,97500,427500,636000,1536000,2796000,4796000}))*1.021,-2))</f>
        <v/>
      </c>
      <c r="N1845" s="19">
        <f>MAX(0,ROUNDDOWN(H1845-E1845-430000-G1845,-3))</f>
        <v/>
      </c>
      <c r="O1845" s="19">
        <f>MAX(0,ROUNDDOWN(H1845-E1845-430000-G1845-D1845,-3))</f>
        <v/>
      </c>
      <c r="P1845" s="19">
        <f>IF(H1845&lt;=450000,0,MAX(0,ROUNDDOWN(N1845*0.06-MIN(50000,N1845)*0.03,-2))+MAX(0,ROUNDDOWN(N1845*0.04-MIN(50000,N1845)*0.02,-2)))</f>
        <v/>
      </c>
      <c r="Q1845" s="19">
        <f>IF(H1845&lt;=450000,0,MAX(0,ROUNDDOWN(O1845*0.06-MIN(50000,O1845)*0.03,-2))+MAX(0,ROUNDDOWN(O1845*0.04-MIN(50000,O1845)*0.02,-2)))</f>
        <v/>
      </c>
      <c r="R1845" s="19">
        <f>L1845-M1845</f>
        <v/>
      </c>
      <c r="S1845" s="19">
        <f>P1845-Q1845</f>
        <v/>
      </c>
      <c r="T1845" s="19">
        <f>R1845+S1845</f>
        <v/>
      </c>
      <c r="U1845" s="21">
        <f>IF(J1845&lt;=0,0,LOOKUP(J1845,{0,1950001,3300001,6950001,9000001,18000001,40000001},{0.05,0.1,0.2,0.23,0.33,0.4,0.45}))</f>
        <v/>
      </c>
    </row>
    <row r="1846">
      <c r="A1846" t="inlineStr">
        <is>
          <t>1万円刻み</t>
        </is>
      </c>
      <c r="B1846" s="19">
        <f>'3_1万円刻み'!$A$854</f>
        <v/>
      </c>
      <c r="C1846" s="20" t="n">
        <v>2026</v>
      </c>
      <c r="D1846" s="19" t="n">
        <v>276000</v>
      </c>
      <c r="E1846" s="19">
        <f>ROUND(MIN(B1846/12,650000)*12*0.0915+MIN(B1846/12,1390000)*12*(0.0504+0)+B1846*0.005,0)</f>
        <v/>
      </c>
      <c r="F1846" s="19" t="n">
        <v>0</v>
      </c>
      <c r="G1846" s="19" t="n">
        <v>0</v>
      </c>
      <c r="H1846" s="19">
        <f>IF(C1846&gt;=2026,IF(B1846&lt;741000,0,IF(B1846&lt;2191000,B1846-740000,IF(B1846&lt;2193000,1451000,IF(B1846&lt;2196000,1453000,IF(B1846&lt;2200000,1456000,IF(B1846&lt;3600000,ROUNDDOWN(B1846/4,-3)*2.8-80000,IF(B1846&lt;6600000,ROUNDDOWN(B1846/4,-3)*3.2-440000,IF(B1846&lt;8500000,ROUNDDOWN(B1846*0.9,0)-1100000,B1846-1950000)))))))),IF(B1846&lt;651000,0,IF(B1846&lt;1900000,B1846-650000,IF(B1846&lt;3600000,ROUNDDOWN(B1846/4,-3)*2.8-80000,IF(B1846&lt;6600000,ROUNDDOWN(B1846/4,-3)*3.2-440000,IF(B1846&lt;8500000,ROUNDDOWN(B1846*0.9,0)-1100000,B1846-1950000))))))</f>
        <v/>
      </c>
      <c r="I1846" s="19">
        <f>IF(H1846&gt;23500000,NA(),IF(C1846&gt;=2026,IF(H1846&lt;=4890000,1040000,IF(H1846&lt;=6550000,670000,620000)),IF(H1846&lt;=1320000,950000,IF(H1846&lt;=3360000,880000,IF(H1846&lt;=4890000,680000,IF(H1846&lt;=6550000,630000,580000))))))</f>
        <v/>
      </c>
      <c r="J1846" s="19">
        <f>MAX(0,ROUNDDOWN(H1846-E1846-I1846-F1846,-3))</f>
        <v/>
      </c>
      <c r="K1846" s="19">
        <f>MAX(0,ROUNDDOWN(H1846-E1846-I1846-F1846-D1846,-3))</f>
        <v/>
      </c>
      <c r="L1846" s="19">
        <f>IF(J1846&lt;=0,0,ROUNDDOWN((J1846*LOOKUP(J1846,{0,1950001,3300001,6950001,9000001,18000001,40000001},{0.05,0.1,0.2,0.23,0.33,0.4,0.45})-LOOKUP(J1846,{0,1950001,3300001,6950001,9000001,18000001,40000001},{0,97500,427500,636000,1536000,2796000,4796000}))*1.021,-2))</f>
        <v/>
      </c>
      <c r="M1846" s="19">
        <f>IF(K1846&lt;=0,0,ROUNDDOWN((K1846*LOOKUP(K1846,{0,1950001,3300001,6950001,9000001,18000001,40000001},{0.05,0.1,0.2,0.23,0.33,0.4,0.45})-LOOKUP(K1846,{0,1950001,3300001,6950001,9000001,18000001,40000001},{0,97500,427500,636000,1536000,2796000,4796000}))*1.021,-2))</f>
        <v/>
      </c>
      <c r="N1846" s="19">
        <f>MAX(0,ROUNDDOWN(H1846-E1846-430000-G1846,-3))</f>
        <v/>
      </c>
      <c r="O1846" s="19">
        <f>MAX(0,ROUNDDOWN(H1846-E1846-430000-G1846-D1846,-3))</f>
        <v/>
      </c>
      <c r="P1846" s="19">
        <f>IF(H1846&lt;=450000,0,MAX(0,ROUNDDOWN(N1846*0.06-MIN(50000,N1846)*0.03,-2))+MAX(0,ROUNDDOWN(N1846*0.04-MIN(50000,N1846)*0.02,-2)))</f>
        <v/>
      </c>
      <c r="Q1846" s="19">
        <f>IF(H1846&lt;=450000,0,MAX(0,ROUNDDOWN(O1846*0.06-MIN(50000,O1846)*0.03,-2))+MAX(0,ROUNDDOWN(O1846*0.04-MIN(50000,O1846)*0.02,-2)))</f>
        <v/>
      </c>
      <c r="R1846" s="19">
        <f>L1846-M1846</f>
        <v/>
      </c>
      <c r="S1846" s="19">
        <f>P1846-Q1846</f>
        <v/>
      </c>
      <c r="T1846" s="19">
        <f>R1846+S1846</f>
        <v/>
      </c>
      <c r="U1846" s="21">
        <f>IF(J1846&lt;=0,0,LOOKUP(J1846,{0,1950001,3300001,6950001,9000001,18000001,40000001},{0.05,0.1,0.2,0.23,0.33,0.4,0.45}))</f>
        <v/>
      </c>
    </row>
    <row r="1847">
      <c r="A1847" t="inlineStr">
        <is>
          <t>1万円刻み</t>
        </is>
      </c>
      <c r="B1847" s="19">
        <f>'3_1万円刻み'!$A$855</f>
        <v/>
      </c>
      <c r="C1847" s="20" t="n">
        <v>2025</v>
      </c>
      <c r="D1847" s="19" t="n">
        <v>276000</v>
      </c>
      <c r="E1847" s="19">
        <f>ROUND(MIN(B1847/12,650000)*12*0.0915+MIN(B1847/12,1390000)*12*(0.0504+0)+B1847*0.005,0)</f>
        <v/>
      </c>
      <c r="F1847" s="19" t="n">
        <v>0</v>
      </c>
      <c r="G1847" s="19" t="n">
        <v>0</v>
      </c>
      <c r="H1847" s="19">
        <f>IF(C1847&gt;=2026,IF(B1847&lt;741000,0,IF(B1847&lt;2191000,B1847-740000,IF(B1847&lt;2193000,1451000,IF(B1847&lt;2196000,1453000,IF(B1847&lt;2200000,1456000,IF(B1847&lt;3600000,ROUNDDOWN(B1847/4,-3)*2.8-80000,IF(B1847&lt;6600000,ROUNDDOWN(B1847/4,-3)*3.2-440000,IF(B1847&lt;8500000,ROUNDDOWN(B1847*0.9,0)-1100000,B1847-1950000)))))))),IF(B1847&lt;651000,0,IF(B1847&lt;1900000,B1847-650000,IF(B1847&lt;3600000,ROUNDDOWN(B1847/4,-3)*2.8-80000,IF(B1847&lt;6600000,ROUNDDOWN(B1847/4,-3)*3.2-440000,IF(B1847&lt;8500000,ROUNDDOWN(B1847*0.9,0)-1100000,B1847-1950000))))))</f>
        <v/>
      </c>
      <c r="I1847" s="19">
        <f>IF(H1847&gt;23500000,NA(),IF(C1847&gt;=2026,IF(H1847&lt;=4890000,1040000,IF(H1847&lt;=6550000,670000,620000)),IF(H1847&lt;=1320000,950000,IF(H1847&lt;=3360000,880000,IF(H1847&lt;=4890000,680000,IF(H1847&lt;=6550000,630000,580000))))))</f>
        <v/>
      </c>
      <c r="J1847" s="19">
        <f>MAX(0,ROUNDDOWN(H1847-E1847-I1847-F1847,-3))</f>
        <v/>
      </c>
      <c r="K1847" s="19">
        <f>MAX(0,ROUNDDOWN(H1847-E1847-I1847-F1847-D1847,-3))</f>
        <v/>
      </c>
      <c r="L1847" s="19">
        <f>IF(J1847&lt;=0,0,ROUNDDOWN((J1847*LOOKUP(J1847,{0,1950001,3300001,6950001,9000001,18000001,40000001},{0.05,0.1,0.2,0.23,0.33,0.4,0.45})-LOOKUP(J1847,{0,1950001,3300001,6950001,9000001,18000001,40000001},{0,97500,427500,636000,1536000,2796000,4796000}))*1.021,-2))</f>
        <v/>
      </c>
      <c r="M1847" s="19">
        <f>IF(K1847&lt;=0,0,ROUNDDOWN((K1847*LOOKUP(K1847,{0,1950001,3300001,6950001,9000001,18000001,40000001},{0.05,0.1,0.2,0.23,0.33,0.4,0.45})-LOOKUP(K1847,{0,1950001,3300001,6950001,9000001,18000001,40000001},{0,97500,427500,636000,1536000,2796000,4796000}))*1.021,-2))</f>
        <v/>
      </c>
      <c r="N1847" s="19">
        <f>MAX(0,ROUNDDOWN(H1847-E1847-430000-G1847,-3))</f>
        <v/>
      </c>
      <c r="O1847" s="19">
        <f>MAX(0,ROUNDDOWN(H1847-E1847-430000-G1847-D1847,-3))</f>
        <v/>
      </c>
      <c r="P1847" s="19">
        <f>IF(H1847&lt;=450000,0,MAX(0,ROUNDDOWN(N1847*0.06-MIN(50000,N1847)*0.03,-2))+MAX(0,ROUNDDOWN(N1847*0.04-MIN(50000,N1847)*0.02,-2)))</f>
        <v/>
      </c>
      <c r="Q1847" s="19">
        <f>IF(H1847&lt;=450000,0,MAX(0,ROUNDDOWN(O1847*0.06-MIN(50000,O1847)*0.03,-2))+MAX(0,ROUNDDOWN(O1847*0.04-MIN(50000,O1847)*0.02,-2)))</f>
        <v/>
      </c>
      <c r="R1847" s="19">
        <f>L1847-M1847</f>
        <v/>
      </c>
      <c r="S1847" s="19">
        <f>P1847-Q1847</f>
        <v/>
      </c>
      <c r="T1847" s="19">
        <f>R1847+S1847</f>
        <v/>
      </c>
      <c r="U1847" s="21">
        <f>IF(J1847&lt;=0,0,LOOKUP(J1847,{0,1950001,3300001,6950001,9000001,18000001,40000001},{0.05,0.1,0.2,0.23,0.33,0.4,0.45}))</f>
        <v/>
      </c>
    </row>
    <row r="1848">
      <c r="A1848" t="inlineStr">
        <is>
          <t>1万円刻み</t>
        </is>
      </c>
      <c r="B1848" s="19">
        <f>'3_1万円刻み'!$A$855</f>
        <v/>
      </c>
      <c r="C1848" s="20" t="n">
        <v>2026</v>
      </c>
      <c r="D1848" s="19" t="n">
        <v>276000</v>
      </c>
      <c r="E1848" s="19">
        <f>ROUND(MIN(B1848/12,650000)*12*0.0915+MIN(B1848/12,1390000)*12*(0.0504+0)+B1848*0.005,0)</f>
        <v/>
      </c>
      <c r="F1848" s="19" t="n">
        <v>0</v>
      </c>
      <c r="G1848" s="19" t="n">
        <v>0</v>
      </c>
      <c r="H1848" s="19">
        <f>IF(C1848&gt;=2026,IF(B1848&lt;741000,0,IF(B1848&lt;2191000,B1848-740000,IF(B1848&lt;2193000,1451000,IF(B1848&lt;2196000,1453000,IF(B1848&lt;2200000,1456000,IF(B1848&lt;3600000,ROUNDDOWN(B1848/4,-3)*2.8-80000,IF(B1848&lt;6600000,ROUNDDOWN(B1848/4,-3)*3.2-440000,IF(B1848&lt;8500000,ROUNDDOWN(B1848*0.9,0)-1100000,B1848-1950000)))))))),IF(B1848&lt;651000,0,IF(B1848&lt;1900000,B1848-650000,IF(B1848&lt;3600000,ROUNDDOWN(B1848/4,-3)*2.8-80000,IF(B1848&lt;6600000,ROUNDDOWN(B1848/4,-3)*3.2-440000,IF(B1848&lt;8500000,ROUNDDOWN(B1848*0.9,0)-1100000,B1848-1950000))))))</f>
        <v/>
      </c>
      <c r="I1848" s="19">
        <f>IF(H1848&gt;23500000,NA(),IF(C1848&gt;=2026,IF(H1848&lt;=4890000,1040000,IF(H1848&lt;=6550000,670000,620000)),IF(H1848&lt;=1320000,950000,IF(H1848&lt;=3360000,880000,IF(H1848&lt;=4890000,680000,IF(H1848&lt;=6550000,630000,580000))))))</f>
        <v/>
      </c>
      <c r="J1848" s="19">
        <f>MAX(0,ROUNDDOWN(H1848-E1848-I1848-F1848,-3))</f>
        <v/>
      </c>
      <c r="K1848" s="19">
        <f>MAX(0,ROUNDDOWN(H1848-E1848-I1848-F1848-D1848,-3))</f>
        <v/>
      </c>
      <c r="L1848" s="19">
        <f>IF(J1848&lt;=0,0,ROUNDDOWN((J1848*LOOKUP(J1848,{0,1950001,3300001,6950001,9000001,18000001,40000001},{0.05,0.1,0.2,0.23,0.33,0.4,0.45})-LOOKUP(J1848,{0,1950001,3300001,6950001,9000001,18000001,40000001},{0,97500,427500,636000,1536000,2796000,4796000}))*1.021,-2))</f>
        <v/>
      </c>
      <c r="M1848" s="19">
        <f>IF(K1848&lt;=0,0,ROUNDDOWN((K1848*LOOKUP(K1848,{0,1950001,3300001,6950001,9000001,18000001,40000001},{0.05,0.1,0.2,0.23,0.33,0.4,0.45})-LOOKUP(K1848,{0,1950001,3300001,6950001,9000001,18000001,40000001},{0,97500,427500,636000,1536000,2796000,4796000}))*1.021,-2))</f>
        <v/>
      </c>
      <c r="N1848" s="19">
        <f>MAX(0,ROUNDDOWN(H1848-E1848-430000-G1848,-3))</f>
        <v/>
      </c>
      <c r="O1848" s="19">
        <f>MAX(0,ROUNDDOWN(H1848-E1848-430000-G1848-D1848,-3))</f>
        <v/>
      </c>
      <c r="P1848" s="19">
        <f>IF(H1848&lt;=450000,0,MAX(0,ROUNDDOWN(N1848*0.06-MIN(50000,N1848)*0.03,-2))+MAX(0,ROUNDDOWN(N1848*0.04-MIN(50000,N1848)*0.02,-2)))</f>
        <v/>
      </c>
      <c r="Q1848" s="19">
        <f>IF(H1848&lt;=450000,0,MAX(0,ROUNDDOWN(O1848*0.06-MIN(50000,O1848)*0.03,-2))+MAX(0,ROUNDDOWN(O1848*0.04-MIN(50000,O1848)*0.02,-2)))</f>
        <v/>
      </c>
      <c r="R1848" s="19">
        <f>L1848-M1848</f>
        <v/>
      </c>
      <c r="S1848" s="19">
        <f>P1848-Q1848</f>
        <v/>
      </c>
      <c r="T1848" s="19">
        <f>R1848+S1848</f>
        <v/>
      </c>
      <c r="U1848" s="21">
        <f>IF(J1848&lt;=0,0,LOOKUP(J1848,{0,1950001,3300001,6950001,9000001,18000001,40000001},{0.05,0.1,0.2,0.23,0.33,0.4,0.45}))</f>
        <v/>
      </c>
    </row>
    <row r="1849">
      <c r="A1849" t="inlineStr">
        <is>
          <t>1万円刻み</t>
        </is>
      </c>
      <c r="B1849" s="19">
        <f>'3_1万円刻み'!$A$856</f>
        <v/>
      </c>
      <c r="C1849" s="20" t="n">
        <v>2025</v>
      </c>
      <c r="D1849" s="19" t="n">
        <v>276000</v>
      </c>
      <c r="E1849" s="19">
        <f>ROUND(MIN(B1849/12,650000)*12*0.0915+MIN(B1849/12,1390000)*12*(0.0504+0)+B1849*0.005,0)</f>
        <v/>
      </c>
      <c r="F1849" s="19" t="n">
        <v>0</v>
      </c>
      <c r="G1849" s="19" t="n">
        <v>0</v>
      </c>
      <c r="H1849" s="19">
        <f>IF(C1849&gt;=2026,IF(B1849&lt;741000,0,IF(B1849&lt;2191000,B1849-740000,IF(B1849&lt;2193000,1451000,IF(B1849&lt;2196000,1453000,IF(B1849&lt;2200000,1456000,IF(B1849&lt;3600000,ROUNDDOWN(B1849/4,-3)*2.8-80000,IF(B1849&lt;6600000,ROUNDDOWN(B1849/4,-3)*3.2-440000,IF(B1849&lt;8500000,ROUNDDOWN(B1849*0.9,0)-1100000,B1849-1950000)))))))),IF(B1849&lt;651000,0,IF(B1849&lt;1900000,B1849-650000,IF(B1849&lt;3600000,ROUNDDOWN(B1849/4,-3)*2.8-80000,IF(B1849&lt;6600000,ROUNDDOWN(B1849/4,-3)*3.2-440000,IF(B1849&lt;8500000,ROUNDDOWN(B1849*0.9,0)-1100000,B1849-1950000))))))</f>
        <v/>
      </c>
      <c r="I1849" s="19">
        <f>IF(H1849&gt;23500000,NA(),IF(C1849&gt;=2026,IF(H1849&lt;=4890000,1040000,IF(H1849&lt;=6550000,670000,620000)),IF(H1849&lt;=1320000,950000,IF(H1849&lt;=3360000,880000,IF(H1849&lt;=4890000,680000,IF(H1849&lt;=6550000,630000,580000))))))</f>
        <v/>
      </c>
      <c r="J1849" s="19">
        <f>MAX(0,ROUNDDOWN(H1849-E1849-I1849-F1849,-3))</f>
        <v/>
      </c>
      <c r="K1849" s="19">
        <f>MAX(0,ROUNDDOWN(H1849-E1849-I1849-F1849-D1849,-3))</f>
        <v/>
      </c>
      <c r="L1849" s="19">
        <f>IF(J1849&lt;=0,0,ROUNDDOWN((J1849*LOOKUP(J1849,{0,1950001,3300001,6950001,9000001,18000001,40000001},{0.05,0.1,0.2,0.23,0.33,0.4,0.45})-LOOKUP(J1849,{0,1950001,3300001,6950001,9000001,18000001,40000001},{0,97500,427500,636000,1536000,2796000,4796000}))*1.021,-2))</f>
        <v/>
      </c>
      <c r="M1849" s="19">
        <f>IF(K1849&lt;=0,0,ROUNDDOWN((K1849*LOOKUP(K1849,{0,1950001,3300001,6950001,9000001,18000001,40000001},{0.05,0.1,0.2,0.23,0.33,0.4,0.45})-LOOKUP(K1849,{0,1950001,3300001,6950001,9000001,18000001,40000001},{0,97500,427500,636000,1536000,2796000,4796000}))*1.021,-2))</f>
        <v/>
      </c>
      <c r="N1849" s="19">
        <f>MAX(0,ROUNDDOWN(H1849-E1849-430000-G1849,-3))</f>
        <v/>
      </c>
      <c r="O1849" s="19">
        <f>MAX(0,ROUNDDOWN(H1849-E1849-430000-G1849-D1849,-3))</f>
        <v/>
      </c>
      <c r="P1849" s="19">
        <f>IF(H1849&lt;=450000,0,MAX(0,ROUNDDOWN(N1849*0.06-MIN(50000,N1849)*0.03,-2))+MAX(0,ROUNDDOWN(N1849*0.04-MIN(50000,N1849)*0.02,-2)))</f>
        <v/>
      </c>
      <c r="Q1849" s="19">
        <f>IF(H1849&lt;=450000,0,MAX(0,ROUNDDOWN(O1849*0.06-MIN(50000,O1849)*0.03,-2))+MAX(0,ROUNDDOWN(O1849*0.04-MIN(50000,O1849)*0.02,-2)))</f>
        <v/>
      </c>
      <c r="R1849" s="19">
        <f>L1849-M1849</f>
        <v/>
      </c>
      <c r="S1849" s="19">
        <f>P1849-Q1849</f>
        <v/>
      </c>
      <c r="T1849" s="19">
        <f>R1849+S1849</f>
        <v/>
      </c>
      <c r="U1849" s="21">
        <f>IF(J1849&lt;=0,0,LOOKUP(J1849,{0,1950001,3300001,6950001,9000001,18000001,40000001},{0.05,0.1,0.2,0.23,0.33,0.4,0.45}))</f>
        <v/>
      </c>
    </row>
    <row r="1850">
      <c r="A1850" t="inlineStr">
        <is>
          <t>1万円刻み</t>
        </is>
      </c>
      <c r="B1850" s="19">
        <f>'3_1万円刻み'!$A$856</f>
        <v/>
      </c>
      <c r="C1850" s="20" t="n">
        <v>2026</v>
      </c>
      <c r="D1850" s="19" t="n">
        <v>276000</v>
      </c>
      <c r="E1850" s="19">
        <f>ROUND(MIN(B1850/12,650000)*12*0.0915+MIN(B1850/12,1390000)*12*(0.0504+0)+B1850*0.005,0)</f>
        <v/>
      </c>
      <c r="F1850" s="19" t="n">
        <v>0</v>
      </c>
      <c r="G1850" s="19" t="n">
        <v>0</v>
      </c>
      <c r="H1850" s="19">
        <f>IF(C1850&gt;=2026,IF(B1850&lt;741000,0,IF(B1850&lt;2191000,B1850-740000,IF(B1850&lt;2193000,1451000,IF(B1850&lt;2196000,1453000,IF(B1850&lt;2200000,1456000,IF(B1850&lt;3600000,ROUNDDOWN(B1850/4,-3)*2.8-80000,IF(B1850&lt;6600000,ROUNDDOWN(B1850/4,-3)*3.2-440000,IF(B1850&lt;8500000,ROUNDDOWN(B1850*0.9,0)-1100000,B1850-1950000)))))))),IF(B1850&lt;651000,0,IF(B1850&lt;1900000,B1850-650000,IF(B1850&lt;3600000,ROUNDDOWN(B1850/4,-3)*2.8-80000,IF(B1850&lt;6600000,ROUNDDOWN(B1850/4,-3)*3.2-440000,IF(B1850&lt;8500000,ROUNDDOWN(B1850*0.9,0)-1100000,B1850-1950000))))))</f>
        <v/>
      </c>
      <c r="I1850" s="19">
        <f>IF(H1850&gt;23500000,NA(),IF(C1850&gt;=2026,IF(H1850&lt;=4890000,1040000,IF(H1850&lt;=6550000,670000,620000)),IF(H1850&lt;=1320000,950000,IF(H1850&lt;=3360000,880000,IF(H1850&lt;=4890000,680000,IF(H1850&lt;=6550000,630000,580000))))))</f>
        <v/>
      </c>
      <c r="J1850" s="19">
        <f>MAX(0,ROUNDDOWN(H1850-E1850-I1850-F1850,-3))</f>
        <v/>
      </c>
      <c r="K1850" s="19">
        <f>MAX(0,ROUNDDOWN(H1850-E1850-I1850-F1850-D1850,-3))</f>
        <v/>
      </c>
      <c r="L1850" s="19">
        <f>IF(J1850&lt;=0,0,ROUNDDOWN((J1850*LOOKUP(J1850,{0,1950001,3300001,6950001,9000001,18000001,40000001},{0.05,0.1,0.2,0.23,0.33,0.4,0.45})-LOOKUP(J1850,{0,1950001,3300001,6950001,9000001,18000001,40000001},{0,97500,427500,636000,1536000,2796000,4796000}))*1.021,-2))</f>
        <v/>
      </c>
      <c r="M1850" s="19">
        <f>IF(K1850&lt;=0,0,ROUNDDOWN((K1850*LOOKUP(K1850,{0,1950001,3300001,6950001,9000001,18000001,40000001},{0.05,0.1,0.2,0.23,0.33,0.4,0.45})-LOOKUP(K1850,{0,1950001,3300001,6950001,9000001,18000001,40000001},{0,97500,427500,636000,1536000,2796000,4796000}))*1.021,-2))</f>
        <v/>
      </c>
      <c r="N1850" s="19">
        <f>MAX(0,ROUNDDOWN(H1850-E1850-430000-G1850,-3))</f>
        <v/>
      </c>
      <c r="O1850" s="19">
        <f>MAX(0,ROUNDDOWN(H1850-E1850-430000-G1850-D1850,-3))</f>
        <v/>
      </c>
      <c r="P1850" s="19">
        <f>IF(H1850&lt;=450000,0,MAX(0,ROUNDDOWN(N1850*0.06-MIN(50000,N1850)*0.03,-2))+MAX(0,ROUNDDOWN(N1850*0.04-MIN(50000,N1850)*0.02,-2)))</f>
        <v/>
      </c>
      <c r="Q1850" s="19">
        <f>IF(H1850&lt;=450000,0,MAX(0,ROUNDDOWN(O1850*0.06-MIN(50000,O1850)*0.03,-2))+MAX(0,ROUNDDOWN(O1850*0.04-MIN(50000,O1850)*0.02,-2)))</f>
        <v/>
      </c>
      <c r="R1850" s="19">
        <f>L1850-M1850</f>
        <v/>
      </c>
      <c r="S1850" s="19">
        <f>P1850-Q1850</f>
        <v/>
      </c>
      <c r="T1850" s="19">
        <f>R1850+S1850</f>
        <v/>
      </c>
      <c r="U1850" s="21">
        <f>IF(J1850&lt;=0,0,LOOKUP(J1850,{0,1950001,3300001,6950001,9000001,18000001,40000001},{0.05,0.1,0.2,0.23,0.33,0.4,0.45}))</f>
        <v/>
      </c>
    </row>
    <row r="1851">
      <c r="A1851" t="inlineStr">
        <is>
          <t>1万円刻み</t>
        </is>
      </c>
      <c r="B1851" s="19">
        <f>'3_1万円刻み'!$A$857</f>
        <v/>
      </c>
      <c r="C1851" s="20" t="n">
        <v>2025</v>
      </c>
      <c r="D1851" s="19" t="n">
        <v>276000</v>
      </c>
      <c r="E1851" s="19">
        <f>ROUND(MIN(B1851/12,650000)*12*0.0915+MIN(B1851/12,1390000)*12*(0.0504+0)+B1851*0.005,0)</f>
        <v/>
      </c>
      <c r="F1851" s="19" t="n">
        <v>0</v>
      </c>
      <c r="G1851" s="19" t="n">
        <v>0</v>
      </c>
      <c r="H1851" s="19">
        <f>IF(C1851&gt;=2026,IF(B1851&lt;741000,0,IF(B1851&lt;2191000,B1851-740000,IF(B1851&lt;2193000,1451000,IF(B1851&lt;2196000,1453000,IF(B1851&lt;2200000,1456000,IF(B1851&lt;3600000,ROUNDDOWN(B1851/4,-3)*2.8-80000,IF(B1851&lt;6600000,ROUNDDOWN(B1851/4,-3)*3.2-440000,IF(B1851&lt;8500000,ROUNDDOWN(B1851*0.9,0)-1100000,B1851-1950000)))))))),IF(B1851&lt;651000,0,IF(B1851&lt;1900000,B1851-650000,IF(B1851&lt;3600000,ROUNDDOWN(B1851/4,-3)*2.8-80000,IF(B1851&lt;6600000,ROUNDDOWN(B1851/4,-3)*3.2-440000,IF(B1851&lt;8500000,ROUNDDOWN(B1851*0.9,0)-1100000,B1851-1950000))))))</f>
        <v/>
      </c>
      <c r="I1851" s="19">
        <f>IF(H1851&gt;23500000,NA(),IF(C1851&gt;=2026,IF(H1851&lt;=4890000,1040000,IF(H1851&lt;=6550000,670000,620000)),IF(H1851&lt;=1320000,950000,IF(H1851&lt;=3360000,880000,IF(H1851&lt;=4890000,680000,IF(H1851&lt;=6550000,630000,580000))))))</f>
        <v/>
      </c>
      <c r="J1851" s="19">
        <f>MAX(0,ROUNDDOWN(H1851-E1851-I1851-F1851,-3))</f>
        <v/>
      </c>
      <c r="K1851" s="19">
        <f>MAX(0,ROUNDDOWN(H1851-E1851-I1851-F1851-D1851,-3))</f>
        <v/>
      </c>
      <c r="L1851" s="19">
        <f>IF(J1851&lt;=0,0,ROUNDDOWN((J1851*LOOKUP(J1851,{0,1950001,3300001,6950001,9000001,18000001,40000001},{0.05,0.1,0.2,0.23,0.33,0.4,0.45})-LOOKUP(J1851,{0,1950001,3300001,6950001,9000001,18000001,40000001},{0,97500,427500,636000,1536000,2796000,4796000}))*1.021,-2))</f>
        <v/>
      </c>
      <c r="M1851" s="19">
        <f>IF(K1851&lt;=0,0,ROUNDDOWN((K1851*LOOKUP(K1851,{0,1950001,3300001,6950001,9000001,18000001,40000001},{0.05,0.1,0.2,0.23,0.33,0.4,0.45})-LOOKUP(K1851,{0,1950001,3300001,6950001,9000001,18000001,40000001},{0,97500,427500,636000,1536000,2796000,4796000}))*1.021,-2))</f>
        <v/>
      </c>
      <c r="N1851" s="19">
        <f>MAX(0,ROUNDDOWN(H1851-E1851-430000-G1851,-3))</f>
        <v/>
      </c>
      <c r="O1851" s="19">
        <f>MAX(0,ROUNDDOWN(H1851-E1851-430000-G1851-D1851,-3))</f>
        <v/>
      </c>
      <c r="P1851" s="19">
        <f>IF(H1851&lt;=450000,0,MAX(0,ROUNDDOWN(N1851*0.06-MIN(50000,N1851)*0.03,-2))+MAX(0,ROUNDDOWN(N1851*0.04-MIN(50000,N1851)*0.02,-2)))</f>
        <v/>
      </c>
      <c r="Q1851" s="19">
        <f>IF(H1851&lt;=450000,0,MAX(0,ROUNDDOWN(O1851*0.06-MIN(50000,O1851)*0.03,-2))+MAX(0,ROUNDDOWN(O1851*0.04-MIN(50000,O1851)*0.02,-2)))</f>
        <v/>
      </c>
      <c r="R1851" s="19">
        <f>L1851-M1851</f>
        <v/>
      </c>
      <c r="S1851" s="19">
        <f>P1851-Q1851</f>
        <v/>
      </c>
      <c r="T1851" s="19">
        <f>R1851+S1851</f>
        <v/>
      </c>
      <c r="U1851" s="21">
        <f>IF(J1851&lt;=0,0,LOOKUP(J1851,{0,1950001,3300001,6950001,9000001,18000001,40000001},{0.05,0.1,0.2,0.23,0.33,0.4,0.45}))</f>
        <v/>
      </c>
    </row>
    <row r="1852">
      <c r="A1852" t="inlineStr">
        <is>
          <t>1万円刻み</t>
        </is>
      </c>
      <c r="B1852" s="19">
        <f>'3_1万円刻み'!$A$857</f>
        <v/>
      </c>
      <c r="C1852" s="20" t="n">
        <v>2026</v>
      </c>
      <c r="D1852" s="19" t="n">
        <v>276000</v>
      </c>
      <c r="E1852" s="19">
        <f>ROUND(MIN(B1852/12,650000)*12*0.0915+MIN(B1852/12,1390000)*12*(0.0504+0)+B1852*0.005,0)</f>
        <v/>
      </c>
      <c r="F1852" s="19" t="n">
        <v>0</v>
      </c>
      <c r="G1852" s="19" t="n">
        <v>0</v>
      </c>
      <c r="H1852" s="19">
        <f>IF(C1852&gt;=2026,IF(B1852&lt;741000,0,IF(B1852&lt;2191000,B1852-740000,IF(B1852&lt;2193000,1451000,IF(B1852&lt;2196000,1453000,IF(B1852&lt;2200000,1456000,IF(B1852&lt;3600000,ROUNDDOWN(B1852/4,-3)*2.8-80000,IF(B1852&lt;6600000,ROUNDDOWN(B1852/4,-3)*3.2-440000,IF(B1852&lt;8500000,ROUNDDOWN(B1852*0.9,0)-1100000,B1852-1950000)))))))),IF(B1852&lt;651000,0,IF(B1852&lt;1900000,B1852-650000,IF(B1852&lt;3600000,ROUNDDOWN(B1852/4,-3)*2.8-80000,IF(B1852&lt;6600000,ROUNDDOWN(B1852/4,-3)*3.2-440000,IF(B1852&lt;8500000,ROUNDDOWN(B1852*0.9,0)-1100000,B1852-1950000))))))</f>
        <v/>
      </c>
      <c r="I1852" s="19">
        <f>IF(H1852&gt;23500000,NA(),IF(C1852&gt;=2026,IF(H1852&lt;=4890000,1040000,IF(H1852&lt;=6550000,670000,620000)),IF(H1852&lt;=1320000,950000,IF(H1852&lt;=3360000,880000,IF(H1852&lt;=4890000,680000,IF(H1852&lt;=6550000,630000,580000))))))</f>
        <v/>
      </c>
      <c r="J1852" s="19">
        <f>MAX(0,ROUNDDOWN(H1852-E1852-I1852-F1852,-3))</f>
        <v/>
      </c>
      <c r="K1852" s="19">
        <f>MAX(0,ROUNDDOWN(H1852-E1852-I1852-F1852-D1852,-3))</f>
        <v/>
      </c>
      <c r="L1852" s="19">
        <f>IF(J1852&lt;=0,0,ROUNDDOWN((J1852*LOOKUP(J1852,{0,1950001,3300001,6950001,9000001,18000001,40000001},{0.05,0.1,0.2,0.23,0.33,0.4,0.45})-LOOKUP(J1852,{0,1950001,3300001,6950001,9000001,18000001,40000001},{0,97500,427500,636000,1536000,2796000,4796000}))*1.021,-2))</f>
        <v/>
      </c>
      <c r="M1852" s="19">
        <f>IF(K1852&lt;=0,0,ROUNDDOWN((K1852*LOOKUP(K1852,{0,1950001,3300001,6950001,9000001,18000001,40000001},{0.05,0.1,0.2,0.23,0.33,0.4,0.45})-LOOKUP(K1852,{0,1950001,3300001,6950001,9000001,18000001,40000001},{0,97500,427500,636000,1536000,2796000,4796000}))*1.021,-2))</f>
        <v/>
      </c>
      <c r="N1852" s="19">
        <f>MAX(0,ROUNDDOWN(H1852-E1852-430000-G1852,-3))</f>
        <v/>
      </c>
      <c r="O1852" s="19">
        <f>MAX(0,ROUNDDOWN(H1852-E1852-430000-G1852-D1852,-3))</f>
        <v/>
      </c>
      <c r="P1852" s="19">
        <f>IF(H1852&lt;=450000,0,MAX(0,ROUNDDOWN(N1852*0.06-MIN(50000,N1852)*0.03,-2))+MAX(0,ROUNDDOWN(N1852*0.04-MIN(50000,N1852)*0.02,-2)))</f>
        <v/>
      </c>
      <c r="Q1852" s="19">
        <f>IF(H1852&lt;=450000,0,MAX(0,ROUNDDOWN(O1852*0.06-MIN(50000,O1852)*0.03,-2))+MAX(0,ROUNDDOWN(O1852*0.04-MIN(50000,O1852)*0.02,-2)))</f>
        <v/>
      </c>
      <c r="R1852" s="19">
        <f>L1852-M1852</f>
        <v/>
      </c>
      <c r="S1852" s="19">
        <f>P1852-Q1852</f>
        <v/>
      </c>
      <c r="T1852" s="19">
        <f>R1852+S1852</f>
        <v/>
      </c>
      <c r="U1852" s="21">
        <f>IF(J1852&lt;=0,0,LOOKUP(J1852,{0,1950001,3300001,6950001,9000001,18000001,40000001},{0.05,0.1,0.2,0.23,0.33,0.4,0.45}))</f>
        <v/>
      </c>
    </row>
    <row r="1853">
      <c r="A1853" t="inlineStr">
        <is>
          <t>1万円刻み</t>
        </is>
      </c>
      <c r="B1853" s="19">
        <f>'3_1万円刻み'!$A$858</f>
        <v/>
      </c>
      <c r="C1853" s="20" t="n">
        <v>2025</v>
      </c>
      <c r="D1853" s="19" t="n">
        <v>276000</v>
      </c>
      <c r="E1853" s="19">
        <f>ROUND(MIN(B1853/12,650000)*12*0.0915+MIN(B1853/12,1390000)*12*(0.0504+0)+B1853*0.005,0)</f>
        <v/>
      </c>
      <c r="F1853" s="19" t="n">
        <v>0</v>
      </c>
      <c r="G1853" s="19" t="n">
        <v>0</v>
      </c>
      <c r="H1853" s="19">
        <f>IF(C1853&gt;=2026,IF(B1853&lt;741000,0,IF(B1853&lt;2191000,B1853-740000,IF(B1853&lt;2193000,1451000,IF(B1853&lt;2196000,1453000,IF(B1853&lt;2200000,1456000,IF(B1853&lt;3600000,ROUNDDOWN(B1853/4,-3)*2.8-80000,IF(B1853&lt;6600000,ROUNDDOWN(B1853/4,-3)*3.2-440000,IF(B1853&lt;8500000,ROUNDDOWN(B1853*0.9,0)-1100000,B1853-1950000)))))))),IF(B1853&lt;651000,0,IF(B1853&lt;1900000,B1853-650000,IF(B1853&lt;3600000,ROUNDDOWN(B1853/4,-3)*2.8-80000,IF(B1853&lt;6600000,ROUNDDOWN(B1853/4,-3)*3.2-440000,IF(B1853&lt;8500000,ROUNDDOWN(B1853*0.9,0)-1100000,B1853-1950000))))))</f>
        <v/>
      </c>
      <c r="I1853" s="19">
        <f>IF(H1853&gt;23500000,NA(),IF(C1853&gt;=2026,IF(H1853&lt;=4890000,1040000,IF(H1853&lt;=6550000,670000,620000)),IF(H1853&lt;=1320000,950000,IF(H1853&lt;=3360000,880000,IF(H1853&lt;=4890000,680000,IF(H1853&lt;=6550000,630000,580000))))))</f>
        <v/>
      </c>
      <c r="J1853" s="19">
        <f>MAX(0,ROUNDDOWN(H1853-E1853-I1853-F1853,-3))</f>
        <v/>
      </c>
      <c r="K1853" s="19">
        <f>MAX(0,ROUNDDOWN(H1853-E1853-I1853-F1853-D1853,-3))</f>
        <v/>
      </c>
      <c r="L1853" s="19">
        <f>IF(J1853&lt;=0,0,ROUNDDOWN((J1853*LOOKUP(J1853,{0,1950001,3300001,6950001,9000001,18000001,40000001},{0.05,0.1,0.2,0.23,0.33,0.4,0.45})-LOOKUP(J1853,{0,1950001,3300001,6950001,9000001,18000001,40000001},{0,97500,427500,636000,1536000,2796000,4796000}))*1.021,-2))</f>
        <v/>
      </c>
      <c r="M1853" s="19">
        <f>IF(K1853&lt;=0,0,ROUNDDOWN((K1853*LOOKUP(K1853,{0,1950001,3300001,6950001,9000001,18000001,40000001},{0.05,0.1,0.2,0.23,0.33,0.4,0.45})-LOOKUP(K1853,{0,1950001,3300001,6950001,9000001,18000001,40000001},{0,97500,427500,636000,1536000,2796000,4796000}))*1.021,-2))</f>
        <v/>
      </c>
      <c r="N1853" s="19">
        <f>MAX(0,ROUNDDOWN(H1853-E1853-430000-G1853,-3))</f>
        <v/>
      </c>
      <c r="O1853" s="19">
        <f>MAX(0,ROUNDDOWN(H1853-E1853-430000-G1853-D1853,-3))</f>
        <v/>
      </c>
      <c r="P1853" s="19">
        <f>IF(H1853&lt;=450000,0,MAX(0,ROUNDDOWN(N1853*0.06-MIN(50000,N1853)*0.03,-2))+MAX(0,ROUNDDOWN(N1853*0.04-MIN(50000,N1853)*0.02,-2)))</f>
        <v/>
      </c>
      <c r="Q1853" s="19">
        <f>IF(H1853&lt;=450000,0,MAX(0,ROUNDDOWN(O1853*0.06-MIN(50000,O1853)*0.03,-2))+MAX(0,ROUNDDOWN(O1853*0.04-MIN(50000,O1853)*0.02,-2)))</f>
        <v/>
      </c>
      <c r="R1853" s="19">
        <f>L1853-M1853</f>
        <v/>
      </c>
      <c r="S1853" s="19">
        <f>P1853-Q1853</f>
        <v/>
      </c>
      <c r="T1853" s="19">
        <f>R1853+S1853</f>
        <v/>
      </c>
      <c r="U1853" s="21">
        <f>IF(J1853&lt;=0,0,LOOKUP(J1853,{0,1950001,3300001,6950001,9000001,18000001,40000001},{0.05,0.1,0.2,0.23,0.33,0.4,0.45}))</f>
        <v/>
      </c>
    </row>
    <row r="1854">
      <c r="A1854" t="inlineStr">
        <is>
          <t>1万円刻み</t>
        </is>
      </c>
      <c r="B1854" s="19">
        <f>'3_1万円刻み'!$A$858</f>
        <v/>
      </c>
      <c r="C1854" s="20" t="n">
        <v>2026</v>
      </c>
      <c r="D1854" s="19" t="n">
        <v>276000</v>
      </c>
      <c r="E1854" s="19">
        <f>ROUND(MIN(B1854/12,650000)*12*0.0915+MIN(B1854/12,1390000)*12*(0.0504+0)+B1854*0.005,0)</f>
        <v/>
      </c>
      <c r="F1854" s="19" t="n">
        <v>0</v>
      </c>
      <c r="G1854" s="19" t="n">
        <v>0</v>
      </c>
      <c r="H1854" s="19">
        <f>IF(C1854&gt;=2026,IF(B1854&lt;741000,0,IF(B1854&lt;2191000,B1854-740000,IF(B1854&lt;2193000,1451000,IF(B1854&lt;2196000,1453000,IF(B1854&lt;2200000,1456000,IF(B1854&lt;3600000,ROUNDDOWN(B1854/4,-3)*2.8-80000,IF(B1854&lt;6600000,ROUNDDOWN(B1854/4,-3)*3.2-440000,IF(B1854&lt;8500000,ROUNDDOWN(B1854*0.9,0)-1100000,B1854-1950000)))))))),IF(B1854&lt;651000,0,IF(B1854&lt;1900000,B1854-650000,IF(B1854&lt;3600000,ROUNDDOWN(B1854/4,-3)*2.8-80000,IF(B1854&lt;6600000,ROUNDDOWN(B1854/4,-3)*3.2-440000,IF(B1854&lt;8500000,ROUNDDOWN(B1854*0.9,0)-1100000,B1854-1950000))))))</f>
        <v/>
      </c>
      <c r="I1854" s="19">
        <f>IF(H1854&gt;23500000,NA(),IF(C1854&gt;=2026,IF(H1854&lt;=4890000,1040000,IF(H1854&lt;=6550000,670000,620000)),IF(H1854&lt;=1320000,950000,IF(H1854&lt;=3360000,880000,IF(H1854&lt;=4890000,680000,IF(H1854&lt;=6550000,630000,580000))))))</f>
        <v/>
      </c>
      <c r="J1854" s="19">
        <f>MAX(0,ROUNDDOWN(H1854-E1854-I1854-F1854,-3))</f>
        <v/>
      </c>
      <c r="K1854" s="19">
        <f>MAX(0,ROUNDDOWN(H1854-E1854-I1854-F1854-D1854,-3))</f>
        <v/>
      </c>
      <c r="L1854" s="19">
        <f>IF(J1854&lt;=0,0,ROUNDDOWN((J1854*LOOKUP(J1854,{0,1950001,3300001,6950001,9000001,18000001,40000001},{0.05,0.1,0.2,0.23,0.33,0.4,0.45})-LOOKUP(J1854,{0,1950001,3300001,6950001,9000001,18000001,40000001},{0,97500,427500,636000,1536000,2796000,4796000}))*1.021,-2))</f>
        <v/>
      </c>
      <c r="M1854" s="19">
        <f>IF(K1854&lt;=0,0,ROUNDDOWN((K1854*LOOKUP(K1854,{0,1950001,3300001,6950001,9000001,18000001,40000001},{0.05,0.1,0.2,0.23,0.33,0.4,0.45})-LOOKUP(K1854,{0,1950001,3300001,6950001,9000001,18000001,40000001},{0,97500,427500,636000,1536000,2796000,4796000}))*1.021,-2))</f>
        <v/>
      </c>
      <c r="N1854" s="19">
        <f>MAX(0,ROUNDDOWN(H1854-E1854-430000-G1854,-3))</f>
        <v/>
      </c>
      <c r="O1854" s="19">
        <f>MAX(0,ROUNDDOWN(H1854-E1854-430000-G1854-D1854,-3))</f>
        <v/>
      </c>
      <c r="P1854" s="19">
        <f>IF(H1854&lt;=450000,0,MAX(0,ROUNDDOWN(N1854*0.06-MIN(50000,N1854)*0.03,-2))+MAX(0,ROUNDDOWN(N1854*0.04-MIN(50000,N1854)*0.02,-2)))</f>
        <v/>
      </c>
      <c r="Q1854" s="19">
        <f>IF(H1854&lt;=450000,0,MAX(0,ROUNDDOWN(O1854*0.06-MIN(50000,O1854)*0.03,-2))+MAX(0,ROUNDDOWN(O1854*0.04-MIN(50000,O1854)*0.02,-2)))</f>
        <v/>
      </c>
      <c r="R1854" s="19">
        <f>L1854-M1854</f>
        <v/>
      </c>
      <c r="S1854" s="19">
        <f>P1854-Q1854</f>
        <v/>
      </c>
      <c r="T1854" s="19">
        <f>R1854+S1854</f>
        <v/>
      </c>
      <c r="U1854" s="21">
        <f>IF(J1854&lt;=0,0,LOOKUP(J1854,{0,1950001,3300001,6950001,9000001,18000001,40000001},{0.05,0.1,0.2,0.23,0.33,0.4,0.45}))</f>
        <v/>
      </c>
    </row>
    <row r="1855">
      <c r="A1855" t="inlineStr">
        <is>
          <t>1万円刻み</t>
        </is>
      </c>
      <c r="B1855" s="19">
        <f>'3_1万円刻み'!$A$859</f>
        <v/>
      </c>
      <c r="C1855" s="20" t="n">
        <v>2025</v>
      </c>
      <c r="D1855" s="19" t="n">
        <v>276000</v>
      </c>
      <c r="E1855" s="19">
        <f>ROUND(MIN(B1855/12,650000)*12*0.0915+MIN(B1855/12,1390000)*12*(0.0504+0)+B1855*0.005,0)</f>
        <v/>
      </c>
      <c r="F1855" s="19" t="n">
        <v>0</v>
      </c>
      <c r="G1855" s="19" t="n">
        <v>0</v>
      </c>
      <c r="H1855" s="19">
        <f>IF(C1855&gt;=2026,IF(B1855&lt;741000,0,IF(B1855&lt;2191000,B1855-740000,IF(B1855&lt;2193000,1451000,IF(B1855&lt;2196000,1453000,IF(B1855&lt;2200000,1456000,IF(B1855&lt;3600000,ROUNDDOWN(B1855/4,-3)*2.8-80000,IF(B1855&lt;6600000,ROUNDDOWN(B1855/4,-3)*3.2-440000,IF(B1855&lt;8500000,ROUNDDOWN(B1855*0.9,0)-1100000,B1855-1950000)))))))),IF(B1855&lt;651000,0,IF(B1855&lt;1900000,B1855-650000,IF(B1855&lt;3600000,ROUNDDOWN(B1855/4,-3)*2.8-80000,IF(B1855&lt;6600000,ROUNDDOWN(B1855/4,-3)*3.2-440000,IF(B1855&lt;8500000,ROUNDDOWN(B1855*0.9,0)-1100000,B1855-1950000))))))</f>
        <v/>
      </c>
      <c r="I1855" s="19">
        <f>IF(H1855&gt;23500000,NA(),IF(C1855&gt;=2026,IF(H1855&lt;=4890000,1040000,IF(H1855&lt;=6550000,670000,620000)),IF(H1855&lt;=1320000,950000,IF(H1855&lt;=3360000,880000,IF(H1855&lt;=4890000,680000,IF(H1855&lt;=6550000,630000,580000))))))</f>
        <v/>
      </c>
      <c r="J1855" s="19">
        <f>MAX(0,ROUNDDOWN(H1855-E1855-I1855-F1855,-3))</f>
        <v/>
      </c>
      <c r="K1855" s="19">
        <f>MAX(0,ROUNDDOWN(H1855-E1855-I1855-F1855-D1855,-3))</f>
        <v/>
      </c>
      <c r="L1855" s="19">
        <f>IF(J1855&lt;=0,0,ROUNDDOWN((J1855*LOOKUP(J1855,{0,1950001,3300001,6950001,9000001,18000001,40000001},{0.05,0.1,0.2,0.23,0.33,0.4,0.45})-LOOKUP(J1855,{0,1950001,3300001,6950001,9000001,18000001,40000001},{0,97500,427500,636000,1536000,2796000,4796000}))*1.021,-2))</f>
        <v/>
      </c>
      <c r="M1855" s="19">
        <f>IF(K1855&lt;=0,0,ROUNDDOWN((K1855*LOOKUP(K1855,{0,1950001,3300001,6950001,9000001,18000001,40000001},{0.05,0.1,0.2,0.23,0.33,0.4,0.45})-LOOKUP(K1855,{0,1950001,3300001,6950001,9000001,18000001,40000001},{0,97500,427500,636000,1536000,2796000,4796000}))*1.021,-2))</f>
        <v/>
      </c>
      <c r="N1855" s="19">
        <f>MAX(0,ROUNDDOWN(H1855-E1855-430000-G1855,-3))</f>
        <v/>
      </c>
      <c r="O1855" s="19">
        <f>MAX(0,ROUNDDOWN(H1855-E1855-430000-G1855-D1855,-3))</f>
        <v/>
      </c>
      <c r="P1855" s="19">
        <f>IF(H1855&lt;=450000,0,MAX(0,ROUNDDOWN(N1855*0.06-MIN(50000,N1855)*0.03,-2))+MAX(0,ROUNDDOWN(N1855*0.04-MIN(50000,N1855)*0.02,-2)))</f>
        <v/>
      </c>
      <c r="Q1855" s="19">
        <f>IF(H1855&lt;=450000,0,MAX(0,ROUNDDOWN(O1855*0.06-MIN(50000,O1855)*0.03,-2))+MAX(0,ROUNDDOWN(O1855*0.04-MIN(50000,O1855)*0.02,-2)))</f>
        <v/>
      </c>
      <c r="R1855" s="19">
        <f>L1855-M1855</f>
        <v/>
      </c>
      <c r="S1855" s="19">
        <f>P1855-Q1855</f>
        <v/>
      </c>
      <c r="T1855" s="19">
        <f>R1855+S1855</f>
        <v/>
      </c>
      <c r="U1855" s="21">
        <f>IF(J1855&lt;=0,0,LOOKUP(J1855,{0,1950001,3300001,6950001,9000001,18000001,40000001},{0.05,0.1,0.2,0.23,0.33,0.4,0.45}))</f>
        <v/>
      </c>
    </row>
    <row r="1856">
      <c r="A1856" t="inlineStr">
        <is>
          <t>1万円刻み</t>
        </is>
      </c>
      <c r="B1856" s="19">
        <f>'3_1万円刻み'!$A$859</f>
        <v/>
      </c>
      <c r="C1856" s="20" t="n">
        <v>2026</v>
      </c>
      <c r="D1856" s="19" t="n">
        <v>276000</v>
      </c>
      <c r="E1856" s="19">
        <f>ROUND(MIN(B1856/12,650000)*12*0.0915+MIN(B1856/12,1390000)*12*(0.0504+0)+B1856*0.005,0)</f>
        <v/>
      </c>
      <c r="F1856" s="19" t="n">
        <v>0</v>
      </c>
      <c r="G1856" s="19" t="n">
        <v>0</v>
      </c>
      <c r="H1856" s="19">
        <f>IF(C1856&gt;=2026,IF(B1856&lt;741000,0,IF(B1856&lt;2191000,B1856-740000,IF(B1856&lt;2193000,1451000,IF(B1856&lt;2196000,1453000,IF(B1856&lt;2200000,1456000,IF(B1856&lt;3600000,ROUNDDOWN(B1856/4,-3)*2.8-80000,IF(B1856&lt;6600000,ROUNDDOWN(B1856/4,-3)*3.2-440000,IF(B1856&lt;8500000,ROUNDDOWN(B1856*0.9,0)-1100000,B1856-1950000)))))))),IF(B1856&lt;651000,0,IF(B1856&lt;1900000,B1856-650000,IF(B1856&lt;3600000,ROUNDDOWN(B1856/4,-3)*2.8-80000,IF(B1856&lt;6600000,ROUNDDOWN(B1856/4,-3)*3.2-440000,IF(B1856&lt;8500000,ROUNDDOWN(B1856*0.9,0)-1100000,B1856-1950000))))))</f>
        <v/>
      </c>
      <c r="I1856" s="19">
        <f>IF(H1856&gt;23500000,NA(),IF(C1856&gt;=2026,IF(H1856&lt;=4890000,1040000,IF(H1856&lt;=6550000,670000,620000)),IF(H1856&lt;=1320000,950000,IF(H1856&lt;=3360000,880000,IF(H1856&lt;=4890000,680000,IF(H1856&lt;=6550000,630000,580000))))))</f>
        <v/>
      </c>
      <c r="J1856" s="19">
        <f>MAX(0,ROUNDDOWN(H1856-E1856-I1856-F1856,-3))</f>
        <v/>
      </c>
      <c r="K1856" s="19">
        <f>MAX(0,ROUNDDOWN(H1856-E1856-I1856-F1856-D1856,-3))</f>
        <v/>
      </c>
      <c r="L1856" s="19">
        <f>IF(J1856&lt;=0,0,ROUNDDOWN((J1856*LOOKUP(J1856,{0,1950001,3300001,6950001,9000001,18000001,40000001},{0.05,0.1,0.2,0.23,0.33,0.4,0.45})-LOOKUP(J1856,{0,1950001,3300001,6950001,9000001,18000001,40000001},{0,97500,427500,636000,1536000,2796000,4796000}))*1.021,-2))</f>
        <v/>
      </c>
      <c r="M1856" s="19">
        <f>IF(K1856&lt;=0,0,ROUNDDOWN((K1856*LOOKUP(K1856,{0,1950001,3300001,6950001,9000001,18000001,40000001},{0.05,0.1,0.2,0.23,0.33,0.4,0.45})-LOOKUP(K1856,{0,1950001,3300001,6950001,9000001,18000001,40000001},{0,97500,427500,636000,1536000,2796000,4796000}))*1.021,-2))</f>
        <v/>
      </c>
      <c r="N1856" s="19">
        <f>MAX(0,ROUNDDOWN(H1856-E1856-430000-G1856,-3))</f>
        <v/>
      </c>
      <c r="O1856" s="19">
        <f>MAX(0,ROUNDDOWN(H1856-E1856-430000-G1856-D1856,-3))</f>
        <v/>
      </c>
      <c r="P1856" s="19">
        <f>IF(H1856&lt;=450000,0,MAX(0,ROUNDDOWN(N1856*0.06-MIN(50000,N1856)*0.03,-2))+MAX(0,ROUNDDOWN(N1856*0.04-MIN(50000,N1856)*0.02,-2)))</f>
        <v/>
      </c>
      <c r="Q1856" s="19">
        <f>IF(H1856&lt;=450000,0,MAX(0,ROUNDDOWN(O1856*0.06-MIN(50000,O1856)*0.03,-2))+MAX(0,ROUNDDOWN(O1856*0.04-MIN(50000,O1856)*0.02,-2)))</f>
        <v/>
      </c>
      <c r="R1856" s="19">
        <f>L1856-M1856</f>
        <v/>
      </c>
      <c r="S1856" s="19">
        <f>P1856-Q1856</f>
        <v/>
      </c>
      <c r="T1856" s="19">
        <f>R1856+S1856</f>
        <v/>
      </c>
      <c r="U1856" s="21">
        <f>IF(J1856&lt;=0,0,LOOKUP(J1856,{0,1950001,3300001,6950001,9000001,18000001,40000001},{0.05,0.1,0.2,0.23,0.33,0.4,0.45}))</f>
        <v/>
      </c>
    </row>
    <row r="1857">
      <c r="A1857" t="inlineStr">
        <is>
          <t>1万円刻み</t>
        </is>
      </c>
      <c r="B1857" s="19">
        <f>'3_1万円刻み'!$A$860</f>
        <v/>
      </c>
      <c r="C1857" s="20" t="n">
        <v>2025</v>
      </c>
      <c r="D1857" s="19" t="n">
        <v>276000</v>
      </c>
      <c r="E1857" s="19">
        <f>ROUND(MIN(B1857/12,650000)*12*0.0915+MIN(B1857/12,1390000)*12*(0.0504+0)+B1857*0.005,0)</f>
        <v/>
      </c>
      <c r="F1857" s="19" t="n">
        <v>0</v>
      </c>
      <c r="G1857" s="19" t="n">
        <v>0</v>
      </c>
      <c r="H1857" s="19">
        <f>IF(C1857&gt;=2026,IF(B1857&lt;741000,0,IF(B1857&lt;2191000,B1857-740000,IF(B1857&lt;2193000,1451000,IF(B1857&lt;2196000,1453000,IF(B1857&lt;2200000,1456000,IF(B1857&lt;3600000,ROUNDDOWN(B1857/4,-3)*2.8-80000,IF(B1857&lt;6600000,ROUNDDOWN(B1857/4,-3)*3.2-440000,IF(B1857&lt;8500000,ROUNDDOWN(B1857*0.9,0)-1100000,B1857-1950000)))))))),IF(B1857&lt;651000,0,IF(B1857&lt;1900000,B1857-650000,IF(B1857&lt;3600000,ROUNDDOWN(B1857/4,-3)*2.8-80000,IF(B1857&lt;6600000,ROUNDDOWN(B1857/4,-3)*3.2-440000,IF(B1857&lt;8500000,ROUNDDOWN(B1857*0.9,0)-1100000,B1857-1950000))))))</f>
        <v/>
      </c>
      <c r="I1857" s="19">
        <f>IF(H1857&gt;23500000,NA(),IF(C1857&gt;=2026,IF(H1857&lt;=4890000,1040000,IF(H1857&lt;=6550000,670000,620000)),IF(H1857&lt;=1320000,950000,IF(H1857&lt;=3360000,880000,IF(H1857&lt;=4890000,680000,IF(H1857&lt;=6550000,630000,580000))))))</f>
        <v/>
      </c>
      <c r="J1857" s="19">
        <f>MAX(0,ROUNDDOWN(H1857-E1857-I1857-F1857,-3))</f>
        <v/>
      </c>
      <c r="K1857" s="19">
        <f>MAX(0,ROUNDDOWN(H1857-E1857-I1857-F1857-D1857,-3))</f>
        <v/>
      </c>
      <c r="L1857" s="19">
        <f>IF(J1857&lt;=0,0,ROUNDDOWN((J1857*LOOKUP(J1857,{0,1950001,3300001,6950001,9000001,18000001,40000001},{0.05,0.1,0.2,0.23,0.33,0.4,0.45})-LOOKUP(J1857,{0,1950001,3300001,6950001,9000001,18000001,40000001},{0,97500,427500,636000,1536000,2796000,4796000}))*1.021,-2))</f>
        <v/>
      </c>
      <c r="M1857" s="19">
        <f>IF(K1857&lt;=0,0,ROUNDDOWN((K1857*LOOKUP(K1857,{0,1950001,3300001,6950001,9000001,18000001,40000001},{0.05,0.1,0.2,0.23,0.33,0.4,0.45})-LOOKUP(K1857,{0,1950001,3300001,6950001,9000001,18000001,40000001},{0,97500,427500,636000,1536000,2796000,4796000}))*1.021,-2))</f>
        <v/>
      </c>
      <c r="N1857" s="19">
        <f>MAX(0,ROUNDDOWN(H1857-E1857-430000-G1857,-3))</f>
        <v/>
      </c>
      <c r="O1857" s="19">
        <f>MAX(0,ROUNDDOWN(H1857-E1857-430000-G1857-D1857,-3))</f>
        <v/>
      </c>
      <c r="P1857" s="19">
        <f>IF(H1857&lt;=450000,0,MAX(0,ROUNDDOWN(N1857*0.06-MIN(50000,N1857)*0.03,-2))+MAX(0,ROUNDDOWN(N1857*0.04-MIN(50000,N1857)*0.02,-2)))</f>
        <v/>
      </c>
      <c r="Q1857" s="19">
        <f>IF(H1857&lt;=450000,0,MAX(0,ROUNDDOWN(O1857*0.06-MIN(50000,O1857)*0.03,-2))+MAX(0,ROUNDDOWN(O1857*0.04-MIN(50000,O1857)*0.02,-2)))</f>
        <v/>
      </c>
      <c r="R1857" s="19">
        <f>L1857-M1857</f>
        <v/>
      </c>
      <c r="S1857" s="19">
        <f>P1857-Q1857</f>
        <v/>
      </c>
      <c r="T1857" s="19">
        <f>R1857+S1857</f>
        <v/>
      </c>
      <c r="U1857" s="21">
        <f>IF(J1857&lt;=0,0,LOOKUP(J1857,{0,1950001,3300001,6950001,9000001,18000001,40000001},{0.05,0.1,0.2,0.23,0.33,0.4,0.45}))</f>
        <v/>
      </c>
    </row>
    <row r="1858">
      <c r="A1858" t="inlineStr">
        <is>
          <t>1万円刻み</t>
        </is>
      </c>
      <c r="B1858" s="19">
        <f>'3_1万円刻み'!$A$860</f>
        <v/>
      </c>
      <c r="C1858" s="20" t="n">
        <v>2026</v>
      </c>
      <c r="D1858" s="19" t="n">
        <v>276000</v>
      </c>
      <c r="E1858" s="19">
        <f>ROUND(MIN(B1858/12,650000)*12*0.0915+MIN(B1858/12,1390000)*12*(0.0504+0)+B1858*0.005,0)</f>
        <v/>
      </c>
      <c r="F1858" s="19" t="n">
        <v>0</v>
      </c>
      <c r="G1858" s="19" t="n">
        <v>0</v>
      </c>
      <c r="H1858" s="19">
        <f>IF(C1858&gt;=2026,IF(B1858&lt;741000,0,IF(B1858&lt;2191000,B1858-740000,IF(B1858&lt;2193000,1451000,IF(B1858&lt;2196000,1453000,IF(B1858&lt;2200000,1456000,IF(B1858&lt;3600000,ROUNDDOWN(B1858/4,-3)*2.8-80000,IF(B1858&lt;6600000,ROUNDDOWN(B1858/4,-3)*3.2-440000,IF(B1858&lt;8500000,ROUNDDOWN(B1858*0.9,0)-1100000,B1858-1950000)))))))),IF(B1858&lt;651000,0,IF(B1858&lt;1900000,B1858-650000,IF(B1858&lt;3600000,ROUNDDOWN(B1858/4,-3)*2.8-80000,IF(B1858&lt;6600000,ROUNDDOWN(B1858/4,-3)*3.2-440000,IF(B1858&lt;8500000,ROUNDDOWN(B1858*0.9,0)-1100000,B1858-1950000))))))</f>
        <v/>
      </c>
      <c r="I1858" s="19">
        <f>IF(H1858&gt;23500000,NA(),IF(C1858&gt;=2026,IF(H1858&lt;=4890000,1040000,IF(H1858&lt;=6550000,670000,620000)),IF(H1858&lt;=1320000,950000,IF(H1858&lt;=3360000,880000,IF(H1858&lt;=4890000,680000,IF(H1858&lt;=6550000,630000,580000))))))</f>
        <v/>
      </c>
      <c r="J1858" s="19">
        <f>MAX(0,ROUNDDOWN(H1858-E1858-I1858-F1858,-3))</f>
        <v/>
      </c>
      <c r="K1858" s="19">
        <f>MAX(0,ROUNDDOWN(H1858-E1858-I1858-F1858-D1858,-3))</f>
        <v/>
      </c>
      <c r="L1858" s="19">
        <f>IF(J1858&lt;=0,0,ROUNDDOWN((J1858*LOOKUP(J1858,{0,1950001,3300001,6950001,9000001,18000001,40000001},{0.05,0.1,0.2,0.23,0.33,0.4,0.45})-LOOKUP(J1858,{0,1950001,3300001,6950001,9000001,18000001,40000001},{0,97500,427500,636000,1536000,2796000,4796000}))*1.021,-2))</f>
        <v/>
      </c>
      <c r="M1858" s="19">
        <f>IF(K1858&lt;=0,0,ROUNDDOWN((K1858*LOOKUP(K1858,{0,1950001,3300001,6950001,9000001,18000001,40000001},{0.05,0.1,0.2,0.23,0.33,0.4,0.45})-LOOKUP(K1858,{0,1950001,3300001,6950001,9000001,18000001,40000001},{0,97500,427500,636000,1536000,2796000,4796000}))*1.021,-2))</f>
        <v/>
      </c>
      <c r="N1858" s="19">
        <f>MAX(0,ROUNDDOWN(H1858-E1858-430000-G1858,-3))</f>
        <v/>
      </c>
      <c r="O1858" s="19">
        <f>MAX(0,ROUNDDOWN(H1858-E1858-430000-G1858-D1858,-3))</f>
        <v/>
      </c>
      <c r="P1858" s="19">
        <f>IF(H1858&lt;=450000,0,MAX(0,ROUNDDOWN(N1858*0.06-MIN(50000,N1858)*0.03,-2))+MAX(0,ROUNDDOWN(N1858*0.04-MIN(50000,N1858)*0.02,-2)))</f>
        <v/>
      </c>
      <c r="Q1858" s="19">
        <f>IF(H1858&lt;=450000,0,MAX(0,ROUNDDOWN(O1858*0.06-MIN(50000,O1858)*0.03,-2))+MAX(0,ROUNDDOWN(O1858*0.04-MIN(50000,O1858)*0.02,-2)))</f>
        <v/>
      </c>
      <c r="R1858" s="19">
        <f>L1858-M1858</f>
        <v/>
      </c>
      <c r="S1858" s="19">
        <f>P1858-Q1858</f>
        <v/>
      </c>
      <c r="T1858" s="19">
        <f>R1858+S1858</f>
        <v/>
      </c>
      <c r="U1858" s="21">
        <f>IF(J1858&lt;=0,0,LOOKUP(J1858,{0,1950001,3300001,6950001,9000001,18000001,40000001},{0.05,0.1,0.2,0.23,0.33,0.4,0.45}))</f>
        <v/>
      </c>
    </row>
    <row r="1859">
      <c r="A1859" t="inlineStr">
        <is>
          <t>1万円刻み</t>
        </is>
      </c>
      <c r="B1859" s="19">
        <f>'3_1万円刻み'!$A$861</f>
        <v/>
      </c>
      <c r="C1859" s="20" t="n">
        <v>2025</v>
      </c>
      <c r="D1859" s="19" t="n">
        <v>276000</v>
      </c>
      <c r="E1859" s="19">
        <f>ROUND(MIN(B1859/12,650000)*12*0.0915+MIN(B1859/12,1390000)*12*(0.0504+0)+B1859*0.005,0)</f>
        <v/>
      </c>
      <c r="F1859" s="19" t="n">
        <v>0</v>
      </c>
      <c r="G1859" s="19" t="n">
        <v>0</v>
      </c>
      <c r="H1859" s="19">
        <f>IF(C1859&gt;=2026,IF(B1859&lt;741000,0,IF(B1859&lt;2191000,B1859-740000,IF(B1859&lt;2193000,1451000,IF(B1859&lt;2196000,1453000,IF(B1859&lt;2200000,1456000,IF(B1859&lt;3600000,ROUNDDOWN(B1859/4,-3)*2.8-80000,IF(B1859&lt;6600000,ROUNDDOWN(B1859/4,-3)*3.2-440000,IF(B1859&lt;8500000,ROUNDDOWN(B1859*0.9,0)-1100000,B1859-1950000)))))))),IF(B1859&lt;651000,0,IF(B1859&lt;1900000,B1859-650000,IF(B1859&lt;3600000,ROUNDDOWN(B1859/4,-3)*2.8-80000,IF(B1859&lt;6600000,ROUNDDOWN(B1859/4,-3)*3.2-440000,IF(B1859&lt;8500000,ROUNDDOWN(B1859*0.9,0)-1100000,B1859-1950000))))))</f>
        <v/>
      </c>
      <c r="I1859" s="19">
        <f>IF(H1859&gt;23500000,NA(),IF(C1859&gt;=2026,IF(H1859&lt;=4890000,1040000,IF(H1859&lt;=6550000,670000,620000)),IF(H1859&lt;=1320000,950000,IF(H1859&lt;=3360000,880000,IF(H1859&lt;=4890000,680000,IF(H1859&lt;=6550000,630000,580000))))))</f>
        <v/>
      </c>
      <c r="J1859" s="19">
        <f>MAX(0,ROUNDDOWN(H1859-E1859-I1859-F1859,-3))</f>
        <v/>
      </c>
      <c r="K1859" s="19">
        <f>MAX(0,ROUNDDOWN(H1859-E1859-I1859-F1859-D1859,-3))</f>
        <v/>
      </c>
      <c r="L1859" s="19">
        <f>IF(J1859&lt;=0,0,ROUNDDOWN((J1859*LOOKUP(J1859,{0,1950001,3300001,6950001,9000001,18000001,40000001},{0.05,0.1,0.2,0.23,0.33,0.4,0.45})-LOOKUP(J1859,{0,1950001,3300001,6950001,9000001,18000001,40000001},{0,97500,427500,636000,1536000,2796000,4796000}))*1.021,-2))</f>
        <v/>
      </c>
      <c r="M1859" s="19">
        <f>IF(K1859&lt;=0,0,ROUNDDOWN((K1859*LOOKUP(K1859,{0,1950001,3300001,6950001,9000001,18000001,40000001},{0.05,0.1,0.2,0.23,0.33,0.4,0.45})-LOOKUP(K1859,{0,1950001,3300001,6950001,9000001,18000001,40000001},{0,97500,427500,636000,1536000,2796000,4796000}))*1.021,-2))</f>
        <v/>
      </c>
      <c r="N1859" s="19">
        <f>MAX(0,ROUNDDOWN(H1859-E1859-430000-G1859,-3))</f>
        <v/>
      </c>
      <c r="O1859" s="19">
        <f>MAX(0,ROUNDDOWN(H1859-E1859-430000-G1859-D1859,-3))</f>
        <v/>
      </c>
      <c r="P1859" s="19">
        <f>IF(H1859&lt;=450000,0,MAX(0,ROUNDDOWN(N1859*0.06-MIN(50000,N1859)*0.03,-2))+MAX(0,ROUNDDOWN(N1859*0.04-MIN(50000,N1859)*0.02,-2)))</f>
        <v/>
      </c>
      <c r="Q1859" s="19">
        <f>IF(H1859&lt;=450000,0,MAX(0,ROUNDDOWN(O1859*0.06-MIN(50000,O1859)*0.03,-2))+MAX(0,ROUNDDOWN(O1859*0.04-MIN(50000,O1859)*0.02,-2)))</f>
        <v/>
      </c>
      <c r="R1859" s="19">
        <f>L1859-M1859</f>
        <v/>
      </c>
      <c r="S1859" s="19">
        <f>P1859-Q1859</f>
        <v/>
      </c>
      <c r="T1859" s="19">
        <f>R1859+S1859</f>
        <v/>
      </c>
      <c r="U1859" s="21">
        <f>IF(J1859&lt;=0,0,LOOKUP(J1859,{0,1950001,3300001,6950001,9000001,18000001,40000001},{0.05,0.1,0.2,0.23,0.33,0.4,0.45}))</f>
        <v/>
      </c>
    </row>
    <row r="1860">
      <c r="A1860" t="inlineStr">
        <is>
          <t>1万円刻み</t>
        </is>
      </c>
      <c r="B1860" s="19">
        <f>'3_1万円刻み'!$A$861</f>
        <v/>
      </c>
      <c r="C1860" s="20" t="n">
        <v>2026</v>
      </c>
      <c r="D1860" s="19" t="n">
        <v>276000</v>
      </c>
      <c r="E1860" s="19">
        <f>ROUND(MIN(B1860/12,650000)*12*0.0915+MIN(B1860/12,1390000)*12*(0.0504+0)+B1860*0.005,0)</f>
        <v/>
      </c>
      <c r="F1860" s="19" t="n">
        <v>0</v>
      </c>
      <c r="G1860" s="19" t="n">
        <v>0</v>
      </c>
      <c r="H1860" s="19">
        <f>IF(C1860&gt;=2026,IF(B1860&lt;741000,0,IF(B1860&lt;2191000,B1860-740000,IF(B1860&lt;2193000,1451000,IF(B1860&lt;2196000,1453000,IF(B1860&lt;2200000,1456000,IF(B1860&lt;3600000,ROUNDDOWN(B1860/4,-3)*2.8-80000,IF(B1860&lt;6600000,ROUNDDOWN(B1860/4,-3)*3.2-440000,IF(B1860&lt;8500000,ROUNDDOWN(B1860*0.9,0)-1100000,B1860-1950000)))))))),IF(B1860&lt;651000,0,IF(B1860&lt;1900000,B1860-650000,IF(B1860&lt;3600000,ROUNDDOWN(B1860/4,-3)*2.8-80000,IF(B1860&lt;6600000,ROUNDDOWN(B1860/4,-3)*3.2-440000,IF(B1860&lt;8500000,ROUNDDOWN(B1860*0.9,0)-1100000,B1860-1950000))))))</f>
        <v/>
      </c>
      <c r="I1860" s="19">
        <f>IF(H1860&gt;23500000,NA(),IF(C1860&gt;=2026,IF(H1860&lt;=4890000,1040000,IF(H1860&lt;=6550000,670000,620000)),IF(H1860&lt;=1320000,950000,IF(H1860&lt;=3360000,880000,IF(H1860&lt;=4890000,680000,IF(H1860&lt;=6550000,630000,580000))))))</f>
        <v/>
      </c>
      <c r="J1860" s="19">
        <f>MAX(0,ROUNDDOWN(H1860-E1860-I1860-F1860,-3))</f>
        <v/>
      </c>
      <c r="K1860" s="19">
        <f>MAX(0,ROUNDDOWN(H1860-E1860-I1860-F1860-D1860,-3))</f>
        <v/>
      </c>
      <c r="L1860" s="19">
        <f>IF(J1860&lt;=0,0,ROUNDDOWN((J1860*LOOKUP(J1860,{0,1950001,3300001,6950001,9000001,18000001,40000001},{0.05,0.1,0.2,0.23,0.33,0.4,0.45})-LOOKUP(J1860,{0,1950001,3300001,6950001,9000001,18000001,40000001},{0,97500,427500,636000,1536000,2796000,4796000}))*1.021,-2))</f>
        <v/>
      </c>
      <c r="M1860" s="19">
        <f>IF(K1860&lt;=0,0,ROUNDDOWN((K1860*LOOKUP(K1860,{0,1950001,3300001,6950001,9000001,18000001,40000001},{0.05,0.1,0.2,0.23,0.33,0.4,0.45})-LOOKUP(K1860,{0,1950001,3300001,6950001,9000001,18000001,40000001},{0,97500,427500,636000,1536000,2796000,4796000}))*1.021,-2))</f>
        <v/>
      </c>
      <c r="N1860" s="19">
        <f>MAX(0,ROUNDDOWN(H1860-E1860-430000-G1860,-3))</f>
        <v/>
      </c>
      <c r="O1860" s="19">
        <f>MAX(0,ROUNDDOWN(H1860-E1860-430000-G1860-D1860,-3))</f>
        <v/>
      </c>
      <c r="P1860" s="19">
        <f>IF(H1860&lt;=450000,0,MAX(0,ROUNDDOWN(N1860*0.06-MIN(50000,N1860)*0.03,-2))+MAX(0,ROUNDDOWN(N1860*0.04-MIN(50000,N1860)*0.02,-2)))</f>
        <v/>
      </c>
      <c r="Q1860" s="19">
        <f>IF(H1860&lt;=450000,0,MAX(0,ROUNDDOWN(O1860*0.06-MIN(50000,O1860)*0.03,-2))+MAX(0,ROUNDDOWN(O1860*0.04-MIN(50000,O1860)*0.02,-2)))</f>
        <v/>
      </c>
      <c r="R1860" s="19">
        <f>L1860-M1860</f>
        <v/>
      </c>
      <c r="S1860" s="19">
        <f>P1860-Q1860</f>
        <v/>
      </c>
      <c r="T1860" s="19">
        <f>R1860+S1860</f>
        <v/>
      </c>
      <c r="U1860" s="21">
        <f>IF(J1860&lt;=0,0,LOOKUP(J1860,{0,1950001,3300001,6950001,9000001,18000001,40000001},{0.05,0.1,0.2,0.23,0.33,0.4,0.45}))</f>
        <v/>
      </c>
    </row>
    <row r="1861">
      <c r="A1861" t="inlineStr">
        <is>
          <t>1万円刻み</t>
        </is>
      </c>
      <c r="B1861" s="19">
        <f>'3_1万円刻み'!$A$862</f>
        <v/>
      </c>
      <c r="C1861" s="20" t="n">
        <v>2025</v>
      </c>
      <c r="D1861" s="19" t="n">
        <v>276000</v>
      </c>
      <c r="E1861" s="19">
        <f>ROUND(MIN(B1861/12,650000)*12*0.0915+MIN(B1861/12,1390000)*12*(0.0504+0)+B1861*0.005,0)</f>
        <v/>
      </c>
      <c r="F1861" s="19" t="n">
        <v>0</v>
      </c>
      <c r="G1861" s="19" t="n">
        <v>0</v>
      </c>
      <c r="H1861" s="19">
        <f>IF(C1861&gt;=2026,IF(B1861&lt;741000,0,IF(B1861&lt;2191000,B1861-740000,IF(B1861&lt;2193000,1451000,IF(B1861&lt;2196000,1453000,IF(B1861&lt;2200000,1456000,IF(B1861&lt;3600000,ROUNDDOWN(B1861/4,-3)*2.8-80000,IF(B1861&lt;6600000,ROUNDDOWN(B1861/4,-3)*3.2-440000,IF(B1861&lt;8500000,ROUNDDOWN(B1861*0.9,0)-1100000,B1861-1950000)))))))),IF(B1861&lt;651000,0,IF(B1861&lt;1900000,B1861-650000,IF(B1861&lt;3600000,ROUNDDOWN(B1861/4,-3)*2.8-80000,IF(B1861&lt;6600000,ROUNDDOWN(B1861/4,-3)*3.2-440000,IF(B1861&lt;8500000,ROUNDDOWN(B1861*0.9,0)-1100000,B1861-1950000))))))</f>
        <v/>
      </c>
      <c r="I1861" s="19">
        <f>IF(H1861&gt;23500000,NA(),IF(C1861&gt;=2026,IF(H1861&lt;=4890000,1040000,IF(H1861&lt;=6550000,670000,620000)),IF(H1861&lt;=1320000,950000,IF(H1861&lt;=3360000,880000,IF(H1861&lt;=4890000,680000,IF(H1861&lt;=6550000,630000,580000))))))</f>
        <v/>
      </c>
      <c r="J1861" s="19">
        <f>MAX(0,ROUNDDOWN(H1861-E1861-I1861-F1861,-3))</f>
        <v/>
      </c>
      <c r="K1861" s="19">
        <f>MAX(0,ROUNDDOWN(H1861-E1861-I1861-F1861-D1861,-3))</f>
        <v/>
      </c>
      <c r="L1861" s="19">
        <f>IF(J1861&lt;=0,0,ROUNDDOWN((J1861*LOOKUP(J1861,{0,1950001,3300001,6950001,9000001,18000001,40000001},{0.05,0.1,0.2,0.23,0.33,0.4,0.45})-LOOKUP(J1861,{0,1950001,3300001,6950001,9000001,18000001,40000001},{0,97500,427500,636000,1536000,2796000,4796000}))*1.021,-2))</f>
        <v/>
      </c>
      <c r="M1861" s="19">
        <f>IF(K1861&lt;=0,0,ROUNDDOWN((K1861*LOOKUP(K1861,{0,1950001,3300001,6950001,9000001,18000001,40000001},{0.05,0.1,0.2,0.23,0.33,0.4,0.45})-LOOKUP(K1861,{0,1950001,3300001,6950001,9000001,18000001,40000001},{0,97500,427500,636000,1536000,2796000,4796000}))*1.021,-2))</f>
        <v/>
      </c>
      <c r="N1861" s="19">
        <f>MAX(0,ROUNDDOWN(H1861-E1861-430000-G1861,-3))</f>
        <v/>
      </c>
      <c r="O1861" s="19">
        <f>MAX(0,ROUNDDOWN(H1861-E1861-430000-G1861-D1861,-3))</f>
        <v/>
      </c>
      <c r="P1861" s="19">
        <f>IF(H1861&lt;=450000,0,MAX(0,ROUNDDOWN(N1861*0.06-MIN(50000,N1861)*0.03,-2))+MAX(0,ROUNDDOWN(N1861*0.04-MIN(50000,N1861)*0.02,-2)))</f>
        <v/>
      </c>
      <c r="Q1861" s="19">
        <f>IF(H1861&lt;=450000,0,MAX(0,ROUNDDOWN(O1861*0.06-MIN(50000,O1861)*0.03,-2))+MAX(0,ROUNDDOWN(O1861*0.04-MIN(50000,O1861)*0.02,-2)))</f>
        <v/>
      </c>
      <c r="R1861" s="19">
        <f>L1861-M1861</f>
        <v/>
      </c>
      <c r="S1861" s="19">
        <f>P1861-Q1861</f>
        <v/>
      </c>
      <c r="T1861" s="19">
        <f>R1861+S1861</f>
        <v/>
      </c>
      <c r="U1861" s="21">
        <f>IF(J1861&lt;=0,0,LOOKUP(J1861,{0,1950001,3300001,6950001,9000001,18000001,40000001},{0.05,0.1,0.2,0.23,0.33,0.4,0.45}))</f>
        <v/>
      </c>
    </row>
    <row r="1862">
      <c r="A1862" t="inlineStr">
        <is>
          <t>1万円刻み</t>
        </is>
      </c>
      <c r="B1862" s="19">
        <f>'3_1万円刻み'!$A$862</f>
        <v/>
      </c>
      <c r="C1862" s="20" t="n">
        <v>2026</v>
      </c>
      <c r="D1862" s="19" t="n">
        <v>276000</v>
      </c>
      <c r="E1862" s="19">
        <f>ROUND(MIN(B1862/12,650000)*12*0.0915+MIN(B1862/12,1390000)*12*(0.0504+0)+B1862*0.005,0)</f>
        <v/>
      </c>
      <c r="F1862" s="19" t="n">
        <v>0</v>
      </c>
      <c r="G1862" s="19" t="n">
        <v>0</v>
      </c>
      <c r="H1862" s="19">
        <f>IF(C1862&gt;=2026,IF(B1862&lt;741000,0,IF(B1862&lt;2191000,B1862-740000,IF(B1862&lt;2193000,1451000,IF(B1862&lt;2196000,1453000,IF(B1862&lt;2200000,1456000,IF(B1862&lt;3600000,ROUNDDOWN(B1862/4,-3)*2.8-80000,IF(B1862&lt;6600000,ROUNDDOWN(B1862/4,-3)*3.2-440000,IF(B1862&lt;8500000,ROUNDDOWN(B1862*0.9,0)-1100000,B1862-1950000)))))))),IF(B1862&lt;651000,0,IF(B1862&lt;1900000,B1862-650000,IF(B1862&lt;3600000,ROUNDDOWN(B1862/4,-3)*2.8-80000,IF(B1862&lt;6600000,ROUNDDOWN(B1862/4,-3)*3.2-440000,IF(B1862&lt;8500000,ROUNDDOWN(B1862*0.9,0)-1100000,B1862-1950000))))))</f>
        <v/>
      </c>
      <c r="I1862" s="19">
        <f>IF(H1862&gt;23500000,NA(),IF(C1862&gt;=2026,IF(H1862&lt;=4890000,1040000,IF(H1862&lt;=6550000,670000,620000)),IF(H1862&lt;=1320000,950000,IF(H1862&lt;=3360000,880000,IF(H1862&lt;=4890000,680000,IF(H1862&lt;=6550000,630000,580000))))))</f>
        <v/>
      </c>
      <c r="J1862" s="19">
        <f>MAX(0,ROUNDDOWN(H1862-E1862-I1862-F1862,-3))</f>
        <v/>
      </c>
      <c r="K1862" s="19">
        <f>MAX(0,ROUNDDOWN(H1862-E1862-I1862-F1862-D1862,-3))</f>
        <v/>
      </c>
      <c r="L1862" s="19">
        <f>IF(J1862&lt;=0,0,ROUNDDOWN((J1862*LOOKUP(J1862,{0,1950001,3300001,6950001,9000001,18000001,40000001},{0.05,0.1,0.2,0.23,0.33,0.4,0.45})-LOOKUP(J1862,{0,1950001,3300001,6950001,9000001,18000001,40000001},{0,97500,427500,636000,1536000,2796000,4796000}))*1.021,-2))</f>
        <v/>
      </c>
      <c r="M1862" s="19">
        <f>IF(K1862&lt;=0,0,ROUNDDOWN((K1862*LOOKUP(K1862,{0,1950001,3300001,6950001,9000001,18000001,40000001},{0.05,0.1,0.2,0.23,0.33,0.4,0.45})-LOOKUP(K1862,{0,1950001,3300001,6950001,9000001,18000001,40000001},{0,97500,427500,636000,1536000,2796000,4796000}))*1.021,-2))</f>
        <v/>
      </c>
      <c r="N1862" s="19">
        <f>MAX(0,ROUNDDOWN(H1862-E1862-430000-G1862,-3))</f>
        <v/>
      </c>
      <c r="O1862" s="19">
        <f>MAX(0,ROUNDDOWN(H1862-E1862-430000-G1862-D1862,-3))</f>
        <v/>
      </c>
      <c r="P1862" s="19">
        <f>IF(H1862&lt;=450000,0,MAX(0,ROUNDDOWN(N1862*0.06-MIN(50000,N1862)*0.03,-2))+MAX(0,ROUNDDOWN(N1862*0.04-MIN(50000,N1862)*0.02,-2)))</f>
        <v/>
      </c>
      <c r="Q1862" s="19">
        <f>IF(H1862&lt;=450000,0,MAX(0,ROUNDDOWN(O1862*0.06-MIN(50000,O1862)*0.03,-2))+MAX(0,ROUNDDOWN(O1862*0.04-MIN(50000,O1862)*0.02,-2)))</f>
        <v/>
      </c>
      <c r="R1862" s="19">
        <f>L1862-M1862</f>
        <v/>
      </c>
      <c r="S1862" s="19">
        <f>P1862-Q1862</f>
        <v/>
      </c>
      <c r="T1862" s="19">
        <f>R1862+S1862</f>
        <v/>
      </c>
      <c r="U1862" s="21">
        <f>IF(J1862&lt;=0,0,LOOKUP(J1862,{0,1950001,3300001,6950001,9000001,18000001,40000001},{0.05,0.1,0.2,0.23,0.33,0.4,0.45}))</f>
        <v/>
      </c>
    </row>
    <row r="1863">
      <c r="A1863" t="inlineStr">
        <is>
          <t>1万円刻み</t>
        </is>
      </c>
      <c r="B1863" s="19">
        <f>'3_1万円刻み'!$A$863</f>
        <v/>
      </c>
      <c r="C1863" s="20" t="n">
        <v>2025</v>
      </c>
      <c r="D1863" s="19" t="n">
        <v>276000</v>
      </c>
      <c r="E1863" s="19">
        <f>ROUND(MIN(B1863/12,650000)*12*0.0915+MIN(B1863/12,1390000)*12*(0.0504+0)+B1863*0.005,0)</f>
        <v/>
      </c>
      <c r="F1863" s="19" t="n">
        <v>0</v>
      </c>
      <c r="G1863" s="19" t="n">
        <v>0</v>
      </c>
      <c r="H1863" s="19">
        <f>IF(C1863&gt;=2026,IF(B1863&lt;741000,0,IF(B1863&lt;2191000,B1863-740000,IF(B1863&lt;2193000,1451000,IF(B1863&lt;2196000,1453000,IF(B1863&lt;2200000,1456000,IF(B1863&lt;3600000,ROUNDDOWN(B1863/4,-3)*2.8-80000,IF(B1863&lt;6600000,ROUNDDOWN(B1863/4,-3)*3.2-440000,IF(B1863&lt;8500000,ROUNDDOWN(B1863*0.9,0)-1100000,B1863-1950000)))))))),IF(B1863&lt;651000,0,IF(B1863&lt;1900000,B1863-650000,IF(B1863&lt;3600000,ROUNDDOWN(B1863/4,-3)*2.8-80000,IF(B1863&lt;6600000,ROUNDDOWN(B1863/4,-3)*3.2-440000,IF(B1863&lt;8500000,ROUNDDOWN(B1863*0.9,0)-1100000,B1863-1950000))))))</f>
        <v/>
      </c>
      <c r="I1863" s="19">
        <f>IF(H1863&gt;23500000,NA(),IF(C1863&gt;=2026,IF(H1863&lt;=4890000,1040000,IF(H1863&lt;=6550000,670000,620000)),IF(H1863&lt;=1320000,950000,IF(H1863&lt;=3360000,880000,IF(H1863&lt;=4890000,680000,IF(H1863&lt;=6550000,630000,580000))))))</f>
        <v/>
      </c>
      <c r="J1863" s="19">
        <f>MAX(0,ROUNDDOWN(H1863-E1863-I1863-F1863,-3))</f>
        <v/>
      </c>
      <c r="K1863" s="19">
        <f>MAX(0,ROUNDDOWN(H1863-E1863-I1863-F1863-D1863,-3))</f>
        <v/>
      </c>
      <c r="L1863" s="19">
        <f>IF(J1863&lt;=0,0,ROUNDDOWN((J1863*LOOKUP(J1863,{0,1950001,3300001,6950001,9000001,18000001,40000001},{0.05,0.1,0.2,0.23,0.33,0.4,0.45})-LOOKUP(J1863,{0,1950001,3300001,6950001,9000001,18000001,40000001},{0,97500,427500,636000,1536000,2796000,4796000}))*1.021,-2))</f>
        <v/>
      </c>
      <c r="M1863" s="19">
        <f>IF(K1863&lt;=0,0,ROUNDDOWN((K1863*LOOKUP(K1863,{0,1950001,3300001,6950001,9000001,18000001,40000001},{0.05,0.1,0.2,0.23,0.33,0.4,0.45})-LOOKUP(K1863,{0,1950001,3300001,6950001,9000001,18000001,40000001},{0,97500,427500,636000,1536000,2796000,4796000}))*1.021,-2))</f>
        <v/>
      </c>
      <c r="N1863" s="19">
        <f>MAX(0,ROUNDDOWN(H1863-E1863-430000-G1863,-3))</f>
        <v/>
      </c>
      <c r="O1863" s="19">
        <f>MAX(0,ROUNDDOWN(H1863-E1863-430000-G1863-D1863,-3))</f>
        <v/>
      </c>
      <c r="P1863" s="19">
        <f>IF(H1863&lt;=450000,0,MAX(0,ROUNDDOWN(N1863*0.06-MIN(50000,N1863)*0.03,-2))+MAX(0,ROUNDDOWN(N1863*0.04-MIN(50000,N1863)*0.02,-2)))</f>
        <v/>
      </c>
      <c r="Q1863" s="19">
        <f>IF(H1863&lt;=450000,0,MAX(0,ROUNDDOWN(O1863*0.06-MIN(50000,O1863)*0.03,-2))+MAX(0,ROUNDDOWN(O1863*0.04-MIN(50000,O1863)*0.02,-2)))</f>
        <v/>
      </c>
      <c r="R1863" s="19">
        <f>L1863-M1863</f>
        <v/>
      </c>
      <c r="S1863" s="19">
        <f>P1863-Q1863</f>
        <v/>
      </c>
      <c r="T1863" s="19">
        <f>R1863+S1863</f>
        <v/>
      </c>
      <c r="U1863" s="21">
        <f>IF(J1863&lt;=0,0,LOOKUP(J1863,{0,1950001,3300001,6950001,9000001,18000001,40000001},{0.05,0.1,0.2,0.23,0.33,0.4,0.45}))</f>
        <v/>
      </c>
    </row>
    <row r="1864">
      <c r="A1864" t="inlineStr">
        <is>
          <t>1万円刻み</t>
        </is>
      </c>
      <c r="B1864" s="19">
        <f>'3_1万円刻み'!$A$863</f>
        <v/>
      </c>
      <c r="C1864" s="20" t="n">
        <v>2026</v>
      </c>
      <c r="D1864" s="19" t="n">
        <v>276000</v>
      </c>
      <c r="E1864" s="19">
        <f>ROUND(MIN(B1864/12,650000)*12*0.0915+MIN(B1864/12,1390000)*12*(0.0504+0)+B1864*0.005,0)</f>
        <v/>
      </c>
      <c r="F1864" s="19" t="n">
        <v>0</v>
      </c>
      <c r="G1864" s="19" t="n">
        <v>0</v>
      </c>
      <c r="H1864" s="19">
        <f>IF(C1864&gt;=2026,IF(B1864&lt;741000,0,IF(B1864&lt;2191000,B1864-740000,IF(B1864&lt;2193000,1451000,IF(B1864&lt;2196000,1453000,IF(B1864&lt;2200000,1456000,IF(B1864&lt;3600000,ROUNDDOWN(B1864/4,-3)*2.8-80000,IF(B1864&lt;6600000,ROUNDDOWN(B1864/4,-3)*3.2-440000,IF(B1864&lt;8500000,ROUNDDOWN(B1864*0.9,0)-1100000,B1864-1950000)))))))),IF(B1864&lt;651000,0,IF(B1864&lt;1900000,B1864-650000,IF(B1864&lt;3600000,ROUNDDOWN(B1864/4,-3)*2.8-80000,IF(B1864&lt;6600000,ROUNDDOWN(B1864/4,-3)*3.2-440000,IF(B1864&lt;8500000,ROUNDDOWN(B1864*0.9,0)-1100000,B1864-1950000))))))</f>
        <v/>
      </c>
      <c r="I1864" s="19">
        <f>IF(H1864&gt;23500000,NA(),IF(C1864&gt;=2026,IF(H1864&lt;=4890000,1040000,IF(H1864&lt;=6550000,670000,620000)),IF(H1864&lt;=1320000,950000,IF(H1864&lt;=3360000,880000,IF(H1864&lt;=4890000,680000,IF(H1864&lt;=6550000,630000,580000))))))</f>
        <v/>
      </c>
      <c r="J1864" s="19">
        <f>MAX(0,ROUNDDOWN(H1864-E1864-I1864-F1864,-3))</f>
        <v/>
      </c>
      <c r="K1864" s="19">
        <f>MAX(0,ROUNDDOWN(H1864-E1864-I1864-F1864-D1864,-3))</f>
        <v/>
      </c>
      <c r="L1864" s="19">
        <f>IF(J1864&lt;=0,0,ROUNDDOWN((J1864*LOOKUP(J1864,{0,1950001,3300001,6950001,9000001,18000001,40000001},{0.05,0.1,0.2,0.23,0.33,0.4,0.45})-LOOKUP(J1864,{0,1950001,3300001,6950001,9000001,18000001,40000001},{0,97500,427500,636000,1536000,2796000,4796000}))*1.021,-2))</f>
        <v/>
      </c>
      <c r="M1864" s="19">
        <f>IF(K1864&lt;=0,0,ROUNDDOWN((K1864*LOOKUP(K1864,{0,1950001,3300001,6950001,9000001,18000001,40000001},{0.05,0.1,0.2,0.23,0.33,0.4,0.45})-LOOKUP(K1864,{0,1950001,3300001,6950001,9000001,18000001,40000001},{0,97500,427500,636000,1536000,2796000,4796000}))*1.021,-2))</f>
        <v/>
      </c>
      <c r="N1864" s="19">
        <f>MAX(0,ROUNDDOWN(H1864-E1864-430000-G1864,-3))</f>
        <v/>
      </c>
      <c r="O1864" s="19">
        <f>MAX(0,ROUNDDOWN(H1864-E1864-430000-G1864-D1864,-3))</f>
        <v/>
      </c>
      <c r="P1864" s="19">
        <f>IF(H1864&lt;=450000,0,MAX(0,ROUNDDOWN(N1864*0.06-MIN(50000,N1864)*0.03,-2))+MAX(0,ROUNDDOWN(N1864*0.04-MIN(50000,N1864)*0.02,-2)))</f>
        <v/>
      </c>
      <c r="Q1864" s="19">
        <f>IF(H1864&lt;=450000,0,MAX(0,ROUNDDOWN(O1864*0.06-MIN(50000,O1864)*0.03,-2))+MAX(0,ROUNDDOWN(O1864*0.04-MIN(50000,O1864)*0.02,-2)))</f>
        <v/>
      </c>
      <c r="R1864" s="19">
        <f>L1864-M1864</f>
        <v/>
      </c>
      <c r="S1864" s="19">
        <f>P1864-Q1864</f>
        <v/>
      </c>
      <c r="T1864" s="19">
        <f>R1864+S1864</f>
        <v/>
      </c>
      <c r="U1864" s="21">
        <f>IF(J1864&lt;=0,0,LOOKUP(J1864,{0,1950001,3300001,6950001,9000001,18000001,40000001},{0.05,0.1,0.2,0.23,0.33,0.4,0.45}))</f>
        <v/>
      </c>
    </row>
    <row r="1865">
      <c r="A1865" t="inlineStr">
        <is>
          <t>1万円刻み</t>
        </is>
      </c>
      <c r="B1865" s="19">
        <f>'3_1万円刻み'!$A$864</f>
        <v/>
      </c>
      <c r="C1865" s="20" t="n">
        <v>2025</v>
      </c>
      <c r="D1865" s="19" t="n">
        <v>276000</v>
      </c>
      <c r="E1865" s="19">
        <f>ROUND(MIN(B1865/12,650000)*12*0.0915+MIN(B1865/12,1390000)*12*(0.0504+0)+B1865*0.005,0)</f>
        <v/>
      </c>
      <c r="F1865" s="19" t="n">
        <v>0</v>
      </c>
      <c r="G1865" s="19" t="n">
        <v>0</v>
      </c>
      <c r="H1865" s="19">
        <f>IF(C1865&gt;=2026,IF(B1865&lt;741000,0,IF(B1865&lt;2191000,B1865-740000,IF(B1865&lt;2193000,1451000,IF(B1865&lt;2196000,1453000,IF(B1865&lt;2200000,1456000,IF(B1865&lt;3600000,ROUNDDOWN(B1865/4,-3)*2.8-80000,IF(B1865&lt;6600000,ROUNDDOWN(B1865/4,-3)*3.2-440000,IF(B1865&lt;8500000,ROUNDDOWN(B1865*0.9,0)-1100000,B1865-1950000)))))))),IF(B1865&lt;651000,0,IF(B1865&lt;1900000,B1865-650000,IF(B1865&lt;3600000,ROUNDDOWN(B1865/4,-3)*2.8-80000,IF(B1865&lt;6600000,ROUNDDOWN(B1865/4,-3)*3.2-440000,IF(B1865&lt;8500000,ROUNDDOWN(B1865*0.9,0)-1100000,B1865-1950000))))))</f>
        <v/>
      </c>
      <c r="I1865" s="19">
        <f>IF(H1865&gt;23500000,NA(),IF(C1865&gt;=2026,IF(H1865&lt;=4890000,1040000,IF(H1865&lt;=6550000,670000,620000)),IF(H1865&lt;=1320000,950000,IF(H1865&lt;=3360000,880000,IF(H1865&lt;=4890000,680000,IF(H1865&lt;=6550000,630000,580000))))))</f>
        <v/>
      </c>
      <c r="J1865" s="19">
        <f>MAX(0,ROUNDDOWN(H1865-E1865-I1865-F1865,-3))</f>
        <v/>
      </c>
      <c r="K1865" s="19">
        <f>MAX(0,ROUNDDOWN(H1865-E1865-I1865-F1865-D1865,-3))</f>
        <v/>
      </c>
      <c r="L1865" s="19">
        <f>IF(J1865&lt;=0,0,ROUNDDOWN((J1865*LOOKUP(J1865,{0,1950001,3300001,6950001,9000001,18000001,40000001},{0.05,0.1,0.2,0.23,0.33,0.4,0.45})-LOOKUP(J1865,{0,1950001,3300001,6950001,9000001,18000001,40000001},{0,97500,427500,636000,1536000,2796000,4796000}))*1.021,-2))</f>
        <v/>
      </c>
      <c r="M1865" s="19">
        <f>IF(K1865&lt;=0,0,ROUNDDOWN((K1865*LOOKUP(K1865,{0,1950001,3300001,6950001,9000001,18000001,40000001},{0.05,0.1,0.2,0.23,0.33,0.4,0.45})-LOOKUP(K1865,{0,1950001,3300001,6950001,9000001,18000001,40000001},{0,97500,427500,636000,1536000,2796000,4796000}))*1.021,-2))</f>
        <v/>
      </c>
      <c r="N1865" s="19">
        <f>MAX(0,ROUNDDOWN(H1865-E1865-430000-G1865,-3))</f>
        <v/>
      </c>
      <c r="O1865" s="19">
        <f>MAX(0,ROUNDDOWN(H1865-E1865-430000-G1865-D1865,-3))</f>
        <v/>
      </c>
      <c r="P1865" s="19">
        <f>IF(H1865&lt;=450000,0,MAX(0,ROUNDDOWN(N1865*0.06-MIN(50000,N1865)*0.03,-2))+MAX(0,ROUNDDOWN(N1865*0.04-MIN(50000,N1865)*0.02,-2)))</f>
        <v/>
      </c>
      <c r="Q1865" s="19">
        <f>IF(H1865&lt;=450000,0,MAX(0,ROUNDDOWN(O1865*0.06-MIN(50000,O1865)*0.03,-2))+MAX(0,ROUNDDOWN(O1865*0.04-MIN(50000,O1865)*0.02,-2)))</f>
        <v/>
      </c>
      <c r="R1865" s="19">
        <f>L1865-M1865</f>
        <v/>
      </c>
      <c r="S1865" s="19">
        <f>P1865-Q1865</f>
        <v/>
      </c>
      <c r="T1865" s="19">
        <f>R1865+S1865</f>
        <v/>
      </c>
      <c r="U1865" s="21">
        <f>IF(J1865&lt;=0,0,LOOKUP(J1865,{0,1950001,3300001,6950001,9000001,18000001,40000001},{0.05,0.1,0.2,0.23,0.33,0.4,0.45}))</f>
        <v/>
      </c>
    </row>
    <row r="1866">
      <c r="A1866" t="inlineStr">
        <is>
          <t>1万円刻み</t>
        </is>
      </c>
      <c r="B1866" s="19">
        <f>'3_1万円刻み'!$A$864</f>
        <v/>
      </c>
      <c r="C1866" s="20" t="n">
        <v>2026</v>
      </c>
      <c r="D1866" s="19" t="n">
        <v>276000</v>
      </c>
      <c r="E1866" s="19">
        <f>ROUND(MIN(B1866/12,650000)*12*0.0915+MIN(B1866/12,1390000)*12*(0.0504+0)+B1866*0.005,0)</f>
        <v/>
      </c>
      <c r="F1866" s="19" t="n">
        <v>0</v>
      </c>
      <c r="G1866" s="19" t="n">
        <v>0</v>
      </c>
      <c r="H1866" s="19">
        <f>IF(C1866&gt;=2026,IF(B1866&lt;741000,0,IF(B1866&lt;2191000,B1866-740000,IF(B1866&lt;2193000,1451000,IF(B1866&lt;2196000,1453000,IF(B1866&lt;2200000,1456000,IF(B1866&lt;3600000,ROUNDDOWN(B1866/4,-3)*2.8-80000,IF(B1866&lt;6600000,ROUNDDOWN(B1866/4,-3)*3.2-440000,IF(B1866&lt;8500000,ROUNDDOWN(B1866*0.9,0)-1100000,B1866-1950000)))))))),IF(B1866&lt;651000,0,IF(B1866&lt;1900000,B1866-650000,IF(B1866&lt;3600000,ROUNDDOWN(B1866/4,-3)*2.8-80000,IF(B1866&lt;6600000,ROUNDDOWN(B1866/4,-3)*3.2-440000,IF(B1866&lt;8500000,ROUNDDOWN(B1866*0.9,0)-1100000,B1866-1950000))))))</f>
        <v/>
      </c>
      <c r="I1866" s="19">
        <f>IF(H1866&gt;23500000,NA(),IF(C1866&gt;=2026,IF(H1866&lt;=4890000,1040000,IF(H1866&lt;=6550000,670000,620000)),IF(H1866&lt;=1320000,950000,IF(H1866&lt;=3360000,880000,IF(H1866&lt;=4890000,680000,IF(H1866&lt;=6550000,630000,580000))))))</f>
        <v/>
      </c>
      <c r="J1866" s="19">
        <f>MAX(0,ROUNDDOWN(H1866-E1866-I1866-F1866,-3))</f>
        <v/>
      </c>
      <c r="K1866" s="19">
        <f>MAX(0,ROUNDDOWN(H1866-E1866-I1866-F1866-D1866,-3))</f>
        <v/>
      </c>
      <c r="L1866" s="19">
        <f>IF(J1866&lt;=0,0,ROUNDDOWN((J1866*LOOKUP(J1866,{0,1950001,3300001,6950001,9000001,18000001,40000001},{0.05,0.1,0.2,0.23,0.33,0.4,0.45})-LOOKUP(J1866,{0,1950001,3300001,6950001,9000001,18000001,40000001},{0,97500,427500,636000,1536000,2796000,4796000}))*1.021,-2))</f>
        <v/>
      </c>
      <c r="M1866" s="19">
        <f>IF(K1866&lt;=0,0,ROUNDDOWN((K1866*LOOKUP(K1866,{0,1950001,3300001,6950001,9000001,18000001,40000001},{0.05,0.1,0.2,0.23,0.33,0.4,0.45})-LOOKUP(K1866,{0,1950001,3300001,6950001,9000001,18000001,40000001},{0,97500,427500,636000,1536000,2796000,4796000}))*1.021,-2))</f>
        <v/>
      </c>
      <c r="N1866" s="19">
        <f>MAX(0,ROUNDDOWN(H1866-E1866-430000-G1866,-3))</f>
        <v/>
      </c>
      <c r="O1866" s="19">
        <f>MAX(0,ROUNDDOWN(H1866-E1866-430000-G1866-D1866,-3))</f>
        <v/>
      </c>
      <c r="P1866" s="19">
        <f>IF(H1866&lt;=450000,0,MAX(0,ROUNDDOWN(N1866*0.06-MIN(50000,N1866)*0.03,-2))+MAX(0,ROUNDDOWN(N1866*0.04-MIN(50000,N1866)*0.02,-2)))</f>
        <v/>
      </c>
      <c r="Q1866" s="19">
        <f>IF(H1866&lt;=450000,0,MAX(0,ROUNDDOWN(O1866*0.06-MIN(50000,O1866)*0.03,-2))+MAX(0,ROUNDDOWN(O1866*0.04-MIN(50000,O1866)*0.02,-2)))</f>
        <v/>
      </c>
      <c r="R1866" s="19">
        <f>L1866-M1866</f>
        <v/>
      </c>
      <c r="S1866" s="19">
        <f>P1866-Q1866</f>
        <v/>
      </c>
      <c r="T1866" s="19">
        <f>R1866+S1866</f>
        <v/>
      </c>
      <c r="U1866" s="21">
        <f>IF(J1866&lt;=0,0,LOOKUP(J1866,{0,1950001,3300001,6950001,9000001,18000001,40000001},{0.05,0.1,0.2,0.23,0.33,0.4,0.45}))</f>
        <v/>
      </c>
    </row>
    <row r="1867">
      <c r="A1867" t="inlineStr">
        <is>
          <t>1万円刻み</t>
        </is>
      </c>
      <c r="B1867" s="19">
        <f>'3_1万円刻み'!$A$865</f>
        <v/>
      </c>
      <c r="C1867" s="20" t="n">
        <v>2025</v>
      </c>
      <c r="D1867" s="19" t="n">
        <v>276000</v>
      </c>
      <c r="E1867" s="19">
        <f>ROUND(MIN(B1867/12,650000)*12*0.0915+MIN(B1867/12,1390000)*12*(0.0504+0)+B1867*0.005,0)</f>
        <v/>
      </c>
      <c r="F1867" s="19" t="n">
        <v>0</v>
      </c>
      <c r="G1867" s="19" t="n">
        <v>0</v>
      </c>
      <c r="H1867" s="19">
        <f>IF(C1867&gt;=2026,IF(B1867&lt;741000,0,IF(B1867&lt;2191000,B1867-740000,IF(B1867&lt;2193000,1451000,IF(B1867&lt;2196000,1453000,IF(B1867&lt;2200000,1456000,IF(B1867&lt;3600000,ROUNDDOWN(B1867/4,-3)*2.8-80000,IF(B1867&lt;6600000,ROUNDDOWN(B1867/4,-3)*3.2-440000,IF(B1867&lt;8500000,ROUNDDOWN(B1867*0.9,0)-1100000,B1867-1950000)))))))),IF(B1867&lt;651000,0,IF(B1867&lt;1900000,B1867-650000,IF(B1867&lt;3600000,ROUNDDOWN(B1867/4,-3)*2.8-80000,IF(B1867&lt;6600000,ROUNDDOWN(B1867/4,-3)*3.2-440000,IF(B1867&lt;8500000,ROUNDDOWN(B1867*0.9,0)-1100000,B1867-1950000))))))</f>
        <v/>
      </c>
      <c r="I1867" s="19">
        <f>IF(H1867&gt;23500000,NA(),IF(C1867&gt;=2026,IF(H1867&lt;=4890000,1040000,IF(H1867&lt;=6550000,670000,620000)),IF(H1867&lt;=1320000,950000,IF(H1867&lt;=3360000,880000,IF(H1867&lt;=4890000,680000,IF(H1867&lt;=6550000,630000,580000))))))</f>
        <v/>
      </c>
      <c r="J1867" s="19">
        <f>MAX(0,ROUNDDOWN(H1867-E1867-I1867-F1867,-3))</f>
        <v/>
      </c>
      <c r="K1867" s="19">
        <f>MAX(0,ROUNDDOWN(H1867-E1867-I1867-F1867-D1867,-3))</f>
        <v/>
      </c>
      <c r="L1867" s="19">
        <f>IF(J1867&lt;=0,0,ROUNDDOWN((J1867*LOOKUP(J1867,{0,1950001,3300001,6950001,9000001,18000001,40000001},{0.05,0.1,0.2,0.23,0.33,0.4,0.45})-LOOKUP(J1867,{0,1950001,3300001,6950001,9000001,18000001,40000001},{0,97500,427500,636000,1536000,2796000,4796000}))*1.021,-2))</f>
        <v/>
      </c>
      <c r="M1867" s="19">
        <f>IF(K1867&lt;=0,0,ROUNDDOWN((K1867*LOOKUP(K1867,{0,1950001,3300001,6950001,9000001,18000001,40000001},{0.05,0.1,0.2,0.23,0.33,0.4,0.45})-LOOKUP(K1867,{0,1950001,3300001,6950001,9000001,18000001,40000001},{0,97500,427500,636000,1536000,2796000,4796000}))*1.021,-2))</f>
        <v/>
      </c>
      <c r="N1867" s="19">
        <f>MAX(0,ROUNDDOWN(H1867-E1867-430000-G1867,-3))</f>
        <v/>
      </c>
      <c r="O1867" s="19">
        <f>MAX(0,ROUNDDOWN(H1867-E1867-430000-G1867-D1867,-3))</f>
        <v/>
      </c>
      <c r="P1867" s="19">
        <f>IF(H1867&lt;=450000,0,MAX(0,ROUNDDOWN(N1867*0.06-MIN(50000,N1867)*0.03,-2))+MAX(0,ROUNDDOWN(N1867*0.04-MIN(50000,N1867)*0.02,-2)))</f>
        <v/>
      </c>
      <c r="Q1867" s="19">
        <f>IF(H1867&lt;=450000,0,MAX(0,ROUNDDOWN(O1867*0.06-MIN(50000,O1867)*0.03,-2))+MAX(0,ROUNDDOWN(O1867*0.04-MIN(50000,O1867)*0.02,-2)))</f>
        <v/>
      </c>
      <c r="R1867" s="19">
        <f>L1867-M1867</f>
        <v/>
      </c>
      <c r="S1867" s="19">
        <f>P1867-Q1867</f>
        <v/>
      </c>
      <c r="T1867" s="19">
        <f>R1867+S1867</f>
        <v/>
      </c>
      <c r="U1867" s="21">
        <f>IF(J1867&lt;=0,0,LOOKUP(J1867,{0,1950001,3300001,6950001,9000001,18000001,40000001},{0.05,0.1,0.2,0.23,0.33,0.4,0.45}))</f>
        <v/>
      </c>
    </row>
    <row r="1868">
      <c r="A1868" t="inlineStr">
        <is>
          <t>1万円刻み</t>
        </is>
      </c>
      <c r="B1868" s="19">
        <f>'3_1万円刻み'!$A$865</f>
        <v/>
      </c>
      <c r="C1868" s="20" t="n">
        <v>2026</v>
      </c>
      <c r="D1868" s="19" t="n">
        <v>276000</v>
      </c>
      <c r="E1868" s="19">
        <f>ROUND(MIN(B1868/12,650000)*12*0.0915+MIN(B1868/12,1390000)*12*(0.0504+0)+B1868*0.005,0)</f>
        <v/>
      </c>
      <c r="F1868" s="19" t="n">
        <v>0</v>
      </c>
      <c r="G1868" s="19" t="n">
        <v>0</v>
      </c>
      <c r="H1868" s="19">
        <f>IF(C1868&gt;=2026,IF(B1868&lt;741000,0,IF(B1868&lt;2191000,B1868-740000,IF(B1868&lt;2193000,1451000,IF(B1868&lt;2196000,1453000,IF(B1868&lt;2200000,1456000,IF(B1868&lt;3600000,ROUNDDOWN(B1868/4,-3)*2.8-80000,IF(B1868&lt;6600000,ROUNDDOWN(B1868/4,-3)*3.2-440000,IF(B1868&lt;8500000,ROUNDDOWN(B1868*0.9,0)-1100000,B1868-1950000)))))))),IF(B1868&lt;651000,0,IF(B1868&lt;1900000,B1868-650000,IF(B1868&lt;3600000,ROUNDDOWN(B1868/4,-3)*2.8-80000,IF(B1868&lt;6600000,ROUNDDOWN(B1868/4,-3)*3.2-440000,IF(B1868&lt;8500000,ROUNDDOWN(B1868*0.9,0)-1100000,B1868-1950000))))))</f>
        <v/>
      </c>
      <c r="I1868" s="19">
        <f>IF(H1868&gt;23500000,NA(),IF(C1868&gt;=2026,IF(H1868&lt;=4890000,1040000,IF(H1868&lt;=6550000,670000,620000)),IF(H1868&lt;=1320000,950000,IF(H1868&lt;=3360000,880000,IF(H1868&lt;=4890000,680000,IF(H1868&lt;=6550000,630000,580000))))))</f>
        <v/>
      </c>
      <c r="J1868" s="19">
        <f>MAX(0,ROUNDDOWN(H1868-E1868-I1868-F1868,-3))</f>
        <v/>
      </c>
      <c r="K1868" s="19">
        <f>MAX(0,ROUNDDOWN(H1868-E1868-I1868-F1868-D1868,-3))</f>
        <v/>
      </c>
      <c r="L1868" s="19">
        <f>IF(J1868&lt;=0,0,ROUNDDOWN((J1868*LOOKUP(J1868,{0,1950001,3300001,6950001,9000001,18000001,40000001},{0.05,0.1,0.2,0.23,0.33,0.4,0.45})-LOOKUP(J1868,{0,1950001,3300001,6950001,9000001,18000001,40000001},{0,97500,427500,636000,1536000,2796000,4796000}))*1.021,-2))</f>
        <v/>
      </c>
      <c r="M1868" s="19">
        <f>IF(K1868&lt;=0,0,ROUNDDOWN((K1868*LOOKUP(K1868,{0,1950001,3300001,6950001,9000001,18000001,40000001},{0.05,0.1,0.2,0.23,0.33,0.4,0.45})-LOOKUP(K1868,{0,1950001,3300001,6950001,9000001,18000001,40000001},{0,97500,427500,636000,1536000,2796000,4796000}))*1.021,-2))</f>
        <v/>
      </c>
      <c r="N1868" s="19">
        <f>MAX(0,ROUNDDOWN(H1868-E1868-430000-G1868,-3))</f>
        <v/>
      </c>
      <c r="O1868" s="19">
        <f>MAX(0,ROUNDDOWN(H1868-E1868-430000-G1868-D1868,-3))</f>
        <v/>
      </c>
      <c r="P1868" s="19">
        <f>IF(H1868&lt;=450000,0,MAX(0,ROUNDDOWN(N1868*0.06-MIN(50000,N1868)*0.03,-2))+MAX(0,ROUNDDOWN(N1868*0.04-MIN(50000,N1868)*0.02,-2)))</f>
        <v/>
      </c>
      <c r="Q1868" s="19">
        <f>IF(H1868&lt;=450000,0,MAX(0,ROUNDDOWN(O1868*0.06-MIN(50000,O1868)*0.03,-2))+MAX(0,ROUNDDOWN(O1868*0.04-MIN(50000,O1868)*0.02,-2)))</f>
        <v/>
      </c>
      <c r="R1868" s="19">
        <f>L1868-M1868</f>
        <v/>
      </c>
      <c r="S1868" s="19">
        <f>P1868-Q1868</f>
        <v/>
      </c>
      <c r="T1868" s="19">
        <f>R1868+S1868</f>
        <v/>
      </c>
      <c r="U1868" s="21">
        <f>IF(J1868&lt;=0,0,LOOKUP(J1868,{0,1950001,3300001,6950001,9000001,18000001,40000001},{0.05,0.1,0.2,0.23,0.33,0.4,0.45}))</f>
        <v/>
      </c>
    </row>
    <row r="1869">
      <c r="A1869" t="inlineStr">
        <is>
          <t>1万円刻み</t>
        </is>
      </c>
      <c r="B1869" s="19">
        <f>'3_1万円刻み'!$A$866</f>
        <v/>
      </c>
      <c r="C1869" s="20" t="n">
        <v>2025</v>
      </c>
      <c r="D1869" s="19" t="n">
        <v>276000</v>
      </c>
      <c r="E1869" s="19">
        <f>ROUND(MIN(B1869/12,650000)*12*0.0915+MIN(B1869/12,1390000)*12*(0.0504+0)+B1869*0.005,0)</f>
        <v/>
      </c>
      <c r="F1869" s="19" t="n">
        <v>0</v>
      </c>
      <c r="G1869" s="19" t="n">
        <v>0</v>
      </c>
      <c r="H1869" s="19">
        <f>IF(C1869&gt;=2026,IF(B1869&lt;741000,0,IF(B1869&lt;2191000,B1869-740000,IF(B1869&lt;2193000,1451000,IF(B1869&lt;2196000,1453000,IF(B1869&lt;2200000,1456000,IF(B1869&lt;3600000,ROUNDDOWN(B1869/4,-3)*2.8-80000,IF(B1869&lt;6600000,ROUNDDOWN(B1869/4,-3)*3.2-440000,IF(B1869&lt;8500000,ROUNDDOWN(B1869*0.9,0)-1100000,B1869-1950000)))))))),IF(B1869&lt;651000,0,IF(B1869&lt;1900000,B1869-650000,IF(B1869&lt;3600000,ROUNDDOWN(B1869/4,-3)*2.8-80000,IF(B1869&lt;6600000,ROUNDDOWN(B1869/4,-3)*3.2-440000,IF(B1869&lt;8500000,ROUNDDOWN(B1869*0.9,0)-1100000,B1869-1950000))))))</f>
        <v/>
      </c>
      <c r="I1869" s="19">
        <f>IF(H1869&gt;23500000,NA(),IF(C1869&gt;=2026,IF(H1869&lt;=4890000,1040000,IF(H1869&lt;=6550000,670000,620000)),IF(H1869&lt;=1320000,950000,IF(H1869&lt;=3360000,880000,IF(H1869&lt;=4890000,680000,IF(H1869&lt;=6550000,630000,580000))))))</f>
        <v/>
      </c>
      <c r="J1869" s="19">
        <f>MAX(0,ROUNDDOWN(H1869-E1869-I1869-F1869,-3))</f>
        <v/>
      </c>
      <c r="K1869" s="19">
        <f>MAX(0,ROUNDDOWN(H1869-E1869-I1869-F1869-D1869,-3))</f>
        <v/>
      </c>
      <c r="L1869" s="19">
        <f>IF(J1869&lt;=0,0,ROUNDDOWN((J1869*LOOKUP(J1869,{0,1950001,3300001,6950001,9000001,18000001,40000001},{0.05,0.1,0.2,0.23,0.33,0.4,0.45})-LOOKUP(J1869,{0,1950001,3300001,6950001,9000001,18000001,40000001},{0,97500,427500,636000,1536000,2796000,4796000}))*1.021,-2))</f>
        <v/>
      </c>
      <c r="M1869" s="19">
        <f>IF(K1869&lt;=0,0,ROUNDDOWN((K1869*LOOKUP(K1869,{0,1950001,3300001,6950001,9000001,18000001,40000001},{0.05,0.1,0.2,0.23,0.33,0.4,0.45})-LOOKUP(K1869,{0,1950001,3300001,6950001,9000001,18000001,40000001},{0,97500,427500,636000,1536000,2796000,4796000}))*1.021,-2))</f>
        <v/>
      </c>
      <c r="N1869" s="19">
        <f>MAX(0,ROUNDDOWN(H1869-E1869-430000-G1869,-3))</f>
        <v/>
      </c>
      <c r="O1869" s="19">
        <f>MAX(0,ROUNDDOWN(H1869-E1869-430000-G1869-D1869,-3))</f>
        <v/>
      </c>
      <c r="P1869" s="19">
        <f>IF(H1869&lt;=450000,0,MAX(0,ROUNDDOWN(N1869*0.06-MIN(50000,N1869)*0.03,-2))+MAX(0,ROUNDDOWN(N1869*0.04-MIN(50000,N1869)*0.02,-2)))</f>
        <v/>
      </c>
      <c r="Q1869" s="19">
        <f>IF(H1869&lt;=450000,0,MAX(0,ROUNDDOWN(O1869*0.06-MIN(50000,O1869)*0.03,-2))+MAX(0,ROUNDDOWN(O1869*0.04-MIN(50000,O1869)*0.02,-2)))</f>
        <v/>
      </c>
      <c r="R1869" s="19">
        <f>L1869-M1869</f>
        <v/>
      </c>
      <c r="S1869" s="19">
        <f>P1869-Q1869</f>
        <v/>
      </c>
      <c r="T1869" s="19">
        <f>R1869+S1869</f>
        <v/>
      </c>
      <c r="U1869" s="21">
        <f>IF(J1869&lt;=0,0,LOOKUP(J1869,{0,1950001,3300001,6950001,9000001,18000001,40000001},{0.05,0.1,0.2,0.23,0.33,0.4,0.45}))</f>
        <v/>
      </c>
    </row>
    <row r="1870">
      <c r="A1870" t="inlineStr">
        <is>
          <t>1万円刻み</t>
        </is>
      </c>
      <c r="B1870" s="19">
        <f>'3_1万円刻み'!$A$866</f>
        <v/>
      </c>
      <c r="C1870" s="20" t="n">
        <v>2026</v>
      </c>
      <c r="D1870" s="19" t="n">
        <v>276000</v>
      </c>
      <c r="E1870" s="19">
        <f>ROUND(MIN(B1870/12,650000)*12*0.0915+MIN(B1870/12,1390000)*12*(0.0504+0)+B1870*0.005,0)</f>
        <v/>
      </c>
      <c r="F1870" s="19" t="n">
        <v>0</v>
      </c>
      <c r="G1870" s="19" t="n">
        <v>0</v>
      </c>
      <c r="H1870" s="19">
        <f>IF(C1870&gt;=2026,IF(B1870&lt;741000,0,IF(B1870&lt;2191000,B1870-740000,IF(B1870&lt;2193000,1451000,IF(B1870&lt;2196000,1453000,IF(B1870&lt;2200000,1456000,IF(B1870&lt;3600000,ROUNDDOWN(B1870/4,-3)*2.8-80000,IF(B1870&lt;6600000,ROUNDDOWN(B1870/4,-3)*3.2-440000,IF(B1870&lt;8500000,ROUNDDOWN(B1870*0.9,0)-1100000,B1870-1950000)))))))),IF(B1870&lt;651000,0,IF(B1870&lt;1900000,B1870-650000,IF(B1870&lt;3600000,ROUNDDOWN(B1870/4,-3)*2.8-80000,IF(B1870&lt;6600000,ROUNDDOWN(B1870/4,-3)*3.2-440000,IF(B1870&lt;8500000,ROUNDDOWN(B1870*0.9,0)-1100000,B1870-1950000))))))</f>
        <v/>
      </c>
      <c r="I1870" s="19">
        <f>IF(H1870&gt;23500000,NA(),IF(C1870&gt;=2026,IF(H1870&lt;=4890000,1040000,IF(H1870&lt;=6550000,670000,620000)),IF(H1870&lt;=1320000,950000,IF(H1870&lt;=3360000,880000,IF(H1870&lt;=4890000,680000,IF(H1870&lt;=6550000,630000,580000))))))</f>
        <v/>
      </c>
      <c r="J1870" s="19">
        <f>MAX(0,ROUNDDOWN(H1870-E1870-I1870-F1870,-3))</f>
        <v/>
      </c>
      <c r="K1870" s="19">
        <f>MAX(0,ROUNDDOWN(H1870-E1870-I1870-F1870-D1870,-3))</f>
        <v/>
      </c>
      <c r="L1870" s="19">
        <f>IF(J1870&lt;=0,0,ROUNDDOWN((J1870*LOOKUP(J1870,{0,1950001,3300001,6950001,9000001,18000001,40000001},{0.05,0.1,0.2,0.23,0.33,0.4,0.45})-LOOKUP(J1870,{0,1950001,3300001,6950001,9000001,18000001,40000001},{0,97500,427500,636000,1536000,2796000,4796000}))*1.021,-2))</f>
        <v/>
      </c>
      <c r="M1870" s="19">
        <f>IF(K1870&lt;=0,0,ROUNDDOWN((K1870*LOOKUP(K1870,{0,1950001,3300001,6950001,9000001,18000001,40000001},{0.05,0.1,0.2,0.23,0.33,0.4,0.45})-LOOKUP(K1870,{0,1950001,3300001,6950001,9000001,18000001,40000001},{0,97500,427500,636000,1536000,2796000,4796000}))*1.021,-2))</f>
        <v/>
      </c>
      <c r="N1870" s="19">
        <f>MAX(0,ROUNDDOWN(H1870-E1870-430000-G1870,-3))</f>
        <v/>
      </c>
      <c r="O1870" s="19">
        <f>MAX(0,ROUNDDOWN(H1870-E1870-430000-G1870-D1870,-3))</f>
        <v/>
      </c>
      <c r="P1870" s="19">
        <f>IF(H1870&lt;=450000,0,MAX(0,ROUNDDOWN(N1870*0.06-MIN(50000,N1870)*0.03,-2))+MAX(0,ROUNDDOWN(N1870*0.04-MIN(50000,N1870)*0.02,-2)))</f>
        <v/>
      </c>
      <c r="Q1870" s="19">
        <f>IF(H1870&lt;=450000,0,MAX(0,ROUNDDOWN(O1870*0.06-MIN(50000,O1870)*0.03,-2))+MAX(0,ROUNDDOWN(O1870*0.04-MIN(50000,O1870)*0.02,-2)))</f>
        <v/>
      </c>
      <c r="R1870" s="19">
        <f>L1870-M1870</f>
        <v/>
      </c>
      <c r="S1870" s="19">
        <f>P1870-Q1870</f>
        <v/>
      </c>
      <c r="T1870" s="19">
        <f>R1870+S1870</f>
        <v/>
      </c>
      <c r="U1870" s="21">
        <f>IF(J1870&lt;=0,0,LOOKUP(J1870,{0,1950001,3300001,6950001,9000001,18000001,40000001},{0.05,0.1,0.2,0.23,0.33,0.4,0.45}))</f>
        <v/>
      </c>
    </row>
    <row r="1871">
      <c r="A1871" t="inlineStr">
        <is>
          <t>1万円刻み</t>
        </is>
      </c>
      <c r="B1871" s="19">
        <f>'3_1万円刻み'!$A$867</f>
        <v/>
      </c>
      <c r="C1871" s="20" t="n">
        <v>2025</v>
      </c>
      <c r="D1871" s="19" t="n">
        <v>276000</v>
      </c>
      <c r="E1871" s="19">
        <f>ROUND(MIN(B1871/12,650000)*12*0.0915+MIN(B1871/12,1390000)*12*(0.0504+0)+B1871*0.005,0)</f>
        <v/>
      </c>
      <c r="F1871" s="19" t="n">
        <v>0</v>
      </c>
      <c r="G1871" s="19" t="n">
        <v>0</v>
      </c>
      <c r="H1871" s="19">
        <f>IF(C1871&gt;=2026,IF(B1871&lt;741000,0,IF(B1871&lt;2191000,B1871-740000,IF(B1871&lt;2193000,1451000,IF(B1871&lt;2196000,1453000,IF(B1871&lt;2200000,1456000,IF(B1871&lt;3600000,ROUNDDOWN(B1871/4,-3)*2.8-80000,IF(B1871&lt;6600000,ROUNDDOWN(B1871/4,-3)*3.2-440000,IF(B1871&lt;8500000,ROUNDDOWN(B1871*0.9,0)-1100000,B1871-1950000)))))))),IF(B1871&lt;651000,0,IF(B1871&lt;1900000,B1871-650000,IF(B1871&lt;3600000,ROUNDDOWN(B1871/4,-3)*2.8-80000,IF(B1871&lt;6600000,ROUNDDOWN(B1871/4,-3)*3.2-440000,IF(B1871&lt;8500000,ROUNDDOWN(B1871*0.9,0)-1100000,B1871-1950000))))))</f>
        <v/>
      </c>
      <c r="I1871" s="19">
        <f>IF(H1871&gt;23500000,NA(),IF(C1871&gt;=2026,IF(H1871&lt;=4890000,1040000,IF(H1871&lt;=6550000,670000,620000)),IF(H1871&lt;=1320000,950000,IF(H1871&lt;=3360000,880000,IF(H1871&lt;=4890000,680000,IF(H1871&lt;=6550000,630000,580000))))))</f>
        <v/>
      </c>
      <c r="J1871" s="19">
        <f>MAX(0,ROUNDDOWN(H1871-E1871-I1871-F1871,-3))</f>
        <v/>
      </c>
      <c r="K1871" s="19">
        <f>MAX(0,ROUNDDOWN(H1871-E1871-I1871-F1871-D1871,-3))</f>
        <v/>
      </c>
      <c r="L1871" s="19">
        <f>IF(J1871&lt;=0,0,ROUNDDOWN((J1871*LOOKUP(J1871,{0,1950001,3300001,6950001,9000001,18000001,40000001},{0.05,0.1,0.2,0.23,0.33,0.4,0.45})-LOOKUP(J1871,{0,1950001,3300001,6950001,9000001,18000001,40000001},{0,97500,427500,636000,1536000,2796000,4796000}))*1.021,-2))</f>
        <v/>
      </c>
      <c r="M1871" s="19">
        <f>IF(K1871&lt;=0,0,ROUNDDOWN((K1871*LOOKUP(K1871,{0,1950001,3300001,6950001,9000001,18000001,40000001},{0.05,0.1,0.2,0.23,0.33,0.4,0.45})-LOOKUP(K1871,{0,1950001,3300001,6950001,9000001,18000001,40000001},{0,97500,427500,636000,1536000,2796000,4796000}))*1.021,-2))</f>
        <v/>
      </c>
      <c r="N1871" s="19">
        <f>MAX(0,ROUNDDOWN(H1871-E1871-430000-G1871,-3))</f>
        <v/>
      </c>
      <c r="O1871" s="19">
        <f>MAX(0,ROUNDDOWN(H1871-E1871-430000-G1871-D1871,-3))</f>
        <v/>
      </c>
      <c r="P1871" s="19">
        <f>IF(H1871&lt;=450000,0,MAX(0,ROUNDDOWN(N1871*0.06-MIN(50000,N1871)*0.03,-2))+MAX(0,ROUNDDOWN(N1871*0.04-MIN(50000,N1871)*0.02,-2)))</f>
        <v/>
      </c>
      <c r="Q1871" s="19">
        <f>IF(H1871&lt;=450000,0,MAX(0,ROUNDDOWN(O1871*0.06-MIN(50000,O1871)*0.03,-2))+MAX(0,ROUNDDOWN(O1871*0.04-MIN(50000,O1871)*0.02,-2)))</f>
        <v/>
      </c>
      <c r="R1871" s="19">
        <f>L1871-M1871</f>
        <v/>
      </c>
      <c r="S1871" s="19">
        <f>P1871-Q1871</f>
        <v/>
      </c>
      <c r="T1871" s="19">
        <f>R1871+S1871</f>
        <v/>
      </c>
      <c r="U1871" s="21">
        <f>IF(J1871&lt;=0,0,LOOKUP(J1871,{0,1950001,3300001,6950001,9000001,18000001,40000001},{0.05,0.1,0.2,0.23,0.33,0.4,0.45}))</f>
        <v/>
      </c>
    </row>
    <row r="1872">
      <c r="A1872" t="inlineStr">
        <is>
          <t>1万円刻み</t>
        </is>
      </c>
      <c r="B1872" s="19">
        <f>'3_1万円刻み'!$A$867</f>
        <v/>
      </c>
      <c r="C1872" s="20" t="n">
        <v>2026</v>
      </c>
      <c r="D1872" s="19" t="n">
        <v>276000</v>
      </c>
      <c r="E1872" s="19">
        <f>ROUND(MIN(B1872/12,650000)*12*0.0915+MIN(B1872/12,1390000)*12*(0.0504+0)+B1872*0.005,0)</f>
        <v/>
      </c>
      <c r="F1872" s="19" t="n">
        <v>0</v>
      </c>
      <c r="G1872" s="19" t="n">
        <v>0</v>
      </c>
      <c r="H1872" s="19">
        <f>IF(C1872&gt;=2026,IF(B1872&lt;741000,0,IF(B1872&lt;2191000,B1872-740000,IF(B1872&lt;2193000,1451000,IF(B1872&lt;2196000,1453000,IF(B1872&lt;2200000,1456000,IF(B1872&lt;3600000,ROUNDDOWN(B1872/4,-3)*2.8-80000,IF(B1872&lt;6600000,ROUNDDOWN(B1872/4,-3)*3.2-440000,IF(B1872&lt;8500000,ROUNDDOWN(B1872*0.9,0)-1100000,B1872-1950000)))))))),IF(B1872&lt;651000,0,IF(B1872&lt;1900000,B1872-650000,IF(B1872&lt;3600000,ROUNDDOWN(B1872/4,-3)*2.8-80000,IF(B1872&lt;6600000,ROUNDDOWN(B1872/4,-3)*3.2-440000,IF(B1872&lt;8500000,ROUNDDOWN(B1872*0.9,0)-1100000,B1872-1950000))))))</f>
        <v/>
      </c>
      <c r="I1872" s="19">
        <f>IF(H1872&gt;23500000,NA(),IF(C1872&gt;=2026,IF(H1872&lt;=4890000,1040000,IF(H1872&lt;=6550000,670000,620000)),IF(H1872&lt;=1320000,950000,IF(H1872&lt;=3360000,880000,IF(H1872&lt;=4890000,680000,IF(H1872&lt;=6550000,630000,580000))))))</f>
        <v/>
      </c>
      <c r="J1872" s="19">
        <f>MAX(0,ROUNDDOWN(H1872-E1872-I1872-F1872,-3))</f>
        <v/>
      </c>
      <c r="K1872" s="19">
        <f>MAX(0,ROUNDDOWN(H1872-E1872-I1872-F1872-D1872,-3))</f>
        <v/>
      </c>
      <c r="L1872" s="19">
        <f>IF(J1872&lt;=0,0,ROUNDDOWN((J1872*LOOKUP(J1872,{0,1950001,3300001,6950001,9000001,18000001,40000001},{0.05,0.1,0.2,0.23,0.33,0.4,0.45})-LOOKUP(J1872,{0,1950001,3300001,6950001,9000001,18000001,40000001},{0,97500,427500,636000,1536000,2796000,4796000}))*1.021,-2))</f>
        <v/>
      </c>
      <c r="M1872" s="19">
        <f>IF(K1872&lt;=0,0,ROUNDDOWN((K1872*LOOKUP(K1872,{0,1950001,3300001,6950001,9000001,18000001,40000001},{0.05,0.1,0.2,0.23,0.33,0.4,0.45})-LOOKUP(K1872,{0,1950001,3300001,6950001,9000001,18000001,40000001},{0,97500,427500,636000,1536000,2796000,4796000}))*1.021,-2))</f>
        <v/>
      </c>
      <c r="N1872" s="19">
        <f>MAX(0,ROUNDDOWN(H1872-E1872-430000-G1872,-3))</f>
        <v/>
      </c>
      <c r="O1872" s="19">
        <f>MAX(0,ROUNDDOWN(H1872-E1872-430000-G1872-D1872,-3))</f>
        <v/>
      </c>
      <c r="P1872" s="19">
        <f>IF(H1872&lt;=450000,0,MAX(0,ROUNDDOWN(N1872*0.06-MIN(50000,N1872)*0.03,-2))+MAX(0,ROUNDDOWN(N1872*0.04-MIN(50000,N1872)*0.02,-2)))</f>
        <v/>
      </c>
      <c r="Q1872" s="19">
        <f>IF(H1872&lt;=450000,0,MAX(0,ROUNDDOWN(O1872*0.06-MIN(50000,O1872)*0.03,-2))+MAX(0,ROUNDDOWN(O1872*0.04-MIN(50000,O1872)*0.02,-2)))</f>
        <v/>
      </c>
      <c r="R1872" s="19">
        <f>L1872-M1872</f>
        <v/>
      </c>
      <c r="S1872" s="19">
        <f>P1872-Q1872</f>
        <v/>
      </c>
      <c r="T1872" s="19">
        <f>R1872+S1872</f>
        <v/>
      </c>
      <c r="U1872" s="21">
        <f>IF(J1872&lt;=0,0,LOOKUP(J1872,{0,1950001,3300001,6950001,9000001,18000001,40000001},{0.05,0.1,0.2,0.23,0.33,0.4,0.45}))</f>
        <v/>
      </c>
    </row>
    <row r="1873">
      <c r="A1873" t="inlineStr">
        <is>
          <t>1万円刻み</t>
        </is>
      </c>
      <c r="B1873" s="19">
        <f>'3_1万円刻み'!$A$868</f>
        <v/>
      </c>
      <c r="C1873" s="20" t="n">
        <v>2025</v>
      </c>
      <c r="D1873" s="19" t="n">
        <v>276000</v>
      </c>
      <c r="E1873" s="19">
        <f>ROUND(MIN(B1873/12,650000)*12*0.0915+MIN(B1873/12,1390000)*12*(0.0504+0)+B1873*0.005,0)</f>
        <v/>
      </c>
      <c r="F1873" s="19" t="n">
        <v>0</v>
      </c>
      <c r="G1873" s="19" t="n">
        <v>0</v>
      </c>
      <c r="H1873" s="19">
        <f>IF(C1873&gt;=2026,IF(B1873&lt;741000,0,IF(B1873&lt;2191000,B1873-740000,IF(B1873&lt;2193000,1451000,IF(B1873&lt;2196000,1453000,IF(B1873&lt;2200000,1456000,IF(B1873&lt;3600000,ROUNDDOWN(B1873/4,-3)*2.8-80000,IF(B1873&lt;6600000,ROUNDDOWN(B1873/4,-3)*3.2-440000,IF(B1873&lt;8500000,ROUNDDOWN(B1873*0.9,0)-1100000,B1873-1950000)))))))),IF(B1873&lt;651000,0,IF(B1873&lt;1900000,B1873-650000,IF(B1873&lt;3600000,ROUNDDOWN(B1873/4,-3)*2.8-80000,IF(B1873&lt;6600000,ROUNDDOWN(B1873/4,-3)*3.2-440000,IF(B1873&lt;8500000,ROUNDDOWN(B1873*0.9,0)-1100000,B1873-1950000))))))</f>
        <v/>
      </c>
      <c r="I1873" s="19">
        <f>IF(H1873&gt;23500000,NA(),IF(C1873&gt;=2026,IF(H1873&lt;=4890000,1040000,IF(H1873&lt;=6550000,670000,620000)),IF(H1873&lt;=1320000,950000,IF(H1873&lt;=3360000,880000,IF(H1873&lt;=4890000,680000,IF(H1873&lt;=6550000,630000,580000))))))</f>
        <v/>
      </c>
      <c r="J1873" s="19">
        <f>MAX(0,ROUNDDOWN(H1873-E1873-I1873-F1873,-3))</f>
        <v/>
      </c>
      <c r="K1873" s="19">
        <f>MAX(0,ROUNDDOWN(H1873-E1873-I1873-F1873-D1873,-3))</f>
        <v/>
      </c>
      <c r="L1873" s="19">
        <f>IF(J1873&lt;=0,0,ROUNDDOWN((J1873*LOOKUP(J1873,{0,1950001,3300001,6950001,9000001,18000001,40000001},{0.05,0.1,0.2,0.23,0.33,0.4,0.45})-LOOKUP(J1873,{0,1950001,3300001,6950001,9000001,18000001,40000001},{0,97500,427500,636000,1536000,2796000,4796000}))*1.021,-2))</f>
        <v/>
      </c>
      <c r="M1873" s="19">
        <f>IF(K1873&lt;=0,0,ROUNDDOWN((K1873*LOOKUP(K1873,{0,1950001,3300001,6950001,9000001,18000001,40000001},{0.05,0.1,0.2,0.23,0.33,0.4,0.45})-LOOKUP(K1873,{0,1950001,3300001,6950001,9000001,18000001,40000001},{0,97500,427500,636000,1536000,2796000,4796000}))*1.021,-2))</f>
        <v/>
      </c>
      <c r="N1873" s="19">
        <f>MAX(0,ROUNDDOWN(H1873-E1873-430000-G1873,-3))</f>
        <v/>
      </c>
      <c r="O1873" s="19">
        <f>MAX(0,ROUNDDOWN(H1873-E1873-430000-G1873-D1873,-3))</f>
        <v/>
      </c>
      <c r="P1873" s="19">
        <f>IF(H1873&lt;=450000,0,MAX(0,ROUNDDOWN(N1873*0.06-MIN(50000,N1873)*0.03,-2))+MAX(0,ROUNDDOWN(N1873*0.04-MIN(50000,N1873)*0.02,-2)))</f>
        <v/>
      </c>
      <c r="Q1873" s="19">
        <f>IF(H1873&lt;=450000,0,MAX(0,ROUNDDOWN(O1873*0.06-MIN(50000,O1873)*0.03,-2))+MAX(0,ROUNDDOWN(O1873*0.04-MIN(50000,O1873)*0.02,-2)))</f>
        <v/>
      </c>
      <c r="R1873" s="19">
        <f>L1873-M1873</f>
        <v/>
      </c>
      <c r="S1873" s="19">
        <f>P1873-Q1873</f>
        <v/>
      </c>
      <c r="T1873" s="19">
        <f>R1873+S1873</f>
        <v/>
      </c>
      <c r="U1873" s="21">
        <f>IF(J1873&lt;=0,0,LOOKUP(J1873,{0,1950001,3300001,6950001,9000001,18000001,40000001},{0.05,0.1,0.2,0.23,0.33,0.4,0.45}))</f>
        <v/>
      </c>
    </row>
    <row r="1874">
      <c r="A1874" t="inlineStr">
        <is>
          <t>1万円刻み</t>
        </is>
      </c>
      <c r="B1874" s="19">
        <f>'3_1万円刻み'!$A$868</f>
        <v/>
      </c>
      <c r="C1874" s="20" t="n">
        <v>2026</v>
      </c>
      <c r="D1874" s="19" t="n">
        <v>276000</v>
      </c>
      <c r="E1874" s="19">
        <f>ROUND(MIN(B1874/12,650000)*12*0.0915+MIN(B1874/12,1390000)*12*(0.0504+0)+B1874*0.005,0)</f>
        <v/>
      </c>
      <c r="F1874" s="19" t="n">
        <v>0</v>
      </c>
      <c r="G1874" s="19" t="n">
        <v>0</v>
      </c>
      <c r="H1874" s="19">
        <f>IF(C1874&gt;=2026,IF(B1874&lt;741000,0,IF(B1874&lt;2191000,B1874-740000,IF(B1874&lt;2193000,1451000,IF(B1874&lt;2196000,1453000,IF(B1874&lt;2200000,1456000,IF(B1874&lt;3600000,ROUNDDOWN(B1874/4,-3)*2.8-80000,IF(B1874&lt;6600000,ROUNDDOWN(B1874/4,-3)*3.2-440000,IF(B1874&lt;8500000,ROUNDDOWN(B1874*0.9,0)-1100000,B1874-1950000)))))))),IF(B1874&lt;651000,0,IF(B1874&lt;1900000,B1874-650000,IF(B1874&lt;3600000,ROUNDDOWN(B1874/4,-3)*2.8-80000,IF(B1874&lt;6600000,ROUNDDOWN(B1874/4,-3)*3.2-440000,IF(B1874&lt;8500000,ROUNDDOWN(B1874*0.9,0)-1100000,B1874-1950000))))))</f>
        <v/>
      </c>
      <c r="I1874" s="19">
        <f>IF(H1874&gt;23500000,NA(),IF(C1874&gt;=2026,IF(H1874&lt;=4890000,1040000,IF(H1874&lt;=6550000,670000,620000)),IF(H1874&lt;=1320000,950000,IF(H1874&lt;=3360000,880000,IF(H1874&lt;=4890000,680000,IF(H1874&lt;=6550000,630000,580000))))))</f>
        <v/>
      </c>
      <c r="J1874" s="19">
        <f>MAX(0,ROUNDDOWN(H1874-E1874-I1874-F1874,-3))</f>
        <v/>
      </c>
      <c r="K1874" s="19">
        <f>MAX(0,ROUNDDOWN(H1874-E1874-I1874-F1874-D1874,-3))</f>
        <v/>
      </c>
      <c r="L1874" s="19">
        <f>IF(J1874&lt;=0,0,ROUNDDOWN((J1874*LOOKUP(J1874,{0,1950001,3300001,6950001,9000001,18000001,40000001},{0.05,0.1,0.2,0.23,0.33,0.4,0.45})-LOOKUP(J1874,{0,1950001,3300001,6950001,9000001,18000001,40000001},{0,97500,427500,636000,1536000,2796000,4796000}))*1.021,-2))</f>
        <v/>
      </c>
      <c r="M1874" s="19">
        <f>IF(K1874&lt;=0,0,ROUNDDOWN((K1874*LOOKUP(K1874,{0,1950001,3300001,6950001,9000001,18000001,40000001},{0.05,0.1,0.2,0.23,0.33,0.4,0.45})-LOOKUP(K1874,{0,1950001,3300001,6950001,9000001,18000001,40000001},{0,97500,427500,636000,1536000,2796000,4796000}))*1.021,-2))</f>
        <v/>
      </c>
      <c r="N1874" s="19">
        <f>MAX(0,ROUNDDOWN(H1874-E1874-430000-G1874,-3))</f>
        <v/>
      </c>
      <c r="O1874" s="19">
        <f>MAX(0,ROUNDDOWN(H1874-E1874-430000-G1874-D1874,-3))</f>
        <v/>
      </c>
      <c r="P1874" s="19">
        <f>IF(H1874&lt;=450000,0,MAX(0,ROUNDDOWN(N1874*0.06-MIN(50000,N1874)*0.03,-2))+MAX(0,ROUNDDOWN(N1874*0.04-MIN(50000,N1874)*0.02,-2)))</f>
        <v/>
      </c>
      <c r="Q1874" s="19">
        <f>IF(H1874&lt;=450000,0,MAX(0,ROUNDDOWN(O1874*0.06-MIN(50000,O1874)*0.03,-2))+MAX(0,ROUNDDOWN(O1874*0.04-MIN(50000,O1874)*0.02,-2)))</f>
        <v/>
      </c>
      <c r="R1874" s="19">
        <f>L1874-M1874</f>
        <v/>
      </c>
      <c r="S1874" s="19">
        <f>P1874-Q1874</f>
        <v/>
      </c>
      <c r="T1874" s="19">
        <f>R1874+S1874</f>
        <v/>
      </c>
      <c r="U1874" s="21">
        <f>IF(J1874&lt;=0,0,LOOKUP(J1874,{0,1950001,3300001,6950001,9000001,18000001,40000001},{0.05,0.1,0.2,0.23,0.33,0.4,0.45}))</f>
        <v/>
      </c>
    </row>
    <row r="1875">
      <c r="A1875" t="inlineStr">
        <is>
          <t>1万円刻み</t>
        </is>
      </c>
      <c r="B1875" s="19">
        <f>'3_1万円刻み'!$A$869</f>
        <v/>
      </c>
      <c r="C1875" s="20" t="n">
        <v>2025</v>
      </c>
      <c r="D1875" s="19" t="n">
        <v>276000</v>
      </c>
      <c r="E1875" s="19">
        <f>ROUND(MIN(B1875/12,650000)*12*0.0915+MIN(B1875/12,1390000)*12*(0.0504+0)+B1875*0.005,0)</f>
        <v/>
      </c>
      <c r="F1875" s="19" t="n">
        <v>0</v>
      </c>
      <c r="G1875" s="19" t="n">
        <v>0</v>
      </c>
      <c r="H1875" s="19">
        <f>IF(C1875&gt;=2026,IF(B1875&lt;741000,0,IF(B1875&lt;2191000,B1875-740000,IF(B1875&lt;2193000,1451000,IF(B1875&lt;2196000,1453000,IF(B1875&lt;2200000,1456000,IF(B1875&lt;3600000,ROUNDDOWN(B1875/4,-3)*2.8-80000,IF(B1875&lt;6600000,ROUNDDOWN(B1875/4,-3)*3.2-440000,IF(B1875&lt;8500000,ROUNDDOWN(B1875*0.9,0)-1100000,B1875-1950000)))))))),IF(B1875&lt;651000,0,IF(B1875&lt;1900000,B1875-650000,IF(B1875&lt;3600000,ROUNDDOWN(B1875/4,-3)*2.8-80000,IF(B1875&lt;6600000,ROUNDDOWN(B1875/4,-3)*3.2-440000,IF(B1875&lt;8500000,ROUNDDOWN(B1875*0.9,0)-1100000,B1875-1950000))))))</f>
        <v/>
      </c>
      <c r="I1875" s="19">
        <f>IF(H1875&gt;23500000,NA(),IF(C1875&gt;=2026,IF(H1875&lt;=4890000,1040000,IF(H1875&lt;=6550000,670000,620000)),IF(H1875&lt;=1320000,950000,IF(H1875&lt;=3360000,880000,IF(H1875&lt;=4890000,680000,IF(H1875&lt;=6550000,630000,580000))))))</f>
        <v/>
      </c>
      <c r="J1875" s="19">
        <f>MAX(0,ROUNDDOWN(H1875-E1875-I1875-F1875,-3))</f>
        <v/>
      </c>
      <c r="K1875" s="19">
        <f>MAX(0,ROUNDDOWN(H1875-E1875-I1875-F1875-D1875,-3))</f>
        <v/>
      </c>
      <c r="L1875" s="19">
        <f>IF(J1875&lt;=0,0,ROUNDDOWN((J1875*LOOKUP(J1875,{0,1950001,3300001,6950001,9000001,18000001,40000001},{0.05,0.1,0.2,0.23,0.33,0.4,0.45})-LOOKUP(J1875,{0,1950001,3300001,6950001,9000001,18000001,40000001},{0,97500,427500,636000,1536000,2796000,4796000}))*1.021,-2))</f>
        <v/>
      </c>
      <c r="M1875" s="19">
        <f>IF(K1875&lt;=0,0,ROUNDDOWN((K1875*LOOKUP(K1875,{0,1950001,3300001,6950001,9000001,18000001,40000001},{0.05,0.1,0.2,0.23,0.33,0.4,0.45})-LOOKUP(K1875,{0,1950001,3300001,6950001,9000001,18000001,40000001},{0,97500,427500,636000,1536000,2796000,4796000}))*1.021,-2))</f>
        <v/>
      </c>
      <c r="N1875" s="19">
        <f>MAX(0,ROUNDDOWN(H1875-E1875-430000-G1875,-3))</f>
        <v/>
      </c>
      <c r="O1875" s="19">
        <f>MAX(0,ROUNDDOWN(H1875-E1875-430000-G1875-D1875,-3))</f>
        <v/>
      </c>
      <c r="P1875" s="19">
        <f>IF(H1875&lt;=450000,0,MAX(0,ROUNDDOWN(N1875*0.06-MIN(50000,N1875)*0.03,-2))+MAX(0,ROUNDDOWN(N1875*0.04-MIN(50000,N1875)*0.02,-2)))</f>
        <v/>
      </c>
      <c r="Q1875" s="19">
        <f>IF(H1875&lt;=450000,0,MAX(0,ROUNDDOWN(O1875*0.06-MIN(50000,O1875)*0.03,-2))+MAX(0,ROUNDDOWN(O1875*0.04-MIN(50000,O1875)*0.02,-2)))</f>
        <v/>
      </c>
      <c r="R1875" s="19">
        <f>L1875-M1875</f>
        <v/>
      </c>
      <c r="S1875" s="19">
        <f>P1875-Q1875</f>
        <v/>
      </c>
      <c r="T1875" s="19">
        <f>R1875+S1875</f>
        <v/>
      </c>
      <c r="U1875" s="21">
        <f>IF(J1875&lt;=0,0,LOOKUP(J1875,{0,1950001,3300001,6950001,9000001,18000001,40000001},{0.05,0.1,0.2,0.23,0.33,0.4,0.45}))</f>
        <v/>
      </c>
    </row>
    <row r="1876">
      <c r="A1876" t="inlineStr">
        <is>
          <t>1万円刻み</t>
        </is>
      </c>
      <c r="B1876" s="19">
        <f>'3_1万円刻み'!$A$869</f>
        <v/>
      </c>
      <c r="C1876" s="20" t="n">
        <v>2026</v>
      </c>
      <c r="D1876" s="19" t="n">
        <v>276000</v>
      </c>
      <c r="E1876" s="19">
        <f>ROUND(MIN(B1876/12,650000)*12*0.0915+MIN(B1876/12,1390000)*12*(0.0504+0)+B1876*0.005,0)</f>
        <v/>
      </c>
      <c r="F1876" s="19" t="n">
        <v>0</v>
      </c>
      <c r="G1876" s="19" t="n">
        <v>0</v>
      </c>
      <c r="H1876" s="19">
        <f>IF(C1876&gt;=2026,IF(B1876&lt;741000,0,IF(B1876&lt;2191000,B1876-740000,IF(B1876&lt;2193000,1451000,IF(B1876&lt;2196000,1453000,IF(B1876&lt;2200000,1456000,IF(B1876&lt;3600000,ROUNDDOWN(B1876/4,-3)*2.8-80000,IF(B1876&lt;6600000,ROUNDDOWN(B1876/4,-3)*3.2-440000,IF(B1876&lt;8500000,ROUNDDOWN(B1876*0.9,0)-1100000,B1876-1950000)))))))),IF(B1876&lt;651000,0,IF(B1876&lt;1900000,B1876-650000,IF(B1876&lt;3600000,ROUNDDOWN(B1876/4,-3)*2.8-80000,IF(B1876&lt;6600000,ROUNDDOWN(B1876/4,-3)*3.2-440000,IF(B1876&lt;8500000,ROUNDDOWN(B1876*0.9,0)-1100000,B1876-1950000))))))</f>
        <v/>
      </c>
      <c r="I1876" s="19">
        <f>IF(H1876&gt;23500000,NA(),IF(C1876&gt;=2026,IF(H1876&lt;=4890000,1040000,IF(H1876&lt;=6550000,670000,620000)),IF(H1876&lt;=1320000,950000,IF(H1876&lt;=3360000,880000,IF(H1876&lt;=4890000,680000,IF(H1876&lt;=6550000,630000,580000))))))</f>
        <v/>
      </c>
      <c r="J1876" s="19">
        <f>MAX(0,ROUNDDOWN(H1876-E1876-I1876-F1876,-3))</f>
        <v/>
      </c>
      <c r="K1876" s="19">
        <f>MAX(0,ROUNDDOWN(H1876-E1876-I1876-F1876-D1876,-3))</f>
        <v/>
      </c>
      <c r="L1876" s="19">
        <f>IF(J1876&lt;=0,0,ROUNDDOWN((J1876*LOOKUP(J1876,{0,1950001,3300001,6950001,9000001,18000001,40000001},{0.05,0.1,0.2,0.23,0.33,0.4,0.45})-LOOKUP(J1876,{0,1950001,3300001,6950001,9000001,18000001,40000001},{0,97500,427500,636000,1536000,2796000,4796000}))*1.021,-2))</f>
        <v/>
      </c>
      <c r="M1876" s="19">
        <f>IF(K1876&lt;=0,0,ROUNDDOWN((K1876*LOOKUP(K1876,{0,1950001,3300001,6950001,9000001,18000001,40000001},{0.05,0.1,0.2,0.23,0.33,0.4,0.45})-LOOKUP(K1876,{0,1950001,3300001,6950001,9000001,18000001,40000001},{0,97500,427500,636000,1536000,2796000,4796000}))*1.021,-2))</f>
        <v/>
      </c>
      <c r="N1876" s="19">
        <f>MAX(0,ROUNDDOWN(H1876-E1876-430000-G1876,-3))</f>
        <v/>
      </c>
      <c r="O1876" s="19">
        <f>MAX(0,ROUNDDOWN(H1876-E1876-430000-G1876-D1876,-3))</f>
        <v/>
      </c>
      <c r="P1876" s="19">
        <f>IF(H1876&lt;=450000,0,MAX(0,ROUNDDOWN(N1876*0.06-MIN(50000,N1876)*0.03,-2))+MAX(0,ROUNDDOWN(N1876*0.04-MIN(50000,N1876)*0.02,-2)))</f>
        <v/>
      </c>
      <c r="Q1876" s="19">
        <f>IF(H1876&lt;=450000,0,MAX(0,ROUNDDOWN(O1876*0.06-MIN(50000,O1876)*0.03,-2))+MAX(0,ROUNDDOWN(O1876*0.04-MIN(50000,O1876)*0.02,-2)))</f>
        <v/>
      </c>
      <c r="R1876" s="19">
        <f>L1876-M1876</f>
        <v/>
      </c>
      <c r="S1876" s="19">
        <f>P1876-Q1876</f>
        <v/>
      </c>
      <c r="T1876" s="19">
        <f>R1876+S1876</f>
        <v/>
      </c>
      <c r="U1876" s="21">
        <f>IF(J1876&lt;=0,0,LOOKUP(J1876,{0,1950001,3300001,6950001,9000001,18000001,40000001},{0.05,0.1,0.2,0.23,0.33,0.4,0.45}))</f>
        <v/>
      </c>
    </row>
    <row r="1877">
      <c r="A1877" t="inlineStr">
        <is>
          <t>1万円刻み</t>
        </is>
      </c>
      <c r="B1877" s="19">
        <f>'3_1万円刻み'!$A$870</f>
        <v/>
      </c>
      <c r="C1877" s="20" t="n">
        <v>2025</v>
      </c>
      <c r="D1877" s="19" t="n">
        <v>276000</v>
      </c>
      <c r="E1877" s="19">
        <f>ROUND(MIN(B1877/12,650000)*12*0.0915+MIN(B1877/12,1390000)*12*(0.0504+0)+B1877*0.005,0)</f>
        <v/>
      </c>
      <c r="F1877" s="19" t="n">
        <v>0</v>
      </c>
      <c r="G1877" s="19" t="n">
        <v>0</v>
      </c>
      <c r="H1877" s="19">
        <f>IF(C1877&gt;=2026,IF(B1877&lt;741000,0,IF(B1877&lt;2191000,B1877-740000,IF(B1877&lt;2193000,1451000,IF(B1877&lt;2196000,1453000,IF(B1877&lt;2200000,1456000,IF(B1877&lt;3600000,ROUNDDOWN(B1877/4,-3)*2.8-80000,IF(B1877&lt;6600000,ROUNDDOWN(B1877/4,-3)*3.2-440000,IF(B1877&lt;8500000,ROUNDDOWN(B1877*0.9,0)-1100000,B1877-1950000)))))))),IF(B1877&lt;651000,0,IF(B1877&lt;1900000,B1877-650000,IF(B1877&lt;3600000,ROUNDDOWN(B1877/4,-3)*2.8-80000,IF(B1877&lt;6600000,ROUNDDOWN(B1877/4,-3)*3.2-440000,IF(B1877&lt;8500000,ROUNDDOWN(B1877*0.9,0)-1100000,B1877-1950000))))))</f>
        <v/>
      </c>
      <c r="I1877" s="19">
        <f>IF(H1877&gt;23500000,NA(),IF(C1877&gt;=2026,IF(H1877&lt;=4890000,1040000,IF(H1877&lt;=6550000,670000,620000)),IF(H1877&lt;=1320000,950000,IF(H1877&lt;=3360000,880000,IF(H1877&lt;=4890000,680000,IF(H1877&lt;=6550000,630000,580000))))))</f>
        <v/>
      </c>
      <c r="J1877" s="19">
        <f>MAX(0,ROUNDDOWN(H1877-E1877-I1877-F1877,-3))</f>
        <v/>
      </c>
      <c r="K1877" s="19">
        <f>MAX(0,ROUNDDOWN(H1877-E1877-I1877-F1877-D1877,-3))</f>
        <v/>
      </c>
      <c r="L1877" s="19">
        <f>IF(J1877&lt;=0,0,ROUNDDOWN((J1877*LOOKUP(J1877,{0,1950001,3300001,6950001,9000001,18000001,40000001},{0.05,0.1,0.2,0.23,0.33,0.4,0.45})-LOOKUP(J1877,{0,1950001,3300001,6950001,9000001,18000001,40000001},{0,97500,427500,636000,1536000,2796000,4796000}))*1.021,-2))</f>
        <v/>
      </c>
      <c r="M1877" s="19">
        <f>IF(K1877&lt;=0,0,ROUNDDOWN((K1877*LOOKUP(K1877,{0,1950001,3300001,6950001,9000001,18000001,40000001},{0.05,0.1,0.2,0.23,0.33,0.4,0.45})-LOOKUP(K1877,{0,1950001,3300001,6950001,9000001,18000001,40000001},{0,97500,427500,636000,1536000,2796000,4796000}))*1.021,-2))</f>
        <v/>
      </c>
      <c r="N1877" s="19">
        <f>MAX(0,ROUNDDOWN(H1877-E1877-430000-G1877,-3))</f>
        <v/>
      </c>
      <c r="O1877" s="19">
        <f>MAX(0,ROUNDDOWN(H1877-E1877-430000-G1877-D1877,-3))</f>
        <v/>
      </c>
      <c r="P1877" s="19">
        <f>IF(H1877&lt;=450000,0,MAX(0,ROUNDDOWN(N1877*0.06-MIN(50000,N1877)*0.03,-2))+MAX(0,ROUNDDOWN(N1877*0.04-MIN(50000,N1877)*0.02,-2)))</f>
        <v/>
      </c>
      <c r="Q1877" s="19">
        <f>IF(H1877&lt;=450000,0,MAX(0,ROUNDDOWN(O1877*0.06-MIN(50000,O1877)*0.03,-2))+MAX(0,ROUNDDOWN(O1877*0.04-MIN(50000,O1877)*0.02,-2)))</f>
        <v/>
      </c>
      <c r="R1877" s="19">
        <f>L1877-M1877</f>
        <v/>
      </c>
      <c r="S1877" s="19">
        <f>P1877-Q1877</f>
        <v/>
      </c>
      <c r="T1877" s="19">
        <f>R1877+S1877</f>
        <v/>
      </c>
      <c r="U1877" s="21">
        <f>IF(J1877&lt;=0,0,LOOKUP(J1877,{0,1950001,3300001,6950001,9000001,18000001,40000001},{0.05,0.1,0.2,0.23,0.33,0.4,0.45}))</f>
        <v/>
      </c>
    </row>
    <row r="1878">
      <c r="A1878" t="inlineStr">
        <is>
          <t>1万円刻み</t>
        </is>
      </c>
      <c r="B1878" s="19">
        <f>'3_1万円刻み'!$A$870</f>
        <v/>
      </c>
      <c r="C1878" s="20" t="n">
        <v>2026</v>
      </c>
      <c r="D1878" s="19" t="n">
        <v>276000</v>
      </c>
      <c r="E1878" s="19">
        <f>ROUND(MIN(B1878/12,650000)*12*0.0915+MIN(B1878/12,1390000)*12*(0.0504+0)+B1878*0.005,0)</f>
        <v/>
      </c>
      <c r="F1878" s="19" t="n">
        <v>0</v>
      </c>
      <c r="G1878" s="19" t="n">
        <v>0</v>
      </c>
      <c r="H1878" s="19">
        <f>IF(C1878&gt;=2026,IF(B1878&lt;741000,0,IF(B1878&lt;2191000,B1878-740000,IF(B1878&lt;2193000,1451000,IF(B1878&lt;2196000,1453000,IF(B1878&lt;2200000,1456000,IF(B1878&lt;3600000,ROUNDDOWN(B1878/4,-3)*2.8-80000,IF(B1878&lt;6600000,ROUNDDOWN(B1878/4,-3)*3.2-440000,IF(B1878&lt;8500000,ROUNDDOWN(B1878*0.9,0)-1100000,B1878-1950000)))))))),IF(B1878&lt;651000,0,IF(B1878&lt;1900000,B1878-650000,IF(B1878&lt;3600000,ROUNDDOWN(B1878/4,-3)*2.8-80000,IF(B1878&lt;6600000,ROUNDDOWN(B1878/4,-3)*3.2-440000,IF(B1878&lt;8500000,ROUNDDOWN(B1878*0.9,0)-1100000,B1878-1950000))))))</f>
        <v/>
      </c>
      <c r="I1878" s="19">
        <f>IF(H1878&gt;23500000,NA(),IF(C1878&gt;=2026,IF(H1878&lt;=4890000,1040000,IF(H1878&lt;=6550000,670000,620000)),IF(H1878&lt;=1320000,950000,IF(H1878&lt;=3360000,880000,IF(H1878&lt;=4890000,680000,IF(H1878&lt;=6550000,630000,580000))))))</f>
        <v/>
      </c>
      <c r="J1878" s="19">
        <f>MAX(0,ROUNDDOWN(H1878-E1878-I1878-F1878,-3))</f>
        <v/>
      </c>
      <c r="K1878" s="19">
        <f>MAX(0,ROUNDDOWN(H1878-E1878-I1878-F1878-D1878,-3))</f>
        <v/>
      </c>
      <c r="L1878" s="19">
        <f>IF(J1878&lt;=0,0,ROUNDDOWN((J1878*LOOKUP(J1878,{0,1950001,3300001,6950001,9000001,18000001,40000001},{0.05,0.1,0.2,0.23,0.33,0.4,0.45})-LOOKUP(J1878,{0,1950001,3300001,6950001,9000001,18000001,40000001},{0,97500,427500,636000,1536000,2796000,4796000}))*1.021,-2))</f>
        <v/>
      </c>
      <c r="M1878" s="19">
        <f>IF(K1878&lt;=0,0,ROUNDDOWN((K1878*LOOKUP(K1878,{0,1950001,3300001,6950001,9000001,18000001,40000001},{0.05,0.1,0.2,0.23,0.33,0.4,0.45})-LOOKUP(K1878,{0,1950001,3300001,6950001,9000001,18000001,40000001},{0,97500,427500,636000,1536000,2796000,4796000}))*1.021,-2))</f>
        <v/>
      </c>
      <c r="N1878" s="19">
        <f>MAX(0,ROUNDDOWN(H1878-E1878-430000-G1878,-3))</f>
        <v/>
      </c>
      <c r="O1878" s="19">
        <f>MAX(0,ROUNDDOWN(H1878-E1878-430000-G1878-D1878,-3))</f>
        <v/>
      </c>
      <c r="P1878" s="19">
        <f>IF(H1878&lt;=450000,0,MAX(0,ROUNDDOWN(N1878*0.06-MIN(50000,N1878)*0.03,-2))+MAX(0,ROUNDDOWN(N1878*0.04-MIN(50000,N1878)*0.02,-2)))</f>
        <v/>
      </c>
      <c r="Q1878" s="19">
        <f>IF(H1878&lt;=450000,0,MAX(0,ROUNDDOWN(O1878*0.06-MIN(50000,O1878)*0.03,-2))+MAX(0,ROUNDDOWN(O1878*0.04-MIN(50000,O1878)*0.02,-2)))</f>
        <v/>
      </c>
      <c r="R1878" s="19">
        <f>L1878-M1878</f>
        <v/>
      </c>
      <c r="S1878" s="19">
        <f>P1878-Q1878</f>
        <v/>
      </c>
      <c r="T1878" s="19">
        <f>R1878+S1878</f>
        <v/>
      </c>
      <c r="U1878" s="21">
        <f>IF(J1878&lt;=0,0,LOOKUP(J1878,{0,1950001,3300001,6950001,9000001,18000001,40000001},{0.05,0.1,0.2,0.23,0.33,0.4,0.45}))</f>
        <v/>
      </c>
    </row>
    <row r="1879">
      <c r="A1879" t="inlineStr">
        <is>
          <t>1万円刻み</t>
        </is>
      </c>
      <c r="B1879" s="19">
        <f>'3_1万円刻み'!$A$871</f>
        <v/>
      </c>
      <c r="C1879" s="20" t="n">
        <v>2025</v>
      </c>
      <c r="D1879" s="19" t="n">
        <v>276000</v>
      </c>
      <c r="E1879" s="19">
        <f>ROUND(MIN(B1879/12,650000)*12*0.0915+MIN(B1879/12,1390000)*12*(0.0504+0)+B1879*0.005,0)</f>
        <v/>
      </c>
      <c r="F1879" s="19" t="n">
        <v>0</v>
      </c>
      <c r="G1879" s="19" t="n">
        <v>0</v>
      </c>
      <c r="H1879" s="19">
        <f>IF(C1879&gt;=2026,IF(B1879&lt;741000,0,IF(B1879&lt;2191000,B1879-740000,IF(B1879&lt;2193000,1451000,IF(B1879&lt;2196000,1453000,IF(B1879&lt;2200000,1456000,IF(B1879&lt;3600000,ROUNDDOWN(B1879/4,-3)*2.8-80000,IF(B1879&lt;6600000,ROUNDDOWN(B1879/4,-3)*3.2-440000,IF(B1879&lt;8500000,ROUNDDOWN(B1879*0.9,0)-1100000,B1879-1950000)))))))),IF(B1879&lt;651000,0,IF(B1879&lt;1900000,B1879-650000,IF(B1879&lt;3600000,ROUNDDOWN(B1879/4,-3)*2.8-80000,IF(B1879&lt;6600000,ROUNDDOWN(B1879/4,-3)*3.2-440000,IF(B1879&lt;8500000,ROUNDDOWN(B1879*0.9,0)-1100000,B1879-1950000))))))</f>
        <v/>
      </c>
      <c r="I1879" s="19">
        <f>IF(H1879&gt;23500000,NA(),IF(C1879&gt;=2026,IF(H1879&lt;=4890000,1040000,IF(H1879&lt;=6550000,670000,620000)),IF(H1879&lt;=1320000,950000,IF(H1879&lt;=3360000,880000,IF(H1879&lt;=4890000,680000,IF(H1879&lt;=6550000,630000,580000))))))</f>
        <v/>
      </c>
      <c r="J1879" s="19">
        <f>MAX(0,ROUNDDOWN(H1879-E1879-I1879-F1879,-3))</f>
        <v/>
      </c>
      <c r="K1879" s="19">
        <f>MAX(0,ROUNDDOWN(H1879-E1879-I1879-F1879-D1879,-3))</f>
        <v/>
      </c>
      <c r="L1879" s="19">
        <f>IF(J1879&lt;=0,0,ROUNDDOWN((J1879*LOOKUP(J1879,{0,1950001,3300001,6950001,9000001,18000001,40000001},{0.05,0.1,0.2,0.23,0.33,0.4,0.45})-LOOKUP(J1879,{0,1950001,3300001,6950001,9000001,18000001,40000001},{0,97500,427500,636000,1536000,2796000,4796000}))*1.021,-2))</f>
        <v/>
      </c>
      <c r="M1879" s="19">
        <f>IF(K1879&lt;=0,0,ROUNDDOWN((K1879*LOOKUP(K1879,{0,1950001,3300001,6950001,9000001,18000001,40000001},{0.05,0.1,0.2,0.23,0.33,0.4,0.45})-LOOKUP(K1879,{0,1950001,3300001,6950001,9000001,18000001,40000001},{0,97500,427500,636000,1536000,2796000,4796000}))*1.021,-2))</f>
        <v/>
      </c>
      <c r="N1879" s="19">
        <f>MAX(0,ROUNDDOWN(H1879-E1879-430000-G1879,-3))</f>
        <v/>
      </c>
      <c r="O1879" s="19">
        <f>MAX(0,ROUNDDOWN(H1879-E1879-430000-G1879-D1879,-3))</f>
        <v/>
      </c>
      <c r="P1879" s="19">
        <f>IF(H1879&lt;=450000,0,MAX(0,ROUNDDOWN(N1879*0.06-MIN(50000,N1879)*0.03,-2))+MAX(0,ROUNDDOWN(N1879*0.04-MIN(50000,N1879)*0.02,-2)))</f>
        <v/>
      </c>
      <c r="Q1879" s="19">
        <f>IF(H1879&lt;=450000,0,MAX(0,ROUNDDOWN(O1879*0.06-MIN(50000,O1879)*0.03,-2))+MAX(0,ROUNDDOWN(O1879*0.04-MIN(50000,O1879)*0.02,-2)))</f>
        <v/>
      </c>
      <c r="R1879" s="19">
        <f>L1879-M1879</f>
        <v/>
      </c>
      <c r="S1879" s="19">
        <f>P1879-Q1879</f>
        <v/>
      </c>
      <c r="T1879" s="19">
        <f>R1879+S1879</f>
        <v/>
      </c>
      <c r="U1879" s="21">
        <f>IF(J1879&lt;=0,0,LOOKUP(J1879,{0,1950001,3300001,6950001,9000001,18000001,40000001},{0.05,0.1,0.2,0.23,0.33,0.4,0.45}))</f>
        <v/>
      </c>
    </row>
    <row r="1880">
      <c r="A1880" t="inlineStr">
        <is>
          <t>1万円刻み</t>
        </is>
      </c>
      <c r="B1880" s="19">
        <f>'3_1万円刻み'!$A$871</f>
        <v/>
      </c>
      <c r="C1880" s="20" t="n">
        <v>2026</v>
      </c>
      <c r="D1880" s="19" t="n">
        <v>276000</v>
      </c>
      <c r="E1880" s="19">
        <f>ROUND(MIN(B1880/12,650000)*12*0.0915+MIN(B1880/12,1390000)*12*(0.0504+0)+B1880*0.005,0)</f>
        <v/>
      </c>
      <c r="F1880" s="19" t="n">
        <v>0</v>
      </c>
      <c r="G1880" s="19" t="n">
        <v>0</v>
      </c>
      <c r="H1880" s="19">
        <f>IF(C1880&gt;=2026,IF(B1880&lt;741000,0,IF(B1880&lt;2191000,B1880-740000,IF(B1880&lt;2193000,1451000,IF(B1880&lt;2196000,1453000,IF(B1880&lt;2200000,1456000,IF(B1880&lt;3600000,ROUNDDOWN(B1880/4,-3)*2.8-80000,IF(B1880&lt;6600000,ROUNDDOWN(B1880/4,-3)*3.2-440000,IF(B1880&lt;8500000,ROUNDDOWN(B1880*0.9,0)-1100000,B1880-1950000)))))))),IF(B1880&lt;651000,0,IF(B1880&lt;1900000,B1880-650000,IF(B1880&lt;3600000,ROUNDDOWN(B1880/4,-3)*2.8-80000,IF(B1880&lt;6600000,ROUNDDOWN(B1880/4,-3)*3.2-440000,IF(B1880&lt;8500000,ROUNDDOWN(B1880*0.9,0)-1100000,B1880-1950000))))))</f>
        <v/>
      </c>
      <c r="I1880" s="19">
        <f>IF(H1880&gt;23500000,NA(),IF(C1880&gt;=2026,IF(H1880&lt;=4890000,1040000,IF(H1880&lt;=6550000,670000,620000)),IF(H1880&lt;=1320000,950000,IF(H1880&lt;=3360000,880000,IF(H1880&lt;=4890000,680000,IF(H1880&lt;=6550000,630000,580000))))))</f>
        <v/>
      </c>
      <c r="J1880" s="19">
        <f>MAX(0,ROUNDDOWN(H1880-E1880-I1880-F1880,-3))</f>
        <v/>
      </c>
      <c r="K1880" s="19">
        <f>MAX(0,ROUNDDOWN(H1880-E1880-I1880-F1880-D1880,-3))</f>
        <v/>
      </c>
      <c r="L1880" s="19">
        <f>IF(J1880&lt;=0,0,ROUNDDOWN((J1880*LOOKUP(J1880,{0,1950001,3300001,6950001,9000001,18000001,40000001},{0.05,0.1,0.2,0.23,0.33,0.4,0.45})-LOOKUP(J1880,{0,1950001,3300001,6950001,9000001,18000001,40000001},{0,97500,427500,636000,1536000,2796000,4796000}))*1.021,-2))</f>
        <v/>
      </c>
      <c r="M1880" s="19">
        <f>IF(K1880&lt;=0,0,ROUNDDOWN((K1880*LOOKUP(K1880,{0,1950001,3300001,6950001,9000001,18000001,40000001},{0.05,0.1,0.2,0.23,0.33,0.4,0.45})-LOOKUP(K1880,{0,1950001,3300001,6950001,9000001,18000001,40000001},{0,97500,427500,636000,1536000,2796000,4796000}))*1.021,-2))</f>
        <v/>
      </c>
      <c r="N1880" s="19">
        <f>MAX(0,ROUNDDOWN(H1880-E1880-430000-G1880,-3))</f>
        <v/>
      </c>
      <c r="O1880" s="19">
        <f>MAX(0,ROUNDDOWN(H1880-E1880-430000-G1880-D1880,-3))</f>
        <v/>
      </c>
      <c r="P1880" s="19">
        <f>IF(H1880&lt;=450000,0,MAX(0,ROUNDDOWN(N1880*0.06-MIN(50000,N1880)*0.03,-2))+MAX(0,ROUNDDOWN(N1880*0.04-MIN(50000,N1880)*0.02,-2)))</f>
        <v/>
      </c>
      <c r="Q1880" s="19">
        <f>IF(H1880&lt;=450000,0,MAX(0,ROUNDDOWN(O1880*0.06-MIN(50000,O1880)*0.03,-2))+MAX(0,ROUNDDOWN(O1880*0.04-MIN(50000,O1880)*0.02,-2)))</f>
        <v/>
      </c>
      <c r="R1880" s="19">
        <f>L1880-M1880</f>
        <v/>
      </c>
      <c r="S1880" s="19">
        <f>P1880-Q1880</f>
        <v/>
      </c>
      <c r="T1880" s="19">
        <f>R1880+S1880</f>
        <v/>
      </c>
      <c r="U1880" s="21">
        <f>IF(J1880&lt;=0,0,LOOKUP(J1880,{0,1950001,3300001,6950001,9000001,18000001,40000001},{0.05,0.1,0.2,0.23,0.33,0.4,0.45}))</f>
        <v/>
      </c>
    </row>
    <row r="1881">
      <c r="A1881" t="inlineStr">
        <is>
          <t>1万円刻み</t>
        </is>
      </c>
      <c r="B1881" s="19">
        <f>'3_1万円刻み'!$A$872</f>
        <v/>
      </c>
      <c r="C1881" s="20" t="n">
        <v>2025</v>
      </c>
      <c r="D1881" s="19" t="n">
        <v>276000</v>
      </c>
      <c r="E1881" s="19">
        <f>ROUND(MIN(B1881/12,650000)*12*0.0915+MIN(B1881/12,1390000)*12*(0.0504+0)+B1881*0.005,0)</f>
        <v/>
      </c>
      <c r="F1881" s="19" t="n">
        <v>0</v>
      </c>
      <c r="G1881" s="19" t="n">
        <v>0</v>
      </c>
      <c r="H1881" s="19">
        <f>IF(C1881&gt;=2026,IF(B1881&lt;741000,0,IF(B1881&lt;2191000,B1881-740000,IF(B1881&lt;2193000,1451000,IF(B1881&lt;2196000,1453000,IF(B1881&lt;2200000,1456000,IF(B1881&lt;3600000,ROUNDDOWN(B1881/4,-3)*2.8-80000,IF(B1881&lt;6600000,ROUNDDOWN(B1881/4,-3)*3.2-440000,IF(B1881&lt;8500000,ROUNDDOWN(B1881*0.9,0)-1100000,B1881-1950000)))))))),IF(B1881&lt;651000,0,IF(B1881&lt;1900000,B1881-650000,IF(B1881&lt;3600000,ROUNDDOWN(B1881/4,-3)*2.8-80000,IF(B1881&lt;6600000,ROUNDDOWN(B1881/4,-3)*3.2-440000,IF(B1881&lt;8500000,ROUNDDOWN(B1881*0.9,0)-1100000,B1881-1950000))))))</f>
        <v/>
      </c>
      <c r="I1881" s="19">
        <f>IF(H1881&gt;23500000,NA(),IF(C1881&gt;=2026,IF(H1881&lt;=4890000,1040000,IF(H1881&lt;=6550000,670000,620000)),IF(H1881&lt;=1320000,950000,IF(H1881&lt;=3360000,880000,IF(H1881&lt;=4890000,680000,IF(H1881&lt;=6550000,630000,580000))))))</f>
        <v/>
      </c>
      <c r="J1881" s="19">
        <f>MAX(0,ROUNDDOWN(H1881-E1881-I1881-F1881,-3))</f>
        <v/>
      </c>
      <c r="K1881" s="19">
        <f>MAX(0,ROUNDDOWN(H1881-E1881-I1881-F1881-D1881,-3))</f>
        <v/>
      </c>
      <c r="L1881" s="19">
        <f>IF(J1881&lt;=0,0,ROUNDDOWN((J1881*LOOKUP(J1881,{0,1950001,3300001,6950001,9000001,18000001,40000001},{0.05,0.1,0.2,0.23,0.33,0.4,0.45})-LOOKUP(J1881,{0,1950001,3300001,6950001,9000001,18000001,40000001},{0,97500,427500,636000,1536000,2796000,4796000}))*1.021,-2))</f>
        <v/>
      </c>
      <c r="M1881" s="19">
        <f>IF(K1881&lt;=0,0,ROUNDDOWN((K1881*LOOKUP(K1881,{0,1950001,3300001,6950001,9000001,18000001,40000001},{0.05,0.1,0.2,0.23,0.33,0.4,0.45})-LOOKUP(K1881,{0,1950001,3300001,6950001,9000001,18000001,40000001},{0,97500,427500,636000,1536000,2796000,4796000}))*1.021,-2))</f>
        <v/>
      </c>
      <c r="N1881" s="19">
        <f>MAX(0,ROUNDDOWN(H1881-E1881-430000-G1881,-3))</f>
        <v/>
      </c>
      <c r="O1881" s="19">
        <f>MAX(0,ROUNDDOWN(H1881-E1881-430000-G1881-D1881,-3))</f>
        <v/>
      </c>
      <c r="P1881" s="19">
        <f>IF(H1881&lt;=450000,0,MAX(0,ROUNDDOWN(N1881*0.06-MIN(50000,N1881)*0.03,-2))+MAX(0,ROUNDDOWN(N1881*0.04-MIN(50000,N1881)*0.02,-2)))</f>
        <v/>
      </c>
      <c r="Q1881" s="19">
        <f>IF(H1881&lt;=450000,0,MAX(0,ROUNDDOWN(O1881*0.06-MIN(50000,O1881)*0.03,-2))+MAX(0,ROUNDDOWN(O1881*0.04-MIN(50000,O1881)*0.02,-2)))</f>
        <v/>
      </c>
      <c r="R1881" s="19">
        <f>L1881-M1881</f>
        <v/>
      </c>
      <c r="S1881" s="19">
        <f>P1881-Q1881</f>
        <v/>
      </c>
      <c r="T1881" s="19">
        <f>R1881+S1881</f>
        <v/>
      </c>
      <c r="U1881" s="21">
        <f>IF(J1881&lt;=0,0,LOOKUP(J1881,{0,1950001,3300001,6950001,9000001,18000001,40000001},{0.05,0.1,0.2,0.23,0.33,0.4,0.45}))</f>
        <v/>
      </c>
    </row>
    <row r="1882">
      <c r="A1882" t="inlineStr">
        <is>
          <t>1万円刻み</t>
        </is>
      </c>
      <c r="B1882" s="19">
        <f>'3_1万円刻み'!$A$872</f>
        <v/>
      </c>
      <c r="C1882" s="20" t="n">
        <v>2026</v>
      </c>
      <c r="D1882" s="19" t="n">
        <v>276000</v>
      </c>
      <c r="E1882" s="19">
        <f>ROUND(MIN(B1882/12,650000)*12*0.0915+MIN(B1882/12,1390000)*12*(0.0504+0)+B1882*0.005,0)</f>
        <v/>
      </c>
      <c r="F1882" s="19" t="n">
        <v>0</v>
      </c>
      <c r="G1882" s="19" t="n">
        <v>0</v>
      </c>
      <c r="H1882" s="19">
        <f>IF(C1882&gt;=2026,IF(B1882&lt;741000,0,IF(B1882&lt;2191000,B1882-740000,IF(B1882&lt;2193000,1451000,IF(B1882&lt;2196000,1453000,IF(B1882&lt;2200000,1456000,IF(B1882&lt;3600000,ROUNDDOWN(B1882/4,-3)*2.8-80000,IF(B1882&lt;6600000,ROUNDDOWN(B1882/4,-3)*3.2-440000,IF(B1882&lt;8500000,ROUNDDOWN(B1882*0.9,0)-1100000,B1882-1950000)))))))),IF(B1882&lt;651000,0,IF(B1882&lt;1900000,B1882-650000,IF(B1882&lt;3600000,ROUNDDOWN(B1882/4,-3)*2.8-80000,IF(B1882&lt;6600000,ROUNDDOWN(B1882/4,-3)*3.2-440000,IF(B1882&lt;8500000,ROUNDDOWN(B1882*0.9,0)-1100000,B1882-1950000))))))</f>
        <v/>
      </c>
      <c r="I1882" s="19">
        <f>IF(H1882&gt;23500000,NA(),IF(C1882&gt;=2026,IF(H1882&lt;=4890000,1040000,IF(H1882&lt;=6550000,670000,620000)),IF(H1882&lt;=1320000,950000,IF(H1882&lt;=3360000,880000,IF(H1882&lt;=4890000,680000,IF(H1882&lt;=6550000,630000,580000))))))</f>
        <v/>
      </c>
      <c r="J1882" s="19">
        <f>MAX(0,ROUNDDOWN(H1882-E1882-I1882-F1882,-3))</f>
        <v/>
      </c>
      <c r="K1882" s="19">
        <f>MAX(0,ROUNDDOWN(H1882-E1882-I1882-F1882-D1882,-3))</f>
        <v/>
      </c>
      <c r="L1882" s="19">
        <f>IF(J1882&lt;=0,0,ROUNDDOWN((J1882*LOOKUP(J1882,{0,1950001,3300001,6950001,9000001,18000001,40000001},{0.05,0.1,0.2,0.23,0.33,0.4,0.45})-LOOKUP(J1882,{0,1950001,3300001,6950001,9000001,18000001,40000001},{0,97500,427500,636000,1536000,2796000,4796000}))*1.021,-2))</f>
        <v/>
      </c>
      <c r="M1882" s="19">
        <f>IF(K1882&lt;=0,0,ROUNDDOWN((K1882*LOOKUP(K1882,{0,1950001,3300001,6950001,9000001,18000001,40000001},{0.05,0.1,0.2,0.23,0.33,0.4,0.45})-LOOKUP(K1882,{0,1950001,3300001,6950001,9000001,18000001,40000001},{0,97500,427500,636000,1536000,2796000,4796000}))*1.021,-2))</f>
        <v/>
      </c>
      <c r="N1882" s="19">
        <f>MAX(0,ROUNDDOWN(H1882-E1882-430000-G1882,-3))</f>
        <v/>
      </c>
      <c r="O1882" s="19">
        <f>MAX(0,ROUNDDOWN(H1882-E1882-430000-G1882-D1882,-3))</f>
        <v/>
      </c>
      <c r="P1882" s="19">
        <f>IF(H1882&lt;=450000,0,MAX(0,ROUNDDOWN(N1882*0.06-MIN(50000,N1882)*0.03,-2))+MAX(0,ROUNDDOWN(N1882*0.04-MIN(50000,N1882)*0.02,-2)))</f>
        <v/>
      </c>
      <c r="Q1882" s="19">
        <f>IF(H1882&lt;=450000,0,MAX(0,ROUNDDOWN(O1882*0.06-MIN(50000,O1882)*0.03,-2))+MAX(0,ROUNDDOWN(O1882*0.04-MIN(50000,O1882)*0.02,-2)))</f>
        <v/>
      </c>
      <c r="R1882" s="19">
        <f>L1882-M1882</f>
        <v/>
      </c>
      <c r="S1882" s="19">
        <f>P1882-Q1882</f>
        <v/>
      </c>
      <c r="T1882" s="19">
        <f>R1882+S1882</f>
        <v/>
      </c>
      <c r="U1882" s="21">
        <f>IF(J1882&lt;=0,0,LOOKUP(J1882,{0,1950001,3300001,6950001,9000001,18000001,40000001},{0.05,0.1,0.2,0.23,0.33,0.4,0.45}))</f>
        <v/>
      </c>
    </row>
    <row r="1883">
      <c r="A1883" t="inlineStr">
        <is>
          <t>1万円刻み</t>
        </is>
      </c>
      <c r="B1883" s="19">
        <f>'3_1万円刻み'!$A$873</f>
        <v/>
      </c>
      <c r="C1883" s="20" t="n">
        <v>2025</v>
      </c>
      <c r="D1883" s="19" t="n">
        <v>276000</v>
      </c>
      <c r="E1883" s="19">
        <f>ROUND(MIN(B1883/12,650000)*12*0.0915+MIN(B1883/12,1390000)*12*(0.0504+0)+B1883*0.005,0)</f>
        <v/>
      </c>
      <c r="F1883" s="19" t="n">
        <v>0</v>
      </c>
      <c r="G1883" s="19" t="n">
        <v>0</v>
      </c>
      <c r="H1883" s="19">
        <f>IF(C1883&gt;=2026,IF(B1883&lt;741000,0,IF(B1883&lt;2191000,B1883-740000,IF(B1883&lt;2193000,1451000,IF(B1883&lt;2196000,1453000,IF(B1883&lt;2200000,1456000,IF(B1883&lt;3600000,ROUNDDOWN(B1883/4,-3)*2.8-80000,IF(B1883&lt;6600000,ROUNDDOWN(B1883/4,-3)*3.2-440000,IF(B1883&lt;8500000,ROUNDDOWN(B1883*0.9,0)-1100000,B1883-1950000)))))))),IF(B1883&lt;651000,0,IF(B1883&lt;1900000,B1883-650000,IF(B1883&lt;3600000,ROUNDDOWN(B1883/4,-3)*2.8-80000,IF(B1883&lt;6600000,ROUNDDOWN(B1883/4,-3)*3.2-440000,IF(B1883&lt;8500000,ROUNDDOWN(B1883*0.9,0)-1100000,B1883-1950000))))))</f>
        <v/>
      </c>
      <c r="I1883" s="19">
        <f>IF(H1883&gt;23500000,NA(),IF(C1883&gt;=2026,IF(H1883&lt;=4890000,1040000,IF(H1883&lt;=6550000,670000,620000)),IF(H1883&lt;=1320000,950000,IF(H1883&lt;=3360000,880000,IF(H1883&lt;=4890000,680000,IF(H1883&lt;=6550000,630000,580000))))))</f>
        <v/>
      </c>
      <c r="J1883" s="19">
        <f>MAX(0,ROUNDDOWN(H1883-E1883-I1883-F1883,-3))</f>
        <v/>
      </c>
      <c r="K1883" s="19">
        <f>MAX(0,ROUNDDOWN(H1883-E1883-I1883-F1883-D1883,-3))</f>
        <v/>
      </c>
      <c r="L1883" s="19">
        <f>IF(J1883&lt;=0,0,ROUNDDOWN((J1883*LOOKUP(J1883,{0,1950001,3300001,6950001,9000001,18000001,40000001},{0.05,0.1,0.2,0.23,0.33,0.4,0.45})-LOOKUP(J1883,{0,1950001,3300001,6950001,9000001,18000001,40000001},{0,97500,427500,636000,1536000,2796000,4796000}))*1.021,-2))</f>
        <v/>
      </c>
      <c r="M1883" s="19">
        <f>IF(K1883&lt;=0,0,ROUNDDOWN((K1883*LOOKUP(K1883,{0,1950001,3300001,6950001,9000001,18000001,40000001},{0.05,0.1,0.2,0.23,0.33,0.4,0.45})-LOOKUP(K1883,{0,1950001,3300001,6950001,9000001,18000001,40000001},{0,97500,427500,636000,1536000,2796000,4796000}))*1.021,-2))</f>
        <v/>
      </c>
      <c r="N1883" s="19">
        <f>MAX(0,ROUNDDOWN(H1883-E1883-430000-G1883,-3))</f>
        <v/>
      </c>
      <c r="O1883" s="19">
        <f>MAX(0,ROUNDDOWN(H1883-E1883-430000-G1883-D1883,-3))</f>
        <v/>
      </c>
      <c r="P1883" s="19">
        <f>IF(H1883&lt;=450000,0,MAX(0,ROUNDDOWN(N1883*0.06-MIN(50000,N1883)*0.03,-2))+MAX(0,ROUNDDOWN(N1883*0.04-MIN(50000,N1883)*0.02,-2)))</f>
        <v/>
      </c>
      <c r="Q1883" s="19">
        <f>IF(H1883&lt;=450000,0,MAX(0,ROUNDDOWN(O1883*0.06-MIN(50000,O1883)*0.03,-2))+MAX(0,ROUNDDOWN(O1883*0.04-MIN(50000,O1883)*0.02,-2)))</f>
        <v/>
      </c>
      <c r="R1883" s="19">
        <f>L1883-M1883</f>
        <v/>
      </c>
      <c r="S1883" s="19">
        <f>P1883-Q1883</f>
        <v/>
      </c>
      <c r="T1883" s="19">
        <f>R1883+S1883</f>
        <v/>
      </c>
      <c r="U1883" s="21">
        <f>IF(J1883&lt;=0,0,LOOKUP(J1883,{0,1950001,3300001,6950001,9000001,18000001,40000001},{0.05,0.1,0.2,0.23,0.33,0.4,0.45}))</f>
        <v/>
      </c>
    </row>
    <row r="1884">
      <c r="A1884" t="inlineStr">
        <is>
          <t>1万円刻み</t>
        </is>
      </c>
      <c r="B1884" s="19">
        <f>'3_1万円刻み'!$A$873</f>
        <v/>
      </c>
      <c r="C1884" s="20" t="n">
        <v>2026</v>
      </c>
      <c r="D1884" s="19" t="n">
        <v>276000</v>
      </c>
      <c r="E1884" s="19">
        <f>ROUND(MIN(B1884/12,650000)*12*0.0915+MIN(B1884/12,1390000)*12*(0.0504+0)+B1884*0.005,0)</f>
        <v/>
      </c>
      <c r="F1884" s="19" t="n">
        <v>0</v>
      </c>
      <c r="G1884" s="19" t="n">
        <v>0</v>
      </c>
      <c r="H1884" s="19">
        <f>IF(C1884&gt;=2026,IF(B1884&lt;741000,0,IF(B1884&lt;2191000,B1884-740000,IF(B1884&lt;2193000,1451000,IF(B1884&lt;2196000,1453000,IF(B1884&lt;2200000,1456000,IF(B1884&lt;3600000,ROUNDDOWN(B1884/4,-3)*2.8-80000,IF(B1884&lt;6600000,ROUNDDOWN(B1884/4,-3)*3.2-440000,IF(B1884&lt;8500000,ROUNDDOWN(B1884*0.9,0)-1100000,B1884-1950000)))))))),IF(B1884&lt;651000,0,IF(B1884&lt;1900000,B1884-650000,IF(B1884&lt;3600000,ROUNDDOWN(B1884/4,-3)*2.8-80000,IF(B1884&lt;6600000,ROUNDDOWN(B1884/4,-3)*3.2-440000,IF(B1884&lt;8500000,ROUNDDOWN(B1884*0.9,0)-1100000,B1884-1950000))))))</f>
        <v/>
      </c>
      <c r="I1884" s="19">
        <f>IF(H1884&gt;23500000,NA(),IF(C1884&gt;=2026,IF(H1884&lt;=4890000,1040000,IF(H1884&lt;=6550000,670000,620000)),IF(H1884&lt;=1320000,950000,IF(H1884&lt;=3360000,880000,IF(H1884&lt;=4890000,680000,IF(H1884&lt;=6550000,630000,580000))))))</f>
        <v/>
      </c>
      <c r="J1884" s="19">
        <f>MAX(0,ROUNDDOWN(H1884-E1884-I1884-F1884,-3))</f>
        <v/>
      </c>
      <c r="K1884" s="19">
        <f>MAX(0,ROUNDDOWN(H1884-E1884-I1884-F1884-D1884,-3))</f>
        <v/>
      </c>
      <c r="L1884" s="19">
        <f>IF(J1884&lt;=0,0,ROUNDDOWN((J1884*LOOKUP(J1884,{0,1950001,3300001,6950001,9000001,18000001,40000001},{0.05,0.1,0.2,0.23,0.33,0.4,0.45})-LOOKUP(J1884,{0,1950001,3300001,6950001,9000001,18000001,40000001},{0,97500,427500,636000,1536000,2796000,4796000}))*1.021,-2))</f>
        <v/>
      </c>
      <c r="M1884" s="19">
        <f>IF(K1884&lt;=0,0,ROUNDDOWN((K1884*LOOKUP(K1884,{0,1950001,3300001,6950001,9000001,18000001,40000001},{0.05,0.1,0.2,0.23,0.33,0.4,0.45})-LOOKUP(K1884,{0,1950001,3300001,6950001,9000001,18000001,40000001},{0,97500,427500,636000,1536000,2796000,4796000}))*1.021,-2))</f>
        <v/>
      </c>
      <c r="N1884" s="19">
        <f>MAX(0,ROUNDDOWN(H1884-E1884-430000-G1884,-3))</f>
        <v/>
      </c>
      <c r="O1884" s="19">
        <f>MAX(0,ROUNDDOWN(H1884-E1884-430000-G1884-D1884,-3))</f>
        <v/>
      </c>
      <c r="P1884" s="19">
        <f>IF(H1884&lt;=450000,0,MAX(0,ROUNDDOWN(N1884*0.06-MIN(50000,N1884)*0.03,-2))+MAX(0,ROUNDDOWN(N1884*0.04-MIN(50000,N1884)*0.02,-2)))</f>
        <v/>
      </c>
      <c r="Q1884" s="19">
        <f>IF(H1884&lt;=450000,0,MAX(0,ROUNDDOWN(O1884*0.06-MIN(50000,O1884)*0.03,-2))+MAX(0,ROUNDDOWN(O1884*0.04-MIN(50000,O1884)*0.02,-2)))</f>
        <v/>
      </c>
      <c r="R1884" s="19">
        <f>L1884-M1884</f>
        <v/>
      </c>
      <c r="S1884" s="19">
        <f>P1884-Q1884</f>
        <v/>
      </c>
      <c r="T1884" s="19">
        <f>R1884+S1884</f>
        <v/>
      </c>
      <c r="U1884" s="21">
        <f>IF(J1884&lt;=0,0,LOOKUP(J1884,{0,1950001,3300001,6950001,9000001,18000001,40000001},{0.05,0.1,0.2,0.23,0.33,0.4,0.45}))</f>
        <v/>
      </c>
    </row>
    <row r="1885">
      <c r="A1885" t="inlineStr">
        <is>
          <t>1万円刻み</t>
        </is>
      </c>
      <c r="B1885" s="19">
        <f>'3_1万円刻み'!$A$874</f>
        <v/>
      </c>
      <c r="C1885" s="20" t="n">
        <v>2025</v>
      </c>
      <c r="D1885" s="19" t="n">
        <v>276000</v>
      </c>
      <c r="E1885" s="19">
        <f>ROUND(MIN(B1885/12,650000)*12*0.0915+MIN(B1885/12,1390000)*12*(0.0504+0)+B1885*0.005,0)</f>
        <v/>
      </c>
      <c r="F1885" s="19" t="n">
        <v>0</v>
      </c>
      <c r="G1885" s="19" t="n">
        <v>0</v>
      </c>
      <c r="H1885" s="19">
        <f>IF(C1885&gt;=2026,IF(B1885&lt;741000,0,IF(B1885&lt;2191000,B1885-740000,IF(B1885&lt;2193000,1451000,IF(B1885&lt;2196000,1453000,IF(B1885&lt;2200000,1456000,IF(B1885&lt;3600000,ROUNDDOWN(B1885/4,-3)*2.8-80000,IF(B1885&lt;6600000,ROUNDDOWN(B1885/4,-3)*3.2-440000,IF(B1885&lt;8500000,ROUNDDOWN(B1885*0.9,0)-1100000,B1885-1950000)))))))),IF(B1885&lt;651000,0,IF(B1885&lt;1900000,B1885-650000,IF(B1885&lt;3600000,ROUNDDOWN(B1885/4,-3)*2.8-80000,IF(B1885&lt;6600000,ROUNDDOWN(B1885/4,-3)*3.2-440000,IF(B1885&lt;8500000,ROUNDDOWN(B1885*0.9,0)-1100000,B1885-1950000))))))</f>
        <v/>
      </c>
      <c r="I1885" s="19">
        <f>IF(H1885&gt;23500000,NA(),IF(C1885&gt;=2026,IF(H1885&lt;=4890000,1040000,IF(H1885&lt;=6550000,670000,620000)),IF(H1885&lt;=1320000,950000,IF(H1885&lt;=3360000,880000,IF(H1885&lt;=4890000,680000,IF(H1885&lt;=6550000,630000,580000))))))</f>
        <v/>
      </c>
      <c r="J1885" s="19">
        <f>MAX(0,ROUNDDOWN(H1885-E1885-I1885-F1885,-3))</f>
        <v/>
      </c>
      <c r="K1885" s="19">
        <f>MAX(0,ROUNDDOWN(H1885-E1885-I1885-F1885-D1885,-3))</f>
        <v/>
      </c>
      <c r="L1885" s="19">
        <f>IF(J1885&lt;=0,0,ROUNDDOWN((J1885*LOOKUP(J1885,{0,1950001,3300001,6950001,9000001,18000001,40000001},{0.05,0.1,0.2,0.23,0.33,0.4,0.45})-LOOKUP(J1885,{0,1950001,3300001,6950001,9000001,18000001,40000001},{0,97500,427500,636000,1536000,2796000,4796000}))*1.021,-2))</f>
        <v/>
      </c>
      <c r="M1885" s="19">
        <f>IF(K1885&lt;=0,0,ROUNDDOWN((K1885*LOOKUP(K1885,{0,1950001,3300001,6950001,9000001,18000001,40000001},{0.05,0.1,0.2,0.23,0.33,0.4,0.45})-LOOKUP(K1885,{0,1950001,3300001,6950001,9000001,18000001,40000001},{0,97500,427500,636000,1536000,2796000,4796000}))*1.021,-2))</f>
        <v/>
      </c>
      <c r="N1885" s="19">
        <f>MAX(0,ROUNDDOWN(H1885-E1885-430000-G1885,-3))</f>
        <v/>
      </c>
      <c r="O1885" s="19">
        <f>MAX(0,ROUNDDOWN(H1885-E1885-430000-G1885-D1885,-3))</f>
        <v/>
      </c>
      <c r="P1885" s="19">
        <f>IF(H1885&lt;=450000,0,MAX(0,ROUNDDOWN(N1885*0.06-MIN(50000,N1885)*0.03,-2))+MAX(0,ROUNDDOWN(N1885*0.04-MIN(50000,N1885)*0.02,-2)))</f>
        <v/>
      </c>
      <c r="Q1885" s="19">
        <f>IF(H1885&lt;=450000,0,MAX(0,ROUNDDOWN(O1885*0.06-MIN(50000,O1885)*0.03,-2))+MAX(0,ROUNDDOWN(O1885*0.04-MIN(50000,O1885)*0.02,-2)))</f>
        <v/>
      </c>
      <c r="R1885" s="19">
        <f>L1885-M1885</f>
        <v/>
      </c>
      <c r="S1885" s="19">
        <f>P1885-Q1885</f>
        <v/>
      </c>
      <c r="T1885" s="19">
        <f>R1885+S1885</f>
        <v/>
      </c>
      <c r="U1885" s="21">
        <f>IF(J1885&lt;=0,0,LOOKUP(J1885,{0,1950001,3300001,6950001,9000001,18000001,40000001},{0.05,0.1,0.2,0.23,0.33,0.4,0.45}))</f>
        <v/>
      </c>
    </row>
    <row r="1886">
      <c r="A1886" t="inlineStr">
        <is>
          <t>1万円刻み</t>
        </is>
      </c>
      <c r="B1886" s="19">
        <f>'3_1万円刻み'!$A$874</f>
        <v/>
      </c>
      <c r="C1886" s="20" t="n">
        <v>2026</v>
      </c>
      <c r="D1886" s="19" t="n">
        <v>276000</v>
      </c>
      <c r="E1886" s="19">
        <f>ROUND(MIN(B1886/12,650000)*12*0.0915+MIN(B1886/12,1390000)*12*(0.0504+0)+B1886*0.005,0)</f>
        <v/>
      </c>
      <c r="F1886" s="19" t="n">
        <v>0</v>
      </c>
      <c r="G1886" s="19" t="n">
        <v>0</v>
      </c>
      <c r="H1886" s="19">
        <f>IF(C1886&gt;=2026,IF(B1886&lt;741000,0,IF(B1886&lt;2191000,B1886-740000,IF(B1886&lt;2193000,1451000,IF(B1886&lt;2196000,1453000,IF(B1886&lt;2200000,1456000,IF(B1886&lt;3600000,ROUNDDOWN(B1886/4,-3)*2.8-80000,IF(B1886&lt;6600000,ROUNDDOWN(B1886/4,-3)*3.2-440000,IF(B1886&lt;8500000,ROUNDDOWN(B1886*0.9,0)-1100000,B1886-1950000)))))))),IF(B1886&lt;651000,0,IF(B1886&lt;1900000,B1886-650000,IF(B1886&lt;3600000,ROUNDDOWN(B1886/4,-3)*2.8-80000,IF(B1886&lt;6600000,ROUNDDOWN(B1886/4,-3)*3.2-440000,IF(B1886&lt;8500000,ROUNDDOWN(B1886*0.9,0)-1100000,B1886-1950000))))))</f>
        <v/>
      </c>
      <c r="I1886" s="19">
        <f>IF(H1886&gt;23500000,NA(),IF(C1886&gt;=2026,IF(H1886&lt;=4890000,1040000,IF(H1886&lt;=6550000,670000,620000)),IF(H1886&lt;=1320000,950000,IF(H1886&lt;=3360000,880000,IF(H1886&lt;=4890000,680000,IF(H1886&lt;=6550000,630000,580000))))))</f>
        <v/>
      </c>
      <c r="J1886" s="19">
        <f>MAX(0,ROUNDDOWN(H1886-E1886-I1886-F1886,-3))</f>
        <v/>
      </c>
      <c r="K1886" s="19">
        <f>MAX(0,ROUNDDOWN(H1886-E1886-I1886-F1886-D1886,-3))</f>
        <v/>
      </c>
      <c r="L1886" s="19">
        <f>IF(J1886&lt;=0,0,ROUNDDOWN((J1886*LOOKUP(J1886,{0,1950001,3300001,6950001,9000001,18000001,40000001},{0.05,0.1,0.2,0.23,0.33,0.4,0.45})-LOOKUP(J1886,{0,1950001,3300001,6950001,9000001,18000001,40000001},{0,97500,427500,636000,1536000,2796000,4796000}))*1.021,-2))</f>
        <v/>
      </c>
      <c r="M1886" s="19">
        <f>IF(K1886&lt;=0,0,ROUNDDOWN((K1886*LOOKUP(K1886,{0,1950001,3300001,6950001,9000001,18000001,40000001},{0.05,0.1,0.2,0.23,0.33,0.4,0.45})-LOOKUP(K1886,{0,1950001,3300001,6950001,9000001,18000001,40000001},{0,97500,427500,636000,1536000,2796000,4796000}))*1.021,-2))</f>
        <v/>
      </c>
      <c r="N1886" s="19">
        <f>MAX(0,ROUNDDOWN(H1886-E1886-430000-G1886,-3))</f>
        <v/>
      </c>
      <c r="O1886" s="19">
        <f>MAX(0,ROUNDDOWN(H1886-E1886-430000-G1886-D1886,-3))</f>
        <v/>
      </c>
      <c r="P1886" s="19">
        <f>IF(H1886&lt;=450000,0,MAX(0,ROUNDDOWN(N1886*0.06-MIN(50000,N1886)*0.03,-2))+MAX(0,ROUNDDOWN(N1886*0.04-MIN(50000,N1886)*0.02,-2)))</f>
        <v/>
      </c>
      <c r="Q1886" s="19">
        <f>IF(H1886&lt;=450000,0,MAX(0,ROUNDDOWN(O1886*0.06-MIN(50000,O1886)*0.03,-2))+MAX(0,ROUNDDOWN(O1886*0.04-MIN(50000,O1886)*0.02,-2)))</f>
        <v/>
      </c>
      <c r="R1886" s="19">
        <f>L1886-M1886</f>
        <v/>
      </c>
      <c r="S1886" s="19">
        <f>P1886-Q1886</f>
        <v/>
      </c>
      <c r="T1886" s="19">
        <f>R1886+S1886</f>
        <v/>
      </c>
      <c r="U1886" s="21">
        <f>IF(J1886&lt;=0,0,LOOKUP(J1886,{0,1950001,3300001,6950001,9000001,18000001,40000001},{0.05,0.1,0.2,0.23,0.33,0.4,0.45}))</f>
        <v/>
      </c>
    </row>
    <row r="1887">
      <c r="A1887" t="inlineStr">
        <is>
          <t>1万円刻み</t>
        </is>
      </c>
      <c r="B1887" s="19">
        <f>'3_1万円刻み'!$A$875</f>
        <v/>
      </c>
      <c r="C1887" s="20" t="n">
        <v>2025</v>
      </c>
      <c r="D1887" s="19" t="n">
        <v>276000</v>
      </c>
      <c r="E1887" s="19">
        <f>ROUND(MIN(B1887/12,650000)*12*0.0915+MIN(B1887/12,1390000)*12*(0.0504+0)+B1887*0.005,0)</f>
        <v/>
      </c>
      <c r="F1887" s="19" t="n">
        <v>0</v>
      </c>
      <c r="G1887" s="19" t="n">
        <v>0</v>
      </c>
      <c r="H1887" s="19">
        <f>IF(C1887&gt;=2026,IF(B1887&lt;741000,0,IF(B1887&lt;2191000,B1887-740000,IF(B1887&lt;2193000,1451000,IF(B1887&lt;2196000,1453000,IF(B1887&lt;2200000,1456000,IF(B1887&lt;3600000,ROUNDDOWN(B1887/4,-3)*2.8-80000,IF(B1887&lt;6600000,ROUNDDOWN(B1887/4,-3)*3.2-440000,IF(B1887&lt;8500000,ROUNDDOWN(B1887*0.9,0)-1100000,B1887-1950000)))))))),IF(B1887&lt;651000,0,IF(B1887&lt;1900000,B1887-650000,IF(B1887&lt;3600000,ROUNDDOWN(B1887/4,-3)*2.8-80000,IF(B1887&lt;6600000,ROUNDDOWN(B1887/4,-3)*3.2-440000,IF(B1887&lt;8500000,ROUNDDOWN(B1887*0.9,0)-1100000,B1887-1950000))))))</f>
        <v/>
      </c>
      <c r="I1887" s="19">
        <f>IF(H1887&gt;23500000,NA(),IF(C1887&gt;=2026,IF(H1887&lt;=4890000,1040000,IF(H1887&lt;=6550000,670000,620000)),IF(H1887&lt;=1320000,950000,IF(H1887&lt;=3360000,880000,IF(H1887&lt;=4890000,680000,IF(H1887&lt;=6550000,630000,580000))))))</f>
        <v/>
      </c>
      <c r="J1887" s="19">
        <f>MAX(0,ROUNDDOWN(H1887-E1887-I1887-F1887,-3))</f>
        <v/>
      </c>
      <c r="K1887" s="19">
        <f>MAX(0,ROUNDDOWN(H1887-E1887-I1887-F1887-D1887,-3))</f>
        <v/>
      </c>
      <c r="L1887" s="19">
        <f>IF(J1887&lt;=0,0,ROUNDDOWN((J1887*LOOKUP(J1887,{0,1950001,3300001,6950001,9000001,18000001,40000001},{0.05,0.1,0.2,0.23,0.33,0.4,0.45})-LOOKUP(J1887,{0,1950001,3300001,6950001,9000001,18000001,40000001},{0,97500,427500,636000,1536000,2796000,4796000}))*1.021,-2))</f>
        <v/>
      </c>
      <c r="M1887" s="19">
        <f>IF(K1887&lt;=0,0,ROUNDDOWN((K1887*LOOKUP(K1887,{0,1950001,3300001,6950001,9000001,18000001,40000001},{0.05,0.1,0.2,0.23,0.33,0.4,0.45})-LOOKUP(K1887,{0,1950001,3300001,6950001,9000001,18000001,40000001},{0,97500,427500,636000,1536000,2796000,4796000}))*1.021,-2))</f>
        <v/>
      </c>
      <c r="N1887" s="19">
        <f>MAX(0,ROUNDDOWN(H1887-E1887-430000-G1887,-3))</f>
        <v/>
      </c>
      <c r="O1887" s="19">
        <f>MAX(0,ROUNDDOWN(H1887-E1887-430000-G1887-D1887,-3))</f>
        <v/>
      </c>
      <c r="P1887" s="19">
        <f>IF(H1887&lt;=450000,0,MAX(0,ROUNDDOWN(N1887*0.06-MIN(50000,N1887)*0.03,-2))+MAX(0,ROUNDDOWN(N1887*0.04-MIN(50000,N1887)*0.02,-2)))</f>
        <v/>
      </c>
      <c r="Q1887" s="19">
        <f>IF(H1887&lt;=450000,0,MAX(0,ROUNDDOWN(O1887*0.06-MIN(50000,O1887)*0.03,-2))+MAX(0,ROUNDDOWN(O1887*0.04-MIN(50000,O1887)*0.02,-2)))</f>
        <v/>
      </c>
      <c r="R1887" s="19">
        <f>L1887-M1887</f>
        <v/>
      </c>
      <c r="S1887" s="19">
        <f>P1887-Q1887</f>
        <v/>
      </c>
      <c r="T1887" s="19">
        <f>R1887+S1887</f>
        <v/>
      </c>
      <c r="U1887" s="21">
        <f>IF(J1887&lt;=0,0,LOOKUP(J1887,{0,1950001,3300001,6950001,9000001,18000001,40000001},{0.05,0.1,0.2,0.23,0.33,0.4,0.45}))</f>
        <v/>
      </c>
    </row>
    <row r="1888">
      <c r="A1888" t="inlineStr">
        <is>
          <t>1万円刻み</t>
        </is>
      </c>
      <c r="B1888" s="19">
        <f>'3_1万円刻み'!$A$875</f>
        <v/>
      </c>
      <c r="C1888" s="20" t="n">
        <v>2026</v>
      </c>
      <c r="D1888" s="19" t="n">
        <v>276000</v>
      </c>
      <c r="E1888" s="19">
        <f>ROUND(MIN(B1888/12,650000)*12*0.0915+MIN(B1888/12,1390000)*12*(0.0504+0)+B1888*0.005,0)</f>
        <v/>
      </c>
      <c r="F1888" s="19" t="n">
        <v>0</v>
      </c>
      <c r="G1888" s="19" t="n">
        <v>0</v>
      </c>
      <c r="H1888" s="19">
        <f>IF(C1888&gt;=2026,IF(B1888&lt;741000,0,IF(B1888&lt;2191000,B1888-740000,IF(B1888&lt;2193000,1451000,IF(B1888&lt;2196000,1453000,IF(B1888&lt;2200000,1456000,IF(B1888&lt;3600000,ROUNDDOWN(B1888/4,-3)*2.8-80000,IF(B1888&lt;6600000,ROUNDDOWN(B1888/4,-3)*3.2-440000,IF(B1888&lt;8500000,ROUNDDOWN(B1888*0.9,0)-1100000,B1888-1950000)))))))),IF(B1888&lt;651000,0,IF(B1888&lt;1900000,B1888-650000,IF(B1888&lt;3600000,ROUNDDOWN(B1888/4,-3)*2.8-80000,IF(B1888&lt;6600000,ROUNDDOWN(B1888/4,-3)*3.2-440000,IF(B1888&lt;8500000,ROUNDDOWN(B1888*0.9,0)-1100000,B1888-1950000))))))</f>
        <v/>
      </c>
      <c r="I1888" s="19">
        <f>IF(H1888&gt;23500000,NA(),IF(C1888&gt;=2026,IF(H1888&lt;=4890000,1040000,IF(H1888&lt;=6550000,670000,620000)),IF(H1888&lt;=1320000,950000,IF(H1888&lt;=3360000,880000,IF(H1888&lt;=4890000,680000,IF(H1888&lt;=6550000,630000,580000))))))</f>
        <v/>
      </c>
      <c r="J1888" s="19">
        <f>MAX(0,ROUNDDOWN(H1888-E1888-I1888-F1888,-3))</f>
        <v/>
      </c>
      <c r="K1888" s="19">
        <f>MAX(0,ROUNDDOWN(H1888-E1888-I1888-F1888-D1888,-3))</f>
        <v/>
      </c>
      <c r="L1888" s="19">
        <f>IF(J1888&lt;=0,0,ROUNDDOWN((J1888*LOOKUP(J1888,{0,1950001,3300001,6950001,9000001,18000001,40000001},{0.05,0.1,0.2,0.23,0.33,0.4,0.45})-LOOKUP(J1888,{0,1950001,3300001,6950001,9000001,18000001,40000001},{0,97500,427500,636000,1536000,2796000,4796000}))*1.021,-2))</f>
        <v/>
      </c>
      <c r="M1888" s="19">
        <f>IF(K1888&lt;=0,0,ROUNDDOWN((K1888*LOOKUP(K1888,{0,1950001,3300001,6950001,9000001,18000001,40000001},{0.05,0.1,0.2,0.23,0.33,0.4,0.45})-LOOKUP(K1888,{0,1950001,3300001,6950001,9000001,18000001,40000001},{0,97500,427500,636000,1536000,2796000,4796000}))*1.021,-2))</f>
        <v/>
      </c>
      <c r="N1888" s="19">
        <f>MAX(0,ROUNDDOWN(H1888-E1888-430000-G1888,-3))</f>
        <v/>
      </c>
      <c r="O1888" s="19">
        <f>MAX(0,ROUNDDOWN(H1888-E1888-430000-G1888-D1888,-3))</f>
        <v/>
      </c>
      <c r="P1888" s="19">
        <f>IF(H1888&lt;=450000,0,MAX(0,ROUNDDOWN(N1888*0.06-MIN(50000,N1888)*0.03,-2))+MAX(0,ROUNDDOWN(N1888*0.04-MIN(50000,N1888)*0.02,-2)))</f>
        <v/>
      </c>
      <c r="Q1888" s="19">
        <f>IF(H1888&lt;=450000,0,MAX(0,ROUNDDOWN(O1888*0.06-MIN(50000,O1888)*0.03,-2))+MAX(0,ROUNDDOWN(O1888*0.04-MIN(50000,O1888)*0.02,-2)))</f>
        <v/>
      </c>
      <c r="R1888" s="19">
        <f>L1888-M1888</f>
        <v/>
      </c>
      <c r="S1888" s="19">
        <f>P1888-Q1888</f>
        <v/>
      </c>
      <c r="T1888" s="19">
        <f>R1888+S1888</f>
        <v/>
      </c>
      <c r="U1888" s="21">
        <f>IF(J1888&lt;=0,0,LOOKUP(J1888,{0,1950001,3300001,6950001,9000001,18000001,40000001},{0.05,0.1,0.2,0.23,0.33,0.4,0.45}))</f>
        <v/>
      </c>
    </row>
    <row r="1889">
      <c r="A1889" t="inlineStr">
        <is>
          <t>1万円刻み</t>
        </is>
      </c>
      <c r="B1889" s="19">
        <f>'3_1万円刻み'!$A$876</f>
        <v/>
      </c>
      <c r="C1889" s="20" t="n">
        <v>2025</v>
      </c>
      <c r="D1889" s="19" t="n">
        <v>276000</v>
      </c>
      <c r="E1889" s="19">
        <f>ROUND(MIN(B1889/12,650000)*12*0.0915+MIN(B1889/12,1390000)*12*(0.0504+0)+B1889*0.005,0)</f>
        <v/>
      </c>
      <c r="F1889" s="19" t="n">
        <v>0</v>
      </c>
      <c r="G1889" s="19" t="n">
        <v>0</v>
      </c>
      <c r="H1889" s="19">
        <f>IF(C1889&gt;=2026,IF(B1889&lt;741000,0,IF(B1889&lt;2191000,B1889-740000,IF(B1889&lt;2193000,1451000,IF(B1889&lt;2196000,1453000,IF(B1889&lt;2200000,1456000,IF(B1889&lt;3600000,ROUNDDOWN(B1889/4,-3)*2.8-80000,IF(B1889&lt;6600000,ROUNDDOWN(B1889/4,-3)*3.2-440000,IF(B1889&lt;8500000,ROUNDDOWN(B1889*0.9,0)-1100000,B1889-1950000)))))))),IF(B1889&lt;651000,0,IF(B1889&lt;1900000,B1889-650000,IF(B1889&lt;3600000,ROUNDDOWN(B1889/4,-3)*2.8-80000,IF(B1889&lt;6600000,ROUNDDOWN(B1889/4,-3)*3.2-440000,IF(B1889&lt;8500000,ROUNDDOWN(B1889*0.9,0)-1100000,B1889-1950000))))))</f>
        <v/>
      </c>
      <c r="I1889" s="19">
        <f>IF(H1889&gt;23500000,NA(),IF(C1889&gt;=2026,IF(H1889&lt;=4890000,1040000,IF(H1889&lt;=6550000,670000,620000)),IF(H1889&lt;=1320000,950000,IF(H1889&lt;=3360000,880000,IF(H1889&lt;=4890000,680000,IF(H1889&lt;=6550000,630000,580000))))))</f>
        <v/>
      </c>
      <c r="J1889" s="19">
        <f>MAX(0,ROUNDDOWN(H1889-E1889-I1889-F1889,-3))</f>
        <v/>
      </c>
      <c r="K1889" s="19">
        <f>MAX(0,ROUNDDOWN(H1889-E1889-I1889-F1889-D1889,-3))</f>
        <v/>
      </c>
      <c r="L1889" s="19">
        <f>IF(J1889&lt;=0,0,ROUNDDOWN((J1889*LOOKUP(J1889,{0,1950001,3300001,6950001,9000001,18000001,40000001},{0.05,0.1,0.2,0.23,0.33,0.4,0.45})-LOOKUP(J1889,{0,1950001,3300001,6950001,9000001,18000001,40000001},{0,97500,427500,636000,1536000,2796000,4796000}))*1.021,-2))</f>
        <v/>
      </c>
      <c r="M1889" s="19">
        <f>IF(K1889&lt;=0,0,ROUNDDOWN((K1889*LOOKUP(K1889,{0,1950001,3300001,6950001,9000001,18000001,40000001},{0.05,0.1,0.2,0.23,0.33,0.4,0.45})-LOOKUP(K1889,{0,1950001,3300001,6950001,9000001,18000001,40000001},{0,97500,427500,636000,1536000,2796000,4796000}))*1.021,-2))</f>
        <v/>
      </c>
      <c r="N1889" s="19">
        <f>MAX(0,ROUNDDOWN(H1889-E1889-430000-G1889,-3))</f>
        <v/>
      </c>
      <c r="O1889" s="19">
        <f>MAX(0,ROUNDDOWN(H1889-E1889-430000-G1889-D1889,-3))</f>
        <v/>
      </c>
      <c r="P1889" s="19">
        <f>IF(H1889&lt;=450000,0,MAX(0,ROUNDDOWN(N1889*0.06-MIN(50000,N1889)*0.03,-2))+MAX(0,ROUNDDOWN(N1889*0.04-MIN(50000,N1889)*0.02,-2)))</f>
        <v/>
      </c>
      <c r="Q1889" s="19">
        <f>IF(H1889&lt;=450000,0,MAX(0,ROUNDDOWN(O1889*0.06-MIN(50000,O1889)*0.03,-2))+MAX(0,ROUNDDOWN(O1889*0.04-MIN(50000,O1889)*0.02,-2)))</f>
        <v/>
      </c>
      <c r="R1889" s="19">
        <f>L1889-M1889</f>
        <v/>
      </c>
      <c r="S1889" s="19">
        <f>P1889-Q1889</f>
        <v/>
      </c>
      <c r="T1889" s="19">
        <f>R1889+S1889</f>
        <v/>
      </c>
      <c r="U1889" s="21">
        <f>IF(J1889&lt;=0,0,LOOKUP(J1889,{0,1950001,3300001,6950001,9000001,18000001,40000001},{0.05,0.1,0.2,0.23,0.33,0.4,0.45}))</f>
        <v/>
      </c>
    </row>
    <row r="1890">
      <c r="A1890" t="inlineStr">
        <is>
          <t>1万円刻み</t>
        </is>
      </c>
      <c r="B1890" s="19">
        <f>'3_1万円刻み'!$A$876</f>
        <v/>
      </c>
      <c r="C1890" s="20" t="n">
        <v>2026</v>
      </c>
      <c r="D1890" s="19" t="n">
        <v>276000</v>
      </c>
      <c r="E1890" s="19">
        <f>ROUND(MIN(B1890/12,650000)*12*0.0915+MIN(B1890/12,1390000)*12*(0.0504+0)+B1890*0.005,0)</f>
        <v/>
      </c>
      <c r="F1890" s="19" t="n">
        <v>0</v>
      </c>
      <c r="G1890" s="19" t="n">
        <v>0</v>
      </c>
      <c r="H1890" s="19">
        <f>IF(C1890&gt;=2026,IF(B1890&lt;741000,0,IF(B1890&lt;2191000,B1890-740000,IF(B1890&lt;2193000,1451000,IF(B1890&lt;2196000,1453000,IF(B1890&lt;2200000,1456000,IF(B1890&lt;3600000,ROUNDDOWN(B1890/4,-3)*2.8-80000,IF(B1890&lt;6600000,ROUNDDOWN(B1890/4,-3)*3.2-440000,IF(B1890&lt;8500000,ROUNDDOWN(B1890*0.9,0)-1100000,B1890-1950000)))))))),IF(B1890&lt;651000,0,IF(B1890&lt;1900000,B1890-650000,IF(B1890&lt;3600000,ROUNDDOWN(B1890/4,-3)*2.8-80000,IF(B1890&lt;6600000,ROUNDDOWN(B1890/4,-3)*3.2-440000,IF(B1890&lt;8500000,ROUNDDOWN(B1890*0.9,0)-1100000,B1890-1950000))))))</f>
        <v/>
      </c>
      <c r="I1890" s="19">
        <f>IF(H1890&gt;23500000,NA(),IF(C1890&gt;=2026,IF(H1890&lt;=4890000,1040000,IF(H1890&lt;=6550000,670000,620000)),IF(H1890&lt;=1320000,950000,IF(H1890&lt;=3360000,880000,IF(H1890&lt;=4890000,680000,IF(H1890&lt;=6550000,630000,580000))))))</f>
        <v/>
      </c>
      <c r="J1890" s="19">
        <f>MAX(0,ROUNDDOWN(H1890-E1890-I1890-F1890,-3))</f>
        <v/>
      </c>
      <c r="K1890" s="19">
        <f>MAX(0,ROUNDDOWN(H1890-E1890-I1890-F1890-D1890,-3))</f>
        <v/>
      </c>
      <c r="L1890" s="19">
        <f>IF(J1890&lt;=0,0,ROUNDDOWN((J1890*LOOKUP(J1890,{0,1950001,3300001,6950001,9000001,18000001,40000001},{0.05,0.1,0.2,0.23,0.33,0.4,0.45})-LOOKUP(J1890,{0,1950001,3300001,6950001,9000001,18000001,40000001},{0,97500,427500,636000,1536000,2796000,4796000}))*1.021,-2))</f>
        <v/>
      </c>
      <c r="M1890" s="19">
        <f>IF(K1890&lt;=0,0,ROUNDDOWN((K1890*LOOKUP(K1890,{0,1950001,3300001,6950001,9000001,18000001,40000001},{0.05,0.1,0.2,0.23,0.33,0.4,0.45})-LOOKUP(K1890,{0,1950001,3300001,6950001,9000001,18000001,40000001},{0,97500,427500,636000,1536000,2796000,4796000}))*1.021,-2))</f>
        <v/>
      </c>
      <c r="N1890" s="19">
        <f>MAX(0,ROUNDDOWN(H1890-E1890-430000-G1890,-3))</f>
        <v/>
      </c>
      <c r="O1890" s="19">
        <f>MAX(0,ROUNDDOWN(H1890-E1890-430000-G1890-D1890,-3))</f>
        <v/>
      </c>
      <c r="P1890" s="19">
        <f>IF(H1890&lt;=450000,0,MAX(0,ROUNDDOWN(N1890*0.06-MIN(50000,N1890)*0.03,-2))+MAX(0,ROUNDDOWN(N1890*0.04-MIN(50000,N1890)*0.02,-2)))</f>
        <v/>
      </c>
      <c r="Q1890" s="19">
        <f>IF(H1890&lt;=450000,0,MAX(0,ROUNDDOWN(O1890*0.06-MIN(50000,O1890)*0.03,-2))+MAX(0,ROUNDDOWN(O1890*0.04-MIN(50000,O1890)*0.02,-2)))</f>
        <v/>
      </c>
      <c r="R1890" s="19">
        <f>L1890-M1890</f>
        <v/>
      </c>
      <c r="S1890" s="19">
        <f>P1890-Q1890</f>
        <v/>
      </c>
      <c r="T1890" s="19">
        <f>R1890+S1890</f>
        <v/>
      </c>
      <c r="U1890" s="21">
        <f>IF(J1890&lt;=0,0,LOOKUP(J1890,{0,1950001,3300001,6950001,9000001,18000001,40000001},{0.05,0.1,0.2,0.23,0.33,0.4,0.45}))</f>
        <v/>
      </c>
    </row>
    <row r="1891">
      <c r="A1891" t="inlineStr">
        <is>
          <t>1万円刻み</t>
        </is>
      </c>
      <c r="B1891" s="19">
        <f>'3_1万円刻み'!$A$877</f>
        <v/>
      </c>
      <c r="C1891" s="20" t="n">
        <v>2025</v>
      </c>
      <c r="D1891" s="19" t="n">
        <v>276000</v>
      </c>
      <c r="E1891" s="19">
        <f>ROUND(MIN(B1891/12,650000)*12*0.0915+MIN(B1891/12,1390000)*12*(0.0504+0)+B1891*0.005,0)</f>
        <v/>
      </c>
      <c r="F1891" s="19" t="n">
        <v>0</v>
      </c>
      <c r="G1891" s="19" t="n">
        <v>0</v>
      </c>
      <c r="H1891" s="19">
        <f>IF(C1891&gt;=2026,IF(B1891&lt;741000,0,IF(B1891&lt;2191000,B1891-740000,IF(B1891&lt;2193000,1451000,IF(B1891&lt;2196000,1453000,IF(B1891&lt;2200000,1456000,IF(B1891&lt;3600000,ROUNDDOWN(B1891/4,-3)*2.8-80000,IF(B1891&lt;6600000,ROUNDDOWN(B1891/4,-3)*3.2-440000,IF(B1891&lt;8500000,ROUNDDOWN(B1891*0.9,0)-1100000,B1891-1950000)))))))),IF(B1891&lt;651000,0,IF(B1891&lt;1900000,B1891-650000,IF(B1891&lt;3600000,ROUNDDOWN(B1891/4,-3)*2.8-80000,IF(B1891&lt;6600000,ROUNDDOWN(B1891/4,-3)*3.2-440000,IF(B1891&lt;8500000,ROUNDDOWN(B1891*0.9,0)-1100000,B1891-1950000))))))</f>
        <v/>
      </c>
      <c r="I1891" s="19">
        <f>IF(H1891&gt;23500000,NA(),IF(C1891&gt;=2026,IF(H1891&lt;=4890000,1040000,IF(H1891&lt;=6550000,670000,620000)),IF(H1891&lt;=1320000,950000,IF(H1891&lt;=3360000,880000,IF(H1891&lt;=4890000,680000,IF(H1891&lt;=6550000,630000,580000))))))</f>
        <v/>
      </c>
      <c r="J1891" s="19">
        <f>MAX(0,ROUNDDOWN(H1891-E1891-I1891-F1891,-3))</f>
        <v/>
      </c>
      <c r="K1891" s="19">
        <f>MAX(0,ROUNDDOWN(H1891-E1891-I1891-F1891-D1891,-3))</f>
        <v/>
      </c>
      <c r="L1891" s="19">
        <f>IF(J1891&lt;=0,0,ROUNDDOWN((J1891*LOOKUP(J1891,{0,1950001,3300001,6950001,9000001,18000001,40000001},{0.05,0.1,0.2,0.23,0.33,0.4,0.45})-LOOKUP(J1891,{0,1950001,3300001,6950001,9000001,18000001,40000001},{0,97500,427500,636000,1536000,2796000,4796000}))*1.021,-2))</f>
        <v/>
      </c>
      <c r="M1891" s="19">
        <f>IF(K1891&lt;=0,0,ROUNDDOWN((K1891*LOOKUP(K1891,{0,1950001,3300001,6950001,9000001,18000001,40000001},{0.05,0.1,0.2,0.23,0.33,0.4,0.45})-LOOKUP(K1891,{0,1950001,3300001,6950001,9000001,18000001,40000001},{0,97500,427500,636000,1536000,2796000,4796000}))*1.021,-2))</f>
        <v/>
      </c>
      <c r="N1891" s="19">
        <f>MAX(0,ROUNDDOWN(H1891-E1891-430000-G1891,-3))</f>
        <v/>
      </c>
      <c r="O1891" s="19">
        <f>MAX(0,ROUNDDOWN(H1891-E1891-430000-G1891-D1891,-3))</f>
        <v/>
      </c>
      <c r="P1891" s="19">
        <f>IF(H1891&lt;=450000,0,MAX(0,ROUNDDOWN(N1891*0.06-MIN(50000,N1891)*0.03,-2))+MAX(0,ROUNDDOWN(N1891*0.04-MIN(50000,N1891)*0.02,-2)))</f>
        <v/>
      </c>
      <c r="Q1891" s="19">
        <f>IF(H1891&lt;=450000,0,MAX(0,ROUNDDOWN(O1891*0.06-MIN(50000,O1891)*0.03,-2))+MAX(0,ROUNDDOWN(O1891*0.04-MIN(50000,O1891)*0.02,-2)))</f>
        <v/>
      </c>
      <c r="R1891" s="19">
        <f>L1891-M1891</f>
        <v/>
      </c>
      <c r="S1891" s="19">
        <f>P1891-Q1891</f>
        <v/>
      </c>
      <c r="T1891" s="19">
        <f>R1891+S1891</f>
        <v/>
      </c>
      <c r="U1891" s="21">
        <f>IF(J1891&lt;=0,0,LOOKUP(J1891,{0,1950001,3300001,6950001,9000001,18000001,40000001},{0.05,0.1,0.2,0.23,0.33,0.4,0.45}))</f>
        <v/>
      </c>
    </row>
    <row r="1892">
      <c r="A1892" t="inlineStr">
        <is>
          <t>1万円刻み</t>
        </is>
      </c>
      <c r="B1892" s="19">
        <f>'3_1万円刻み'!$A$877</f>
        <v/>
      </c>
      <c r="C1892" s="20" t="n">
        <v>2026</v>
      </c>
      <c r="D1892" s="19" t="n">
        <v>276000</v>
      </c>
      <c r="E1892" s="19">
        <f>ROUND(MIN(B1892/12,650000)*12*0.0915+MIN(B1892/12,1390000)*12*(0.0504+0)+B1892*0.005,0)</f>
        <v/>
      </c>
      <c r="F1892" s="19" t="n">
        <v>0</v>
      </c>
      <c r="G1892" s="19" t="n">
        <v>0</v>
      </c>
      <c r="H1892" s="19">
        <f>IF(C1892&gt;=2026,IF(B1892&lt;741000,0,IF(B1892&lt;2191000,B1892-740000,IF(B1892&lt;2193000,1451000,IF(B1892&lt;2196000,1453000,IF(B1892&lt;2200000,1456000,IF(B1892&lt;3600000,ROUNDDOWN(B1892/4,-3)*2.8-80000,IF(B1892&lt;6600000,ROUNDDOWN(B1892/4,-3)*3.2-440000,IF(B1892&lt;8500000,ROUNDDOWN(B1892*0.9,0)-1100000,B1892-1950000)))))))),IF(B1892&lt;651000,0,IF(B1892&lt;1900000,B1892-650000,IF(B1892&lt;3600000,ROUNDDOWN(B1892/4,-3)*2.8-80000,IF(B1892&lt;6600000,ROUNDDOWN(B1892/4,-3)*3.2-440000,IF(B1892&lt;8500000,ROUNDDOWN(B1892*0.9,0)-1100000,B1892-1950000))))))</f>
        <v/>
      </c>
      <c r="I1892" s="19">
        <f>IF(H1892&gt;23500000,NA(),IF(C1892&gt;=2026,IF(H1892&lt;=4890000,1040000,IF(H1892&lt;=6550000,670000,620000)),IF(H1892&lt;=1320000,950000,IF(H1892&lt;=3360000,880000,IF(H1892&lt;=4890000,680000,IF(H1892&lt;=6550000,630000,580000))))))</f>
        <v/>
      </c>
      <c r="J1892" s="19">
        <f>MAX(0,ROUNDDOWN(H1892-E1892-I1892-F1892,-3))</f>
        <v/>
      </c>
      <c r="K1892" s="19">
        <f>MAX(0,ROUNDDOWN(H1892-E1892-I1892-F1892-D1892,-3))</f>
        <v/>
      </c>
      <c r="L1892" s="19">
        <f>IF(J1892&lt;=0,0,ROUNDDOWN((J1892*LOOKUP(J1892,{0,1950001,3300001,6950001,9000001,18000001,40000001},{0.05,0.1,0.2,0.23,0.33,0.4,0.45})-LOOKUP(J1892,{0,1950001,3300001,6950001,9000001,18000001,40000001},{0,97500,427500,636000,1536000,2796000,4796000}))*1.021,-2))</f>
        <v/>
      </c>
      <c r="M1892" s="19">
        <f>IF(K1892&lt;=0,0,ROUNDDOWN((K1892*LOOKUP(K1892,{0,1950001,3300001,6950001,9000001,18000001,40000001},{0.05,0.1,0.2,0.23,0.33,0.4,0.45})-LOOKUP(K1892,{0,1950001,3300001,6950001,9000001,18000001,40000001},{0,97500,427500,636000,1536000,2796000,4796000}))*1.021,-2))</f>
        <v/>
      </c>
      <c r="N1892" s="19">
        <f>MAX(0,ROUNDDOWN(H1892-E1892-430000-G1892,-3))</f>
        <v/>
      </c>
      <c r="O1892" s="19">
        <f>MAX(0,ROUNDDOWN(H1892-E1892-430000-G1892-D1892,-3))</f>
        <v/>
      </c>
      <c r="P1892" s="19">
        <f>IF(H1892&lt;=450000,0,MAX(0,ROUNDDOWN(N1892*0.06-MIN(50000,N1892)*0.03,-2))+MAX(0,ROUNDDOWN(N1892*0.04-MIN(50000,N1892)*0.02,-2)))</f>
        <v/>
      </c>
      <c r="Q1892" s="19">
        <f>IF(H1892&lt;=450000,0,MAX(0,ROUNDDOWN(O1892*0.06-MIN(50000,O1892)*0.03,-2))+MAX(0,ROUNDDOWN(O1892*0.04-MIN(50000,O1892)*0.02,-2)))</f>
        <v/>
      </c>
      <c r="R1892" s="19">
        <f>L1892-M1892</f>
        <v/>
      </c>
      <c r="S1892" s="19">
        <f>P1892-Q1892</f>
        <v/>
      </c>
      <c r="T1892" s="19">
        <f>R1892+S1892</f>
        <v/>
      </c>
      <c r="U1892" s="21">
        <f>IF(J1892&lt;=0,0,LOOKUP(J1892,{0,1950001,3300001,6950001,9000001,18000001,40000001},{0.05,0.1,0.2,0.23,0.33,0.4,0.45}))</f>
        <v/>
      </c>
    </row>
    <row r="1893">
      <c r="A1893" t="inlineStr">
        <is>
          <t>1万円刻み</t>
        </is>
      </c>
      <c r="B1893" s="19">
        <f>'3_1万円刻み'!$A$878</f>
        <v/>
      </c>
      <c r="C1893" s="20" t="n">
        <v>2025</v>
      </c>
      <c r="D1893" s="19" t="n">
        <v>276000</v>
      </c>
      <c r="E1893" s="19">
        <f>ROUND(MIN(B1893/12,650000)*12*0.0915+MIN(B1893/12,1390000)*12*(0.0504+0)+B1893*0.005,0)</f>
        <v/>
      </c>
      <c r="F1893" s="19" t="n">
        <v>0</v>
      </c>
      <c r="G1893" s="19" t="n">
        <v>0</v>
      </c>
      <c r="H1893" s="19">
        <f>IF(C1893&gt;=2026,IF(B1893&lt;741000,0,IF(B1893&lt;2191000,B1893-740000,IF(B1893&lt;2193000,1451000,IF(B1893&lt;2196000,1453000,IF(B1893&lt;2200000,1456000,IF(B1893&lt;3600000,ROUNDDOWN(B1893/4,-3)*2.8-80000,IF(B1893&lt;6600000,ROUNDDOWN(B1893/4,-3)*3.2-440000,IF(B1893&lt;8500000,ROUNDDOWN(B1893*0.9,0)-1100000,B1893-1950000)))))))),IF(B1893&lt;651000,0,IF(B1893&lt;1900000,B1893-650000,IF(B1893&lt;3600000,ROUNDDOWN(B1893/4,-3)*2.8-80000,IF(B1893&lt;6600000,ROUNDDOWN(B1893/4,-3)*3.2-440000,IF(B1893&lt;8500000,ROUNDDOWN(B1893*0.9,0)-1100000,B1893-1950000))))))</f>
        <v/>
      </c>
      <c r="I1893" s="19">
        <f>IF(H1893&gt;23500000,NA(),IF(C1893&gt;=2026,IF(H1893&lt;=4890000,1040000,IF(H1893&lt;=6550000,670000,620000)),IF(H1893&lt;=1320000,950000,IF(H1893&lt;=3360000,880000,IF(H1893&lt;=4890000,680000,IF(H1893&lt;=6550000,630000,580000))))))</f>
        <v/>
      </c>
      <c r="J1893" s="19">
        <f>MAX(0,ROUNDDOWN(H1893-E1893-I1893-F1893,-3))</f>
        <v/>
      </c>
      <c r="K1893" s="19">
        <f>MAX(0,ROUNDDOWN(H1893-E1893-I1893-F1893-D1893,-3))</f>
        <v/>
      </c>
      <c r="L1893" s="19">
        <f>IF(J1893&lt;=0,0,ROUNDDOWN((J1893*LOOKUP(J1893,{0,1950001,3300001,6950001,9000001,18000001,40000001},{0.05,0.1,0.2,0.23,0.33,0.4,0.45})-LOOKUP(J1893,{0,1950001,3300001,6950001,9000001,18000001,40000001},{0,97500,427500,636000,1536000,2796000,4796000}))*1.021,-2))</f>
        <v/>
      </c>
      <c r="M1893" s="19">
        <f>IF(K1893&lt;=0,0,ROUNDDOWN((K1893*LOOKUP(K1893,{0,1950001,3300001,6950001,9000001,18000001,40000001},{0.05,0.1,0.2,0.23,0.33,0.4,0.45})-LOOKUP(K1893,{0,1950001,3300001,6950001,9000001,18000001,40000001},{0,97500,427500,636000,1536000,2796000,4796000}))*1.021,-2))</f>
        <v/>
      </c>
      <c r="N1893" s="19">
        <f>MAX(0,ROUNDDOWN(H1893-E1893-430000-G1893,-3))</f>
        <v/>
      </c>
      <c r="O1893" s="19">
        <f>MAX(0,ROUNDDOWN(H1893-E1893-430000-G1893-D1893,-3))</f>
        <v/>
      </c>
      <c r="P1893" s="19">
        <f>IF(H1893&lt;=450000,0,MAX(0,ROUNDDOWN(N1893*0.06-MIN(50000,N1893)*0.03,-2))+MAX(0,ROUNDDOWN(N1893*0.04-MIN(50000,N1893)*0.02,-2)))</f>
        <v/>
      </c>
      <c r="Q1893" s="19">
        <f>IF(H1893&lt;=450000,0,MAX(0,ROUNDDOWN(O1893*0.06-MIN(50000,O1893)*0.03,-2))+MAX(0,ROUNDDOWN(O1893*0.04-MIN(50000,O1893)*0.02,-2)))</f>
        <v/>
      </c>
      <c r="R1893" s="19">
        <f>L1893-M1893</f>
        <v/>
      </c>
      <c r="S1893" s="19">
        <f>P1893-Q1893</f>
        <v/>
      </c>
      <c r="T1893" s="19">
        <f>R1893+S1893</f>
        <v/>
      </c>
      <c r="U1893" s="21">
        <f>IF(J1893&lt;=0,0,LOOKUP(J1893,{0,1950001,3300001,6950001,9000001,18000001,40000001},{0.05,0.1,0.2,0.23,0.33,0.4,0.45}))</f>
        <v/>
      </c>
    </row>
    <row r="1894">
      <c r="A1894" t="inlineStr">
        <is>
          <t>1万円刻み</t>
        </is>
      </c>
      <c r="B1894" s="19">
        <f>'3_1万円刻み'!$A$878</f>
        <v/>
      </c>
      <c r="C1894" s="20" t="n">
        <v>2026</v>
      </c>
      <c r="D1894" s="19" t="n">
        <v>276000</v>
      </c>
      <c r="E1894" s="19">
        <f>ROUND(MIN(B1894/12,650000)*12*0.0915+MIN(B1894/12,1390000)*12*(0.0504+0)+B1894*0.005,0)</f>
        <v/>
      </c>
      <c r="F1894" s="19" t="n">
        <v>0</v>
      </c>
      <c r="G1894" s="19" t="n">
        <v>0</v>
      </c>
      <c r="H1894" s="19">
        <f>IF(C1894&gt;=2026,IF(B1894&lt;741000,0,IF(B1894&lt;2191000,B1894-740000,IF(B1894&lt;2193000,1451000,IF(B1894&lt;2196000,1453000,IF(B1894&lt;2200000,1456000,IF(B1894&lt;3600000,ROUNDDOWN(B1894/4,-3)*2.8-80000,IF(B1894&lt;6600000,ROUNDDOWN(B1894/4,-3)*3.2-440000,IF(B1894&lt;8500000,ROUNDDOWN(B1894*0.9,0)-1100000,B1894-1950000)))))))),IF(B1894&lt;651000,0,IF(B1894&lt;1900000,B1894-650000,IF(B1894&lt;3600000,ROUNDDOWN(B1894/4,-3)*2.8-80000,IF(B1894&lt;6600000,ROUNDDOWN(B1894/4,-3)*3.2-440000,IF(B1894&lt;8500000,ROUNDDOWN(B1894*0.9,0)-1100000,B1894-1950000))))))</f>
        <v/>
      </c>
      <c r="I1894" s="19">
        <f>IF(H1894&gt;23500000,NA(),IF(C1894&gt;=2026,IF(H1894&lt;=4890000,1040000,IF(H1894&lt;=6550000,670000,620000)),IF(H1894&lt;=1320000,950000,IF(H1894&lt;=3360000,880000,IF(H1894&lt;=4890000,680000,IF(H1894&lt;=6550000,630000,580000))))))</f>
        <v/>
      </c>
      <c r="J1894" s="19">
        <f>MAX(0,ROUNDDOWN(H1894-E1894-I1894-F1894,-3))</f>
        <v/>
      </c>
      <c r="K1894" s="19">
        <f>MAX(0,ROUNDDOWN(H1894-E1894-I1894-F1894-D1894,-3))</f>
        <v/>
      </c>
      <c r="L1894" s="19">
        <f>IF(J1894&lt;=0,0,ROUNDDOWN((J1894*LOOKUP(J1894,{0,1950001,3300001,6950001,9000001,18000001,40000001},{0.05,0.1,0.2,0.23,0.33,0.4,0.45})-LOOKUP(J1894,{0,1950001,3300001,6950001,9000001,18000001,40000001},{0,97500,427500,636000,1536000,2796000,4796000}))*1.021,-2))</f>
        <v/>
      </c>
      <c r="M1894" s="19">
        <f>IF(K1894&lt;=0,0,ROUNDDOWN((K1894*LOOKUP(K1894,{0,1950001,3300001,6950001,9000001,18000001,40000001},{0.05,0.1,0.2,0.23,0.33,0.4,0.45})-LOOKUP(K1894,{0,1950001,3300001,6950001,9000001,18000001,40000001},{0,97500,427500,636000,1536000,2796000,4796000}))*1.021,-2))</f>
        <v/>
      </c>
      <c r="N1894" s="19">
        <f>MAX(0,ROUNDDOWN(H1894-E1894-430000-G1894,-3))</f>
        <v/>
      </c>
      <c r="O1894" s="19">
        <f>MAX(0,ROUNDDOWN(H1894-E1894-430000-G1894-D1894,-3))</f>
        <v/>
      </c>
      <c r="P1894" s="19">
        <f>IF(H1894&lt;=450000,0,MAX(0,ROUNDDOWN(N1894*0.06-MIN(50000,N1894)*0.03,-2))+MAX(0,ROUNDDOWN(N1894*0.04-MIN(50000,N1894)*0.02,-2)))</f>
        <v/>
      </c>
      <c r="Q1894" s="19">
        <f>IF(H1894&lt;=450000,0,MAX(0,ROUNDDOWN(O1894*0.06-MIN(50000,O1894)*0.03,-2))+MAX(0,ROUNDDOWN(O1894*0.04-MIN(50000,O1894)*0.02,-2)))</f>
        <v/>
      </c>
      <c r="R1894" s="19">
        <f>L1894-M1894</f>
        <v/>
      </c>
      <c r="S1894" s="19">
        <f>P1894-Q1894</f>
        <v/>
      </c>
      <c r="T1894" s="19">
        <f>R1894+S1894</f>
        <v/>
      </c>
      <c r="U1894" s="21">
        <f>IF(J1894&lt;=0,0,LOOKUP(J1894,{0,1950001,3300001,6950001,9000001,18000001,40000001},{0.05,0.1,0.2,0.23,0.33,0.4,0.45}))</f>
        <v/>
      </c>
    </row>
    <row r="1895">
      <c r="A1895" t="inlineStr">
        <is>
          <t>1万円刻み</t>
        </is>
      </c>
      <c r="B1895" s="19">
        <f>'3_1万円刻み'!$A$879</f>
        <v/>
      </c>
      <c r="C1895" s="20" t="n">
        <v>2025</v>
      </c>
      <c r="D1895" s="19" t="n">
        <v>276000</v>
      </c>
      <c r="E1895" s="19">
        <f>ROUND(MIN(B1895/12,650000)*12*0.0915+MIN(B1895/12,1390000)*12*(0.0504+0)+B1895*0.005,0)</f>
        <v/>
      </c>
      <c r="F1895" s="19" t="n">
        <v>0</v>
      </c>
      <c r="G1895" s="19" t="n">
        <v>0</v>
      </c>
      <c r="H1895" s="19">
        <f>IF(C1895&gt;=2026,IF(B1895&lt;741000,0,IF(B1895&lt;2191000,B1895-740000,IF(B1895&lt;2193000,1451000,IF(B1895&lt;2196000,1453000,IF(B1895&lt;2200000,1456000,IF(B1895&lt;3600000,ROUNDDOWN(B1895/4,-3)*2.8-80000,IF(B1895&lt;6600000,ROUNDDOWN(B1895/4,-3)*3.2-440000,IF(B1895&lt;8500000,ROUNDDOWN(B1895*0.9,0)-1100000,B1895-1950000)))))))),IF(B1895&lt;651000,0,IF(B1895&lt;1900000,B1895-650000,IF(B1895&lt;3600000,ROUNDDOWN(B1895/4,-3)*2.8-80000,IF(B1895&lt;6600000,ROUNDDOWN(B1895/4,-3)*3.2-440000,IF(B1895&lt;8500000,ROUNDDOWN(B1895*0.9,0)-1100000,B1895-1950000))))))</f>
        <v/>
      </c>
      <c r="I1895" s="19">
        <f>IF(H1895&gt;23500000,NA(),IF(C1895&gt;=2026,IF(H1895&lt;=4890000,1040000,IF(H1895&lt;=6550000,670000,620000)),IF(H1895&lt;=1320000,950000,IF(H1895&lt;=3360000,880000,IF(H1895&lt;=4890000,680000,IF(H1895&lt;=6550000,630000,580000))))))</f>
        <v/>
      </c>
      <c r="J1895" s="19">
        <f>MAX(0,ROUNDDOWN(H1895-E1895-I1895-F1895,-3))</f>
        <v/>
      </c>
      <c r="K1895" s="19">
        <f>MAX(0,ROUNDDOWN(H1895-E1895-I1895-F1895-D1895,-3))</f>
        <v/>
      </c>
      <c r="L1895" s="19">
        <f>IF(J1895&lt;=0,0,ROUNDDOWN((J1895*LOOKUP(J1895,{0,1950001,3300001,6950001,9000001,18000001,40000001},{0.05,0.1,0.2,0.23,0.33,0.4,0.45})-LOOKUP(J1895,{0,1950001,3300001,6950001,9000001,18000001,40000001},{0,97500,427500,636000,1536000,2796000,4796000}))*1.021,-2))</f>
        <v/>
      </c>
      <c r="M1895" s="19">
        <f>IF(K1895&lt;=0,0,ROUNDDOWN((K1895*LOOKUP(K1895,{0,1950001,3300001,6950001,9000001,18000001,40000001},{0.05,0.1,0.2,0.23,0.33,0.4,0.45})-LOOKUP(K1895,{0,1950001,3300001,6950001,9000001,18000001,40000001},{0,97500,427500,636000,1536000,2796000,4796000}))*1.021,-2))</f>
        <v/>
      </c>
      <c r="N1895" s="19">
        <f>MAX(0,ROUNDDOWN(H1895-E1895-430000-G1895,-3))</f>
        <v/>
      </c>
      <c r="O1895" s="19">
        <f>MAX(0,ROUNDDOWN(H1895-E1895-430000-G1895-D1895,-3))</f>
        <v/>
      </c>
      <c r="P1895" s="19">
        <f>IF(H1895&lt;=450000,0,MAX(0,ROUNDDOWN(N1895*0.06-MIN(50000,N1895)*0.03,-2))+MAX(0,ROUNDDOWN(N1895*0.04-MIN(50000,N1895)*0.02,-2)))</f>
        <v/>
      </c>
      <c r="Q1895" s="19">
        <f>IF(H1895&lt;=450000,0,MAX(0,ROUNDDOWN(O1895*0.06-MIN(50000,O1895)*0.03,-2))+MAX(0,ROUNDDOWN(O1895*0.04-MIN(50000,O1895)*0.02,-2)))</f>
        <v/>
      </c>
      <c r="R1895" s="19">
        <f>L1895-M1895</f>
        <v/>
      </c>
      <c r="S1895" s="19">
        <f>P1895-Q1895</f>
        <v/>
      </c>
      <c r="T1895" s="19">
        <f>R1895+S1895</f>
        <v/>
      </c>
      <c r="U1895" s="21">
        <f>IF(J1895&lt;=0,0,LOOKUP(J1895,{0,1950001,3300001,6950001,9000001,18000001,40000001},{0.05,0.1,0.2,0.23,0.33,0.4,0.45}))</f>
        <v/>
      </c>
    </row>
    <row r="1896">
      <c r="A1896" t="inlineStr">
        <is>
          <t>1万円刻み</t>
        </is>
      </c>
      <c r="B1896" s="19">
        <f>'3_1万円刻み'!$A$879</f>
        <v/>
      </c>
      <c r="C1896" s="20" t="n">
        <v>2026</v>
      </c>
      <c r="D1896" s="19" t="n">
        <v>276000</v>
      </c>
      <c r="E1896" s="19">
        <f>ROUND(MIN(B1896/12,650000)*12*0.0915+MIN(B1896/12,1390000)*12*(0.0504+0)+B1896*0.005,0)</f>
        <v/>
      </c>
      <c r="F1896" s="19" t="n">
        <v>0</v>
      </c>
      <c r="G1896" s="19" t="n">
        <v>0</v>
      </c>
      <c r="H1896" s="19">
        <f>IF(C1896&gt;=2026,IF(B1896&lt;741000,0,IF(B1896&lt;2191000,B1896-740000,IF(B1896&lt;2193000,1451000,IF(B1896&lt;2196000,1453000,IF(B1896&lt;2200000,1456000,IF(B1896&lt;3600000,ROUNDDOWN(B1896/4,-3)*2.8-80000,IF(B1896&lt;6600000,ROUNDDOWN(B1896/4,-3)*3.2-440000,IF(B1896&lt;8500000,ROUNDDOWN(B1896*0.9,0)-1100000,B1896-1950000)))))))),IF(B1896&lt;651000,0,IF(B1896&lt;1900000,B1896-650000,IF(B1896&lt;3600000,ROUNDDOWN(B1896/4,-3)*2.8-80000,IF(B1896&lt;6600000,ROUNDDOWN(B1896/4,-3)*3.2-440000,IF(B1896&lt;8500000,ROUNDDOWN(B1896*0.9,0)-1100000,B1896-1950000))))))</f>
        <v/>
      </c>
      <c r="I1896" s="19">
        <f>IF(H1896&gt;23500000,NA(),IF(C1896&gt;=2026,IF(H1896&lt;=4890000,1040000,IF(H1896&lt;=6550000,670000,620000)),IF(H1896&lt;=1320000,950000,IF(H1896&lt;=3360000,880000,IF(H1896&lt;=4890000,680000,IF(H1896&lt;=6550000,630000,580000))))))</f>
        <v/>
      </c>
      <c r="J1896" s="19">
        <f>MAX(0,ROUNDDOWN(H1896-E1896-I1896-F1896,-3))</f>
        <v/>
      </c>
      <c r="K1896" s="19">
        <f>MAX(0,ROUNDDOWN(H1896-E1896-I1896-F1896-D1896,-3))</f>
        <v/>
      </c>
      <c r="L1896" s="19">
        <f>IF(J1896&lt;=0,0,ROUNDDOWN((J1896*LOOKUP(J1896,{0,1950001,3300001,6950001,9000001,18000001,40000001},{0.05,0.1,0.2,0.23,0.33,0.4,0.45})-LOOKUP(J1896,{0,1950001,3300001,6950001,9000001,18000001,40000001},{0,97500,427500,636000,1536000,2796000,4796000}))*1.021,-2))</f>
        <v/>
      </c>
      <c r="M1896" s="19">
        <f>IF(K1896&lt;=0,0,ROUNDDOWN((K1896*LOOKUP(K1896,{0,1950001,3300001,6950001,9000001,18000001,40000001},{0.05,0.1,0.2,0.23,0.33,0.4,0.45})-LOOKUP(K1896,{0,1950001,3300001,6950001,9000001,18000001,40000001},{0,97500,427500,636000,1536000,2796000,4796000}))*1.021,-2))</f>
        <v/>
      </c>
      <c r="N1896" s="19">
        <f>MAX(0,ROUNDDOWN(H1896-E1896-430000-G1896,-3))</f>
        <v/>
      </c>
      <c r="O1896" s="19">
        <f>MAX(0,ROUNDDOWN(H1896-E1896-430000-G1896-D1896,-3))</f>
        <v/>
      </c>
      <c r="P1896" s="19">
        <f>IF(H1896&lt;=450000,0,MAX(0,ROUNDDOWN(N1896*0.06-MIN(50000,N1896)*0.03,-2))+MAX(0,ROUNDDOWN(N1896*0.04-MIN(50000,N1896)*0.02,-2)))</f>
        <v/>
      </c>
      <c r="Q1896" s="19">
        <f>IF(H1896&lt;=450000,0,MAX(0,ROUNDDOWN(O1896*0.06-MIN(50000,O1896)*0.03,-2))+MAX(0,ROUNDDOWN(O1896*0.04-MIN(50000,O1896)*0.02,-2)))</f>
        <v/>
      </c>
      <c r="R1896" s="19">
        <f>L1896-M1896</f>
        <v/>
      </c>
      <c r="S1896" s="19">
        <f>P1896-Q1896</f>
        <v/>
      </c>
      <c r="T1896" s="19">
        <f>R1896+S1896</f>
        <v/>
      </c>
      <c r="U1896" s="21">
        <f>IF(J1896&lt;=0,0,LOOKUP(J1896,{0,1950001,3300001,6950001,9000001,18000001,40000001},{0.05,0.1,0.2,0.23,0.33,0.4,0.45}))</f>
        <v/>
      </c>
    </row>
    <row r="1897">
      <c r="A1897" t="inlineStr">
        <is>
          <t>1万円刻み</t>
        </is>
      </c>
      <c r="B1897" s="19">
        <f>'3_1万円刻み'!$A$880</f>
        <v/>
      </c>
      <c r="C1897" s="20" t="n">
        <v>2025</v>
      </c>
      <c r="D1897" s="19" t="n">
        <v>276000</v>
      </c>
      <c r="E1897" s="19">
        <f>ROUND(MIN(B1897/12,650000)*12*0.0915+MIN(B1897/12,1390000)*12*(0.0504+0)+B1897*0.005,0)</f>
        <v/>
      </c>
      <c r="F1897" s="19" t="n">
        <v>0</v>
      </c>
      <c r="G1897" s="19" t="n">
        <v>0</v>
      </c>
      <c r="H1897" s="19">
        <f>IF(C1897&gt;=2026,IF(B1897&lt;741000,0,IF(B1897&lt;2191000,B1897-740000,IF(B1897&lt;2193000,1451000,IF(B1897&lt;2196000,1453000,IF(B1897&lt;2200000,1456000,IF(B1897&lt;3600000,ROUNDDOWN(B1897/4,-3)*2.8-80000,IF(B1897&lt;6600000,ROUNDDOWN(B1897/4,-3)*3.2-440000,IF(B1897&lt;8500000,ROUNDDOWN(B1897*0.9,0)-1100000,B1897-1950000)))))))),IF(B1897&lt;651000,0,IF(B1897&lt;1900000,B1897-650000,IF(B1897&lt;3600000,ROUNDDOWN(B1897/4,-3)*2.8-80000,IF(B1897&lt;6600000,ROUNDDOWN(B1897/4,-3)*3.2-440000,IF(B1897&lt;8500000,ROUNDDOWN(B1897*0.9,0)-1100000,B1897-1950000))))))</f>
        <v/>
      </c>
      <c r="I1897" s="19">
        <f>IF(H1897&gt;23500000,NA(),IF(C1897&gt;=2026,IF(H1897&lt;=4890000,1040000,IF(H1897&lt;=6550000,670000,620000)),IF(H1897&lt;=1320000,950000,IF(H1897&lt;=3360000,880000,IF(H1897&lt;=4890000,680000,IF(H1897&lt;=6550000,630000,580000))))))</f>
        <v/>
      </c>
      <c r="J1897" s="19">
        <f>MAX(0,ROUNDDOWN(H1897-E1897-I1897-F1897,-3))</f>
        <v/>
      </c>
      <c r="K1897" s="19">
        <f>MAX(0,ROUNDDOWN(H1897-E1897-I1897-F1897-D1897,-3))</f>
        <v/>
      </c>
      <c r="L1897" s="19">
        <f>IF(J1897&lt;=0,0,ROUNDDOWN((J1897*LOOKUP(J1897,{0,1950001,3300001,6950001,9000001,18000001,40000001},{0.05,0.1,0.2,0.23,0.33,0.4,0.45})-LOOKUP(J1897,{0,1950001,3300001,6950001,9000001,18000001,40000001},{0,97500,427500,636000,1536000,2796000,4796000}))*1.021,-2))</f>
        <v/>
      </c>
      <c r="M1897" s="19">
        <f>IF(K1897&lt;=0,0,ROUNDDOWN((K1897*LOOKUP(K1897,{0,1950001,3300001,6950001,9000001,18000001,40000001},{0.05,0.1,0.2,0.23,0.33,0.4,0.45})-LOOKUP(K1897,{0,1950001,3300001,6950001,9000001,18000001,40000001},{0,97500,427500,636000,1536000,2796000,4796000}))*1.021,-2))</f>
        <v/>
      </c>
      <c r="N1897" s="19">
        <f>MAX(0,ROUNDDOWN(H1897-E1897-430000-G1897,-3))</f>
        <v/>
      </c>
      <c r="O1897" s="19">
        <f>MAX(0,ROUNDDOWN(H1897-E1897-430000-G1897-D1897,-3))</f>
        <v/>
      </c>
      <c r="P1897" s="19">
        <f>IF(H1897&lt;=450000,0,MAX(0,ROUNDDOWN(N1897*0.06-MIN(50000,N1897)*0.03,-2))+MAX(0,ROUNDDOWN(N1897*0.04-MIN(50000,N1897)*0.02,-2)))</f>
        <v/>
      </c>
      <c r="Q1897" s="19">
        <f>IF(H1897&lt;=450000,0,MAX(0,ROUNDDOWN(O1897*0.06-MIN(50000,O1897)*0.03,-2))+MAX(0,ROUNDDOWN(O1897*0.04-MIN(50000,O1897)*0.02,-2)))</f>
        <v/>
      </c>
      <c r="R1897" s="19">
        <f>L1897-M1897</f>
        <v/>
      </c>
      <c r="S1897" s="19">
        <f>P1897-Q1897</f>
        <v/>
      </c>
      <c r="T1897" s="19">
        <f>R1897+S1897</f>
        <v/>
      </c>
      <c r="U1897" s="21">
        <f>IF(J1897&lt;=0,0,LOOKUP(J1897,{0,1950001,3300001,6950001,9000001,18000001,40000001},{0.05,0.1,0.2,0.23,0.33,0.4,0.45}))</f>
        <v/>
      </c>
    </row>
    <row r="1898">
      <c r="A1898" t="inlineStr">
        <is>
          <t>1万円刻み</t>
        </is>
      </c>
      <c r="B1898" s="19">
        <f>'3_1万円刻み'!$A$880</f>
        <v/>
      </c>
      <c r="C1898" s="20" t="n">
        <v>2026</v>
      </c>
      <c r="D1898" s="19" t="n">
        <v>276000</v>
      </c>
      <c r="E1898" s="19">
        <f>ROUND(MIN(B1898/12,650000)*12*0.0915+MIN(B1898/12,1390000)*12*(0.0504+0)+B1898*0.005,0)</f>
        <v/>
      </c>
      <c r="F1898" s="19" t="n">
        <v>0</v>
      </c>
      <c r="G1898" s="19" t="n">
        <v>0</v>
      </c>
      <c r="H1898" s="19">
        <f>IF(C1898&gt;=2026,IF(B1898&lt;741000,0,IF(B1898&lt;2191000,B1898-740000,IF(B1898&lt;2193000,1451000,IF(B1898&lt;2196000,1453000,IF(B1898&lt;2200000,1456000,IF(B1898&lt;3600000,ROUNDDOWN(B1898/4,-3)*2.8-80000,IF(B1898&lt;6600000,ROUNDDOWN(B1898/4,-3)*3.2-440000,IF(B1898&lt;8500000,ROUNDDOWN(B1898*0.9,0)-1100000,B1898-1950000)))))))),IF(B1898&lt;651000,0,IF(B1898&lt;1900000,B1898-650000,IF(B1898&lt;3600000,ROUNDDOWN(B1898/4,-3)*2.8-80000,IF(B1898&lt;6600000,ROUNDDOWN(B1898/4,-3)*3.2-440000,IF(B1898&lt;8500000,ROUNDDOWN(B1898*0.9,0)-1100000,B1898-1950000))))))</f>
        <v/>
      </c>
      <c r="I1898" s="19">
        <f>IF(H1898&gt;23500000,NA(),IF(C1898&gt;=2026,IF(H1898&lt;=4890000,1040000,IF(H1898&lt;=6550000,670000,620000)),IF(H1898&lt;=1320000,950000,IF(H1898&lt;=3360000,880000,IF(H1898&lt;=4890000,680000,IF(H1898&lt;=6550000,630000,580000))))))</f>
        <v/>
      </c>
      <c r="J1898" s="19">
        <f>MAX(0,ROUNDDOWN(H1898-E1898-I1898-F1898,-3))</f>
        <v/>
      </c>
      <c r="K1898" s="19">
        <f>MAX(0,ROUNDDOWN(H1898-E1898-I1898-F1898-D1898,-3))</f>
        <v/>
      </c>
      <c r="L1898" s="19">
        <f>IF(J1898&lt;=0,0,ROUNDDOWN((J1898*LOOKUP(J1898,{0,1950001,3300001,6950001,9000001,18000001,40000001},{0.05,0.1,0.2,0.23,0.33,0.4,0.45})-LOOKUP(J1898,{0,1950001,3300001,6950001,9000001,18000001,40000001},{0,97500,427500,636000,1536000,2796000,4796000}))*1.021,-2))</f>
        <v/>
      </c>
      <c r="M1898" s="19">
        <f>IF(K1898&lt;=0,0,ROUNDDOWN((K1898*LOOKUP(K1898,{0,1950001,3300001,6950001,9000001,18000001,40000001},{0.05,0.1,0.2,0.23,0.33,0.4,0.45})-LOOKUP(K1898,{0,1950001,3300001,6950001,9000001,18000001,40000001},{0,97500,427500,636000,1536000,2796000,4796000}))*1.021,-2))</f>
        <v/>
      </c>
      <c r="N1898" s="19">
        <f>MAX(0,ROUNDDOWN(H1898-E1898-430000-G1898,-3))</f>
        <v/>
      </c>
      <c r="O1898" s="19">
        <f>MAX(0,ROUNDDOWN(H1898-E1898-430000-G1898-D1898,-3))</f>
        <v/>
      </c>
      <c r="P1898" s="19">
        <f>IF(H1898&lt;=450000,0,MAX(0,ROUNDDOWN(N1898*0.06-MIN(50000,N1898)*0.03,-2))+MAX(0,ROUNDDOWN(N1898*0.04-MIN(50000,N1898)*0.02,-2)))</f>
        <v/>
      </c>
      <c r="Q1898" s="19">
        <f>IF(H1898&lt;=450000,0,MAX(0,ROUNDDOWN(O1898*0.06-MIN(50000,O1898)*0.03,-2))+MAX(0,ROUNDDOWN(O1898*0.04-MIN(50000,O1898)*0.02,-2)))</f>
        <v/>
      </c>
      <c r="R1898" s="19">
        <f>L1898-M1898</f>
        <v/>
      </c>
      <c r="S1898" s="19">
        <f>P1898-Q1898</f>
        <v/>
      </c>
      <c r="T1898" s="19">
        <f>R1898+S1898</f>
        <v/>
      </c>
      <c r="U1898" s="21">
        <f>IF(J1898&lt;=0,0,LOOKUP(J1898,{0,1950001,3300001,6950001,9000001,18000001,40000001},{0.05,0.1,0.2,0.23,0.33,0.4,0.45}))</f>
        <v/>
      </c>
    </row>
    <row r="1899">
      <c r="A1899" t="inlineStr">
        <is>
          <t>1万円刻み</t>
        </is>
      </c>
      <c r="B1899" s="19">
        <f>'3_1万円刻み'!$A$881</f>
        <v/>
      </c>
      <c r="C1899" s="20" t="n">
        <v>2025</v>
      </c>
      <c r="D1899" s="19" t="n">
        <v>276000</v>
      </c>
      <c r="E1899" s="19">
        <f>ROUND(MIN(B1899/12,650000)*12*0.0915+MIN(B1899/12,1390000)*12*(0.0504+0)+B1899*0.005,0)</f>
        <v/>
      </c>
      <c r="F1899" s="19" t="n">
        <v>0</v>
      </c>
      <c r="G1899" s="19" t="n">
        <v>0</v>
      </c>
      <c r="H1899" s="19">
        <f>IF(C1899&gt;=2026,IF(B1899&lt;741000,0,IF(B1899&lt;2191000,B1899-740000,IF(B1899&lt;2193000,1451000,IF(B1899&lt;2196000,1453000,IF(B1899&lt;2200000,1456000,IF(B1899&lt;3600000,ROUNDDOWN(B1899/4,-3)*2.8-80000,IF(B1899&lt;6600000,ROUNDDOWN(B1899/4,-3)*3.2-440000,IF(B1899&lt;8500000,ROUNDDOWN(B1899*0.9,0)-1100000,B1899-1950000)))))))),IF(B1899&lt;651000,0,IF(B1899&lt;1900000,B1899-650000,IF(B1899&lt;3600000,ROUNDDOWN(B1899/4,-3)*2.8-80000,IF(B1899&lt;6600000,ROUNDDOWN(B1899/4,-3)*3.2-440000,IF(B1899&lt;8500000,ROUNDDOWN(B1899*0.9,0)-1100000,B1899-1950000))))))</f>
        <v/>
      </c>
      <c r="I1899" s="19">
        <f>IF(H1899&gt;23500000,NA(),IF(C1899&gt;=2026,IF(H1899&lt;=4890000,1040000,IF(H1899&lt;=6550000,670000,620000)),IF(H1899&lt;=1320000,950000,IF(H1899&lt;=3360000,880000,IF(H1899&lt;=4890000,680000,IF(H1899&lt;=6550000,630000,580000))))))</f>
        <v/>
      </c>
      <c r="J1899" s="19">
        <f>MAX(0,ROUNDDOWN(H1899-E1899-I1899-F1899,-3))</f>
        <v/>
      </c>
      <c r="K1899" s="19">
        <f>MAX(0,ROUNDDOWN(H1899-E1899-I1899-F1899-D1899,-3))</f>
        <v/>
      </c>
      <c r="L1899" s="19">
        <f>IF(J1899&lt;=0,0,ROUNDDOWN((J1899*LOOKUP(J1899,{0,1950001,3300001,6950001,9000001,18000001,40000001},{0.05,0.1,0.2,0.23,0.33,0.4,0.45})-LOOKUP(J1899,{0,1950001,3300001,6950001,9000001,18000001,40000001},{0,97500,427500,636000,1536000,2796000,4796000}))*1.021,-2))</f>
        <v/>
      </c>
      <c r="M1899" s="19">
        <f>IF(K1899&lt;=0,0,ROUNDDOWN((K1899*LOOKUP(K1899,{0,1950001,3300001,6950001,9000001,18000001,40000001},{0.05,0.1,0.2,0.23,0.33,0.4,0.45})-LOOKUP(K1899,{0,1950001,3300001,6950001,9000001,18000001,40000001},{0,97500,427500,636000,1536000,2796000,4796000}))*1.021,-2))</f>
        <v/>
      </c>
      <c r="N1899" s="19">
        <f>MAX(0,ROUNDDOWN(H1899-E1899-430000-G1899,-3))</f>
        <v/>
      </c>
      <c r="O1899" s="19">
        <f>MAX(0,ROUNDDOWN(H1899-E1899-430000-G1899-D1899,-3))</f>
        <v/>
      </c>
      <c r="P1899" s="19">
        <f>IF(H1899&lt;=450000,0,MAX(0,ROUNDDOWN(N1899*0.06-MIN(50000,N1899)*0.03,-2))+MAX(0,ROUNDDOWN(N1899*0.04-MIN(50000,N1899)*0.02,-2)))</f>
        <v/>
      </c>
      <c r="Q1899" s="19">
        <f>IF(H1899&lt;=450000,0,MAX(0,ROUNDDOWN(O1899*0.06-MIN(50000,O1899)*0.03,-2))+MAX(0,ROUNDDOWN(O1899*0.04-MIN(50000,O1899)*0.02,-2)))</f>
        <v/>
      </c>
      <c r="R1899" s="19">
        <f>L1899-M1899</f>
        <v/>
      </c>
      <c r="S1899" s="19">
        <f>P1899-Q1899</f>
        <v/>
      </c>
      <c r="T1899" s="19">
        <f>R1899+S1899</f>
        <v/>
      </c>
      <c r="U1899" s="21">
        <f>IF(J1899&lt;=0,0,LOOKUP(J1899,{0,1950001,3300001,6950001,9000001,18000001,40000001},{0.05,0.1,0.2,0.23,0.33,0.4,0.45}))</f>
        <v/>
      </c>
    </row>
    <row r="1900">
      <c r="A1900" t="inlineStr">
        <is>
          <t>1万円刻み</t>
        </is>
      </c>
      <c r="B1900" s="19">
        <f>'3_1万円刻み'!$A$881</f>
        <v/>
      </c>
      <c r="C1900" s="20" t="n">
        <v>2026</v>
      </c>
      <c r="D1900" s="19" t="n">
        <v>276000</v>
      </c>
      <c r="E1900" s="19">
        <f>ROUND(MIN(B1900/12,650000)*12*0.0915+MIN(B1900/12,1390000)*12*(0.0504+0)+B1900*0.005,0)</f>
        <v/>
      </c>
      <c r="F1900" s="19" t="n">
        <v>0</v>
      </c>
      <c r="G1900" s="19" t="n">
        <v>0</v>
      </c>
      <c r="H1900" s="19">
        <f>IF(C1900&gt;=2026,IF(B1900&lt;741000,0,IF(B1900&lt;2191000,B1900-740000,IF(B1900&lt;2193000,1451000,IF(B1900&lt;2196000,1453000,IF(B1900&lt;2200000,1456000,IF(B1900&lt;3600000,ROUNDDOWN(B1900/4,-3)*2.8-80000,IF(B1900&lt;6600000,ROUNDDOWN(B1900/4,-3)*3.2-440000,IF(B1900&lt;8500000,ROUNDDOWN(B1900*0.9,0)-1100000,B1900-1950000)))))))),IF(B1900&lt;651000,0,IF(B1900&lt;1900000,B1900-650000,IF(B1900&lt;3600000,ROUNDDOWN(B1900/4,-3)*2.8-80000,IF(B1900&lt;6600000,ROUNDDOWN(B1900/4,-3)*3.2-440000,IF(B1900&lt;8500000,ROUNDDOWN(B1900*0.9,0)-1100000,B1900-1950000))))))</f>
        <v/>
      </c>
      <c r="I1900" s="19">
        <f>IF(H1900&gt;23500000,NA(),IF(C1900&gt;=2026,IF(H1900&lt;=4890000,1040000,IF(H1900&lt;=6550000,670000,620000)),IF(H1900&lt;=1320000,950000,IF(H1900&lt;=3360000,880000,IF(H1900&lt;=4890000,680000,IF(H1900&lt;=6550000,630000,580000))))))</f>
        <v/>
      </c>
      <c r="J1900" s="19">
        <f>MAX(0,ROUNDDOWN(H1900-E1900-I1900-F1900,-3))</f>
        <v/>
      </c>
      <c r="K1900" s="19">
        <f>MAX(0,ROUNDDOWN(H1900-E1900-I1900-F1900-D1900,-3))</f>
        <v/>
      </c>
      <c r="L1900" s="19">
        <f>IF(J1900&lt;=0,0,ROUNDDOWN((J1900*LOOKUP(J1900,{0,1950001,3300001,6950001,9000001,18000001,40000001},{0.05,0.1,0.2,0.23,0.33,0.4,0.45})-LOOKUP(J1900,{0,1950001,3300001,6950001,9000001,18000001,40000001},{0,97500,427500,636000,1536000,2796000,4796000}))*1.021,-2))</f>
        <v/>
      </c>
      <c r="M1900" s="19">
        <f>IF(K1900&lt;=0,0,ROUNDDOWN((K1900*LOOKUP(K1900,{0,1950001,3300001,6950001,9000001,18000001,40000001},{0.05,0.1,0.2,0.23,0.33,0.4,0.45})-LOOKUP(K1900,{0,1950001,3300001,6950001,9000001,18000001,40000001},{0,97500,427500,636000,1536000,2796000,4796000}))*1.021,-2))</f>
        <v/>
      </c>
      <c r="N1900" s="19">
        <f>MAX(0,ROUNDDOWN(H1900-E1900-430000-G1900,-3))</f>
        <v/>
      </c>
      <c r="O1900" s="19">
        <f>MAX(0,ROUNDDOWN(H1900-E1900-430000-G1900-D1900,-3))</f>
        <v/>
      </c>
      <c r="P1900" s="19">
        <f>IF(H1900&lt;=450000,0,MAX(0,ROUNDDOWN(N1900*0.06-MIN(50000,N1900)*0.03,-2))+MAX(0,ROUNDDOWN(N1900*0.04-MIN(50000,N1900)*0.02,-2)))</f>
        <v/>
      </c>
      <c r="Q1900" s="19">
        <f>IF(H1900&lt;=450000,0,MAX(0,ROUNDDOWN(O1900*0.06-MIN(50000,O1900)*0.03,-2))+MAX(0,ROUNDDOWN(O1900*0.04-MIN(50000,O1900)*0.02,-2)))</f>
        <v/>
      </c>
      <c r="R1900" s="19">
        <f>L1900-M1900</f>
        <v/>
      </c>
      <c r="S1900" s="19">
        <f>P1900-Q1900</f>
        <v/>
      </c>
      <c r="T1900" s="19">
        <f>R1900+S1900</f>
        <v/>
      </c>
      <c r="U1900" s="21">
        <f>IF(J1900&lt;=0,0,LOOKUP(J1900,{0,1950001,3300001,6950001,9000001,18000001,40000001},{0.05,0.1,0.2,0.23,0.33,0.4,0.45}))</f>
        <v/>
      </c>
    </row>
    <row r="1901">
      <c r="A1901" t="inlineStr">
        <is>
          <t>1万円刻み</t>
        </is>
      </c>
      <c r="B1901" s="19">
        <f>'3_1万円刻み'!$A$882</f>
        <v/>
      </c>
      <c r="C1901" s="20" t="n">
        <v>2025</v>
      </c>
      <c r="D1901" s="19" t="n">
        <v>276000</v>
      </c>
      <c r="E1901" s="19">
        <f>ROUND(MIN(B1901/12,650000)*12*0.0915+MIN(B1901/12,1390000)*12*(0.0504+0)+B1901*0.005,0)</f>
        <v/>
      </c>
      <c r="F1901" s="19" t="n">
        <v>0</v>
      </c>
      <c r="G1901" s="19" t="n">
        <v>0</v>
      </c>
      <c r="H1901" s="19">
        <f>IF(C1901&gt;=2026,IF(B1901&lt;741000,0,IF(B1901&lt;2191000,B1901-740000,IF(B1901&lt;2193000,1451000,IF(B1901&lt;2196000,1453000,IF(B1901&lt;2200000,1456000,IF(B1901&lt;3600000,ROUNDDOWN(B1901/4,-3)*2.8-80000,IF(B1901&lt;6600000,ROUNDDOWN(B1901/4,-3)*3.2-440000,IF(B1901&lt;8500000,ROUNDDOWN(B1901*0.9,0)-1100000,B1901-1950000)))))))),IF(B1901&lt;651000,0,IF(B1901&lt;1900000,B1901-650000,IF(B1901&lt;3600000,ROUNDDOWN(B1901/4,-3)*2.8-80000,IF(B1901&lt;6600000,ROUNDDOWN(B1901/4,-3)*3.2-440000,IF(B1901&lt;8500000,ROUNDDOWN(B1901*0.9,0)-1100000,B1901-1950000))))))</f>
        <v/>
      </c>
      <c r="I1901" s="19">
        <f>IF(H1901&gt;23500000,NA(),IF(C1901&gt;=2026,IF(H1901&lt;=4890000,1040000,IF(H1901&lt;=6550000,670000,620000)),IF(H1901&lt;=1320000,950000,IF(H1901&lt;=3360000,880000,IF(H1901&lt;=4890000,680000,IF(H1901&lt;=6550000,630000,580000))))))</f>
        <v/>
      </c>
      <c r="J1901" s="19">
        <f>MAX(0,ROUNDDOWN(H1901-E1901-I1901-F1901,-3))</f>
        <v/>
      </c>
      <c r="K1901" s="19">
        <f>MAX(0,ROUNDDOWN(H1901-E1901-I1901-F1901-D1901,-3))</f>
        <v/>
      </c>
      <c r="L1901" s="19">
        <f>IF(J1901&lt;=0,0,ROUNDDOWN((J1901*LOOKUP(J1901,{0,1950001,3300001,6950001,9000001,18000001,40000001},{0.05,0.1,0.2,0.23,0.33,0.4,0.45})-LOOKUP(J1901,{0,1950001,3300001,6950001,9000001,18000001,40000001},{0,97500,427500,636000,1536000,2796000,4796000}))*1.021,-2))</f>
        <v/>
      </c>
      <c r="M1901" s="19">
        <f>IF(K1901&lt;=0,0,ROUNDDOWN((K1901*LOOKUP(K1901,{0,1950001,3300001,6950001,9000001,18000001,40000001},{0.05,0.1,0.2,0.23,0.33,0.4,0.45})-LOOKUP(K1901,{0,1950001,3300001,6950001,9000001,18000001,40000001},{0,97500,427500,636000,1536000,2796000,4796000}))*1.021,-2))</f>
        <v/>
      </c>
      <c r="N1901" s="19">
        <f>MAX(0,ROUNDDOWN(H1901-E1901-430000-G1901,-3))</f>
        <v/>
      </c>
      <c r="O1901" s="19">
        <f>MAX(0,ROUNDDOWN(H1901-E1901-430000-G1901-D1901,-3))</f>
        <v/>
      </c>
      <c r="P1901" s="19">
        <f>IF(H1901&lt;=450000,0,MAX(0,ROUNDDOWN(N1901*0.06-MIN(50000,N1901)*0.03,-2))+MAX(0,ROUNDDOWN(N1901*0.04-MIN(50000,N1901)*0.02,-2)))</f>
        <v/>
      </c>
      <c r="Q1901" s="19">
        <f>IF(H1901&lt;=450000,0,MAX(0,ROUNDDOWN(O1901*0.06-MIN(50000,O1901)*0.03,-2))+MAX(0,ROUNDDOWN(O1901*0.04-MIN(50000,O1901)*0.02,-2)))</f>
        <v/>
      </c>
      <c r="R1901" s="19">
        <f>L1901-M1901</f>
        <v/>
      </c>
      <c r="S1901" s="19">
        <f>P1901-Q1901</f>
        <v/>
      </c>
      <c r="T1901" s="19">
        <f>R1901+S1901</f>
        <v/>
      </c>
      <c r="U1901" s="21">
        <f>IF(J1901&lt;=0,0,LOOKUP(J1901,{0,1950001,3300001,6950001,9000001,18000001,40000001},{0.05,0.1,0.2,0.23,0.33,0.4,0.45}))</f>
        <v/>
      </c>
    </row>
    <row r="1902">
      <c r="A1902" t="inlineStr">
        <is>
          <t>1万円刻み</t>
        </is>
      </c>
      <c r="B1902" s="19">
        <f>'3_1万円刻み'!$A$882</f>
        <v/>
      </c>
      <c r="C1902" s="20" t="n">
        <v>2026</v>
      </c>
      <c r="D1902" s="19" t="n">
        <v>276000</v>
      </c>
      <c r="E1902" s="19">
        <f>ROUND(MIN(B1902/12,650000)*12*0.0915+MIN(B1902/12,1390000)*12*(0.0504+0)+B1902*0.005,0)</f>
        <v/>
      </c>
      <c r="F1902" s="19" t="n">
        <v>0</v>
      </c>
      <c r="G1902" s="19" t="n">
        <v>0</v>
      </c>
      <c r="H1902" s="19">
        <f>IF(C1902&gt;=2026,IF(B1902&lt;741000,0,IF(B1902&lt;2191000,B1902-740000,IF(B1902&lt;2193000,1451000,IF(B1902&lt;2196000,1453000,IF(B1902&lt;2200000,1456000,IF(B1902&lt;3600000,ROUNDDOWN(B1902/4,-3)*2.8-80000,IF(B1902&lt;6600000,ROUNDDOWN(B1902/4,-3)*3.2-440000,IF(B1902&lt;8500000,ROUNDDOWN(B1902*0.9,0)-1100000,B1902-1950000)))))))),IF(B1902&lt;651000,0,IF(B1902&lt;1900000,B1902-650000,IF(B1902&lt;3600000,ROUNDDOWN(B1902/4,-3)*2.8-80000,IF(B1902&lt;6600000,ROUNDDOWN(B1902/4,-3)*3.2-440000,IF(B1902&lt;8500000,ROUNDDOWN(B1902*0.9,0)-1100000,B1902-1950000))))))</f>
        <v/>
      </c>
      <c r="I1902" s="19">
        <f>IF(H1902&gt;23500000,NA(),IF(C1902&gt;=2026,IF(H1902&lt;=4890000,1040000,IF(H1902&lt;=6550000,670000,620000)),IF(H1902&lt;=1320000,950000,IF(H1902&lt;=3360000,880000,IF(H1902&lt;=4890000,680000,IF(H1902&lt;=6550000,630000,580000))))))</f>
        <v/>
      </c>
      <c r="J1902" s="19">
        <f>MAX(0,ROUNDDOWN(H1902-E1902-I1902-F1902,-3))</f>
        <v/>
      </c>
      <c r="K1902" s="19">
        <f>MAX(0,ROUNDDOWN(H1902-E1902-I1902-F1902-D1902,-3))</f>
        <v/>
      </c>
      <c r="L1902" s="19">
        <f>IF(J1902&lt;=0,0,ROUNDDOWN((J1902*LOOKUP(J1902,{0,1950001,3300001,6950001,9000001,18000001,40000001},{0.05,0.1,0.2,0.23,0.33,0.4,0.45})-LOOKUP(J1902,{0,1950001,3300001,6950001,9000001,18000001,40000001},{0,97500,427500,636000,1536000,2796000,4796000}))*1.021,-2))</f>
        <v/>
      </c>
      <c r="M1902" s="19">
        <f>IF(K1902&lt;=0,0,ROUNDDOWN((K1902*LOOKUP(K1902,{0,1950001,3300001,6950001,9000001,18000001,40000001},{0.05,0.1,0.2,0.23,0.33,0.4,0.45})-LOOKUP(K1902,{0,1950001,3300001,6950001,9000001,18000001,40000001},{0,97500,427500,636000,1536000,2796000,4796000}))*1.021,-2))</f>
        <v/>
      </c>
      <c r="N1902" s="19">
        <f>MAX(0,ROUNDDOWN(H1902-E1902-430000-G1902,-3))</f>
        <v/>
      </c>
      <c r="O1902" s="19">
        <f>MAX(0,ROUNDDOWN(H1902-E1902-430000-G1902-D1902,-3))</f>
        <v/>
      </c>
      <c r="P1902" s="19">
        <f>IF(H1902&lt;=450000,0,MAX(0,ROUNDDOWN(N1902*0.06-MIN(50000,N1902)*0.03,-2))+MAX(0,ROUNDDOWN(N1902*0.04-MIN(50000,N1902)*0.02,-2)))</f>
        <v/>
      </c>
      <c r="Q1902" s="19">
        <f>IF(H1902&lt;=450000,0,MAX(0,ROUNDDOWN(O1902*0.06-MIN(50000,O1902)*0.03,-2))+MAX(0,ROUNDDOWN(O1902*0.04-MIN(50000,O1902)*0.02,-2)))</f>
        <v/>
      </c>
      <c r="R1902" s="19">
        <f>L1902-M1902</f>
        <v/>
      </c>
      <c r="S1902" s="19">
        <f>P1902-Q1902</f>
        <v/>
      </c>
      <c r="T1902" s="19">
        <f>R1902+S1902</f>
        <v/>
      </c>
      <c r="U1902" s="21">
        <f>IF(J1902&lt;=0,0,LOOKUP(J1902,{0,1950001,3300001,6950001,9000001,18000001,40000001},{0.05,0.1,0.2,0.23,0.33,0.4,0.45}))</f>
        <v/>
      </c>
    </row>
    <row r="1903">
      <c r="A1903" t="inlineStr">
        <is>
          <t>1万円刻み</t>
        </is>
      </c>
      <c r="B1903" s="19">
        <f>'3_1万円刻み'!$A$883</f>
        <v/>
      </c>
      <c r="C1903" s="20" t="n">
        <v>2025</v>
      </c>
      <c r="D1903" s="19" t="n">
        <v>276000</v>
      </c>
      <c r="E1903" s="19">
        <f>ROUND(MIN(B1903/12,650000)*12*0.0915+MIN(B1903/12,1390000)*12*(0.0504+0)+B1903*0.005,0)</f>
        <v/>
      </c>
      <c r="F1903" s="19" t="n">
        <v>0</v>
      </c>
      <c r="G1903" s="19" t="n">
        <v>0</v>
      </c>
      <c r="H1903" s="19">
        <f>IF(C1903&gt;=2026,IF(B1903&lt;741000,0,IF(B1903&lt;2191000,B1903-740000,IF(B1903&lt;2193000,1451000,IF(B1903&lt;2196000,1453000,IF(B1903&lt;2200000,1456000,IF(B1903&lt;3600000,ROUNDDOWN(B1903/4,-3)*2.8-80000,IF(B1903&lt;6600000,ROUNDDOWN(B1903/4,-3)*3.2-440000,IF(B1903&lt;8500000,ROUNDDOWN(B1903*0.9,0)-1100000,B1903-1950000)))))))),IF(B1903&lt;651000,0,IF(B1903&lt;1900000,B1903-650000,IF(B1903&lt;3600000,ROUNDDOWN(B1903/4,-3)*2.8-80000,IF(B1903&lt;6600000,ROUNDDOWN(B1903/4,-3)*3.2-440000,IF(B1903&lt;8500000,ROUNDDOWN(B1903*0.9,0)-1100000,B1903-1950000))))))</f>
        <v/>
      </c>
      <c r="I1903" s="19">
        <f>IF(H1903&gt;23500000,NA(),IF(C1903&gt;=2026,IF(H1903&lt;=4890000,1040000,IF(H1903&lt;=6550000,670000,620000)),IF(H1903&lt;=1320000,950000,IF(H1903&lt;=3360000,880000,IF(H1903&lt;=4890000,680000,IF(H1903&lt;=6550000,630000,580000))))))</f>
        <v/>
      </c>
      <c r="J1903" s="19">
        <f>MAX(0,ROUNDDOWN(H1903-E1903-I1903-F1903,-3))</f>
        <v/>
      </c>
      <c r="K1903" s="19">
        <f>MAX(0,ROUNDDOWN(H1903-E1903-I1903-F1903-D1903,-3))</f>
        <v/>
      </c>
      <c r="L1903" s="19">
        <f>IF(J1903&lt;=0,0,ROUNDDOWN((J1903*LOOKUP(J1903,{0,1950001,3300001,6950001,9000001,18000001,40000001},{0.05,0.1,0.2,0.23,0.33,0.4,0.45})-LOOKUP(J1903,{0,1950001,3300001,6950001,9000001,18000001,40000001},{0,97500,427500,636000,1536000,2796000,4796000}))*1.021,-2))</f>
        <v/>
      </c>
      <c r="M1903" s="19">
        <f>IF(K1903&lt;=0,0,ROUNDDOWN((K1903*LOOKUP(K1903,{0,1950001,3300001,6950001,9000001,18000001,40000001},{0.05,0.1,0.2,0.23,0.33,0.4,0.45})-LOOKUP(K1903,{0,1950001,3300001,6950001,9000001,18000001,40000001},{0,97500,427500,636000,1536000,2796000,4796000}))*1.021,-2))</f>
        <v/>
      </c>
      <c r="N1903" s="19">
        <f>MAX(0,ROUNDDOWN(H1903-E1903-430000-G1903,-3))</f>
        <v/>
      </c>
      <c r="O1903" s="19">
        <f>MAX(0,ROUNDDOWN(H1903-E1903-430000-G1903-D1903,-3))</f>
        <v/>
      </c>
      <c r="P1903" s="19">
        <f>IF(H1903&lt;=450000,0,MAX(0,ROUNDDOWN(N1903*0.06-MIN(50000,N1903)*0.03,-2))+MAX(0,ROUNDDOWN(N1903*0.04-MIN(50000,N1903)*0.02,-2)))</f>
        <v/>
      </c>
      <c r="Q1903" s="19">
        <f>IF(H1903&lt;=450000,0,MAX(0,ROUNDDOWN(O1903*0.06-MIN(50000,O1903)*0.03,-2))+MAX(0,ROUNDDOWN(O1903*0.04-MIN(50000,O1903)*0.02,-2)))</f>
        <v/>
      </c>
      <c r="R1903" s="19">
        <f>L1903-M1903</f>
        <v/>
      </c>
      <c r="S1903" s="19">
        <f>P1903-Q1903</f>
        <v/>
      </c>
      <c r="T1903" s="19">
        <f>R1903+S1903</f>
        <v/>
      </c>
      <c r="U1903" s="21">
        <f>IF(J1903&lt;=0,0,LOOKUP(J1903,{0,1950001,3300001,6950001,9000001,18000001,40000001},{0.05,0.1,0.2,0.23,0.33,0.4,0.45}))</f>
        <v/>
      </c>
    </row>
    <row r="1904">
      <c r="A1904" t="inlineStr">
        <is>
          <t>1万円刻み</t>
        </is>
      </c>
      <c r="B1904" s="19">
        <f>'3_1万円刻み'!$A$883</f>
        <v/>
      </c>
      <c r="C1904" s="20" t="n">
        <v>2026</v>
      </c>
      <c r="D1904" s="19" t="n">
        <v>276000</v>
      </c>
      <c r="E1904" s="19">
        <f>ROUND(MIN(B1904/12,650000)*12*0.0915+MIN(B1904/12,1390000)*12*(0.0504+0)+B1904*0.005,0)</f>
        <v/>
      </c>
      <c r="F1904" s="19" t="n">
        <v>0</v>
      </c>
      <c r="G1904" s="19" t="n">
        <v>0</v>
      </c>
      <c r="H1904" s="19">
        <f>IF(C1904&gt;=2026,IF(B1904&lt;741000,0,IF(B1904&lt;2191000,B1904-740000,IF(B1904&lt;2193000,1451000,IF(B1904&lt;2196000,1453000,IF(B1904&lt;2200000,1456000,IF(B1904&lt;3600000,ROUNDDOWN(B1904/4,-3)*2.8-80000,IF(B1904&lt;6600000,ROUNDDOWN(B1904/4,-3)*3.2-440000,IF(B1904&lt;8500000,ROUNDDOWN(B1904*0.9,0)-1100000,B1904-1950000)))))))),IF(B1904&lt;651000,0,IF(B1904&lt;1900000,B1904-650000,IF(B1904&lt;3600000,ROUNDDOWN(B1904/4,-3)*2.8-80000,IF(B1904&lt;6600000,ROUNDDOWN(B1904/4,-3)*3.2-440000,IF(B1904&lt;8500000,ROUNDDOWN(B1904*0.9,0)-1100000,B1904-1950000))))))</f>
        <v/>
      </c>
      <c r="I1904" s="19">
        <f>IF(H1904&gt;23500000,NA(),IF(C1904&gt;=2026,IF(H1904&lt;=4890000,1040000,IF(H1904&lt;=6550000,670000,620000)),IF(H1904&lt;=1320000,950000,IF(H1904&lt;=3360000,880000,IF(H1904&lt;=4890000,680000,IF(H1904&lt;=6550000,630000,580000))))))</f>
        <v/>
      </c>
      <c r="J1904" s="19">
        <f>MAX(0,ROUNDDOWN(H1904-E1904-I1904-F1904,-3))</f>
        <v/>
      </c>
      <c r="K1904" s="19">
        <f>MAX(0,ROUNDDOWN(H1904-E1904-I1904-F1904-D1904,-3))</f>
        <v/>
      </c>
      <c r="L1904" s="19">
        <f>IF(J1904&lt;=0,0,ROUNDDOWN((J1904*LOOKUP(J1904,{0,1950001,3300001,6950001,9000001,18000001,40000001},{0.05,0.1,0.2,0.23,0.33,0.4,0.45})-LOOKUP(J1904,{0,1950001,3300001,6950001,9000001,18000001,40000001},{0,97500,427500,636000,1536000,2796000,4796000}))*1.021,-2))</f>
        <v/>
      </c>
      <c r="M1904" s="19">
        <f>IF(K1904&lt;=0,0,ROUNDDOWN((K1904*LOOKUP(K1904,{0,1950001,3300001,6950001,9000001,18000001,40000001},{0.05,0.1,0.2,0.23,0.33,0.4,0.45})-LOOKUP(K1904,{0,1950001,3300001,6950001,9000001,18000001,40000001},{0,97500,427500,636000,1536000,2796000,4796000}))*1.021,-2))</f>
        <v/>
      </c>
      <c r="N1904" s="19">
        <f>MAX(0,ROUNDDOWN(H1904-E1904-430000-G1904,-3))</f>
        <v/>
      </c>
      <c r="O1904" s="19">
        <f>MAX(0,ROUNDDOWN(H1904-E1904-430000-G1904-D1904,-3))</f>
        <v/>
      </c>
      <c r="P1904" s="19">
        <f>IF(H1904&lt;=450000,0,MAX(0,ROUNDDOWN(N1904*0.06-MIN(50000,N1904)*0.03,-2))+MAX(0,ROUNDDOWN(N1904*0.04-MIN(50000,N1904)*0.02,-2)))</f>
        <v/>
      </c>
      <c r="Q1904" s="19">
        <f>IF(H1904&lt;=450000,0,MAX(0,ROUNDDOWN(O1904*0.06-MIN(50000,O1904)*0.03,-2))+MAX(0,ROUNDDOWN(O1904*0.04-MIN(50000,O1904)*0.02,-2)))</f>
        <v/>
      </c>
      <c r="R1904" s="19">
        <f>L1904-M1904</f>
        <v/>
      </c>
      <c r="S1904" s="19">
        <f>P1904-Q1904</f>
        <v/>
      </c>
      <c r="T1904" s="19">
        <f>R1904+S1904</f>
        <v/>
      </c>
      <c r="U1904" s="21">
        <f>IF(J1904&lt;=0,0,LOOKUP(J1904,{0,1950001,3300001,6950001,9000001,18000001,40000001},{0.05,0.1,0.2,0.23,0.33,0.4,0.45}))</f>
        <v/>
      </c>
    </row>
    <row r="1905">
      <c r="A1905" t="inlineStr">
        <is>
          <t>1万円刻み</t>
        </is>
      </c>
      <c r="B1905" s="19">
        <f>'3_1万円刻み'!$A$884</f>
        <v/>
      </c>
      <c r="C1905" s="20" t="n">
        <v>2025</v>
      </c>
      <c r="D1905" s="19" t="n">
        <v>276000</v>
      </c>
      <c r="E1905" s="19">
        <f>ROUND(MIN(B1905/12,650000)*12*0.0915+MIN(B1905/12,1390000)*12*(0.0504+0)+B1905*0.005,0)</f>
        <v/>
      </c>
      <c r="F1905" s="19" t="n">
        <v>0</v>
      </c>
      <c r="G1905" s="19" t="n">
        <v>0</v>
      </c>
      <c r="H1905" s="19">
        <f>IF(C1905&gt;=2026,IF(B1905&lt;741000,0,IF(B1905&lt;2191000,B1905-740000,IF(B1905&lt;2193000,1451000,IF(B1905&lt;2196000,1453000,IF(B1905&lt;2200000,1456000,IF(B1905&lt;3600000,ROUNDDOWN(B1905/4,-3)*2.8-80000,IF(B1905&lt;6600000,ROUNDDOWN(B1905/4,-3)*3.2-440000,IF(B1905&lt;8500000,ROUNDDOWN(B1905*0.9,0)-1100000,B1905-1950000)))))))),IF(B1905&lt;651000,0,IF(B1905&lt;1900000,B1905-650000,IF(B1905&lt;3600000,ROUNDDOWN(B1905/4,-3)*2.8-80000,IF(B1905&lt;6600000,ROUNDDOWN(B1905/4,-3)*3.2-440000,IF(B1905&lt;8500000,ROUNDDOWN(B1905*0.9,0)-1100000,B1905-1950000))))))</f>
        <v/>
      </c>
      <c r="I1905" s="19">
        <f>IF(H1905&gt;23500000,NA(),IF(C1905&gt;=2026,IF(H1905&lt;=4890000,1040000,IF(H1905&lt;=6550000,670000,620000)),IF(H1905&lt;=1320000,950000,IF(H1905&lt;=3360000,880000,IF(H1905&lt;=4890000,680000,IF(H1905&lt;=6550000,630000,580000))))))</f>
        <v/>
      </c>
      <c r="J1905" s="19">
        <f>MAX(0,ROUNDDOWN(H1905-E1905-I1905-F1905,-3))</f>
        <v/>
      </c>
      <c r="K1905" s="19">
        <f>MAX(0,ROUNDDOWN(H1905-E1905-I1905-F1905-D1905,-3))</f>
        <v/>
      </c>
      <c r="L1905" s="19">
        <f>IF(J1905&lt;=0,0,ROUNDDOWN((J1905*LOOKUP(J1905,{0,1950001,3300001,6950001,9000001,18000001,40000001},{0.05,0.1,0.2,0.23,0.33,0.4,0.45})-LOOKUP(J1905,{0,1950001,3300001,6950001,9000001,18000001,40000001},{0,97500,427500,636000,1536000,2796000,4796000}))*1.021,-2))</f>
        <v/>
      </c>
      <c r="M1905" s="19">
        <f>IF(K1905&lt;=0,0,ROUNDDOWN((K1905*LOOKUP(K1905,{0,1950001,3300001,6950001,9000001,18000001,40000001},{0.05,0.1,0.2,0.23,0.33,0.4,0.45})-LOOKUP(K1905,{0,1950001,3300001,6950001,9000001,18000001,40000001},{0,97500,427500,636000,1536000,2796000,4796000}))*1.021,-2))</f>
        <v/>
      </c>
      <c r="N1905" s="19">
        <f>MAX(0,ROUNDDOWN(H1905-E1905-430000-G1905,-3))</f>
        <v/>
      </c>
      <c r="O1905" s="19">
        <f>MAX(0,ROUNDDOWN(H1905-E1905-430000-G1905-D1905,-3))</f>
        <v/>
      </c>
      <c r="P1905" s="19">
        <f>IF(H1905&lt;=450000,0,MAX(0,ROUNDDOWN(N1905*0.06-MIN(50000,N1905)*0.03,-2))+MAX(0,ROUNDDOWN(N1905*0.04-MIN(50000,N1905)*0.02,-2)))</f>
        <v/>
      </c>
      <c r="Q1905" s="19">
        <f>IF(H1905&lt;=450000,0,MAX(0,ROUNDDOWN(O1905*0.06-MIN(50000,O1905)*0.03,-2))+MAX(0,ROUNDDOWN(O1905*0.04-MIN(50000,O1905)*0.02,-2)))</f>
        <v/>
      </c>
      <c r="R1905" s="19">
        <f>L1905-M1905</f>
        <v/>
      </c>
      <c r="S1905" s="19">
        <f>P1905-Q1905</f>
        <v/>
      </c>
      <c r="T1905" s="19">
        <f>R1905+S1905</f>
        <v/>
      </c>
      <c r="U1905" s="21">
        <f>IF(J1905&lt;=0,0,LOOKUP(J1905,{0,1950001,3300001,6950001,9000001,18000001,40000001},{0.05,0.1,0.2,0.23,0.33,0.4,0.45}))</f>
        <v/>
      </c>
    </row>
    <row r="1906">
      <c r="A1906" t="inlineStr">
        <is>
          <t>1万円刻み</t>
        </is>
      </c>
      <c r="B1906" s="19">
        <f>'3_1万円刻み'!$A$884</f>
        <v/>
      </c>
      <c r="C1906" s="20" t="n">
        <v>2026</v>
      </c>
      <c r="D1906" s="19" t="n">
        <v>276000</v>
      </c>
      <c r="E1906" s="19">
        <f>ROUND(MIN(B1906/12,650000)*12*0.0915+MIN(B1906/12,1390000)*12*(0.0504+0)+B1906*0.005,0)</f>
        <v/>
      </c>
      <c r="F1906" s="19" t="n">
        <v>0</v>
      </c>
      <c r="G1906" s="19" t="n">
        <v>0</v>
      </c>
      <c r="H1906" s="19">
        <f>IF(C1906&gt;=2026,IF(B1906&lt;741000,0,IF(B1906&lt;2191000,B1906-740000,IF(B1906&lt;2193000,1451000,IF(B1906&lt;2196000,1453000,IF(B1906&lt;2200000,1456000,IF(B1906&lt;3600000,ROUNDDOWN(B1906/4,-3)*2.8-80000,IF(B1906&lt;6600000,ROUNDDOWN(B1906/4,-3)*3.2-440000,IF(B1906&lt;8500000,ROUNDDOWN(B1906*0.9,0)-1100000,B1906-1950000)))))))),IF(B1906&lt;651000,0,IF(B1906&lt;1900000,B1906-650000,IF(B1906&lt;3600000,ROUNDDOWN(B1906/4,-3)*2.8-80000,IF(B1906&lt;6600000,ROUNDDOWN(B1906/4,-3)*3.2-440000,IF(B1906&lt;8500000,ROUNDDOWN(B1906*0.9,0)-1100000,B1906-1950000))))))</f>
        <v/>
      </c>
      <c r="I1906" s="19">
        <f>IF(H1906&gt;23500000,NA(),IF(C1906&gt;=2026,IF(H1906&lt;=4890000,1040000,IF(H1906&lt;=6550000,670000,620000)),IF(H1906&lt;=1320000,950000,IF(H1906&lt;=3360000,880000,IF(H1906&lt;=4890000,680000,IF(H1906&lt;=6550000,630000,580000))))))</f>
        <v/>
      </c>
      <c r="J1906" s="19">
        <f>MAX(0,ROUNDDOWN(H1906-E1906-I1906-F1906,-3))</f>
        <v/>
      </c>
      <c r="K1906" s="19">
        <f>MAX(0,ROUNDDOWN(H1906-E1906-I1906-F1906-D1906,-3))</f>
        <v/>
      </c>
      <c r="L1906" s="19">
        <f>IF(J1906&lt;=0,0,ROUNDDOWN((J1906*LOOKUP(J1906,{0,1950001,3300001,6950001,9000001,18000001,40000001},{0.05,0.1,0.2,0.23,0.33,0.4,0.45})-LOOKUP(J1906,{0,1950001,3300001,6950001,9000001,18000001,40000001},{0,97500,427500,636000,1536000,2796000,4796000}))*1.021,-2))</f>
        <v/>
      </c>
      <c r="M1906" s="19">
        <f>IF(K1906&lt;=0,0,ROUNDDOWN((K1906*LOOKUP(K1906,{0,1950001,3300001,6950001,9000001,18000001,40000001},{0.05,0.1,0.2,0.23,0.33,0.4,0.45})-LOOKUP(K1906,{0,1950001,3300001,6950001,9000001,18000001,40000001},{0,97500,427500,636000,1536000,2796000,4796000}))*1.021,-2))</f>
        <v/>
      </c>
      <c r="N1906" s="19">
        <f>MAX(0,ROUNDDOWN(H1906-E1906-430000-G1906,-3))</f>
        <v/>
      </c>
      <c r="O1906" s="19">
        <f>MAX(0,ROUNDDOWN(H1906-E1906-430000-G1906-D1906,-3))</f>
        <v/>
      </c>
      <c r="P1906" s="19">
        <f>IF(H1906&lt;=450000,0,MAX(0,ROUNDDOWN(N1906*0.06-MIN(50000,N1906)*0.03,-2))+MAX(0,ROUNDDOWN(N1906*0.04-MIN(50000,N1906)*0.02,-2)))</f>
        <v/>
      </c>
      <c r="Q1906" s="19">
        <f>IF(H1906&lt;=450000,0,MAX(0,ROUNDDOWN(O1906*0.06-MIN(50000,O1906)*0.03,-2))+MAX(0,ROUNDDOWN(O1906*0.04-MIN(50000,O1906)*0.02,-2)))</f>
        <v/>
      </c>
      <c r="R1906" s="19">
        <f>L1906-M1906</f>
        <v/>
      </c>
      <c r="S1906" s="19">
        <f>P1906-Q1906</f>
        <v/>
      </c>
      <c r="T1906" s="19">
        <f>R1906+S1906</f>
        <v/>
      </c>
      <c r="U1906" s="21">
        <f>IF(J1906&lt;=0,0,LOOKUP(J1906,{0,1950001,3300001,6950001,9000001,18000001,40000001},{0.05,0.1,0.2,0.23,0.33,0.4,0.45}))</f>
        <v/>
      </c>
    </row>
    <row r="1907">
      <c r="A1907" t="inlineStr">
        <is>
          <t>1万円刻み</t>
        </is>
      </c>
      <c r="B1907" s="19">
        <f>'3_1万円刻み'!$A$885</f>
        <v/>
      </c>
      <c r="C1907" s="20" t="n">
        <v>2025</v>
      </c>
      <c r="D1907" s="19" t="n">
        <v>276000</v>
      </c>
      <c r="E1907" s="19">
        <f>ROUND(MIN(B1907/12,650000)*12*0.0915+MIN(B1907/12,1390000)*12*(0.0504+0)+B1907*0.005,0)</f>
        <v/>
      </c>
      <c r="F1907" s="19" t="n">
        <v>0</v>
      </c>
      <c r="G1907" s="19" t="n">
        <v>0</v>
      </c>
      <c r="H1907" s="19">
        <f>IF(C1907&gt;=2026,IF(B1907&lt;741000,0,IF(B1907&lt;2191000,B1907-740000,IF(B1907&lt;2193000,1451000,IF(B1907&lt;2196000,1453000,IF(B1907&lt;2200000,1456000,IF(B1907&lt;3600000,ROUNDDOWN(B1907/4,-3)*2.8-80000,IF(B1907&lt;6600000,ROUNDDOWN(B1907/4,-3)*3.2-440000,IF(B1907&lt;8500000,ROUNDDOWN(B1907*0.9,0)-1100000,B1907-1950000)))))))),IF(B1907&lt;651000,0,IF(B1907&lt;1900000,B1907-650000,IF(B1907&lt;3600000,ROUNDDOWN(B1907/4,-3)*2.8-80000,IF(B1907&lt;6600000,ROUNDDOWN(B1907/4,-3)*3.2-440000,IF(B1907&lt;8500000,ROUNDDOWN(B1907*0.9,0)-1100000,B1907-1950000))))))</f>
        <v/>
      </c>
      <c r="I1907" s="19">
        <f>IF(H1907&gt;23500000,NA(),IF(C1907&gt;=2026,IF(H1907&lt;=4890000,1040000,IF(H1907&lt;=6550000,670000,620000)),IF(H1907&lt;=1320000,950000,IF(H1907&lt;=3360000,880000,IF(H1907&lt;=4890000,680000,IF(H1907&lt;=6550000,630000,580000))))))</f>
        <v/>
      </c>
      <c r="J1907" s="19">
        <f>MAX(0,ROUNDDOWN(H1907-E1907-I1907-F1907,-3))</f>
        <v/>
      </c>
      <c r="K1907" s="19">
        <f>MAX(0,ROUNDDOWN(H1907-E1907-I1907-F1907-D1907,-3))</f>
        <v/>
      </c>
      <c r="L1907" s="19">
        <f>IF(J1907&lt;=0,0,ROUNDDOWN((J1907*LOOKUP(J1907,{0,1950001,3300001,6950001,9000001,18000001,40000001},{0.05,0.1,0.2,0.23,0.33,0.4,0.45})-LOOKUP(J1907,{0,1950001,3300001,6950001,9000001,18000001,40000001},{0,97500,427500,636000,1536000,2796000,4796000}))*1.021,-2))</f>
        <v/>
      </c>
      <c r="M1907" s="19">
        <f>IF(K1907&lt;=0,0,ROUNDDOWN((K1907*LOOKUP(K1907,{0,1950001,3300001,6950001,9000001,18000001,40000001},{0.05,0.1,0.2,0.23,0.33,0.4,0.45})-LOOKUP(K1907,{0,1950001,3300001,6950001,9000001,18000001,40000001},{0,97500,427500,636000,1536000,2796000,4796000}))*1.021,-2))</f>
        <v/>
      </c>
      <c r="N1907" s="19">
        <f>MAX(0,ROUNDDOWN(H1907-E1907-430000-G1907,-3))</f>
        <v/>
      </c>
      <c r="O1907" s="19">
        <f>MAX(0,ROUNDDOWN(H1907-E1907-430000-G1907-D1907,-3))</f>
        <v/>
      </c>
      <c r="P1907" s="19">
        <f>IF(H1907&lt;=450000,0,MAX(0,ROUNDDOWN(N1907*0.06-MIN(50000,N1907)*0.03,-2))+MAX(0,ROUNDDOWN(N1907*0.04-MIN(50000,N1907)*0.02,-2)))</f>
        <v/>
      </c>
      <c r="Q1907" s="19">
        <f>IF(H1907&lt;=450000,0,MAX(0,ROUNDDOWN(O1907*0.06-MIN(50000,O1907)*0.03,-2))+MAX(0,ROUNDDOWN(O1907*0.04-MIN(50000,O1907)*0.02,-2)))</f>
        <v/>
      </c>
      <c r="R1907" s="19">
        <f>L1907-M1907</f>
        <v/>
      </c>
      <c r="S1907" s="19">
        <f>P1907-Q1907</f>
        <v/>
      </c>
      <c r="T1907" s="19">
        <f>R1907+S1907</f>
        <v/>
      </c>
      <c r="U1907" s="21">
        <f>IF(J1907&lt;=0,0,LOOKUP(J1907,{0,1950001,3300001,6950001,9000001,18000001,40000001},{0.05,0.1,0.2,0.23,0.33,0.4,0.45}))</f>
        <v/>
      </c>
    </row>
    <row r="1908">
      <c r="A1908" t="inlineStr">
        <is>
          <t>1万円刻み</t>
        </is>
      </c>
      <c r="B1908" s="19">
        <f>'3_1万円刻み'!$A$885</f>
        <v/>
      </c>
      <c r="C1908" s="20" t="n">
        <v>2026</v>
      </c>
      <c r="D1908" s="19" t="n">
        <v>276000</v>
      </c>
      <c r="E1908" s="19">
        <f>ROUND(MIN(B1908/12,650000)*12*0.0915+MIN(B1908/12,1390000)*12*(0.0504+0)+B1908*0.005,0)</f>
        <v/>
      </c>
      <c r="F1908" s="19" t="n">
        <v>0</v>
      </c>
      <c r="G1908" s="19" t="n">
        <v>0</v>
      </c>
      <c r="H1908" s="19">
        <f>IF(C1908&gt;=2026,IF(B1908&lt;741000,0,IF(B1908&lt;2191000,B1908-740000,IF(B1908&lt;2193000,1451000,IF(B1908&lt;2196000,1453000,IF(B1908&lt;2200000,1456000,IF(B1908&lt;3600000,ROUNDDOWN(B1908/4,-3)*2.8-80000,IF(B1908&lt;6600000,ROUNDDOWN(B1908/4,-3)*3.2-440000,IF(B1908&lt;8500000,ROUNDDOWN(B1908*0.9,0)-1100000,B1908-1950000)))))))),IF(B1908&lt;651000,0,IF(B1908&lt;1900000,B1908-650000,IF(B1908&lt;3600000,ROUNDDOWN(B1908/4,-3)*2.8-80000,IF(B1908&lt;6600000,ROUNDDOWN(B1908/4,-3)*3.2-440000,IF(B1908&lt;8500000,ROUNDDOWN(B1908*0.9,0)-1100000,B1908-1950000))))))</f>
        <v/>
      </c>
      <c r="I1908" s="19">
        <f>IF(H1908&gt;23500000,NA(),IF(C1908&gt;=2026,IF(H1908&lt;=4890000,1040000,IF(H1908&lt;=6550000,670000,620000)),IF(H1908&lt;=1320000,950000,IF(H1908&lt;=3360000,880000,IF(H1908&lt;=4890000,680000,IF(H1908&lt;=6550000,630000,580000))))))</f>
        <v/>
      </c>
      <c r="J1908" s="19">
        <f>MAX(0,ROUNDDOWN(H1908-E1908-I1908-F1908,-3))</f>
        <v/>
      </c>
      <c r="K1908" s="19">
        <f>MAX(0,ROUNDDOWN(H1908-E1908-I1908-F1908-D1908,-3))</f>
        <v/>
      </c>
      <c r="L1908" s="19">
        <f>IF(J1908&lt;=0,0,ROUNDDOWN((J1908*LOOKUP(J1908,{0,1950001,3300001,6950001,9000001,18000001,40000001},{0.05,0.1,0.2,0.23,0.33,0.4,0.45})-LOOKUP(J1908,{0,1950001,3300001,6950001,9000001,18000001,40000001},{0,97500,427500,636000,1536000,2796000,4796000}))*1.021,-2))</f>
        <v/>
      </c>
      <c r="M1908" s="19">
        <f>IF(K1908&lt;=0,0,ROUNDDOWN((K1908*LOOKUP(K1908,{0,1950001,3300001,6950001,9000001,18000001,40000001},{0.05,0.1,0.2,0.23,0.33,0.4,0.45})-LOOKUP(K1908,{0,1950001,3300001,6950001,9000001,18000001,40000001},{0,97500,427500,636000,1536000,2796000,4796000}))*1.021,-2))</f>
        <v/>
      </c>
      <c r="N1908" s="19">
        <f>MAX(0,ROUNDDOWN(H1908-E1908-430000-G1908,-3))</f>
        <v/>
      </c>
      <c r="O1908" s="19">
        <f>MAX(0,ROUNDDOWN(H1908-E1908-430000-G1908-D1908,-3))</f>
        <v/>
      </c>
      <c r="P1908" s="19">
        <f>IF(H1908&lt;=450000,0,MAX(0,ROUNDDOWN(N1908*0.06-MIN(50000,N1908)*0.03,-2))+MAX(0,ROUNDDOWN(N1908*0.04-MIN(50000,N1908)*0.02,-2)))</f>
        <v/>
      </c>
      <c r="Q1908" s="19">
        <f>IF(H1908&lt;=450000,0,MAX(0,ROUNDDOWN(O1908*0.06-MIN(50000,O1908)*0.03,-2))+MAX(0,ROUNDDOWN(O1908*0.04-MIN(50000,O1908)*0.02,-2)))</f>
        <v/>
      </c>
      <c r="R1908" s="19">
        <f>L1908-M1908</f>
        <v/>
      </c>
      <c r="S1908" s="19">
        <f>P1908-Q1908</f>
        <v/>
      </c>
      <c r="T1908" s="19">
        <f>R1908+S1908</f>
        <v/>
      </c>
      <c r="U1908" s="21">
        <f>IF(J1908&lt;=0,0,LOOKUP(J1908,{0,1950001,3300001,6950001,9000001,18000001,40000001},{0.05,0.1,0.2,0.23,0.33,0.4,0.45}))</f>
        <v/>
      </c>
    </row>
    <row r="1909">
      <c r="A1909" t="inlineStr">
        <is>
          <t>1万円刻み</t>
        </is>
      </c>
      <c r="B1909" s="19">
        <f>'3_1万円刻み'!$A$886</f>
        <v/>
      </c>
      <c r="C1909" s="20" t="n">
        <v>2025</v>
      </c>
      <c r="D1909" s="19" t="n">
        <v>276000</v>
      </c>
      <c r="E1909" s="19">
        <f>ROUND(MIN(B1909/12,650000)*12*0.0915+MIN(B1909/12,1390000)*12*(0.0504+0)+B1909*0.005,0)</f>
        <v/>
      </c>
      <c r="F1909" s="19" t="n">
        <v>0</v>
      </c>
      <c r="G1909" s="19" t="n">
        <v>0</v>
      </c>
      <c r="H1909" s="19">
        <f>IF(C1909&gt;=2026,IF(B1909&lt;741000,0,IF(B1909&lt;2191000,B1909-740000,IF(B1909&lt;2193000,1451000,IF(B1909&lt;2196000,1453000,IF(B1909&lt;2200000,1456000,IF(B1909&lt;3600000,ROUNDDOWN(B1909/4,-3)*2.8-80000,IF(B1909&lt;6600000,ROUNDDOWN(B1909/4,-3)*3.2-440000,IF(B1909&lt;8500000,ROUNDDOWN(B1909*0.9,0)-1100000,B1909-1950000)))))))),IF(B1909&lt;651000,0,IF(B1909&lt;1900000,B1909-650000,IF(B1909&lt;3600000,ROUNDDOWN(B1909/4,-3)*2.8-80000,IF(B1909&lt;6600000,ROUNDDOWN(B1909/4,-3)*3.2-440000,IF(B1909&lt;8500000,ROUNDDOWN(B1909*0.9,0)-1100000,B1909-1950000))))))</f>
        <v/>
      </c>
      <c r="I1909" s="19">
        <f>IF(H1909&gt;23500000,NA(),IF(C1909&gt;=2026,IF(H1909&lt;=4890000,1040000,IF(H1909&lt;=6550000,670000,620000)),IF(H1909&lt;=1320000,950000,IF(H1909&lt;=3360000,880000,IF(H1909&lt;=4890000,680000,IF(H1909&lt;=6550000,630000,580000))))))</f>
        <v/>
      </c>
      <c r="J1909" s="19">
        <f>MAX(0,ROUNDDOWN(H1909-E1909-I1909-F1909,-3))</f>
        <v/>
      </c>
      <c r="K1909" s="19">
        <f>MAX(0,ROUNDDOWN(H1909-E1909-I1909-F1909-D1909,-3))</f>
        <v/>
      </c>
      <c r="L1909" s="19">
        <f>IF(J1909&lt;=0,0,ROUNDDOWN((J1909*LOOKUP(J1909,{0,1950001,3300001,6950001,9000001,18000001,40000001},{0.05,0.1,0.2,0.23,0.33,0.4,0.45})-LOOKUP(J1909,{0,1950001,3300001,6950001,9000001,18000001,40000001},{0,97500,427500,636000,1536000,2796000,4796000}))*1.021,-2))</f>
        <v/>
      </c>
      <c r="M1909" s="19">
        <f>IF(K1909&lt;=0,0,ROUNDDOWN((K1909*LOOKUP(K1909,{0,1950001,3300001,6950001,9000001,18000001,40000001},{0.05,0.1,0.2,0.23,0.33,0.4,0.45})-LOOKUP(K1909,{0,1950001,3300001,6950001,9000001,18000001,40000001},{0,97500,427500,636000,1536000,2796000,4796000}))*1.021,-2))</f>
        <v/>
      </c>
      <c r="N1909" s="19">
        <f>MAX(0,ROUNDDOWN(H1909-E1909-430000-G1909,-3))</f>
        <v/>
      </c>
      <c r="O1909" s="19">
        <f>MAX(0,ROUNDDOWN(H1909-E1909-430000-G1909-D1909,-3))</f>
        <v/>
      </c>
      <c r="P1909" s="19">
        <f>IF(H1909&lt;=450000,0,MAX(0,ROUNDDOWN(N1909*0.06-MIN(50000,N1909)*0.03,-2))+MAX(0,ROUNDDOWN(N1909*0.04-MIN(50000,N1909)*0.02,-2)))</f>
        <v/>
      </c>
      <c r="Q1909" s="19">
        <f>IF(H1909&lt;=450000,0,MAX(0,ROUNDDOWN(O1909*0.06-MIN(50000,O1909)*0.03,-2))+MAX(0,ROUNDDOWN(O1909*0.04-MIN(50000,O1909)*0.02,-2)))</f>
        <v/>
      </c>
      <c r="R1909" s="19">
        <f>L1909-M1909</f>
        <v/>
      </c>
      <c r="S1909" s="19">
        <f>P1909-Q1909</f>
        <v/>
      </c>
      <c r="T1909" s="19">
        <f>R1909+S1909</f>
        <v/>
      </c>
      <c r="U1909" s="21">
        <f>IF(J1909&lt;=0,0,LOOKUP(J1909,{0,1950001,3300001,6950001,9000001,18000001,40000001},{0.05,0.1,0.2,0.23,0.33,0.4,0.45}))</f>
        <v/>
      </c>
    </row>
    <row r="1910">
      <c r="A1910" t="inlineStr">
        <is>
          <t>1万円刻み</t>
        </is>
      </c>
      <c r="B1910" s="19">
        <f>'3_1万円刻み'!$A$886</f>
        <v/>
      </c>
      <c r="C1910" s="20" t="n">
        <v>2026</v>
      </c>
      <c r="D1910" s="19" t="n">
        <v>276000</v>
      </c>
      <c r="E1910" s="19">
        <f>ROUND(MIN(B1910/12,650000)*12*0.0915+MIN(B1910/12,1390000)*12*(0.0504+0)+B1910*0.005,0)</f>
        <v/>
      </c>
      <c r="F1910" s="19" t="n">
        <v>0</v>
      </c>
      <c r="G1910" s="19" t="n">
        <v>0</v>
      </c>
      <c r="H1910" s="19">
        <f>IF(C1910&gt;=2026,IF(B1910&lt;741000,0,IF(B1910&lt;2191000,B1910-740000,IF(B1910&lt;2193000,1451000,IF(B1910&lt;2196000,1453000,IF(B1910&lt;2200000,1456000,IF(B1910&lt;3600000,ROUNDDOWN(B1910/4,-3)*2.8-80000,IF(B1910&lt;6600000,ROUNDDOWN(B1910/4,-3)*3.2-440000,IF(B1910&lt;8500000,ROUNDDOWN(B1910*0.9,0)-1100000,B1910-1950000)))))))),IF(B1910&lt;651000,0,IF(B1910&lt;1900000,B1910-650000,IF(B1910&lt;3600000,ROUNDDOWN(B1910/4,-3)*2.8-80000,IF(B1910&lt;6600000,ROUNDDOWN(B1910/4,-3)*3.2-440000,IF(B1910&lt;8500000,ROUNDDOWN(B1910*0.9,0)-1100000,B1910-1950000))))))</f>
        <v/>
      </c>
      <c r="I1910" s="19">
        <f>IF(H1910&gt;23500000,NA(),IF(C1910&gt;=2026,IF(H1910&lt;=4890000,1040000,IF(H1910&lt;=6550000,670000,620000)),IF(H1910&lt;=1320000,950000,IF(H1910&lt;=3360000,880000,IF(H1910&lt;=4890000,680000,IF(H1910&lt;=6550000,630000,580000))))))</f>
        <v/>
      </c>
      <c r="J1910" s="19">
        <f>MAX(0,ROUNDDOWN(H1910-E1910-I1910-F1910,-3))</f>
        <v/>
      </c>
      <c r="K1910" s="19">
        <f>MAX(0,ROUNDDOWN(H1910-E1910-I1910-F1910-D1910,-3))</f>
        <v/>
      </c>
      <c r="L1910" s="19">
        <f>IF(J1910&lt;=0,0,ROUNDDOWN((J1910*LOOKUP(J1910,{0,1950001,3300001,6950001,9000001,18000001,40000001},{0.05,0.1,0.2,0.23,0.33,0.4,0.45})-LOOKUP(J1910,{0,1950001,3300001,6950001,9000001,18000001,40000001},{0,97500,427500,636000,1536000,2796000,4796000}))*1.021,-2))</f>
        <v/>
      </c>
      <c r="M1910" s="19">
        <f>IF(K1910&lt;=0,0,ROUNDDOWN((K1910*LOOKUP(K1910,{0,1950001,3300001,6950001,9000001,18000001,40000001},{0.05,0.1,0.2,0.23,0.33,0.4,0.45})-LOOKUP(K1910,{0,1950001,3300001,6950001,9000001,18000001,40000001},{0,97500,427500,636000,1536000,2796000,4796000}))*1.021,-2))</f>
        <v/>
      </c>
      <c r="N1910" s="19">
        <f>MAX(0,ROUNDDOWN(H1910-E1910-430000-G1910,-3))</f>
        <v/>
      </c>
      <c r="O1910" s="19">
        <f>MAX(0,ROUNDDOWN(H1910-E1910-430000-G1910-D1910,-3))</f>
        <v/>
      </c>
      <c r="P1910" s="19">
        <f>IF(H1910&lt;=450000,0,MAX(0,ROUNDDOWN(N1910*0.06-MIN(50000,N1910)*0.03,-2))+MAX(0,ROUNDDOWN(N1910*0.04-MIN(50000,N1910)*0.02,-2)))</f>
        <v/>
      </c>
      <c r="Q1910" s="19">
        <f>IF(H1910&lt;=450000,0,MAX(0,ROUNDDOWN(O1910*0.06-MIN(50000,O1910)*0.03,-2))+MAX(0,ROUNDDOWN(O1910*0.04-MIN(50000,O1910)*0.02,-2)))</f>
        <v/>
      </c>
      <c r="R1910" s="19">
        <f>L1910-M1910</f>
        <v/>
      </c>
      <c r="S1910" s="19">
        <f>P1910-Q1910</f>
        <v/>
      </c>
      <c r="T1910" s="19">
        <f>R1910+S1910</f>
        <v/>
      </c>
      <c r="U1910" s="21">
        <f>IF(J1910&lt;=0,0,LOOKUP(J1910,{0,1950001,3300001,6950001,9000001,18000001,40000001},{0.05,0.1,0.2,0.23,0.33,0.4,0.45}))</f>
        <v/>
      </c>
    </row>
    <row r="1911">
      <c r="A1911" t="inlineStr">
        <is>
          <t>1万円刻み</t>
        </is>
      </c>
      <c r="B1911" s="19">
        <f>'3_1万円刻み'!$A$887</f>
        <v/>
      </c>
      <c r="C1911" s="20" t="n">
        <v>2025</v>
      </c>
      <c r="D1911" s="19" t="n">
        <v>276000</v>
      </c>
      <c r="E1911" s="19">
        <f>ROUND(MIN(B1911/12,650000)*12*0.0915+MIN(B1911/12,1390000)*12*(0.0504+0)+B1911*0.005,0)</f>
        <v/>
      </c>
      <c r="F1911" s="19" t="n">
        <v>0</v>
      </c>
      <c r="G1911" s="19" t="n">
        <v>0</v>
      </c>
      <c r="H1911" s="19">
        <f>IF(C1911&gt;=2026,IF(B1911&lt;741000,0,IF(B1911&lt;2191000,B1911-740000,IF(B1911&lt;2193000,1451000,IF(B1911&lt;2196000,1453000,IF(B1911&lt;2200000,1456000,IF(B1911&lt;3600000,ROUNDDOWN(B1911/4,-3)*2.8-80000,IF(B1911&lt;6600000,ROUNDDOWN(B1911/4,-3)*3.2-440000,IF(B1911&lt;8500000,ROUNDDOWN(B1911*0.9,0)-1100000,B1911-1950000)))))))),IF(B1911&lt;651000,0,IF(B1911&lt;1900000,B1911-650000,IF(B1911&lt;3600000,ROUNDDOWN(B1911/4,-3)*2.8-80000,IF(B1911&lt;6600000,ROUNDDOWN(B1911/4,-3)*3.2-440000,IF(B1911&lt;8500000,ROUNDDOWN(B1911*0.9,0)-1100000,B1911-1950000))))))</f>
        <v/>
      </c>
      <c r="I1911" s="19">
        <f>IF(H1911&gt;23500000,NA(),IF(C1911&gt;=2026,IF(H1911&lt;=4890000,1040000,IF(H1911&lt;=6550000,670000,620000)),IF(H1911&lt;=1320000,950000,IF(H1911&lt;=3360000,880000,IF(H1911&lt;=4890000,680000,IF(H1911&lt;=6550000,630000,580000))))))</f>
        <v/>
      </c>
      <c r="J1911" s="19">
        <f>MAX(0,ROUNDDOWN(H1911-E1911-I1911-F1911,-3))</f>
        <v/>
      </c>
      <c r="K1911" s="19">
        <f>MAX(0,ROUNDDOWN(H1911-E1911-I1911-F1911-D1911,-3))</f>
        <v/>
      </c>
      <c r="L1911" s="19">
        <f>IF(J1911&lt;=0,0,ROUNDDOWN((J1911*LOOKUP(J1911,{0,1950001,3300001,6950001,9000001,18000001,40000001},{0.05,0.1,0.2,0.23,0.33,0.4,0.45})-LOOKUP(J1911,{0,1950001,3300001,6950001,9000001,18000001,40000001},{0,97500,427500,636000,1536000,2796000,4796000}))*1.021,-2))</f>
        <v/>
      </c>
      <c r="M1911" s="19">
        <f>IF(K1911&lt;=0,0,ROUNDDOWN((K1911*LOOKUP(K1911,{0,1950001,3300001,6950001,9000001,18000001,40000001},{0.05,0.1,0.2,0.23,0.33,0.4,0.45})-LOOKUP(K1911,{0,1950001,3300001,6950001,9000001,18000001,40000001},{0,97500,427500,636000,1536000,2796000,4796000}))*1.021,-2))</f>
        <v/>
      </c>
      <c r="N1911" s="19">
        <f>MAX(0,ROUNDDOWN(H1911-E1911-430000-G1911,-3))</f>
        <v/>
      </c>
      <c r="O1911" s="19">
        <f>MAX(0,ROUNDDOWN(H1911-E1911-430000-G1911-D1911,-3))</f>
        <v/>
      </c>
      <c r="P1911" s="19">
        <f>IF(H1911&lt;=450000,0,MAX(0,ROUNDDOWN(N1911*0.06-MIN(50000,N1911)*0.03,-2))+MAX(0,ROUNDDOWN(N1911*0.04-MIN(50000,N1911)*0.02,-2)))</f>
        <v/>
      </c>
      <c r="Q1911" s="19">
        <f>IF(H1911&lt;=450000,0,MAX(0,ROUNDDOWN(O1911*0.06-MIN(50000,O1911)*0.03,-2))+MAX(0,ROUNDDOWN(O1911*0.04-MIN(50000,O1911)*0.02,-2)))</f>
        <v/>
      </c>
      <c r="R1911" s="19">
        <f>L1911-M1911</f>
        <v/>
      </c>
      <c r="S1911" s="19">
        <f>P1911-Q1911</f>
        <v/>
      </c>
      <c r="T1911" s="19">
        <f>R1911+S1911</f>
        <v/>
      </c>
      <c r="U1911" s="21">
        <f>IF(J1911&lt;=0,0,LOOKUP(J1911,{0,1950001,3300001,6950001,9000001,18000001,40000001},{0.05,0.1,0.2,0.23,0.33,0.4,0.45}))</f>
        <v/>
      </c>
    </row>
    <row r="1912">
      <c r="A1912" t="inlineStr">
        <is>
          <t>1万円刻み</t>
        </is>
      </c>
      <c r="B1912" s="19">
        <f>'3_1万円刻み'!$A$887</f>
        <v/>
      </c>
      <c r="C1912" s="20" t="n">
        <v>2026</v>
      </c>
      <c r="D1912" s="19" t="n">
        <v>276000</v>
      </c>
      <c r="E1912" s="19">
        <f>ROUND(MIN(B1912/12,650000)*12*0.0915+MIN(B1912/12,1390000)*12*(0.0504+0)+B1912*0.005,0)</f>
        <v/>
      </c>
      <c r="F1912" s="19" t="n">
        <v>0</v>
      </c>
      <c r="G1912" s="19" t="n">
        <v>0</v>
      </c>
      <c r="H1912" s="19">
        <f>IF(C1912&gt;=2026,IF(B1912&lt;741000,0,IF(B1912&lt;2191000,B1912-740000,IF(B1912&lt;2193000,1451000,IF(B1912&lt;2196000,1453000,IF(B1912&lt;2200000,1456000,IF(B1912&lt;3600000,ROUNDDOWN(B1912/4,-3)*2.8-80000,IF(B1912&lt;6600000,ROUNDDOWN(B1912/4,-3)*3.2-440000,IF(B1912&lt;8500000,ROUNDDOWN(B1912*0.9,0)-1100000,B1912-1950000)))))))),IF(B1912&lt;651000,0,IF(B1912&lt;1900000,B1912-650000,IF(B1912&lt;3600000,ROUNDDOWN(B1912/4,-3)*2.8-80000,IF(B1912&lt;6600000,ROUNDDOWN(B1912/4,-3)*3.2-440000,IF(B1912&lt;8500000,ROUNDDOWN(B1912*0.9,0)-1100000,B1912-1950000))))))</f>
        <v/>
      </c>
      <c r="I1912" s="19">
        <f>IF(H1912&gt;23500000,NA(),IF(C1912&gt;=2026,IF(H1912&lt;=4890000,1040000,IF(H1912&lt;=6550000,670000,620000)),IF(H1912&lt;=1320000,950000,IF(H1912&lt;=3360000,880000,IF(H1912&lt;=4890000,680000,IF(H1912&lt;=6550000,630000,580000))))))</f>
        <v/>
      </c>
      <c r="J1912" s="19">
        <f>MAX(0,ROUNDDOWN(H1912-E1912-I1912-F1912,-3))</f>
        <v/>
      </c>
      <c r="K1912" s="19">
        <f>MAX(0,ROUNDDOWN(H1912-E1912-I1912-F1912-D1912,-3))</f>
        <v/>
      </c>
      <c r="L1912" s="19">
        <f>IF(J1912&lt;=0,0,ROUNDDOWN((J1912*LOOKUP(J1912,{0,1950001,3300001,6950001,9000001,18000001,40000001},{0.05,0.1,0.2,0.23,0.33,0.4,0.45})-LOOKUP(J1912,{0,1950001,3300001,6950001,9000001,18000001,40000001},{0,97500,427500,636000,1536000,2796000,4796000}))*1.021,-2))</f>
        <v/>
      </c>
      <c r="M1912" s="19">
        <f>IF(K1912&lt;=0,0,ROUNDDOWN((K1912*LOOKUP(K1912,{0,1950001,3300001,6950001,9000001,18000001,40000001},{0.05,0.1,0.2,0.23,0.33,0.4,0.45})-LOOKUP(K1912,{0,1950001,3300001,6950001,9000001,18000001,40000001},{0,97500,427500,636000,1536000,2796000,4796000}))*1.021,-2))</f>
        <v/>
      </c>
      <c r="N1912" s="19">
        <f>MAX(0,ROUNDDOWN(H1912-E1912-430000-G1912,-3))</f>
        <v/>
      </c>
      <c r="O1912" s="19">
        <f>MAX(0,ROUNDDOWN(H1912-E1912-430000-G1912-D1912,-3))</f>
        <v/>
      </c>
      <c r="P1912" s="19">
        <f>IF(H1912&lt;=450000,0,MAX(0,ROUNDDOWN(N1912*0.06-MIN(50000,N1912)*0.03,-2))+MAX(0,ROUNDDOWN(N1912*0.04-MIN(50000,N1912)*0.02,-2)))</f>
        <v/>
      </c>
      <c r="Q1912" s="19">
        <f>IF(H1912&lt;=450000,0,MAX(0,ROUNDDOWN(O1912*0.06-MIN(50000,O1912)*0.03,-2))+MAX(0,ROUNDDOWN(O1912*0.04-MIN(50000,O1912)*0.02,-2)))</f>
        <v/>
      </c>
      <c r="R1912" s="19">
        <f>L1912-M1912</f>
        <v/>
      </c>
      <c r="S1912" s="19">
        <f>P1912-Q1912</f>
        <v/>
      </c>
      <c r="T1912" s="19">
        <f>R1912+S1912</f>
        <v/>
      </c>
      <c r="U1912" s="21">
        <f>IF(J1912&lt;=0,0,LOOKUP(J1912,{0,1950001,3300001,6950001,9000001,18000001,40000001},{0.05,0.1,0.2,0.23,0.33,0.4,0.45}))</f>
        <v/>
      </c>
    </row>
    <row r="1913">
      <c r="A1913" t="inlineStr">
        <is>
          <t>1万円刻み</t>
        </is>
      </c>
      <c r="B1913" s="19">
        <f>'3_1万円刻み'!$A$888</f>
        <v/>
      </c>
      <c r="C1913" s="20" t="n">
        <v>2025</v>
      </c>
      <c r="D1913" s="19" t="n">
        <v>276000</v>
      </c>
      <c r="E1913" s="19">
        <f>ROUND(MIN(B1913/12,650000)*12*0.0915+MIN(B1913/12,1390000)*12*(0.0504+0)+B1913*0.005,0)</f>
        <v/>
      </c>
      <c r="F1913" s="19" t="n">
        <v>0</v>
      </c>
      <c r="G1913" s="19" t="n">
        <v>0</v>
      </c>
      <c r="H1913" s="19">
        <f>IF(C1913&gt;=2026,IF(B1913&lt;741000,0,IF(B1913&lt;2191000,B1913-740000,IF(B1913&lt;2193000,1451000,IF(B1913&lt;2196000,1453000,IF(B1913&lt;2200000,1456000,IF(B1913&lt;3600000,ROUNDDOWN(B1913/4,-3)*2.8-80000,IF(B1913&lt;6600000,ROUNDDOWN(B1913/4,-3)*3.2-440000,IF(B1913&lt;8500000,ROUNDDOWN(B1913*0.9,0)-1100000,B1913-1950000)))))))),IF(B1913&lt;651000,0,IF(B1913&lt;1900000,B1913-650000,IF(B1913&lt;3600000,ROUNDDOWN(B1913/4,-3)*2.8-80000,IF(B1913&lt;6600000,ROUNDDOWN(B1913/4,-3)*3.2-440000,IF(B1913&lt;8500000,ROUNDDOWN(B1913*0.9,0)-1100000,B1913-1950000))))))</f>
        <v/>
      </c>
      <c r="I1913" s="19">
        <f>IF(H1913&gt;23500000,NA(),IF(C1913&gt;=2026,IF(H1913&lt;=4890000,1040000,IF(H1913&lt;=6550000,670000,620000)),IF(H1913&lt;=1320000,950000,IF(H1913&lt;=3360000,880000,IF(H1913&lt;=4890000,680000,IF(H1913&lt;=6550000,630000,580000))))))</f>
        <v/>
      </c>
      <c r="J1913" s="19">
        <f>MAX(0,ROUNDDOWN(H1913-E1913-I1913-F1913,-3))</f>
        <v/>
      </c>
      <c r="K1913" s="19">
        <f>MAX(0,ROUNDDOWN(H1913-E1913-I1913-F1913-D1913,-3))</f>
        <v/>
      </c>
      <c r="L1913" s="19">
        <f>IF(J1913&lt;=0,0,ROUNDDOWN((J1913*LOOKUP(J1913,{0,1950001,3300001,6950001,9000001,18000001,40000001},{0.05,0.1,0.2,0.23,0.33,0.4,0.45})-LOOKUP(J1913,{0,1950001,3300001,6950001,9000001,18000001,40000001},{0,97500,427500,636000,1536000,2796000,4796000}))*1.021,-2))</f>
        <v/>
      </c>
      <c r="M1913" s="19">
        <f>IF(K1913&lt;=0,0,ROUNDDOWN((K1913*LOOKUP(K1913,{0,1950001,3300001,6950001,9000001,18000001,40000001},{0.05,0.1,0.2,0.23,0.33,0.4,0.45})-LOOKUP(K1913,{0,1950001,3300001,6950001,9000001,18000001,40000001},{0,97500,427500,636000,1536000,2796000,4796000}))*1.021,-2))</f>
        <v/>
      </c>
      <c r="N1913" s="19">
        <f>MAX(0,ROUNDDOWN(H1913-E1913-430000-G1913,-3))</f>
        <v/>
      </c>
      <c r="O1913" s="19">
        <f>MAX(0,ROUNDDOWN(H1913-E1913-430000-G1913-D1913,-3))</f>
        <v/>
      </c>
      <c r="P1913" s="19">
        <f>IF(H1913&lt;=450000,0,MAX(0,ROUNDDOWN(N1913*0.06-MIN(50000,N1913)*0.03,-2))+MAX(0,ROUNDDOWN(N1913*0.04-MIN(50000,N1913)*0.02,-2)))</f>
        <v/>
      </c>
      <c r="Q1913" s="19">
        <f>IF(H1913&lt;=450000,0,MAX(0,ROUNDDOWN(O1913*0.06-MIN(50000,O1913)*0.03,-2))+MAX(0,ROUNDDOWN(O1913*0.04-MIN(50000,O1913)*0.02,-2)))</f>
        <v/>
      </c>
      <c r="R1913" s="19">
        <f>L1913-M1913</f>
        <v/>
      </c>
      <c r="S1913" s="19">
        <f>P1913-Q1913</f>
        <v/>
      </c>
      <c r="T1913" s="19">
        <f>R1913+S1913</f>
        <v/>
      </c>
      <c r="U1913" s="21">
        <f>IF(J1913&lt;=0,0,LOOKUP(J1913,{0,1950001,3300001,6950001,9000001,18000001,40000001},{0.05,0.1,0.2,0.23,0.33,0.4,0.45}))</f>
        <v/>
      </c>
    </row>
    <row r="1914">
      <c r="A1914" t="inlineStr">
        <is>
          <t>1万円刻み</t>
        </is>
      </c>
      <c r="B1914" s="19">
        <f>'3_1万円刻み'!$A$888</f>
        <v/>
      </c>
      <c r="C1914" s="20" t="n">
        <v>2026</v>
      </c>
      <c r="D1914" s="19" t="n">
        <v>276000</v>
      </c>
      <c r="E1914" s="19">
        <f>ROUND(MIN(B1914/12,650000)*12*0.0915+MIN(B1914/12,1390000)*12*(0.0504+0)+B1914*0.005,0)</f>
        <v/>
      </c>
      <c r="F1914" s="19" t="n">
        <v>0</v>
      </c>
      <c r="G1914" s="19" t="n">
        <v>0</v>
      </c>
      <c r="H1914" s="19">
        <f>IF(C1914&gt;=2026,IF(B1914&lt;741000,0,IF(B1914&lt;2191000,B1914-740000,IF(B1914&lt;2193000,1451000,IF(B1914&lt;2196000,1453000,IF(B1914&lt;2200000,1456000,IF(B1914&lt;3600000,ROUNDDOWN(B1914/4,-3)*2.8-80000,IF(B1914&lt;6600000,ROUNDDOWN(B1914/4,-3)*3.2-440000,IF(B1914&lt;8500000,ROUNDDOWN(B1914*0.9,0)-1100000,B1914-1950000)))))))),IF(B1914&lt;651000,0,IF(B1914&lt;1900000,B1914-650000,IF(B1914&lt;3600000,ROUNDDOWN(B1914/4,-3)*2.8-80000,IF(B1914&lt;6600000,ROUNDDOWN(B1914/4,-3)*3.2-440000,IF(B1914&lt;8500000,ROUNDDOWN(B1914*0.9,0)-1100000,B1914-1950000))))))</f>
        <v/>
      </c>
      <c r="I1914" s="19">
        <f>IF(H1914&gt;23500000,NA(),IF(C1914&gt;=2026,IF(H1914&lt;=4890000,1040000,IF(H1914&lt;=6550000,670000,620000)),IF(H1914&lt;=1320000,950000,IF(H1914&lt;=3360000,880000,IF(H1914&lt;=4890000,680000,IF(H1914&lt;=6550000,630000,580000))))))</f>
        <v/>
      </c>
      <c r="J1914" s="19">
        <f>MAX(0,ROUNDDOWN(H1914-E1914-I1914-F1914,-3))</f>
        <v/>
      </c>
      <c r="K1914" s="19">
        <f>MAX(0,ROUNDDOWN(H1914-E1914-I1914-F1914-D1914,-3))</f>
        <v/>
      </c>
      <c r="L1914" s="19">
        <f>IF(J1914&lt;=0,0,ROUNDDOWN((J1914*LOOKUP(J1914,{0,1950001,3300001,6950001,9000001,18000001,40000001},{0.05,0.1,0.2,0.23,0.33,0.4,0.45})-LOOKUP(J1914,{0,1950001,3300001,6950001,9000001,18000001,40000001},{0,97500,427500,636000,1536000,2796000,4796000}))*1.021,-2))</f>
        <v/>
      </c>
      <c r="M1914" s="19">
        <f>IF(K1914&lt;=0,0,ROUNDDOWN((K1914*LOOKUP(K1914,{0,1950001,3300001,6950001,9000001,18000001,40000001},{0.05,0.1,0.2,0.23,0.33,0.4,0.45})-LOOKUP(K1914,{0,1950001,3300001,6950001,9000001,18000001,40000001},{0,97500,427500,636000,1536000,2796000,4796000}))*1.021,-2))</f>
        <v/>
      </c>
      <c r="N1914" s="19">
        <f>MAX(0,ROUNDDOWN(H1914-E1914-430000-G1914,-3))</f>
        <v/>
      </c>
      <c r="O1914" s="19">
        <f>MAX(0,ROUNDDOWN(H1914-E1914-430000-G1914-D1914,-3))</f>
        <v/>
      </c>
      <c r="P1914" s="19">
        <f>IF(H1914&lt;=450000,0,MAX(0,ROUNDDOWN(N1914*0.06-MIN(50000,N1914)*0.03,-2))+MAX(0,ROUNDDOWN(N1914*0.04-MIN(50000,N1914)*0.02,-2)))</f>
        <v/>
      </c>
      <c r="Q1914" s="19">
        <f>IF(H1914&lt;=450000,0,MAX(0,ROUNDDOWN(O1914*0.06-MIN(50000,O1914)*0.03,-2))+MAX(0,ROUNDDOWN(O1914*0.04-MIN(50000,O1914)*0.02,-2)))</f>
        <v/>
      </c>
      <c r="R1914" s="19">
        <f>L1914-M1914</f>
        <v/>
      </c>
      <c r="S1914" s="19">
        <f>P1914-Q1914</f>
        <v/>
      </c>
      <c r="T1914" s="19">
        <f>R1914+S1914</f>
        <v/>
      </c>
      <c r="U1914" s="21">
        <f>IF(J1914&lt;=0,0,LOOKUP(J1914,{0,1950001,3300001,6950001,9000001,18000001,40000001},{0.05,0.1,0.2,0.23,0.33,0.4,0.45}))</f>
        <v/>
      </c>
    </row>
    <row r="1915">
      <c r="A1915" t="inlineStr">
        <is>
          <t>1万円刻み</t>
        </is>
      </c>
      <c r="B1915" s="19">
        <f>'3_1万円刻み'!$A$889</f>
        <v/>
      </c>
      <c r="C1915" s="20" t="n">
        <v>2025</v>
      </c>
      <c r="D1915" s="19" t="n">
        <v>276000</v>
      </c>
      <c r="E1915" s="19">
        <f>ROUND(MIN(B1915/12,650000)*12*0.0915+MIN(B1915/12,1390000)*12*(0.0504+0)+B1915*0.005,0)</f>
        <v/>
      </c>
      <c r="F1915" s="19" t="n">
        <v>0</v>
      </c>
      <c r="G1915" s="19" t="n">
        <v>0</v>
      </c>
      <c r="H1915" s="19">
        <f>IF(C1915&gt;=2026,IF(B1915&lt;741000,0,IF(B1915&lt;2191000,B1915-740000,IF(B1915&lt;2193000,1451000,IF(B1915&lt;2196000,1453000,IF(B1915&lt;2200000,1456000,IF(B1915&lt;3600000,ROUNDDOWN(B1915/4,-3)*2.8-80000,IF(B1915&lt;6600000,ROUNDDOWN(B1915/4,-3)*3.2-440000,IF(B1915&lt;8500000,ROUNDDOWN(B1915*0.9,0)-1100000,B1915-1950000)))))))),IF(B1915&lt;651000,0,IF(B1915&lt;1900000,B1915-650000,IF(B1915&lt;3600000,ROUNDDOWN(B1915/4,-3)*2.8-80000,IF(B1915&lt;6600000,ROUNDDOWN(B1915/4,-3)*3.2-440000,IF(B1915&lt;8500000,ROUNDDOWN(B1915*0.9,0)-1100000,B1915-1950000))))))</f>
        <v/>
      </c>
      <c r="I1915" s="19">
        <f>IF(H1915&gt;23500000,NA(),IF(C1915&gt;=2026,IF(H1915&lt;=4890000,1040000,IF(H1915&lt;=6550000,670000,620000)),IF(H1915&lt;=1320000,950000,IF(H1915&lt;=3360000,880000,IF(H1915&lt;=4890000,680000,IF(H1915&lt;=6550000,630000,580000))))))</f>
        <v/>
      </c>
      <c r="J1915" s="19">
        <f>MAX(0,ROUNDDOWN(H1915-E1915-I1915-F1915,-3))</f>
        <v/>
      </c>
      <c r="K1915" s="19">
        <f>MAX(0,ROUNDDOWN(H1915-E1915-I1915-F1915-D1915,-3))</f>
        <v/>
      </c>
      <c r="L1915" s="19">
        <f>IF(J1915&lt;=0,0,ROUNDDOWN((J1915*LOOKUP(J1915,{0,1950001,3300001,6950001,9000001,18000001,40000001},{0.05,0.1,0.2,0.23,0.33,0.4,0.45})-LOOKUP(J1915,{0,1950001,3300001,6950001,9000001,18000001,40000001},{0,97500,427500,636000,1536000,2796000,4796000}))*1.021,-2))</f>
        <v/>
      </c>
      <c r="M1915" s="19">
        <f>IF(K1915&lt;=0,0,ROUNDDOWN((K1915*LOOKUP(K1915,{0,1950001,3300001,6950001,9000001,18000001,40000001},{0.05,0.1,0.2,0.23,0.33,0.4,0.45})-LOOKUP(K1915,{0,1950001,3300001,6950001,9000001,18000001,40000001},{0,97500,427500,636000,1536000,2796000,4796000}))*1.021,-2))</f>
        <v/>
      </c>
      <c r="N1915" s="19">
        <f>MAX(0,ROUNDDOWN(H1915-E1915-430000-G1915,-3))</f>
        <v/>
      </c>
      <c r="O1915" s="19">
        <f>MAX(0,ROUNDDOWN(H1915-E1915-430000-G1915-D1915,-3))</f>
        <v/>
      </c>
      <c r="P1915" s="19">
        <f>IF(H1915&lt;=450000,0,MAX(0,ROUNDDOWN(N1915*0.06-MIN(50000,N1915)*0.03,-2))+MAX(0,ROUNDDOWN(N1915*0.04-MIN(50000,N1915)*0.02,-2)))</f>
        <v/>
      </c>
      <c r="Q1915" s="19">
        <f>IF(H1915&lt;=450000,0,MAX(0,ROUNDDOWN(O1915*0.06-MIN(50000,O1915)*0.03,-2))+MAX(0,ROUNDDOWN(O1915*0.04-MIN(50000,O1915)*0.02,-2)))</f>
        <v/>
      </c>
      <c r="R1915" s="19">
        <f>L1915-M1915</f>
        <v/>
      </c>
      <c r="S1915" s="19">
        <f>P1915-Q1915</f>
        <v/>
      </c>
      <c r="T1915" s="19">
        <f>R1915+S1915</f>
        <v/>
      </c>
      <c r="U1915" s="21">
        <f>IF(J1915&lt;=0,0,LOOKUP(J1915,{0,1950001,3300001,6950001,9000001,18000001,40000001},{0.05,0.1,0.2,0.23,0.33,0.4,0.45}))</f>
        <v/>
      </c>
    </row>
    <row r="1916">
      <c r="A1916" t="inlineStr">
        <is>
          <t>1万円刻み</t>
        </is>
      </c>
      <c r="B1916" s="19">
        <f>'3_1万円刻み'!$A$889</f>
        <v/>
      </c>
      <c r="C1916" s="20" t="n">
        <v>2026</v>
      </c>
      <c r="D1916" s="19" t="n">
        <v>276000</v>
      </c>
      <c r="E1916" s="19">
        <f>ROUND(MIN(B1916/12,650000)*12*0.0915+MIN(B1916/12,1390000)*12*(0.0504+0)+B1916*0.005,0)</f>
        <v/>
      </c>
      <c r="F1916" s="19" t="n">
        <v>0</v>
      </c>
      <c r="G1916" s="19" t="n">
        <v>0</v>
      </c>
      <c r="H1916" s="19">
        <f>IF(C1916&gt;=2026,IF(B1916&lt;741000,0,IF(B1916&lt;2191000,B1916-740000,IF(B1916&lt;2193000,1451000,IF(B1916&lt;2196000,1453000,IF(B1916&lt;2200000,1456000,IF(B1916&lt;3600000,ROUNDDOWN(B1916/4,-3)*2.8-80000,IF(B1916&lt;6600000,ROUNDDOWN(B1916/4,-3)*3.2-440000,IF(B1916&lt;8500000,ROUNDDOWN(B1916*0.9,0)-1100000,B1916-1950000)))))))),IF(B1916&lt;651000,0,IF(B1916&lt;1900000,B1916-650000,IF(B1916&lt;3600000,ROUNDDOWN(B1916/4,-3)*2.8-80000,IF(B1916&lt;6600000,ROUNDDOWN(B1916/4,-3)*3.2-440000,IF(B1916&lt;8500000,ROUNDDOWN(B1916*0.9,0)-1100000,B1916-1950000))))))</f>
        <v/>
      </c>
      <c r="I1916" s="19">
        <f>IF(H1916&gt;23500000,NA(),IF(C1916&gt;=2026,IF(H1916&lt;=4890000,1040000,IF(H1916&lt;=6550000,670000,620000)),IF(H1916&lt;=1320000,950000,IF(H1916&lt;=3360000,880000,IF(H1916&lt;=4890000,680000,IF(H1916&lt;=6550000,630000,580000))))))</f>
        <v/>
      </c>
      <c r="J1916" s="19">
        <f>MAX(0,ROUNDDOWN(H1916-E1916-I1916-F1916,-3))</f>
        <v/>
      </c>
      <c r="K1916" s="19">
        <f>MAX(0,ROUNDDOWN(H1916-E1916-I1916-F1916-D1916,-3))</f>
        <v/>
      </c>
      <c r="L1916" s="19">
        <f>IF(J1916&lt;=0,0,ROUNDDOWN((J1916*LOOKUP(J1916,{0,1950001,3300001,6950001,9000001,18000001,40000001},{0.05,0.1,0.2,0.23,0.33,0.4,0.45})-LOOKUP(J1916,{0,1950001,3300001,6950001,9000001,18000001,40000001},{0,97500,427500,636000,1536000,2796000,4796000}))*1.021,-2))</f>
        <v/>
      </c>
      <c r="M1916" s="19">
        <f>IF(K1916&lt;=0,0,ROUNDDOWN((K1916*LOOKUP(K1916,{0,1950001,3300001,6950001,9000001,18000001,40000001},{0.05,0.1,0.2,0.23,0.33,0.4,0.45})-LOOKUP(K1916,{0,1950001,3300001,6950001,9000001,18000001,40000001},{0,97500,427500,636000,1536000,2796000,4796000}))*1.021,-2))</f>
        <v/>
      </c>
      <c r="N1916" s="19">
        <f>MAX(0,ROUNDDOWN(H1916-E1916-430000-G1916,-3))</f>
        <v/>
      </c>
      <c r="O1916" s="19">
        <f>MAX(0,ROUNDDOWN(H1916-E1916-430000-G1916-D1916,-3))</f>
        <v/>
      </c>
      <c r="P1916" s="19">
        <f>IF(H1916&lt;=450000,0,MAX(0,ROUNDDOWN(N1916*0.06-MIN(50000,N1916)*0.03,-2))+MAX(0,ROUNDDOWN(N1916*0.04-MIN(50000,N1916)*0.02,-2)))</f>
        <v/>
      </c>
      <c r="Q1916" s="19">
        <f>IF(H1916&lt;=450000,0,MAX(0,ROUNDDOWN(O1916*0.06-MIN(50000,O1916)*0.03,-2))+MAX(0,ROUNDDOWN(O1916*0.04-MIN(50000,O1916)*0.02,-2)))</f>
        <v/>
      </c>
      <c r="R1916" s="19">
        <f>L1916-M1916</f>
        <v/>
      </c>
      <c r="S1916" s="19">
        <f>P1916-Q1916</f>
        <v/>
      </c>
      <c r="T1916" s="19">
        <f>R1916+S1916</f>
        <v/>
      </c>
      <c r="U1916" s="21">
        <f>IF(J1916&lt;=0,0,LOOKUP(J1916,{0,1950001,3300001,6950001,9000001,18000001,40000001},{0.05,0.1,0.2,0.23,0.33,0.4,0.45}))</f>
        <v/>
      </c>
    </row>
    <row r="1917">
      <c r="A1917" t="inlineStr">
        <is>
          <t>1万円刻み</t>
        </is>
      </c>
      <c r="B1917" s="19">
        <f>'3_1万円刻み'!$A$890</f>
        <v/>
      </c>
      <c r="C1917" s="20" t="n">
        <v>2025</v>
      </c>
      <c r="D1917" s="19" t="n">
        <v>276000</v>
      </c>
      <c r="E1917" s="19">
        <f>ROUND(MIN(B1917/12,650000)*12*0.0915+MIN(B1917/12,1390000)*12*(0.0504+0)+B1917*0.005,0)</f>
        <v/>
      </c>
      <c r="F1917" s="19" t="n">
        <v>0</v>
      </c>
      <c r="G1917" s="19" t="n">
        <v>0</v>
      </c>
      <c r="H1917" s="19">
        <f>IF(C1917&gt;=2026,IF(B1917&lt;741000,0,IF(B1917&lt;2191000,B1917-740000,IF(B1917&lt;2193000,1451000,IF(B1917&lt;2196000,1453000,IF(B1917&lt;2200000,1456000,IF(B1917&lt;3600000,ROUNDDOWN(B1917/4,-3)*2.8-80000,IF(B1917&lt;6600000,ROUNDDOWN(B1917/4,-3)*3.2-440000,IF(B1917&lt;8500000,ROUNDDOWN(B1917*0.9,0)-1100000,B1917-1950000)))))))),IF(B1917&lt;651000,0,IF(B1917&lt;1900000,B1917-650000,IF(B1917&lt;3600000,ROUNDDOWN(B1917/4,-3)*2.8-80000,IF(B1917&lt;6600000,ROUNDDOWN(B1917/4,-3)*3.2-440000,IF(B1917&lt;8500000,ROUNDDOWN(B1917*0.9,0)-1100000,B1917-1950000))))))</f>
        <v/>
      </c>
      <c r="I1917" s="19">
        <f>IF(H1917&gt;23500000,NA(),IF(C1917&gt;=2026,IF(H1917&lt;=4890000,1040000,IF(H1917&lt;=6550000,670000,620000)),IF(H1917&lt;=1320000,950000,IF(H1917&lt;=3360000,880000,IF(H1917&lt;=4890000,680000,IF(H1917&lt;=6550000,630000,580000))))))</f>
        <v/>
      </c>
      <c r="J1917" s="19">
        <f>MAX(0,ROUNDDOWN(H1917-E1917-I1917-F1917,-3))</f>
        <v/>
      </c>
      <c r="K1917" s="19">
        <f>MAX(0,ROUNDDOWN(H1917-E1917-I1917-F1917-D1917,-3))</f>
        <v/>
      </c>
      <c r="L1917" s="19">
        <f>IF(J1917&lt;=0,0,ROUNDDOWN((J1917*LOOKUP(J1917,{0,1950001,3300001,6950001,9000001,18000001,40000001},{0.05,0.1,0.2,0.23,0.33,0.4,0.45})-LOOKUP(J1917,{0,1950001,3300001,6950001,9000001,18000001,40000001},{0,97500,427500,636000,1536000,2796000,4796000}))*1.021,-2))</f>
        <v/>
      </c>
      <c r="M1917" s="19">
        <f>IF(K1917&lt;=0,0,ROUNDDOWN((K1917*LOOKUP(K1917,{0,1950001,3300001,6950001,9000001,18000001,40000001},{0.05,0.1,0.2,0.23,0.33,0.4,0.45})-LOOKUP(K1917,{0,1950001,3300001,6950001,9000001,18000001,40000001},{0,97500,427500,636000,1536000,2796000,4796000}))*1.021,-2))</f>
        <v/>
      </c>
      <c r="N1917" s="19">
        <f>MAX(0,ROUNDDOWN(H1917-E1917-430000-G1917,-3))</f>
        <v/>
      </c>
      <c r="O1917" s="19">
        <f>MAX(0,ROUNDDOWN(H1917-E1917-430000-G1917-D1917,-3))</f>
        <v/>
      </c>
      <c r="P1917" s="19">
        <f>IF(H1917&lt;=450000,0,MAX(0,ROUNDDOWN(N1917*0.06-MIN(50000,N1917)*0.03,-2))+MAX(0,ROUNDDOWN(N1917*0.04-MIN(50000,N1917)*0.02,-2)))</f>
        <v/>
      </c>
      <c r="Q1917" s="19">
        <f>IF(H1917&lt;=450000,0,MAX(0,ROUNDDOWN(O1917*0.06-MIN(50000,O1917)*0.03,-2))+MAX(0,ROUNDDOWN(O1917*0.04-MIN(50000,O1917)*0.02,-2)))</f>
        <v/>
      </c>
      <c r="R1917" s="19">
        <f>L1917-M1917</f>
        <v/>
      </c>
      <c r="S1917" s="19">
        <f>P1917-Q1917</f>
        <v/>
      </c>
      <c r="T1917" s="19">
        <f>R1917+S1917</f>
        <v/>
      </c>
      <c r="U1917" s="21">
        <f>IF(J1917&lt;=0,0,LOOKUP(J1917,{0,1950001,3300001,6950001,9000001,18000001,40000001},{0.05,0.1,0.2,0.23,0.33,0.4,0.45}))</f>
        <v/>
      </c>
    </row>
    <row r="1918">
      <c r="A1918" t="inlineStr">
        <is>
          <t>1万円刻み</t>
        </is>
      </c>
      <c r="B1918" s="19">
        <f>'3_1万円刻み'!$A$890</f>
        <v/>
      </c>
      <c r="C1918" s="20" t="n">
        <v>2026</v>
      </c>
      <c r="D1918" s="19" t="n">
        <v>276000</v>
      </c>
      <c r="E1918" s="19">
        <f>ROUND(MIN(B1918/12,650000)*12*0.0915+MIN(B1918/12,1390000)*12*(0.0504+0)+B1918*0.005,0)</f>
        <v/>
      </c>
      <c r="F1918" s="19" t="n">
        <v>0</v>
      </c>
      <c r="G1918" s="19" t="n">
        <v>0</v>
      </c>
      <c r="H1918" s="19">
        <f>IF(C1918&gt;=2026,IF(B1918&lt;741000,0,IF(B1918&lt;2191000,B1918-740000,IF(B1918&lt;2193000,1451000,IF(B1918&lt;2196000,1453000,IF(B1918&lt;2200000,1456000,IF(B1918&lt;3600000,ROUNDDOWN(B1918/4,-3)*2.8-80000,IF(B1918&lt;6600000,ROUNDDOWN(B1918/4,-3)*3.2-440000,IF(B1918&lt;8500000,ROUNDDOWN(B1918*0.9,0)-1100000,B1918-1950000)))))))),IF(B1918&lt;651000,0,IF(B1918&lt;1900000,B1918-650000,IF(B1918&lt;3600000,ROUNDDOWN(B1918/4,-3)*2.8-80000,IF(B1918&lt;6600000,ROUNDDOWN(B1918/4,-3)*3.2-440000,IF(B1918&lt;8500000,ROUNDDOWN(B1918*0.9,0)-1100000,B1918-1950000))))))</f>
        <v/>
      </c>
      <c r="I1918" s="19">
        <f>IF(H1918&gt;23500000,NA(),IF(C1918&gt;=2026,IF(H1918&lt;=4890000,1040000,IF(H1918&lt;=6550000,670000,620000)),IF(H1918&lt;=1320000,950000,IF(H1918&lt;=3360000,880000,IF(H1918&lt;=4890000,680000,IF(H1918&lt;=6550000,630000,580000))))))</f>
        <v/>
      </c>
      <c r="J1918" s="19">
        <f>MAX(0,ROUNDDOWN(H1918-E1918-I1918-F1918,-3))</f>
        <v/>
      </c>
      <c r="K1918" s="19">
        <f>MAX(0,ROUNDDOWN(H1918-E1918-I1918-F1918-D1918,-3))</f>
        <v/>
      </c>
      <c r="L1918" s="19">
        <f>IF(J1918&lt;=0,0,ROUNDDOWN((J1918*LOOKUP(J1918,{0,1950001,3300001,6950001,9000001,18000001,40000001},{0.05,0.1,0.2,0.23,0.33,0.4,0.45})-LOOKUP(J1918,{0,1950001,3300001,6950001,9000001,18000001,40000001},{0,97500,427500,636000,1536000,2796000,4796000}))*1.021,-2))</f>
        <v/>
      </c>
      <c r="M1918" s="19">
        <f>IF(K1918&lt;=0,0,ROUNDDOWN((K1918*LOOKUP(K1918,{0,1950001,3300001,6950001,9000001,18000001,40000001},{0.05,0.1,0.2,0.23,0.33,0.4,0.45})-LOOKUP(K1918,{0,1950001,3300001,6950001,9000001,18000001,40000001},{0,97500,427500,636000,1536000,2796000,4796000}))*1.021,-2))</f>
        <v/>
      </c>
      <c r="N1918" s="19">
        <f>MAX(0,ROUNDDOWN(H1918-E1918-430000-G1918,-3))</f>
        <v/>
      </c>
      <c r="O1918" s="19">
        <f>MAX(0,ROUNDDOWN(H1918-E1918-430000-G1918-D1918,-3))</f>
        <v/>
      </c>
      <c r="P1918" s="19">
        <f>IF(H1918&lt;=450000,0,MAX(0,ROUNDDOWN(N1918*0.06-MIN(50000,N1918)*0.03,-2))+MAX(0,ROUNDDOWN(N1918*0.04-MIN(50000,N1918)*0.02,-2)))</f>
        <v/>
      </c>
      <c r="Q1918" s="19">
        <f>IF(H1918&lt;=450000,0,MAX(0,ROUNDDOWN(O1918*0.06-MIN(50000,O1918)*0.03,-2))+MAX(0,ROUNDDOWN(O1918*0.04-MIN(50000,O1918)*0.02,-2)))</f>
        <v/>
      </c>
      <c r="R1918" s="19">
        <f>L1918-M1918</f>
        <v/>
      </c>
      <c r="S1918" s="19">
        <f>P1918-Q1918</f>
        <v/>
      </c>
      <c r="T1918" s="19">
        <f>R1918+S1918</f>
        <v/>
      </c>
      <c r="U1918" s="21">
        <f>IF(J1918&lt;=0,0,LOOKUP(J1918,{0,1950001,3300001,6950001,9000001,18000001,40000001},{0.05,0.1,0.2,0.23,0.33,0.4,0.45}))</f>
        <v/>
      </c>
    </row>
    <row r="1919">
      <c r="A1919" t="inlineStr">
        <is>
          <t>1万円刻み</t>
        </is>
      </c>
      <c r="B1919" s="19">
        <f>'3_1万円刻み'!$A$891</f>
        <v/>
      </c>
      <c r="C1919" s="20" t="n">
        <v>2025</v>
      </c>
      <c r="D1919" s="19" t="n">
        <v>276000</v>
      </c>
      <c r="E1919" s="19">
        <f>ROUND(MIN(B1919/12,650000)*12*0.0915+MIN(B1919/12,1390000)*12*(0.0504+0)+B1919*0.005,0)</f>
        <v/>
      </c>
      <c r="F1919" s="19" t="n">
        <v>0</v>
      </c>
      <c r="G1919" s="19" t="n">
        <v>0</v>
      </c>
      <c r="H1919" s="19">
        <f>IF(C1919&gt;=2026,IF(B1919&lt;741000,0,IF(B1919&lt;2191000,B1919-740000,IF(B1919&lt;2193000,1451000,IF(B1919&lt;2196000,1453000,IF(B1919&lt;2200000,1456000,IF(B1919&lt;3600000,ROUNDDOWN(B1919/4,-3)*2.8-80000,IF(B1919&lt;6600000,ROUNDDOWN(B1919/4,-3)*3.2-440000,IF(B1919&lt;8500000,ROUNDDOWN(B1919*0.9,0)-1100000,B1919-1950000)))))))),IF(B1919&lt;651000,0,IF(B1919&lt;1900000,B1919-650000,IF(B1919&lt;3600000,ROUNDDOWN(B1919/4,-3)*2.8-80000,IF(B1919&lt;6600000,ROUNDDOWN(B1919/4,-3)*3.2-440000,IF(B1919&lt;8500000,ROUNDDOWN(B1919*0.9,0)-1100000,B1919-1950000))))))</f>
        <v/>
      </c>
      <c r="I1919" s="19">
        <f>IF(H1919&gt;23500000,NA(),IF(C1919&gt;=2026,IF(H1919&lt;=4890000,1040000,IF(H1919&lt;=6550000,670000,620000)),IF(H1919&lt;=1320000,950000,IF(H1919&lt;=3360000,880000,IF(H1919&lt;=4890000,680000,IF(H1919&lt;=6550000,630000,580000))))))</f>
        <v/>
      </c>
      <c r="J1919" s="19">
        <f>MAX(0,ROUNDDOWN(H1919-E1919-I1919-F1919,-3))</f>
        <v/>
      </c>
      <c r="K1919" s="19">
        <f>MAX(0,ROUNDDOWN(H1919-E1919-I1919-F1919-D1919,-3))</f>
        <v/>
      </c>
      <c r="L1919" s="19">
        <f>IF(J1919&lt;=0,0,ROUNDDOWN((J1919*LOOKUP(J1919,{0,1950001,3300001,6950001,9000001,18000001,40000001},{0.05,0.1,0.2,0.23,0.33,0.4,0.45})-LOOKUP(J1919,{0,1950001,3300001,6950001,9000001,18000001,40000001},{0,97500,427500,636000,1536000,2796000,4796000}))*1.021,-2))</f>
        <v/>
      </c>
      <c r="M1919" s="19">
        <f>IF(K1919&lt;=0,0,ROUNDDOWN((K1919*LOOKUP(K1919,{0,1950001,3300001,6950001,9000001,18000001,40000001},{0.05,0.1,0.2,0.23,0.33,0.4,0.45})-LOOKUP(K1919,{0,1950001,3300001,6950001,9000001,18000001,40000001},{0,97500,427500,636000,1536000,2796000,4796000}))*1.021,-2))</f>
        <v/>
      </c>
      <c r="N1919" s="19">
        <f>MAX(0,ROUNDDOWN(H1919-E1919-430000-G1919,-3))</f>
        <v/>
      </c>
      <c r="O1919" s="19">
        <f>MAX(0,ROUNDDOWN(H1919-E1919-430000-G1919-D1919,-3))</f>
        <v/>
      </c>
      <c r="P1919" s="19">
        <f>IF(H1919&lt;=450000,0,MAX(0,ROUNDDOWN(N1919*0.06-MIN(50000,N1919)*0.03,-2))+MAX(0,ROUNDDOWN(N1919*0.04-MIN(50000,N1919)*0.02,-2)))</f>
        <v/>
      </c>
      <c r="Q1919" s="19">
        <f>IF(H1919&lt;=450000,0,MAX(0,ROUNDDOWN(O1919*0.06-MIN(50000,O1919)*0.03,-2))+MAX(0,ROUNDDOWN(O1919*0.04-MIN(50000,O1919)*0.02,-2)))</f>
        <v/>
      </c>
      <c r="R1919" s="19">
        <f>L1919-M1919</f>
        <v/>
      </c>
      <c r="S1919" s="19">
        <f>P1919-Q1919</f>
        <v/>
      </c>
      <c r="T1919" s="19">
        <f>R1919+S1919</f>
        <v/>
      </c>
      <c r="U1919" s="21">
        <f>IF(J1919&lt;=0,0,LOOKUP(J1919,{0,1950001,3300001,6950001,9000001,18000001,40000001},{0.05,0.1,0.2,0.23,0.33,0.4,0.45}))</f>
        <v/>
      </c>
    </row>
    <row r="1920">
      <c r="A1920" t="inlineStr">
        <is>
          <t>1万円刻み</t>
        </is>
      </c>
      <c r="B1920" s="19">
        <f>'3_1万円刻み'!$A$891</f>
        <v/>
      </c>
      <c r="C1920" s="20" t="n">
        <v>2026</v>
      </c>
      <c r="D1920" s="19" t="n">
        <v>276000</v>
      </c>
      <c r="E1920" s="19">
        <f>ROUND(MIN(B1920/12,650000)*12*0.0915+MIN(B1920/12,1390000)*12*(0.0504+0)+B1920*0.005,0)</f>
        <v/>
      </c>
      <c r="F1920" s="19" t="n">
        <v>0</v>
      </c>
      <c r="G1920" s="19" t="n">
        <v>0</v>
      </c>
      <c r="H1920" s="19">
        <f>IF(C1920&gt;=2026,IF(B1920&lt;741000,0,IF(B1920&lt;2191000,B1920-740000,IF(B1920&lt;2193000,1451000,IF(B1920&lt;2196000,1453000,IF(B1920&lt;2200000,1456000,IF(B1920&lt;3600000,ROUNDDOWN(B1920/4,-3)*2.8-80000,IF(B1920&lt;6600000,ROUNDDOWN(B1920/4,-3)*3.2-440000,IF(B1920&lt;8500000,ROUNDDOWN(B1920*0.9,0)-1100000,B1920-1950000)))))))),IF(B1920&lt;651000,0,IF(B1920&lt;1900000,B1920-650000,IF(B1920&lt;3600000,ROUNDDOWN(B1920/4,-3)*2.8-80000,IF(B1920&lt;6600000,ROUNDDOWN(B1920/4,-3)*3.2-440000,IF(B1920&lt;8500000,ROUNDDOWN(B1920*0.9,0)-1100000,B1920-1950000))))))</f>
        <v/>
      </c>
      <c r="I1920" s="19">
        <f>IF(H1920&gt;23500000,NA(),IF(C1920&gt;=2026,IF(H1920&lt;=4890000,1040000,IF(H1920&lt;=6550000,670000,620000)),IF(H1920&lt;=1320000,950000,IF(H1920&lt;=3360000,880000,IF(H1920&lt;=4890000,680000,IF(H1920&lt;=6550000,630000,580000))))))</f>
        <v/>
      </c>
      <c r="J1920" s="19">
        <f>MAX(0,ROUNDDOWN(H1920-E1920-I1920-F1920,-3))</f>
        <v/>
      </c>
      <c r="K1920" s="19">
        <f>MAX(0,ROUNDDOWN(H1920-E1920-I1920-F1920-D1920,-3))</f>
        <v/>
      </c>
      <c r="L1920" s="19">
        <f>IF(J1920&lt;=0,0,ROUNDDOWN((J1920*LOOKUP(J1920,{0,1950001,3300001,6950001,9000001,18000001,40000001},{0.05,0.1,0.2,0.23,0.33,0.4,0.45})-LOOKUP(J1920,{0,1950001,3300001,6950001,9000001,18000001,40000001},{0,97500,427500,636000,1536000,2796000,4796000}))*1.021,-2))</f>
        <v/>
      </c>
      <c r="M1920" s="19">
        <f>IF(K1920&lt;=0,0,ROUNDDOWN((K1920*LOOKUP(K1920,{0,1950001,3300001,6950001,9000001,18000001,40000001},{0.05,0.1,0.2,0.23,0.33,0.4,0.45})-LOOKUP(K1920,{0,1950001,3300001,6950001,9000001,18000001,40000001},{0,97500,427500,636000,1536000,2796000,4796000}))*1.021,-2))</f>
        <v/>
      </c>
      <c r="N1920" s="19">
        <f>MAX(0,ROUNDDOWN(H1920-E1920-430000-G1920,-3))</f>
        <v/>
      </c>
      <c r="O1920" s="19">
        <f>MAX(0,ROUNDDOWN(H1920-E1920-430000-G1920-D1920,-3))</f>
        <v/>
      </c>
      <c r="P1920" s="19">
        <f>IF(H1920&lt;=450000,0,MAX(0,ROUNDDOWN(N1920*0.06-MIN(50000,N1920)*0.03,-2))+MAX(0,ROUNDDOWN(N1920*0.04-MIN(50000,N1920)*0.02,-2)))</f>
        <v/>
      </c>
      <c r="Q1920" s="19">
        <f>IF(H1920&lt;=450000,0,MAX(0,ROUNDDOWN(O1920*0.06-MIN(50000,O1920)*0.03,-2))+MAX(0,ROUNDDOWN(O1920*0.04-MIN(50000,O1920)*0.02,-2)))</f>
        <v/>
      </c>
      <c r="R1920" s="19">
        <f>L1920-M1920</f>
        <v/>
      </c>
      <c r="S1920" s="19">
        <f>P1920-Q1920</f>
        <v/>
      </c>
      <c r="T1920" s="19">
        <f>R1920+S1920</f>
        <v/>
      </c>
      <c r="U1920" s="21">
        <f>IF(J1920&lt;=0,0,LOOKUP(J1920,{0,1950001,3300001,6950001,9000001,18000001,40000001},{0.05,0.1,0.2,0.23,0.33,0.4,0.45}))</f>
        <v/>
      </c>
    </row>
    <row r="1921">
      <c r="A1921" t="inlineStr">
        <is>
          <t>1万円刻み</t>
        </is>
      </c>
      <c r="B1921" s="19">
        <f>'3_1万円刻み'!$A$892</f>
        <v/>
      </c>
      <c r="C1921" s="20" t="n">
        <v>2025</v>
      </c>
      <c r="D1921" s="19" t="n">
        <v>276000</v>
      </c>
      <c r="E1921" s="19">
        <f>ROUND(MIN(B1921/12,650000)*12*0.0915+MIN(B1921/12,1390000)*12*(0.0504+0)+B1921*0.005,0)</f>
        <v/>
      </c>
      <c r="F1921" s="19" t="n">
        <v>0</v>
      </c>
      <c r="G1921" s="19" t="n">
        <v>0</v>
      </c>
      <c r="H1921" s="19">
        <f>IF(C1921&gt;=2026,IF(B1921&lt;741000,0,IF(B1921&lt;2191000,B1921-740000,IF(B1921&lt;2193000,1451000,IF(B1921&lt;2196000,1453000,IF(B1921&lt;2200000,1456000,IF(B1921&lt;3600000,ROUNDDOWN(B1921/4,-3)*2.8-80000,IF(B1921&lt;6600000,ROUNDDOWN(B1921/4,-3)*3.2-440000,IF(B1921&lt;8500000,ROUNDDOWN(B1921*0.9,0)-1100000,B1921-1950000)))))))),IF(B1921&lt;651000,0,IF(B1921&lt;1900000,B1921-650000,IF(B1921&lt;3600000,ROUNDDOWN(B1921/4,-3)*2.8-80000,IF(B1921&lt;6600000,ROUNDDOWN(B1921/4,-3)*3.2-440000,IF(B1921&lt;8500000,ROUNDDOWN(B1921*0.9,0)-1100000,B1921-1950000))))))</f>
        <v/>
      </c>
      <c r="I1921" s="19">
        <f>IF(H1921&gt;23500000,NA(),IF(C1921&gt;=2026,IF(H1921&lt;=4890000,1040000,IF(H1921&lt;=6550000,670000,620000)),IF(H1921&lt;=1320000,950000,IF(H1921&lt;=3360000,880000,IF(H1921&lt;=4890000,680000,IF(H1921&lt;=6550000,630000,580000))))))</f>
        <v/>
      </c>
      <c r="J1921" s="19">
        <f>MAX(0,ROUNDDOWN(H1921-E1921-I1921-F1921,-3))</f>
        <v/>
      </c>
      <c r="K1921" s="19">
        <f>MAX(0,ROUNDDOWN(H1921-E1921-I1921-F1921-D1921,-3))</f>
        <v/>
      </c>
      <c r="L1921" s="19">
        <f>IF(J1921&lt;=0,0,ROUNDDOWN((J1921*LOOKUP(J1921,{0,1950001,3300001,6950001,9000001,18000001,40000001},{0.05,0.1,0.2,0.23,0.33,0.4,0.45})-LOOKUP(J1921,{0,1950001,3300001,6950001,9000001,18000001,40000001},{0,97500,427500,636000,1536000,2796000,4796000}))*1.021,-2))</f>
        <v/>
      </c>
      <c r="M1921" s="19">
        <f>IF(K1921&lt;=0,0,ROUNDDOWN((K1921*LOOKUP(K1921,{0,1950001,3300001,6950001,9000001,18000001,40000001},{0.05,0.1,0.2,0.23,0.33,0.4,0.45})-LOOKUP(K1921,{0,1950001,3300001,6950001,9000001,18000001,40000001},{0,97500,427500,636000,1536000,2796000,4796000}))*1.021,-2))</f>
        <v/>
      </c>
      <c r="N1921" s="19">
        <f>MAX(0,ROUNDDOWN(H1921-E1921-430000-G1921,-3))</f>
        <v/>
      </c>
      <c r="O1921" s="19">
        <f>MAX(0,ROUNDDOWN(H1921-E1921-430000-G1921-D1921,-3))</f>
        <v/>
      </c>
      <c r="P1921" s="19">
        <f>IF(H1921&lt;=450000,0,MAX(0,ROUNDDOWN(N1921*0.06-MIN(50000,N1921)*0.03,-2))+MAX(0,ROUNDDOWN(N1921*0.04-MIN(50000,N1921)*0.02,-2)))</f>
        <v/>
      </c>
      <c r="Q1921" s="19">
        <f>IF(H1921&lt;=450000,0,MAX(0,ROUNDDOWN(O1921*0.06-MIN(50000,O1921)*0.03,-2))+MAX(0,ROUNDDOWN(O1921*0.04-MIN(50000,O1921)*0.02,-2)))</f>
        <v/>
      </c>
      <c r="R1921" s="19">
        <f>L1921-M1921</f>
        <v/>
      </c>
      <c r="S1921" s="19">
        <f>P1921-Q1921</f>
        <v/>
      </c>
      <c r="T1921" s="19">
        <f>R1921+S1921</f>
        <v/>
      </c>
      <c r="U1921" s="21">
        <f>IF(J1921&lt;=0,0,LOOKUP(J1921,{0,1950001,3300001,6950001,9000001,18000001,40000001},{0.05,0.1,0.2,0.23,0.33,0.4,0.45}))</f>
        <v/>
      </c>
    </row>
    <row r="1922">
      <c r="A1922" t="inlineStr">
        <is>
          <t>1万円刻み</t>
        </is>
      </c>
      <c r="B1922" s="19">
        <f>'3_1万円刻み'!$A$892</f>
        <v/>
      </c>
      <c r="C1922" s="20" t="n">
        <v>2026</v>
      </c>
      <c r="D1922" s="19" t="n">
        <v>276000</v>
      </c>
      <c r="E1922" s="19">
        <f>ROUND(MIN(B1922/12,650000)*12*0.0915+MIN(B1922/12,1390000)*12*(0.0504+0)+B1922*0.005,0)</f>
        <v/>
      </c>
      <c r="F1922" s="19" t="n">
        <v>0</v>
      </c>
      <c r="G1922" s="19" t="n">
        <v>0</v>
      </c>
      <c r="H1922" s="19">
        <f>IF(C1922&gt;=2026,IF(B1922&lt;741000,0,IF(B1922&lt;2191000,B1922-740000,IF(B1922&lt;2193000,1451000,IF(B1922&lt;2196000,1453000,IF(B1922&lt;2200000,1456000,IF(B1922&lt;3600000,ROUNDDOWN(B1922/4,-3)*2.8-80000,IF(B1922&lt;6600000,ROUNDDOWN(B1922/4,-3)*3.2-440000,IF(B1922&lt;8500000,ROUNDDOWN(B1922*0.9,0)-1100000,B1922-1950000)))))))),IF(B1922&lt;651000,0,IF(B1922&lt;1900000,B1922-650000,IF(B1922&lt;3600000,ROUNDDOWN(B1922/4,-3)*2.8-80000,IF(B1922&lt;6600000,ROUNDDOWN(B1922/4,-3)*3.2-440000,IF(B1922&lt;8500000,ROUNDDOWN(B1922*0.9,0)-1100000,B1922-1950000))))))</f>
        <v/>
      </c>
      <c r="I1922" s="19">
        <f>IF(H1922&gt;23500000,NA(),IF(C1922&gt;=2026,IF(H1922&lt;=4890000,1040000,IF(H1922&lt;=6550000,670000,620000)),IF(H1922&lt;=1320000,950000,IF(H1922&lt;=3360000,880000,IF(H1922&lt;=4890000,680000,IF(H1922&lt;=6550000,630000,580000))))))</f>
        <v/>
      </c>
      <c r="J1922" s="19">
        <f>MAX(0,ROUNDDOWN(H1922-E1922-I1922-F1922,-3))</f>
        <v/>
      </c>
      <c r="K1922" s="19">
        <f>MAX(0,ROUNDDOWN(H1922-E1922-I1922-F1922-D1922,-3))</f>
        <v/>
      </c>
      <c r="L1922" s="19">
        <f>IF(J1922&lt;=0,0,ROUNDDOWN((J1922*LOOKUP(J1922,{0,1950001,3300001,6950001,9000001,18000001,40000001},{0.05,0.1,0.2,0.23,0.33,0.4,0.45})-LOOKUP(J1922,{0,1950001,3300001,6950001,9000001,18000001,40000001},{0,97500,427500,636000,1536000,2796000,4796000}))*1.021,-2))</f>
        <v/>
      </c>
      <c r="M1922" s="19">
        <f>IF(K1922&lt;=0,0,ROUNDDOWN((K1922*LOOKUP(K1922,{0,1950001,3300001,6950001,9000001,18000001,40000001},{0.05,0.1,0.2,0.23,0.33,0.4,0.45})-LOOKUP(K1922,{0,1950001,3300001,6950001,9000001,18000001,40000001},{0,97500,427500,636000,1536000,2796000,4796000}))*1.021,-2))</f>
        <v/>
      </c>
      <c r="N1922" s="19">
        <f>MAX(0,ROUNDDOWN(H1922-E1922-430000-G1922,-3))</f>
        <v/>
      </c>
      <c r="O1922" s="19">
        <f>MAX(0,ROUNDDOWN(H1922-E1922-430000-G1922-D1922,-3))</f>
        <v/>
      </c>
      <c r="P1922" s="19">
        <f>IF(H1922&lt;=450000,0,MAX(0,ROUNDDOWN(N1922*0.06-MIN(50000,N1922)*0.03,-2))+MAX(0,ROUNDDOWN(N1922*0.04-MIN(50000,N1922)*0.02,-2)))</f>
        <v/>
      </c>
      <c r="Q1922" s="19">
        <f>IF(H1922&lt;=450000,0,MAX(0,ROUNDDOWN(O1922*0.06-MIN(50000,O1922)*0.03,-2))+MAX(0,ROUNDDOWN(O1922*0.04-MIN(50000,O1922)*0.02,-2)))</f>
        <v/>
      </c>
      <c r="R1922" s="19">
        <f>L1922-M1922</f>
        <v/>
      </c>
      <c r="S1922" s="19">
        <f>P1922-Q1922</f>
        <v/>
      </c>
      <c r="T1922" s="19">
        <f>R1922+S1922</f>
        <v/>
      </c>
      <c r="U1922" s="21">
        <f>IF(J1922&lt;=0,0,LOOKUP(J1922,{0,1950001,3300001,6950001,9000001,18000001,40000001},{0.05,0.1,0.2,0.23,0.33,0.4,0.45}))</f>
        <v/>
      </c>
    </row>
    <row r="1923">
      <c r="A1923" t="inlineStr">
        <is>
          <t>1万円刻み</t>
        </is>
      </c>
      <c r="B1923" s="19">
        <f>'3_1万円刻み'!$A$893</f>
        <v/>
      </c>
      <c r="C1923" s="20" t="n">
        <v>2025</v>
      </c>
      <c r="D1923" s="19" t="n">
        <v>276000</v>
      </c>
      <c r="E1923" s="19">
        <f>ROUND(MIN(B1923/12,650000)*12*0.0915+MIN(B1923/12,1390000)*12*(0.0504+0)+B1923*0.005,0)</f>
        <v/>
      </c>
      <c r="F1923" s="19" t="n">
        <v>0</v>
      </c>
      <c r="G1923" s="19" t="n">
        <v>0</v>
      </c>
      <c r="H1923" s="19">
        <f>IF(C1923&gt;=2026,IF(B1923&lt;741000,0,IF(B1923&lt;2191000,B1923-740000,IF(B1923&lt;2193000,1451000,IF(B1923&lt;2196000,1453000,IF(B1923&lt;2200000,1456000,IF(B1923&lt;3600000,ROUNDDOWN(B1923/4,-3)*2.8-80000,IF(B1923&lt;6600000,ROUNDDOWN(B1923/4,-3)*3.2-440000,IF(B1923&lt;8500000,ROUNDDOWN(B1923*0.9,0)-1100000,B1923-1950000)))))))),IF(B1923&lt;651000,0,IF(B1923&lt;1900000,B1923-650000,IF(B1923&lt;3600000,ROUNDDOWN(B1923/4,-3)*2.8-80000,IF(B1923&lt;6600000,ROUNDDOWN(B1923/4,-3)*3.2-440000,IF(B1923&lt;8500000,ROUNDDOWN(B1923*0.9,0)-1100000,B1923-1950000))))))</f>
        <v/>
      </c>
      <c r="I1923" s="19">
        <f>IF(H1923&gt;23500000,NA(),IF(C1923&gt;=2026,IF(H1923&lt;=4890000,1040000,IF(H1923&lt;=6550000,670000,620000)),IF(H1923&lt;=1320000,950000,IF(H1923&lt;=3360000,880000,IF(H1923&lt;=4890000,680000,IF(H1923&lt;=6550000,630000,580000))))))</f>
        <v/>
      </c>
      <c r="J1923" s="19">
        <f>MAX(0,ROUNDDOWN(H1923-E1923-I1923-F1923,-3))</f>
        <v/>
      </c>
      <c r="K1923" s="19">
        <f>MAX(0,ROUNDDOWN(H1923-E1923-I1923-F1923-D1923,-3))</f>
        <v/>
      </c>
      <c r="L1923" s="19">
        <f>IF(J1923&lt;=0,0,ROUNDDOWN((J1923*LOOKUP(J1923,{0,1950001,3300001,6950001,9000001,18000001,40000001},{0.05,0.1,0.2,0.23,0.33,0.4,0.45})-LOOKUP(J1923,{0,1950001,3300001,6950001,9000001,18000001,40000001},{0,97500,427500,636000,1536000,2796000,4796000}))*1.021,-2))</f>
        <v/>
      </c>
      <c r="M1923" s="19">
        <f>IF(K1923&lt;=0,0,ROUNDDOWN((K1923*LOOKUP(K1923,{0,1950001,3300001,6950001,9000001,18000001,40000001},{0.05,0.1,0.2,0.23,0.33,0.4,0.45})-LOOKUP(K1923,{0,1950001,3300001,6950001,9000001,18000001,40000001},{0,97500,427500,636000,1536000,2796000,4796000}))*1.021,-2))</f>
        <v/>
      </c>
      <c r="N1923" s="19">
        <f>MAX(0,ROUNDDOWN(H1923-E1923-430000-G1923,-3))</f>
        <v/>
      </c>
      <c r="O1923" s="19">
        <f>MAX(0,ROUNDDOWN(H1923-E1923-430000-G1923-D1923,-3))</f>
        <v/>
      </c>
      <c r="P1923" s="19">
        <f>IF(H1923&lt;=450000,0,MAX(0,ROUNDDOWN(N1923*0.06-MIN(50000,N1923)*0.03,-2))+MAX(0,ROUNDDOWN(N1923*0.04-MIN(50000,N1923)*0.02,-2)))</f>
        <v/>
      </c>
      <c r="Q1923" s="19">
        <f>IF(H1923&lt;=450000,0,MAX(0,ROUNDDOWN(O1923*0.06-MIN(50000,O1923)*0.03,-2))+MAX(0,ROUNDDOWN(O1923*0.04-MIN(50000,O1923)*0.02,-2)))</f>
        <v/>
      </c>
      <c r="R1923" s="19">
        <f>L1923-M1923</f>
        <v/>
      </c>
      <c r="S1923" s="19">
        <f>P1923-Q1923</f>
        <v/>
      </c>
      <c r="T1923" s="19">
        <f>R1923+S1923</f>
        <v/>
      </c>
      <c r="U1923" s="21">
        <f>IF(J1923&lt;=0,0,LOOKUP(J1923,{0,1950001,3300001,6950001,9000001,18000001,40000001},{0.05,0.1,0.2,0.23,0.33,0.4,0.45}))</f>
        <v/>
      </c>
    </row>
    <row r="1924">
      <c r="A1924" t="inlineStr">
        <is>
          <t>1万円刻み</t>
        </is>
      </c>
      <c r="B1924" s="19">
        <f>'3_1万円刻み'!$A$893</f>
        <v/>
      </c>
      <c r="C1924" s="20" t="n">
        <v>2026</v>
      </c>
      <c r="D1924" s="19" t="n">
        <v>276000</v>
      </c>
      <c r="E1924" s="19">
        <f>ROUND(MIN(B1924/12,650000)*12*0.0915+MIN(B1924/12,1390000)*12*(0.0504+0)+B1924*0.005,0)</f>
        <v/>
      </c>
      <c r="F1924" s="19" t="n">
        <v>0</v>
      </c>
      <c r="G1924" s="19" t="n">
        <v>0</v>
      </c>
      <c r="H1924" s="19">
        <f>IF(C1924&gt;=2026,IF(B1924&lt;741000,0,IF(B1924&lt;2191000,B1924-740000,IF(B1924&lt;2193000,1451000,IF(B1924&lt;2196000,1453000,IF(B1924&lt;2200000,1456000,IF(B1924&lt;3600000,ROUNDDOWN(B1924/4,-3)*2.8-80000,IF(B1924&lt;6600000,ROUNDDOWN(B1924/4,-3)*3.2-440000,IF(B1924&lt;8500000,ROUNDDOWN(B1924*0.9,0)-1100000,B1924-1950000)))))))),IF(B1924&lt;651000,0,IF(B1924&lt;1900000,B1924-650000,IF(B1924&lt;3600000,ROUNDDOWN(B1924/4,-3)*2.8-80000,IF(B1924&lt;6600000,ROUNDDOWN(B1924/4,-3)*3.2-440000,IF(B1924&lt;8500000,ROUNDDOWN(B1924*0.9,0)-1100000,B1924-1950000))))))</f>
        <v/>
      </c>
      <c r="I1924" s="19">
        <f>IF(H1924&gt;23500000,NA(),IF(C1924&gt;=2026,IF(H1924&lt;=4890000,1040000,IF(H1924&lt;=6550000,670000,620000)),IF(H1924&lt;=1320000,950000,IF(H1924&lt;=3360000,880000,IF(H1924&lt;=4890000,680000,IF(H1924&lt;=6550000,630000,580000))))))</f>
        <v/>
      </c>
      <c r="J1924" s="19">
        <f>MAX(0,ROUNDDOWN(H1924-E1924-I1924-F1924,-3))</f>
        <v/>
      </c>
      <c r="K1924" s="19">
        <f>MAX(0,ROUNDDOWN(H1924-E1924-I1924-F1924-D1924,-3))</f>
        <v/>
      </c>
      <c r="L1924" s="19">
        <f>IF(J1924&lt;=0,0,ROUNDDOWN((J1924*LOOKUP(J1924,{0,1950001,3300001,6950001,9000001,18000001,40000001},{0.05,0.1,0.2,0.23,0.33,0.4,0.45})-LOOKUP(J1924,{0,1950001,3300001,6950001,9000001,18000001,40000001},{0,97500,427500,636000,1536000,2796000,4796000}))*1.021,-2))</f>
        <v/>
      </c>
      <c r="M1924" s="19">
        <f>IF(K1924&lt;=0,0,ROUNDDOWN((K1924*LOOKUP(K1924,{0,1950001,3300001,6950001,9000001,18000001,40000001},{0.05,0.1,0.2,0.23,0.33,0.4,0.45})-LOOKUP(K1924,{0,1950001,3300001,6950001,9000001,18000001,40000001},{0,97500,427500,636000,1536000,2796000,4796000}))*1.021,-2))</f>
        <v/>
      </c>
      <c r="N1924" s="19">
        <f>MAX(0,ROUNDDOWN(H1924-E1924-430000-G1924,-3))</f>
        <v/>
      </c>
      <c r="O1924" s="19">
        <f>MAX(0,ROUNDDOWN(H1924-E1924-430000-G1924-D1924,-3))</f>
        <v/>
      </c>
      <c r="P1924" s="19">
        <f>IF(H1924&lt;=450000,0,MAX(0,ROUNDDOWN(N1924*0.06-MIN(50000,N1924)*0.03,-2))+MAX(0,ROUNDDOWN(N1924*0.04-MIN(50000,N1924)*0.02,-2)))</f>
        <v/>
      </c>
      <c r="Q1924" s="19">
        <f>IF(H1924&lt;=450000,0,MAX(0,ROUNDDOWN(O1924*0.06-MIN(50000,O1924)*0.03,-2))+MAX(0,ROUNDDOWN(O1924*0.04-MIN(50000,O1924)*0.02,-2)))</f>
        <v/>
      </c>
      <c r="R1924" s="19">
        <f>L1924-M1924</f>
        <v/>
      </c>
      <c r="S1924" s="19">
        <f>P1924-Q1924</f>
        <v/>
      </c>
      <c r="T1924" s="19">
        <f>R1924+S1924</f>
        <v/>
      </c>
      <c r="U1924" s="21">
        <f>IF(J1924&lt;=0,0,LOOKUP(J1924,{0,1950001,3300001,6950001,9000001,18000001,40000001},{0.05,0.1,0.2,0.23,0.33,0.4,0.45}))</f>
        <v/>
      </c>
    </row>
    <row r="1925">
      <c r="A1925" t="inlineStr">
        <is>
          <t>1万円刻み</t>
        </is>
      </c>
      <c r="B1925" s="19">
        <f>'3_1万円刻み'!$A$894</f>
        <v/>
      </c>
      <c r="C1925" s="20" t="n">
        <v>2025</v>
      </c>
      <c r="D1925" s="19" t="n">
        <v>276000</v>
      </c>
      <c r="E1925" s="19">
        <f>ROUND(MIN(B1925/12,650000)*12*0.0915+MIN(B1925/12,1390000)*12*(0.0504+0)+B1925*0.005,0)</f>
        <v/>
      </c>
      <c r="F1925" s="19" t="n">
        <v>0</v>
      </c>
      <c r="G1925" s="19" t="n">
        <v>0</v>
      </c>
      <c r="H1925" s="19">
        <f>IF(C1925&gt;=2026,IF(B1925&lt;741000,0,IF(B1925&lt;2191000,B1925-740000,IF(B1925&lt;2193000,1451000,IF(B1925&lt;2196000,1453000,IF(B1925&lt;2200000,1456000,IF(B1925&lt;3600000,ROUNDDOWN(B1925/4,-3)*2.8-80000,IF(B1925&lt;6600000,ROUNDDOWN(B1925/4,-3)*3.2-440000,IF(B1925&lt;8500000,ROUNDDOWN(B1925*0.9,0)-1100000,B1925-1950000)))))))),IF(B1925&lt;651000,0,IF(B1925&lt;1900000,B1925-650000,IF(B1925&lt;3600000,ROUNDDOWN(B1925/4,-3)*2.8-80000,IF(B1925&lt;6600000,ROUNDDOWN(B1925/4,-3)*3.2-440000,IF(B1925&lt;8500000,ROUNDDOWN(B1925*0.9,0)-1100000,B1925-1950000))))))</f>
        <v/>
      </c>
      <c r="I1925" s="19">
        <f>IF(H1925&gt;23500000,NA(),IF(C1925&gt;=2026,IF(H1925&lt;=4890000,1040000,IF(H1925&lt;=6550000,670000,620000)),IF(H1925&lt;=1320000,950000,IF(H1925&lt;=3360000,880000,IF(H1925&lt;=4890000,680000,IF(H1925&lt;=6550000,630000,580000))))))</f>
        <v/>
      </c>
      <c r="J1925" s="19">
        <f>MAX(0,ROUNDDOWN(H1925-E1925-I1925-F1925,-3))</f>
        <v/>
      </c>
      <c r="K1925" s="19">
        <f>MAX(0,ROUNDDOWN(H1925-E1925-I1925-F1925-D1925,-3))</f>
        <v/>
      </c>
      <c r="L1925" s="19">
        <f>IF(J1925&lt;=0,0,ROUNDDOWN((J1925*LOOKUP(J1925,{0,1950001,3300001,6950001,9000001,18000001,40000001},{0.05,0.1,0.2,0.23,0.33,0.4,0.45})-LOOKUP(J1925,{0,1950001,3300001,6950001,9000001,18000001,40000001},{0,97500,427500,636000,1536000,2796000,4796000}))*1.021,-2))</f>
        <v/>
      </c>
      <c r="M1925" s="19">
        <f>IF(K1925&lt;=0,0,ROUNDDOWN((K1925*LOOKUP(K1925,{0,1950001,3300001,6950001,9000001,18000001,40000001},{0.05,0.1,0.2,0.23,0.33,0.4,0.45})-LOOKUP(K1925,{0,1950001,3300001,6950001,9000001,18000001,40000001},{0,97500,427500,636000,1536000,2796000,4796000}))*1.021,-2))</f>
        <v/>
      </c>
      <c r="N1925" s="19">
        <f>MAX(0,ROUNDDOWN(H1925-E1925-430000-G1925,-3))</f>
        <v/>
      </c>
      <c r="O1925" s="19">
        <f>MAX(0,ROUNDDOWN(H1925-E1925-430000-G1925-D1925,-3))</f>
        <v/>
      </c>
      <c r="P1925" s="19">
        <f>IF(H1925&lt;=450000,0,MAX(0,ROUNDDOWN(N1925*0.06-MIN(50000,N1925)*0.03,-2))+MAX(0,ROUNDDOWN(N1925*0.04-MIN(50000,N1925)*0.02,-2)))</f>
        <v/>
      </c>
      <c r="Q1925" s="19">
        <f>IF(H1925&lt;=450000,0,MAX(0,ROUNDDOWN(O1925*0.06-MIN(50000,O1925)*0.03,-2))+MAX(0,ROUNDDOWN(O1925*0.04-MIN(50000,O1925)*0.02,-2)))</f>
        <v/>
      </c>
      <c r="R1925" s="19">
        <f>L1925-M1925</f>
        <v/>
      </c>
      <c r="S1925" s="19">
        <f>P1925-Q1925</f>
        <v/>
      </c>
      <c r="T1925" s="19">
        <f>R1925+S1925</f>
        <v/>
      </c>
      <c r="U1925" s="21">
        <f>IF(J1925&lt;=0,0,LOOKUP(J1925,{0,1950001,3300001,6950001,9000001,18000001,40000001},{0.05,0.1,0.2,0.23,0.33,0.4,0.45}))</f>
        <v/>
      </c>
    </row>
    <row r="1926">
      <c r="A1926" t="inlineStr">
        <is>
          <t>1万円刻み</t>
        </is>
      </c>
      <c r="B1926" s="19">
        <f>'3_1万円刻み'!$A$894</f>
        <v/>
      </c>
      <c r="C1926" s="20" t="n">
        <v>2026</v>
      </c>
      <c r="D1926" s="19" t="n">
        <v>276000</v>
      </c>
      <c r="E1926" s="19">
        <f>ROUND(MIN(B1926/12,650000)*12*0.0915+MIN(B1926/12,1390000)*12*(0.0504+0)+B1926*0.005,0)</f>
        <v/>
      </c>
      <c r="F1926" s="19" t="n">
        <v>0</v>
      </c>
      <c r="G1926" s="19" t="n">
        <v>0</v>
      </c>
      <c r="H1926" s="19">
        <f>IF(C1926&gt;=2026,IF(B1926&lt;741000,0,IF(B1926&lt;2191000,B1926-740000,IF(B1926&lt;2193000,1451000,IF(B1926&lt;2196000,1453000,IF(B1926&lt;2200000,1456000,IF(B1926&lt;3600000,ROUNDDOWN(B1926/4,-3)*2.8-80000,IF(B1926&lt;6600000,ROUNDDOWN(B1926/4,-3)*3.2-440000,IF(B1926&lt;8500000,ROUNDDOWN(B1926*0.9,0)-1100000,B1926-1950000)))))))),IF(B1926&lt;651000,0,IF(B1926&lt;1900000,B1926-650000,IF(B1926&lt;3600000,ROUNDDOWN(B1926/4,-3)*2.8-80000,IF(B1926&lt;6600000,ROUNDDOWN(B1926/4,-3)*3.2-440000,IF(B1926&lt;8500000,ROUNDDOWN(B1926*0.9,0)-1100000,B1926-1950000))))))</f>
        <v/>
      </c>
      <c r="I1926" s="19">
        <f>IF(H1926&gt;23500000,NA(),IF(C1926&gt;=2026,IF(H1926&lt;=4890000,1040000,IF(H1926&lt;=6550000,670000,620000)),IF(H1926&lt;=1320000,950000,IF(H1926&lt;=3360000,880000,IF(H1926&lt;=4890000,680000,IF(H1926&lt;=6550000,630000,580000))))))</f>
        <v/>
      </c>
      <c r="J1926" s="19">
        <f>MAX(0,ROUNDDOWN(H1926-E1926-I1926-F1926,-3))</f>
        <v/>
      </c>
      <c r="K1926" s="19">
        <f>MAX(0,ROUNDDOWN(H1926-E1926-I1926-F1926-D1926,-3))</f>
        <v/>
      </c>
      <c r="L1926" s="19">
        <f>IF(J1926&lt;=0,0,ROUNDDOWN((J1926*LOOKUP(J1926,{0,1950001,3300001,6950001,9000001,18000001,40000001},{0.05,0.1,0.2,0.23,0.33,0.4,0.45})-LOOKUP(J1926,{0,1950001,3300001,6950001,9000001,18000001,40000001},{0,97500,427500,636000,1536000,2796000,4796000}))*1.021,-2))</f>
        <v/>
      </c>
      <c r="M1926" s="19">
        <f>IF(K1926&lt;=0,0,ROUNDDOWN((K1926*LOOKUP(K1926,{0,1950001,3300001,6950001,9000001,18000001,40000001},{0.05,0.1,0.2,0.23,0.33,0.4,0.45})-LOOKUP(K1926,{0,1950001,3300001,6950001,9000001,18000001,40000001},{0,97500,427500,636000,1536000,2796000,4796000}))*1.021,-2))</f>
        <v/>
      </c>
      <c r="N1926" s="19">
        <f>MAX(0,ROUNDDOWN(H1926-E1926-430000-G1926,-3))</f>
        <v/>
      </c>
      <c r="O1926" s="19">
        <f>MAX(0,ROUNDDOWN(H1926-E1926-430000-G1926-D1926,-3))</f>
        <v/>
      </c>
      <c r="P1926" s="19">
        <f>IF(H1926&lt;=450000,0,MAX(0,ROUNDDOWN(N1926*0.06-MIN(50000,N1926)*0.03,-2))+MAX(0,ROUNDDOWN(N1926*0.04-MIN(50000,N1926)*0.02,-2)))</f>
        <v/>
      </c>
      <c r="Q1926" s="19">
        <f>IF(H1926&lt;=450000,0,MAX(0,ROUNDDOWN(O1926*0.06-MIN(50000,O1926)*0.03,-2))+MAX(0,ROUNDDOWN(O1926*0.04-MIN(50000,O1926)*0.02,-2)))</f>
        <v/>
      </c>
      <c r="R1926" s="19">
        <f>L1926-M1926</f>
        <v/>
      </c>
      <c r="S1926" s="19">
        <f>P1926-Q1926</f>
        <v/>
      </c>
      <c r="T1926" s="19">
        <f>R1926+S1926</f>
        <v/>
      </c>
      <c r="U1926" s="21">
        <f>IF(J1926&lt;=0,0,LOOKUP(J1926,{0,1950001,3300001,6950001,9000001,18000001,40000001},{0.05,0.1,0.2,0.23,0.33,0.4,0.45}))</f>
        <v/>
      </c>
    </row>
    <row r="1927">
      <c r="A1927" t="inlineStr">
        <is>
          <t>1万円刻み</t>
        </is>
      </c>
      <c r="B1927" s="19">
        <f>'3_1万円刻み'!$A$895</f>
        <v/>
      </c>
      <c r="C1927" s="20" t="n">
        <v>2025</v>
      </c>
      <c r="D1927" s="19" t="n">
        <v>276000</v>
      </c>
      <c r="E1927" s="19">
        <f>ROUND(MIN(B1927/12,650000)*12*0.0915+MIN(B1927/12,1390000)*12*(0.0504+0)+B1927*0.005,0)</f>
        <v/>
      </c>
      <c r="F1927" s="19" t="n">
        <v>0</v>
      </c>
      <c r="G1927" s="19" t="n">
        <v>0</v>
      </c>
      <c r="H1927" s="19">
        <f>IF(C1927&gt;=2026,IF(B1927&lt;741000,0,IF(B1927&lt;2191000,B1927-740000,IF(B1927&lt;2193000,1451000,IF(B1927&lt;2196000,1453000,IF(B1927&lt;2200000,1456000,IF(B1927&lt;3600000,ROUNDDOWN(B1927/4,-3)*2.8-80000,IF(B1927&lt;6600000,ROUNDDOWN(B1927/4,-3)*3.2-440000,IF(B1927&lt;8500000,ROUNDDOWN(B1927*0.9,0)-1100000,B1927-1950000)))))))),IF(B1927&lt;651000,0,IF(B1927&lt;1900000,B1927-650000,IF(B1927&lt;3600000,ROUNDDOWN(B1927/4,-3)*2.8-80000,IF(B1927&lt;6600000,ROUNDDOWN(B1927/4,-3)*3.2-440000,IF(B1927&lt;8500000,ROUNDDOWN(B1927*0.9,0)-1100000,B1927-1950000))))))</f>
        <v/>
      </c>
      <c r="I1927" s="19">
        <f>IF(H1927&gt;23500000,NA(),IF(C1927&gt;=2026,IF(H1927&lt;=4890000,1040000,IF(H1927&lt;=6550000,670000,620000)),IF(H1927&lt;=1320000,950000,IF(H1927&lt;=3360000,880000,IF(H1927&lt;=4890000,680000,IF(H1927&lt;=6550000,630000,580000))))))</f>
        <v/>
      </c>
      <c r="J1927" s="19">
        <f>MAX(0,ROUNDDOWN(H1927-E1927-I1927-F1927,-3))</f>
        <v/>
      </c>
      <c r="K1927" s="19">
        <f>MAX(0,ROUNDDOWN(H1927-E1927-I1927-F1927-D1927,-3))</f>
        <v/>
      </c>
      <c r="L1927" s="19">
        <f>IF(J1927&lt;=0,0,ROUNDDOWN((J1927*LOOKUP(J1927,{0,1950001,3300001,6950001,9000001,18000001,40000001},{0.05,0.1,0.2,0.23,0.33,0.4,0.45})-LOOKUP(J1927,{0,1950001,3300001,6950001,9000001,18000001,40000001},{0,97500,427500,636000,1536000,2796000,4796000}))*1.021,-2))</f>
        <v/>
      </c>
      <c r="M1927" s="19">
        <f>IF(K1927&lt;=0,0,ROUNDDOWN((K1927*LOOKUP(K1927,{0,1950001,3300001,6950001,9000001,18000001,40000001},{0.05,0.1,0.2,0.23,0.33,0.4,0.45})-LOOKUP(K1927,{0,1950001,3300001,6950001,9000001,18000001,40000001},{0,97500,427500,636000,1536000,2796000,4796000}))*1.021,-2))</f>
        <v/>
      </c>
      <c r="N1927" s="19">
        <f>MAX(0,ROUNDDOWN(H1927-E1927-430000-G1927,-3))</f>
        <v/>
      </c>
      <c r="O1927" s="19">
        <f>MAX(0,ROUNDDOWN(H1927-E1927-430000-G1927-D1927,-3))</f>
        <v/>
      </c>
      <c r="P1927" s="19">
        <f>IF(H1927&lt;=450000,0,MAX(0,ROUNDDOWN(N1927*0.06-MIN(50000,N1927)*0.03,-2))+MAX(0,ROUNDDOWN(N1927*0.04-MIN(50000,N1927)*0.02,-2)))</f>
        <v/>
      </c>
      <c r="Q1927" s="19">
        <f>IF(H1927&lt;=450000,0,MAX(0,ROUNDDOWN(O1927*0.06-MIN(50000,O1927)*0.03,-2))+MAX(0,ROUNDDOWN(O1927*0.04-MIN(50000,O1927)*0.02,-2)))</f>
        <v/>
      </c>
      <c r="R1927" s="19">
        <f>L1927-M1927</f>
        <v/>
      </c>
      <c r="S1927" s="19">
        <f>P1927-Q1927</f>
        <v/>
      </c>
      <c r="T1927" s="19">
        <f>R1927+S1927</f>
        <v/>
      </c>
      <c r="U1927" s="21">
        <f>IF(J1927&lt;=0,0,LOOKUP(J1927,{0,1950001,3300001,6950001,9000001,18000001,40000001},{0.05,0.1,0.2,0.23,0.33,0.4,0.45}))</f>
        <v/>
      </c>
    </row>
    <row r="1928">
      <c r="A1928" t="inlineStr">
        <is>
          <t>1万円刻み</t>
        </is>
      </c>
      <c r="B1928" s="19">
        <f>'3_1万円刻み'!$A$895</f>
        <v/>
      </c>
      <c r="C1928" s="20" t="n">
        <v>2026</v>
      </c>
      <c r="D1928" s="19" t="n">
        <v>276000</v>
      </c>
      <c r="E1928" s="19">
        <f>ROUND(MIN(B1928/12,650000)*12*0.0915+MIN(B1928/12,1390000)*12*(0.0504+0)+B1928*0.005,0)</f>
        <v/>
      </c>
      <c r="F1928" s="19" t="n">
        <v>0</v>
      </c>
      <c r="G1928" s="19" t="n">
        <v>0</v>
      </c>
      <c r="H1928" s="19">
        <f>IF(C1928&gt;=2026,IF(B1928&lt;741000,0,IF(B1928&lt;2191000,B1928-740000,IF(B1928&lt;2193000,1451000,IF(B1928&lt;2196000,1453000,IF(B1928&lt;2200000,1456000,IF(B1928&lt;3600000,ROUNDDOWN(B1928/4,-3)*2.8-80000,IF(B1928&lt;6600000,ROUNDDOWN(B1928/4,-3)*3.2-440000,IF(B1928&lt;8500000,ROUNDDOWN(B1928*0.9,0)-1100000,B1928-1950000)))))))),IF(B1928&lt;651000,0,IF(B1928&lt;1900000,B1928-650000,IF(B1928&lt;3600000,ROUNDDOWN(B1928/4,-3)*2.8-80000,IF(B1928&lt;6600000,ROUNDDOWN(B1928/4,-3)*3.2-440000,IF(B1928&lt;8500000,ROUNDDOWN(B1928*0.9,0)-1100000,B1928-1950000))))))</f>
        <v/>
      </c>
      <c r="I1928" s="19">
        <f>IF(H1928&gt;23500000,NA(),IF(C1928&gt;=2026,IF(H1928&lt;=4890000,1040000,IF(H1928&lt;=6550000,670000,620000)),IF(H1928&lt;=1320000,950000,IF(H1928&lt;=3360000,880000,IF(H1928&lt;=4890000,680000,IF(H1928&lt;=6550000,630000,580000))))))</f>
        <v/>
      </c>
      <c r="J1928" s="19">
        <f>MAX(0,ROUNDDOWN(H1928-E1928-I1928-F1928,-3))</f>
        <v/>
      </c>
      <c r="K1928" s="19">
        <f>MAX(0,ROUNDDOWN(H1928-E1928-I1928-F1928-D1928,-3))</f>
        <v/>
      </c>
      <c r="L1928" s="19">
        <f>IF(J1928&lt;=0,0,ROUNDDOWN((J1928*LOOKUP(J1928,{0,1950001,3300001,6950001,9000001,18000001,40000001},{0.05,0.1,0.2,0.23,0.33,0.4,0.45})-LOOKUP(J1928,{0,1950001,3300001,6950001,9000001,18000001,40000001},{0,97500,427500,636000,1536000,2796000,4796000}))*1.021,-2))</f>
        <v/>
      </c>
      <c r="M1928" s="19">
        <f>IF(K1928&lt;=0,0,ROUNDDOWN((K1928*LOOKUP(K1928,{0,1950001,3300001,6950001,9000001,18000001,40000001},{0.05,0.1,0.2,0.23,0.33,0.4,0.45})-LOOKUP(K1928,{0,1950001,3300001,6950001,9000001,18000001,40000001},{0,97500,427500,636000,1536000,2796000,4796000}))*1.021,-2))</f>
        <v/>
      </c>
      <c r="N1928" s="19">
        <f>MAX(0,ROUNDDOWN(H1928-E1928-430000-G1928,-3))</f>
        <v/>
      </c>
      <c r="O1928" s="19">
        <f>MAX(0,ROUNDDOWN(H1928-E1928-430000-G1928-D1928,-3))</f>
        <v/>
      </c>
      <c r="P1928" s="19">
        <f>IF(H1928&lt;=450000,0,MAX(0,ROUNDDOWN(N1928*0.06-MIN(50000,N1928)*0.03,-2))+MAX(0,ROUNDDOWN(N1928*0.04-MIN(50000,N1928)*0.02,-2)))</f>
        <v/>
      </c>
      <c r="Q1928" s="19">
        <f>IF(H1928&lt;=450000,0,MAX(0,ROUNDDOWN(O1928*0.06-MIN(50000,O1928)*0.03,-2))+MAX(0,ROUNDDOWN(O1928*0.04-MIN(50000,O1928)*0.02,-2)))</f>
        <v/>
      </c>
      <c r="R1928" s="19">
        <f>L1928-M1928</f>
        <v/>
      </c>
      <c r="S1928" s="19">
        <f>P1928-Q1928</f>
        <v/>
      </c>
      <c r="T1928" s="19">
        <f>R1928+S1928</f>
        <v/>
      </c>
      <c r="U1928" s="21">
        <f>IF(J1928&lt;=0,0,LOOKUP(J1928,{0,1950001,3300001,6950001,9000001,18000001,40000001},{0.05,0.1,0.2,0.23,0.33,0.4,0.45}))</f>
        <v/>
      </c>
    </row>
    <row r="1929">
      <c r="A1929" t="inlineStr">
        <is>
          <t>1万円刻み</t>
        </is>
      </c>
      <c r="B1929" s="19">
        <f>'3_1万円刻み'!$A$896</f>
        <v/>
      </c>
      <c r="C1929" s="20" t="n">
        <v>2025</v>
      </c>
      <c r="D1929" s="19" t="n">
        <v>276000</v>
      </c>
      <c r="E1929" s="19">
        <f>ROUND(MIN(B1929/12,650000)*12*0.0915+MIN(B1929/12,1390000)*12*(0.0504+0)+B1929*0.005,0)</f>
        <v/>
      </c>
      <c r="F1929" s="19" t="n">
        <v>0</v>
      </c>
      <c r="G1929" s="19" t="n">
        <v>0</v>
      </c>
      <c r="H1929" s="19">
        <f>IF(C1929&gt;=2026,IF(B1929&lt;741000,0,IF(B1929&lt;2191000,B1929-740000,IF(B1929&lt;2193000,1451000,IF(B1929&lt;2196000,1453000,IF(B1929&lt;2200000,1456000,IF(B1929&lt;3600000,ROUNDDOWN(B1929/4,-3)*2.8-80000,IF(B1929&lt;6600000,ROUNDDOWN(B1929/4,-3)*3.2-440000,IF(B1929&lt;8500000,ROUNDDOWN(B1929*0.9,0)-1100000,B1929-1950000)))))))),IF(B1929&lt;651000,0,IF(B1929&lt;1900000,B1929-650000,IF(B1929&lt;3600000,ROUNDDOWN(B1929/4,-3)*2.8-80000,IF(B1929&lt;6600000,ROUNDDOWN(B1929/4,-3)*3.2-440000,IF(B1929&lt;8500000,ROUNDDOWN(B1929*0.9,0)-1100000,B1929-1950000))))))</f>
        <v/>
      </c>
      <c r="I1929" s="19">
        <f>IF(H1929&gt;23500000,NA(),IF(C1929&gt;=2026,IF(H1929&lt;=4890000,1040000,IF(H1929&lt;=6550000,670000,620000)),IF(H1929&lt;=1320000,950000,IF(H1929&lt;=3360000,880000,IF(H1929&lt;=4890000,680000,IF(H1929&lt;=6550000,630000,580000))))))</f>
        <v/>
      </c>
      <c r="J1929" s="19">
        <f>MAX(0,ROUNDDOWN(H1929-E1929-I1929-F1929,-3))</f>
        <v/>
      </c>
      <c r="K1929" s="19">
        <f>MAX(0,ROUNDDOWN(H1929-E1929-I1929-F1929-D1929,-3))</f>
        <v/>
      </c>
      <c r="L1929" s="19">
        <f>IF(J1929&lt;=0,0,ROUNDDOWN((J1929*LOOKUP(J1929,{0,1950001,3300001,6950001,9000001,18000001,40000001},{0.05,0.1,0.2,0.23,0.33,0.4,0.45})-LOOKUP(J1929,{0,1950001,3300001,6950001,9000001,18000001,40000001},{0,97500,427500,636000,1536000,2796000,4796000}))*1.021,-2))</f>
        <v/>
      </c>
      <c r="M1929" s="19">
        <f>IF(K1929&lt;=0,0,ROUNDDOWN((K1929*LOOKUP(K1929,{0,1950001,3300001,6950001,9000001,18000001,40000001},{0.05,0.1,0.2,0.23,0.33,0.4,0.45})-LOOKUP(K1929,{0,1950001,3300001,6950001,9000001,18000001,40000001},{0,97500,427500,636000,1536000,2796000,4796000}))*1.021,-2))</f>
        <v/>
      </c>
      <c r="N1929" s="19">
        <f>MAX(0,ROUNDDOWN(H1929-E1929-430000-G1929,-3))</f>
        <v/>
      </c>
      <c r="O1929" s="19">
        <f>MAX(0,ROUNDDOWN(H1929-E1929-430000-G1929-D1929,-3))</f>
        <v/>
      </c>
      <c r="P1929" s="19">
        <f>IF(H1929&lt;=450000,0,MAX(0,ROUNDDOWN(N1929*0.06-MIN(50000,N1929)*0.03,-2))+MAX(0,ROUNDDOWN(N1929*0.04-MIN(50000,N1929)*0.02,-2)))</f>
        <v/>
      </c>
      <c r="Q1929" s="19">
        <f>IF(H1929&lt;=450000,0,MAX(0,ROUNDDOWN(O1929*0.06-MIN(50000,O1929)*0.03,-2))+MAX(0,ROUNDDOWN(O1929*0.04-MIN(50000,O1929)*0.02,-2)))</f>
        <v/>
      </c>
      <c r="R1929" s="19">
        <f>L1929-M1929</f>
        <v/>
      </c>
      <c r="S1929" s="19">
        <f>P1929-Q1929</f>
        <v/>
      </c>
      <c r="T1929" s="19">
        <f>R1929+S1929</f>
        <v/>
      </c>
      <c r="U1929" s="21">
        <f>IF(J1929&lt;=0,0,LOOKUP(J1929,{0,1950001,3300001,6950001,9000001,18000001,40000001},{0.05,0.1,0.2,0.23,0.33,0.4,0.45}))</f>
        <v/>
      </c>
    </row>
    <row r="1930">
      <c r="A1930" t="inlineStr">
        <is>
          <t>1万円刻み</t>
        </is>
      </c>
      <c r="B1930" s="19">
        <f>'3_1万円刻み'!$A$896</f>
        <v/>
      </c>
      <c r="C1930" s="20" t="n">
        <v>2026</v>
      </c>
      <c r="D1930" s="19" t="n">
        <v>276000</v>
      </c>
      <c r="E1930" s="19">
        <f>ROUND(MIN(B1930/12,650000)*12*0.0915+MIN(B1930/12,1390000)*12*(0.0504+0)+B1930*0.005,0)</f>
        <v/>
      </c>
      <c r="F1930" s="19" t="n">
        <v>0</v>
      </c>
      <c r="G1930" s="19" t="n">
        <v>0</v>
      </c>
      <c r="H1930" s="19">
        <f>IF(C1930&gt;=2026,IF(B1930&lt;741000,0,IF(B1930&lt;2191000,B1930-740000,IF(B1930&lt;2193000,1451000,IF(B1930&lt;2196000,1453000,IF(B1930&lt;2200000,1456000,IF(B1930&lt;3600000,ROUNDDOWN(B1930/4,-3)*2.8-80000,IF(B1930&lt;6600000,ROUNDDOWN(B1930/4,-3)*3.2-440000,IF(B1930&lt;8500000,ROUNDDOWN(B1930*0.9,0)-1100000,B1930-1950000)))))))),IF(B1930&lt;651000,0,IF(B1930&lt;1900000,B1930-650000,IF(B1930&lt;3600000,ROUNDDOWN(B1930/4,-3)*2.8-80000,IF(B1930&lt;6600000,ROUNDDOWN(B1930/4,-3)*3.2-440000,IF(B1930&lt;8500000,ROUNDDOWN(B1930*0.9,0)-1100000,B1930-1950000))))))</f>
        <v/>
      </c>
      <c r="I1930" s="19">
        <f>IF(H1930&gt;23500000,NA(),IF(C1930&gt;=2026,IF(H1930&lt;=4890000,1040000,IF(H1930&lt;=6550000,670000,620000)),IF(H1930&lt;=1320000,950000,IF(H1930&lt;=3360000,880000,IF(H1930&lt;=4890000,680000,IF(H1930&lt;=6550000,630000,580000))))))</f>
        <v/>
      </c>
      <c r="J1930" s="19">
        <f>MAX(0,ROUNDDOWN(H1930-E1930-I1930-F1930,-3))</f>
        <v/>
      </c>
      <c r="K1930" s="19">
        <f>MAX(0,ROUNDDOWN(H1930-E1930-I1930-F1930-D1930,-3))</f>
        <v/>
      </c>
      <c r="L1930" s="19">
        <f>IF(J1930&lt;=0,0,ROUNDDOWN((J1930*LOOKUP(J1930,{0,1950001,3300001,6950001,9000001,18000001,40000001},{0.05,0.1,0.2,0.23,0.33,0.4,0.45})-LOOKUP(J1930,{0,1950001,3300001,6950001,9000001,18000001,40000001},{0,97500,427500,636000,1536000,2796000,4796000}))*1.021,-2))</f>
        <v/>
      </c>
      <c r="M1930" s="19">
        <f>IF(K1930&lt;=0,0,ROUNDDOWN((K1930*LOOKUP(K1930,{0,1950001,3300001,6950001,9000001,18000001,40000001},{0.05,0.1,0.2,0.23,0.33,0.4,0.45})-LOOKUP(K1930,{0,1950001,3300001,6950001,9000001,18000001,40000001},{0,97500,427500,636000,1536000,2796000,4796000}))*1.021,-2))</f>
        <v/>
      </c>
      <c r="N1930" s="19">
        <f>MAX(0,ROUNDDOWN(H1930-E1930-430000-G1930,-3))</f>
        <v/>
      </c>
      <c r="O1930" s="19">
        <f>MAX(0,ROUNDDOWN(H1930-E1930-430000-G1930-D1930,-3))</f>
        <v/>
      </c>
      <c r="P1930" s="19">
        <f>IF(H1930&lt;=450000,0,MAX(0,ROUNDDOWN(N1930*0.06-MIN(50000,N1930)*0.03,-2))+MAX(0,ROUNDDOWN(N1930*0.04-MIN(50000,N1930)*0.02,-2)))</f>
        <v/>
      </c>
      <c r="Q1930" s="19">
        <f>IF(H1930&lt;=450000,0,MAX(0,ROUNDDOWN(O1930*0.06-MIN(50000,O1930)*0.03,-2))+MAX(0,ROUNDDOWN(O1930*0.04-MIN(50000,O1930)*0.02,-2)))</f>
        <v/>
      </c>
      <c r="R1930" s="19">
        <f>L1930-M1930</f>
        <v/>
      </c>
      <c r="S1930" s="19">
        <f>P1930-Q1930</f>
        <v/>
      </c>
      <c r="T1930" s="19">
        <f>R1930+S1930</f>
        <v/>
      </c>
      <c r="U1930" s="21">
        <f>IF(J1930&lt;=0,0,LOOKUP(J1930,{0,1950001,3300001,6950001,9000001,18000001,40000001},{0.05,0.1,0.2,0.23,0.33,0.4,0.45}))</f>
        <v/>
      </c>
    </row>
    <row r="1931">
      <c r="A1931" t="inlineStr">
        <is>
          <t>1万円刻み</t>
        </is>
      </c>
      <c r="B1931" s="19">
        <f>'3_1万円刻み'!$A$897</f>
        <v/>
      </c>
      <c r="C1931" s="20" t="n">
        <v>2025</v>
      </c>
      <c r="D1931" s="19" t="n">
        <v>276000</v>
      </c>
      <c r="E1931" s="19">
        <f>ROUND(MIN(B1931/12,650000)*12*0.0915+MIN(B1931/12,1390000)*12*(0.0504+0)+B1931*0.005,0)</f>
        <v/>
      </c>
      <c r="F1931" s="19" t="n">
        <v>0</v>
      </c>
      <c r="G1931" s="19" t="n">
        <v>0</v>
      </c>
      <c r="H1931" s="19">
        <f>IF(C1931&gt;=2026,IF(B1931&lt;741000,0,IF(B1931&lt;2191000,B1931-740000,IF(B1931&lt;2193000,1451000,IF(B1931&lt;2196000,1453000,IF(B1931&lt;2200000,1456000,IF(B1931&lt;3600000,ROUNDDOWN(B1931/4,-3)*2.8-80000,IF(B1931&lt;6600000,ROUNDDOWN(B1931/4,-3)*3.2-440000,IF(B1931&lt;8500000,ROUNDDOWN(B1931*0.9,0)-1100000,B1931-1950000)))))))),IF(B1931&lt;651000,0,IF(B1931&lt;1900000,B1931-650000,IF(B1931&lt;3600000,ROUNDDOWN(B1931/4,-3)*2.8-80000,IF(B1931&lt;6600000,ROUNDDOWN(B1931/4,-3)*3.2-440000,IF(B1931&lt;8500000,ROUNDDOWN(B1931*0.9,0)-1100000,B1931-1950000))))))</f>
        <v/>
      </c>
      <c r="I1931" s="19">
        <f>IF(H1931&gt;23500000,NA(),IF(C1931&gt;=2026,IF(H1931&lt;=4890000,1040000,IF(H1931&lt;=6550000,670000,620000)),IF(H1931&lt;=1320000,950000,IF(H1931&lt;=3360000,880000,IF(H1931&lt;=4890000,680000,IF(H1931&lt;=6550000,630000,580000))))))</f>
        <v/>
      </c>
      <c r="J1931" s="19">
        <f>MAX(0,ROUNDDOWN(H1931-E1931-I1931-F1931,-3))</f>
        <v/>
      </c>
      <c r="K1931" s="19">
        <f>MAX(0,ROUNDDOWN(H1931-E1931-I1931-F1931-D1931,-3))</f>
        <v/>
      </c>
      <c r="L1931" s="19">
        <f>IF(J1931&lt;=0,0,ROUNDDOWN((J1931*LOOKUP(J1931,{0,1950001,3300001,6950001,9000001,18000001,40000001},{0.05,0.1,0.2,0.23,0.33,0.4,0.45})-LOOKUP(J1931,{0,1950001,3300001,6950001,9000001,18000001,40000001},{0,97500,427500,636000,1536000,2796000,4796000}))*1.021,-2))</f>
        <v/>
      </c>
      <c r="M1931" s="19">
        <f>IF(K1931&lt;=0,0,ROUNDDOWN((K1931*LOOKUP(K1931,{0,1950001,3300001,6950001,9000001,18000001,40000001},{0.05,0.1,0.2,0.23,0.33,0.4,0.45})-LOOKUP(K1931,{0,1950001,3300001,6950001,9000001,18000001,40000001},{0,97500,427500,636000,1536000,2796000,4796000}))*1.021,-2))</f>
        <v/>
      </c>
      <c r="N1931" s="19">
        <f>MAX(0,ROUNDDOWN(H1931-E1931-430000-G1931,-3))</f>
        <v/>
      </c>
      <c r="O1931" s="19">
        <f>MAX(0,ROUNDDOWN(H1931-E1931-430000-G1931-D1931,-3))</f>
        <v/>
      </c>
      <c r="P1931" s="19">
        <f>IF(H1931&lt;=450000,0,MAX(0,ROUNDDOWN(N1931*0.06-MIN(50000,N1931)*0.03,-2))+MAX(0,ROUNDDOWN(N1931*0.04-MIN(50000,N1931)*0.02,-2)))</f>
        <v/>
      </c>
      <c r="Q1931" s="19">
        <f>IF(H1931&lt;=450000,0,MAX(0,ROUNDDOWN(O1931*0.06-MIN(50000,O1931)*0.03,-2))+MAX(0,ROUNDDOWN(O1931*0.04-MIN(50000,O1931)*0.02,-2)))</f>
        <v/>
      </c>
      <c r="R1931" s="19">
        <f>L1931-M1931</f>
        <v/>
      </c>
      <c r="S1931" s="19">
        <f>P1931-Q1931</f>
        <v/>
      </c>
      <c r="T1931" s="19">
        <f>R1931+S1931</f>
        <v/>
      </c>
      <c r="U1931" s="21">
        <f>IF(J1931&lt;=0,0,LOOKUP(J1931,{0,1950001,3300001,6950001,9000001,18000001,40000001},{0.05,0.1,0.2,0.23,0.33,0.4,0.45}))</f>
        <v/>
      </c>
    </row>
    <row r="1932">
      <c r="A1932" t="inlineStr">
        <is>
          <t>1万円刻み</t>
        </is>
      </c>
      <c r="B1932" s="19">
        <f>'3_1万円刻み'!$A$897</f>
        <v/>
      </c>
      <c r="C1932" s="20" t="n">
        <v>2026</v>
      </c>
      <c r="D1932" s="19" t="n">
        <v>276000</v>
      </c>
      <c r="E1932" s="19">
        <f>ROUND(MIN(B1932/12,650000)*12*0.0915+MIN(B1932/12,1390000)*12*(0.0504+0)+B1932*0.005,0)</f>
        <v/>
      </c>
      <c r="F1932" s="19" t="n">
        <v>0</v>
      </c>
      <c r="G1932" s="19" t="n">
        <v>0</v>
      </c>
      <c r="H1932" s="19">
        <f>IF(C1932&gt;=2026,IF(B1932&lt;741000,0,IF(B1932&lt;2191000,B1932-740000,IF(B1932&lt;2193000,1451000,IF(B1932&lt;2196000,1453000,IF(B1932&lt;2200000,1456000,IF(B1932&lt;3600000,ROUNDDOWN(B1932/4,-3)*2.8-80000,IF(B1932&lt;6600000,ROUNDDOWN(B1932/4,-3)*3.2-440000,IF(B1932&lt;8500000,ROUNDDOWN(B1932*0.9,0)-1100000,B1932-1950000)))))))),IF(B1932&lt;651000,0,IF(B1932&lt;1900000,B1932-650000,IF(B1932&lt;3600000,ROUNDDOWN(B1932/4,-3)*2.8-80000,IF(B1932&lt;6600000,ROUNDDOWN(B1932/4,-3)*3.2-440000,IF(B1932&lt;8500000,ROUNDDOWN(B1932*0.9,0)-1100000,B1932-1950000))))))</f>
        <v/>
      </c>
      <c r="I1932" s="19">
        <f>IF(H1932&gt;23500000,NA(),IF(C1932&gt;=2026,IF(H1932&lt;=4890000,1040000,IF(H1932&lt;=6550000,670000,620000)),IF(H1932&lt;=1320000,950000,IF(H1932&lt;=3360000,880000,IF(H1932&lt;=4890000,680000,IF(H1932&lt;=6550000,630000,580000))))))</f>
        <v/>
      </c>
      <c r="J1932" s="19">
        <f>MAX(0,ROUNDDOWN(H1932-E1932-I1932-F1932,-3))</f>
        <v/>
      </c>
      <c r="K1932" s="19">
        <f>MAX(0,ROUNDDOWN(H1932-E1932-I1932-F1932-D1932,-3))</f>
        <v/>
      </c>
      <c r="L1932" s="19">
        <f>IF(J1932&lt;=0,0,ROUNDDOWN((J1932*LOOKUP(J1932,{0,1950001,3300001,6950001,9000001,18000001,40000001},{0.05,0.1,0.2,0.23,0.33,0.4,0.45})-LOOKUP(J1932,{0,1950001,3300001,6950001,9000001,18000001,40000001},{0,97500,427500,636000,1536000,2796000,4796000}))*1.021,-2))</f>
        <v/>
      </c>
      <c r="M1932" s="19">
        <f>IF(K1932&lt;=0,0,ROUNDDOWN((K1932*LOOKUP(K1932,{0,1950001,3300001,6950001,9000001,18000001,40000001},{0.05,0.1,0.2,0.23,0.33,0.4,0.45})-LOOKUP(K1932,{0,1950001,3300001,6950001,9000001,18000001,40000001},{0,97500,427500,636000,1536000,2796000,4796000}))*1.021,-2))</f>
        <v/>
      </c>
      <c r="N1932" s="19">
        <f>MAX(0,ROUNDDOWN(H1932-E1932-430000-G1932,-3))</f>
        <v/>
      </c>
      <c r="O1932" s="19">
        <f>MAX(0,ROUNDDOWN(H1932-E1932-430000-G1932-D1932,-3))</f>
        <v/>
      </c>
      <c r="P1932" s="19">
        <f>IF(H1932&lt;=450000,0,MAX(0,ROUNDDOWN(N1932*0.06-MIN(50000,N1932)*0.03,-2))+MAX(0,ROUNDDOWN(N1932*0.04-MIN(50000,N1932)*0.02,-2)))</f>
        <v/>
      </c>
      <c r="Q1932" s="19">
        <f>IF(H1932&lt;=450000,0,MAX(0,ROUNDDOWN(O1932*0.06-MIN(50000,O1932)*0.03,-2))+MAX(0,ROUNDDOWN(O1932*0.04-MIN(50000,O1932)*0.02,-2)))</f>
        <v/>
      </c>
      <c r="R1932" s="19">
        <f>L1932-M1932</f>
        <v/>
      </c>
      <c r="S1932" s="19">
        <f>P1932-Q1932</f>
        <v/>
      </c>
      <c r="T1932" s="19">
        <f>R1932+S1932</f>
        <v/>
      </c>
      <c r="U1932" s="21">
        <f>IF(J1932&lt;=0,0,LOOKUP(J1932,{0,1950001,3300001,6950001,9000001,18000001,40000001},{0.05,0.1,0.2,0.23,0.33,0.4,0.45}))</f>
        <v/>
      </c>
    </row>
    <row r="1933">
      <c r="A1933" t="inlineStr">
        <is>
          <t>1万円刻み</t>
        </is>
      </c>
      <c r="B1933" s="19">
        <f>'3_1万円刻み'!$A$898</f>
        <v/>
      </c>
      <c r="C1933" s="20" t="n">
        <v>2025</v>
      </c>
      <c r="D1933" s="19" t="n">
        <v>276000</v>
      </c>
      <c r="E1933" s="19">
        <f>ROUND(MIN(B1933/12,650000)*12*0.0915+MIN(B1933/12,1390000)*12*(0.0504+0)+B1933*0.005,0)</f>
        <v/>
      </c>
      <c r="F1933" s="19" t="n">
        <v>0</v>
      </c>
      <c r="G1933" s="19" t="n">
        <v>0</v>
      </c>
      <c r="H1933" s="19">
        <f>IF(C1933&gt;=2026,IF(B1933&lt;741000,0,IF(B1933&lt;2191000,B1933-740000,IF(B1933&lt;2193000,1451000,IF(B1933&lt;2196000,1453000,IF(B1933&lt;2200000,1456000,IF(B1933&lt;3600000,ROUNDDOWN(B1933/4,-3)*2.8-80000,IF(B1933&lt;6600000,ROUNDDOWN(B1933/4,-3)*3.2-440000,IF(B1933&lt;8500000,ROUNDDOWN(B1933*0.9,0)-1100000,B1933-1950000)))))))),IF(B1933&lt;651000,0,IF(B1933&lt;1900000,B1933-650000,IF(B1933&lt;3600000,ROUNDDOWN(B1933/4,-3)*2.8-80000,IF(B1933&lt;6600000,ROUNDDOWN(B1933/4,-3)*3.2-440000,IF(B1933&lt;8500000,ROUNDDOWN(B1933*0.9,0)-1100000,B1933-1950000))))))</f>
        <v/>
      </c>
      <c r="I1933" s="19">
        <f>IF(H1933&gt;23500000,NA(),IF(C1933&gt;=2026,IF(H1933&lt;=4890000,1040000,IF(H1933&lt;=6550000,670000,620000)),IF(H1933&lt;=1320000,950000,IF(H1933&lt;=3360000,880000,IF(H1933&lt;=4890000,680000,IF(H1933&lt;=6550000,630000,580000))))))</f>
        <v/>
      </c>
      <c r="J1933" s="19">
        <f>MAX(0,ROUNDDOWN(H1933-E1933-I1933-F1933,-3))</f>
        <v/>
      </c>
      <c r="K1933" s="19">
        <f>MAX(0,ROUNDDOWN(H1933-E1933-I1933-F1933-D1933,-3))</f>
        <v/>
      </c>
      <c r="L1933" s="19">
        <f>IF(J1933&lt;=0,0,ROUNDDOWN((J1933*LOOKUP(J1933,{0,1950001,3300001,6950001,9000001,18000001,40000001},{0.05,0.1,0.2,0.23,0.33,0.4,0.45})-LOOKUP(J1933,{0,1950001,3300001,6950001,9000001,18000001,40000001},{0,97500,427500,636000,1536000,2796000,4796000}))*1.021,-2))</f>
        <v/>
      </c>
      <c r="M1933" s="19">
        <f>IF(K1933&lt;=0,0,ROUNDDOWN((K1933*LOOKUP(K1933,{0,1950001,3300001,6950001,9000001,18000001,40000001},{0.05,0.1,0.2,0.23,0.33,0.4,0.45})-LOOKUP(K1933,{0,1950001,3300001,6950001,9000001,18000001,40000001},{0,97500,427500,636000,1536000,2796000,4796000}))*1.021,-2))</f>
        <v/>
      </c>
      <c r="N1933" s="19">
        <f>MAX(0,ROUNDDOWN(H1933-E1933-430000-G1933,-3))</f>
        <v/>
      </c>
      <c r="O1933" s="19">
        <f>MAX(0,ROUNDDOWN(H1933-E1933-430000-G1933-D1933,-3))</f>
        <v/>
      </c>
      <c r="P1933" s="19">
        <f>IF(H1933&lt;=450000,0,MAX(0,ROUNDDOWN(N1933*0.06-MIN(50000,N1933)*0.03,-2))+MAX(0,ROUNDDOWN(N1933*0.04-MIN(50000,N1933)*0.02,-2)))</f>
        <v/>
      </c>
      <c r="Q1933" s="19">
        <f>IF(H1933&lt;=450000,0,MAX(0,ROUNDDOWN(O1933*0.06-MIN(50000,O1933)*0.03,-2))+MAX(0,ROUNDDOWN(O1933*0.04-MIN(50000,O1933)*0.02,-2)))</f>
        <v/>
      </c>
      <c r="R1933" s="19">
        <f>L1933-M1933</f>
        <v/>
      </c>
      <c r="S1933" s="19">
        <f>P1933-Q1933</f>
        <v/>
      </c>
      <c r="T1933" s="19">
        <f>R1933+S1933</f>
        <v/>
      </c>
      <c r="U1933" s="21">
        <f>IF(J1933&lt;=0,0,LOOKUP(J1933,{0,1950001,3300001,6950001,9000001,18000001,40000001},{0.05,0.1,0.2,0.23,0.33,0.4,0.45}))</f>
        <v/>
      </c>
    </row>
    <row r="1934">
      <c r="A1934" t="inlineStr">
        <is>
          <t>1万円刻み</t>
        </is>
      </c>
      <c r="B1934" s="19">
        <f>'3_1万円刻み'!$A$898</f>
        <v/>
      </c>
      <c r="C1934" s="20" t="n">
        <v>2026</v>
      </c>
      <c r="D1934" s="19" t="n">
        <v>276000</v>
      </c>
      <c r="E1934" s="19">
        <f>ROUND(MIN(B1934/12,650000)*12*0.0915+MIN(B1934/12,1390000)*12*(0.0504+0)+B1934*0.005,0)</f>
        <v/>
      </c>
      <c r="F1934" s="19" t="n">
        <v>0</v>
      </c>
      <c r="G1934" s="19" t="n">
        <v>0</v>
      </c>
      <c r="H1934" s="19">
        <f>IF(C1934&gt;=2026,IF(B1934&lt;741000,0,IF(B1934&lt;2191000,B1934-740000,IF(B1934&lt;2193000,1451000,IF(B1934&lt;2196000,1453000,IF(B1934&lt;2200000,1456000,IF(B1934&lt;3600000,ROUNDDOWN(B1934/4,-3)*2.8-80000,IF(B1934&lt;6600000,ROUNDDOWN(B1934/4,-3)*3.2-440000,IF(B1934&lt;8500000,ROUNDDOWN(B1934*0.9,0)-1100000,B1934-1950000)))))))),IF(B1934&lt;651000,0,IF(B1934&lt;1900000,B1934-650000,IF(B1934&lt;3600000,ROUNDDOWN(B1934/4,-3)*2.8-80000,IF(B1934&lt;6600000,ROUNDDOWN(B1934/4,-3)*3.2-440000,IF(B1934&lt;8500000,ROUNDDOWN(B1934*0.9,0)-1100000,B1934-1950000))))))</f>
        <v/>
      </c>
      <c r="I1934" s="19">
        <f>IF(H1934&gt;23500000,NA(),IF(C1934&gt;=2026,IF(H1934&lt;=4890000,1040000,IF(H1934&lt;=6550000,670000,620000)),IF(H1934&lt;=1320000,950000,IF(H1934&lt;=3360000,880000,IF(H1934&lt;=4890000,680000,IF(H1934&lt;=6550000,630000,580000))))))</f>
        <v/>
      </c>
      <c r="J1934" s="19">
        <f>MAX(0,ROUNDDOWN(H1934-E1934-I1934-F1934,-3))</f>
        <v/>
      </c>
      <c r="K1934" s="19">
        <f>MAX(0,ROUNDDOWN(H1934-E1934-I1934-F1934-D1934,-3))</f>
        <v/>
      </c>
      <c r="L1934" s="19">
        <f>IF(J1934&lt;=0,0,ROUNDDOWN((J1934*LOOKUP(J1934,{0,1950001,3300001,6950001,9000001,18000001,40000001},{0.05,0.1,0.2,0.23,0.33,0.4,0.45})-LOOKUP(J1934,{0,1950001,3300001,6950001,9000001,18000001,40000001},{0,97500,427500,636000,1536000,2796000,4796000}))*1.021,-2))</f>
        <v/>
      </c>
      <c r="M1934" s="19">
        <f>IF(K1934&lt;=0,0,ROUNDDOWN((K1934*LOOKUP(K1934,{0,1950001,3300001,6950001,9000001,18000001,40000001},{0.05,0.1,0.2,0.23,0.33,0.4,0.45})-LOOKUP(K1934,{0,1950001,3300001,6950001,9000001,18000001,40000001},{0,97500,427500,636000,1536000,2796000,4796000}))*1.021,-2))</f>
        <v/>
      </c>
      <c r="N1934" s="19">
        <f>MAX(0,ROUNDDOWN(H1934-E1934-430000-G1934,-3))</f>
        <v/>
      </c>
      <c r="O1934" s="19">
        <f>MAX(0,ROUNDDOWN(H1934-E1934-430000-G1934-D1934,-3))</f>
        <v/>
      </c>
      <c r="P1934" s="19">
        <f>IF(H1934&lt;=450000,0,MAX(0,ROUNDDOWN(N1934*0.06-MIN(50000,N1934)*0.03,-2))+MAX(0,ROUNDDOWN(N1934*0.04-MIN(50000,N1934)*0.02,-2)))</f>
        <v/>
      </c>
      <c r="Q1934" s="19">
        <f>IF(H1934&lt;=450000,0,MAX(0,ROUNDDOWN(O1934*0.06-MIN(50000,O1934)*0.03,-2))+MAX(0,ROUNDDOWN(O1934*0.04-MIN(50000,O1934)*0.02,-2)))</f>
        <v/>
      </c>
      <c r="R1934" s="19">
        <f>L1934-M1934</f>
        <v/>
      </c>
      <c r="S1934" s="19">
        <f>P1934-Q1934</f>
        <v/>
      </c>
      <c r="T1934" s="19">
        <f>R1934+S1934</f>
        <v/>
      </c>
      <c r="U1934" s="21">
        <f>IF(J1934&lt;=0,0,LOOKUP(J1934,{0,1950001,3300001,6950001,9000001,18000001,40000001},{0.05,0.1,0.2,0.23,0.33,0.4,0.45}))</f>
        <v/>
      </c>
    </row>
    <row r="1935">
      <c r="A1935" t="inlineStr">
        <is>
          <t>1万円刻み</t>
        </is>
      </c>
      <c r="B1935" s="19">
        <f>'3_1万円刻み'!$A$899</f>
        <v/>
      </c>
      <c r="C1935" s="20" t="n">
        <v>2025</v>
      </c>
      <c r="D1935" s="19" t="n">
        <v>276000</v>
      </c>
      <c r="E1935" s="19">
        <f>ROUND(MIN(B1935/12,650000)*12*0.0915+MIN(B1935/12,1390000)*12*(0.0504+0)+B1935*0.005,0)</f>
        <v/>
      </c>
      <c r="F1935" s="19" t="n">
        <v>0</v>
      </c>
      <c r="G1935" s="19" t="n">
        <v>0</v>
      </c>
      <c r="H1935" s="19">
        <f>IF(C1935&gt;=2026,IF(B1935&lt;741000,0,IF(B1935&lt;2191000,B1935-740000,IF(B1935&lt;2193000,1451000,IF(B1935&lt;2196000,1453000,IF(B1935&lt;2200000,1456000,IF(B1935&lt;3600000,ROUNDDOWN(B1935/4,-3)*2.8-80000,IF(B1935&lt;6600000,ROUNDDOWN(B1935/4,-3)*3.2-440000,IF(B1935&lt;8500000,ROUNDDOWN(B1935*0.9,0)-1100000,B1935-1950000)))))))),IF(B1935&lt;651000,0,IF(B1935&lt;1900000,B1935-650000,IF(B1935&lt;3600000,ROUNDDOWN(B1935/4,-3)*2.8-80000,IF(B1935&lt;6600000,ROUNDDOWN(B1935/4,-3)*3.2-440000,IF(B1935&lt;8500000,ROUNDDOWN(B1935*0.9,0)-1100000,B1935-1950000))))))</f>
        <v/>
      </c>
      <c r="I1935" s="19">
        <f>IF(H1935&gt;23500000,NA(),IF(C1935&gt;=2026,IF(H1935&lt;=4890000,1040000,IF(H1935&lt;=6550000,670000,620000)),IF(H1935&lt;=1320000,950000,IF(H1935&lt;=3360000,880000,IF(H1935&lt;=4890000,680000,IF(H1935&lt;=6550000,630000,580000))))))</f>
        <v/>
      </c>
      <c r="J1935" s="19">
        <f>MAX(0,ROUNDDOWN(H1935-E1935-I1935-F1935,-3))</f>
        <v/>
      </c>
      <c r="K1935" s="19">
        <f>MAX(0,ROUNDDOWN(H1935-E1935-I1935-F1935-D1935,-3))</f>
        <v/>
      </c>
      <c r="L1935" s="19">
        <f>IF(J1935&lt;=0,0,ROUNDDOWN((J1935*LOOKUP(J1935,{0,1950001,3300001,6950001,9000001,18000001,40000001},{0.05,0.1,0.2,0.23,0.33,0.4,0.45})-LOOKUP(J1935,{0,1950001,3300001,6950001,9000001,18000001,40000001},{0,97500,427500,636000,1536000,2796000,4796000}))*1.021,-2))</f>
        <v/>
      </c>
      <c r="M1935" s="19">
        <f>IF(K1935&lt;=0,0,ROUNDDOWN((K1935*LOOKUP(K1935,{0,1950001,3300001,6950001,9000001,18000001,40000001},{0.05,0.1,0.2,0.23,0.33,0.4,0.45})-LOOKUP(K1935,{0,1950001,3300001,6950001,9000001,18000001,40000001},{0,97500,427500,636000,1536000,2796000,4796000}))*1.021,-2))</f>
        <v/>
      </c>
      <c r="N1935" s="19">
        <f>MAX(0,ROUNDDOWN(H1935-E1935-430000-G1935,-3))</f>
        <v/>
      </c>
      <c r="O1935" s="19">
        <f>MAX(0,ROUNDDOWN(H1935-E1935-430000-G1935-D1935,-3))</f>
        <v/>
      </c>
      <c r="P1935" s="19">
        <f>IF(H1935&lt;=450000,0,MAX(0,ROUNDDOWN(N1935*0.06-MIN(50000,N1935)*0.03,-2))+MAX(0,ROUNDDOWN(N1935*0.04-MIN(50000,N1935)*0.02,-2)))</f>
        <v/>
      </c>
      <c r="Q1935" s="19">
        <f>IF(H1935&lt;=450000,0,MAX(0,ROUNDDOWN(O1935*0.06-MIN(50000,O1935)*0.03,-2))+MAX(0,ROUNDDOWN(O1935*0.04-MIN(50000,O1935)*0.02,-2)))</f>
        <v/>
      </c>
      <c r="R1935" s="19">
        <f>L1935-M1935</f>
        <v/>
      </c>
      <c r="S1935" s="19">
        <f>P1935-Q1935</f>
        <v/>
      </c>
      <c r="T1935" s="19">
        <f>R1935+S1935</f>
        <v/>
      </c>
      <c r="U1935" s="21">
        <f>IF(J1935&lt;=0,0,LOOKUP(J1935,{0,1950001,3300001,6950001,9000001,18000001,40000001},{0.05,0.1,0.2,0.23,0.33,0.4,0.45}))</f>
        <v/>
      </c>
    </row>
    <row r="1936">
      <c r="A1936" t="inlineStr">
        <is>
          <t>1万円刻み</t>
        </is>
      </c>
      <c r="B1936" s="19">
        <f>'3_1万円刻み'!$A$899</f>
        <v/>
      </c>
      <c r="C1936" s="20" t="n">
        <v>2026</v>
      </c>
      <c r="D1936" s="19" t="n">
        <v>276000</v>
      </c>
      <c r="E1936" s="19">
        <f>ROUND(MIN(B1936/12,650000)*12*0.0915+MIN(B1936/12,1390000)*12*(0.0504+0)+B1936*0.005,0)</f>
        <v/>
      </c>
      <c r="F1936" s="19" t="n">
        <v>0</v>
      </c>
      <c r="G1936" s="19" t="n">
        <v>0</v>
      </c>
      <c r="H1936" s="19">
        <f>IF(C1936&gt;=2026,IF(B1936&lt;741000,0,IF(B1936&lt;2191000,B1936-740000,IF(B1936&lt;2193000,1451000,IF(B1936&lt;2196000,1453000,IF(B1936&lt;2200000,1456000,IF(B1936&lt;3600000,ROUNDDOWN(B1936/4,-3)*2.8-80000,IF(B1936&lt;6600000,ROUNDDOWN(B1936/4,-3)*3.2-440000,IF(B1936&lt;8500000,ROUNDDOWN(B1936*0.9,0)-1100000,B1936-1950000)))))))),IF(B1936&lt;651000,0,IF(B1936&lt;1900000,B1936-650000,IF(B1936&lt;3600000,ROUNDDOWN(B1936/4,-3)*2.8-80000,IF(B1936&lt;6600000,ROUNDDOWN(B1936/4,-3)*3.2-440000,IF(B1936&lt;8500000,ROUNDDOWN(B1936*0.9,0)-1100000,B1936-1950000))))))</f>
        <v/>
      </c>
      <c r="I1936" s="19">
        <f>IF(H1936&gt;23500000,NA(),IF(C1936&gt;=2026,IF(H1936&lt;=4890000,1040000,IF(H1936&lt;=6550000,670000,620000)),IF(H1936&lt;=1320000,950000,IF(H1936&lt;=3360000,880000,IF(H1936&lt;=4890000,680000,IF(H1936&lt;=6550000,630000,580000))))))</f>
        <v/>
      </c>
      <c r="J1936" s="19">
        <f>MAX(0,ROUNDDOWN(H1936-E1936-I1936-F1936,-3))</f>
        <v/>
      </c>
      <c r="K1936" s="19">
        <f>MAX(0,ROUNDDOWN(H1936-E1936-I1936-F1936-D1936,-3))</f>
        <v/>
      </c>
      <c r="L1936" s="19">
        <f>IF(J1936&lt;=0,0,ROUNDDOWN((J1936*LOOKUP(J1936,{0,1950001,3300001,6950001,9000001,18000001,40000001},{0.05,0.1,0.2,0.23,0.33,0.4,0.45})-LOOKUP(J1936,{0,1950001,3300001,6950001,9000001,18000001,40000001},{0,97500,427500,636000,1536000,2796000,4796000}))*1.021,-2))</f>
        <v/>
      </c>
      <c r="M1936" s="19">
        <f>IF(K1936&lt;=0,0,ROUNDDOWN((K1936*LOOKUP(K1936,{0,1950001,3300001,6950001,9000001,18000001,40000001},{0.05,0.1,0.2,0.23,0.33,0.4,0.45})-LOOKUP(K1936,{0,1950001,3300001,6950001,9000001,18000001,40000001},{0,97500,427500,636000,1536000,2796000,4796000}))*1.021,-2))</f>
        <v/>
      </c>
      <c r="N1936" s="19">
        <f>MAX(0,ROUNDDOWN(H1936-E1936-430000-G1936,-3))</f>
        <v/>
      </c>
      <c r="O1936" s="19">
        <f>MAX(0,ROUNDDOWN(H1936-E1936-430000-G1936-D1936,-3))</f>
        <v/>
      </c>
      <c r="P1936" s="19">
        <f>IF(H1936&lt;=450000,0,MAX(0,ROUNDDOWN(N1936*0.06-MIN(50000,N1936)*0.03,-2))+MAX(0,ROUNDDOWN(N1936*0.04-MIN(50000,N1936)*0.02,-2)))</f>
        <v/>
      </c>
      <c r="Q1936" s="19">
        <f>IF(H1936&lt;=450000,0,MAX(0,ROUNDDOWN(O1936*0.06-MIN(50000,O1936)*0.03,-2))+MAX(0,ROUNDDOWN(O1936*0.04-MIN(50000,O1936)*0.02,-2)))</f>
        <v/>
      </c>
      <c r="R1936" s="19">
        <f>L1936-M1936</f>
        <v/>
      </c>
      <c r="S1936" s="19">
        <f>P1936-Q1936</f>
        <v/>
      </c>
      <c r="T1936" s="19">
        <f>R1936+S1936</f>
        <v/>
      </c>
      <c r="U1936" s="21">
        <f>IF(J1936&lt;=0,0,LOOKUP(J1936,{0,1950001,3300001,6950001,9000001,18000001,40000001},{0.05,0.1,0.2,0.23,0.33,0.4,0.45}))</f>
        <v/>
      </c>
    </row>
    <row r="1937">
      <c r="A1937" t="inlineStr">
        <is>
          <t>1万円刻み</t>
        </is>
      </c>
      <c r="B1937" s="19">
        <f>'3_1万円刻み'!$A$900</f>
        <v/>
      </c>
      <c r="C1937" s="20" t="n">
        <v>2025</v>
      </c>
      <c r="D1937" s="19" t="n">
        <v>276000</v>
      </c>
      <c r="E1937" s="19">
        <f>ROUND(MIN(B1937/12,650000)*12*0.0915+MIN(B1937/12,1390000)*12*(0.0504+0)+B1937*0.005,0)</f>
        <v/>
      </c>
      <c r="F1937" s="19" t="n">
        <v>0</v>
      </c>
      <c r="G1937" s="19" t="n">
        <v>0</v>
      </c>
      <c r="H1937" s="19">
        <f>IF(C1937&gt;=2026,IF(B1937&lt;741000,0,IF(B1937&lt;2191000,B1937-740000,IF(B1937&lt;2193000,1451000,IF(B1937&lt;2196000,1453000,IF(B1937&lt;2200000,1456000,IF(B1937&lt;3600000,ROUNDDOWN(B1937/4,-3)*2.8-80000,IF(B1937&lt;6600000,ROUNDDOWN(B1937/4,-3)*3.2-440000,IF(B1937&lt;8500000,ROUNDDOWN(B1937*0.9,0)-1100000,B1937-1950000)))))))),IF(B1937&lt;651000,0,IF(B1937&lt;1900000,B1937-650000,IF(B1937&lt;3600000,ROUNDDOWN(B1937/4,-3)*2.8-80000,IF(B1937&lt;6600000,ROUNDDOWN(B1937/4,-3)*3.2-440000,IF(B1937&lt;8500000,ROUNDDOWN(B1937*0.9,0)-1100000,B1937-1950000))))))</f>
        <v/>
      </c>
      <c r="I1937" s="19">
        <f>IF(H1937&gt;23500000,NA(),IF(C1937&gt;=2026,IF(H1937&lt;=4890000,1040000,IF(H1937&lt;=6550000,670000,620000)),IF(H1937&lt;=1320000,950000,IF(H1937&lt;=3360000,880000,IF(H1937&lt;=4890000,680000,IF(H1937&lt;=6550000,630000,580000))))))</f>
        <v/>
      </c>
      <c r="J1937" s="19">
        <f>MAX(0,ROUNDDOWN(H1937-E1937-I1937-F1937,-3))</f>
        <v/>
      </c>
      <c r="K1937" s="19">
        <f>MAX(0,ROUNDDOWN(H1937-E1937-I1937-F1937-D1937,-3))</f>
        <v/>
      </c>
      <c r="L1937" s="19">
        <f>IF(J1937&lt;=0,0,ROUNDDOWN((J1937*LOOKUP(J1937,{0,1950001,3300001,6950001,9000001,18000001,40000001},{0.05,0.1,0.2,0.23,0.33,0.4,0.45})-LOOKUP(J1937,{0,1950001,3300001,6950001,9000001,18000001,40000001},{0,97500,427500,636000,1536000,2796000,4796000}))*1.021,-2))</f>
        <v/>
      </c>
      <c r="M1937" s="19">
        <f>IF(K1937&lt;=0,0,ROUNDDOWN((K1937*LOOKUP(K1937,{0,1950001,3300001,6950001,9000001,18000001,40000001},{0.05,0.1,0.2,0.23,0.33,0.4,0.45})-LOOKUP(K1937,{0,1950001,3300001,6950001,9000001,18000001,40000001},{0,97500,427500,636000,1536000,2796000,4796000}))*1.021,-2))</f>
        <v/>
      </c>
      <c r="N1937" s="19">
        <f>MAX(0,ROUNDDOWN(H1937-E1937-430000-G1937,-3))</f>
        <v/>
      </c>
      <c r="O1937" s="19">
        <f>MAX(0,ROUNDDOWN(H1937-E1937-430000-G1937-D1937,-3))</f>
        <v/>
      </c>
      <c r="P1937" s="19">
        <f>IF(H1937&lt;=450000,0,MAX(0,ROUNDDOWN(N1937*0.06-MIN(50000,N1937)*0.03,-2))+MAX(0,ROUNDDOWN(N1937*0.04-MIN(50000,N1937)*0.02,-2)))</f>
        <v/>
      </c>
      <c r="Q1937" s="19">
        <f>IF(H1937&lt;=450000,0,MAX(0,ROUNDDOWN(O1937*0.06-MIN(50000,O1937)*0.03,-2))+MAX(0,ROUNDDOWN(O1937*0.04-MIN(50000,O1937)*0.02,-2)))</f>
        <v/>
      </c>
      <c r="R1937" s="19">
        <f>L1937-M1937</f>
        <v/>
      </c>
      <c r="S1937" s="19">
        <f>P1937-Q1937</f>
        <v/>
      </c>
      <c r="T1937" s="19">
        <f>R1937+S1937</f>
        <v/>
      </c>
      <c r="U1937" s="21">
        <f>IF(J1937&lt;=0,0,LOOKUP(J1937,{0,1950001,3300001,6950001,9000001,18000001,40000001},{0.05,0.1,0.2,0.23,0.33,0.4,0.45}))</f>
        <v/>
      </c>
    </row>
    <row r="1938">
      <c r="A1938" t="inlineStr">
        <is>
          <t>1万円刻み</t>
        </is>
      </c>
      <c r="B1938" s="19">
        <f>'3_1万円刻み'!$A$900</f>
        <v/>
      </c>
      <c r="C1938" s="20" t="n">
        <v>2026</v>
      </c>
      <c r="D1938" s="19" t="n">
        <v>276000</v>
      </c>
      <c r="E1938" s="19">
        <f>ROUND(MIN(B1938/12,650000)*12*0.0915+MIN(B1938/12,1390000)*12*(0.0504+0)+B1938*0.005,0)</f>
        <v/>
      </c>
      <c r="F1938" s="19" t="n">
        <v>0</v>
      </c>
      <c r="G1938" s="19" t="n">
        <v>0</v>
      </c>
      <c r="H1938" s="19">
        <f>IF(C1938&gt;=2026,IF(B1938&lt;741000,0,IF(B1938&lt;2191000,B1938-740000,IF(B1938&lt;2193000,1451000,IF(B1938&lt;2196000,1453000,IF(B1938&lt;2200000,1456000,IF(B1938&lt;3600000,ROUNDDOWN(B1938/4,-3)*2.8-80000,IF(B1938&lt;6600000,ROUNDDOWN(B1938/4,-3)*3.2-440000,IF(B1938&lt;8500000,ROUNDDOWN(B1938*0.9,0)-1100000,B1938-1950000)))))))),IF(B1938&lt;651000,0,IF(B1938&lt;1900000,B1938-650000,IF(B1938&lt;3600000,ROUNDDOWN(B1938/4,-3)*2.8-80000,IF(B1938&lt;6600000,ROUNDDOWN(B1938/4,-3)*3.2-440000,IF(B1938&lt;8500000,ROUNDDOWN(B1938*0.9,0)-1100000,B1938-1950000))))))</f>
        <v/>
      </c>
      <c r="I1938" s="19">
        <f>IF(H1938&gt;23500000,NA(),IF(C1938&gt;=2026,IF(H1938&lt;=4890000,1040000,IF(H1938&lt;=6550000,670000,620000)),IF(H1938&lt;=1320000,950000,IF(H1938&lt;=3360000,880000,IF(H1938&lt;=4890000,680000,IF(H1938&lt;=6550000,630000,580000))))))</f>
        <v/>
      </c>
      <c r="J1938" s="19">
        <f>MAX(0,ROUNDDOWN(H1938-E1938-I1938-F1938,-3))</f>
        <v/>
      </c>
      <c r="K1938" s="19">
        <f>MAX(0,ROUNDDOWN(H1938-E1938-I1938-F1938-D1938,-3))</f>
        <v/>
      </c>
      <c r="L1938" s="19">
        <f>IF(J1938&lt;=0,0,ROUNDDOWN((J1938*LOOKUP(J1938,{0,1950001,3300001,6950001,9000001,18000001,40000001},{0.05,0.1,0.2,0.23,0.33,0.4,0.45})-LOOKUP(J1938,{0,1950001,3300001,6950001,9000001,18000001,40000001},{0,97500,427500,636000,1536000,2796000,4796000}))*1.021,-2))</f>
        <v/>
      </c>
      <c r="M1938" s="19">
        <f>IF(K1938&lt;=0,0,ROUNDDOWN((K1938*LOOKUP(K1938,{0,1950001,3300001,6950001,9000001,18000001,40000001},{0.05,0.1,0.2,0.23,0.33,0.4,0.45})-LOOKUP(K1938,{0,1950001,3300001,6950001,9000001,18000001,40000001},{0,97500,427500,636000,1536000,2796000,4796000}))*1.021,-2))</f>
        <v/>
      </c>
      <c r="N1938" s="19">
        <f>MAX(0,ROUNDDOWN(H1938-E1938-430000-G1938,-3))</f>
        <v/>
      </c>
      <c r="O1938" s="19">
        <f>MAX(0,ROUNDDOWN(H1938-E1938-430000-G1938-D1938,-3))</f>
        <v/>
      </c>
      <c r="P1938" s="19">
        <f>IF(H1938&lt;=450000,0,MAX(0,ROUNDDOWN(N1938*0.06-MIN(50000,N1938)*0.03,-2))+MAX(0,ROUNDDOWN(N1938*0.04-MIN(50000,N1938)*0.02,-2)))</f>
        <v/>
      </c>
      <c r="Q1938" s="19">
        <f>IF(H1938&lt;=450000,0,MAX(0,ROUNDDOWN(O1938*0.06-MIN(50000,O1938)*0.03,-2))+MAX(0,ROUNDDOWN(O1938*0.04-MIN(50000,O1938)*0.02,-2)))</f>
        <v/>
      </c>
      <c r="R1938" s="19">
        <f>L1938-M1938</f>
        <v/>
      </c>
      <c r="S1938" s="19">
        <f>P1938-Q1938</f>
        <v/>
      </c>
      <c r="T1938" s="19">
        <f>R1938+S1938</f>
        <v/>
      </c>
      <c r="U1938" s="21">
        <f>IF(J1938&lt;=0,0,LOOKUP(J1938,{0,1950001,3300001,6950001,9000001,18000001,40000001},{0.05,0.1,0.2,0.23,0.33,0.4,0.45}))</f>
        <v/>
      </c>
    </row>
    <row r="1939">
      <c r="A1939" t="inlineStr">
        <is>
          <t>1万円刻み</t>
        </is>
      </c>
      <c r="B1939" s="19">
        <f>'3_1万円刻み'!$A$901</f>
        <v/>
      </c>
      <c r="C1939" s="20" t="n">
        <v>2025</v>
      </c>
      <c r="D1939" s="19" t="n">
        <v>276000</v>
      </c>
      <c r="E1939" s="19">
        <f>ROUND(MIN(B1939/12,650000)*12*0.0915+MIN(B1939/12,1390000)*12*(0.0504+0)+B1939*0.005,0)</f>
        <v/>
      </c>
      <c r="F1939" s="19" t="n">
        <v>0</v>
      </c>
      <c r="G1939" s="19" t="n">
        <v>0</v>
      </c>
      <c r="H1939" s="19">
        <f>IF(C1939&gt;=2026,IF(B1939&lt;741000,0,IF(B1939&lt;2191000,B1939-740000,IF(B1939&lt;2193000,1451000,IF(B1939&lt;2196000,1453000,IF(B1939&lt;2200000,1456000,IF(B1939&lt;3600000,ROUNDDOWN(B1939/4,-3)*2.8-80000,IF(B1939&lt;6600000,ROUNDDOWN(B1939/4,-3)*3.2-440000,IF(B1939&lt;8500000,ROUNDDOWN(B1939*0.9,0)-1100000,B1939-1950000)))))))),IF(B1939&lt;651000,0,IF(B1939&lt;1900000,B1939-650000,IF(B1939&lt;3600000,ROUNDDOWN(B1939/4,-3)*2.8-80000,IF(B1939&lt;6600000,ROUNDDOWN(B1939/4,-3)*3.2-440000,IF(B1939&lt;8500000,ROUNDDOWN(B1939*0.9,0)-1100000,B1939-1950000))))))</f>
        <v/>
      </c>
      <c r="I1939" s="19">
        <f>IF(H1939&gt;23500000,NA(),IF(C1939&gt;=2026,IF(H1939&lt;=4890000,1040000,IF(H1939&lt;=6550000,670000,620000)),IF(H1939&lt;=1320000,950000,IF(H1939&lt;=3360000,880000,IF(H1939&lt;=4890000,680000,IF(H1939&lt;=6550000,630000,580000))))))</f>
        <v/>
      </c>
      <c r="J1939" s="19">
        <f>MAX(0,ROUNDDOWN(H1939-E1939-I1939-F1939,-3))</f>
        <v/>
      </c>
      <c r="K1939" s="19">
        <f>MAX(0,ROUNDDOWN(H1939-E1939-I1939-F1939-D1939,-3))</f>
        <v/>
      </c>
      <c r="L1939" s="19">
        <f>IF(J1939&lt;=0,0,ROUNDDOWN((J1939*LOOKUP(J1939,{0,1950001,3300001,6950001,9000001,18000001,40000001},{0.05,0.1,0.2,0.23,0.33,0.4,0.45})-LOOKUP(J1939,{0,1950001,3300001,6950001,9000001,18000001,40000001},{0,97500,427500,636000,1536000,2796000,4796000}))*1.021,-2))</f>
        <v/>
      </c>
      <c r="M1939" s="19">
        <f>IF(K1939&lt;=0,0,ROUNDDOWN((K1939*LOOKUP(K1939,{0,1950001,3300001,6950001,9000001,18000001,40000001},{0.05,0.1,0.2,0.23,0.33,0.4,0.45})-LOOKUP(K1939,{0,1950001,3300001,6950001,9000001,18000001,40000001},{0,97500,427500,636000,1536000,2796000,4796000}))*1.021,-2))</f>
        <v/>
      </c>
      <c r="N1939" s="19">
        <f>MAX(0,ROUNDDOWN(H1939-E1939-430000-G1939,-3))</f>
        <v/>
      </c>
      <c r="O1939" s="19">
        <f>MAX(0,ROUNDDOWN(H1939-E1939-430000-G1939-D1939,-3))</f>
        <v/>
      </c>
      <c r="P1939" s="19">
        <f>IF(H1939&lt;=450000,0,MAX(0,ROUNDDOWN(N1939*0.06-MIN(50000,N1939)*0.03,-2))+MAX(0,ROUNDDOWN(N1939*0.04-MIN(50000,N1939)*0.02,-2)))</f>
        <v/>
      </c>
      <c r="Q1939" s="19">
        <f>IF(H1939&lt;=450000,0,MAX(0,ROUNDDOWN(O1939*0.06-MIN(50000,O1939)*0.03,-2))+MAX(0,ROUNDDOWN(O1939*0.04-MIN(50000,O1939)*0.02,-2)))</f>
        <v/>
      </c>
      <c r="R1939" s="19">
        <f>L1939-M1939</f>
        <v/>
      </c>
      <c r="S1939" s="19">
        <f>P1939-Q1939</f>
        <v/>
      </c>
      <c r="T1939" s="19">
        <f>R1939+S1939</f>
        <v/>
      </c>
      <c r="U1939" s="21">
        <f>IF(J1939&lt;=0,0,LOOKUP(J1939,{0,1950001,3300001,6950001,9000001,18000001,40000001},{0.05,0.1,0.2,0.23,0.33,0.4,0.45}))</f>
        <v/>
      </c>
    </row>
    <row r="1940">
      <c r="A1940" t="inlineStr">
        <is>
          <t>1万円刻み</t>
        </is>
      </c>
      <c r="B1940" s="19">
        <f>'3_1万円刻み'!$A$901</f>
        <v/>
      </c>
      <c r="C1940" s="20" t="n">
        <v>2026</v>
      </c>
      <c r="D1940" s="19" t="n">
        <v>276000</v>
      </c>
      <c r="E1940" s="19">
        <f>ROUND(MIN(B1940/12,650000)*12*0.0915+MIN(B1940/12,1390000)*12*(0.0504+0)+B1940*0.005,0)</f>
        <v/>
      </c>
      <c r="F1940" s="19" t="n">
        <v>0</v>
      </c>
      <c r="G1940" s="19" t="n">
        <v>0</v>
      </c>
      <c r="H1940" s="19">
        <f>IF(C1940&gt;=2026,IF(B1940&lt;741000,0,IF(B1940&lt;2191000,B1940-740000,IF(B1940&lt;2193000,1451000,IF(B1940&lt;2196000,1453000,IF(B1940&lt;2200000,1456000,IF(B1940&lt;3600000,ROUNDDOWN(B1940/4,-3)*2.8-80000,IF(B1940&lt;6600000,ROUNDDOWN(B1940/4,-3)*3.2-440000,IF(B1940&lt;8500000,ROUNDDOWN(B1940*0.9,0)-1100000,B1940-1950000)))))))),IF(B1940&lt;651000,0,IF(B1940&lt;1900000,B1940-650000,IF(B1940&lt;3600000,ROUNDDOWN(B1940/4,-3)*2.8-80000,IF(B1940&lt;6600000,ROUNDDOWN(B1940/4,-3)*3.2-440000,IF(B1940&lt;8500000,ROUNDDOWN(B1940*0.9,0)-1100000,B1940-1950000))))))</f>
        <v/>
      </c>
      <c r="I1940" s="19">
        <f>IF(H1940&gt;23500000,NA(),IF(C1940&gt;=2026,IF(H1940&lt;=4890000,1040000,IF(H1940&lt;=6550000,670000,620000)),IF(H1940&lt;=1320000,950000,IF(H1940&lt;=3360000,880000,IF(H1940&lt;=4890000,680000,IF(H1940&lt;=6550000,630000,580000))))))</f>
        <v/>
      </c>
      <c r="J1940" s="19">
        <f>MAX(0,ROUNDDOWN(H1940-E1940-I1940-F1940,-3))</f>
        <v/>
      </c>
      <c r="K1940" s="19">
        <f>MAX(0,ROUNDDOWN(H1940-E1940-I1940-F1940-D1940,-3))</f>
        <v/>
      </c>
      <c r="L1940" s="19">
        <f>IF(J1940&lt;=0,0,ROUNDDOWN((J1940*LOOKUP(J1940,{0,1950001,3300001,6950001,9000001,18000001,40000001},{0.05,0.1,0.2,0.23,0.33,0.4,0.45})-LOOKUP(J1940,{0,1950001,3300001,6950001,9000001,18000001,40000001},{0,97500,427500,636000,1536000,2796000,4796000}))*1.021,-2))</f>
        <v/>
      </c>
      <c r="M1940" s="19">
        <f>IF(K1940&lt;=0,0,ROUNDDOWN((K1940*LOOKUP(K1940,{0,1950001,3300001,6950001,9000001,18000001,40000001},{0.05,0.1,0.2,0.23,0.33,0.4,0.45})-LOOKUP(K1940,{0,1950001,3300001,6950001,9000001,18000001,40000001},{0,97500,427500,636000,1536000,2796000,4796000}))*1.021,-2))</f>
        <v/>
      </c>
      <c r="N1940" s="19">
        <f>MAX(0,ROUNDDOWN(H1940-E1940-430000-G1940,-3))</f>
        <v/>
      </c>
      <c r="O1940" s="19">
        <f>MAX(0,ROUNDDOWN(H1940-E1940-430000-G1940-D1940,-3))</f>
        <v/>
      </c>
      <c r="P1940" s="19">
        <f>IF(H1940&lt;=450000,0,MAX(0,ROUNDDOWN(N1940*0.06-MIN(50000,N1940)*0.03,-2))+MAX(0,ROUNDDOWN(N1940*0.04-MIN(50000,N1940)*0.02,-2)))</f>
        <v/>
      </c>
      <c r="Q1940" s="19">
        <f>IF(H1940&lt;=450000,0,MAX(0,ROUNDDOWN(O1940*0.06-MIN(50000,O1940)*0.03,-2))+MAX(0,ROUNDDOWN(O1940*0.04-MIN(50000,O1940)*0.02,-2)))</f>
        <v/>
      </c>
      <c r="R1940" s="19">
        <f>L1940-M1940</f>
        <v/>
      </c>
      <c r="S1940" s="19">
        <f>P1940-Q1940</f>
        <v/>
      </c>
      <c r="T1940" s="19">
        <f>R1940+S1940</f>
        <v/>
      </c>
      <c r="U1940" s="21">
        <f>IF(J1940&lt;=0,0,LOOKUP(J1940,{0,1950001,3300001,6950001,9000001,18000001,40000001},{0.05,0.1,0.2,0.23,0.33,0.4,0.45}))</f>
        <v/>
      </c>
    </row>
    <row r="1941">
      <c r="A1941" t="inlineStr">
        <is>
          <t>1万円刻み</t>
        </is>
      </c>
      <c r="B1941" s="19">
        <f>'3_1万円刻み'!$A$902</f>
        <v/>
      </c>
      <c r="C1941" s="20" t="n">
        <v>2025</v>
      </c>
      <c r="D1941" s="19" t="n">
        <v>276000</v>
      </c>
      <c r="E1941" s="19">
        <f>ROUND(MIN(B1941/12,650000)*12*0.0915+MIN(B1941/12,1390000)*12*(0.0504+0)+B1941*0.005,0)</f>
        <v/>
      </c>
      <c r="F1941" s="19" t="n">
        <v>0</v>
      </c>
      <c r="G1941" s="19" t="n">
        <v>0</v>
      </c>
      <c r="H1941" s="19">
        <f>IF(C1941&gt;=2026,IF(B1941&lt;741000,0,IF(B1941&lt;2191000,B1941-740000,IF(B1941&lt;2193000,1451000,IF(B1941&lt;2196000,1453000,IF(B1941&lt;2200000,1456000,IF(B1941&lt;3600000,ROUNDDOWN(B1941/4,-3)*2.8-80000,IF(B1941&lt;6600000,ROUNDDOWN(B1941/4,-3)*3.2-440000,IF(B1941&lt;8500000,ROUNDDOWN(B1941*0.9,0)-1100000,B1941-1950000)))))))),IF(B1941&lt;651000,0,IF(B1941&lt;1900000,B1941-650000,IF(B1941&lt;3600000,ROUNDDOWN(B1941/4,-3)*2.8-80000,IF(B1941&lt;6600000,ROUNDDOWN(B1941/4,-3)*3.2-440000,IF(B1941&lt;8500000,ROUNDDOWN(B1941*0.9,0)-1100000,B1941-1950000))))))</f>
        <v/>
      </c>
      <c r="I1941" s="19">
        <f>IF(H1941&gt;23500000,NA(),IF(C1941&gt;=2026,IF(H1941&lt;=4890000,1040000,IF(H1941&lt;=6550000,670000,620000)),IF(H1941&lt;=1320000,950000,IF(H1941&lt;=3360000,880000,IF(H1941&lt;=4890000,680000,IF(H1941&lt;=6550000,630000,580000))))))</f>
        <v/>
      </c>
      <c r="J1941" s="19">
        <f>MAX(0,ROUNDDOWN(H1941-E1941-I1941-F1941,-3))</f>
        <v/>
      </c>
      <c r="K1941" s="19">
        <f>MAX(0,ROUNDDOWN(H1941-E1941-I1941-F1941-D1941,-3))</f>
        <v/>
      </c>
      <c r="L1941" s="19">
        <f>IF(J1941&lt;=0,0,ROUNDDOWN((J1941*LOOKUP(J1941,{0,1950001,3300001,6950001,9000001,18000001,40000001},{0.05,0.1,0.2,0.23,0.33,0.4,0.45})-LOOKUP(J1941,{0,1950001,3300001,6950001,9000001,18000001,40000001},{0,97500,427500,636000,1536000,2796000,4796000}))*1.021,-2))</f>
        <v/>
      </c>
      <c r="M1941" s="19">
        <f>IF(K1941&lt;=0,0,ROUNDDOWN((K1941*LOOKUP(K1941,{0,1950001,3300001,6950001,9000001,18000001,40000001},{0.05,0.1,0.2,0.23,0.33,0.4,0.45})-LOOKUP(K1941,{0,1950001,3300001,6950001,9000001,18000001,40000001},{0,97500,427500,636000,1536000,2796000,4796000}))*1.021,-2))</f>
        <v/>
      </c>
      <c r="N1941" s="19">
        <f>MAX(0,ROUNDDOWN(H1941-E1941-430000-G1941,-3))</f>
        <v/>
      </c>
      <c r="O1941" s="19">
        <f>MAX(0,ROUNDDOWN(H1941-E1941-430000-G1941-D1941,-3))</f>
        <v/>
      </c>
      <c r="P1941" s="19">
        <f>IF(H1941&lt;=450000,0,MAX(0,ROUNDDOWN(N1941*0.06-MIN(50000,N1941)*0.03,-2))+MAX(0,ROUNDDOWN(N1941*0.04-MIN(50000,N1941)*0.02,-2)))</f>
        <v/>
      </c>
      <c r="Q1941" s="19">
        <f>IF(H1941&lt;=450000,0,MAX(0,ROUNDDOWN(O1941*0.06-MIN(50000,O1941)*0.03,-2))+MAX(0,ROUNDDOWN(O1941*0.04-MIN(50000,O1941)*0.02,-2)))</f>
        <v/>
      </c>
      <c r="R1941" s="19">
        <f>L1941-M1941</f>
        <v/>
      </c>
      <c r="S1941" s="19">
        <f>P1941-Q1941</f>
        <v/>
      </c>
      <c r="T1941" s="19">
        <f>R1941+S1941</f>
        <v/>
      </c>
      <c r="U1941" s="21">
        <f>IF(J1941&lt;=0,0,LOOKUP(J1941,{0,1950001,3300001,6950001,9000001,18000001,40000001},{0.05,0.1,0.2,0.23,0.33,0.4,0.45}))</f>
        <v/>
      </c>
    </row>
    <row r="1942">
      <c r="A1942" t="inlineStr">
        <is>
          <t>1万円刻み</t>
        </is>
      </c>
      <c r="B1942" s="19">
        <f>'3_1万円刻み'!$A$902</f>
        <v/>
      </c>
      <c r="C1942" s="20" t="n">
        <v>2026</v>
      </c>
      <c r="D1942" s="19" t="n">
        <v>276000</v>
      </c>
      <c r="E1942" s="19">
        <f>ROUND(MIN(B1942/12,650000)*12*0.0915+MIN(B1942/12,1390000)*12*(0.0504+0)+B1942*0.005,0)</f>
        <v/>
      </c>
      <c r="F1942" s="19" t="n">
        <v>0</v>
      </c>
      <c r="G1942" s="19" t="n">
        <v>0</v>
      </c>
      <c r="H1942" s="19">
        <f>IF(C1942&gt;=2026,IF(B1942&lt;741000,0,IF(B1942&lt;2191000,B1942-740000,IF(B1942&lt;2193000,1451000,IF(B1942&lt;2196000,1453000,IF(B1942&lt;2200000,1456000,IF(B1942&lt;3600000,ROUNDDOWN(B1942/4,-3)*2.8-80000,IF(B1942&lt;6600000,ROUNDDOWN(B1942/4,-3)*3.2-440000,IF(B1942&lt;8500000,ROUNDDOWN(B1942*0.9,0)-1100000,B1942-1950000)))))))),IF(B1942&lt;651000,0,IF(B1942&lt;1900000,B1942-650000,IF(B1942&lt;3600000,ROUNDDOWN(B1942/4,-3)*2.8-80000,IF(B1942&lt;6600000,ROUNDDOWN(B1942/4,-3)*3.2-440000,IF(B1942&lt;8500000,ROUNDDOWN(B1942*0.9,0)-1100000,B1942-1950000))))))</f>
        <v/>
      </c>
      <c r="I1942" s="19">
        <f>IF(H1942&gt;23500000,NA(),IF(C1942&gt;=2026,IF(H1942&lt;=4890000,1040000,IF(H1942&lt;=6550000,670000,620000)),IF(H1942&lt;=1320000,950000,IF(H1942&lt;=3360000,880000,IF(H1942&lt;=4890000,680000,IF(H1942&lt;=6550000,630000,580000))))))</f>
        <v/>
      </c>
      <c r="J1942" s="19">
        <f>MAX(0,ROUNDDOWN(H1942-E1942-I1942-F1942,-3))</f>
        <v/>
      </c>
      <c r="K1942" s="19">
        <f>MAX(0,ROUNDDOWN(H1942-E1942-I1942-F1942-D1942,-3))</f>
        <v/>
      </c>
      <c r="L1942" s="19">
        <f>IF(J1942&lt;=0,0,ROUNDDOWN((J1942*LOOKUP(J1942,{0,1950001,3300001,6950001,9000001,18000001,40000001},{0.05,0.1,0.2,0.23,0.33,0.4,0.45})-LOOKUP(J1942,{0,1950001,3300001,6950001,9000001,18000001,40000001},{0,97500,427500,636000,1536000,2796000,4796000}))*1.021,-2))</f>
        <v/>
      </c>
      <c r="M1942" s="19">
        <f>IF(K1942&lt;=0,0,ROUNDDOWN((K1942*LOOKUP(K1942,{0,1950001,3300001,6950001,9000001,18000001,40000001},{0.05,0.1,0.2,0.23,0.33,0.4,0.45})-LOOKUP(K1942,{0,1950001,3300001,6950001,9000001,18000001,40000001},{0,97500,427500,636000,1536000,2796000,4796000}))*1.021,-2))</f>
        <v/>
      </c>
      <c r="N1942" s="19">
        <f>MAX(0,ROUNDDOWN(H1942-E1942-430000-G1942,-3))</f>
        <v/>
      </c>
      <c r="O1942" s="19">
        <f>MAX(0,ROUNDDOWN(H1942-E1942-430000-G1942-D1942,-3))</f>
        <v/>
      </c>
      <c r="P1942" s="19">
        <f>IF(H1942&lt;=450000,0,MAX(0,ROUNDDOWN(N1942*0.06-MIN(50000,N1942)*0.03,-2))+MAX(0,ROUNDDOWN(N1942*0.04-MIN(50000,N1942)*0.02,-2)))</f>
        <v/>
      </c>
      <c r="Q1942" s="19">
        <f>IF(H1942&lt;=450000,0,MAX(0,ROUNDDOWN(O1942*0.06-MIN(50000,O1942)*0.03,-2))+MAX(0,ROUNDDOWN(O1942*0.04-MIN(50000,O1942)*0.02,-2)))</f>
        <v/>
      </c>
      <c r="R1942" s="19">
        <f>L1942-M1942</f>
        <v/>
      </c>
      <c r="S1942" s="19">
        <f>P1942-Q1942</f>
        <v/>
      </c>
      <c r="T1942" s="19">
        <f>R1942+S1942</f>
        <v/>
      </c>
      <c r="U1942" s="21">
        <f>IF(J1942&lt;=0,0,LOOKUP(J1942,{0,1950001,3300001,6950001,9000001,18000001,40000001},{0.05,0.1,0.2,0.23,0.33,0.4,0.45}))</f>
        <v/>
      </c>
    </row>
    <row r="1943">
      <c r="A1943" t="inlineStr">
        <is>
          <t>1万円刻み</t>
        </is>
      </c>
      <c r="B1943" s="19">
        <f>'3_1万円刻み'!$A$903</f>
        <v/>
      </c>
      <c r="C1943" s="20" t="n">
        <v>2025</v>
      </c>
      <c r="D1943" s="19" t="n">
        <v>276000</v>
      </c>
      <c r="E1943" s="19">
        <f>ROUND(MIN(B1943/12,650000)*12*0.0915+MIN(B1943/12,1390000)*12*(0.0504+0)+B1943*0.005,0)</f>
        <v/>
      </c>
      <c r="F1943" s="19" t="n">
        <v>0</v>
      </c>
      <c r="G1943" s="19" t="n">
        <v>0</v>
      </c>
      <c r="H1943" s="19">
        <f>IF(C1943&gt;=2026,IF(B1943&lt;741000,0,IF(B1943&lt;2191000,B1943-740000,IF(B1943&lt;2193000,1451000,IF(B1943&lt;2196000,1453000,IF(B1943&lt;2200000,1456000,IF(B1943&lt;3600000,ROUNDDOWN(B1943/4,-3)*2.8-80000,IF(B1943&lt;6600000,ROUNDDOWN(B1943/4,-3)*3.2-440000,IF(B1943&lt;8500000,ROUNDDOWN(B1943*0.9,0)-1100000,B1943-1950000)))))))),IF(B1943&lt;651000,0,IF(B1943&lt;1900000,B1943-650000,IF(B1943&lt;3600000,ROUNDDOWN(B1943/4,-3)*2.8-80000,IF(B1943&lt;6600000,ROUNDDOWN(B1943/4,-3)*3.2-440000,IF(B1943&lt;8500000,ROUNDDOWN(B1943*0.9,0)-1100000,B1943-1950000))))))</f>
        <v/>
      </c>
      <c r="I1943" s="19">
        <f>IF(H1943&gt;23500000,NA(),IF(C1943&gt;=2026,IF(H1943&lt;=4890000,1040000,IF(H1943&lt;=6550000,670000,620000)),IF(H1943&lt;=1320000,950000,IF(H1943&lt;=3360000,880000,IF(H1943&lt;=4890000,680000,IF(H1943&lt;=6550000,630000,580000))))))</f>
        <v/>
      </c>
      <c r="J1943" s="19">
        <f>MAX(0,ROUNDDOWN(H1943-E1943-I1943-F1943,-3))</f>
        <v/>
      </c>
      <c r="K1943" s="19">
        <f>MAX(0,ROUNDDOWN(H1943-E1943-I1943-F1943-D1943,-3))</f>
        <v/>
      </c>
      <c r="L1943" s="19">
        <f>IF(J1943&lt;=0,0,ROUNDDOWN((J1943*LOOKUP(J1943,{0,1950001,3300001,6950001,9000001,18000001,40000001},{0.05,0.1,0.2,0.23,0.33,0.4,0.45})-LOOKUP(J1943,{0,1950001,3300001,6950001,9000001,18000001,40000001},{0,97500,427500,636000,1536000,2796000,4796000}))*1.021,-2))</f>
        <v/>
      </c>
      <c r="M1943" s="19">
        <f>IF(K1943&lt;=0,0,ROUNDDOWN((K1943*LOOKUP(K1943,{0,1950001,3300001,6950001,9000001,18000001,40000001},{0.05,0.1,0.2,0.23,0.33,0.4,0.45})-LOOKUP(K1943,{0,1950001,3300001,6950001,9000001,18000001,40000001},{0,97500,427500,636000,1536000,2796000,4796000}))*1.021,-2))</f>
        <v/>
      </c>
      <c r="N1943" s="19">
        <f>MAX(0,ROUNDDOWN(H1943-E1943-430000-G1943,-3))</f>
        <v/>
      </c>
      <c r="O1943" s="19">
        <f>MAX(0,ROUNDDOWN(H1943-E1943-430000-G1943-D1943,-3))</f>
        <v/>
      </c>
      <c r="P1943" s="19">
        <f>IF(H1943&lt;=450000,0,MAX(0,ROUNDDOWN(N1943*0.06-MIN(50000,N1943)*0.03,-2))+MAX(0,ROUNDDOWN(N1943*0.04-MIN(50000,N1943)*0.02,-2)))</f>
        <v/>
      </c>
      <c r="Q1943" s="19">
        <f>IF(H1943&lt;=450000,0,MAX(0,ROUNDDOWN(O1943*0.06-MIN(50000,O1943)*0.03,-2))+MAX(0,ROUNDDOWN(O1943*0.04-MIN(50000,O1943)*0.02,-2)))</f>
        <v/>
      </c>
      <c r="R1943" s="19">
        <f>L1943-M1943</f>
        <v/>
      </c>
      <c r="S1943" s="19">
        <f>P1943-Q1943</f>
        <v/>
      </c>
      <c r="T1943" s="19">
        <f>R1943+S1943</f>
        <v/>
      </c>
      <c r="U1943" s="21">
        <f>IF(J1943&lt;=0,0,LOOKUP(J1943,{0,1950001,3300001,6950001,9000001,18000001,40000001},{0.05,0.1,0.2,0.23,0.33,0.4,0.45}))</f>
        <v/>
      </c>
    </row>
    <row r="1944">
      <c r="A1944" t="inlineStr">
        <is>
          <t>1万円刻み</t>
        </is>
      </c>
      <c r="B1944" s="19">
        <f>'3_1万円刻み'!$A$903</f>
        <v/>
      </c>
      <c r="C1944" s="20" t="n">
        <v>2026</v>
      </c>
      <c r="D1944" s="19" t="n">
        <v>276000</v>
      </c>
      <c r="E1944" s="19">
        <f>ROUND(MIN(B1944/12,650000)*12*0.0915+MIN(B1944/12,1390000)*12*(0.0504+0)+B1944*0.005,0)</f>
        <v/>
      </c>
      <c r="F1944" s="19" t="n">
        <v>0</v>
      </c>
      <c r="G1944" s="19" t="n">
        <v>0</v>
      </c>
      <c r="H1944" s="19">
        <f>IF(C1944&gt;=2026,IF(B1944&lt;741000,0,IF(B1944&lt;2191000,B1944-740000,IF(B1944&lt;2193000,1451000,IF(B1944&lt;2196000,1453000,IF(B1944&lt;2200000,1456000,IF(B1944&lt;3600000,ROUNDDOWN(B1944/4,-3)*2.8-80000,IF(B1944&lt;6600000,ROUNDDOWN(B1944/4,-3)*3.2-440000,IF(B1944&lt;8500000,ROUNDDOWN(B1944*0.9,0)-1100000,B1944-1950000)))))))),IF(B1944&lt;651000,0,IF(B1944&lt;1900000,B1944-650000,IF(B1944&lt;3600000,ROUNDDOWN(B1944/4,-3)*2.8-80000,IF(B1944&lt;6600000,ROUNDDOWN(B1944/4,-3)*3.2-440000,IF(B1944&lt;8500000,ROUNDDOWN(B1944*0.9,0)-1100000,B1944-1950000))))))</f>
        <v/>
      </c>
      <c r="I1944" s="19">
        <f>IF(H1944&gt;23500000,NA(),IF(C1944&gt;=2026,IF(H1944&lt;=4890000,1040000,IF(H1944&lt;=6550000,670000,620000)),IF(H1944&lt;=1320000,950000,IF(H1944&lt;=3360000,880000,IF(H1944&lt;=4890000,680000,IF(H1944&lt;=6550000,630000,580000))))))</f>
        <v/>
      </c>
      <c r="J1944" s="19">
        <f>MAX(0,ROUNDDOWN(H1944-E1944-I1944-F1944,-3))</f>
        <v/>
      </c>
      <c r="K1944" s="19">
        <f>MAX(0,ROUNDDOWN(H1944-E1944-I1944-F1944-D1944,-3))</f>
        <v/>
      </c>
      <c r="L1944" s="19">
        <f>IF(J1944&lt;=0,0,ROUNDDOWN((J1944*LOOKUP(J1944,{0,1950001,3300001,6950001,9000001,18000001,40000001},{0.05,0.1,0.2,0.23,0.33,0.4,0.45})-LOOKUP(J1944,{0,1950001,3300001,6950001,9000001,18000001,40000001},{0,97500,427500,636000,1536000,2796000,4796000}))*1.021,-2))</f>
        <v/>
      </c>
      <c r="M1944" s="19">
        <f>IF(K1944&lt;=0,0,ROUNDDOWN((K1944*LOOKUP(K1944,{0,1950001,3300001,6950001,9000001,18000001,40000001},{0.05,0.1,0.2,0.23,0.33,0.4,0.45})-LOOKUP(K1944,{0,1950001,3300001,6950001,9000001,18000001,40000001},{0,97500,427500,636000,1536000,2796000,4796000}))*1.021,-2))</f>
        <v/>
      </c>
      <c r="N1944" s="19">
        <f>MAX(0,ROUNDDOWN(H1944-E1944-430000-G1944,-3))</f>
        <v/>
      </c>
      <c r="O1944" s="19">
        <f>MAX(0,ROUNDDOWN(H1944-E1944-430000-G1944-D1944,-3))</f>
        <v/>
      </c>
      <c r="P1944" s="19">
        <f>IF(H1944&lt;=450000,0,MAX(0,ROUNDDOWN(N1944*0.06-MIN(50000,N1944)*0.03,-2))+MAX(0,ROUNDDOWN(N1944*0.04-MIN(50000,N1944)*0.02,-2)))</f>
        <v/>
      </c>
      <c r="Q1944" s="19">
        <f>IF(H1944&lt;=450000,0,MAX(0,ROUNDDOWN(O1944*0.06-MIN(50000,O1944)*0.03,-2))+MAX(0,ROUNDDOWN(O1944*0.04-MIN(50000,O1944)*0.02,-2)))</f>
        <v/>
      </c>
      <c r="R1944" s="19">
        <f>L1944-M1944</f>
        <v/>
      </c>
      <c r="S1944" s="19">
        <f>P1944-Q1944</f>
        <v/>
      </c>
      <c r="T1944" s="19">
        <f>R1944+S1944</f>
        <v/>
      </c>
      <c r="U1944" s="21">
        <f>IF(J1944&lt;=0,0,LOOKUP(J1944,{0,1950001,3300001,6950001,9000001,18000001,40000001},{0.05,0.1,0.2,0.23,0.33,0.4,0.45}))</f>
        <v/>
      </c>
    </row>
    <row r="1945">
      <c r="A1945" t="inlineStr">
        <is>
          <t>1万円刻み</t>
        </is>
      </c>
      <c r="B1945" s="19">
        <f>'3_1万円刻み'!$A$904</f>
        <v/>
      </c>
      <c r="C1945" s="20" t="n">
        <v>2025</v>
      </c>
      <c r="D1945" s="19" t="n">
        <v>276000</v>
      </c>
      <c r="E1945" s="19">
        <f>ROUND(MIN(B1945/12,650000)*12*0.0915+MIN(B1945/12,1390000)*12*(0.0504+0)+B1945*0.005,0)</f>
        <v/>
      </c>
      <c r="F1945" s="19" t="n">
        <v>0</v>
      </c>
      <c r="G1945" s="19" t="n">
        <v>0</v>
      </c>
      <c r="H1945" s="19">
        <f>IF(C1945&gt;=2026,IF(B1945&lt;741000,0,IF(B1945&lt;2191000,B1945-740000,IF(B1945&lt;2193000,1451000,IF(B1945&lt;2196000,1453000,IF(B1945&lt;2200000,1456000,IF(B1945&lt;3600000,ROUNDDOWN(B1945/4,-3)*2.8-80000,IF(B1945&lt;6600000,ROUNDDOWN(B1945/4,-3)*3.2-440000,IF(B1945&lt;8500000,ROUNDDOWN(B1945*0.9,0)-1100000,B1945-1950000)))))))),IF(B1945&lt;651000,0,IF(B1945&lt;1900000,B1945-650000,IF(B1945&lt;3600000,ROUNDDOWN(B1945/4,-3)*2.8-80000,IF(B1945&lt;6600000,ROUNDDOWN(B1945/4,-3)*3.2-440000,IF(B1945&lt;8500000,ROUNDDOWN(B1945*0.9,0)-1100000,B1945-1950000))))))</f>
        <v/>
      </c>
      <c r="I1945" s="19">
        <f>IF(H1945&gt;23500000,NA(),IF(C1945&gt;=2026,IF(H1945&lt;=4890000,1040000,IF(H1945&lt;=6550000,670000,620000)),IF(H1945&lt;=1320000,950000,IF(H1945&lt;=3360000,880000,IF(H1945&lt;=4890000,680000,IF(H1945&lt;=6550000,630000,580000))))))</f>
        <v/>
      </c>
      <c r="J1945" s="19">
        <f>MAX(0,ROUNDDOWN(H1945-E1945-I1945-F1945,-3))</f>
        <v/>
      </c>
      <c r="K1945" s="19">
        <f>MAX(0,ROUNDDOWN(H1945-E1945-I1945-F1945-D1945,-3))</f>
        <v/>
      </c>
      <c r="L1945" s="19">
        <f>IF(J1945&lt;=0,0,ROUNDDOWN((J1945*LOOKUP(J1945,{0,1950001,3300001,6950001,9000001,18000001,40000001},{0.05,0.1,0.2,0.23,0.33,0.4,0.45})-LOOKUP(J1945,{0,1950001,3300001,6950001,9000001,18000001,40000001},{0,97500,427500,636000,1536000,2796000,4796000}))*1.021,-2))</f>
        <v/>
      </c>
      <c r="M1945" s="19">
        <f>IF(K1945&lt;=0,0,ROUNDDOWN((K1945*LOOKUP(K1945,{0,1950001,3300001,6950001,9000001,18000001,40000001},{0.05,0.1,0.2,0.23,0.33,0.4,0.45})-LOOKUP(K1945,{0,1950001,3300001,6950001,9000001,18000001,40000001},{0,97500,427500,636000,1536000,2796000,4796000}))*1.021,-2))</f>
        <v/>
      </c>
      <c r="N1945" s="19">
        <f>MAX(0,ROUNDDOWN(H1945-E1945-430000-G1945,-3))</f>
        <v/>
      </c>
      <c r="O1945" s="19">
        <f>MAX(0,ROUNDDOWN(H1945-E1945-430000-G1945-D1945,-3))</f>
        <v/>
      </c>
      <c r="P1945" s="19">
        <f>IF(H1945&lt;=450000,0,MAX(0,ROUNDDOWN(N1945*0.06-MIN(50000,N1945)*0.03,-2))+MAX(0,ROUNDDOWN(N1945*0.04-MIN(50000,N1945)*0.02,-2)))</f>
        <v/>
      </c>
      <c r="Q1945" s="19">
        <f>IF(H1945&lt;=450000,0,MAX(0,ROUNDDOWN(O1945*0.06-MIN(50000,O1945)*0.03,-2))+MAX(0,ROUNDDOWN(O1945*0.04-MIN(50000,O1945)*0.02,-2)))</f>
        <v/>
      </c>
      <c r="R1945" s="19">
        <f>L1945-M1945</f>
        <v/>
      </c>
      <c r="S1945" s="19">
        <f>P1945-Q1945</f>
        <v/>
      </c>
      <c r="T1945" s="19">
        <f>R1945+S1945</f>
        <v/>
      </c>
      <c r="U1945" s="21">
        <f>IF(J1945&lt;=0,0,LOOKUP(J1945,{0,1950001,3300001,6950001,9000001,18000001,40000001},{0.05,0.1,0.2,0.23,0.33,0.4,0.45}))</f>
        <v/>
      </c>
    </row>
    <row r="1946">
      <c r="A1946" t="inlineStr">
        <is>
          <t>1万円刻み</t>
        </is>
      </c>
      <c r="B1946" s="19">
        <f>'3_1万円刻み'!$A$904</f>
        <v/>
      </c>
      <c r="C1946" s="20" t="n">
        <v>2026</v>
      </c>
      <c r="D1946" s="19" t="n">
        <v>276000</v>
      </c>
      <c r="E1946" s="19">
        <f>ROUND(MIN(B1946/12,650000)*12*0.0915+MIN(B1946/12,1390000)*12*(0.0504+0)+B1946*0.005,0)</f>
        <v/>
      </c>
      <c r="F1946" s="19" t="n">
        <v>0</v>
      </c>
      <c r="G1946" s="19" t="n">
        <v>0</v>
      </c>
      <c r="H1946" s="19">
        <f>IF(C1946&gt;=2026,IF(B1946&lt;741000,0,IF(B1946&lt;2191000,B1946-740000,IF(B1946&lt;2193000,1451000,IF(B1946&lt;2196000,1453000,IF(B1946&lt;2200000,1456000,IF(B1946&lt;3600000,ROUNDDOWN(B1946/4,-3)*2.8-80000,IF(B1946&lt;6600000,ROUNDDOWN(B1946/4,-3)*3.2-440000,IF(B1946&lt;8500000,ROUNDDOWN(B1946*0.9,0)-1100000,B1946-1950000)))))))),IF(B1946&lt;651000,0,IF(B1946&lt;1900000,B1946-650000,IF(B1946&lt;3600000,ROUNDDOWN(B1946/4,-3)*2.8-80000,IF(B1946&lt;6600000,ROUNDDOWN(B1946/4,-3)*3.2-440000,IF(B1946&lt;8500000,ROUNDDOWN(B1946*0.9,0)-1100000,B1946-1950000))))))</f>
        <v/>
      </c>
      <c r="I1946" s="19">
        <f>IF(H1946&gt;23500000,NA(),IF(C1946&gt;=2026,IF(H1946&lt;=4890000,1040000,IF(H1946&lt;=6550000,670000,620000)),IF(H1946&lt;=1320000,950000,IF(H1946&lt;=3360000,880000,IF(H1946&lt;=4890000,680000,IF(H1946&lt;=6550000,630000,580000))))))</f>
        <v/>
      </c>
      <c r="J1946" s="19">
        <f>MAX(0,ROUNDDOWN(H1946-E1946-I1946-F1946,-3))</f>
        <v/>
      </c>
      <c r="K1946" s="19">
        <f>MAX(0,ROUNDDOWN(H1946-E1946-I1946-F1946-D1946,-3))</f>
        <v/>
      </c>
      <c r="L1946" s="19">
        <f>IF(J1946&lt;=0,0,ROUNDDOWN((J1946*LOOKUP(J1946,{0,1950001,3300001,6950001,9000001,18000001,40000001},{0.05,0.1,0.2,0.23,0.33,0.4,0.45})-LOOKUP(J1946,{0,1950001,3300001,6950001,9000001,18000001,40000001},{0,97500,427500,636000,1536000,2796000,4796000}))*1.021,-2))</f>
        <v/>
      </c>
      <c r="M1946" s="19">
        <f>IF(K1946&lt;=0,0,ROUNDDOWN((K1946*LOOKUP(K1946,{0,1950001,3300001,6950001,9000001,18000001,40000001},{0.05,0.1,0.2,0.23,0.33,0.4,0.45})-LOOKUP(K1946,{0,1950001,3300001,6950001,9000001,18000001,40000001},{0,97500,427500,636000,1536000,2796000,4796000}))*1.021,-2))</f>
        <v/>
      </c>
      <c r="N1946" s="19">
        <f>MAX(0,ROUNDDOWN(H1946-E1946-430000-G1946,-3))</f>
        <v/>
      </c>
      <c r="O1946" s="19">
        <f>MAX(0,ROUNDDOWN(H1946-E1946-430000-G1946-D1946,-3))</f>
        <v/>
      </c>
      <c r="P1946" s="19">
        <f>IF(H1946&lt;=450000,0,MAX(0,ROUNDDOWN(N1946*0.06-MIN(50000,N1946)*0.03,-2))+MAX(0,ROUNDDOWN(N1946*0.04-MIN(50000,N1946)*0.02,-2)))</f>
        <v/>
      </c>
      <c r="Q1946" s="19">
        <f>IF(H1946&lt;=450000,0,MAX(0,ROUNDDOWN(O1946*0.06-MIN(50000,O1946)*0.03,-2))+MAX(0,ROUNDDOWN(O1946*0.04-MIN(50000,O1946)*0.02,-2)))</f>
        <v/>
      </c>
      <c r="R1946" s="19">
        <f>L1946-M1946</f>
        <v/>
      </c>
      <c r="S1946" s="19">
        <f>P1946-Q1946</f>
        <v/>
      </c>
      <c r="T1946" s="19">
        <f>R1946+S1946</f>
        <v/>
      </c>
      <c r="U1946" s="21">
        <f>IF(J1946&lt;=0,0,LOOKUP(J1946,{0,1950001,3300001,6950001,9000001,18000001,40000001},{0.05,0.1,0.2,0.23,0.33,0.4,0.45}))</f>
        <v/>
      </c>
    </row>
    <row r="1947">
      <c r="A1947" t="inlineStr">
        <is>
          <t>1万円刻み</t>
        </is>
      </c>
      <c r="B1947" s="19">
        <f>'3_1万円刻み'!$A$905</f>
        <v/>
      </c>
      <c r="C1947" s="20" t="n">
        <v>2025</v>
      </c>
      <c r="D1947" s="19" t="n">
        <v>276000</v>
      </c>
      <c r="E1947" s="19">
        <f>ROUND(MIN(B1947/12,650000)*12*0.0915+MIN(B1947/12,1390000)*12*(0.0504+0)+B1947*0.005,0)</f>
        <v/>
      </c>
      <c r="F1947" s="19" t="n">
        <v>0</v>
      </c>
      <c r="G1947" s="19" t="n">
        <v>0</v>
      </c>
      <c r="H1947" s="19">
        <f>IF(C1947&gt;=2026,IF(B1947&lt;741000,0,IF(B1947&lt;2191000,B1947-740000,IF(B1947&lt;2193000,1451000,IF(B1947&lt;2196000,1453000,IF(B1947&lt;2200000,1456000,IF(B1947&lt;3600000,ROUNDDOWN(B1947/4,-3)*2.8-80000,IF(B1947&lt;6600000,ROUNDDOWN(B1947/4,-3)*3.2-440000,IF(B1947&lt;8500000,ROUNDDOWN(B1947*0.9,0)-1100000,B1947-1950000)))))))),IF(B1947&lt;651000,0,IF(B1947&lt;1900000,B1947-650000,IF(B1947&lt;3600000,ROUNDDOWN(B1947/4,-3)*2.8-80000,IF(B1947&lt;6600000,ROUNDDOWN(B1947/4,-3)*3.2-440000,IF(B1947&lt;8500000,ROUNDDOWN(B1947*0.9,0)-1100000,B1947-1950000))))))</f>
        <v/>
      </c>
      <c r="I1947" s="19">
        <f>IF(H1947&gt;23500000,NA(),IF(C1947&gt;=2026,IF(H1947&lt;=4890000,1040000,IF(H1947&lt;=6550000,670000,620000)),IF(H1947&lt;=1320000,950000,IF(H1947&lt;=3360000,880000,IF(H1947&lt;=4890000,680000,IF(H1947&lt;=6550000,630000,580000))))))</f>
        <v/>
      </c>
      <c r="J1947" s="19">
        <f>MAX(0,ROUNDDOWN(H1947-E1947-I1947-F1947,-3))</f>
        <v/>
      </c>
      <c r="K1947" s="19">
        <f>MAX(0,ROUNDDOWN(H1947-E1947-I1947-F1947-D1947,-3))</f>
        <v/>
      </c>
      <c r="L1947" s="19">
        <f>IF(J1947&lt;=0,0,ROUNDDOWN((J1947*LOOKUP(J1947,{0,1950001,3300001,6950001,9000001,18000001,40000001},{0.05,0.1,0.2,0.23,0.33,0.4,0.45})-LOOKUP(J1947,{0,1950001,3300001,6950001,9000001,18000001,40000001},{0,97500,427500,636000,1536000,2796000,4796000}))*1.021,-2))</f>
        <v/>
      </c>
      <c r="M1947" s="19">
        <f>IF(K1947&lt;=0,0,ROUNDDOWN((K1947*LOOKUP(K1947,{0,1950001,3300001,6950001,9000001,18000001,40000001},{0.05,0.1,0.2,0.23,0.33,0.4,0.45})-LOOKUP(K1947,{0,1950001,3300001,6950001,9000001,18000001,40000001},{0,97500,427500,636000,1536000,2796000,4796000}))*1.021,-2))</f>
        <v/>
      </c>
      <c r="N1947" s="19">
        <f>MAX(0,ROUNDDOWN(H1947-E1947-430000-G1947,-3))</f>
        <v/>
      </c>
      <c r="O1947" s="19">
        <f>MAX(0,ROUNDDOWN(H1947-E1947-430000-G1947-D1947,-3))</f>
        <v/>
      </c>
      <c r="P1947" s="19">
        <f>IF(H1947&lt;=450000,0,MAX(0,ROUNDDOWN(N1947*0.06-MIN(50000,N1947)*0.03,-2))+MAX(0,ROUNDDOWN(N1947*0.04-MIN(50000,N1947)*0.02,-2)))</f>
        <v/>
      </c>
      <c r="Q1947" s="19">
        <f>IF(H1947&lt;=450000,0,MAX(0,ROUNDDOWN(O1947*0.06-MIN(50000,O1947)*0.03,-2))+MAX(0,ROUNDDOWN(O1947*0.04-MIN(50000,O1947)*0.02,-2)))</f>
        <v/>
      </c>
      <c r="R1947" s="19">
        <f>L1947-M1947</f>
        <v/>
      </c>
      <c r="S1947" s="19">
        <f>P1947-Q1947</f>
        <v/>
      </c>
      <c r="T1947" s="19">
        <f>R1947+S1947</f>
        <v/>
      </c>
      <c r="U1947" s="21">
        <f>IF(J1947&lt;=0,0,LOOKUP(J1947,{0,1950001,3300001,6950001,9000001,18000001,40000001},{0.05,0.1,0.2,0.23,0.33,0.4,0.45}))</f>
        <v/>
      </c>
    </row>
    <row r="1948">
      <c r="A1948" t="inlineStr">
        <is>
          <t>1万円刻み</t>
        </is>
      </c>
      <c r="B1948" s="19">
        <f>'3_1万円刻み'!$A$905</f>
        <v/>
      </c>
      <c r="C1948" s="20" t="n">
        <v>2026</v>
      </c>
      <c r="D1948" s="19" t="n">
        <v>276000</v>
      </c>
      <c r="E1948" s="19">
        <f>ROUND(MIN(B1948/12,650000)*12*0.0915+MIN(B1948/12,1390000)*12*(0.0504+0)+B1948*0.005,0)</f>
        <v/>
      </c>
      <c r="F1948" s="19" t="n">
        <v>0</v>
      </c>
      <c r="G1948" s="19" t="n">
        <v>0</v>
      </c>
      <c r="H1948" s="19">
        <f>IF(C1948&gt;=2026,IF(B1948&lt;741000,0,IF(B1948&lt;2191000,B1948-740000,IF(B1948&lt;2193000,1451000,IF(B1948&lt;2196000,1453000,IF(B1948&lt;2200000,1456000,IF(B1948&lt;3600000,ROUNDDOWN(B1948/4,-3)*2.8-80000,IF(B1948&lt;6600000,ROUNDDOWN(B1948/4,-3)*3.2-440000,IF(B1948&lt;8500000,ROUNDDOWN(B1948*0.9,0)-1100000,B1948-1950000)))))))),IF(B1948&lt;651000,0,IF(B1948&lt;1900000,B1948-650000,IF(B1948&lt;3600000,ROUNDDOWN(B1948/4,-3)*2.8-80000,IF(B1948&lt;6600000,ROUNDDOWN(B1948/4,-3)*3.2-440000,IF(B1948&lt;8500000,ROUNDDOWN(B1948*0.9,0)-1100000,B1948-1950000))))))</f>
        <v/>
      </c>
      <c r="I1948" s="19">
        <f>IF(H1948&gt;23500000,NA(),IF(C1948&gt;=2026,IF(H1948&lt;=4890000,1040000,IF(H1948&lt;=6550000,670000,620000)),IF(H1948&lt;=1320000,950000,IF(H1948&lt;=3360000,880000,IF(H1948&lt;=4890000,680000,IF(H1948&lt;=6550000,630000,580000))))))</f>
        <v/>
      </c>
      <c r="J1948" s="19">
        <f>MAX(0,ROUNDDOWN(H1948-E1948-I1948-F1948,-3))</f>
        <v/>
      </c>
      <c r="K1948" s="19">
        <f>MAX(0,ROUNDDOWN(H1948-E1948-I1948-F1948-D1948,-3))</f>
        <v/>
      </c>
      <c r="L1948" s="19">
        <f>IF(J1948&lt;=0,0,ROUNDDOWN((J1948*LOOKUP(J1948,{0,1950001,3300001,6950001,9000001,18000001,40000001},{0.05,0.1,0.2,0.23,0.33,0.4,0.45})-LOOKUP(J1948,{0,1950001,3300001,6950001,9000001,18000001,40000001},{0,97500,427500,636000,1536000,2796000,4796000}))*1.021,-2))</f>
        <v/>
      </c>
      <c r="M1948" s="19">
        <f>IF(K1948&lt;=0,0,ROUNDDOWN((K1948*LOOKUP(K1948,{0,1950001,3300001,6950001,9000001,18000001,40000001},{0.05,0.1,0.2,0.23,0.33,0.4,0.45})-LOOKUP(K1948,{0,1950001,3300001,6950001,9000001,18000001,40000001},{0,97500,427500,636000,1536000,2796000,4796000}))*1.021,-2))</f>
        <v/>
      </c>
      <c r="N1948" s="19">
        <f>MAX(0,ROUNDDOWN(H1948-E1948-430000-G1948,-3))</f>
        <v/>
      </c>
      <c r="O1948" s="19">
        <f>MAX(0,ROUNDDOWN(H1948-E1948-430000-G1948-D1948,-3))</f>
        <v/>
      </c>
      <c r="P1948" s="19">
        <f>IF(H1948&lt;=450000,0,MAX(0,ROUNDDOWN(N1948*0.06-MIN(50000,N1948)*0.03,-2))+MAX(0,ROUNDDOWN(N1948*0.04-MIN(50000,N1948)*0.02,-2)))</f>
        <v/>
      </c>
      <c r="Q1948" s="19">
        <f>IF(H1948&lt;=450000,0,MAX(0,ROUNDDOWN(O1948*0.06-MIN(50000,O1948)*0.03,-2))+MAX(0,ROUNDDOWN(O1948*0.04-MIN(50000,O1948)*0.02,-2)))</f>
        <v/>
      </c>
      <c r="R1948" s="19">
        <f>L1948-M1948</f>
        <v/>
      </c>
      <c r="S1948" s="19">
        <f>P1948-Q1948</f>
        <v/>
      </c>
      <c r="T1948" s="19">
        <f>R1948+S1948</f>
        <v/>
      </c>
      <c r="U1948" s="21">
        <f>IF(J1948&lt;=0,0,LOOKUP(J1948,{0,1950001,3300001,6950001,9000001,18000001,40000001},{0.05,0.1,0.2,0.23,0.33,0.4,0.45}))</f>
        <v/>
      </c>
    </row>
    <row r="1949">
      <c r="A1949" t="inlineStr">
        <is>
          <t>1万円刻み</t>
        </is>
      </c>
      <c r="B1949" s="19">
        <f>'3_1万円刻み'!$A$906</f>
        <v/>
      </c>
      <c r="C1949" s="20" t="n">
        <v>2025</v>
      </c>
      <c r="D1949" s="19" t="n">
        <v>276000</v>
      </c>
      <c r="E1949" s="19">
        <f>ROUND(MIN(B1949/12,650000)*12*0.0915+MIN(B1949/12,1390000)*12*(0.0504+0)+B1949*0.005,0)</f>
        <v/>
      </c>
      <c r="F1949" s="19" t="n">
        <v>0</v>
      </c>
      <c r="G1949" s="19" t="n">
        <v>0</v>
      </c>
      <c r="H1949" s="19">
        <f>IF(C1949&gt;=2026,IF(B1949&lt;741000,0,IF(B1949&lt;2191000,B1949-740000,IF(B1949&lt;2193000,1451000,IF(B1949&lt;2196000,1453000,IF(B1949&lt;2200000,1456000,IF(B1949&lt;3600000,ROUNDDOWN(B1949/4,-3)*2.8-80000,IF(B1949&lt;6600000,ROUNDDOWN(B1949/4,-3)*3.2-440000,IF(B1949&lt;8500000,ROUNDDOWN(B1949*0.9,0)-1100000,B1949-1950000)))))))),IF(B1949&lt;651000,0,IF(B1949&lt;1900000,B1949-650000,IF(B1949&lt;3600000,ROUNDDOWN(B1949/4,-3)*2.8-80000,IF(B1949&lt;6600000,ROUNDDOWN(B1949/4,-3)*3.2-440000,IF(B1949&lt;8500000,ROUNDDOWN(B1949*0.9,0)-1100000,B1949-1950000))))))</f>
        <v/>
      </c>
      <c r="I1949" s="19">
        <f>IF(H1949&gt;23500000,NA(),IF(C1949&gt;=2026,IF(H1949&lt;=4890000,1040000,IF(H1949&lt;=6550000,670000,620000)),IF(H1949&lt;=1320000,950000,IF(H1949&lt;=3360000,880000,IF(H1949&lt;=4890000,680000,IF(H1949&lt;=6550000,630000,580000))))))</f>
        <v/>
      </c>
      <c r="J1949" s="19">
        <f>MAX(0,ROUNDDOWN(H1949-E1949-I1949-F1949,-3))</f>
        <v/>
      </c>
      <c r="K1949" s="19">
        <f>MAX(0,ROUNDDOWN(H1949-E1949-I1949-F1949-D1949,-3))</f>
        <v/>
      </c>
      <c r="L1949" s="19">
        <f>IF(J1949&lt;=0,0,ROUNDDOWN((J1949*LOOKUP(J1949,{0,1950001,3300001,6950001,9000001,18000001,40000001},{0.05,0.1,0.2,0.23,0.33,0.4,0.45})-LOOKUP(J1949,{0,1950001,3300001,6950001,9000001,18000001,40000001},{0,97500,427500,636000,1536000,2796000,4796000}))*1.021,-2))</f>
        <v/>
      </c>
      <c r="M1949" s="19">
        <f>IF(K1949&lt;=0,0,ROUNDDOWN((K1949*LOOKUP(K1949,{0,1950001,3300001,6950001,9000001,18000001,40000001},{0.05,0.1,0.2,0.23,0.33,0.4,0.45})-LOOKUP(K1949,{0,1950001,3300001,6950001,9000001,18000001,40000001},{0,97500,427500,636000,1536000,2796000,4796000}))*1.021,-2))</f>
        <v/>
      </c>
      <c r="N1949" s="19">
        <f>MAX(0,ROUNDDOWN(H1949-E1949-430000-G1949,-3))</f>
        <v/>
      </c>
      <c r="O1949" s="19">
        <f>MAX(0,ROUNDDOWN(H1949-E1949-430000-G1949-D1949,-3))</f>
        <v/>
      </c>
      <c r="P1949" s="19">
        <f>IF(H1949&lt;=450000,0,MAX(0,ROUNDDOWN(N1949*0.06-MIN(50000,N1949)*0.03,-2))+MAX(0,ROUNDDOWN(N1949*0.04-MIN(50000,N1949)*0.02,-2)))</f>
        <v/>
      </c>
      <c r="Q1949" s="19">
        <f>IF(H1949&lt;=450000,0,MAX(0,ROUNDDOWN(O1949*0.06-MIN(50000,O1949)*0.03,-2))+MAX(0,ROUNDDOWN(O1949*0.04-MIN(50000,O1949)*0.02,-2)))</f>
        <v/>
      </c>
      <c r="R1949" s="19">
        <f>L1949-M1949</f>
        <v/>
      </c>
      <c r="S1949" s="19">
        <f>P1949-Q1949</f>
        <v/>
      </c>
      <c r="T1949" s="19">
        <f>R1949+S1949</f>
        <v/>
      </c>
      <c r="U1949" s="21">
        <f>IF(J1949&lt;=0,0,LOOKUP(J1949,{0,1950001,3300001,6950001,9000001,18000001,40000001},{0.05,0.1,0.2,0.23,0.33,0.4,0.45}))</f>
        <v/>
      </c>
    </row>
    <row r="1950">
      <c r="A1950" t="inlineStr">
        <is>
          <t>1万円刻み</t>
        </is>
      </c>
      <c r="B1950" s="19">
        <f>'3_1万円刻み'!$A$906</f>
        <v/>
      </c>
      <c r="C1950" s="20" t="n">
        <v>2026</v>
      </c>
      <c r="D1950" s="19" t="n">
        <v>276000</v>
      </c>
      <c r="E1950" s="19">
        <f>ROUND(MIN(B1950/12,650000)*12*0.0915+MIN(B1950/12,1390000)*12*(0.0504+0)+B1950*0.005,0)</f>
        <v/>
      </c>
      <c r="F1950" s="19" t="n">
        <v>0</v>
      </c>
      <c r="G1950" s="19" t="n">
        <v>0</v>
      </c>
      <c r="H1950" s="19">
        <f>IF(C1950&gt;=2026,IF(B1950&lt;741000,0,IF(B1950&lt;2191000,B1950-740000,IF(B1950&lt;2193000,1451000,IF(B1950&lt;2196000,1453000,IF(B1950&lt;2200000,1456000,IF(B1950&lt;3600000,ROUNDDOWN(B1950/4,-3)*2.8-80000,IF(B1950&lt;6600000,ROUNDDOWN(B1950/4,-3)*3.2-440000,IF(B1950&lt;8500000,ROUNDDOWN(B1950*0.9,0)-1100000,B1950-1950000)))))))),IF(B1950&lt;651000,0,IF(B1950&lt;1900000,B1950-650000,IF(B1950&lt;3600000,ROUNDDOWN(B1950/4,-3)*2.8-80000,IF(B1950&lt;6600000,ROUNDDOWN(B1950/4,-3)*3.2-440000,IF(B1950&lt;8500000,ROUNDDOWN(B1950*0.9,0)-1100000,B1950-1950000))))))</f>
        <v/>
      </c>
      <c r="I1950" s="19">
        <f>IF(H1950&gt;23500000,NA(),IF(C1950&gt;=2026,IF(H1950&lt;=4890000,1040000,IF(H1950&lt;=6550000,670000,620000)),IF(H1950&lt;=1320000,950000,IF(H1950&lt;=3360000,880000,IF(H1950&lt;=4890000,680000,IF(H1950&lt;=6550000,630000,580000))))))</f>
        <v/>
      </c>
      <c r="J1950" s="19">
        <f>MAX(0,ROUNDDOWN(H1950-E1950-I1950-F1950,-3))</f>
        <v/>
      </c>
      <c r="K1950" s="19">
        <f>MAX(0,ROUNDDOWN(H1950-E1950-I1950-F1950-D1950,-3))</f>
        <v/>
      </c>
      <c r="L1950" s="19">
        <f>IF(J1950&lt;=0,0,ROUNDDOWN((J1950*LOOKUP(J1950,{0,1950001,3300001,6950001,9000001,18000001,40000001},{0.05,0.1,0.2,0.23,0.33,0.4,0.45})-LOOKUP(J1950,{0,1950001,3300001,6950001,9000001,18000001,40000001},{0,97500,427500,636000,1536000,2796000,4796000}))*1.021,-2))</f>
        <v/>
      </c>
      <c r="M1950" s="19">
        <f>IF(K1950&lt;=0,0,ROUNDDOWN((K1950*LOOKUP(K1950,{0,1950001,3300001,6950001,9000001,18000001,40000001},{0.05,0.1,0.2,0.23,0.33,0.4,0.45})-LOOKUP(K1950,{0,1950001,3300001,6950001,9000001,18000001,40000001},{0,97500,427500,636000,1536000,2796000,4796000}))*1.021,-2))</f>
        <v/>
      </c>
      <c r="N1950" s="19">
        <f>MAX(0,ROUNDDOWN(H1950-E1950-430000-G1950,-3))</f>
        <v/>
      </c>
      <c r="O1950" s="19">
        <f>MAX(0,ROUNDDOWN(H1950-E1950-430000-G1950-D1950,-3))</f>
        <v/>
      </c>
      <c r="P1950" s="19">
        <f>IF(H1950&lt;=450000,0,MAX(0,ROUNDDOWN(N1950*0.06-MIN(50000,N1950)*0.03,-2))+MAX(0,ROUNDDOWN(N1950*0.04-MIN(50000,N1950)*0.02,-2)))</f>
        <v/>
      </c>
      <c r="Q1950" s="19">
        <f>IF(H1950&lt;=450000,0,MAX(0,ROUNDDOWN(O1950*0.06-MIN(50000,O1950)*0.03,-2))+MAX(0,ROUNDDOWN(O1950*0.04-MIN(50000,O1950)*0.02,-2)))</f>
        <v/>
      </c>
      <c r="R1950" s="19">
        <f>L1950-M1950</f>
        <v/>
      </c>
      <c r="S1950" s="19">
        <f>P1950-Q1950</f>
        <v/>
      </c>
      <c r="T1950" s="19">
        <f>R1950+S1950</f>
        <v/>
      </c>
      <c r="U1950" s="21">
        <f>IF(J1950&lt;=0,0,LOOKUP(J1950,{0,1950001,3300001,6950001,9000001,18000001,40000001},{0.05,0.1,0.2,0.23,0.33,0.4,0.45}))</f>
        <v/>
      </c>
    </row>
    <row r="1951">
      <c r="A1951" t="inlineStr">
        <is>
          <t>1万円刻み</t>
        </is>
      </c>
      <c r="B1951" s="19">
        <f>'3_1万円刻み'!$A$907</f>
        <v/>
      </c>
      <c r="C1951" s="20" t="n">
        <v>2025</v>
      </c>
      <c r="D1951" s="19" t="n">
        <v>276000</v>
      </c>
      <c r="E1951" s="19">
        <f>ROUND(MIN(B1951/12,650000)*12*0.0915+MIN(B1951/12,1390000)*12*(0.0504+0)+B1951*0.005,0)</f>
        <v/>
      </c>
      <c r="F1951" s="19" t="n">
        <v>0</v>
      </c>
      <c r="G1951" s="19" t="n">
        <v>0</v>
      </c>
      <c r="H1951" s="19">
        <f>IF(C1951&gt;=2026,IF(B1951&lt;741000,0,IF(B1951&lt;2191000,B1951-740000,IF(B1951&lt;2193000,1451000,IF(B1951&lt;2196000,1453000,IF(B1951&lt;2200000,1456000,IF(B1951&lt;3600000,ROUNDDOWN(B1951/4,-3)*2.8-80000,IF(B1951&lt;6600000,ROUNDDOWN(B1951/4,-3)*3.2-440000,IF(B1951&lt;8500000,ROUNDDOWN(B1951*0.9,0)-1100000,B1951-1950000)))))))),IF(B1951&lt;651000,0,IF(B1951&lt;1900000,B1951-650000,IF(B1951&lt;3600000,ROUNDDOWN(B1951/4,-3)*2.8-80000,IF(B1951&lt;6600000,ROUNDDOWN(B1951/4,-3)*3.2-440000,IF(B1951&lt;8500000,ROUNDDOWN(B1951*0.9,0)-1100000,B1951-1950000))))))</f>
        <v/>
      </c>
      <c r="I1951" s="19">
        <f>IF(H1951&gt;23500000,NA(),IF(C1951&gt;=2026,IF(H1951&lt;=4890000,1040000,IF(H1951&lt;=6550000,670000,620000)),IF(H1951&lt;=1320000,950000,IF(H1951&lt;=3360000,880000,IF(H1951&lt;=4890000,680000,IF(H1951&lt;=6550000,630000,580000))))))</f>
        <v/>
      </c>
      <c r="J1951" s="19">
        <f>MAX(0,ROUNDDOWN(H1951-E1951-I1951-F1951,-3))</f>
        <v/>
      </c>
      <c r="K1951" s="19">
        <f>MAX(0,ROUNDDOWN(H1951-E1951-I1951-F1951-D1951,-3))</f>
        <v/>
      </c>
      <c r="L1951" s="19">
        <f>IF(J1951&lt;=0,0,ROUNDDOWN((J1951*LOOKUP(J1951,{0,1950001,3300001,6950001,9000001,18000001,40000001},{0.05,0.1,0.2,0.23,0.33,0.4,0.45})-LOOKUP(J1951,{0,1950001,3300001,6950001,9000001,18000001,40000001},{0,97500,427500,636000,1536000,2796000,4796000}))*1.021,-2))</f>
        <v/>
      </c>
      <c r="M1951" s="19">
        <f>IF(K1951&lt;=0,0,ROUNDDOWN((K1951*LOOKUP(K1951,{0,1950001,3300001,6950001,9000001,18000001,40000001},{0.05,0.1,0.2,0.23,0.33,0.4,0.45})-LOOKUP(K1951,{0,1950001,3300001,6950001,9000001,18000001,40000001},{0,97500,427500,636000,1536000,2796000,4796000}))*1.021,-2))</f>
        <v/>
      </c>
      <c r="N1951" s="19">
        <f>MAX(0,ROUNDDOWN(H1951-E1951-430000-G1951,-3))</f>
        <v/>
      </c>
      <c r="O1951" s="19">
        <f>MAX(0,ROUNDDOWN(H1951-E1951-430000-G1951-D1951,-3))</f>
        <v/>
      </c>
      <c r="P1951" s="19">
        <f>IF(H1951&lt;=450000,0,MAX(0,ROUNDDOWN(N1951*0.06-MIN(50000,N1951)*0.03,-2))+MAX(0,ROUNDDOWN(N1951*0.04-MIN(50000,N1951)*0.02,-2)))</f>
        <v/>
      </c>
      <c r="Q1951" s="19">
        <f>IF(H1951&lt;=450000,0,MAX(0,ROUNDDOWN(O1951*0.06-MIN(50000,O1951)*0.03,-2))+MAX(0,ROUNDDOWN(O1951*0.04-MIN(50000,O1951)*0.02,-2)))</f>
        <v/>
      </c>
      <c r="R1951" s="19">
        <f>L1951-M1951</f>
        <v/>
      </c>
      <c r="S1951" s="19">
        <f>P1951-Q1951</f>
        <v/>
      </c>
      <c r="T1951" s="19">
        <f>R1951+S1951</f>
        <v/>
      </c>
      <c r="U1951" s="21">
        <f>IF(J1951&lt;=0,0,LOOKUP(J1951,{0,1950001,3300001,6950001,9000001,18000001,40000001},{0.05,0.1,0.2,0.23,0.33,0.4,0.45}))</f>
        <v/>
      </c>
    </row>
    <row r="1952">
      <c r="A1952" t="inlineStr">
        <is>
          <t>1万円刻み</t>
        </is>
      </c>
      <c r="B1952" s="19">
        <f>'3_1万円刻み'!$A$907</f>
        <v/>
      </c>
      <c r="C1952" s="20" t="n">
        <v>2026</v>
      </c>
      <c r="D1952" s="19" t="n">
        <v>276000</v>
      </c>
      <c r="E1952" s="19">
        <f>ROUND(MIN(B1952/12,650000)*12*0.0915+MIN(B1952/12,1390000)*12*(0.0504+0)+B1952*0.005,0)</f>
        <v/>
      </c>
      <c r="F1952" s="19" t="n">
        <v>0</v>
      </c>
      <c r="G1952" s="19" t="n">
        <v>0</v>
      </c>
      <c r="H1952" s="19">
        <f>IF(C1952&gt;=2026,IF(B1952&lt;741000,0,IF(B1952&lt;2191000,B1952-740000,IF(B1952&lt;2193000,1451000,IF(B1952&lt;2196000,1453000,IF(B1952&lt;2200000,1456000,IF(B1952&lt;3600000,ROUNDDOWN(B1952/4,-3)*2.8-80000,IF(B1952&lt;6600000,ROUNDDOWN(B1952/4,-3)*3.2-440000,IF(B1952&lt;8500000,ROUNDDOWN(B1952*0.9,0)-1100000,B1952-1950000)))))))),IF(B1952&lt;651000,0,IF(B1952&lt;1900000,B1952-650000,IF(B1952&lt;3600000,ROUNDDOWN(B1952/4,-3)*2.8-80000,IF(B1952&lt;6600000,ROUNDDOWN(B1952/4,-3)*3.2-440000,IF(B1952&lt;8500000,ROUNDDOWN(B1952*0.9,0)-1100000,B1952-1950000))))))</f>
        <v/>
      </c>
      <c r="I1952" s="19">
        <f>IF(H1952&gt;23500000,NA(),IF(C1952&gt;=2026,IF(H1952&lt;=4890000,1040000,IF(H1952&lt;=6550000,670000,620000)),IF(H1952&lt;=1320000,950000,IF(H1952&lt;=3360000,880000,IF(H1952&lt;=4890000,680000,IF(H1952&lt;=6550000,630000,580000))))))</f>
        <v/>
      </c>
      <c r="J1952" s="19">
        <f>MAX(0,ROUNDDOWN(H1952-E1952-I1952-F1952,-3))</f>
        <v/>
      </c>
      <c r="K1952" s="19">
        <f>MAX(0,ROUNDDOWN(H1952-E1952-I1952-F1952-D1952,-3))</f>
        <v/>
      </c>
      <c r="L1952" s="19">
        <f>IF(J1952&lt;=0,0,ROUNDDOWN((J1952*LOOKUP(J1952,{0,1950001,3300001,6950001,9000001,18000001,40000001},{0.05,0.1,0.2,0.23,0.33,0.4,0.45})-LOOKUP(J1952,{0,1950001,3300001,6950001,9000001,18000001,40000001},{0,97500,427500,636000,1536000,2796000,4796000}))*1.021,-2))</f>
        <v/>
      </c>
      <c r="M1952" s="19">
        <f>IF(K1952&lt;=0,0,ROUNDDOWN((K1952*LOOKUP(K1952,{0,1950001,3300001,6950001,9000001,18000001,40000001},{0.05,0.1,0.2,0.23,0.33,0.4,0.45})-LOOKUP(K1952,{0,1950001,3300001,6950001,9000001,18000001,40000001},{0,97500,427500,636000,1536000,2796000,4796000}))*1.021,-2))</f>
        <v/>
      </c>
      <c r="N1952" s="19">
        <f>MAX(0,ROUNDDOWN(H1952-E1952-430000-G1952,-3))</f>
        <v/>
      </c>
      <c r="O1952" s="19">
        <f>MAX(0,ROUNDDOWN(H1952-E1952-430000-G1952-D1952,-3))</f>
        <v/>
      </c>
      <c r="P1952" s="19">
        <f>IF(H1952&lt;=450000,0,MAX(0,ROUNDDOWN(N1952*0.06-MIN(50000,N1952)*0.03,-2))+MAX(0,ROUNDDOWN(N1952*0.04-MIN(50000,N1952)*0.02,-2)))</f>
        <v/>
      </c>
      <c r="Q1952" s="19">
        <f>IF(H1952&lt;=450000,0,MAX(0,ROUNDDOWN(O1952*0.06-MIN(50000,O1952)*0.03,-2))+MAX(0,ROUNDDOWN(O1952*0.04-MIN(50000,O1952)*0.02,-2)))</f>
        <v/>
      </c>
      <c r="R1952" s="19">
        <f>L1952-M1952</f>
        <v/>
      </c>
      <c r="S1952" s="19">
        <f>P1952-Q1952</f>
        <v/>
      </c>
      <c r="T1952" s="19">
        <f>R1952+S1952</f>
        <v/>
      </c>
      <c r="U1952" s="21">
        <f>IF(J1952&lt;=0,0,LOOKUP(J1952,{0,1950001,3300001,6950001,9000001,18000001,40000001},{0.05,0.1,0.2,0.23,0.33,0.4,0.45}))</f>
        <v/>
      </c>
    </row>
    <row r="1953">
      <c r="A1953" t="inlineStr">
        <is>
          <t>1万円刻み</t>
        </is>
      </c>
      <c r="B1953" s="19">
        <f>'3_1万円刻み'!$A$908</f>
        <v/>
      </c>
      <c r="C1953" s="20" t="n">
        <v>2025</v>
      </c>
      <c r="D1953" s="19" t="n">
        <v>276000</v>
      </c>
      <c r="E1953" s="19">
        <f>ROUND(MIN(B1953/12,650000)*12*0.0915+MIN(B1953/12,1390000)*12*(0.0504+0)+B1953*0.005,0)</f>
        <v/>
      </c>
      <c r="F1953" s="19" t="n">
        <v>0</v>
      </c>
      <c r="G1953" s="19" t="n">
        <v>0</v>
      </c>
      <c r="H1953" s="19">
        <f>IF(C1953&gt;=2026,IF(B1953&lt;741000,0,IF(B1953&lt;2191000,B1953-740000,IF(B1953&lt;2193000,1451000,IF(B1953&lt;2196000,1453000,IF(B1953&lt;2200000,1456000,IF(B1953&lt;3600000,ROUNDDOWN(B1953/4,-3)*2.8-80000,IF(B1953&lt;6600000,ROUNDDOWN(B1953/4,-3)*3.2-440000,IF(B1953&lt;8500000,ROUNDDOWN(B1953*0.9,0)-1100000,B1953-1950000)))))))),IF(B1953&lt;651000,0,IF(B1953&lt;1900000,B1953-650000,IF(B1953&lt;3600000,ROUNDDOWN(B1953/4,-3)*2.8-80000,IF(B1953&lt;6600000,ROUNDDOWN(B1953/4,-3)*3.2-440000,IF(B1953&lt;8500000,ROUNDDOWN(B1953*0.9,0)-1100000,B1953-1950000))))))</f>
        <v/>
      </c>
      <c r="I1953" s="19">
        <f>IF(H1953&gt;23500000,NA(),IF(C1953&gt;=2026,IF(H1953&lt;=4890000,1040000,IF(H1953&lt;=6550000,670000,620000)),IF(H1953&lt;=1320000,950000,IF(H1953&lt;=3360000,880000,IF(H1953&lt;=4890000,680000,IF(H1953&lt;=6550000,630000,580000))))))</f>
        <v/>
      </c>
      <c r="J1953" s="19">
        <f>MAX(0,ROUNDDOWN(H1953-E1953-I1953-F1953,-3))</f>
        <v/>
      </c>
      <c r="K1953" s="19">
        <f>MAX(0,ROUNDDOWN(H1953-E1953-I1953-F1953-D1953,-3))</f>
        <v/>
      </c>
      <c r="L1953" s="19">
        <f>IF(J1953&lt;=0,0,ROUNDDOWN((J1953*LOOKUP(J1953,{0,1950001,3300001,6950001,9000001,18000001,40000001},{0.05,0.1,0.2,0.23,0.33,0.4,0.45})-LOOKUP(J1953,{0,1950001,3300001,6950001,9000001,18000001,40000001},{0,97500,427500,636000,1536000,2796000,4796000}))*1.021,-2))</f>
        <v/>
      </c>
      <c r="M1953" s="19">
        <f>IF(K1953&lt;=0,0,ROUNDDOWN((K1953*LOOKUP(K1953,{0,1950001,3300001,6950001,9000001,18000001,40000001},{0.05,0.1,0.2,0.23,0.33,0.4,0.45})-LOOKUP(K1953,{0,1950001,3300001,6950001,9000001,18000001,40000001},{0,97500,427500,636000,1536000,2796000,4796000}))*1.021,-2))</f>
        <v/>
      </c>
      <c r="N1953" s="19">
        <f>MAX(0,ROUNDDOWN(H1953-E1953-430000-G1953,-3))</f>
        <v/>
      </c>
      <c r="O1953" s="19">
        <f>MAX(0,ROUNDDOWN(H1953-E1953-430000-G1953-D1953,-3))</f>
        <v/>
      </c>
      <c r="P1953" s="19">
        <f>IF(H1953&lt;=450000,0,MAX(0,ROUNDDOWN(N1953*0.06-MIN(50000,N1953)*0.03,-2))+MAX(0,ROUNDDOWN(N1953*0.04-MIN(50000,N1953)*0.02,-2)))</f>
        <v/>
      </c>
      <c r="Q1953" s="19">
        <f>IF(H1953&lt;=450000,0,MAX(0,ROUNDDOWN(O1953*0.06-MIN(50000,O1953)*0.03,-2))+MAX(0,ROUNDDOWN(O1953*0.04-MIN(50000,O1953)*0.02,-2)))</f>
        <v/>
      </c>
      <c r="R1953" s="19">
        <f>L1953-M1953</f>
        <v/>
      </c>
      <c r="S1953" s="19">
        <f>P1953-Q1953</f>
        <v/>
      </c>
      <c r="T1953" s="19">
        <f>R1953+S1953</f>
        <v/>
      </c>
      <c r="U1953" s="21">
        <f>IF(J1953&lt;=0,0,LOOKUP(J1953,{0,1950001,3300001,6950001,9000001,18000001,40000001},{0.05,0.1,0.2,0.23,0.33,0.4,0.45}))</f>
        <v/>
      </c>
    </row>
    <row r="1954">
      <c r="A1954" t="inlineStr">
        <is>
          <t>1万円刻み</t>
        </is>
      </c>
      <c r="B1954" s="19">
        <f>'3_1万円刻み'!$A$908</f>
        <v/>
      </c>
      <c r="C1954" s="20" t="n">
        <v>2026</v>
      </c>
      <c r="D1954" s="19" t="n">
        <v>276000</v>
      </c>
      <c r="E1954" s="19">
        <f>ROUND(MIN(B1954/12,650000)*12*0.0915+MIN(B1954/12,1390000)*12*(0.0504+0)+B1954*0.005,0)</f>
        <v/>
      </c>
      <c r="F1954" s="19" t="n">
        <v>0</v>
      </c>
      <c r="G1954" s="19" t="n">
        <v>0</v>
      </c>
      <c r="H1954" s="19">
        <f>IF(C1954&gt;=2026,IF(B1954&lt;741000,0,IF(B1954&lt;2191000,B1954-740000,IF(B1954&lt;2193000,1451000,IF(B1954&lt;2196000,1453000,IF(B1954&lt;2200000,1456000,IF(B1954&lt;3600000,ROUNDDOWN(B1954/4,-3)*2.8-80000,IF(B1954&lt;6600000,ROUNDDOWN(B1954/4,-3)*3.2-440000,IF(B1954&lt;8500000,ROUNDDOWN(B1954*0.9,0)-1100000,B1954-1950000)))))))),IF(B1954&lt;651000,0,IF(B1954&lt;1900000,B1954-650000,IF(B1954&lt;3600000,ROUNDDOWN(B1954/4,-3)*2.8-80000,IF(B1954&lt;6600000,ROUNDDOWN(B1954/4,-3)*3.2-440000,IF(B1954&lt;8500000,ROUNDDOWN(B1954*0.9,0)-1100000,B1954-1950000))))))</f>
        <v/>
      </c>
      <c r="I1954" s="19">
        <f>IF(H1954&gt;23500000,NA(),IF(C1954&gt;=2026,IF(H1954&lt;=4890000,1040000,IF(H1954&lt;=6550000,670000,620000)),IF(H1954&lt;=1320000,950000,IF(H1954&lt;=3360000,880000,IF(H1954&lt;=4890000,680000,IF(H1954&lt;=6550000,630000,580000))))))</f>
        <v/>
      </c>
      <c r="J1954" s="19">
        <f>MAX(0,ROUNDDOWN(H1954-E1954-I1954-F1954,-3))</f>
        <v/>
      </c>
      <c r="K1954" s="19">
        <f>MAX(0,ROUNDDOWN(H1954-E1954-I1954-F1954-D1954,-3))</f>
        <v/>
      </c>
      <c r="L1954" s="19">
        <f>IF(J1954&lt;=0,0,ROUNDDOWN((J1954*LOOKUP(J1954,{0,1950001,3300001,6950001,9000001,18000001,40000001},{0.05,0.1,0.2,0.23,0.33,0.4,0.45})-LOOKUP(J1954,{0,1950001,3300001,6950001,9000001,18000001,40000001},{0,97500,427500,636000,1536000,2796000,4796000}))*1.021,-2))</f>
        <v/>
      </c>
      <c r="M1954" s="19">
        <f>IF(K1954&lt;=0,0,ROUNDDOWN((K1954*LOOKUP(K1954,{0,1950001,3300001,6950001,9000001,18000001,40000001},{0.05,0.1,0.2,0.23,0.33,0.4,0.45})-LOOKUP(K1954,{0,1950001,3300001,6950001,9000001,18000001,40000001},{0,97500,427500,636000,1536000,2796000,4796000}))*1.021,-2))</f>
        <v/>
      </c>
      <c r="N1954" s="19">
        <f>MAX(0,ROUNDDOWN(H1954-E1954-430000-G1954,-3))</f>
        <v/>
      </c>
      <c r="O1954" s="19">
        <f>MAX(0,ROUNDDOWN(H1954-E1954-430000-G1954-D1954,-3))</f>
        <v/>
      </c>
      <c r="P1954" s="19">
        <f>IF(H1954&lt;=450000,0,MAX(0,ROUNDDOWN(N1954*0.06-MIN(50000,N1954)*0.03,-2))+MAX(0,ROUNDDOWN(N1954*0.04-MIN(50000,N1954)*0.02,-2)))</f>
        <v/>
      </c>
      <c r="Q1954" s="19">
        <f>IF(H1954&lt;=450000,0,MAX(0,ROUNDDOWN(O1954*0.06-MIN(50000,O1954)*0.03,-2))+MAX(0,ROUNDDOWN(O1954*0.04-MIN(50000,O1954)*0.02,-2)))</f>
        <v/>
      </c>
      <c r="R1954" s="19">
        <f>L1954-M1954</f>
        <v/>
      </c>
      <c r="S1954" s="19">
        <f>P1954-Q1954</f>
        <v/>
      </c>
      <c r="T1954" s="19">
        <f>R1954+S1954</f>
        <v/>
      </c>
      <c r="U1954" s="21">
        <f>IF(J1954&lt;=0,0,LOOKUP(J1954,{0,1950001,3300001,6950001,9000001,18000001,40000001},{0.05,0.1,0.2,0.23,0.33,0.4,0.45}))</f>
        <v/>
      </c>
    </row>
    <row r="1955">
      <c r="A1955" t="inlineStr">
        <is>
          <t>1万円刻み</t>
        </is>
      </c>
      <c r="B1955" s="19">
        <f>'3_1万円刻み'!$A$909</f>
        <v/>
      </c>
      <c r="C1955" s="20" t="n">
        <v>2025</v>
      </c>
      <c r="D1955" s="19" t="n">
        <v>276000</v>
      </c>
      <c r="E1955" s="19">
        <f>ROUND(MIN(B1955/12,650000)*12*0.0915+MIN(B1955/12,1390000)*12*(0.0504+0)+B1955*0.005,0)</f>
        <v/>
      </c>
      <c r="F1955" s="19" t="n">
        <v>0</v>
      </c>
      <c r="G1955" s="19" t="n">
        <v>0</v>
      </c>
      <c r="H1955" s="19">
        <f>IF(C1955&gt;=2026,IF(B1955&lt;741000,0,IF(B1955&lt;2191000,B1955-740000,IF(B1955&lt;2193000,1451000,IF(B1955&lt;2196000,1453000,IF(B1955&lt;2200000,1456000,IF(B1955&lt;3600000,ROUNDDOWN(B1955/4,-3)*2.8-80000,IF(B1955&lt;6600000,ROUNDDOWN(B1955/4,-3)*3.2-440000,IF(B1955&lt;8500000,ROUNDDOWN(B1955*0.9,0)-1100000,B1955-1950000)))))))),IF(B1955&lt;651000,0,IF(B1955&lt;1900000,B1955-650000,IF(B1955&lt;3600000,ROUNDDOWN(B1955/4,-3)*2.8-80000,IF(B1955&lt;6600000,ROUNDDOWN(B1955/4,-3)*3.2-440000,IF(B1955&lt;8500000,ROUNDDOWN(B1955*0.9,0)-1100000,B1955-1950000))))))</f>
        <v/>
      </c>
      <c r="I1955" s="19">
        <f>IF(H1955&gt;23500000,NA(),IF(C1955&gt;=2026,IF(H1955&lt;=4890000,1040000,IF(H1955&lt;=6550000,670000,620000)),IF(H1955&lt;=1320000,950000,IF(H1955&lt;=3360000,880000,IF(H1955&lt;=4890000,680000,IF(H1955&lt;=6550000,630000,580000))))))</f>
        <v/>
      </c>
      <c r="J1955" s="19">
        <f>MAX(0,ROUNDDOWN(H1955-E1955-I1955-F1955,-3))</f>
        <v/>
      </c>
      <c r="K1955" s="19">
        <f>MAX(0,ROUNDDOWN(H1955-E1955-I1955-F1955-D1955,-3))</f>
        <v/>
      </c>
      <c r="L1955" s="19">
        <f>IF(J1955&lt;=0,0,ROUNDDOWN((J1955*LOOKUP(J1955,{0,1950001,3300001,6950001,9000001,18000001,40000001},{0.05,0.1,0.2,0.23,0.33,0.4,0.45})-LOOKUP(J1955,{0,1950001,3300001,6950001,9000001,18000001,40000001},{0,97500,427500,636000,1536000,2796000,4796000}))*1.021,-2))</f>
        <v/>
      </c>
      <c r="M1955" s="19">
        <f>IF(K1955&lt;=0,0,ROUNDDOWN((K1955*LOOKUP(K1955,{0,1950001,3300001,6950001,9000001,18000001,40000001},{0.05,0.1,0.2,0.23,0.33,0.4,0.45})-LOOKUP(K1955,{0,1950001,3300001,6950001,9000001,18000001,40000001},{0,97500,427500,636000,1536000,2796000,4796000}))*1.021,-2))</f>
        <v/>
      </c>
      <c r="N1955" s="19">
        <f>MAX(0,ROUNDDOWN(H1955-E1955-430000-G1955,-3))</f>
        <v/>
      </c>
      <c r="O1955" s="19">
        <f>MAX(0,ROUNDDOWN(H1955-E1955-430000-G1955-D1955,-3))</f>
        <v/>
      </c>
      <c r="P1955" s="19">
        <f>IF(H1955&lt;=450000,0,MAX(0,ROUNDDOWN(N1955*0.06-MIN(50000,N1955)*0.03,-2))+MAX(0,ROUNDDOWN(N1955*0.04-MIN(50000,N1955)*0.02,-2)))</f>
        <v/>
      </c>
      <c r="Q1955" s="19">
        <f>IF(H1955&lt;=450000,0,MAX(0,ROUNDDOWN(O1955*0.06-MIN(50000,O1955)*0.03,-2))+MAX(0,ROUNDDOWN(O1955*0.04-MIN(50000,O1955)*0.02,-2)))</f>
        <v/>
      </c>
      <c r="R1955" s="19">
        <f>L1955-M1955</f>
        <v/>
      </c>
      <c r="S1955" s="19">
        <f>P1955-Q1955</f>
        <v/>
      </c>
      <c r="T1955" s="19">
        <f>R1955+S1955</f>
        <v/>
      </c>
      <c r="U1955" s="21">
        <f>IF(J1955&lt;=0,0,LOOKUP(J1955,{0,1950001,3300001,6950001,9000001,18000001,40000001},{0.05,0.1,0.2,0.23,0.33,0.4,0.45}))</f>
        <v/>
      </c>
    </row>
    <row r="1956">
      <c r="A1956" t="inlineStr">
        <is>
          <t>1万円刻み</t>
        </is>
      </c>
      <c r="B1956" s="19">
        <f>'3_1万円刻み'!$A$909</f>
        <v/>
      </c>
      <c r="C1956" s="20" t="n">
        <v>2026</v>
      </c>
      <c r="D1956" s="19" t="n">
        <v>276000</v>
      </c>
      <c r="E1956" s="19">
        <f>ROUND(MIN(B1956/12,650000)*12*0.0915+MIN(B1956/12,1390000)*12*(0.0504+0)+B1956*0.005,0)</f>
        <v/>
      </c>
      <c r="F1956" s="19" t="n">
        <v>0</v>
      </c>
      <c r="G1956" s="19" t="n">
        <v>0</v>
      </c>
      <c r="H1956" s="19">
        <f>IF(C1956&gt;=2026,IF(B1956&lt;741000,0,IF(B1956&lt;2191000,B1956-740000,IF(B1956&lt;2193000,1451000,IF(B1956&lt;2196000,1453000,IF(B1956&lt;2200000,1456000,IF(B1956&lt;3600000,ROUNDDOWN(B1956/4,-3)*2.8-80000,IF(B1956&lt;6600000,ROUNDDOWN(B1956/4,-3)*3.2-440000,IF(B1956&lt;8500000,ROUNDDOWN(B1956*0.9,0)-1100000,B1956-1950000)))))))),IF(B1956&lt;651000,0,IF(B1956&lt;1900000,B1956-650000,IF(B1956&lt;3600000,ROUNDDOWN(B1956/4,-3)*2.8-80000,IF(B1956&lt;6600000,ROUNDDOWN(B1956/4,-3)*3.2-440000,IF(B1956&lt;8500000,ROUNDDOWN(B1956*0.9,0)-1100000,B1956-1950000))))))</f>
        <v/>
      </c>
      <c r="I1956" s="19">
        <f>IF(H1956&gt;23500000,NA(),IF(C1956&gt;=2026,IF(H1956&lt;=4890000,1040000,IF(H1956&lt;=6550000,670000,620000)),IF(H1956&lt;=1320000,950000,IF(H1956&lt;=3360000,880000,IF(H1956&lt;=4890000,680000,IF(H1956&lt;=6550000,630000,580000))))))</f>
        <v/>
      </c>
      <c r="J1956" s="19">
        <f>MAX(0,ROUNDDOWN(H1956-E1956-I1956-F1956,-3))</f>
        <v/>
      </c>
      <c r="K1956" s="19">
        <f>MAX(0,ROUNDDOWN(H1956-E1956-I1956-F1956-D1956,-3))</f>
        <v/>
      </c>
      <c r="L1956" s="19">
        <f>IF(J1956&lt;=0,0,ROUNDDOWN((J1956*LOOKUP(J1956,{0,1950001,3300001,6950001,9000001,18000001,40000001},{0.05,0.1,0.2,0.23,0.33,0.4,0.45})-LOOKUP(J1956,{0,1950001,3300001,6950001,9000001,18000001,40000001},{0,97500,427500,636000,1536000,2796000,4796000}))*1.021,-2))</f>
        <v/>
      </c>
      <c r="M1956" s="19">
        <f>IF(K1956&lt;=0,0,ROUNDDOWN((K1956*LOOKUP(K1956,{0,1950001,3300001,6950001,9000001,18000001,40000001},{0.05,0.1,0.2,0.23,0.33,0.4,0.45})-LOOKUP(K1956,{0,1950001,3300001,6950001,9000001,18000001,40000001},{0,97500,427500,636000,1536000,2796000,4796000}))*1.021,-2))</f>
        <v/>
      </c>
      <c r="N1956" s="19">
        <f>MAX(0,ROUNDDOWN(H1956-E1956-430000-G1956,-3))</f>
        <v/>
      </c>
      <c r="O1956" s="19">
        <f>MAX(0,ROUNDDOWN(H1956-E1956-430000-G1956-D1956,-3))</f>
        <v/>
      </c>
      <c r="P1956" s="19">
        <f>IF(H1956&lt;=450000,0,MAX(0,ROUNDDOWN(N1956*0.06-MIN(50000,N1956)*0.03,-2))+MAX(0,ROUNDDOWN(N1956*0.04-MIN(50000,N1956)*0.02,-2)))</f>
        <v/>
      </c>
      <c r="Q1956" s="19">
        <f>IF(H1956&lt;=450000,0,MAX(0,ROUNDDOWN(O1956*0.06-MIN(50000,O1956)*0.03,-2))+MAX(0,ROUNDDOWN(O1956*0.04-MIN(50000,O1956)*0.02,-2)))</f>
        <v/>
      </c>
      <c r="R1956" s="19">
        <f>L1956-M1956</f>
        <v/>
      </c>
      <c r="S1956" s="19">
        <f>P1956-Q1956</f>
        <v/>
      </c>
      <c r="T1956" s="19">
        <f>R1956+S1956</f>
        <v/>
      </c>
      <c r="U1956" s="21">
        <f>IF(J1956&lt;=0,0,LOOKUP(J1956,{0,1950001,3300001,6950001,9000001,18000001,40000001},{0.05,0.1,0.2,0.23,0.33,0.4,0.45}))</f>
        <v/>
      </c>
    </row>
    <row r="1957">
      <c r="A1957" t="inlineStr">
        <is>
          <t>1万円刻み</t>
        </is>
      </c>
      <c r="B1957" s="19">
        <f>'3_1万円刻み'!$A$910</f>
        <v/>
      </c>
      <c r="C1957" s="20" t="n">
        <v>2025</v>
      </c>
      <c r="D1957" s="19" t="n">
        <v>276000</v>
      </c>
      <c r="E1957" s="19">
        <f>ROUND(MIN(B1957/12,650000)*12*0.0915+MIN(B1957/12,1390000)*12*(0.0504+0)+B1957*0.005,0)</f>
        <v/>
      </c>
      <c r="F1957" s="19" t="n">
        <v>0</v>
      </c>
      <c r="G1957" s="19" t="n">
        <v>0</v>
      </c>
      <c r="H1957" s="19">
        <f>IF(C1957&gt;=2026,IF(B1957&lt;741000,0,IF(B1957&lt;2191000,B1957-740000,IF(B1957&lt;2193000,1451000,IF(B1957&lt;2196000,1453000,IF(B1957&lt;2200000,1456000,IF(B1957&lt;3600000,ROUNDDOWN(B1957/4,-3)*2.8-80000,IF(B1957&lt;6600000,ROUNDDOWN(B1957/4,-3)*3.2-440000,IF(B1957&lt;8500000,ROUNDDOWN(B1957*0.9,0)-1100000,B1957-1950000)))))))),IF(B1957&lt;651000,0,IF(B1957&lt;1900000,B1957-650000,IF(B1957&lt;3600000,ROUNDDOWN(B1957/4,-3)*2.8-80000,IF(B1957&lt;6600000,ROUNDDOWN(B1957/4,-3)*3.2-440000,IF(B1957&lt;8500000,ROUNDDOWN(B1957*0.9,0)-1100000,B1957-1950000))))))</f>
        <v/>
      </c>
      <c r="I1957" s="19">
        <f>IF(H1957&gt;23500000,NA(),IF(C1957&gt;=2026,IF(H1957&lt;=4890000,1040000,IF(H1957&lt;=6550000,670000,620000)),IF(H1957&lt;=1320000,950000,IF(H1957&lt;=3360000,880000,IF(H1957&lt;=4890000,680000,IF(H1957&lt;=6550000,630000,580000))))))</f>
        <v/>
      </c>
      <c r="J1957" s="19">
        <f>MAX(0,ROUNDDOWN(H1957-E1957-I1957-F1957,-3))</f>
        <v/>
      </c>
      <c r="K1957" s="19">
        <f>MAX(0,ROUNDDOWN(H1957-E1957-I1957-F1957-D1957,-3))</f>
        <v/>
      </c>
      <c r="L1957" s="19">
        <f>IF(J1957&lt;=0,0,ROUNDDOWN((J1957*LOOKUP(J1957,{0,1950001,3300001,6950001,9000001,18000001,40000001},{0.05,0.1,0.2,0.23,0.33,0.4,0.45})-LOOKUP(J1957,{0,1950001,3300001,6950001,9000001,18000001,40000001},{0,97500,427500,636000,1536000,2796000,4796000}))*1.021,-2))</f>
        <v/>
      </c>
      <c r="M1957" s="19">
        <f>IF(K1957&lt;=0,0,ROUNDDOWN((K1957*LOOKUP(K1957,{0,1950001,3300001,6950001,9000001,18000001,40000001},{0.05,0.1,0.2,0.23,0.33,0.4,0.45})-LOOKUP(K1957,{0,1950001,3300001,6950001,9000001,18000001,40000001},{0,97500,427500,636000,1536000,2796000,4796000}))*1.021,-2))</f>
        <v/>
      </c>
      <c r="N1957" s="19">
        <f>MAX(0,ROUNDDOWN(H1957-E1957-430000-G1957,-3))</f>
        <v/>
      </c>
      <c r="O1957" s="19">
        <f>MAX(0,ROUNDDOWN(H1957-E1957-430000-G1957-D1957,-3))</f>
        <v/>
      </c>
      <c r="P1957" s="19">
        <f>IF(H1957&lt;=450000,0,MAX(0,ROUNDDOWN(N1957*0.06-MIN(50000,N1957)*0.03,-2))+MAX(0,ROUNDDOWN(N1957*0.04-MIN(50000,N1957)*0.02,-2)))</f>
        <v/>
      </c>
      <c r="Q1957" s="19">
        <f>IF(H1957&lt;=450000,0,MAX(0,ROUNDDOWN(O1957*0.06-MIN(50000,O1957)*0.03,-2))+MAX(0,ROUNDDOWN(O1957*0.04-MIN(50000,O1957)*0.02,-2)))</f>
        <v/>
      </c>
      <c r="R1957" s="19">
        <f>L1957-M1957</f>
        <v/>
      </c>
      <c r="S1957" s="19">
        <f>P1957-Q1957</f>
        <v/>
      </c>
      <c r="T1957" s="19">
        <f>R1957+S1957</f>
        <v/>
      </c>
      <c r="U1957" s="21">
        <f>IF(J1957&lt;=0,0,LOOKUP(J1957,{0,1950001,3300001,6950001,9000001,18000001,40000001},{0.05,0.1,0.2,0.23,0.33,0.4,0.45}))</f>
        <v/>
      </c>
    </row>
    <row r="1958">
      <c r="A1958" t="inlineStr">
        <is>
          <t>1万円刻み</t>
        </is>
      </c>
      <c r="B1958" s="19">
        <f>'3_1万円刻み'!$A$910</f>
        <v/>
      </c>
      <c r="C1958" s="20" t="n">
        <v>2026</v>
      </c>
      <c r="D1958" s="19" t="n">
        <v>276000</v>
      </c>
      <c r="E1958" s="19">
        <f>ROUND(MIN(B1958/12,650000)*12*0.0915+MIN(B1958/12,1390000)*12*(0.0504+0)+B1958*0.005,0)</f>
        <v/>
      </c>
      <c r="F1958" s="19" t="n">
        <v>0</v>
      </c>
      <c r="G1958" s="19" t="n">
        <v>0</v>
      </c>
      <c r="H1958" s="19">
        <f>IF(C1958&gt;=2026,IF(B1958&lt;741000,0,IF(B1958&lt;2191000,B1958-740000,IF(B1958&lt;2193000,1451000,IF(B1958&lt;2196000,1453000,IF(B1958&lt;2200000,1456000,IF(B1958&lt;3600000,ROUNDDOWN(B1958/4,-3)*2.8-80000,IF(B1958&lt;6600000,ROUNDDOWN(B1958/4,-3)*3.2-440000,IF(B1958&lt;8500000,ROUNDDOWN(B1958*0.9,0)-1100000,B1958-1950000)))))))),IF(B1958&lt;651000,0,IF(B1958&lt;1900000,B1958-650000,IF(B1958&lt;3600000,ROUNDDOWN(B1958/4,-3)*2.8-80000,IF(B1958&lt;6600000,ROUNDDOWN(B1958/4,-3)*3.2-440000,IF(B1958&lt;8500000,ROUNDDOWN(B1958*0.9,0)-1100000,B1958-1950000))))))</f>
        <v/>
      </c>
      <c r="I1958" s="19">
        <f>IF(H1958&gt;23500000,NA(),IF(C1958&gt;=2026,IF(H1958&lt;=4890000,1040000,IF(H1958&lt;=6550000,670000,620000)),IF(H1958&lt;=1320000,950000,IF(H1958&lt;=3360000,880000,IF(H1958&lt;=4890000,680000,IF(H1958&lt;=6550000,630000,580000))))))</f>
        <v/>
      </c>
      <c r="J1958" s="19">
        <f>MAX(0,ROUNDDOWN(H1958-E1958-I1958-F1958,-3))</f>
        <v/>
      </c>
      <c r="K1958" s="19">
        <f>MAX(0,ROUNDDOWN(H1958-E1958-I1958-F1958-D1958,-3))</f>
        <v/>
      </c>
      <c r="L1958" s="19">
        <f>IF(J1958&lt;=0,0,ROUNDDOWN((J1958*LOOKUP(J1958,{0,1950001,3300001,6950001,9000001,18000001,40000001},{0.05,0.1,0.2,0.23,0.33,0.4,0.45})-LOOKUP(J1958,{0,1950001,3300001,6950001,9000001,18000001,40000001},{0,97500,427500,636000,1536000,2796000,4796000}))*1.021,-2))</f>
        <v/>
      </c>
      <c r="M1958" s="19">
        <f>IF(K1958&lt;=0,0,ROUNDDOWN((K1958*LOOKUP(K1958,{0,1950001,3300001,6950001,9000001,18000001,40000001},{0.05,0.1,0.2,0.23,0.33,0.4,0.45})-LOOKUP(K1958,{0,1950001,3300001,6950001,9000001,18000001,40000001},{0,97500,427500,636000,1536000,2796000,4796000}))*1.021,-2))</f>
        <v/>
      </c>
      <c r="N1958" s="19">
        <f>MAX(0,ROUNDDOWN(H1958-E1958-430000-G1958,-3))</f>
        <v/>
      </c>
      <c r="O1958" s="19">
        <f>MAX(0,ROUNDDOWN(H1958-E1958-430000-G1958-D1958,-3))</f>
        <v/>
      </c>
      <c r="P1958" s="19">
        <f>IF(H1958&lt;=450000,0,MAX(0,ROUNDDOWN(N1958*0.06-MIN(50000,N1958)*0.03,-2))+MAX(0,ROUNDDOWN(N1958*0.04-MIN(50000,N1958)*0.02,-2)))</f>
        <v/>
      </c>
      <c r="Q1958" s="19">
        <f>IF(H1958&lt;=450000,0,MAX(0,ROUNDDOWN(O1958*0.06-MIN(50000,O1958)*0.03,-2))+MAX(0,ROUNDDOWN(O1958*0.04-MIN(50000,O1958)*0.02,-2)))</f>
        <v/>
      </c>
      <c r="R1958" s="19">
        <f>L1958-M1958</f>
        <v/>
      </c>
      <c r="S1958" s="19">
        <f>P1958-Q1958</f>
        <v/>
      </c>
      <c r="T1958" s="19">
        <f>R1958+S1958</f>
        <v/>
      </c>
      <c r="U1958" s="21">
        <f>IF(J1958&lt;=0,0,LOOKUP(J1958,{0,1950001,3300001,6950001,9000001,18000001,40000001},{0.05,0.1,0.2,0.23,0.33,0.4,0.45}))</f>
        <v/>
      </c>
    </row>
    <row r="1959">
      <c r="A1959" t="inlineStr">
        <is>
          <t>1万円刻み</t>
        </is>
      </c>
      <c r="B1959" s="19">
        <f>'3_1万円刻み'!$A$911</f>
        <v/>
      </c>
      <c r="C1959" s="20" t="n">
        <v>2025</v>
      </c>
      <c r="D1959" s="19" t="n">
        <v>276000</v>
      </c>
      <c r="E1959" s="19">
        <f>ROUND(MIN(B1959/12,650000)*12*0.0915+MIN(B1959/12,1390000)*12*(0.0504+0)+B1959*0.005,0)</f>
        <v/>
      </c>
      <c r="F1959" s="19" t="n">
        <v>0</v>
      </c>
      <c r="G1959" s="19" t="n">
        <v>0</v>
      </c>
      <c r="H1959" s="19">
        <f>IF(C1959&gt;=2026,IF(B1959&lt;741000,0,IF(B1959&lt;2191000,B1959-740000,IF(B1959&lt;2193000,1451000,IF(B1959&lt;2196000,1453000,IF(B1959&lt;2200000,1456000,IF(B1959&lt;3600000,ROUNDDOWN(B1959/4,-3)*2.8-80000,IF(B1959&lt;6600000,ROUNDDOWN(B1959/4,-3)*3.2-440000,IF(B1959&lt;8500000,ROUNDDOWN(B1959*0.9,0)-1100000,B1959-1950000)))))))),IF(B1959&lt;651000,0,IF(B1959&lt;1900000,B1959-650000,IF(B1959&lt;3600000,ROUNDDOWN(B1959/4,-3)*2.8-80000,IF(B1959&lt;6600000,ROUNDDOWN(B1959/4,-3)*3.2-440000,IF(B1959&lt;8500000,ROUNDDOWN(B1959*0.9,0)-1100000,B1959-1950000))))))</f>
        <v/>
      </c>
      <c r="I1959" s="19">
        <f>IF(H1959&gt;23500000,NA(),IF(C1959&gt;=2026,IF(H1959&lt;=4890000,1040000,IF(H1959&lt;=6550000,670000,620000)),IF(H1959&lt;=1320000,950000,IF(H1959&lt;=3360000,880000,IF(H1959&lt;=4890000,680000,IF(H1959&lt;=6550000,630000,580000))))))</f>
        <v/>
      </c>
      <c r="J1959" s="19">
        <f>MAX(0,ROUNDDOWN(H1959-E1959-I1959-F1959,-3))</f>
        <v/>
      </c>
      <c r="K1959" s="19">
        <f>MAX(0,ROUNDDOWN(H1959-E1959-I1959-F1959-D1959,-3))</f>
        <v/>
      </c>
      <c r="L1959" s="19">
        <f>IF(J1959&lt;=0,0,ROUNDDOWN((J1959*LOOKUP(J1959,{0,1950001,3300001,6950001,9000001,18000001,40000001},{0.05,0.1,0.2,0.23,0.33,0.4,0.45})-LOOKUP(J1959,{0,1950001,3300001,6950001,9000001,18000001,40000001},{0,97500,427500,636000,1536000,2796000,4796000}))*1.021,-2))</f>
        <v/>
      </c>
      <c r="M1959" s="19">
        <f>IF(K1959&lt;=0,0,ROUNDDOWN((K1959*LOOKUP(K1959,{0,1950001,3300001,6950001,9000001,18000001,40000001},{0.05,0.1,0.2,0.23,0.33,0.4,0.45})-LOOKUP(K1959,{0,1950001,3300001,6950001,9000001,18000001,40000001},{0,97500,427500,636000,1536000,2796000,4796000}))*1.021,-2))</f>
        <v/>
      </c>
      <c r="N1959" s="19">
        <f>MAX(0,ROUNDDOWN(H1959-E1959-430000-G1959,-3))</f>
        <v/>
      </c>
      <c r="O1959" s="19">
        <f>MAX(0,ROUNDDOWN(H1959-E1959-430000-G1959-D1959,-3))</f>
        <v/>
      </c>
      <c r="P1959" s="19">
        <f>IF(H1959&lt;=450000,0,MAX(0,ROUNDDOWN(N1959*0.06-MIN(50000,N1959)*0.03,-2))+MAX(0,ROUNDDOWN(N1959*0.04-MIN(50000,N1959)*0.02,-2)))</f>
        <v/>
      </c>
      <c r="Q1959" s="19">
        <f>IF(H1959&lt;=450000,0,MAX(0,ROUNDDOWN(O1959*0.06-MIN(50000,O1959)*0.03,-2))+MAX(0,ROUNDDOWN(O1959*0.04-MIN(50000,O1959)*0.02,-2)))</f>
        <v/>
      </c>
      <c r="R1959" s="19">
        <f>L1959-M1959</f>
        <v/>
      </c>
      <c r="S1959" s="19">
        <f>P1959-Q1959</f>
        <v/>
      </c>
      <c r="T1959" s="19">
        <f>R1959+S1959</f>
        <v/>
      </c>
      <c r="U1959" s="21">
        <f>IF(J1959&lt;=0,0,LOOKUP(J1959,{0,1950001,3300001,6950001,9000001,18000001,40000001},{0.05,0.1,0.2,0.23,0.33,0.4,0.45}))</f>
        <v/>
      </c>
    </row>
    <row r="1960">
      <c r="A1960" t="inlineStr">
        <is>
          <t>1万円刻み</t>
        </is>
      </c>
      <c r="B1960" s="19">
        <f>'3_1万円刻み'!$A$911</f>
        <v/>
      </c>
      <c r="C1960" s="20" t="n">
        <v>2026</v>
      </c>
      <c r="D1960" s="19" t="n">
        <v>276000</v>
      </c>
      <c r="E1960" s="19">
        <f>ROUND(MIN(B1960/12,650000)*12*0.0915+MIN(B1960/12,1390000)*12*(0.0504+0)+B1960*0.005,0)</f>
        <v/>
      </c>
      <c r="F1960" s="19" t="n">
        <v>0</v>
      </c>
      <c r="G1960" s="19" t="n">
        <v>0</v>
      </c>
      <c r="H1960" s="19">
        <f>IF(C1960&gt;=2026,IF(B1960&lt;741000,0,IF(B1960&lt;2191000,B1960-740000,IF(B1960&lt;2193000,1451000,IF(B1960&lt;2196000,1453000,IF(B1960&lt;2200000,1456000,IF(B1960&lt;3600000,ROUNDDOWN(B1960/4,-3)*2.8-80000,IF(B1960&lt;6600000,ROUNDDOWN(B1960/4,-3)*3.2-440000,IF(B1960&lt;8500000,ROUNDDOWN(B1960*0.9,0)-1100000,B1960-1950000)))))))),IF(B1960&lt;651000,0,IF(B1960&lt;1900000,B1960-650000,IF(B1960&lt;3600000,ROUNDDOWN(B1960/4,-3)*2.8-80000,IF(B1960&lt;6600000,ROUNDDOWN(B1960/4,-3)*3.2-440000,IF(B1960&lt;8500000,ROUNDDOWN(B1960*0.9,0)-1100000,B1960-1950000))))))</f>
        <v/>
      </c>
      <c r="I1960" s="19">
        <f>IF(H1960&gt;23500000,NA(),IF(C1960&gt;=2026,IF(H1960&lt;=4890000,1040000,IF(H1960&lt;=6550000,670000,620000)),IF(H1960&lt;=1320000,950000,IF(H1960&lt;=3360000,880000,IF(H1960&lt;=4890000,680000,IF(H1960&lt;=6550000,630000,580000))))))</f>
        <v/>
      </c>
      <c r="J1960" s="19">
        <f>MAX(0,ROUNDDOWN(H1960-E1960-I1960-F1960,-3))</f>
        <v/>
      </c>
      <c r="K1960" s="19">
        <f>MAX(0,ROUNDDOWN(H1960-E1960-I1960-F1960-D1960,-3))</f>
        <v/>
      </c>
      <c r="L1960" s="19">
        <f>IF(J1960&lt;=0,0,ROUNDDOWN((J1960*LOOKUP(J1960,{0,1950001,3300001,6950001,9000001,18000001,40000001},{0.05,0.1,0.2,0.23,0.33,0.4,0.45})-LOOKUP(J1960,{0,1950001,3300001,6950001,9000001,18000001,40000001},{0,97500,427500,636000,1536000,2796000,4796000}))*1.021,-2))</f>
        <v/>
      </c>
      <c r="M1960" s="19">
        <f>IF(K1960&lt;=0,0,ROUNDDOWN((K1960*LOOKUP(K1960,{0,1950001,3300001,6950001,9000001,18000001,40000001},{0.05,0.1,0.2,0.23,0.33,0.4,0.45})-LOOKUP(K1960,{0,1950001,3300001,6950001,9000001,18000001,40000001},{0,97500,427500,636000,1536000,2796000,4796000}))*1.021,-2))</f>
        <v/>
      </c>
      <c r="N1960" s="19">
        <f>MAX(0,ROUNDDOWN(H1960-E1960-430000-G1960,-3))</f>
        <v/>
      </c>
      <c r="O1960" s="19">
        <f>MAX(0,ROUNDDOWN(H1960-E1960-430000-G1960-D1960,-3))</f>
        <v/>
      </c>
      <c r="P1960" s="19">
        <f>IF(H1960&lt;=450000,0,MAX(0,ROUNDDOWN(N1960*0.06-MIN(50000,N1960)*0.03,-2))+MAX(0,ROUNDDOWN(N1960*0.04-MIN(50000,N1960)*0.02,-2)))</f>
        <v/>
      </c>
      <c r="Q1960" s="19">
        <f>IF(H1960&lt;=450000,0,MAX(0,ROUNDDOWN(O1960*0.06-MIN(50000,O1960)*0.03,-2))+MAX(0,ROUNDDOWN(O1960*0.04-MIN(50000,O1960)*0.02,-2)))</f>
        <v/>
      </c>
      <c r="R1960" s="19">
        <f>L1960-M1960</f>
        <v/>
      </c>
      <c r="S1960" s="19">
        <f>P1960-Q1960</f>
        <v/>
      </c>
      <c r="T1960" s="19">
        <f>R1960+S1960</f>
        <v/>
      </c>
      <c r="U1960" s="21">
        <f>IF(J1960&lt;=0,0,LOOKUP(J1960,{0,1950001,3300001,6950001,9000001,18000001,40000001},{0.05,0.1,0.2,0.23,0.33,0.4,0.45}))</f>
        <v/>
      </c>
    </row>
    <row r="1961">
      <c r="A1961" t="inlineStr">
        <is>
          <t>1万円刻み</t>
        </is>
      </c>
      <c r="B1961" s="19">
        <f>'3_1万円刻み'!$A$912</f>
        <v/>
      </c>
      <c r="C1961" s="20" t="n">
        <v>2025</v>
      </c>
      <c r="D1961" s="19" t="n">
        <v>276000</v>
      </c>
      <c r="E1961" s="19">
        <f>ROUND(MIN(B1961/12,650000)*12*0.0915+MIN(B1961/12,1390000)*12*(0.0504+0)+B1961*0.005,0)</f>
        <v/>
      </c>
      <c r="F1961" s="19" t="n">
        <v>0</v>
      </c>
      <c r="G1961" s="19" t="n">
        <v>0</v>
      </c>
      <c r="H1961" s="19">
        <f>IF(C1961&gt;=2026,IF(B1961&lt;741000,0,IF(B1961&lt;2191000,B1961-740000,IF(B1961&lt;2193000,1451000,IF(B1961&lt;2196000,1453000,IF(B1961&lt;2200000,1456000,IF(B1961&lt;3600000,ROUNDDOWN(B1961/4,-3)*2.8-80000,IF(B1961&lt;6600000,ROUNDDOWN(B1961/4,-3)*3.2-440000,IF(B1961&lt;8500000,ROUNDDOWN(B1961*0.9,0)-1100000,B1961-1950000)))))))),IF(B1961&lt;651000,0,IF(B1961&lt;1900000,B1961-650000,IF(B1961&lt;3600000,ROUNDDOWN(B1961/4,-3)*2.8-80000,IF(B1961&lt;6600000,ROUNDDOWN(B1961/4,-3)*3.2-440000,IF(B1961&lt;8500000,ROUNDDOWN(B1961*0.9,0)-1100000,B1961-1950000))))))</f>
        <v/>
      </c>
      <c r="I1961" s="19">
        <f>IF(H1961&gt;23500000,NA(),IF(C1961&gt;=2026,IF(H1961&lt;=4890000,1040000,IF(H1961&lt;=6550000,670000,620000)),IF(H1961&lt;=1320000,950000,IF(H1961&lt;=3360000,880000,IF(H1961&lt;=4890000,680000,IF(H1961&lt;=6550000,630000,580000))))))</f>
        <v/>
      </c>
      <c r="J1961" s="19">
        <f>MAX(0,ROUNDDOWN(H1961-E1961-I1961-F1961,-3))</f>
        <v/>
      </c>
      <c r="K1961" s="19">
        <f>MAX(0,ROUNDDOWN(H1961-E1961-I1961-F1961-D1961,-3))</f>
        <v/>
      </c>
      <c r="L1961" s="19">
        <f>IF(J1961&lt;=0,0,ROUNDDOWN((J1961*LOOKUP(J1961,{0,1950001,3300001,6950001,9000001,18000001,40000001},{0.05,0.1,0.2,0.23,0.33,0.4,0.45})-LOOKUP(J1961,{0,1950001,3300001,6950001,9000001,18000001,40000001},{0,97500,427500,636000,1536000,2796000,4796000}))*1.021,-2))</f>
        <v/>
      </c>
      <c r="M1961" s="19">
        <f>IF(K1961&lt;=0,0,ROUNDDOWN((K1961*LOOKUP(K1961,{0,1950001,3300001,6950001,9000001,18000001,40000001},{0.05,0.1,0.2,0.23,0.33,0.4,0.45})-LOOKUP(K1961,{0,1950001,3300001,6950001,9000001,18000001,40000001},{0,97500,427500,636000,1536000,2796000,4796000}))*1.021,-2))</f>
        <v/>
      </c>
      <c r="N1961" s="19">
        <f>MAX(0,ROUNDDOWN(H1961-E1961-430000-G1961,-3))</f>
        <v/>
      </c>
      <c r="O1961" s="19">
        <f>MAX(0,ROUNDDOWN(H1961-E1961-430000-G1961-D1961,-3))</f>
        <v/>
      </c>
      <c r="P1961" s="19">
        <f>IF(H1961&lt;=450000,0,MAX(0,ROUNDDOWN(N1961*0.06-MIN(50000,N1961)*0.03,-2))+MAX(0,ROUNDDOWN(N1961*0.04-MIN(50000,N1961)*0.02,-2)))</f>
        <v/>
      </c>
      <c r="Q1961" s="19">
        <f>IF(H1961&lt;=450000,0,MAX(0,ROUNDDOWN(O1961*0.06-MIN(50000,O1961)*0.03,-2))+MAX(0,ROUNDDOWN(O1961*0.04-MIN(50000,O1961)*0.02,-2)))</f>
        <v/>
      </c>
      <c r="R1961" s="19">
        <f>L1961-M1961</f>
        <v/>
      </c>
      <c r="S1961" s="19">
        <f>P1961-Q1961</f>
        <v/>
      </c>
      <c r="T1961" s="19">
        <f>R1961+S1961</f>
        <v/>
      </c>
      <c r="U1961" s="21">
        <f>IF(J1961&lt;=0,0,LOOKUP(J1961,{0,1950001,3300001,6950001,9000001,18000001,40000001},{0.05,0.1,0.2,0.23,0.33,0.4,0.45}))</f>
        <v/>
      </c>
    </row>
    <row r="1962">
      <c r="A1962" t="inlineStr">
        <is>
          <t>1万円刻み</t>
        </is>
      </c>
      <c r="B1962" s="19">
        <f>'3_1万円刻み'!$A$912</f>
        <v/>
      </c>
      <c r="C1962" s="20" t="n">
        <v>2026</v>
      </c>
      <c r="D1962" s="19" t="n">
        <v>276000</v>
      </c>
      <c r="E1962" s="19">
        <f>ROUND(MIN(B1962/12,650000)*12*0.0915+MIN(B1962/12,1390000)*12*(0.0504+0)+B1962*0.005,0)</f>
        <v/>
      </c>
      <c r="F1962" s="19" t="n">
        <v>0</v>
      </c>
      <c r="G1962" s="19" t="n">
        <v>0</v>
      </c>
      <c r="H1962" s="19">
        <f>IF(C1962&gt;=2026,IF(B1962&lt;741000,0,IF(B1962&lt;2191000,B1962-740000,IF(B1962&lt;2193000,1451000,IF(B1962&lt;2196000,1453000,IF(B1962&lt;2200000,1456000,IF(B1962&lt;3600000,ROUNDDOWN(B1962/4,-3)*2.8-80000,IF(B1962&lt;6600000,ROUNDDOWN(B1962/4,-3)*3.2-440000,IF(B1962&lt;8500000,ROUNDDOWN(B1962*0.9,0)-1100000,B1962-1950000)))))))),IF(B1962&lt;651000,0,IF(B1962&lt;1900000,B1962-650000,IF(B1962&lt;3600000,ROUNDDOWN(B1962/4,-3)*2.8-80000,IF(B1962&lt;6600000,ROUNDDOWN(B1962/4,-3)*3.2-440000,IF(B1962&lt;8500000,ROUNDDOWN(B1962*0.9,0)-1100000,B1962-1950000))))))</f>
        <v/>
      </c>
      <c r="I1962" s="19">
        <f>IF(H1962&gt;23500000,NA(),IF(C1962&gt;=2026,IF(H1962&lt;=4890000,1040000,IF(H1962&lt;=6550000,670000,620000)),IF(H1962&lt;=1320000,950000,IF(H1962&lt;=3360000,880000,IF(H1962&lt;=4890000,680000,IF(H1962&lt;=6550000,630000,580000))))))</f>
        <v/>
      </c>
      <c r="J1962" s="19">
        <f>MAX(0,ROUNDDOWN(H1962-E1962-I1962-F1962,-3))</f>
        <v/>
      </c>
      <c r="K1962" s="19">
        <f>MAX(0,ROUNDDOWN(H1962-E1962-I1962-F1962-D1962,-3))</f>
        <v/>
      </c>
      <c r="L1962" s="19">
        <f>IF(J1962&lt;=0,0,ROUNDDOWN((J1962*LOOKUP(J1962,{0,1950001,3300001,6950001,9000001,18000001,40000001},{0.05,0.1,0.2,0.23,0.33,0.4,0.45})-LOOKUP(J1962,{0,1950001,3300001,6950001,9000001,18000001,40000001},{0,97500,427500,636000,1536000,2796000,4796000}))*1.021,-2))</f>
        <v/>
      </c>
      <c r="M1962" s="19">
        <f>IF(K1962&lt;=0,0,ROUNDDOWN((K1962*LOOKUP(K1962,{0,1950001,3300001,6950001,9000001,18000001,40000001},{0.05,0.1,0.2,0.23,0.33,0.4,0.45})-LOOKUP(K1962,{0,1950001,3300001,6950001,9000001,18000001,40000001},{0,97500,427500,636000,1536000,2796000,4796000}))*1.021,-2))</f>
        <v/>
      </c>
      <c r="N1962" s="19">
        <f>MAX(0,ROUNDDOWN(H1962-E1962-430000-G1962,-3))</f>
        <v/>
      </c>
      <c r="O1962" s="19">
        <f>MAX(0,ROUNDDOWN(H1962-E1962-430000-G1962-D1962,-3))</f>
        <v/>
      </c>
      <c r="P1962" s="19">
        <f>IF(H1962&lt;=450000,0,MAX(0,ROUNDDOWN(N1962*0.06-MIN(50000,N1962)*0.03,-2))+MAX(0,ROUNDDOWN(N1962*0.04-MIN(50000,N1962)*0.02,-2)))</f>
        <v/>
      </c>
      <c r="Q1962" s="19">
        <f>IF(H1962&lt;=450000,0,MAX(0,ROUNDDOWN(O1962*0.06-MIN(50000,O1962)*0.03,-2))+MAX(0,ROUNDDOWN(O1962*0.04-MIN(50000,O1962)*0.02,-2)))</f>
        <v/>
      </c>
      <c r="R1962" s="19">
        <f>L1962-M1962</f>
        <v/>
      </c>
      <c r="S1962" s="19">
        <f>P1962-Q1962</f>
        <v/>
      </c>
      <c r="T1962" s="19">
        <f>R1962+S1962</f>
        <v/>
      </c>
      <c r="U1962" s="21">
        <f>IF(J1962&lt;=0,0,LOOKUP(J1962,{0,1950001,3300001,6950001,9000001,18000001,40000001},{0.05,0.1,0.2,0.23,0.33,0.4,0.45}))</f>
        <v/>
      </c>
    </row>
    <row r="1963">
      <c r="A1963" t="inlineStr">
        <is>
          <t>1万円刻み</t>
        </is>
      </c>
      <c r="B1963" s="19">
        <f>'3_1万円刻み'!$A$913</f>
        <v/>
      </c>
      <c r="C1963" s="20" t="n">
        <v>2025</v>
      </c>
      <c r="D1963" s="19" t="n">
        <v>276000</v>
      </c>
      <c r="E1963" s="19">
        <f>ROUND(MIN(B1963/12,650000)*12*0.0915+MIN(B1963/12,1390000)*12*(0.0504+0)+B1963*0.005,0)</f>
        <v/>
      </c>
      <c r="F1963" s="19" t="n">
        <v>0</v>
      </c>
      <c r="G1963" s="19" t="n">
        <v>0</v>
      </c>
      <c r="H1963" s="19">
        <f>IF(C1963&gt;=2026,IF(B1963&lt;741000,0,IF(B1963&lt;2191000,B1963-740000,IF(B1963&lt;2193000,1451000,IF(B1963&lt;2196000,1453000,IF(B1963&lt;2200000,1456000,IF(B1963&lt;3600000,ROUNDDOWN(B1963/4,-3)*2.8-80000,IF(B1963&lt;6600000,ROUNDDOWN(B1963/4,-3)*3.2-440000,IF(B1963&lt;8500000,ROUNDDOWN(B1963*0.9,0)-1100000,B1963-1950000)))))))),IF(B1963&lt;651000,0,IF(B1963&lt;1900000,B1963-650000,IF(B1963&lt;3600000,ROUNDDOWN(B1963/4,-3)*2.8-80000,IF(B1963&lt;6600000,ROUNDDOWN(B1963/4,-3)*3.2-440000,IF(B1963&lt;8500000,ROUNDDOWN(B1963*0.9,0)-1100000,B1963-1950000))))))</f>
        <v/>
      </c>
      <c r="I1963" s="19">
        <f>IF(H1963&gt;23500000,NA(),IF(C1963&gt;=2026,IF(H1963&lt;=4890000,1040000,IF(H1963&lt;=6550000,670000,620000)),IF(H1963&lt;=1320000,950000,IF(H1963&lt;=3360000,880000,IF(H1963&lt;=4890000,680000,IF(H1963&lt;=6550000,630000,580000))))))</f>
        <v/>
      </c>
      <c r="J1963" s="19">
        <f>MAX(0,ROUNDDOWN(H1963-E1963-I1963-F1963,-3))</f>
        <v/>
      </c>
      <c r="K1963" s="19">
        <f>MAX(0,ROUNDDOWN(H1963-E1963-I1963-F1963-D1963,-3))</f>
        <v/>
      </c>
      <c r="L1963" s="19">
        <f>IF(J1963&lt;=0,0,ROUNDDOWN((J1963*LOOKUP(J1963,{0,1950001,3300001,6950001,9000001,18000001,40000001},{0.05,0.1,0.2,0.23,0.33,0.4,0.45})-LOOKUP(J1963,{0,1950001,3300001,6950001,9000001,18000001,40000001},{0,97500,427500,636000,1536000,2796000,4796000}))*1.021,-2))</f>
        <v/>
      </c>
      <c r="M1963" s="19">
        <f>IF(K1963&lt;=0,0,ROUNDDOWN((K1963*LOOKUP(K1963,{0,1950001,3300001,6950001,9000001,18000001,40000001},{0.05,0.1,0.2,0.23,0.33,0.4,0.45})-LOOKUP(K1963,{0,1950001,3300001,6950001,9000001,18000001,40000001},{0,97500,427500,636000,1536000,2796000,4796000}))*1.021,-2))</f>
        <v/>
      </c>
      <c r="N1963" s="19">
        <f>MAX(0,ROUNDDOWN(H1963-E1963-430000-G1963,-3))</f>
        <v/>
      </c>
      <c r="O1963" s="19">
        <f>MAX(0,ROUNDDOWN(H1963-E1963-430000-G1963-D1963,-3))</f>
        <v/>
      </c>
      <c r="P1963" s="19">
        <f>IF(H1963&lt;=450000,0,MAX(0,ROUNDDOWN(N1963*0.06-MIN(50000,N1963)*0.03,-2))+MAX(0,ROUNDDOWN(N1963*0.04-MIN(50000,N1963)*0.02,-2)))</f>
        <v/>
      </c>
      <c r="Q1963" s="19">
        <f>IF(H1963&lt;=450000,0,MAX(0,ROUNDDOWN(O1963*0.06-MIN(50000,O1963)*0.03,-2))+MAX(0,ROUNDDOWN(O1963*0.04-MIN(50000,O1963)*0.02,-2)))</f>
        <v/>
      </c>
      <c r="R1963" s="19">
        <f>L1963-M1963</f>
        <v/>
      </c>
      <c r="S1963" s="19">
        <f>P1963-Q1963</f>
        <v/>
      </c>
      <c r="T1963" s="19">
        <f>R1963+S1963</f>
        <v/>
      </c>
      <c r="U1963" s="21">
        <f>IF(J1963&lt;=0,0,LOOKUP(J1963,{0,1950001,3300001,6950001,9000001,18000001,40000001},{0.05,0.1,0.2,0.23,0.33,0.4,0.45}))</f>
        <v/>
      </c>
    </row>
    <row r="1964">
      <c r="A1964" t="inlineStr">
        <is>
          <t>1万円刻み</t>
        </is>
      </c>
      <c r="B1964" s="19">
        <f>'3_1万円刻み'!$A$913</f>
        <v/>
      </c>
      <c r="C1964" s="20" t="n">
        <v>2026</v>
      </c>
      <c r="D1964" s="19" t="n">
        <v>276000</v>
      </c>
      <c r="E1964" s="19">
        <f>ROUND(MIN(B1964/12,650000)*12*0.0915+MIN(B1964/12,1390000)*12*(0.0504+0)+B1964*0.005,0)</f>
        <v/>
      </c>
      <c r="F1964" s="19" t="n">
        <v>0</v>
      </c>
      <c r="G1964" s="19" t="n">
        <v>0</v>
      </c>
      <c r="H1964" s="19">
        <f>IF(C1964&gt;=2026,IF(B1964&lt;741000,0,IF(B1964&lt;2191000,B1964-740000,IF(B1964&lt;2193000,1451000,IF(B1964&lt;2196000,1453000,IF(B1964&lt;2200000,1456000,IF(B1964&lt;3600000,ROUNDDOWN(B1964/4,-3)*2.8-80000,IF(B1964&lt;6600000,ROUNDDOWN(B1964/4,-3)*3.2-440000,IF(B1964&lt;8500000,ROUNDDOWN(B1964*0.9,0)-1100000,B1964-1950000)))))))),IF(B1964&lt;651000,0,IF(B1964&lt;1900000,B1964-650000,IF(B1964&lt;3600000,ROUNDDOWN(B1964/4,-3)*2.8-80000,IF(B1964&lt;6600000,ROUNDDOWN(B1964/4,-3)*3.2-440000,IF(B1964&lt;8500000,ROUNDDOWN(B1964*0.9,0)-1100000,B1964-1950000))))))</f>
        <v/>
      </c>
      <c r="I1964" s="19">
        <f>IF(H1964&gt;23500000,NA(),IF(C1964&gt;=2026,IF(H1964&lt;=4890000,1040000,IF(H1964&lt;=6550000,670000,620000)),IF(H1964&lt;=1320000,950000,IF(H1964&lt;=3360000,880000,IF(H1964&lt;=4890000,680000,IF(H1964&lt;=6550000,630000,580000))))))</f>
        <v/>
      </c>
      <c r="J1964" s="19">
        <f>MAX(0,ROUNDDOWN(H1964-E1964-I1964-F1964,-3))</f>
        <v/>
      </c>
      <c r="K1964" s="19">
        <f>MAX(0,ROUNDDOWN(H1964-E1964-I1964-F1964-D1964,-3))</f>
        <v/>
      </c>
      <c r="L1964" s="19">
        <f>IF(J1964&lt;=0,0,ROUNDDOWN((J1964*LOOKUP(J1964,{0,1950001,3300001,6950001,9000001,18000001,40000001},{0.05,0.1,0.2,0.23,0.33,0.4,0.45})-LOOKUP(J1964,{0,1950001,3300001,6950001,9000001,18000001,40000001},{0,97500,427500,636000,1536000,2796000,4796000}))*1.021,-2))</f>
        <v/>
      </c>
      <c r="M1964" s="19">
        <f>IF(K1964&lt;=0,0,ROUNDDOWN((K1964*LOOKUP(K1964,{0,1950001,3300001,6950001,9000001,18000001,40000001},{0.05,0.1,0.2,0.23,0.33,0.4,0.45})-LOOKUP(K1964,{0,1950001,3300001,6950001,9000001,18000001,40000001},{0,97500,427500,636000,1536000,2796000,4796000}))*1.021,-2))</f>
        <v/>
      </c>
      <c r="N1964" s="19">
        <f>MAX(0,ROUNDDOWN(H1964-E1964-430000-G1964,-3))</f>
        <v/>
      </c>
      <c r="O1964" s="19">
        <f>MAX(0,ROUNDDOWN(H1964-E1964-430000-G1964-D1964,-3))</f>
        <v/>
      </c>
      <c r="P1964" s="19">
        <f>IF(H1964&lt;=450000,0,MAX(0,ROUNDDOWN(N1964*0.06-MIN(50000,N1964)*0.03,-2))+MAX(0,ROUNDDOWN(N1964*0.04-MIN(50000,N1964)*0.02,-2)))</f>
        <v/>
      </c>
      <c r="Q1964" s="19">
        <f>IF(H1964&lt;=450000,0,MAX(0,ROUNDDOWN(O1964*0.06-MIN(50000,O1964)*0.03,-2))+MAX(0,ROUNDDOWN(O1964*0.04-MIN(50000,O1964)*0.02,-2)))</f>
        <v/>
      </c>
      <c r="R1964" s="19">
        <f>L1964-M1964</f>
        <v/>
      </c>
      <c r="S1964" s="19">
        <f>P1964-Q1964</f>
        <v/>
      </c>
      <c r="T1964" s="19">
        <f>R1964+S1964</f>
        <v/>
      </c>
      <c r="U1964" s="21">
        <f>IF(J1964&lt;=0,0,LOOKUP(J1964,{0,1950001,3300001,6950001,9000001,18000001,40000001},{0.05,0.1,0.2,0.23,0.33,0.4,0.45}))</f>
        <v/>
      </c>
    </row>
    <row r="1965">
      <c r="A1965" t="inlineStr">
        <is>
          <t>1万円刻み</t>
        </is>
      </c>
      <c r="B1965" s="19">
        <f>'3_1万円刻み'!$A$914</f>
        <v/>
      </c>
      <c r="C1965" s="20" t="n">
        <v>2025</v>
      </c>
      <c r="D1965" s="19" t="n">
        <v>276000</v>
      </c>
      <c r="E1965" s="19">
        <f>ROUND(MIN(B1965/12,650000)*12*0.0915+MIN(B1965/12,1390000)*12*(0.0504+0)+B1965*0.005,0)</f>
        <v/>
      </c>
      <c r="F1965" s="19" t="n">
        <v>0</v>
      </c>
      <c r="G1965" s="19" t="n">
        <v>0</v>
      </c>
      <c r="H1965" s="19">
        <f>IF(C1965&gt;=2026,IF(B1965&lt;741000,0,IF(B1965&lt;2191000,B1965-740000,IF(B1965&lt;2193000,1451000,IF(B1965&lt;2196000,1453000,IF(B1965&lt;2200000,1456000,IF(B1965&lt;3600000,ROUNDDOWN(B1965/4,-3)*2.8-80000,IF(B1965&lt;6600000,ROUNDDOWN(B1965/4,-3)*3.2-440000,IF(B1965&lt;8500000,ROUNDDOWN(B1965*0.9,0)-1100000,B1965-1950000)))))))),IF(B1965&lt;651000,0,IF(B1965&lt;1900000,B1965-650000,IF(B1965&lt;3600000,ROUNDDOWN(B1965/4,-3)*2.8-80000,IF(B1965&lt;6600000,ROUNDDOWN(B1965/4,-3)*3.2-440000,IF(B1965&lt;8500000,ROUNDDOWN(B1965*0.9,0)-1100000,B1965-1950000))))))</f>
        <v/>
      </c>
      <c r="I1965" s="19">
        <f>IF(H1965&gt;23500000,NA(),IF(C1965&gt;=2026,IF(H1965&lt;=4890000,1040000,IF(H1965&lt;=6550000,670000,620000)),IF(H1965&lt;=1320000,950000,IF(H1965&lt;=3360000,880000,IF(H1965&lt;=4890000,680000,IF(H1965&lt;=6550000,630000,580000))))))</f>
        <v/>
      </c>
      <c r="J1965" s="19">
        <f>MAX(0,ROUNDDOWN(H1965-E1965-I1965-F1965,-3))</f>
        <v/>
      </c>
      <c r="K1965" s="19">
        <f>MAX(0,ROUNDDOWN(H1965-E1965-I1965-F1965-D1965,-3))</f>
        <v/>
      </c>
      <c r="L1965" s="19">
        <f>IF(J1965&lt;=0,0,ROUNDDOWN((J1965*LOOKUP(J1965,{0,1950001,3300001,6950001,9000001,18000001,40000001},{0.05,0.1,0.2,0.23,0.33,0.4,0.45})-LOOKUP(J1965,{0,1950001,3300001,6950001,9000001,18000001,40000001},{0,97500,427500,636000,1536000,2796000,4796000}))*1.021,-2))</f>
        <v/>
      </c>
      <c r="M1965" s="19">
        <f>IF(K1965&lt;=0,0,ROUNDDOWN((K1965*LOOKUP(K1965,{0,1950001,3300001,6950001,9000001,18000001,40000001},{0.05,0.1,0.2,0.23,0.33,0.4,0.45})-LOOKUP(K1965,{0,1950001,3300001,6950001,9000001,18000001,40000001},{0,97500,427500,636000,1536000,2796000,4796000}))*1.021,-2))</f>
        <v/>
      </c>
      <c r="N1965" s="19">
        <f>MAX(0,ROUNDDOWN(H1965-E1965-430000-G1965,-3))</f>
        <v/>
      </c>
      <c r="O1965" s="19">
        <f>MAX(0,ROUNDDOWN(H1965-E1965-430000-G1965-D1965,-3))</f>
        <v/>
      </c>
      <c r="P1965" s="19">
        <f>IF(H1965&lt;=450000,0,MAX(0,ROUNDDOWN(N1965*0.06-MIN(50000,N1965)*0.03,-2))+MAX(0,ROUNDDOWN(N1965*0.04-MIN(50000,N1965)*0.02,-2)))</f>
        <v/>
      </c>
      <c r="Q1965" s="19">
        <f>IF(H1965&lt;=450000,0,MAX(0,ROUNDDOWN(O1965*0.06-MIN(50000,O1965)*0.03,-2))+MAX(0,ROUNDDOWN(O1965*0.04-MIN(50000,O1965)*0.02,-2)))</f>
        <v/>
      </c>
      <c r="R1965" s="19">
        <f>L1965-M1965</f>
        <v/>
      </c>
      <c r="S1965" s="19">
        <f>P1965-Q1965</f>
        <v/>
      </c>
      <c r="T1965" s="19">
        <f>R1965+S1965</f>
        <v/>
      </c>
      <c r="U1965" s="21">
        <f>IF(J1965&lt;=0,0,LOOKUP(J1965,{0,1950001,3300001,6950001,9000001,18000001,40000001},{0.05,0.1,0.2,0.23,0.33,0.4,0.45}))</f>
        <v/>
      </c>
    </row>
    <row r="1966">
      <c r="A1966" t="inlineStr">
        <is>
          <t>1万円刻み</t>
        </is>
      </c>
      <c r="B1966" s="19">
        <f>'3_1万円刻み'!$A$914</f>
        <v/>
      </c>
      <c r="C1966" s="20" t="n">
        <v>2026</v>
      </c>
      <c r="D1966" s="19" t="n">
        <v>276000</v>
      </c>
      <c r="E1966" s="19">
        <f>ROUND(MIN(B1966/12,650000)*12*0.0915+MIN(B1966/12,1390000)*12*(0.0504+0)+B1966*0.005,0)</f>
        <v/>
      </c>
      <c r="F1966" s="19" t="n">
        <v>0</v>
      </c>
      <c r="G1966" s="19" t="n">
        <v>0</v>
      </c>
      <c r="H1966" s="19">
        <f>IF(C1966&gt;=2026,IF(B1966&lt;741000,0,IF(B1966&lt;2191000,B1966-740000,IF(B1966&lt;2193000,1451000,IF(B1966&lt;2196000,1453000,IF(B1966&lt;2200000,1456000,IF(B1966&lt;3600000,ROUNDDOWN(B1966/4,-3)*2.8-80000,IF(B1966&lt;6600000,ROUNDDOWN(B1966/4,-3)*3.2-440000,IF(B1966&lt;8500000,ROUNDDOWN(B1966*0.9,0)-1100000,B1966-1950000)))))))),IF(B1966&lt;651000,0,IF(B1966&lt;1900000,B1966-650000,IF(B1966&lt;3600000,ROUNDDOWN(B1966/4,-3)*2.8-80000,IF(B1966&lt;6600000,ROUNDDOWN(B1966/4,-3)*3.2-440000,IF(B1966&lt;8500000,ROUNDDOWN(B1966*0.9,0)-1100000,B1966-1950000))))))</f>
        <v/>
      </c>
      <c r="I1966" s="19">
        <f>IF(H1966&gt;23500000,NA(),IF(C1966&gt;=2026,IF(H1966&lt;=4890000,1040000,IF(H1966&lt;=6550000,670000,620000)),IF(H1966&lt;=1320000,950000,IF(H1966&lt;=3360000,880000,IF(H1966&lt;=4890000,680000,IF(H1966&lt;=6550000,630000,580000))))))</f>
        <v/>
      </c>
      <c r="J1966" s="19">
        <f>MAX(0,ROUNDDOWN(H1966-E1966-I1966-F1966,-3))</f>
        <v/>
      </c>
      <c r="K1966" s="19">
        <f>MAX(0,ROUNDDOWN(H1966-E1966-I1966-F1966-D1966,-3))</f>
        <v/>
      </c>
      <c r="L1966" s="19">
        <f>IF(J1966&lt;=0,0,ROUNDDOWN((J1966*LOOKUP(J1966,{0,1950001,3300001,6950001,9000001,18000001,40000001},{0.05,0.1,0.2,0.23,0.33,0.4,0.45})-LOOKUP(J1966,{0,1950001,3300001,6950001,9000001,18000001,40000001},{0,97500,427500,636000,1536000,2796000,4796000}))*1.021,-2))</f>
        <v/>
      </c>
      <c r="M1966" s="19">
        <f>IF(K1966&lt;=0,0,ROUNDDOWN((K1966*LOOKUP(K1966,{0,1950001,3300001,6950001,9000001,18000001,40000001},{0.05,0.1,0.2,0.23,0.33,0.4,0.45})-LOOKUP(K1966,{0,1950001,3300001,6950001,9000001,18000001,40000001},{0,97500,427500,636000,1536000,2796000,4796000}))*1.021,-2))</f>
        <v/>
      </c>
      <c r="N1966" s="19">
        <f>MAX(0,ROUNDDOWN(H1966-E1966-430000-G1966,-3))</f>
        <v/>
      </c>
      <c r="O1966" s="19">
        <f>MAX(0,ROUNDDOWN(H1966-E1966-430000-G1966-D1966,-3))</f>
        <v/>
      </c>
      <c r="P1966" s="19">
        <f>IF(H1966&lt;=450000,0,MAX(0,ROUNDDOWN(N1966*0.06-MIN(50000,N1966)*0.03,-2))+MAX(0,ROUNDDOWN(N1966*0.04-MIN(50000,N1966)*0.02,-2)))</f>
        <v/>
      </c>
      <c r="Q1966" s="19">
        <f>IF(H1966&lt;=450000,0,MAX(0,ROUNDDOWN(O1966*0.06-MIN(50000,O1966)*0.03,-2))+MAX(0,ROUNDDOWN(O1966*0.04-MIN(50000,O1966)*0.02,-2)))</f>
        <v/>
      </c>
      <c r="R1966" s="19">
        <f>L1966-M1966</f>
        <v/>
      </c>
      <c r="S1966" s="19">
        <f>P1966-Q1966</f>
        <v/>
      </c>
      <c r="T1966" s="19">
        <f>R1966+S1966</f>
        <v/>
      </c>
      <c r="U1966" s="21">
        <f>IF(J1966&lt;=0,0,LOOKUP(J1966,{0,1950001,3300001,6950001,9000001,18000001,40000001},{0.05,0.1,0.2,0.23,0.33,0.4,0.45}))</f>
        <v/>
      </c>
    </row>
    <row r="1967">
      <c r="A1967" t="inlineStr">
        <is>
          <t>1万円刻み</t>
        </is>
      </c>
      <c r="B1967" s="19">
        <f>'3_1万円刻み'!$A$915</f>
        <v/>
      </c>
      <c r="C1967" s="20" t="n">
        <v>2025</v>
      </c>
      <c r="D1967" s="19" t="n">
        <v>276000</v>
      </c>
      <c r="E1967" s="19">
        <f>ROUND(MIN(B1967/12,650000)*12*0.0915+MIN(B1967/12,1390000)*12*(0.0504+0)+B1967*0.005,0)</f>
        <v/>
      </c>
      <c r="F1967" s="19" t="n">
        <v>0</v>
      </c>
      <c r="G1967" s="19" t="n">
        <v>0</v>
      </c>
      <c r="H1967" s="19">
        <f>IF(C1967&gt;=2026,IF(B1967&lt;741000,0,IF(B1967&lt;2191000,B1967-740000,IF(B1967&lt;2193000,1451000,IF(B1967&lt;2196000,1453000,IF(B1967&lt;2200000,1456000,IF(B1967&lt;3600000,ROUNDDOWN(B1967/4,-3)*2.8-80000,IF(B1967&lt;6600000,ROUNDDOWN(B1967/4,-3)*3.2-440000,IF(B1967&lt;8500000,ROUNDDOWN(B1967*0.9,0)-1100000,B1967-1950000)))))))),IF(B1967&lt;651000,0,IF(B1967&lt;1900000,B1967-650000,IF(B1967&lt;3600000,ROUNDDOWN(B1967/4,-3)*2.8-80000,IF(B1967&lt;6600000,ROUNDDOWN(B1967/4,-3)*3.2-440000,IF(B1967&lt;8500000,ROUNDDOWN(B1967*0.9,0)-1100000,B1967-1950000))))))</f>
        <v/>
      </c>
      <c r="I1967" s="19">
        <f>IF(H1967&gt;23500000,NA(),IF(C1967&gt;=2026,IF(H1967&lt;=4890000,1040000,IF(H1967&lt;=6550000,670000,620000)),IF(H1967&lt;=1320000,950000,IF(H1967&lt;=3360000,880000,IF(H1967&lt;=4890000,680000,IF(H1967&lt;=6550000,630000,580000))))))</f>
        <v/>
      </c>
      <c r="J1967" s="19">
        <f>MAX(0,ROUNDDOWN(H1967-E1967-I1967-F1967,-3))</f>
        <v/>
      </c>
      <c r="K1967" s="19">
        <f>MAX(0,ROUNDDOWN(H1967-E1967-I1967-F1967-D1967,-3))</f>
        <v/>
      </c>
      <c r="L1967" s="19">
        <f>IF(J1967&lt;=0,0,ROUNDDOWN((J1967*LOOKUP(J1967,{0,1950001,3300001,6950001,9000001,18000001,40000001},{0.05,0.1,0.2,0.23,0.33,0.4,0.45})-LOOKUP(J1967,{0,1950001,3300001,6950001,9000001,18000001,40000001},{0,97500,427500,636000,1536000,2796000,4796000}))*1.021,-2))</f>
        <v/>
      </c>
      <c r="M1967" s="19">
        <f>IF(K1967&lt;=0,0,ROUNDDOWN((K1967*LOOKUP(K1967,{0,1950001,3300001,6950001,9000001,18000001,40000001},{0.05,0.1,0.2,0.23,0.33,0.4,0.45})-LOOKUP(K1967,{0,1950001,3300001,6950001,9000001,18000001,40000001},{0,97500,427500,636000,1536000,2796000,4796000}))*1.021,-2))</f>
        <v/>
      </c>
      <c r="N1967" s="19">
        <f>MAX(0,ROUNDDOWN(H1967-E1967-430000-G1967,-3))</f>
        <v/>
      </c>
      <c r="O1967" s="19">
        <f>MAX(0,ROUNDDOWN(H1967-E1967-430000-G1967-D1967,-3))</f>
        <v/>
      </c>
      <c r="P1967" s="19">
        <f>IF(H1967&lt;=450000,0,MAX(0,ROUNDDOWN(N1967*0.06-MIN(50000,N1967)*0.03,-2))+MAX(0,ROUNDDOWN(N1967*0.04-MIN(50000,N1967)*0.02,-2)))</f>
        <v/>
      </c>
      <c r="Q1967" s="19">
        <f>IF(H1967&lt;=450000,0,MAX(0,ROUNDDOWN(O1967*0.06-MIN(50000,O1967)*0.03,-2))+MAX(0,ROUNDDOWN(O1967*0.04-MIN(50000,O1967)*0.02,-2)))</f>
        <v/>
      </c>
      <c r="R1967" s="19">
        <f>L1967-M1967</f>
        <v/>
      </c>
      <c r="S1967" s="19">
        <f>P1967-Q1967</f>
        <v/>
      </c>
      <c r="T1967" s="19">
        <f>R1967+S1967</f>
        <v/>
      </c>
      <c r="U1967" s="21">
        <f>IF(J1967&lt;=0,0,LOOKUP(J1967,{0,1950001,3300001,6950001,9000001,18000001,40000001},{0.05,0.1,0.2,0.23,0.33,0.4,0.45}))</f>
        <v/>
      </c>
    </row>
    <row r="1968">
      <c r="A1968" t="inlineStr">
        <is>
          <t>1万円刻み</t>
        </is>
      </c>
      <c r="B1968" s="19">
        <f>'3_1万円刻み'!$A$915</f>
        <v/>
      </c>
      <c r="C1968" s="20" t="n">
        <v>2026</v>
      </c>
      <c r="D1968" s="19" t="n">
        <v>276000</v>
      </c>
      <c r="E1968" s="19">
        <f>ROUND(MIN(B1968/12,650000)*12*0.0915+MIN(B1968/12,1390000)*12*(0.0504+0)+B1968*0.005,0)</f>
        <v/>
      </c>
      <c r="F1968" s="19" t="n">
        <v>0</v>
      </c>
      <c r="G1968" s="19" t="n">
        <v>0</v>
      </c>
      <c r="H1968" s="19">
        <f>IF(C1968&gt;=2026,IF(B1968&lt;741000,0,IF(B1968&lt;2191000,B1968-740000,IF(B1968&lt;2193000,1451000,IF(B1968&lt;2196000,1453000,IF(B1968&lt;2200000,1456000,IF(B1968&lt;3600000,ROUNDDOWN(B1968/4,-3)*2.8-80000,IF(B1968&lt;6600000,ROUNDDOWN(B1968/4,-3)*3.2-440000,IF(B1968&lt;8500000,ROUNDDOWN(B1968*0.9,0)-1100000,B1968-1950000)))))))),IF(B1968&lt;651000,0,IF(B1968&lt;1900000,B1968-650000,IF(B1968&lt;3600000,ROUNDDOWN(B1968/4,-3)*2.8-80000,IF(B1968&lt;6600000,ROUNDDOWN(B1968/4,-3)*3.2-440000,IF(B1968&lt;8500000,ROUNDDOWN(B1968*0.9,0)-1100000,B1968-1950000))))))</f>
        <v/>
      </c>
      <c r="I1968" s="19">
        <f>IF(H1968&gt;23500000,NA(),IF(C1968&gt;=2026,IF(H1968&lt;=4890000,1040000,IF(H1968&lt;=6550000,670000,620000)),IF(H1968&lt;=1320000,950000,IF(H1968&lt;=3360000,880000,IF(H1968&lt;=4890000,680000,IF(H1968&lt;=6550000,630000,580000))))))</f>
        <v/>
      </c>
      <c r="J1968" s="19">
        <f>MAX(0,ROUNDDOWN(H1968-E1968-I1968-F1968,-3))</f>
        <v/>
      </c>
      <c r="K1968" s="19">
        <f>MAX(0,ROUNDDOWN(H1968-E1968-I1968-F1968-D1968,-3))</f>
        <v/>
      </c>
      <c r="L1968" s="19">
        <f>IF(J1968&lt;=0,0,ROUNDDOWN((J1968*LOOKUP(J1968,{0,1950001,3300001,6950001,9000001,18000001,40000001},{0.05,0.1,0.2,0.23,0.33,0.4,0.45})-LOOKUP(J1968,{0,1950001,3300001,6950001,9000001,18000001,40000001},{0,97500,427500,636000,1536000,2796000,4796000}))*1.021,-2))</f>
        <v/>
      </c>
      <c r="M1968" s="19">
        <f>IF(K1968&lt;=0,0,ROUNDDOWN((K1968*LOOKUP(K1968,{0,1950001,3300001,6950001,9000001,18000001,40000001},{0.05,0.1,0.2,0.23,0.33,0.4,0.45})-LOOKUP(K1968,{0,1950001,3300001,6950001,9000001,18000001,40000001},{0,97500,427500,636000,1536000,2796000,4796000}))*1.021,-2))</f>
        <v/>
      </c>
      <c r="N1968" s="19">
        <f>MAX(0,ROUNDDOWN(H1968-E1968-430000-G1968,-3))</f>
        <v/>
      </c>
      <c r="O1968" s="19">
        <f>MAX(0,ROUNDDOWN(H1968-E1968-430000-G1968-D1968,-3))</f>
        <v/>
      </c>
      <c r="P1968" s="19">
        <f>IF(H1968&lt;=450000,0,MAX(0,ROUNDDOWN(N1968*0.06-MIN(50000,N1968)*0.03,-2))+MAX(0,ROUNDDOWN(N1968*0.04-MIN(50000,N1968)*0.02,-2)))</f>
        <v/>
      </c>
      <c r="Q1968" s="19">
        <f>IF(H1968&lt;=450000,0,MAX(0,ROUNDDOWN(O1968*0.06-MIN(50000,O1968)*0.03,-2))+MAX(0,ROUNDDOWN(O1968*0.04-MIN(50000,O1968)*0.02,-2)))</f>
        <v/>
      </c>
      <c r="R1968" s="19">
        <f>L1968-M1968</f>
        <v/>
      </c>
      <c r="S1968" s="19">
        <f>P1968-Q1968</f>
        <v/>
      </c>
      <c r="T1968" s="19">
        <f>R1968+S1968</f>
        <v/>
      </c>
      <c r="U1968" s="21">
        <f>IF(J1968&lt;=0,0,LOOKUP(J1968,{0,1950001,3300001,6950001,9000001,18000001,40000001},{0.05,0.1,0.2,0.23,0.33,0.4,0.45}))</f>
        <v/>
      </c>
    </row>
    <row r="1969">
      <c r="A1969" t="inlineStr">
        <is>
          <t>1万円刻み</t>
        </is>
      </c>
      <c r="B1969" s="19">
        <f>'3_1万円刻み'!$A$916</f>
        <v/>
      </c>
      <c r="C1969" s="20" t="n">
        <v>2025</v>
      </c>
      <c r="D1969" s="19" t="n">
        <v>276000</v>
      </c>
      <c r="E1969" s="19">
        <f>ROUND(MIN(B1969/12,650000)*12*0.0915+MIN(B1969/12,1390000)*12*(0.0504+0)+B1969*0.005,0)</f>
        <v/>
      </c>
      <c r="F1969" s="19" t="n">
        <v>0</v>
      </c>
      <c r="G1969" s="19" t="n">
        <v>0</v>
      </c>
      <c r="H1969" s="19">
        <f>IF(C1969&gt;=2026,IF(B1969&lt;741000,0,IF(B1969&lt;2191000,B1969-740000,IF(B1969&lt;2193000,1451000,IF(B1969&lt;2196000,1453000,IF(B1969&lt;2200000,1456000,IF(B1969&lt;3600000,ROUNDDOWN(B1969/4,-3)*2.8-80000,IF(B1969&lt;6600000,ROUNDDOWN(B1969/4,-3)*3.2-440000,IF(B1969&lt;8500000,ROUNDDOWN(B1969*0.9,0)-1100000,B1969-1950000)))))))),IF(B1969&lt;651000,0,IF(B1969&lt;1900000,B1969-650000,IF(B1969&lt;3600000,ROUNDDOWN(B1969/4,-3)*2.8-80000,IF(B1969&lt;6600000,ROUNDDOWN(B1969/4,-3)*3.2-440000,IF(B1969&lt;8500000,ROUNDDOWN(B1969*0.9,0)-1100000,B1969-1950000))))))</f>
        <v/>
      </c>
      <c r="I1969" s="19">
        <f>IF(H1969&gt;23500000,NA(),IF(C1969&gt;=2026,IF(H1969&lt;=4890000,1040000,IF(H1969&lt;=6550000,670000,620000)),IF(H1969&lt;=1320000,950000,IF(H1969&lt;=3360000,880000,IF(H1969&lt;=4890000,680000,IF(H1969&lt;=6550000,630000,580000))))))</f>
        <v/>
      </c>
      <c r="J1969" s="19">
        <f>MAX(0,ROUNDDOWN(H1969-E1969-I1969-F1969,-3))</f>
        <v/>
      </c>
      <c r="K1969" s="19">
        <f>MAX(0,ROUNDDOWN(H1969-E1969-I1969-F1969-D1969,-3))</f>
        <v/>
      </c>
      <c r="L1969" s="19">
        <f>IF(J1969&lt;=0,0,ROUNDDOWN((J1969*LOOKUP(J1969,{0,1950001,3300001,6950001,9000001,18000001,40000001},{0.05,0.1,0.2,0.23,0.33,0.4,0.45})-LOOKUP(J1969,{0,1950001,3300001,6950001,9000001,18000001,40000001},{0,97500,427500,636000,1536000,2796000,4796000}))*1.021,-2))</f>
        <v/>
      </c>
      <c r="M1969" s="19">
        <f>IF(K1969&lt;=0,0,ROUNDDOWN((K1969*LOOKUP(K1969,{0,1950001,3300001,6950001,9000001,18000001,40000001},{0.05,0.1,0.2,0.23,0.33,0.4,0.45})-LOOKUP(K1969,{0,1950001,3300001,6950001,9000001,18000001,40000001},{0,97500,427500,636000,1536000,2796000,4796000}))*1.021,-2))</f>
        <v/>
      </c>
      <c r="N1969" s="19">
        <f>MAX(0,ROUNDDOWN(H1969-E1969-430000-G1969,-3))</f>
        <v/>
      </c>
      <c r="O1969" s="19">
        <f>MAX(0,ROUNDDOWN(H1969-E1969-430000-G1969-D1969,-3))</f>
        <v/>
      </c>
      <c r="P1969" s="19">
        <f>IF(H1969&lt;=450000,0,MAX(0,ROUNDDOWN(N1969*0.06-MIN(50000,N1969)*0.03,-2))+MAX(0,ROUNDDOWN(N1969*0.04-MIN(50000,N1969)*0.02,-2)))</f>
        <v/>
      </c>
      <c r="Q1969" s="19">
        <f>IF(H1969&lt;=450000,0,MAX(0,ROUNDDOWN(O1969*0.06-MIN(50000,O1969)*0.03,-2))+MAX(0,ROUNDDOWN(O1969*0.04-MIN(50000,O1969)*0.02,-2)))</f>
        <v/>
      </c>
      <c r="R1969" s="19">
        <f>L1969-M1969</f>
        <v/>
      </c>
      <c r="S1969" s="19">
        <f>P1969-Q1969</f>
        <v/>
      </c>
      <c r="T1969" s="19">
        <f>R1969+S1969</f>
        <v/>
      </c>
      <c r="U1969" s="21">
        <f>IF(J1969&lt;=0,0,LOOKUP(J1969,{0,1950001,3300001,6950001,9000001,18000001,40000001},{0.05,0.1,0.2,0.23,0.33,0.4,0.45}))</f>
        <v/>
      </c>
    </row>
    <row r="1970">
      <c r="A1970" t="inlineStr">
        <is>
          <t>1万円刻み</t>
        </is>
      </c>
      <c r="B1970" s="19">
        <f>'3_1万円刻み'!$A$916</f>
        <v/>
      </c>
      <c r="C1970" s="20" t="n">
        <v>2026</v>
      </c>
      <c r="D1970" s="19" t="n">
        <v>276000</v>
      </c>
      <c r="E1970" s="19">
        <f>ROUND(MIN(B1970/12,650000)*12*0.0915+MIN(B1970/12,1390000)*12*(0.0504+0)+B1970*0.005,0)</f>
        <v/>
      </c>
      <c r="F1970" s="19" t="n">
        <v>0</v>
      </c>
      <c r="G1970" s="19" t="n">
        <v>0</v>
      </c>
      <c r="H1970" s="19">
        <f>IF(C1970&gt;=2026,IF(B1970&lt;741000,0,IF(B1970&lt;2191000,B1970-740000,IF(B1970&lt;2193000,1451000,IF(B1970&lt;2196000,1453000,IF(B1970&lt;2200000,1456000,IF(B1970&lt;3600000,ROUNDDOWN(B1970/4,-3)*2.8-80000,IF(B1970&lt;6600000,ROUNDDOWN(B1970/4,-3)*3.2-440000,IF(B1970&lt;8500000,ROUNDDOWN(B1970*0.9,0)-1100000,B1970-1950000)))))))),IF(B1970&lt;651000,0,IF(B1970&lt;1900000,B1970-650000,IF(B1970&lt;3600000,ROUNDDOWN(B1970/4,-3)*2.8-80000,IF(B1970&lt;6600000,ROUNDDOWN(B1970/4,-3)*3.2-440000,IF(B1970&lt;8500000,ROUNDDOWN(B1970*0.9,0)-1100000,B1970-1950000))))))</f>
        <v/>
      </c>
      <c r="I1970" s="19">
        <f>IF(H1970&gt;23500000,NA(),IF(C1970&gt;=2026,IF(H1970&lt;=4890000,1040000,IF(H1970&lt;=6550000,670000,620000)),IF(H1970&lt;=1320000,950000,IF(H1970&lt;=3360000,880000,IF(H1970&lt;=4890000,680000,IF(H1970&lt;=6550000,630000,580000))))))</f>
        <v/>
      </c>
      <c r="J1970" s="19">
        <f>MAX(0,ROUNDDOWN(H1970-E1970-I1970-F1970,-3))</f>
        <v/>
      </c>
      <c r="K1970" s="19">
        <f>MAX(0,ROUNDDOWN(H1970-E1970-I1970-F1970-D1970,-3))</f>
        <v/>
      </c>
      <c r="L1970" s="19">
        <f>IF(J1970&lt;=0,0,ROUNDDOWN((J1970*LOOKUP(J1970,{0,1950001,3300001,6950001,9000001,18000001,40000001},{0.05,0.1,0.2,0.23,0.33,0.4,0.45})-LOOKUP(J1970,{0,1950001,3300001,6950001,9000001,18000001,40000001},{0,97500,427500,636000,1536000,2796000,4796000}))*1.021,-2))</f>
        <v/>
      </c>
      <c r="M1970" s="19">
        <f>IF(K1970&lt;=0,0,ROUNDDOWN((K1970*LOOKUP(K1970,{0,1950001,3300001,6950001,9000001,18000001,40000001},{0.05,0.1,0.2,0.23,0.33,0.4,0.45})-LOOKUP(K1970,{0,1950001,3300001,6950001,9000001,18000001,40000001},{0,97500,427500,636000,1536000,2796000,4796000}))*1.021,-2))</f>
        <v/>
      </c>
      <c r="N1970" s="19">
        <f>MAX(0,ROUNDDOWN(H1970-E1970-430000-G1970,-3))</f>
        <v/>
      </c>
      <c r="O1970" s="19">
        <f>MAX(0,ROUNDDOWN(H1970-E1970-430000-G1970-D1970,-3))</f>
        <v/>
      </c>
      <c r="P1970" s="19">
        <f>IF(H1970&lt;=450000,0,MAX(0,ROUNDDOWN(N1970*0.06-MIN(50000,N1970)*0.03,-2))+MAX(0,ROUNDDOWN(N1970*0.04-MIN(50000,N1970)*0.02,-2)))</f>
        <v/>
      </c>
      <c r="Q1970" s="19">
        <f>IF(H1970&lt;=450000,0,MAX(0,ROUNDDOWN(O1970*0.06-MIN(50000,O1970)*0.03,-2))+MAX(0,ROUNDDOWN(O1970*0.04-MIN(50000,O1970)*0.02,-2)))</f>
        <v/>
      </c>
      <c r="R1970" s="19">
        <f>L1970-M1970</f>
        <v/>
      </c>
      <c r="S1970" s="19">
        <f>P1970-Q1970</f>
        <v/>
      </c>
      <c r="T1970" s="19">
        <f>R1970+S1970</f>
        <v/>
      </c>
      <c r="U1970" s="21">
        <f>IF(J1970&lt;=0,0,LOOKUP(J1970,{0,1950001,3300001,6950001,9000001,18000001,40000001},{0.05,0.1,0.2,0.23,0.33,0.4,0.45}))</f>
        <v/>
      </c>
    </row>
    <row r="1971">
      <c r="A1971" t="inlineStr">
        <is>
          <t>1万円刻み</t>
        </is>
      </c>
      <c r="B1971" s="19">
        <f>'3_1万円刻み'!$A$917</f>
        <v/>
      </c>
      <c r="C1971" s="20" t="n">
        <v>2025</v>
      </c>
      <c r="D1971" s="19" t="n">
        <v>276000</v>
      </c>
      <c r="E1971" s="19">
        <f>ROUND(MIN(B1971/12,650000)*12*0.0915+MIN(B1971/12,1390000)*12*(0.0504+0)+B1971*0.005,0)</f>
        <v/>
      </c>
      <c r="F1971" s="19" t="n">
        <v>0</v>
      </c>
      <c r="G1971" s="19" t="n">
        <v>0</v>
      </c>
      <c r="H1971" s="19">
        <f>IF(C1971&gt;=2026,IF(B1971&lt;741000,0,IF(B1971&lt;2191000,B1971-740000,IF(B1971&lt;2193000,1451000,IF(B1971&lt;2196000,1453000,IF(B1971&lt;2200000,1456000,IF(B1971&lt;3600000,ROUNDDOWN(B1971/4,-3)*2.8-80000,IF(B1971&lt;6600000,ROUNDDOWN(B1971/4,-3)*3.2-440000,IF(B1971&lt;8500000,ROUNDDOWN(B1971*0.9,0)-1100000,B1971-1950000)))))))),IF(B1971&lt;651000,0,IF(B1971&lt;1900000,B1971-650000,IF(B1971&lt;3600000,ROUNDDOWN(B1971/4,-3)*2.8-80000,IF(B1971&lt;6600000,ROUNDDOWN(B1971/4,-3)*3.2-440000,IF(B1971&lt;8500000,ROUNDDOWN(B1971*0.9,0)-1100000,B1971-1950000))))))</f>
        <v/>
      </c>
      <c r="I1971" s="19">
        <f>IF(H1971&gt;23500000,NA(),IF(C1971&gt;=2026,IF(H1971&lt;=4890000,1040000,IF(H1971&lt;=6550000,670000,620000)),IF(H1971&lt;=1320000,950000,IF(H1971&lt;=3360000,880000,IF(H1971&lt;=4890000,680000,IF(H1971&lt;=6550000,630000,580000))))))</f>
        <v/>
      </c>
      <c r="J1971" s="19">
        <f>MAX(0,ROUNDDOWN(H1971-E1971-I1971-F1971,-3))</f>
        <v/>
      </c>
      <c r="K1971" s="19">
        <f>MAX(0,ROUNDDOWN(H1971-E1971-I1971-F1971-D1971,-3))</f>
        <v/>
      </c>
      <c r="L1971" s="19">
        <f>IF(J1971&lt;=0,0,ROUNDDOWN((J1971*LOOKUP(J1971,{0,1950001,3300001,6950001,9000001,18000001,40000001},{0.05,0.1,0.2,0.23,0.33,0.4,0.45})-LOOKUP(J1971,{0,1950001,3300001,6950001,9000001,18000001,40000001},{0,97500,427500,636000,1536000,2796000,4796000}))*1.021,-2))</f>
        <v/>
      </c>
      <c r="M1971" s="19">
        <f>IF(K1971&lt;=0,0,ROUNDDOWN((K1971*LOOKUP(K1971,{0,1950001,3300001,6950001,9000001,18000001,40000001},{0.05,0.1,0.2,0.23,0.33,0.4,0.45})-LOOKUP(K1971,{0,1950001,3300001,6950001,9000001,18000001,40000001},{0,97500,427500,636000,1536000,2796000,4796000}))*1.021,-2))</f>
        <v/>
      </c>
      <c r="N1971" s="19">
        <f>MAX(0,ROUNDDOWN(H1971-E1971-430000-G1971,-3))</f>
        <v/>
      </c>
      <c r="O1971" s="19">
        <f>MAX(0,ROUNDDOWN(H1971-E1971-430000-G1971-D1971,-3))</f>
        <v/>
      </c>
      <c r="P1971" s="19">
        <f>IF(H1971&lt;=450000,0,MAX(0,ROUNDDOWN(N1971*0.06-MIN(50000,N1971)*0.03,-2))+MAX(0,ROUNDDOWN(N1971*0.04-MIN(50000,N1971)*0.02,-2)))</f>
        <v/>
      </c>
      <c r="Q1971" s="19">
        <f>IF(H1971&lt;=450000,0,MAX(0,ROUNDDOWN(O1971*0.06-MIN(50000,O1971)*0.03,-2))+MAX(0,ROUNDDOWN(O1971*0.04-MIN(50000,O1971)*0.02,-2)))</f>
        <v/>
      </c>
      <c r="R1971" s="19">
        <f>L1971-M1971</f>
        <v/>
      </c>
      <c r="S1971" s="19">
        <f>P1971-Q1971</f>
        <v/>
      </c>
      <c r="T1971" s="19">
        <f>R1971+S1971</f>
        <v/>
      </c>
      <c r="U1971" s="21">
        <f>IF(J1971&lt;=0,0,LOOKUP(J1971,{0,1950001,3300001,6950001,9000001,18000001,40000001},{0.05,0.1,0.2,0.23,0.33,0.4,0.45}))</f>
        <v/>
      </c>
    </row>
    <row r="1972">
      <c r="A1972" t="inlineStr">
        <is>
          <t>1万円刻み</t>
        </is>
      </c>
      <c r="B1972" s="19">
        <f>'3_1万円刻み'!$A$917</f>
        <v/>
      </c>
      <c r="C1972" s="20" t="n">
        <v>2026</v>
      </c>
      <c r="D1972" s="19" t="n">
        <v>276000</v>
      </c>
      <c r="E1972" s="19">
        <f>ROUND(MIN(B1972/12,650000)*12*0.0915+MIN(B1972/12,1390000)*12*(0.0504+0)+B1972*0.005,0)</f>
        <v/>
      </c>
      <c r="F1972" s="19" t="n">
        <v>0</v>
      </c>
      <c r="G1972" s="19" t="n">
        <v>0</v>
      </c>
      <c r="H1972" s="19">
        <f>IF(C1972&gt;=2026,IF(B1972&lt;741000,0,IF(B1972&lt;2191000,B1972-740000,IF(B1972&lt;2193000,1451000,IF(B1972&lt;2196000,1453000,IF(B1972&lt;2200000,1456000,IF(B1972&lt;3600000,ROUNDDOWN(B1972/4,-3)*2.8-80000,IF(B1972&lt;6600000,ROUNDDOWN(B1972/4,-3)*3.2-440000,IF(B1972&lt;8500000,ROUNDDOWN(B1972*0.9,0)-1100000,B1972-1950000)))))))),IF(B1972&lt;651000,0,IF(B1972&lt;1900000,B1972-650000,IF(B1972&lt;3600000,ROUNDDOWN(B1972/4,-3)*2.8-80000,IF(B1972&lt;6600000,ROUNDDOWN(B1972/4,-3)*3.2-440000,IF(B1972&lt;8500000,ROUNDDOWN(B1972*0.9,0)-1100000,B1972-1950000))))))</f>
        <v/>
      </c>
      <c r="I1972" s="19">
        <f>IF(H1972&gt;23500000,NA(),IF(C1972&gt;=2026,IF(H1972&lt;=4890000,1040000,IF(H1972&lt;=6550000,670000,620000)),IF(H1972&lt;=1320000,950000,IF(H1972&lt;=3360000,880000,IF(H1972&lt;=4890000,680000,IF(H1972&lt;=6550000,630000,580000))))))</f>
        <v/>
      </c>
      <c r="J1972" s="19">
        <f>MAX(0,ROUNDDOWN(H1972-E1972-I1972-F1972,-3))</f>
        <v/>
      </c>
      <c r="K1972" s="19">
        <f>MAX(0,ROUNDDOWN(H1972-E1972-I1972-F1972-D1972,-3))</f>
        <v/>
      </c>
      <c r="L1972" s="19">
        <f>IF(J1972&lt;=0,0,ROUNDDOWN((J1972*LOOKUP(J1972,{0,1950001,3300001,6950001,9000001,18000001,40000001},{0.05,0.1,0.2,0.23,0.33,0.4,0.45})-LOOKUP(J1972,{0,1950001,3300001,6950001,9000001,18000001,40000001},{0,97500,427500,636000,1536000,2796000,4796000}))*1.021,-2))</f>
        <v/>
      </c>
      <c r="M1972" s="19">
        <f>IF(K1972&lt;=0,0,ROUNDDOWN((K1972*LOOKUP(K1972,{0,1950001,3300001,6950001,9000001,18000001,40000001},{0.05,0.1,0.2,0.23,0.33,0.4,0.45})-LOOKUP(K1972,{0,1950001,3300001,6950001,9000001,18000001,40000001},{0,97500,427500,636000,1536000,2796000,4796000}))*1.021,-2))</f>
        <v/>
      </c>
      <c r="N1972" s="19">
        <f>MAX(0,ROUNDDOWN(H1972-E1972-430000-G1972,-3))</f>
        <v/>
      </c>
      <c r="O1972" s="19">
        <f>MAX(0,ROUNDDOWN(H1972-E1972-430000-G1972-D1972,-3))</f>
        <v/>
      </c>
      <c r="P1972" s="19">
        <f>IF(H1972&lt;=450000,0,MAX(0,ROUNDDOWN(N1972*0.06-MIN(50000,N1972)*0.03,-2))+MAX(0,ROUNDDOWN(N1972*0.04-MIN(50000,N1972)*0.02,-2)))</f>
        <v/>
      </c>
      <c r="Q1972" s="19">
        <f>IF(H1972&lt;=450000,0,MAX(0,ROUNDDOWN(O1972*0.06-MIN(50000,O1972)*0.03,-2))+MAX(0,ROUNDDOWN(O1972*0.04-MIN(50000,O1972)*0.02,-2)))</f>
        <v/>
      </c>
      <c r="R1972" s="19">
        <f>L1972-M1972</f>
        <v/>
      </c>
      <c r="S1972" s="19">
        <f>P1972-Q1972</f>
        <v/>
      </c>
      <c r="T1972" s="19">
        <f>R1972+S1972</f>
        <v/>
      </c>
      <c r="U1972" s="21">
        <f>IF(J1972&lt;=0,0,LOOKUP(J1972,{0,1950001,3300001,6950001,9000001,18000001,40000001},{0.05,0.1,0.2,0.23,0.33,0.4,0.45}))</f>
        <v/>
      </c>
    </row>
    <row r="1973">
      <c r="A1973" t="inlineStr">
        <is>
          <t>1万円刻み</t>
        </is>
      </c>
      <c r="B1973" s="19">
        <f>'3_1万円刻み'!$A$918</f>
        <v/>
      </c>
      <c r="C1973" s="20" t="n">
        <v>2025</v>
      </c>
      <c r="D1973" s="19" t="n">
        <v>276000</v>
      </c>
      <c r="E1973" s="19">
        <f>ROUND(MIN(B1973/12,650000)*12*0.0915+MIN(B1973/12,1390000)*12*(0.0504+0)+B1973*0.005,0)</f>
        <v/>
      </c>
      <c r="F1973" s="19" t="n">
        <v>0</v>
      </c>
      <c r="G1973" s="19" t="n">
        <v>0</v>
      </c>
      <c r="H1973" s="19">
        <f>IF(C1973&gt;=2026,IF(B1973&lt;741000,0,IF(B1973&lt;2191000,B1973-740000,IF(B1973&lt;2193000,1451000,IF(B1973&lt;2196000,1453000,IF(B1973&lt;2200000,1456000,IF(B1973&lt;3600000,ROUNDDOWN(B1973/4,-3)*2.8-80000,IF(B1973&lt;6600000,ROUNDDOWN(B1973/4,-3)*3.2-440000,IF(B1973&lt;8500000,ROUNDDOWN(B1973*0.9,0)-1100000,B1973-1950000)))))))),IF(B1973&lt;651000,0,IF(B1973&lt;1900000,B1973-650000,IF(B1973&lt;3600000,ROUNDDOWN(B1973/4,-3)*2.8-80000,IF(B1973&lt;6600000,ROUNDDOWN(B1973/4,-3)*3.2-440000,IF(B1973&lt;8500000,ROUNDDOWN(B1973*0.9,0)-1100000,B1973-1950000))))))</f>
        <v/>
      </c>
      <c r="I1973" s="19">
        <f>IF(H1973&gt;23500000,NA(),IF(C1973&gt;=2026,IF(H1973&lt;=4890000,1040000,IF(H1973&lt;=6550000,670000,620000)),IF(H1973&lt;=1320000,950000,IF(H1973&lt;=3360000,880000,IF(H1973&lt;=4890000,680000,IF(H1973&lt;=6550000,630000,580000))))))</f>
        <v/>
      </c>
      <c r="J1973" s="19">
        <f>MAX(0,ROUNDDOWN(H1973-E1973-I1973-F1973,-3))</f>
        <v/>
      </c>
      <c r="K1973" s="19">
        <f>MAX(0,ROUNDDOWN(H1973-E1973-I1973-F1973-D1973,-3))</f>
        <v/>
      </c>
      <c r="L1973" s="19">
        <f>IF(J1973&lt;=0,0,ROUNDDOWN((J1973*LOOKUP(J1973,{0,1950001,3300001,6950001,9000001,18000001,40000001},{0.05,0.1,0.2,0.23,0.33,0.4,0.45})-LOOKUP(J1973,{0,1950001,3300001,6950001,9000001,18000001,40000001},{0,97500,427500,636000,1536000,2796000,4796000}))*1.021,-2))</f>
        <v/>
      </c>
      <c r="M1973" s="19">
        <f>IF(K1973&lt;=0,0,ROUNDDOWN((K1973*LOOKUP(K1973,{0,1950001,3300001,6950001,9000001,18000001,40000001},{0.05,0.1,0.2,0.23,0.33,0.4,0.45})-LOOKUP(K1973,{0,1950001,3300001,6950001,9000001,18000001,40000001},{0,97500,427500,636000,1536000,2796000,4796000}))*1.021,-2))</f>
        <v/>
      </c>
      <c r="N1973" s="19">
        <f>MAX(0,ROUNDDOWN(H1973-E1973-430000-G1973,-3))</f>
        <v/>
      </c>
      <c r="O1973" s="19">
        <f>MAX(0,ROUNDDOWN(H1973-E1973-430000-G1973-D1973,-3))</f>
        <v/>
      </c>
      <c r="P1973" s="19">
        <f>IF(H1973&lt;=450000,0,MAX(0,ROUNDDOWN(N1973*0.06-MIN(50000,N1973)*0.03,-2))+MAX(0,ROUNDDOWN(N1973*0.04-MIN(50000,N1973)*0.02,-2)))</f>
        <v/>
      </c>
      <c r="Q1973" s="19">
        <f>IF(H1973&lt;=450000,0,MAX(0,ROUNDDOWN(O1973*0.06-MIN(50000,O1973)*0.03,-2))+MAX(0,ROUNDDOWN(O1973*0.04-MIN(50000,O1973)*0.02,-2)))</f>
        <v/>
      </c>
      <c r="R1973" s="19">
        <f>L1973-M1973</f>
        <v/>
      </c>
      <c r="S1973" s="19">
        <f>P1973-Q1973</f>
        <v/>
      </c>
      <c r="T1973" s="19">
        <f>R1973+S1973</f>
        <v/>
      </c>
      <c r="U1973" s="21">
        <f>IF(J1973&lt;=0,0,LOOKUP(J1973,{0,1950001,3300001,6950001,9000001,18000001,40000001},{0.05,0.1,0.2,0.23,0.33,0.4,0.45}))</f>
        <v/>
      </c>
    </row>
    <row r="1974">
      <c r="A1974" t="inlineStr">
        <is>
          <t>1万円刻み</t>
        </is>
      </c>
      <c r="B1974" s="19">
        <f>'3_1万円刻み'!$A$918</f>
        <v/>
      </c>
      <c r="C1974" s="20" t="n">
        <v>2026</v>
      </c>
      <c r="D1974" s="19" t="n">
        <v>276000</v>
      </c>
      <c r="E1974" s="19">
        <f>ROUND(MIN(B1974/12,650000)*12*0.0915+MIN(B1974/12,1390000)*12*(0.0504+0)+B1974*0.005,0)</f>
        <v/>
      </c>
      <c r="F1974" s="19" t="n">
        <v>0</v>
      </c>
      <c r="G1974" s="19" t="n">
        <v>0</v>
      </c>
      <c r="H1974" s="19">
        <f>IF(C1974&gt;=2026,IF(B1974&lt;741000,0,IF(B1974&lt;2191000,B1974-740000,IF(B1974&lt;2193000,1451000,IF(B1974&lt;2196000,1453000,IF(B1974&lt;2200000,1456000,IF(B1974&lt;3600000,ROUNDDOWN(B1974/4,-3)*2.8-80000,IF(B1974&lt;6600000,ROUNDDOWN(B1974/4,-3)*3.2-440000,IF(B1974&lt;8500000,ROUNDDOWN(B1974*0.9,0)-1100000,B1974-1950000)))))))),IF(B1974&lt;651000,0,IF(B1974&lt;1900000,B1974-650000,IF(B1974&lt;3600000,ROUNDDOWN(B1974/4,-3)*2.8-80000,IF(B1974&lt;6600000,ROUNDDOWN(B1974/4,-3)*3.2-440000,IF(B1974&lt;8500000,ROUNDDOWN(B1974*0.9,0)-1100000,B1974-1950000))))))</f>
        <v/>
      </c>
      <c r="I1974" s="19">
        <f>IF(H1974&gt;23500000,NA(),IF(C1974&gt;=2026,IF(H1974&lt;=4890000,1040000,IF(H1974&lt;=6550000,670000,620000)),IF(H1974&lt;=1320000,950000,IF(H1974&lt;=3360000,880000,IF(H1974&lt;=4890000,680000,IF(H1974&lt;=6550000,630000,580000))))))</f>
        <v/>
      </c>
      <c r="J1974" s="19">
        <f>MAX(0,ROUNDDOWN(H1974-E1974-I1974-F1974,-3))</f>
        <v/>
      </c>
      <c r="K1974" s="19">
        <f>MAX(0,ROUNDDOWN(H1974-E1974-I1974-F1974-D1974,-3))</f>
        <v/>
      </c>
      <c r="L1974" s="19">
        <f>IF(J1974&lt;=0,0,ROUNDDOWN((J1974*LOOKUP(J1974,{0,1950001,3300001,6950001,9000001,18000001,40000001},{0.05,0.1,0.2,0.23,0.33,0.4,0.45})-LOOKUP(J1974,{0,1950001,3300001,6950001,9000001,18000001,40000001},{0,97500,427500,636000,1536000,2796000,4796000}))*1.021,-2))</f>
        <v/>
      </c>
      <c r="M1974" s="19">
        <f>IF(K1974&lt;=0,0,ROUNDDOWN((K1974*LOOKUP(K1974,{0,1950001,3300001,6950001,9000001,18000001,40000001},{0.05,0.1,0.2,0.23,0.33,0.4,0.45})-LOOKUP(K1974,{0,1950001,3300001,6950001,9000001,18000001,40000001},{0,97500,427500,636000,1536000,2796000,4796000}))*1.021,-2))</f>
        <v/>
      </c>
      <c r="N1974" s="19">
        <f>MAX(0,ROUNDDOWN(H1974-E1974-430000-G1974,-3))</f>
        <v/>
      </c>
      <c r="O1974" s="19">
        <f>MAX(0,ROUNDDOWN(H1974-E1974-430000-G1974-D1974,-3))</f>
        <v/>
      </c>
      <c r="P1974" s="19">
        <f>IF(H1974&lt;=450000,0,MAX(0,ROUNDDOWN(N1974*0.06-MIN(50000,N1974)*0.03,-2))+MAX(0,ROUNDDOWN(N1974*0.04-MIN(50000,N1974)*0.02,-2)))</f>
        <v/>
      </c>
      <c r="Q1974" s="19">
        <f>IF(H1974&lt;=450000,0,MAX(0,ROUNDDOWN(O1974*0.06-MIN(50000,O1974)*0.03,-2))+MAX(0,ROUNDDOWN(O1974*0.04-MIN(50000,O1974)*0.02,-2)))</f>
        <v/>
      </c>
      <c r="R1974" s="19">
        <f>L1974-M1974</f>
        <v/>
      </c>
      <c r="S1974" s="19">
        <f>P1974-Q1974</f>
        <v/>
      </c>
      <c r="T1974" s="19">
        <f>R1974+S1974</f>
        <v/>
      </c>
      <c r="U1974" s="21">
        <f>IF(J1974&lt;=0,0,LOOKUP(J1974,{0,1950001,3300001,6950001,9000001,18000001,40000001},{0.05,0.1,0.2,0.23,0.33,0.4,0.45}))</f>
        <v/>
      </c>
    </row>
    <row r="1975">
      <c r="A1975" t="inlineStr">
        <is>
          <t>1万円刻み</t>
        </is>
      </c>
      <c r="B1975" s="19">
        <f>'3_1万円刻み'!$A$919</f>
        <v/>
      </c>
      <c r="C1975" s="20" t="n">
        <v>2025</v>
      </c>
      <c r="D1975" s="19" t="n">
        <v>276000</v>
      </c>
      <c r="E1975" s="19">
        <f>ROUND(MIN(B1975/12,650000)*12*0.0915+MIN(B1975/12,1390000)*12*(0.0504+0)+B1975*0.005,0)</f>
        <v/>
      </c>
      <c r="F1975" s="19" t="n">
        <v>0</v>
      </c>
      <c r="G1975" s="19" t="n">
        <v>0</v>
      </c>
      <c r="H1975" s="19">
        <f>IF(C1975&gt;=2026,IF(B1975&lt;741000,0,IF(B1975&lt;2191000,B1975-740000,IF(B1975&lt;2193000,1451000,IF(B1975&lt;2196000,1453000,IF(B1975&lt;2200000,1456000,IF(B1975&lt;3600000,ROUNDDOWN(B1975/4,-3)*2.8-80000,IF(B1975&lt;6600000,ROUNDDOWN(B1975/4,-3)*3.2-440000,IF(B1975&lt;8500000,ROUNDDOWN(B1975*0.9,0)-1100000,B1975-1950000)))))))),IF(B1975&lt;651000,0,IF(B1975&lt;1900000,B1975-650000,IF(B1975&lt;3600000,ROUNDDOWN(B1975/4,-3)*2.8-80000,IF(B1975&lt;6600000,ROUNDDOWN(B1975/4,-3)*3.2-440000,IF(B1975&lt;8500000,ROUNDDOWN(B1975*0.9,0)-1100000,B1975-1950000))))))</f>
        <v/>
      </c>
      <c r="I1975" s="19">
        <f>IF(H1975&gt;23500000,NA(),IF(C1975&gt;=2026,IF(H1975&lt;=4890000,1040000,IF(H1975&lt;=6550000,670000,620000)),IF(H1975&lt;=1320000,950000,IF(H1975&lt;=3360000,880000,IF(H1975&lt;=4890000,680000,IF(H1975&lt;=6550000,630000,580000))))))</f>
        <v/>
      </c>
      <c r="J1975" s="19">
        <f>MAX(0,ROUNDDOWN(H1975-E1975-I1975-F1975,-3))</f>
        <v/>
      </c>
      <c r="K1975" s="19">
        <f>MAX(0,ROUNDDOWN(H1975-E1975-I1975-F1975-D1975,-3))</f>
        <v/>
      </c>
      <c r="L1975" s="19">
        <f>IF(J1975&lt;=0,0,ROUNDDOWN((J1975*LOOKUP(J1975,{0,1950001,3300001,6950001,9000001,18000001,40000001},{0.05,0.1,0.2,0.23,0.33,0.4,0.45})-LOOKUP(J1975,{0,1950001,3300001,6950001,9000001,18000001,40000001},{0,97500,427500,636000,1536000,2796000,4796000}))*1.021,-2))</f>
        <v/>
      </c>
      <c r="M1975" s="19">
        <f>IF(K1975&lt;=0,0,ROUNDDOWN((K1975*LOOKUP(K1975,{0,1950001,3300001,6950001,9000001,18000001,40000001},{0.05,0.1,0.2,0.23,0.33,0.4,0.45})-LOOKUP(K1975,{0,1950001,3300001,6950001,9000001,18000001,40000001},{0,97500,427500,636000,1536000,2796000,4796000}))*1.021,-2))</f>
        <v/>
      </c>
      <c r="N1975" s="19">
        <f>MAX(0,ROUNDDOWN(H1975-E1975-430000-G1975,-3))</f>
        <v/>
      </c>
      <c r="O1975" s="19">
        <f>MAX(0,ROUNDDOWN(H1975-E1975-430000-G1975-D1975,-3))</f>
        <v/>
      </c>
      <c r="P1975" s="19">
        <f>IF(H1975&lt;=450000,0,MAX(0,ROUNDDOWN(N1975*0.06-MIN(50000,N1975)*0.03,-2))+MAX(0,ROUNDDOWN(N1975*0.04-MIN(50000,N1975)*0.02,-2)))</f>
        <v/>
      </c>
      <c r="Q1975" s="19">
        <f>IF(H1975&lt;=450000,0,MAX(0,ROUNDDOWN(O1975*0.06-MIN(50000,O1975)*0.03,-2))+MAX(0,ROUNDDOWN(O1975*0.04-MIN(50000,O1975)*0.02,-2)))</f>
        <v/>
      </c>
      <c r="R1975" s="19">
        <f>L1975-M1975</f>
        <v/>
      </c>
      <c r="S1975" s="19">
        <f>P1975-Q1975</f>
        <v/>
      </c>
      <c r="T1975" s="19">
        <f>R1975+S1975</f>
        <v/>
      </c>
      <c r="U1975" s="21">
        <f>IF(J1975&lt;=0,0,LOOKUP(J1975,{0,1950001,3300001,6950001,9000001,18000001,40000001},{0.05,0.1,0.2,0.23,0.33,0.4,0.45}))</f>
        <v/>
      </c>
    </row>
    <row r="1976">
      <c r="A1976" t="inlineStr">
        <is>
          <t>1万円刻み</t>
        </is>
      </c>
      <c r="B1976" s="19">
        <f>'3_1万円刻み'!$A$919</f>
        <v/>
      </c>
      <c r="C1976" s="20" t="n">
        <v>2026</v>
      </c>
      <c r="D1976" s="19" t="n">
        <v>276000</v>
      </c>
      <c r="E1976" s="19">
        <f>ROUND(MIN(B1976/12,650000)*12*0.0915+MIN(B1976/12,1390000)*12*(0.0504+0)+B1976*0.005,0)</f>
        <v/>
      </c>
      <c r="F1976" s="19" t="n">
        <v>0</v>
      </c>
      <c r="G1976" s="19" t="n">
        <v>0</v>
      </c>
      <c r="H1976" s="19">
        <f>IF(C1976&gt;=2026,IF(B1976&lt;741000,0,IF(B1976&lt;2191000,B1976-740000,IF(B1976&lt;2193000,1451000,IF(B1976&lt;2196000,1453000,IF(B1976&lt;2200000,1456000,IF(B1976&lt;3600000,ROUNDDOWN(B1976/4,-3)*2.8-80000,IF(B1976&lt;6600000,ROUNDDOWN(B1976/4,-3)*3.2-440000,IF(B1976&lt;8500000,ROUNDDOWN(B1976*0.9,0)-1100000,B1976-1950000)))))))),IF(B1976&lt;651000,0,IF(B1976&lt;1900000,B1976-650000,IF(B1976&lt;3600000,ROUNDDOWN(B1976/4,-3)*2.8-80000,IF(B1976&lt;6600000,ROUNDDOWN(B1976/4,-3)*3.2-440000,IF(B1976&lt;8500000,ROUNDDOWN(B1976*0.9,0)-1100000,B1976-1950000))))))</f>
        <v/>
      </c>
      <c r="I1976" s="19">
        <f>IF(H1976&gt;23500000,NA(),IF(C1976&gt;=2026,IF(H1976&lt;=4890000,1040000,IF(H1976&lt;=6550000,670000,620000)),IF(H1976&lt;=1320000,950000,IF(H1976&lt;=3360000,880000,IF(H1976&lt;=4890000,680000,IF(H1976&lt;=6550000,630000,580000))))))</f>
        <v/>
      </c>
      <c r="J1976" s="19">
        <f>MAX(0,ROUNDDOWN(H1976-E1976-I1976-F1976,-3))</f>
        <v/>
      </c>
      <c r="K1976" s="19">
        <f>MAX(0,ROUNDDOWN(H1976-E1976-I1976-F1976-D1976,-3))</f>
        <v/>
      </c>
      <c r="L1976" s="19">
        <f>IF(J1976&lt;=0,0,ROUNDDOWN((J1976*LOOKUP(J1976,{0,1950001,3300001,6950001,9000001,18000001,40000001},{0.05,0.1,0.2,0.23,0.33,0.4,0.45})-LOOKUP(J1976,{0,1950001,3300001,6950001,9000001,18000001,40000001},{0,97500,427500,636000,1536000,2796000,4796000}))*1.021,-2))</f>
        <v/>
      </c>
      <c r="M1976" s="19">
        <f>IF(K1976&lt;=0,0,ROUNDDOWN((K1976*LOOKUP(K1976,{0,1950001,3300001,6950001,9000001,18000001,40000001},{0.05,0.1,0.2,0.23,0.33,0.4,0.45})-LOOKUP(K1976,{0,1950001,3300001,6950001,9000001,18000001,40000001},{0,97500,427500,636000,1536000,2796000,4796000}))*1.021,-2))</f>
        <v/>
      </c>
      <c r="N1976" s="19">
        <f>MAX(0,ROUNDDOWN(H1976-E1976-430000-G1976,-3))</f>
        <v/>
      </c>
      <c r="O1976" s="19">
        <f>MAX(0,ROUNDDOWN(H1976-E1976-430000-G1976-D1976,-3))</f>
        <v/>
      </c>
      <c r="P1976" s="19">
        <f>IF(H1976&lt;=450000,0,MAX(0,ROUNDDOWN(N1976*0.06-MIN(50000,N1976)*0.03,-2))+MAX(0,ROUNDDOWN(N1976*0.04-MIN(50000,N1976)*0.02,-2)))</f>
        <v/>
      </c>
      <c r="Q1976" s="19">
        <f>IF(H1976&lt;=450000,0,MAX(0,ROUNDDOWN(O1976*0.06-MIN(50000,O1976)*0.03,-2))+MAX(0,ROUNDDOWN(O1976*0.04-MIN(50000,O1976)*0.02,-2)))</f>
        <v/>
      </c>
      <c r="R1976" s="19">
        <f>L1976-M1976</f>
        <v/>
      </c>
      <c r="S1976" s="19">
        <f>P1976-Q1976</f>
        <v/>
      </c>
      <c r="T1976" s="19">
        <f>R1976+S1976</f>
        <v/>
      </c>
      <c r="U1976" s="21">
        <f>IF(J1976&lt;=0,0,LOOKUP(J1976,{0,1950001,3300001,6950001,9000001,18000001,40000001},{0.05,0.1,0.2,0.23,0.33,0.4,0.45}))</f>
        <v/>
      </c>
    </row>
    <row r="1977">
      <c r="A1977" t="inlineStr">
        <is>
          <t>1万円刻み</t>
        </is>
      </c>
      <c r="B1977" s="19">
        <f>'3_1万円刻み'!$A$920</f>
        <v/>
      </c>
      <c r="C1977" s="20" t="n">
        <v>2025</v>
      </c>
      <c r="D1977" s="19" t="n">
        <v>276000</v>
      </c>
      <c r="E1977" s="19">
        <f>ROUND(MIN(B1977/12,650000)*12*0.0915+MIN(B1977/12,1390000)*12*(0.0504+0)+B1977*0.005,0)</f>
        <v/>
      </c>
      <c r="F1977" s="19" t="n">
        <v>0</v>
      </c>
      <c r="G1977" s="19" t="n">
        <v>0</v>
      </c>
      <c r="H1977" s="19">
        <f>IF(C1977&gt;=2026,IF(B1977&lt;741000,0,IF(B1977&lt;2191000,B1977-740000,IF(B1977&lt;2193000,1451000,IF(B1977&lt;2196000,1453000,IF(B1977&lt;2200000,1456000,IF(B1977&lt;3600000,ROUNDDOWN(B1977/4,-3)*2.8-80000,IF(B1977&lt;6600000,ROUNDDOWN(B1977/4,-3)*3.2-440000,IF(B1977&lt;8500000,ROUNDDOWN(B1977*0.9,0)-1100000,B1977-1950000)))))))),IF(B1977&lt;651000,0,IF(B1977&lt;1900000,B1977-650000,IF(B1977&lt;3600000,ROUNDDOWN(B1977/4,-3)*2.8-80000,IF(B1977&lt;6600000,ROUNDDOWN(B1977/4,-3)*3.2-440000,IF(B1977&lt;8500000,ROUNDDOWN(B1977*0.9,0)-1100000,B1977-1950000))))))</f>
        <v/>
      </c>
      <c r="I1977" s="19">
        <f>IF(H1977&gt;23500000,NA(),IF(C1977&gt;=2026,IF(H1977&lt;=4890000,1040000,IF(H1977&lt;=6550000,670000,620000)),IF(H1977&lt;=1320000,950000,IF(H1977&lt;=3360000,880000,IF(H1977&lt;=4890000,680000,IF(H1977&lt;=6550000,630000,580000))))))</f>
        <v/>
      </c>
      <c r="J1977" s="19">
        <f>MAX(0,ROUNDDOWN(H1977-E1977-I1977-F1977,-3))</f>
        <v/>
      </c>
      <c r="K1977" s="19">
        <f>MAX(0,ROUNDDOWN(H1977-E1977-I1977-F1977-D1977,-3))</f>
        <v/>
      </c>
      <c r="L1977" s="19">
        <f>IF(J1977&lt;=0,0,ROUNDDOWN((J1977*LOOKUP(J1977,{0,1950001,3300001,6950001,9000001,18000001,40000001},{0.05,0.1,0.2,0.23,0.33,0.4,0.45})-LOOKUP(J1977,{0,1950001,3300001,6950001,9000001,18000001,40000001},{0,97500,427500,636000,1536000,2796000,4796000}))*1.021,-2))</f>
        <v/>
      </c>
      <c r="M1977" s="19">
        <f>IF(K1977&lt;=0,0,ROUNDDOWN((K1977*LOOKUP(K1977,{0,1950001,3300001,6950001,9000001,18000001,40000001},{0.05,0.1,0.2,0.23,0.33,0.4,0.45})-LOOKUP(K1977,{0,1950001,3300001,6950001,9000001,18000001,40000001},{0,97500,427500,636000,1536000,2796000,4796000}))*1.021,-2))</f>
        <v/>
      </c>
      <c r="N1977" s="19">
        <f>MAX(0,ROUNDDOWN(H1977-E1977-430000-G1977,-3))</f>
        <v/>
      </c>
      <c r="O1977" s="19">
        <f>MAX(0,ROUNDDOWN(H1977-E1977-430000-G1977-D1977,-3))</f>
        <v/>
      </c>
      <c r="P1977" s="19">
        <f>IF(H1977&lt;=450000,0,MAX(0,ROUNDDOWN(N1977*0.06-MIN(50000,N1977)*0.03,-2))+MAX(0,ROUNDDOWN(N1977*0.04-MIN(50000,N1977)*0.02,-2)))</f>
        <v/>
      </c>
      <c r="Q1977" s="19">
        <f>IF(H1977&lt;=450000,0,MAX(0,ROUNDDOWN(O1977*0.06-MIN(50000,O1977)*0.03,-2))+MAX(0,ROUNDDOWN(O1977*0.04-MIN(50000,O1977)*0.02,-2)))</f>
        <v/>
      </c>
      <c r="R1977" s="19">
        <f>L1977-M1977</f>
        <v/>
      </c>
      <c r="S1977" s="19">
        <f>P1977-Q1977</f>
        <v/>
      </c>
      <c r="T1977" s="19">
        <f>R1977+S1977</f>
        <v/>
      </c>
      <c r="U1977" s="21">
        <f>IF(J1977&lt;=0,0,LOOKUP(J1977,{0,1950001,3300001,6950001,9000001,18000001,40000001},{0.05,0.1,0.2,0.23,0.33,0.4,0.45}))</f>
        <v/>
      </c>
    </row>
    <row r="1978">
      <c r="A1978" t="inlineStr">
        <is>
          <t>1万円刻み</t>
        </is>
      </c>
      <c r="B1978" s="19">
        <f>'3_1万円刻み'!$A$920</f>
        <v/>
      </c>
      <c r="C1978" s="20" t="n">
        <v>2026</v>
      </c>
      <c r="D1978" s="19" t="n">
        <v>276000</v>
      </c>
      <c r="E1978" s="19">
        <f>ROUND(MIN(B1978/12,650000)*12*0.0915+MIN(B1978/12,1390000)*12*(0.0504+0)+B1978*0.005,0)</f>
        <v/>
      </c>
      <c r="F1978" s="19" t="n">
        <v>0</v>
      </c>
      <c r="G1978" s="19" t="n">
        <v>0</v>
      </c>
      <c r="H1978" s="19">
        <f>IF(C1978&gt;=2026,IF(B1978&lt;741000,0,IF(B1978&lt;2191000,B1978-740000,IF(B1978&lt;2193000,1451000,IF(B1978&lt;2196000,1453000,IF(B1978&lt;2200000,1456000,IF(B1978&lt;3600000,ROUNDDOWN(B1978/4,-3)*2.8-80000,IF(B1978&lt;6600000,ROUNDDOWN(B1978/4,-3)*3.2-440000,IF(B1978&lt;8500000,ROUNDDOWN(B1978*0.9,0)-1100000,B1978-1950000)))))))),IF(B1978&lt;651000,0,IF(B1978&lt;1900000,B1978-650000,IF(B1978&lt;3600000,ROUNDDOWN(B1978/4,-3)*2.8-80000,IF(B1978&lt;6600000,ROUNDDOWN(B1978/4,-3)*3.2-440000,IF(B1978&lt;8500000,ROUNDDOWN(B1978*0.9,0)-1100000,B1978-1950000))))))</f>
        <v/>
      </c>
      <c r="I1978" s="19">
        <f>IF(H1978&gt;23500000,NA(),IF(C1978&gt;=2026,IF(H1978&lt;=4890000,1040000,IF(H1978&lt;=6550000,670000,620000)),IF(H1978&lt;=1320000,950000,IF(H1978&lt;=3360000,880000,IF(H1978&lt;=4890000,680000,IF(H1978&lt;=6550000,630000,580000))))))</f>
        <v/>
      </c>
      <c r="J1978" s="19">
        <f>MAX(0,ROUNDDOWN(H1978-E1978-I1978-F1978,-3))</f>
        <v/>
      </c>
      <c r="K1978" s="19">
        <f>MAX(0,ROUNDDOWN(H1978-E1978-I1978-F1978-D1978,-3))</f>
        <v/>
      </c>
      <c r="L1978" s="19">
        <f>IF(J1978&lt;=0,0,ROUNDDOWN((J1978*LOOKUP(J1978,{0,1950001,3300001,6950001,9000001,18000001,40000001},{0.05,0.1,0.2,0.23,0.33,0.4,0.45})-LOOKUP(J1978,{0,1950001,3300001,6950001,9000001,18000001,40000001},{0,97500,427500,636000,1536000,2796000,4796000}))*1.021,-2))</f>
        <v/>
      </c>
      <c r="M1978" s="19">
        <f>IF(K1978&lt;=0,0,ROUNDDOWN((K1978*LOOKUP(K1978,{0,1950001,3300001,6950001,9000001,18000001,40000001},{0.05,0.1,0.2,0.23,0.33,0.4,0.45})-LOOKUP(K1978,{0,1950001,3300001,6950001,9000001,18000001,40000001},{0,97500,427500,636000,1536000,2796000,4796000}))*1.021,-2))</f>
        <v/>
      </c>
      <c r="N1978" s="19">
        <f>MAX(0,ROUNDDOWN(H1978-E1978-430000-G1978,-3))</f>
        <v/>
      </c>
      <c r="O1978" s="19">
        <f>MAX(0,ROUNDDOWN(H1978-E1978-430000-G1978-D1978,-3))</f>
        <v/>
      </c>
      <c r="P1978" s="19">
        <f>IF(H1978&lt;=450000,0,MAX(0,ROUNDDOWN(N1978*0.06-MIN(50000,N1978)*0.03,-2))+MAX(0,ROUNDDOWN(N1978*0.04-MIN(50000,N1978)*0.02,-2)))</f>
        <v/>
      </c>
      <c r="Q1978" s="19">
        <f>IF(H1978&lt;=450000,0,MAX(0,ROUNDDOWN(O1978*0.06-MIN(50000,O1978)*0.03,-2))+MAX(0,ROUNDDOWN(O1978*0.04-MIN(50000,O1978)*0.02,-2)))</f>
        <v/>
      </c>
      <c r="R1978" s="19">
        <f>L1978-M1978</f>
        <v/>
      </c>
      <c r="S1978" s="19">
        <f>P1978-Q1978</f>
        <v/>
      </c>
      <c r="T1978" s="19">
        <f>R1978+S1978</f>
        <v/>
      </c>
      <c r="U1978" s="21">
        <f>IF(J1978&lt;=0,0,LOOKUP(J1978,{0,1950001,3300001,6950001,9000001,18000001,40000001},{0.05,0.1,0.2,0.23,0.33,0.4,0.45}))</f>
        <v/>
      </c>
    </row>
    <row r="1979">
      <c r="A1979" t="inlineStr">
        <is>
          <t>1万円刻み</t>
        </is>
      </c>
      <c r="B1979" s="19">
        <f>'3_1万円刻み'!$A$921</f>
        <v/>
      </c>
      <c r="C1979" s="20" t="n">
        <v>2025</v>
      </c>
      <c r="D1979" s="19" t="n">
        <v>276000</v>
      </c>
      <c r="E1979" s="19">
        <f>ROUND(MIN(B1979/12,650000)*12*0.0915+MIN(B1979/12,1390000)*12*(0.0504+0)+B1979*0.005,0)</f>
        <v/>
      </c>
      <c r="F1979" s="19" t="n">
        <v>0</v>
      </c>
      <c r="G1979" s="19" t="n">
        <v>0</v>
      </c>
      <c r="H1979" s="19">
        <f>IF(C1979&gt;=2026,IF(B1979&lt;741000,0,IF(B1979&lt;2191000,B1979-740000,IF(B1979&lt;2193000,1451000,IF(B1979&lt;2196000,1453000,IF(B1979&lt;2200000,1456000,IF(B1979&lt;3600000,ROUNDDOWN(B1979/4,-3)*2.8-80000,IF(B1979&lt;6600000,ROUNDDOWN(B1979/4,-3)*3.2-440000,IF(B1979&lt;8500000,ROUNDDOWN(B1979*0.9,0)-1100000,B1979-1950000)))))))),IF(B1979&lt;651000,0,IF(B1979&lt;1900000,B1979-650000,IF(B1979&lt;3600000,ROUNDDOWN(B1979/4,-3)*2.8-80000,IF(B1979&lt;6600000,ROUNDDOWN(B1979/4,-3)*3.2-440000,IF(B1979&lt;8500000,ROUNDDOWN(B1979*0.9,0)-1100000,B1979-1950000))))))</f>
        <v/>
      </c>
      <c r="I1979" s="19">
        <f>IF(H1979&gt;23500000,NA(),IF(C1979&gt;=2026,IF(H1979&lt;=4890000,1040000,IF(H1979&lt;=6550000,670000,620000)),IF(H1979&lt;=1320000,950000,IF(H1979&lt;=3360000,880000,IF(H1979&lt;=4890000,680000,IF(H1979&lt;=6550000,630000,580000))))))</f>
        <v/>
      </c>
      <c r="J1979" s="19">
        <f>MAX(0,ROUNDDOWN(H1979-E1979-I1979-F1979,-3))</f>
        <v/>
      </c>
      <c r="K1979" s="19">
        <f>MAX(0,ROUNDDOWN(H1979-E1979-I1979-F1979-D1979,-3))</f>
        <v/>
      </c>
      <c r="L1979" s="19">
        <f>IF(J1979&lt;=0,0,ROUNDDOWN((J1979*LOOKUP(J1979,{0,1950001,3300001,6950001,9000001,18000001,40000001},{0.05,0.1,0.2,0.23,0.33,0.4,0.45})-LOOKUP(J1979,{0,1950001,3300001,6950001,9000001,18000001,40000001},{0,97500,427500,636000,1536000,2796000,4796000}))*1.021,-2))</f>
        <v/>
      </c>
      <c r="M1979" s="19">
        <f>IF(K1979&lt;=0,0,ROUNDDOWN((K1979*LOOKUP(K1979,{0,1950001,3300001,6950001,9000001,18000001,40000001},{0.05,0.1,0.2,0.23,0.33,0.4,0.45})-LOOKUP(K1979,{0,1950001,3300001,6950001,9000001,18000001,40000001},{0,97500,427500,636000,1536000,2796000,4796000}))*1.021,-2))</f>
        <v/>
      </c>
      <c r="N1979" s="19">
        <f>MAX(0,ROUNDDOWN(H1979-E1979-430000-G1979,-3))</f>
        <v/>
      </c>
      <c r="O1979" s="19">
        <f>MAX(0,ROUNDDOWN(H1979-E1979-430000-G1979-D1979,-3))</f>
        <v/>
      </c>
      <c r="P1979" s="19">
        <f>IF(H1979&lt;=450000,0,MAX(0,ROUNDDOWN(N1979*0.06-MIN(50000,N1979)*0.03,-2))+MAX(0,ROUNDDOWN(N1979*0.04-MIN(50000,N1979)*0.02,-2)))</f>
        <v/>
      </c>
      <c r="Q1979" s="19">
        <f>IF(H1979&lt;=450000,0,MAX(0,ROUNDDOWN(O1979*0.06-MIN(50000,O1979)*0.03,-2))+MAX(0,ROUNDDOWN(O1979*0.04-MIN(50000,O1979)*0.02,-2)))</f>
        <v/>
      </c>
      <c r="R1979" s="19">
        <f>L1979-M1979</f>
        <v/>
      </c>
      <c r="S1979" s="19">
        <f>P1979-Q1979</f>
        <v/>
      </c>
      <c r="T1979" s="19">
        <f>R1979+S1979</f>
        <v/>
      </c>
      <c r="U1979" s="21">
        <f>IF(J1979&lt;=0,0,LOOKUP(J1979,{0,1950001,3300001,6950001,9000001,18000001,40000001},{0.05,0.1,0.2,0.23,0.33,0.4,0.45}))</f>
        <v/>
      </c>
    </row>
    <row r="1980">
      <c r="A1980" t="inlineStr">
        <is>
          <t>1万円刻み</t>
        </is>
      </c>
      <c r="B1980" s="19">
        <f>'3_1万円刻み'!$A$921</f>
        <v/>
      </c>
      <c r="C1980" s="20" t="n">
        <v>2026</v>
      </c>
      <c r="D1980" s="19" t="n">
        <v>276000</v>
      </c>
      <c r="E1980" s="19">
        <f>ROUND(MIN(B1980/12,650000)*12*0.0915+MIN(B1980/12,1390000)*12*(0.0504+0)+B1980*0.005,0)</f>
        <v/>
      </c>
      <c r="F1980" s="19" t="n">
        <v>0</v>
      </c>
      <c r="G1980" s="19" t="n">
        <v>0</v>
      </c>
      <c r="H1980" s="19">
        <f>IF(C1980&gt;=2026,IF(B1980&lt;741000,0,IF(B1980&lt;2191000,B1980-740000,IF(B1980&lt;2193000,1451000,IF(B1980&lt;2196000,1453000,IF(B1980&lt;2200000,1456000,IF(B1980&lt;3600000,ROUNDDOWN(B1980/4,-3)*2.8-80000,IF(B1980&lt;6600000,ROUNDDOWN(B1980/4,-3)*3.2-440000,IF(B1980&lt;8500000,ROUNDDOWN(B1980*0.9,0)-1100000,B1980-1950000)))))))),IF(B1980&lt;651000,0,IF(B1980&lt;1900000,B1980-650000,IF(B1980&lt;3600000,ROUNDDOWN(B1980/4,-3)*2.8-80000,IF(B1980&lt;6600000,ROUNDDOWN(B1980/4,-3)*3.2-440000,IF(B1980&lt;8500000,ROUNDDOWN(B1980*0.9,0)-1100000,B1980-1950000))))))</f>
        <v/>
      </c>
      <c r="I1980" s="19">
        <f>IF(H1980&gt;23500000,NA(),IF(C1980&gt;=2026,IF(H1980&lt;=4890000,1040000,IF(H1980&lt;=6550000,670000,620000)),IF(H1980&lt;=1320000,950000,IF(H1980&lt;=3360000,880000,IF(H1980&lt;=4890000,680000,IF(H1980&lt;=6550000,630000,580000))))))</f>
        <v/>
      </c>
      <c r="J1980" s="19">
        <f>MAX(0,ROUNDDOWN(H1980-E1980-I1980-F1980,-3))</f>
        <v/>
      </c>
      <c r="K1980" s="19">
        <f>MAX(0,ROUNDDOWN(H1980-E1980-I1980-F1980-D1980,-3))</f>
        <v/>
      </c>
      <c r="L1980" s="19">
        <f>IF(J1980&lt;=0,0,ROUNDDOWN((J1980*LOOKUP(J1980,{0,1950001,3300001,6950001,9000001,18000001,40000001},{0.05,0.1,0.2,0.23,0.33,0.4,0.45})-LOOKUP(J1980,{0,1950001,3300001,6950001,9000001,18000001,40000001},{0,97500,427500,636000,1536000,2796000,4796000}))*1.021,-2))</f>
        <v/>
      </c>
      <c r="M1980" s="19">
        <f>IF(K1980&lt;=0,0,ROUNDDOWN((K1980*LOOKUP(K1980,{0,1950001,3300001,6950001,9000001,18000001,40000001},{0.05,0.1,0.2,0.23,0.33,0.4,0.45})-LOOKUP(K1980,{0,1950001,3300001,6950001,9000001,18000001,40000001},{0,97500,427500,636000,1536000,2796000,4796000}))*1.021,-2))</f>
        <v/>
      </c>
      <c r="N1980" s="19">
        <f>MAX(0,ROUNDDOWN(H1980-E1980-430000-G1980,-3))</f>
        <v/>
      </c>
      <c r="O1980" s="19">
        <f>MAX(0,ROUNDDOWN(H1980-E1980-430000-G1980-D1980,-3))</f>
        <v/>
      </c>
      <c r="P1980" s="19">
        <f>IF(H1980&lt;=450000,0,MAX(0,ROUNDDOWN(N1980*0.06-MIN(50000,N1980)*0.03,-2))+MAX(0,ROUNDDOWN(N1980*0.04-MIN(50000,N1980)*0.02,-2)))</f>
        <v/>
      </c>
      <c r="Q1980" s="19">
        <f>IF(H1980&lt;=450000,0,MAX(0,ROUNDDOWN(O1980*0.06-MIN(50000,O1980)*0.03,-2))+MAX(0,ROUNDDOWN(O1980*0.04-MIN(50000,O1980)*0.02,-2)))</f>
        <v/>
      </c>
      <c r="R1980" s="19">
        <f>L1980-M1980</f>
        <v/>
      </c>
      <c r="S1980" s="19">
        <f>P1980-Q1980</f>
        <v/>
      </c>
      <c r="T1980" s="19">
        <f>R1980+S1980</f>
        <v/>
      </c>
      <c r="U1980" s="21">
        <f>IF(J1980&lt;=0,0,LOOKUP(J1980,{0,1950001,3300001,6950001,9000001,18000001,40000001},{0.05,0.1,0.2,0.23,0.33,0.4,0.45}))</f>
        <v/>
      </c>
    </row>
    <row r="1981">
      <c r="A1981" t="inlineStr">
        <is>
          <t>1万円刻み</t>
        </is>
      </c>
      <c r="B1981" s="19">
        <f>'3_1万円刻み'!$A$922</f>
        <v/>
      </c>
      <c r="C1981" s="20" t="n">
        <v>2025</v>
      </c>
      <c r="D1981" s="19" t="n">
        <v>276000</v>
      </c>
      <c r="E1981" s="19">
        <f>ROUND(MIN(B1981/12,650000)*12*0.0915+MIN(B1981/12,1390000)*12*(0.0504+0)+B1981*0.005,0)</f>
        <v/>
      </c>
      <c r="F1981" s="19" t="n">
        <v>0</v>
      </c>
      <c r="G1981" s="19" t="n">
        <v>0</v>
      </c>
      <c r="H1981" s="19">
        <f>IF(C1981&gt;=2026,IF(B1981&lt;741000,0,IF(B1981&lt;2191000,B1981-740000,IF(B1981&lt;2193000,1451000,IF(B1981&lt;2196000,1453000,IF(B1981&lt;2200000,1456000,IF(B1981&lt;3600000,ROUNDDOWN(B1981/4,-3)*2.8-80000,IF(B1981&lt;6600000,ROUNDDOWN(B1981/4,-3)*3.2-440000,IF(B1981&lt;8500000,ROUNDDOWN(B1981*0.9,0)-1100000,B1981-1950000)))))))),IF(B1981&lt;651000,0,IF(B1981&lt;1900000,B1981-650000,IF(B1981&lt;3600000,ROUNDDOWN(B1981/4,-3)*2.8-80000,IF(B1981&lt;6600000,ROUNDDOWN(B1981/4,-3)*3.2-440000,IF(B1981&lt;8500000,ROUNDDOWN(B1981*0.9,0)-1100000,B1981-1950000))))))</f>
        <v/>
      </c>
      <c r="I1981" s="19">
        <f>IF(H1981&gt;23500000,NA(),IF(C1981&gt;=2026,IF(H1981&lt;=4890000,1040000,IF(H1981&lt;=6550000,670000,620000)),IF(H1981&lt;=1320000,950000,IF(H1981&lt;=3360000,880000,IF(H1981&lt;=4890000,680000,IF(H1981&lt;=6550000,630000,580000))))))</f>
        <v/>
      </c>
      <c r="J1981" s="19">
        <f>MAX(0,ROUNDDOWN(H1981-E1981-I1981-F1981,-3))</f>
        <v/>
      </c>
      <c r="K1981" s="19">
        <f>MAX(0,ROUNDDOWN(H1981-E1981-I1981-F1981-D1981,-3))</f>
        <v/>
      </c>
      <c r="L1981" s="19">
        <f>IF(J1981&lt;=0,0,ROUNDDOWN((J1981*LOOKUP(J1981,{0,1950001,3300001,6950001,9000001,18000001,40000001},{0.05,0.1,0.2,0.23,0.33,0.4,0.45})-LOOKUP(J1981,{0,1950001,3300001,6950001,9000001,18000001,40000001},{0,97500,427500,636000,1536000,2796000,4796000}))*1.021,-2))</f>
        <v/>
      </c>
      <c r="M1981" s="19">
        <f>IF(K1981&lt;=0,0,ROUNDDOWN((K1981*LOOKUP(K1981,{0,1950001,3300001,6950001,9000001,18000001,40000001},{0.05,0.1,0.2,0.23,0.33,0.4,0.45})-LOOKUP(K1981,{0,1950001,3300001,6950001,9000001,18000001,40000001},{0,97500,427500,636000,1536000,2796000,4796000}))*1.021,-2))</f>
        <v/>
      </c>
      <c r="N1981" s="19">
        <f>MAX(0,ROUNDDOWN(H1981-E1981-430000-G1981,-3))</f>
        <v/>
      </c>
      <c r="O1981" s="19">
        <f>MAX(0,ROUNDDOWN(H1981-E1981-430000-G1981-D1981,-3))</f>
        <v/>
      </c>
      <c r="P1981" s="19">
        <f>IF(H1981&lt;=450000,0,MAX(0,ROUNDDOWN(N1981*0.06-MIN(50000,N1981)*0.03,-2))+MAX(0,ROUNDDOWN(N1981*0.04-MIN(50000,N1981)*0.02,-2)))</f>
        <v/>
      </c>
      <c r="Q1981" s="19">
        <f>IF(H1981&lt;=450000,0,MAX(0,ROUNDDOWN(O1981*0.06-MIN(50000,O1981)*0.03,-2))+MAX(0,ROUNDDOWN(O1981*0.04-MIN(50000,O1981)*0.02,-2)))</f>
        <v/>
      </c>
      <c r="R1981" s="19">
        <f>L1981-M1981</f>
        <v/>
      </c>
      <c r="S1981" s="19">
        <f>P1981-Q1981</f>
        <v/>
      </c>
      <c r="T1981" s="19">
        <f>R1981+S1981</f>
        <v/>
      </c>
      <c r="U1981" s="21">
        <f>IF(J1981&lt;=0,0,LOOKUP(J1981,{0,1950001,3300001,6950001,9000001,18000001,40000001},{0.05,0.1,0.2,0.23,0.33,0.4,0.45}))</f>
        <v/>
      </c>
    </row>
    <row r="1982">
      <c r="A1982" t="inlineStr">
        <is>
          <t>1万円刻み</t>
        </is>
      </c>
      <c r="B1982" s="19">
        <f>'3_1万円刻み'!$A$922</f>
        <v/>
      </c>
      <c r="C1982" s="20" t="n">
        <v>2026</v>
      </c>
      <c r="D1982" s="19" t="n">
        <v>276000</v>
      </c>
      <c r="E1982" s="19">
        <f>ROUND(MIN(B1982/12,650000)*12*0.0915+MIN(B1982/12,1390000)*12*(0.0504+0)+B1982*0.005,0)</f>
        <v/>
      </c>
      <c r="F1982" s="19" t="n">
        <v>0</v>
      </c>
      <c r="G1982" s="19" t="n">
        <v>0</v>
      </c>
      <c r="H1982" s="19">
        <f>IF(C1982&gt;=2026,IF(B1982&lt;741000,0,IF(B1982&lt;2191000,B1982-740000,IF(B1982&lt;2193000,1451000,IF(B1982&lt;2196000,1453000,IF(B1982&lt;2200000,1456000,IF(B1982&lt;3600000,ROUNDDOWN(B1982/4,-3)*2.8-80000,IF(B1982&lt;6600000,ROUNDDOWN(B1982/4,-3)*3.2-440000,IF(B1982&lt;8500000,ROUNDDOWN(B1982*0.9,0)-1100000,B1982-1950000)))))))),IF(B1982&lt;651000,0,IF(B1982&lt;1900000,B1982-650000,IF(B1982&lt;3600000,ROUNDDOWN(B1982/4,-3)*2.8-80000,IF(B1982&lt;6600000,ROUNDDOWN(B1982/4,-3)*3.2-440000,IF(B1982&lt;8500000,ROUNDDOWN(B1982*0.9,0)-1100000,B1982-1950000))))))</f>
        <v/>
      </c>
      <c r="I1982" s="19">
        <f>IF(H1982&gt;23500000,NA(),IF(C1982&gt;=2026,IF(H1982&lt;=4890000,1040000,IF(H1982&lt;=6550000,670000,620000)),IF(H1982&lt;=1320000,950000,IF(H1982&lt;=3360000,880000,IF(H1982&lt;=4890000,680000,IF(H1982&lt;=6550000,630000,580000))))))</f>
        <v/>
      </c>
      <c r="J1982" s="19">
        <f>MAX(0,ROUNDDOWN(H1982-E1982-I1982-F1982,-3))</f>
        <v/>
      </c>
      <c r="K1982" s="19">
        <f>MAX(0,ROUNDDOWN(H1982-E1982-I1982-F1982-D1982,-3))</f>
        <v/>
      </c>
      <c r="L1982" s="19">
        <f>IF(J1982&lt;=0,0,ROUNDDOWN((J1982*LOOKUP(J1982,{0,1950001,3300001,6950001,9000001,18000001,40000001},{0.05,0.1,0.2,0.23,0.33,0.4,0.45})-LOOKUP(J1982,{0,1950001,3300001,6950001,9000001,18000001,40000001},{0,97500,427500,636000,1536000,2796000,4796000}))*1.021,-2))</f>
        <v/>
      </c>
      <c r="M1982" s="19">
        <f>IF(K1982&lt;=0,0,ROUNDDOWN((K1982*LOOKUP(K1982,{0,1950001,3300001,6950001,9000001,18000001,40000001},{0.05,0.1,0.2,0.23,0.33,0.4,0.45})-LOOKUP(K1982,{0,1950001,3300001,6950001,9000001,18000001,40000001},{0,97500,427500,636000,1536000,2796000,4796000}))*1.021,-2))</f>
        <v/>
      </c>
      <c r="N1982" s="19">
        <f>MAX(0,ROUNDDOWN(H1982-E1982-430000-G1982,-3))</f>
        <v/>
      </c>
      <c r="O1982" s="19">
        <f>MAX(0,ROUNDDOWN(H1982-E1982-430000-G1982-D1982,-3))</f>
        <v/>
      </c>
      <c r="P1982" s="19">
        <f>IF(H1982&lt;=450000,0,MAX(0,ROUNDDOWN(N1982*0.06-MIN(50000,N1982)*0.03,-2))+MAX(0,ROUNDDOWN(N1982*0.04-MIN(50000,N1982)*0.02,-2)))</f>
        <v/>
      </c>
      <c r="Q1982" s="19">
        <f>IF(H1982&lt;=450000,0,MAX(0,ROUNDDOWN(O1982*0.06-MIN(50000,O1982)*0.03,-2))+MAX(0,ROUNDDOWN(O1982*0.04-MIN(50000,O1982)*0.02,-2)))</f>
        <v/>
      </c>
      <c r="R1982" s="19">
        <f>L1982-M1982</f>
        <v/>
      </c>
      <c r="S1982" s="19">
        <f>P1982-Q1982</f>
        <v/>
      </c>
      <c r="T1982" s="19">
        <f>R1982+S1982</f>
        <v/>
      </c>
      <c r="U1982" s="21">
        <f>IF(J1982&lt;=0,0,LOOKUP(J1982,{0,1950001,3300001,6950001,9000001,18000001,40000001},{0.05,0.1,0.2,0.23,0.33,0.4,0.45}))</f>
        <v/>
      </c>
    </row>
    <row r="1983">
      <c r="A1983" t="inlineStr">
        <is>
          <t>1万円刻み</t>
        </is>
      </c>
      <c r="B1983" s="19">
        <f>'3_1万円刻み'!$A$923</f>
        <v/>
      </c>
      <c r="C1983" s="20" t="n">
        <v>2025</v>
      </c>
      <c r="D1983" s="19" t="n">
        <v>276000</v>
      </c>
      <c r="E1983" s="19">
        <f>ROUND(MIN(B1983/12,650000)*12*0.0915+MIN(B1983/12,1390000)*12*(0.0504+0)+B1983*0.005,0)</f>
        <v/>
      </c>
      <c r="F1983" s="19" t="n">
        <v>0</v>
      </c>
      <c r="G1983" s="19" t="n">
        <v>0</v>
      </c>
      <c r="H1983" s="19">
        <f>IF(C1983&gt;=2026,IF(B1983&lt;741000,0,IF(B1983&lt;2191000,B1983-740000,IF(B1983&lt;2193000,1451000,IF(B1983&lt;2196000,1453000,IF(B1983&lt;2200000,1456000,IF(B1983&lt;3600000,ROUNDDOWN(B1983/4,-3)*2.8-80000,IF(B1983&lt;6600000,ROUNDDOWN(B1983/4,-3)*3.2-440000,IF(B1983&lt;8500000,ROUNDDOWN(B1983*0.9,0)-1100000,B1983-1950000)))))))),IF(B1983&lt;651000,0,IF(B1983&lt;1900000,B1983-650000,IF(B1983&lt;3600000,ROUNDDOWN(B1983/4,-3)*2.8-80000,IF(B1983&lt;6600000,ROUNDDOWN(B1983/4,-3)*3.2-440000,IF(B1983&lt;8500000,ROUNDDOWN(B1983*0.9,0)-1100000,B1983-1950000))))))</f>
        <v/>
      </c>
      <c r="I1983" s="19">
        <f>IF(H1983&gt;23500000,NA(),IF(C1983&gt;=2026,IF(H1983&lt;=4890000,1040000,IF(H1983&lt;=6550000,670000,620000)),IF(H1983&lt;=1320000,950000,IF(H1983&lt;=3360000,880000,IF(H1983&lt;=4890000,680000,IF(H1983&lt;=6550000,630000,580000))))))</f>
        <v/>
      </c>
      <c r="J1983" s="19">
        <f>MAX(0,ROUNDDOWN(H1983-E1983-I1983-F1983,-3))</f>
        <v/>
      </c>
      <c r="K1983" s="19">
        <f>MAX(0,ROUNDDOWN(H1983-E1983-I1983-F1983-D1983,-3))</f>
        <v/>
      </c>
      <c r="L1983" s="19">
        <f>IF(J1983&lt;=0,0,ROUNDDOWN((J1983*LOOKUP(J1983,{0,1950001,3300001,6950001,9000001,18000001,40000001},{0.05,0.1,0.2,0.23,0.33,0.4,0.45})-LOOKUP(J1983,{0,1950001,3300001,6950001,9000001,18000001,40000001},{0,97500,427500,636000,1536000,2796000,4796000}))*1.021,-2))</f>
        <v/>
      </c>
      <c r="M1983" s="19">
        <f>IF(K1983&lt;=0,0,ROUNDDOWN((K1983*LOOKUP(K1983,{0,1950001,3300001,6950001,9000001,18000001,40000001},{0.05,0.1,0.2,0.23,0.33,0.4,0.45})-LOOKUP(K1983,{0,1950001,3300001,6950001,9000001,18000001,40000001},{0,97500,427500,636000,1536000,2796000,4796000}))*1.021,-2))</f>
        <v/>
      </c>
      <c r="N1983" s="19">
        <f>MAX(0,ROUNDDOWN(H1983-E1983-430000-G1983,-3))</f>
        <v/>
      </c>
      <c r="O1983" s="19">
        <f>MAX(0,ROUNDDOWN(H1983-E1983-430000-G1983-D1983,-3))</f>
        <v/>
      </c>
      <c r="P1983" s="19">
        <f>IF(H1983&lt;=450000,0,MAX(0,ROUNDDOWN(N1983*0.06-MIN(50000,N1983)*0.03,-2))+MAX(0,ROUNDDOWN(N1983*0.04-MIN(50000,N1983)*0.02,-2)))</f>
        <v/>
      </c>
      <c r="Q1983" s="19">
        <f>IF(H1983&lt;=450000,0,MAX(0,ROUNDDOWN(O1983*0.06-MIN(50000,O1983)*0.03,-2))+MAX(0,ROUNDDOWN(O1983*0.04-MIN(50000,O1983)*0.02,-2)))</f>
        <v/>
      </c>
      <c r="R1983" s="19">
        <f>L1983-M1983</f>
        <v/>
      </c>
      <c r="S1983" s="19">
        <f>P1983-Q1983</f>
        <v/>
      </c>
      <c r="T1983" s="19">
        <f>R1983+S1983</f>
        <v/>
      </c>
      <c r="U1983" s="21">
        <f>IF(J1983&lt;=0,0,LOOKUP(J1983,{0,1950001,3300001,6950001,9000001,18000001,40000001},{0.05,0.1,0.2,0.23,0.33,0.4,0.45}))</f>
        <v/>
      </c>
    </row>
    <row r="1984">
      <c r="A1984" t="inlineStr">
        <is>
          <t>1万円刻み</t>
        </is>
      </c>
      <c r="B1984" s="19">
        <f>'3_1万円刻み'!$A$923</f>
        <v/>
      </c>
      <c r="C1984" s="20" t="n">
        <v>2026</v>
      </c>
      <c r="D1984" s="19" t="n">
        <v>276000</v>
      </c>
      <c r="E1984" s="19">
        <f>ROUND(MIN(B1984/12,650000)*12*0.0915+MIN(B1984/12,1390000)*12*(0.0504+0)+B1984*0.005,0)</f>
        <v/>
      </c>
      <c r="F1984" s="19" t="n">
        <v>0</v>
      </c>
      <c r="G1984" s="19" t="n">
        <v>0</v>
      </c>
      <c r="H1984" s="19">
        <f>IF(C1984&gt;=2026,IF(B1984&lt;741000,0,IF(B1984&lt;2191000,B1984-740000,IF(B1984&lt;2193000,1451000,IF(B1984&lt;2196000,1453000,IF(B1984&lt;2200000,1456000,IF(B1984&lt;3600000,ROUNDDOWN(B1984/4,-3)*2.8-80000,IF(B1984&lt;6600000,ROUNDDOWN(B1984/4,-3)*3.2-440000,IF(B1984&lt;8500000,ROUNDDOWN(B1984*0.9,0)-1100000,B1984-1950000)))))))),IF(B1984&lt;651000,0,IF(B1984&lt;1900000,B1984-650000,IF(B1984&lt;3600000,ROUNDDOWN(B1984/4,-3)*2.8-80000,IF(B1984&lt;6600000,ROUNDDOWN(B1984/4,-3)*3.2-440000,IF(B1984&lt;8500000,ROUNDDOWN(B1984*0.9,0)-1100000,B1984-1950000))))))</f>
        <v/>
      </c>
      <c r="I1984" s="19">
        <f>IF(H1984&gt;23500000,NA(),IF(C1984&gt;=2026,IF(H1984&lt;=4890000,1040000,IF(H1984&lt;=6550000,670000,620000)),IF(H1984&lt;=1320000,950000,IF(H1984&lt;=3360000,880000,IF(H1984&lt;=4890000,680000,IF(H1984&lt;=6550000,630000,580000))))))</f>
        <v/>
      </c>
      <c r="J1984" s="19">
        <f>MAX(0,ROUNDDOWN(H1984-E1984-I1984-F1984,-3))</f>
        <v/>
      </c>
      <c r="K1984" s="19">
        <f>MAX(0,ROUNDDOWN(H1984-E1984-I1984-F1984-D1984,-3))</f>
        <v/>
      </c>
      <c r="L1984" s="19">
        <f>IF(J1984&lt;=0,0,ROUNDDOWN((J1984*LOOKUP(J1984,{0,1950001,3300001,6950001,9000001,18000001,40000001},{0.05,0.1,0.2,0.23,0.33,0.4,0.45})-LOOKUP(J1984,{0,1950001,3300001,6950001,9000001,18000001,40000001},{0,97500,427500,636000,1536000,2796000,4796000}))*1.021,-2))</f>
        <v/>
      </c>
      <c r="M1984" s="19">
        <f>IF(K1984&lt;=0,0,ROUNDDOWN((K1984*LOOKUP(K1984,{0,1950001,3300001,6950001,9000001,18000001,40000001},{0.05,0.1,0.2,0.23,0.33,0.4,0.45})-LOOKUP(K1984,{0,1950001,3300001,6950001,9000001,18000001,40000001},{0,97500,427500,636000,1536000,2796000,4796000}))*1.021,-2))</f>
        <v/>
      </c>
      <c r="N1984" s="19">
        <f>MAX(0,ROUNDDOWN(H1984-E1984-430000-G1984,-3))</f>
        <v/>
      </c>
      <c r="O1984" s="19">
        <f>MAX(0,ROUNDDOWN(H1984-E1984-430000-G1984-D1984,-3))</f>
        <v/>
      </c>
      <c r="P1984" s="19">
        <f>IF(H1984&lt;=450000,0,MAX(0,ROUNDDOWN(N1984*0.06-MIN(50000,N1984)*0.03,-2))+MAX(0,ROUNDDOWN(N1984*0.04-MIN(50000,N1984)*0.02,-2)))</f>
        <v/>
      </c>
      <c r="Q1984" s="19">
        <f>IF(H1984&lt;=450000,0,MAX(0,ROUNDDOWN(O1984*0.06-MIN(50000,O1984)*0.03,-2))+MAX(0,ROUNDDOWN(O1984*0.04-MIN(50000,O1984)*0.02,-2)))</f>
        <v/>
      </c>
      <c r="R1984" s="19">
        <f>L1984-M1984</f>
        <v/>
      </c>
      <c r="S1984" s="19">
        <f>P1984-Q1984</f>
        <v/>
      </c>
      <c r="T1984" s="19">
        <f>R1984+S1984</f>
        <v/>
      </c>
      <c r="U1984" s="21">
        <f>IF(J1984&lt;=0,0,LOOKUP(J1984,{0,1950001,3300001,6950001,9000001,18000001,40000001},{0.05,0.1,0.2,0.23,0.33,0.4,0.45}))</f>
        <v/>
      </c>
    </row>
    <row r="1985">
      <c r="A1985" t="inlineStr">
        <is>
          <t>1万円刻み</t>
        </is>
      </c>
      <c r="B1985" s="19">
        <f>'3_1万円刻み'!$A$924</f>
        <v/>
      </c>
      <c r="C1985" s="20" t="n">
        <v>2025</v>
      </c>
      <c r="D1985" s="19" t="n">
        <v>276000</v>
      </c>
      <c r="E1985" s="19">
        <f>ROUND(MIN(B1985/12,650000)*12*0.0915+MIN(B1985/12,1390000)*12*(0.0504+0)+B1985*0.005,0)</f>
        <v/>
      </c>
      <c r="F1985" s="19" t="n">
        <v>0</v>
      </c>
      <c r="G1985" s="19" t="n">
        <v>0</v>
      </c>
      <c r="H1985" s="19">
        <f>IF(C1985&gt;=2026,IF(B1985&lt;741000,0,IF(B1985&lt;2191000,B1985-740000,IF(B1985&lt;2193000,1451000,IF(B1985&lt;2196000,1453000,IF(B1985&lt;2200000,1456000,IF(B1985&lt;3600000,ROUNDDOWN(B1985/4,-3)*2.8-80000,IF(B1985&lt;6600000,ROUNDDOWN(B1985/4,-3)*3.2-440000,IF(B1985&lt;8500000,ROUNDDOWN(B1985*0.9,0)-1100000,B1985-1950000)))))))),IF(B1985&lt;651000,0,IF(B1985&lt;1900000,B1985-650000,IF(B1985&lt;3600000,ROUNDDOWN(B1985/4,-3)*2.8-80000,IF(B1985&lt;6600000,ROUNDDOWN(B1985/4,-3)*3.2-440000,IF(B1985&lt;8500000,ROUNDDOWN(B1985*0.9,0)-1100000,B1985-1950000))))))</f>
        <v/>
      </c>
      <c r="I1985" s="19">
        <f>IF(H1985&gt;23500000,NA(),IF(C1985&gt;=2026,IF(H1985&lt;=4890000,1040000,IF(H1985&lt;=6550000,670000,620000)),IF(H1985&lt;=1320000,950000,IF(H1985&lt;=3360000,880000,IF(H1985&lt;=4890000,680000,IF(H1985&lt;=6550000,630000,580000))))))</f>
        <v/>
      </c>
      <c r="J1985" s="19">
        <f>MAX(0,ROUNDDOWN(H1985-E1985-I1985-F1985,-3))</f>
        <v/>
      </c>
      <c r="K1985" s="19">
        <f>MAX(0,ROUNDDOWN(H1985-E1985-I1985-F1985-D1985,-3))</f>
        <v/>
      </c>
      <c r="L1985" s="19">
        <f>IF(J1985&lt;=0,0,ROUNDDOWN((J1985*LOOKUP(J1985,{0,1950001,3300001,6950001,9000001,18000001,40000001},{0.05,0.1,0.2,0.23,0.33,0.4,0.45})-LOOKUP(J1985,{0,1950001,3300001,6950001,9000001,18000001,40000001},{0,97500,427500,636000,1536000,2796000,4796000}))*1.021,-2))</f>
        <v/>
      </c>
      <c r="M1985" s="19">
        <f>IF(K1985&lt;=0,0,ROUNDDOWN((K1985*LOOKUP(K1985,{0,1950001,3300001,6950001,9000001,18000001,40000001},{0.05,0.1,0.2,0.23,0.33,0.4,0.45})-LOOKUP(K1985,{0,1950001,3300001,6950001,9000001,18000001,40000001},{0,97500,427500,636000,1536000,2796000,4796000}))*1.021,-2))</f>
        <v/>
      </c>
      <c r="N1985" s="19">
        <f>MAX(0,ROUNDDOWN(H1985-E1985-430000-G1985,-3))</f>
        <v/>
      </c>
      <c r="O1985" s="19">
        <f>MAX(0,ROUNDDOWN(H1985-E1985-430000-G1985-D1985,-3))</f>
        <v/>
      </c>
      <c r="P1985" s="19">
        <f>IF(H1985&lt;=450000,0,MAX(0,ROUNDDOWN(N1985*0.06-MIN(50000,N1985)*0.03,-2))+MAX(0,ROUNDDOWN(N1985*0.04-MIN(50000,N1985)*0.02,-2)))</f>
        <v/>
      </c>
      <c r="Q1985" s="19">
        <f>IF(H1985&lt;=450000,0,MAX(0,ROUNDDOWN(O1985*0.06-MIN(50000,O1985)*0.03,-2))+MAX(0,ROUNDDOWN(O1985*0.04-MIN(50000,O1985)*0.02,-2)))</f>
        <v/>
      </c>
      <c r="R1985" s="19">
        <f>L1985-M1985</f>
        <v/>
      </c>
      <c r="S1985" s="19">
        <f>P1985-Q1985</f>
        <v/>
      </c>
      <c r="T1985" s="19">
        <f>R1985+S1985</f>
        <v/>
      </c>
      <c r="U1985" s="21">
        <f>IF(J1985&lt;=0,0,LOOKUP(J1985,{0,1950001,3300001,6950001,9000001,18000001,40000001},{0.05,0.1,0.2,0.23,0.33,0.4,0.45}))</f>
        <v/>
      </c>
    </row>
    <row r="1986">
      <c r="A1986" t="inlineStr">
        <is>
          <t>1万円刻み</t>
        </is>
      </c>
      <c r="B1986" s="19">
        <f>'3_1万円刻み'!$A$924</f>
        <v/>
      </c>
      <c r="C1986" s="20" t="n">
        <v>2026</v>
      </c>
      <c r="D1986" s="19" t="n">
        <v>276000</v>
      </c>
      <c r="E1986" s="19">
        <f>ROUND(MIN(B1986/12,650000)*12*0.0915+MIN(B1986/12,1390000)*12*(0.0504+0)+B1986*0.005,0)</f>
        <v/>
      </c>
      <c r="F1986" s="19" t="n">
        <v>0</v>
      </c>
      <c r="G1986" s="19" t="n">
        <v>0</v>
      </c>
      <c r="H1986" s="19">
        <f>IF(C1986&gt;=2026,IF(B1986&lt;741000,0,IF(B1986&lt;2191000,B1986-740000,IF(B1986&lt;2193000,1451000,IF(B1986&lt;2196000,1453000,IF(B1986&lt;2200000,1456000,IF(B1986&lt;3600000,ROUNDDOWN(B1986/4,-3)*2.8-80000,IF(B1986&lt;6600000,ROUNDDOWN(B1986/4,-3)*3.2-440000,IF(B1986&lt;8500000,ROUNDDOWN(B1986*0.9,0)-1100000,B1986-1950000)))))))),IF(B1986&lt;651000,0,IF(B1986&lt;1900000,B1986-650000,IF(B1986&lt;3600000,ROUNDDOWN(B1986/4,-3)*2.8-80000,IF(B1986&lt;6600000,ROUNDDOWN(B1986/4,-3)*3.2-440000,IF(B1986&lt;8500000,ROUNDDOWN(B1986*0.9,0)-1100000,B1986-1950000))))))</f>
        <v/>
      </c>
      <c r="I1986" s="19">
        <f>IF(H1986&gt;23500000,NA(),IF(C1986&gt;=2026,IF(H1986&lt;=4890000,1040000,IF(H1986&lt;=6550000,670000,620000)),IF(H1986&lt;=1320000,950000,IF(H1986&lt;=3360000,880000,IF(H1986&lt;=4890000,680000,IF(H1986&lt;=6550000,630000,580000))))))</f>
        <v/>
      </c>
      <c r="J1986" s="19">
        <f>MAX(0,ROUNDDOWN(H1986-E1986-I1986-F1986,-3))</f>
        <v/>
      </c>
      <c r="K1986" s="19">
        <f>MAX(0,ROUNDDOWN(H1986-E1986-I1986-F1986-D1986,-3))</f>
        <v/>
      </c>
      <c r="L1986" s="19">
        <f>IF(J1986&lt;=0,0,ROUNDDOWN((J1986*LOOKUP(J1986,{0,1950001,3300001,6950001,9000001,18000001,40000001},{0.05,0.1,0.2,0.23,0.33,0.4,0.45})-LOOKUP(J1986,{0,1950001,3300001,6950001,9000001,18000001,40000001},{0,97500,427500,636000,1536000,2796000,4796000}))*1.021,-2))</f>
        <v/>
      </c>
      <c r="M1986" s="19">
        <f>IF(K1986&lt;=0,0,ROUNDDOWN((K1986*LOOKUP(K1986,{0,1950001,3300001,6950001,9000001,18000001,40000001},{0.05,0.1,0.2,0.23,0.33,0.4,0.45})-LOOKUP(K1986,{0,1950001,3300001,6950001,9000001,18000001,40000001},{0,97500,427500,636000,1536000,2796000,4796000}))*1.021,-2))</f>
        <v/>
      </c>
      <c r="N1986" s="19">
        <f>MAX(0,ROUNDDOWN(H1986-E1986-430000-G1986,-3))</f>
        <v/>
      </c>
      <c r="O1986" s="19">
        <f>MAX(0,ROUNDDOWN(H1986-E1986-430000-G1986-D1986,-3))</f>
        <v/>
      </c>
      <c r="P1986" s="19">
        <f>IF(H1986&lt;=450000,0,MAX(0,ROUNDDOWN(N1986*0.06-MIN(50000,N1986)*0.03,-2))+MAX(0,ROUNDDOWN(N1986*0.04-MIN(50000,N1986)*0.02,-2)))</f>
        <v/>
      </c>
      <c r="Q1986" s="19">
        <f>IF(H1986&lt;=450000,0,MAX(0,ROUNDDOWN(O1986*0.06-MIN(50000,O1986)*0.03,-2))+MAX(0,ROUNDDOWN(O1986*0.04-MIN(50000,O1986)*0.02,-2)))</f>
        <v/>
      </c>
      <c r="R1986" s="19">
        <f>L1986-M1986</f>
        <v/>
      </c>
      <c r="S1986" s="19">
        <f>P1986-Q1986</f>
        <v/>
      </c>
      <c r="T1986" s="19">
        <f>R1986+S1986</f>
        <v/>
      </c>
      <c r="U1986" s="21">
        <f>IF(J1986&lt;=0,0,LOOKUP(J1986,{0,1950001,3300001,6950001,9000001,18000001,40000001},{0.05,0.1,0.2,0.23,0.33,0.4,0.45}))</f>
        <v/>
      </c>
    </row>
    <row r="1987">
      <c r="A1987" t="inlineStr">
        <is>
          <t>1万円刻み</t>
        </is>
      </c>
      <c r="B1987" s="19">
        <f>'3_1万円刻み'!$A$925</f>
        <v/>
      </c>
      <c r="C1987" s="20" t="n">
        <v>2025</v>
      </c>
      <c r="D1987" s="19" t="n">
        <v>276000</v>
      </c>
      <c r="E1987" s="19">
        <f>ROUND(MIN(B1987/12,650000)*12*0.0915+MIN(B1987/12,1390000)*12*(0.0504+0)+B1987*0.005,0)</f>
        <v/>
      </c>
      <c r="F1987" s="19" t="n">
        <v>0</v>
      </c>
      <c r="G1987" s="19" t="n">
        <v>0</v>
      </c>
      <c r="H1987" s="19">
        <f>IF(C1987&gt;=2026,IF(B1987&lt;741000,0,IF(B1987&lt;2191000,B1987-740000,IF(B1987&lt;2193000,1451000,IF(B1987&lt;2196000,1453000,IF(B1987&lt;2200000,1456000,IF(B1987&lt;3600000,ROUNDDOWN(B1987/4,-3)*2.8-80000,IF(B1987&lt;6600000,ROUNDDOWN(B1987/4,-3)*3.2-440000,IF(B1987&lt;8500000,ROUNDDOWN(B1987*0.9,0)-1100000,B1987-1950000)))))))),IF(B1987&lt;651000,0,IF(B1987&lt;1900000,B1987-650000,IF(B1987&lt;3600000,ROUNDDOWN(B1987/4,-3)*2.8-80000,IF(B1987&lt;6600000,ROUNDDOWN(B1987/4,-3)*3.2-440000,IF(B1987&lt;8500000,ROUNDDOWN(B1987*0.9,0)-1100000,B1987-1950000))))))</f>
        <v/>
      </c>
      <c r="I1987" s="19">
        <f>IF(H1987&gt;23500000,NA(),IF(C1987&gt;=2026,IF(H1987&lt;=4890000,1040000,IF(H1987&lt;=6550000,670000,620000)),IF(H1987&lt;=1320000,950000,IF(H1987&lt;=3360000,880000,IF(H1987&lt;=4890000,680000,IF(H1987&lt;=6550000,630000,580000))))))</f>
        <v/>
      </c>
      <c r="J1987" s="19">
        <f>MAX(0,ROUNDDOWN(H1987-E1987-I1987-F1987,-3))</f>
        <v/>
      </c>
      <c r="K1987" s="19">
        <f>MAX(0,ROUNDDOWN(H1987-E1987-I1987-F1987-D1987,-3))</f>
        <v/>
      </c>
      <c r="L1987" s="19">
        <f>IF(J1987&lt;=0,0,ROUNDDOWN((J1987*LOOKUP(J1987,{0,1950001,3300001,6950001,9000001,18000001,40000001},{0.05,0.1,0.2,0.23,0.33,0.4,0.45})-LOOKUP(J1987,{0,1950001,3300001,6950001,9000001,18000001,40000001},{0,97500,427500,636000,1536000,2796000,4796000}))*1.021,-2))</f>
        <v/>
      </c>
      <c r="M1987" s="19">
        <f>IF(K1987&lt;=0,0,ROUNDDOWN((K1987*LOOKUP(K1987,{0,1950001,3300001,6950001,9000001,18000001,40000001},{0.05,0.1,0.2,0.23,0.33,0.4,0.45})-LOOKUP(K1987,{0,1950001,3300001,6950001,9000001,18000001,40000001},{0,97500,427500,636000,1536000,2796000,4796000}))*1.021,-2))</f>
        <v/>
      </c>
      <c r="N1987" s="19">
        <f>MAX(0,ROUNDDOWN(H1987-E1987-430000-G1987,-3))</f>
        <v/>
      </c>
      <c r="O1987" s="19">
        <f>MAX(0,ROUNDDOWN(H1987-E1987-430000-G1987-D1987,-3))</f>
        <v/>
      </c>
      <c r="P1987" s="19">
        <f>IF(H1987&lt;=450000,0,MAX(0,ROUNDDOWN(N1987*0.06-MIN(50000,N1987)*0.03,-2))+MAX(0,ROUNDDOWN(N1987*0.04-MIN(50000,N1987)*0.02,-2)))</f>
        <v/>
      </c>
      <c r="Q1987" s="19">
        <f>IF(H1987&lt;=450000,0,MAX(0,ROUNDDOWN(O1987*0.06-MIN(50000,O1987)*0.03,-2))+MAX(0,ROUNDDOWN(O1987*0.04-MIN(50000,O1987)*0.02,-2)))</f>
        <v/>
      </c>
      <c r="R1987" s="19">
        <f>L1987-M1987</f>
        <v/>
      </c>
      <c r="S1987" s="19">
        <f>P1987-Q1987</f>
        <v/>
      </c>
      <c r="T1987" s="19">
        <f>R1987+S1987</f>
        <v/>
      </c>
      <c r="U1987" s="21">
        <f>IF(J1987&lt;=0,0,LOOKUP(J1987,{0,1950001,3300001,6950001,9000001,18000001,40000001},{0.05,0.1,0.2,0.23,0.33,0.4,0.45}))</f>
        <v/>
      </c>
    </row>
    <row r="1988">
      <c r="A1988" t="inlineStr">
        <is>
          <t>1万円刻み</t>
        </is>
      </c>
      <c r="B1988" s="19">
        <f>'3_1万円刻み'!$A$925</f>
        <v/>
      </c>
      <c r="C1988" s="20" t="n">
        <v>2026</v>
      </c>
      <c r="D1988" s="19" t="n">
        <v>276000</v>
      </c>
      <c r="E1988" s="19">
        <f>ROUND(MIN(B1988/12,650000)*12*0.0915+MIN(B1988/12,1390000)*12*(0.0504+0)+B1988*0.005,0)</f>
        <v/>
      </c>
      <c r="F1988" s="19" t="n">
        <v>0</v>
      </c>
      <c r="G1988" s="19" t="n">
        <v>0</v>
      </c>
      <c r="H1988" s="19">
        <f>IF(C1988&gt;=2026,IF(B1988&lt;741000,0,IF(B1988&lt;2191000,B1988-740000,IF(B1988&lt;2193000,1451000,IF(B1988&lt;2196000,1453000,IF(B1988&lt;2200000,1456000,IF(B1988&lt;3600000,ROUNDDOWN(B1988/4,-3)*2.8-80000,IF(B1988&lt;6600000,ROUNDDOWN(B1988/4,-3)*3.2-440000,IF(B1988&lt;8500000,ROUNDDOWN(B1988*0.9,0)-1100000,B1988-1950000)))))))),IF(B1988&lt;651000,0,IF(B1988&lt;1900000,B1988-650000,IF(B1988&lt;3600000,ROUNDDOWN(B1988/4,-3)*2.8-80000,IF(B1988&lt;6600000,ROUNDDOWN(B1988/4,-3)*3.2-440000,IF(B1988&lt;8500000,ROUNDDOWN(B1988*0.9,0)-1100000,B1988-1950000))))))</f>
        <v/>
      </c>
      <c r="I1988" s="19">
        <f>IF(H1988&gt;23500000,NA(),IF(C1988&gt;=2026,IF(H1988&lt;=4890000,1040000,IF(H1988&lt;=6550000,670000,620000)),IF(H1988&lt;=1320000,950000,IF(H1988&lt;=3360000,880000,IF(H1988&lt;=4890000,680000,IF(H1988&lt;=6550000,630000,580000))))))</f>
        <v/>
      </c>
      <c r="J1988" s="19">
        <f>MAX(0,ROUNDDOWN(H1988-E1988-I1988-F1988,-3))</f>
        <v/>
      </c>
      <c r="K1988" s="19">
        <f>MAX(0,ROUNDDOWN(H1988-E1988-I1988-F1988-D1988,-3))</f>
        <v/>
      </c>
      <c r="L1988" s="19">
        <f>IF(J1988&lt;=0,0,ROUNDDOWN((J1988*LOOKUP(J1988,{0,1950001,3300001,6950001,9000001,18000001,40000001},{0.05,0.1,0.2,0.23,0.33,0.4,0.45})-LOOKUP(J1988,{0,1950001,3300001,6950001,9000001,18000001,40000001},{0,97500,427500,636000,1536000,2796000,4796000}))*1.021,-2))</f>
        <v/>
      </c>
      <c r="M1988" s="19">
        <f>IF(K1988&lt;=0,0,ROUNDDOWN((K1988*LOOKUP(K1988,{0,1950001,3300001,6950001,9000001,18000001,40000001},{0.05,0.1,0.2,0.23,0.33,0.4,0.45})-LOOKUP(K1988,{0,1950001,3300001,6950001,9000001,18000001,40000001},{0,97500,427500,636000,1536000,2796000,4796000}))*1.021,-2))</f>
        <v/>
      </c>
      <c r="N1988" s="19">
        <f>MAX(0,ROUNDDOWN(H1988-E1988-430000-G1988,-3))</f>
        <v/>
      </c>
      <c r="O1988" s="19">
        <f>MAX(0,ROUNDDOWN(H1988-E1988-430000-G1988-D1988,-3))</f>
        <v/>
      </c>
      <c r="P1988" s="19">
        <f>IF(H1988&lt;=450000,0,MAX(0,ROUNDDOWN(N1988*0.06-MIN(50000,N1988)*0.03,-2))+MAX(0,ROUNDDOWN(N1988*0.04-MIN(50000,N1988)*0.02,-2)))</f>
        <v/>
      </c>
      <c r="Q1988" s="19">
        <f>IF(H1988&lt;=450000,0,MAX(0,ROUNDDOWN(O1988*0.06-MIN(50000,O1988)*0.03,-2))+MAX(0,ROUNDDOWN(O1988*0.04-MIN(50000,O1988)*0.02,-2)))</f>
        <v/>
      </c>
      <c r="R1988" s="19">
        <f>L1988-M1988</f>
        <v/>
      </c>
      <c r="S1988" s="19">
        <f>P1988-Q1988</f>
        <v/>
      </c>
      <c r="T1988" s="19">
        <f>R1988+S1988</f>
        <v/>
      </c>
      <c r="U1988" s="21">
        <f>IF(J1988&lt;=0,0,LOOKUP(J1988,{0,1950001,3300001,6950001,9000001,18000001,40000001},{0.05,0.1,0.2,0.23,0.33,0.4,0.45}))</f>
        <v/>
      </c>
    </row>
    <row r="1989">
      <c r="A1989" t="inlineStr">
        <is>
          <t>1万円刻み</t>
        </is>
      </c>
      <c r="B1989" s="19">
        <f>'3_1万円刻み'!$A$926</f>
        <v/>
      </c>
      <c r="C1989" s="20" t="n">
        <v>2025</v>
      </c>
      <c r="D1989" s="19" t="n">
        <v>276000</v>
      </c>
      <c r="E1989" s="19">
        <f>ROUND(MIN(B1989/12,650000)*12*0.0915+MIN(B1989/12,1390000)*12*(0.0504+0)+B1989*0.005,0)</f>
        <v/>
      </c>
      <c r="F1989" s="19" t="n">
        <v>0</v>
      </c>
      <c r="G1989" s="19" t="n">
        <v>0</v>
      </c>
      <c r="H1989" s="19">
        <f>IF(C1989&gt;=2026,IF(B1989&lt;741000,0,IF(B1989&lt;2191000,B1989-740000,IF(B1989&lt;2193000,1451000,IF(B1989&lt;2196000,1453000,IF(B1989&lt;2200000,1456000,IF(B1989&lt;3600000,ROUNDDOWN(B1989/4,-3)*2.8-80000,IF(B1989&lt;6600000,ROUNDDOWN(B1989/4,-3)*3.2-440000,IF(B1989&lt;8500000,ROUNDDOWN(B1989*0.9,0)-1100000,B1989-1950000)))))))),IF(B1989&lt;651000,0,IF(B1989&lt;1900000,B1989-650000,IF(B1989&lt;3600000,ROUNDDOWN(B1989/4,-3)*2.8-80000,IF(B1989&lt;6600000,ROUNDDOWN(B1989/4,-3)*3.2-440000,IF(B1989&lt;8500000,ROUNDDOWN(B1989*0.9,0)-1100000,B1989-1950000))))))</f>
        <v/>
      </c>
      <c r="I1989" s="19">
        <f>IF(H1989&gt;23500000,NA(),IF(C1989&gt;=2026,IF(H1989&lt;=4890000,1040000,IF(H1989&lt;=6550000,670000,620000)),IF(H1989&lt;=1320000,950000,IF(H1989&lt;=3360000,880000,IF(H1989&lt;=4890000,680000,IF(H1989&lt;=6550000,630000,580000))))))</f>
        <v/>
      </c>
      <c r="J1989" s="19">
        <f>MAX(0,ROUNDDOWN(H1989-E1989-I1989-F1989,-3))</f>
        <v/>
      </c>
      <c r="K1989" s="19">
        <f>MAX(0,ROUNDDOWN(H1989-E1989-I1989-F1989-D1989,-3))</f>
        <v/>
      </c>
      <c r="L1989" s="19">
        <f>IF(J1989&lt;=0,0,ROUNDDOWN((J1989*LOOKUP(J1989,{0,1950001,3300001,6950001,9000001,18000001,40000001},{0.05,0.1,0.2,0.23,0.33,0.4,0.45})-LOOKUP(J1989,{0,1950001,3300001,6950001,9000001,18000001,40000001},{0,97500,427500,636000,1536000,2796000,4796000}))*1.021,-2))</f>
        <v/>
      </c>
      <c r="M1989" s="19">
        <f>IF(K1989&lt;=0,0,ROUNDDOWN((K1989*LOOKUP(K1989,{0,1950001,3300001,6950001,9000001,18000001,40000001},{0.05,0.1,0.2,0.23,0.33,0.4,0.45})-LOOKUP(K1989,{0,1950001,3300001,6950001,9000001,18000001,40000001},{0,97500,427500,636000,1536000,2796000,4796000}))*1.021,-2))</f>
        <v/>
      </c>
      <c r="N1989" s="19">
        <f>MAX(0,ROUNDDOWN(H1989-E1989-430000-G1989,-3))</f>
        <v/>
      </c>
      <c r="O1989" s="19">
        <f>MAX(0,ROUNDDOWN(H1989-E1989-430000-G1989-D1989,-3))</f>
        <v/>
      </c>
      <c r="P1989" s="19">
        <f>IF(H1989&lt;=450000,0,MAX(0,ROUNDDOWN(N1989*0.06-MIN(50000,N1989)*0.03,-2))+MAX(0,ROUNDDOWN(N1989*0.04-MIN(50000,N1989)*0.02,-2)))</f>
        <v/>
      </c>
      <c r="Q1989" s="19">
        <f>IF(H1989&lt;=450000,0,MAX(0,ROUNDDOWN(O1989*0.06-MIN(50000,O1989)*0.03,-2))+MAX(0,ROUNDDOWN(O1989*0.04-MIN(50000,O1989)*0.02,-2)))</f>
        <v/>
      </c>
      <c r="R1989" s="19">
        <f>L1989-M1989</f>
        <v/>
      </c>
      <c r="S1989" s="19">
        <f>P1989-Q1989</f>
        <v/>
      </c>
      <c r="T1989" s="19">
        <f>R1989+S1989</f>
        <v/>
      </c>
      <c r="U1989" s="21">
        <f>IF(J1989&lt;=0,0,LOOKUP(J1989,{0,1950001,3300001,6950001,9000001,18000001,40000001},{0.05,0.1,0.2,0.23,0.33,0.4,0.45}))</f>
        <v/>
      </c>
    </row>
    <row r="1990">
      <c r="A1990" t="inlineStr">
        <is>
          <t>1万円刻み</t>
        </is>
      </c>
      <c r="B1990" s="19">
        <f>'3_1万円刻み'!$A$926</f>
        <v/>
      </c>
      <c r="C1990" s="20" t="n">
        <v>2026</v>
      </c>
      <c r="D1990" s="19" t="n">
        <v>276000</v>
      </c>
      <c r="E1990" s="19">
        <f>ROUND(MIN(B1990/12,650000)*12*0.0915+MIN(B1990/12,1390000)*12*(0.0504+0)+B1990*0.005,0)</f>
        <v/>
      </c>
      <c r="F1990" s="19" t="n">
        <v>0</v>
      </c>
      <c r="G1990" s="19" t="n">
        <v>0</v>
      </c>
      <c r="H1990" s="19">
        <f>IF(C1990&gt;=2026,IF(B1990&lt;741000,0,IF(B1990&lt;2191000,B1990-740000,IF(B1990&lt;2193000,1451000,IF(B1990&lt;2196000,1453000,IF(B1990&lt;2200000,1456000,IF(B1990&lt;3600000,ROUNDDOWN(B1990/4,-3)*2.8-80000,IF(B1990&lt;6600000,ROUNDDOWN(B1990/4,-3)*3.2-440000,IF(B1990&lt;8500000,ROUNDDOWN(B1990*0.9,0)-1100000,B1990-1950000)))))))),IF(B1990&lt;651000,0,IF(B1990&lt;1900000,B1990-650000,IF(B1990&lt;3600000,ROUNDDOWN(B1990/4,-3)*2.8-80000,IF(B1990&lt;6600000,ROUNDDOWN(B1990/4,-3)*3.2-440000,IF(B1990&lt;8500000,ROUNDDOWN(B1990*0.9,0)-1100000,B1990-1950000))))))</f>
        <v/>
      </c>
      <c r="I1990" s="19">
        <f>IF(H1990&gt;23500000,NA(),IF(C1990&gt;=2026,IF(H1990&lt;=4890000,1040000,IF(H1990&lt;=6550000,670000,620000)),IF(H1990&lt;=1320000,950000,IF(H1990&lt;=3360000,880000,IF(H1990&lt;=4890000,680000,IF(H1990&lt;=6550000,630000,580000))))))</f>
        <v/>
      </c>
      <c r="J1990" s="19">
        <f>MAX(0,ROUNDDOWN(H1990-E1990-I1990-F1990,-3))</f>
        <v/>
      </c>
      <c r="K1990" s="19">
        <f>MAX(0,ROUNDDOWN(H1990-E1990-I1990-F1990-D1990,-3))</f>
        <v/>
      </c>
      <c r="L1990" s="19">
        <f>IF(J1990&lt;=0,0,ROUNDDOWN((J1990*LOOKUP(J1990,{0,1950001,3300001,6950001,9000001,18000001,40000001},{0.05,0.1,0.2,0.23,0.33,0.4,0.45})-LOOKUP(J1990,{0,1950001,3300001,6950001,9000001,18000001,40000001},{0,97500,427500,636000,1536000,2796000,4796000}))*1.021,-2))</f>
        <v/>
      </c>
      <c r="M1990" s="19">
        <f>IF(K1990&lt;=0,0,ROUNDDOWN((K1990*LOOKUP(K1990,{0,1950001,3300001,6950001,9000001,18000001,40000001},{0.05,0.1,0.2,0.23,0.33,0.4,0.45})-LOOKUP(K1990,{0,1950001,3300001,6950001,9000001,18000001,40000001},{0,97500,427500,636000,1536000,2796000,4796000}))*1.021,-2))</f>
        <v/>
      </c>
      <c r="N1990" s="19">
        <f>MAX(0,ROUNDDOWN(H1990-E1990-430000-G1990,-3))</f>
        <v/>
      </c>
      <c r="O1990" s="19">
        <f>MAX(0,ROUNDDOWN(H1990-E1990-430000-G1990-D1990,-3))</f>
        <v/>
      </c>
      <c r="P1990" s="19">
        <f>IF(H1990&lt;=450000,0,MAX(0,ROUNDDOWN(N1990*0.06-MIN(50000,N1990)*0.03,-2))+MAX(0,ROUNDDOWN(N1990*0.04-MIN(50000,N1990)*0.02,-2)))</f>
        <v/>
      </c>
      <c r="Q1990" s="19">
        <f>IF(H1990&lt;=450000,0,MAX(0,ROUNDDOWN(O1990*0.06-MIN(50000,O1990)*0.03,-2))+MAX(0,ROUNDDOWN(O1990*0.04-MIN(50000,O1990)*0.02,-2)))</f>
        <v/>
      </c>
      <c r="R1990" s="19">
        <f>L1990-M1990</f>
        <v/>
      </c>
      <c r="S1990" s="19">
        <f>P1990-Q1990</f>
        <v/>
      </c>
      <c r="T1990" s="19">
        <f>R1990+S1990</f>
        <v/>
      </c>
      <c r="U1990" s="21">
        <f>IF(J1990&lt;=0,0,LOOKUP(J1990,{0,1950001,3300001,6950001,9000001,18000001,40000001},{0.05,0.1,0.2,0.23,0.33,0.4,0.45}))</f>
        <v/>
      </c>
    </row>
    <row r="1991">
      <c r="A1991" t="inlineStr">
        <is>
          <t>1万円刻み</t>
        </is>
      </c>
      <c r="B1991" s="19">
        <f>'3_1万円刻み'!$A$927</f>
        <v/>
      </c>
      <c r="C1991" s="20" t="n">
        <v>2025</v>
      </c>
      <c r="D1991" s="19" t="n">
        <v>276000</v>
      </c>
      <c r="E1991" s="19">
        <f>ROUND(MIN(B1991/12,650000)*12*0.0915+MIN(B1991/12,1390000)*12*(0.0504+0)+B1991*0.005,0)</f>
        <v/>
      </c>
      <c r="F1991" s="19" t="n">
        <v>0</v>
      </c>
      <c r="G1991" s="19" t="n">
        <v>0</v>
      </c>
      <c r="H1991" s="19">
        <f>IF(C1991&gt;=2026,IF(B1991&lt;741000,0,IF(B1991&lt;2191000,B1991-740000,IF(B1991&lt;2193000,1451000,IF(B1991&lt;2196000,1453000,IF(B1991&lt;2200000,1456000,IF(B1991&lt;3600000,ROUNDDOWN(B1991/4,-3)*2.8-80000,IF(B1991&lt;6600000,ROUNDDOWN(B1991/4,-3)*3.2-440000,IF(B1991&lt;8500000,ROUNDDOWN(B1991*0.9,0)-1100000,B1991-1950000)))))))),IF(B1991&lt;651000,0,IF(B1991&lt;1900000,B1991-650000,IF(B1991&lt;3600000,ROUNDDOWN(B1991/4,-3)*2.8-80000,IF(B1991&lt;6600000,ROUNDDOWN(B1991/4,-3)*3.2-440000,IF(B1991&lt;8500000,ROUNDDOWN(B1991*0.9,0)-1100000,B1991-1950000))))))</f>
        <v/>
      </c>
      <c r="I1991" s="19">
        <f>IF(H1991&gt;23500000,NA(),IF(C1991&gt;=2026,IF(H1991&lt;=4890000,1040000,IF(H1991&lt;=6550000,670000,620000)),IF(H1991&lt;=1320000,950000,IF(H1991&lt;=3360000,880000,IF(H1991&lt;=4890000,680000,IF(H1991&lt;=6550000,630000,580000))))))</f>
        <v/>
      </c>
      <c r="J1991" s="19">
        <f>MAX(0,ROUNDDOWN(H1991-E1991-I1991-F1991,-3))</f>
        <v/>
      </c>
      <c r="K1991" s="19">
        <f>MAX(0,ROUNDDOWN(H1991-E1991-I1991-F1991-D1991,-3))</f>
        <v/>
      </c>
      <c r="L1991" s="19">
        <f>IF(J1991&lt;=0,0,ROUNDDOWN((J1991*LOOKUP(J1991,{0,1950001,3300001,6950001,9000001,18000001,40000001},{0.05,0.1,0.2,0.23,0.33,0.4,0.45})-LOOKUP(J1991,{0,1950001,3300001,6950001,9000001,18000001,40000001},{0,97500,427500,636000,1536000,2796000,4796000}))*1.021,-2))</f>
        <v/>
      </c>
      <c r="M1991" s="19">
        <f>IF(K1991&lt;=0,0,ROUNDDOWN((K1991*LOOKUP(K1991,{0,1950001,3300001,6950001,9000001,18000001,40000001},{0.05,0.1,0.2,0.23,0.33,0.4,0.45})-LOOKUP(K1991,{0,1950001,3300001,6950001,9000001,18000001,40000001},{0,97500,427500,636000,1536000,2796000,4796000}))*1.021,-2))</f>
        <v/>
      </c>
      <c r="N1991" s="19">
        <f>MAX(0,ROUNDDOWN(H1991-E1991-430000-G1991,-3))</f>
        <v/>
      </c>
      <c r="O1991" s="19">
        <f>MAX(0,ROUNDDOWN(H1991-E1991-430000-G1991-D1991,-3))</f>
        <v/>
      </c>
      <c r="P1991" s="19">
        <f>IF(H1991&lt;=450000,0,MAX(0,ROUNDDOWN(N1991*0.06-MIN(50000,N1991)*0.03,-2))+MAX(0,ROUNDDOWN(N1991*0.04-MIN(50000,N1991)*0.02,-2)))</f>
        <v/>
      </c>
      <c r="Q1991" s="19">
        <f>IF(H1991&lt;=450000,0,MAX(0,ROUNDDOWN(O1991*0.06-MIN(50000,O1991)*0.03,-2))+MAX(0,ROUNDDOWN(O1991*0.04-MIN(50000,O1991)*0.02,-2)))</f>
        <v/>
      </c>
      <c r="R1991" s="19">
        <f>L1991-M1991</f>
        <v/>
      </c>
      <c r="S1991" s="19">
        <f>P1991-Q1991</f>
        <v/>
      </c>
      <c r="T1991" s="19">
        <f>R1991+S1991</f>
        <v/>
      </c>
      <c r="U1991" s="21">
        <f>IF(J1991&lt;=0,0,LOOKUP(J1991,{0,1950001,3300001,6950001,9000001,18000001,40000001},{0.05,0.1,0.2,0.23,0.33,0.4,0.45}))</f>
        <v/>
      </c>
    </row>
    <row r="1992">
      <c r="A1992" t="inlineStr">
        <is>
          <t>1万円刻み</t>
        </is>
      </c>
      <c r="B1992" s="19">
        <f>'3_1万円刻み'!$A$927</f>
        <v/>
      </c>
      <c r="C1992" s="20" t="n">
        <v>2026</v>
      </c>
      <c r="D1992" s="19" t="n">
        <v>276000</v>
      </c>
      <c r="E1992" s="19">
        <f>ROUND(MIN(B1992/12,650000)*12*0.0915+MIN(B1992/12,1390000)*12*(0.0504+0)+B1992*0.005,0)</f>
        <v/>
      </c>
      <c r="F1992" s="19" t="n">
        <v>0</v>
      </c>
      <c r="G1992" s="19" t="n">
        <v>0</v>
      </c>
      <c r="H1992" s="19">
        <f>IF(C1992&gt;=2026,IF(B1992&lt;741000,0,IF(B1992&lt;2191000,B1992-740000,IF(B1992&lt;2193000,1451000,IF(B1992&lt;2196000,1453000,IF(B1992&lt;2200000,1456000,IF(B1992&lt;3600000,ROUNDDOWN(B1992/4,-3)*2.8-80000,IF(B1992&lt;6600000,ROUNDDOWN(B1992/4,-3)*3.2-440000,IF(B1992&lt;8500000,ROUNDDOWN(B1992*0.9,0)-1100000,B1992-1950000)))))))),IF(B1992&lt;651000,0,IF(B1992&lt;1900000,B1992-650000,IF(B1992&lt;3600000,ROUNDDOWN(B1992/4,-3)*2.8-80000,IF(B1992&lt;6600000,ROUNDDOWN(B1992/4,-3)*3.2-440000,IF(B1992&lt;8500000,ROUNDDOWN(B1992*0.9,0)-1100000,B1992-1950000))))))</f>
        <v/>
      </c>
      <c r="I1992" s="19">
        <f>IF(H1992&gt;23500000,NA(),IF(C1992&gt;=2026,IF(H1992&lt;=4890000,1040000,IF(H1992&lt;=6550000,670000,620000)),IF(H1992&lt;=1320000,950000,IF(H1992&lt;=3360000,880000,IF(H1992&lt;=4890000,680000,IF(H1992&lt;=6550000,630000,580000))))))</f>
        <v/>
      </c>
      <c r="J1992" s="19">
        <f>MAX(0,ROUNDDOWN(H1992-E1992-I1992-F1992,-3))</f>
        <v/>
      </c>
      <c r="K1992" s="19">
        <f>MAX(0,ROUNDDOWN(H1992-E1992-I1992-F1992-D1992,-3))</f>
        <v/>
      </c>
      <c r="L1992" s="19">
        <f>IF(J1992&lt;=0,0,ROUNDDOWN((J1992*LOOKUP(J1992,{0,1950001,3300001,6950001,9000001,18000001,40000001},{0.05,0.1,0.2,0.23,0.33,0.4,0.45})-LOOKUP(J1992,{0,1950001,3300001,6950001,9000001,18000001,40000001},{0,97500,427500,636000,1536000,2796000,4796000}))*1.021,-2))</f>
        <v/>
      </c>
      <c r="M1992" s="19">
        <f>IF(K1992&lt;=0,0,ROUNDDOWN((K1992*LOOKUP(K1992,{0,1950001,3300001,6950001,9000001,18000001,40000001},{0.05,0.1,0.2,0.23,0.33,0.4,0.45})-LOOKUP(K1992,{0,1950001,3300001,6950001,9000001,18000001,40000001},{0,97500,427500,636000,1536000,2796000,4796000}))*1.021,-2))</f>
        <v/>
      </c>
      <c r="N1992" s="19">
        <f>MAX(0,ROUNDDOWN(H1992-E1992-430000-G1992,-3))</f>
        <v/>
      </c>
      <c r="O1992" s="19">
        <f>MAX(0,ROUNDDOWN(H1992-E1992-430000-G1992-D1992,-3))</f>
        <v/>
      </c>
      <c r="P1992" s="19">
        <f>IF(H1992&lt;=450000,0,MAX(0,ROUNDDOWN(N1992*0.06-MIN(50000,N1992)*0.03,-2))+MAX(0,ROUNDDOWN(N1992*0.04-MIN(50000,N1992)*0.02,-2)))</f>
        <v/>
      </c>
      <c r="Q1992" s="19">
        <f>IF(H1992&lt;=450000,0,MAX(0,ROUNDDOWN(O1992*0.06-MIN(50000,O1992)*0.03,-2))+MAX(0,ROUNDDOWN(O1992*0.04-MIN(50000,O1992)*0.02,-2)))</f>
        <v/>
      </c>
      <c r="R1992" s="19">
        <f>L1992-M1992</f>
        <v/>
      </c>
      <c r="S1992" s="19">
        <f>P1992-Q1992</f>
        <v/>
      </c>
      <c r="T1992" s="19">
        <f>R1992+S1992</f>
        <v/>
      </c>
      <c r="U1992" s="21">
        <f>IF(J1992&lt;=0,0,LOOKUP(J1992,{0,1950001,3300001,6950001,9000001,18000001,40000001},{0.05,0.1,0.2,0.23,0.33,0.4,0.45}))</f>
        <v/>
      </c>
    </row>
    <row r="1993">
      <c r="A1993" t="inlineStr">
        <is>
          <t>1万円刻み</t>
        </is>
      </c>
      <c r="B1993" s="19">
        <f>'3_1万円刻み'!$A$928</f>
        <v/>
      </c>
      <c r="C1993" s="20" t="n">
        <v>2025</v>
      </c>
      <c r="D1993" s="19" t="n">
        <v>276000</v>
      </c>
      <c r="E1993" s="19">
        <f>ROUND(MIN(B1993/12,650000)*12*0.0915+MIN(B1993/12,1390000)*12*(0.0504+0)+B1993*0.005,0)</f>
        <v/>
      </c>
      <c r="F1993" s="19" t="n">
        <v>0</v>
      </c>
      <c r="G1993" s="19" t="n">
        <v>0</v>
      </c>
      <c r="H1993" s="19">
        <f>IF(C1993&gt;=2026,IF(B1993&lt;741000,0,IF(B1993&lt;2191000,B1993-740000,IF(B1993&lt;2193000,1451000,IF(B1993&lt;2196000,1453000,IF(B1993&lt;2200000,1456000,IF(B1993&lt;3600000,ROUNDDOWN(B1993/4,-3)*2.8-80000,IF(B1993&lt;6600000,ROUNDDOWN(B1993/4,-3)*3.2-440000,IF(B1993&lt;8500000,ROUNDDOWN(B1993*0.9,0)-1100000,B1993-1950000)))))))),IF(B1993&lt;651000,0,IF(B1993&lt;1900000,B1993-650000,IF(B1993&lt;3600000,ROUNDDOWN(B1993/4,-3)*2.8-80000,IF(B1993&lt;6600000,ROUNDDOWN(B1993/4,-3)*3.2-440000,IF(B1993&lt;8500000,ROUNDDOWN(B1993*0.9,0)-1100000,B1993-1950000))))))</f>
        <v/>
      </c>
      <c r="I1993" s="19">
        <f>IF(H1993&gt;23500000,NA(),IF(C1993&gt;=2026,IF(H1993&lt;=4890000,1040000,IF(H1993&lt;=6550000,670000,620000)),IF(H1993&lt;=1320000,950000,IF(H1993&lt;=3360000,880000,IF(H1993&lt;=4890000,680000,IF(H1993&lt;=6550000,630000,580000))))))</f>
        <v/>
      </c>
      <c r="J1993" s="19">
        <f>MAX(0,ROUNDDOWN(H1993-E1993-I1993-F1993,-3))</f>
        <v/>
      </c>
      <c r="K1993" s="19">
        <f>MAX(0,ROUNDDOWN(H1993-E1993-I1993-F1993-D1993,-3))</f>
        <v/>
      </c>
      <c r="L1993" s="19">
        <f>IF(J1993&lt;=0,0,ROUNDDOWN((J1993*LOOKUP(J1993,{0,1950001,3300001,6950001,9000001,18000001,40000001},{0.05,0.1,0.2,0.23,0.33,0.4,0.45})-LOOKUP(J1993,{0,1950001,3300001,6950001,9000001,18000001,40000001},{0,97500,427500,636000,1536000,2796000,4796000}))*1.021,-2))</f>
        <v/>
      </c>
      <c r="M1993" s="19">
        <f>IF(K1993&lt;=0,0,ROUNDDOWN((K1993*LOOKUP(K1993,{0,1950001,3300001,6950001,9000001,18000001,40000001},{0.05,0.1,0.2,0.23,0.33,0.4,0.45})-LOOKUP(K1993,{0,1950001,3300001,6950001,9000001,18000001,40000001},{0,97500,427500,636000,1536000,2796000,4796000}))*1.021,-2))</f>
        <v/>
      </c>
      <c r="N1993" s="19">
        <f>MAX(0,ROUNDDOWN(H1993-E1993-430000-G1993,-3))</f>
        <v/>
      </c>
      <c r="O1993" s="19">
        <f>MAX(0,ROUNDDOWN(H1993-E1993-430000-G1993-D1993,-3))</f>
        <v/>
      </c>
      <c r="P1993" s="19">
        <f>IF(H1993&lt;=450000,0,MAX(0,ROUNDDOWN(N1993*0.06-MIN(50000,N1993)*0.03,-2))+MAX(0,ROUNDDOWN(N1993*0.04-MIN(50000,N1993)*0.02,-2)))</f>
        <v/>
      </c>
      <c r="Q1993" s="19">
        <f>IF(H1993&lt;=450000,0,MAX(0,ROUNDDOWN(O1993*0.06-MIN(50000,O1993)*0.03,-2))+MAX(0,ROUNDDOWN(O1993*0.04-MIN(50000,O1993)*0.02,-2)))</f>
        <v/>
      </c>
      <c r="R1993" s="19">
        <f>L1993-M1993</f>
        <v/>
      </c>
      <c r="S1993" s="19">
        <f>P1993-Q1993</f>
        <v/>
      </c>
      <c r="T1993" s="19">
        <f>R1993+S1993</f>
        <v/>
      </c>
      <c r="U1993" s="21">
        <f>IF(J1993&lt;=0,0,LOOKUP(J1993,{0,1950001,3300001,6950001,9000001,18000001,40000001},{0.05,0.1,0.2,0.23,0.33,0.4,0.45}))</f>
        <v/>
      </c>
    </row>
    <row r="1994">
      <c r="A1994" t="inlineStr">
        <is>
          <t>1万円刻み</t>
        </is>
      </c>
      <c r="B1994" s="19">
        <f>'3_1万円刻み'!$A$928</f>
        <v/>
      </c>
      <c r="C1994" s="20" t="n">
        <v>2026</v>
      </c>
      <c r="D1994" s="19" t="n">
        <v>276000</v>
      </c>
      <c r="E1994" s="19">
        <f>ROUND(MIN(B1994/12,650000)*12*0.0915+MIN(B1994/12,1390000)*12*(0.0504+0)+B1994*0.005,0)</f>
        <v/>
      </c>
      <c r="F1994" s="19" t="n">
        <v>0</v>
      </c>
      <c r="G1994" s="19" t="n">
        <v>0</v>
      </c>
      <c r="H1994" s="19">
        <f>IF(C1994&gt;=2026,IF(B1994&lt;741000,0,IF(B1994&lt;2191000,B1994-740000,IF(B1994&lt;2193000,1451000,IF(B1994&lt;2196000,1453000,IF(B1994&lt;2200000,1456000,IF(B1994&lt;3600000,ROUNDDOWN(B1994/4,-3)*2.8-80000,IF(B1994&lt;6600000,ROUNDDOWN(B1994/4,-3)*3.2-440000,IF(B1994&lt;8500000,ROUNDDOWN(B1994*0.9,0)-1100000,B1994-1950000)))))))),IF(B1994&lt;651000,0,IF(B1994&lt;1900000,B1994-650000,IF(B1994&lt;3600000,ROUNDDOWN(B1994/4,-3)*2.8-80000,IF(B1994&lt;6600000,ROUNDDOWN(B1994/4,-3)*3.2-440000,IF(B1994&lt;8500000,ROUNDDOWN(B1994*0.9,0)-1100000,B1994-1950000))))))</f>
        <v/>
      </c>
      <c r="I1994" s="19">
        <f>IF(H1994&gt;23500000,NA(),IF(C1994&gt;=2026,IF(H1994&lt;=4890000,1040000,IF(H1994&lt;=6550000,670000,620000)),IF(H1994&lt;=1320000,950000,IF(H1994&lt;=3360000,880000,IF(H1994&lt;=4890000,680000,IF(H1994&lt;=6550000,630000,580000))))))</f>
        <v/>
      </c>
      <c r="J1994" s="19">
        <f>MAX(0,ROUNDDOWN(H1994-E1994-I1994-F1994,-3))</f>
        <v/>
      </c>
      <c r="K1994" s="19">
        <f>MAX(0,ROUNDDOWN(H1994-E1994-I1994-F1994-D1994,-3))</f>
        <v/>
      </c>
      <c r="L1994" s="19">
        <f>IF(J1994&lt;=0,0,ROUNDDOWN((J1994*LOOKUP(J1994,{0,1950001,3300001,6950001,9000001,18000001,40000001},{0.05,0.1,0.2,0.23,0.33,0.4,0.45})-LOOKUP(J1994,{0,1950001,3300001,6950001,9000001,18000001,40000001},{0,97500,427500,636000,1536000,2796000,4796000}))*1.021,-2))</f>
        <v/>
      </c>
      <c r="M1994" s="19">
        <f>IF(K1994&lt;=0,0,ROUNDDOWN((K1994*LOOKUP(K1994,{0,1950001,3300001,6950001,9000001,18000001,40000001},{0.05,0.1,0.2,0.23,0.33,0.4,0.45})-LOOKUP(K1994,{0,1950001,3300001,6950001,9000001,18000001,40000001},{0,97500,427500,636000,1536000,2796000,4796000}))*1.021,-2))</f>
        <v/>
      </c>
      <c r="N1994" s="19">
        <f>MAX(0,ROUNDDOWN(H1994-E1994-430000-G1994,-3))</f>
        <v/>
      </c>
      <c r="O1994" s="19">
        <f>MAX(0,ROUNDDOWN(H1994-E1994-430000-G1994-D1994,-3))</f>
        <v/>
      </c>
      <c r="P1994" s="19">
        <f>IF(H1994&lt;=450000,0,MAX(0,ROUNDDOWN(N1994*0.06-MIN(50000,N1994)*0.03,-2))+MAX(0,ROUNDDOWN(N1994*0.04-MIN(50000,N1994)*0.02,-2)))</f>
        <v/>
      </c>
      <c r="Q1994" s="19">
        <f>IF(H1994&lt;=450000,0,MAX(0,ROUNDDOWN(O1994*0.06-MIN(50000,O1994)*0.03,-2))+MAX(0,ROUNDDOWN(O1994*0.04-MIN(50000,O1994)*0.02,-2)))</f>
        <v/>
      </c>
      <c r="R1994" s="19">
        <f>L1994-M1994</f>
        <v/>
      </c>
      <c r="S1994" s="19">
        <f>P1994-Q1994</f>
        <v/>
      </c>
      <c r="T1994" s="19">
        <f>R1994+S1994</f>
        <v/>
      </c>
      <c r="U1994" s="21">
        <f>IF(J1994&lt;=0,0,LOOKUP(J1994,{0,1950001,3300001,6950001,9000001,18000001,40000001},{0.05,0.1,0.2,0.23,0.33,0.4,0.45}))</f>
        <v/>
      </c>
    </row>
    <row r="1995">
      <c r="A1995" t="inlineStr">
        <is>
          <t>1万円刻み</t>
        </is>
      </c>
      <c r="B1995" s="19">
        <f>'3_1万円刻み'!$A$929</f>
        <v/>
      </c>
      <c r="C1995" s="20" t="n">
        <v>2025</v>
      </c>
      <c r="D1995" s="19" t="n">
        <v>276000</v>
      </c>
      <c r="E1995" s="19">
        <f>ROUND(MIN(B1995/12,650000)*12*0.0915+MIN(B1995/12,1390000)*12*(0.0504+0)+B1995*0.005,0)</f>
        <v/>
      </c>
      <c r="F1995" s="19" t="n">
        <v>0</v>
      </c>
      <c r="G1995" s="19" t="n">
        <v>0</v>
      </c>
      <c r="H1995" s="19">
        <f>IF(C1995&gt;=2026,IF(B1995&lt;741000,0,IF(B1995&lt;2191000,B1995-740000,IF(B1995&lt;2193000,1451000,IF(B1995&lt;2196000,1453000,IF(B1995&lt;2200000,1456000,IF(B1995&lt;3600000,ROUNDDOWN(B1995/4,-3)*2.8-80000,IF(B1995&lt;6600000,ROUNDDOWN(B1995/4,-3)*3.2-440000,IF(B1995&lt;8500000,ROUNDDOWN(B1995*0.9,0)-1100000,B1995-1950000)))))))),IF(B1995&lt;651000,0,IF(B1995&lt;1900000,B1995-650000,IF(B1995&lt;3600000,ROUNDDOWN(B1995/4,-3)*2.8-80000,IF(B1995&lt;6600000,ROUNDDOWN(B1995/4,-3)*3.2-440000,IF(B1995&lt;8500000,ROUNDDOWN(B1995*0.9,0)-1100000,B1995-1950000))))))</f>
        <v/>
      </c>
      <c r="I1995" s="19">
        <f>IF(H1995&gt;23500000,NA(),IF(C1995&gt;=2026,IF(H1995&lt;=4890000,1040000,IF(H1995&lt;=6550000,670000,620000)),IF(H1995&lt;=1320000,950000,IF(H1995&lt;=3360000,880000,IF(H1995&lt;=4890000,680000,IF(H1995&lt;=6550000,630000,580000))))))</f>
        <v/>
      </c>
      <c r="J1995" s="19">
        <f>MAX(0,ROUNDDOWN(H1995-E1995-I1995-F1995,-3))</f>
        <v/>
      </c>
      <c r="K1995" s="19">
        <f>MAX(0,ROUNDDOWN(H1995-E1995-I1995-F1995-D1995,-3))</f>
        <v/>
      </c>
      <c r="L1995" s="19">
        <f>IF(J1995&lt;=0,0,ROUNDDOWN((J1995*LOOKUP(J1995,{0,1950001,3300001,6950001,9000001,18000001,40000001},{0.05,0.1,0.2,0.23,0.33,0.4,0.45})-LOOKUP(J1995,{0,1950001,3300001,6950001,9000001,18000001,40000001},{0,97500,427500,636000,1536000,2796000,4796000}))*1.021,-2))</f>
        <v/>
      </c>
      <c r="M1995" s="19">
        <f>IF(K1995&lt;=0,0,ROUNDDOWN((K1995*LOOKUP(K1995,{0,1950001,3300001,6950001,9000001,18000001,40000001},{0.05,0.1,0.2,0.23,0.33,0.4,0.45})-LOOKUP(K1995,{0,1950001,3300001,6950001,9000001,18000001,40000001},{0,97500,427500,636000,1536000,2796000,4796000}))*1.021,-2))</f>
        <v/>
      </c>
      <c r="N1995" s="19">
        <f>MAX(0,ROUNDDOWN(H1995-E1995-430000-G1995,-3))</f>
        <v/>
      </c>
      <c r="O1995" s="19">
        <f>MAX(0,ROUNDDOWN(H1995-E1995-430000-G1995-D1995,-3))</f>
        <v/>
      </c>
      <c r="P1995" s="19">
        <f>IF(H1995&lt;=450000,0,MAX(0,ROUNDDOWN(N1995*0.06-MIN(50000,N1995)*0.03,-2))+MAX(0,ROUNDDOWN(N1995*0.04-MIN(50000,N1995)*0.02,-2)))</f>
        <v/>
      </c>
      <c r="Q1995" s="19">
        <f>IF(H1995&lt;=450000,0,MAX(0,ROUNDDOWN(O1995*0.06-MIN(50000,O1995)*0.03,-2))+MAX(0,ROUNDDOWN(O1995*0.04-MIN(50000,O1995)*0.02,-2)))</f>
        <v/>
      </c>
      <c r="R1995" s="19">
        <f>L1995-M1995</f>
        <v/>
      </c>
      <c r="S1995" s="19">
        <f>P1995-Q1995</f>
        <v/>
      </c>
      <c r="T1995" s="19">
        <f>R1995+S1995</f>
        <v/>
      </c>
      <c r="U1995" s="21">
        <f>IF(J1995&lt;=0,0,LOOKUP(J1995,{0,1950001,3300001,6950001,9000001,18000001,40000001},{0.05,0.1,0.2,0.23,0.33,0.4,0.45}))</f>
        <v/>
      </c>
    </row>
    <row r="1996">
      <c r="A1996" t="inlineStr">
        <is>
          <t>1万円刻み</t>
        </is>
      </c>
      <c r="B1996" s="19">
        <f>'3_1万円刻み'!$A$929</f>
        <v/>
      </c>
      <c r="C1996" s="20" t="n">
        <v>2026</v>
      </c>
      <c r="D1996" s="19" t="n">
        <v>276000</v>
      </c>
      <c r="E1996" s="19">
        <f>ROUND(MIN(B1996/12,650000)*12*0.0915+MIN(B1996/12,1390000)*12*(0.0504+0)+B1996*0.005,0)</f>
        <v/>
      </c>
      <c r="F1996" s="19" t="n">
        <v>0</v>
      </c>
      <c r="G1996" s="19" t="n">
        <v>0</v>
      </c>
      <c r="H1996" s="19">
        <f>IF(C1996&gt;=2026,IF(B1996&lt;741000,0,IF(B1996&lt;2191000,B1996-740000,IF(B1996&lt;2193000,1451000,IF(B1996&lt;2196000,1453000,IF(B1996&lt;2200000,1456000,IF(B1996&lt;3600000,ROUNDDOWN(B1996/4,-3)*2.8-80000,IF(B1996&lt;6600000,ROUNDDOWN(B1996/4,-3)*3.2-440000,IF(B1996&lt;8500000,ROUNDDOWN(B1996*0.9,0)-1100000,B1996-1950000)))))))),IF(B1996&lt;651000,0,IF(B1996&lt;1900000,B1996-650000,IF(B1996&lt;3600000,ROUNDDOWN(B1996/4,-3)*2.8-80000,IF(B1996&lt;6600000,ROUNDDOWN(B1996/4,-3)*3.2-440000,IF(B1996&lt;8500000,ROUNDDOWN(B1996*0.9,0)-1100000,B1996-1950000))))))</f>
        <v/>
      </c>
      <c r="I1996" s="19">
        <f>IF(H1996&gt;23500000,NA(),IF(C1996&gt;=2026,IF(H1996&lt;=4890000,1040000,IF(H1996&lt;=6550000,670000,620000)),IF(H1996&lt;=1320000,950000,IF(H1996&lt;=3360000,880000,IF(H1996&lt;=4890000,680000,IF(H1996&lt;=6550000,630000,580000))))))</f>
        <v/>
      </c>
      <c r="J1996" s="19">
        <f>MAX(0,ROUNDDOWN(H1996-E1996-I1996-F1996,-3))</f>
        <v/>
      </c>
      <c r="K1996" s="19">
        <f>MAX(0,ROUNDDOWN(H1996-E1996-I1996-F1996-D1996,-3))</f>
        <v/>
      </c>
      <c r="L1996" s="19">
        <f>IF(J1996&lt;=0,0,ROUNDDOWN((J1996*LOOKUP(J1996,{0,1950001,3300001,6950001,9000001,18000001,40000001},{0.05,0.1,0.2,0.23,0.33,0.4,0.45})-LOOKUP(J1996,{0,1950001,3300001,6950001,9000001,18000001,40000001},{0,97500,427500,636000,1536000,2796000,4796000}))*1.021,-2))</f>
        <v/>
      </c>
      <c r="M1996" s="19">
        <f>IF(K1996&lt;=0,0,ROUNDDOWN((K1996*LOOKUP(K1996,{0,1950001,3300001,6950001,9000001,18000001,40000001},{0.05,0.1,0.2,0.23,0.33,0.4,0.45})-LOOKUP(K1996,{0,1950001,3300001,6950001,9000001,18000001,40000001},{0,97500,427500,636000,1536000,2796000,4796000}))*1.021,-2))</f>
        <v/>
      </c>
      <c r="N1996" s="19">
        <f>MAX(0,ROUNDDOWN(H1996-E1996-430000-G1996,-3))</f>
        <v/>
      </c>
      <c r="O1996" s="19">
        <f>MAX(0,ROUNDDOWN(H1996-E1996-430000-G1996-D1996,-3))</f>
        <v/>
      </c>
      <c r="P1996" s="19">
        <f>IF(H1996&lt;=450000,0,MAX(0,ROUNDDOWN(N1996*0.06-MIN(50000,N1996)*0.03,-2))+MAX(0,ROUNDDOWN(N1996*0.04-MIN(50000,N1996)*0.02,-2)))</f>
        <v/>
      </c>
      <c r="Q1996" s="19">
        <f>IF(H1996&lt;=450000,0,MAX(0,ROUNDDOWN(O1996*0.06-MIN(50000,O1996)*0.03,-2))+MAX(0,ROUNDDOWN(O1996*0.04-MIN(50000,O1996)*0.02,-2)))</f>
        <v/>
      </c>
      <c r="R1996" s="19">
        <f>L1996-M1996</f>
        <v/>
      </c>
      <c r="S1996" s="19">
        <f>P1996-Q1996</f>
        <v/>
      </c>
      <c r="T1996" s="19">
        <f>R1996+S1996</f>
        <v/>
      </c>
      <c r="U1996" s="21">
        <f>IF(J1996&lt;=0,0,LOOKUP(J1996,{0,1950001,3300001,6950001,9000001,18000001,40000001},{0.05,0.1,0.2,0.23,0.33,0.4,0.45}))</f>
        <v/>
      </c>
    </row>
    <row r="1997">
      <c r="A1997" t="inlineStr">
        <is>
          <t>1万円刻み</t>
        </is>
      </c>
      <c r="B1997" s="19">
        <f>'3_1万円刻み'!$A$930</f>
        <v/>
      </c>
      <c r="C1997" s="20" t="n">
        <v>2025</v>
      </c>
      <c r="D1997" s="19" t="n">
        <v>276000</v>
      </c>
      <c r="E1997" s="19">
        <f>ROUND(MIN(B1997/12,650000)*12*0.0915+MIN(B1997/12,1390000)*12*(0.0504+0)+B1997*0.005,0)</f>
        <v/>
      </c>
      <c r="F1997" s="19" t="n">
        <v>0</v>
      </c>
      <c r="G1997" s="19" t="n">
        <v>0</v>
      </c>
      <c r="H1997" s="19">
        <f>IF(C1997&gt;=2026,IF(B1997&lt;741000,0,IF(B1997&lt;2191000,B1997-740000,IF(B1997&lt;2193000,1451000,IF(B1997&lt;2196000,1453000,IF(B1997&lt;2200000,1456000,IF(B1997&lt;3600000,ROUNDDOWN(B1997/4,-3)*2.8-80000,IF(B1997&lt;6600000,ROUNDDOWN(B1997/4,-3)*3.2-440000,IF(B1997&lt;8500000,ROUNDDOWN(B1997*0.9,0)-1100000,B1997-1950000)))))))),IF(B1997&lt;651000,0,IF(B1997&lt;1900000,B1997-650000,IF(B1997&lt;3600000,ROUNDDOWN(B1997/4,-3)*2.8-80000,IF(B1997&lt;6600000,ROUNDDOWN(B1997/4,-3)*3.2-440000,IF(B1997&lt;8500000,ROUNDDOWN(B1997*0.9,0)-1100000,B1997-1950000))))))</f>
        <v/>
      </c>
      <c r="I1997" s="19">
        <f>IF(H1997&gt;23500000,NA(),IF(C1997&gt;=2026,IF(H1997&lt;=4890000,1040000,IF(H1997&lt;=6550000,670000,620000)),IF(H1997&lt;=1320000,950000,IF(H1997&lt;=3360000,880000,IF(H1997&lt;=4890000,680000,IF(H1997&lt;=6550000,630000,580000))))))</f>
        <v/>
      </c>
      <c r="J1997" s="19">
        <f>MAX(0,ROUNDDOWN(H1997-E1997-I1997-F1997,-3))</f>
        <v/>
      </c>
      <c r="K1997" s="19">
        <f>MAX(0,ROUNDDOWN(H1997-E1997-I1997-F1997-D1997,-3))</f>
        <v/>
      </c>
      <c r="L1997" s="19">
        <f>IF(J1997&lt;=0,0,ROUNDDOWN((J1997*LOOKUP(J1997,{0,1950001,3300001,6950001,9000001,18000001,40000001},{0.05,0.1,0.2,0.23,0.33,0.4,0.45})-LOOKUP(J1997,{0,1950001,3300001,6950001,9000001,18000001,40000001},{0,97500,427500,636000,1536000,2796000,4796000}))*1.021,-2))</f>
        <v/>
      </c>
      <c r="M1997" s="19">
        <f>IF(K1997&lt;=0,0,ROUNDDOWN((K1997*LOOKUP(K1997,{0,1950001,3300001,6950001,9000001,18000001,40000001},{0.05,0.1,0.2,0.23,0.33,0.4,0.45})-LOOKUP(K1997,{0,1950001,3300001,6950001,9000001,18000001,40000001},{0,97500,427500,636000,1536000,2796000,4796000}))*1.021,-2))</f>
        <v/>
      </c>
      <c r="N1997" s="19">
        <f>MAX(0,ROUNDDOWN(H1997-E1997-430000-G1997,-3))</f>
        <v/>
      </c>
      <c r="O1997" s="19">
        <f>MAX(0,ROUNDDOWN(H1997-E1997-430000-G1997-D1997,-3))</f>
        <v/>
      </c>
      <c r="P1997" s="19">
        <f>IF(H1997&lt;=450000,0,MAX(0,ROUNDDOWN(N1997*0.06-MIN(50000,N1997)*0.03,-2))+MAX(0,ROUNDDOWN(N1997*0.04-MIN(50000,N1997)*0.02,-2)))</f>
        <v/>
      </c>
      <c r="Q1997" s="19">
        <f>IF(H1997&lt;=450000,0,MAX(0,ROUNDDOWN(O1997*0.06-MIN(50000,O1997)*0.03,-2))+MAX(0,ROUNDDOWN(O1997*0.04-MIN(50000,O1997)*0.02,-2)))</f>
        <v/>
      </c>
      <c r="R1997" s="19">
        <f>L1997-M1997</f>
        <v/>
      </c>
      <c r="S1997" s="19">
        <f>P1997-Q1997</f>
        <v/>
      </c>
      <c r="T1997" s="19">
        <f>R1997+S1997</f>
        <v/>
      </c>
      <c r="U1997" s="21">
        <f>IF(J1997&lt;=0,0,LOOKUP(J1997,{0,1950001,3300001,6950001,9000001,18000001,40000001},{0.05,0.1,0.2,0.23,0.33,0.4,0.45}))</f>
        <v/>
      </c>
    </row>
    <row r="1998">
      <c r="A1998" t="inlineStr">
        <is>
          <t>1万円刻み</t>
        </is>
      </c>
      <c r="B1998" s="19">
        <f>'3_1万円刻み'!$A$930</f>
        <v/>
      </c>
      <c r="C1998" s="20" t="n">
        <v>2026</v>
      </c>
      <c r="D1998" s="19" t="n">
        <v>276000</v>
      </c>
      <c r="E1998" s="19">
        <f>ROUND(MIN(B1998/12,650000)*12*0.0915+MIN(B1998/12,1390000)*12*(0.0504+0)+B1998*0.005,0)</f>
        <v/>
      </c>
      <c r="F1998" s="19" t="n">
        <v>0</v>
      </c>
      <c r="G1998" s="19" t="n">
        <v>0</v>
      </c>
      <c r="H1998" s="19">
        <f>IF(C1998&gt;=2026,IF(B1998&lt;741000,0,IF(B1998&lt;2191000,B1998-740000,IF(B1998&lt;2193000,1451000,IF(B1998&lt;2196000,1453000,IF(B1998&lt;2200000,1456000,IF(B1998&lt;3600000,ROUNDDOWN(B1998/4,-3)*2.8-80000,IF(B1998&lt;6600000,ROUNDDOWN(B1998/4,-3)*3.2-440000,IF(B1998&lt;8500000,ROUNDDOWN(B1998*0.9,0)-1100000,B1998-1950000)))))))),IF(B1998&lt;651000,0,IF(B1998&lt;1900000,B1998-650000,IF(B1998&lt;3600000,ROUNDDOWN(B1998/4,-3)*2.8-80000,IF(B1998&lt;6600000,ROUNDDOWN(B1998/4,-3)*3.2-440000,IF(B1998&lt;8500000,ROUNDDOWN(B1998*0.9,0)-1100000,B1998-1950000))))))</f>
        <v/>
      </c>
      <c r="I1998" s="19">
        <f>IF(H1998&gt;23500000,NA(),IF(C1998&gt;=2026,IF(H1998&lt;=4890000,1040000,IF(H1998&lt;=6550000,670000,620000)),IF(H1998&lt;=1320000,950000,IF(H1998&lt;=3360000,880000,IF(H1998&lt;=4890000,680000,IF(H1998&lt;=6550000,630000,580000))))))</f>
        <v/>
      </c>
      <c r="J1998" s="19">
        <f>MAX(0,ROUNDDOWN(H1998-E1998-I1998-F1998,-3))</f>
        <v/>
      </c>
      <c r="K1998" s="19">
        <f>MAX(0,ROUNDDOWN(H1998-E1998-I1998-F1998-D1998,-3))</f>
        <v/>
      </c>
      <c r="L1998" s="19">
        <f>IF(J1998&lt;=0,0,ROUNDDOWN((J1998*LOOKUP(J1998,{0,1950001,3300001,6950001,9000001,18000001,40000001},{0.05,0.1,0.2,0.23,0.33,0.4,0.45})-LOOKUP(J1998,{0,1950001,3300001,6950001,9000001,18000001,40000001},{0,97500,427500,636000,1536000,2796000,4796000}))*1.021,-2))</f>
        <v/>
      </c>
      <c r="M1998" s="19">
        <f>IF(K1998&lt;=0,0,ROUNDDOWN((K1998*LOOKUP(K1998,{0,1950001,3300001,6950001,9000001,18000001,40000001},{0.05,0.1,0.2,0.23,0.33,0.4,0.45})-LOOKUP(K1998,{0,1950001,3300001,6950001,9000001,18000001,40000001},{0,97500,427500,636000,1536000,2796000,4796000}))*1.021,-2))</f>
        <v/>
      </c>
      <c r="N1998" s="19">
        <f>MAX(0,ROUNDDOWN(H1998-E1998-430000-G1998,-3))</f>
        <v/>
      </c>
      <c r="O1998" s="19">
        <f>MAX(0,ROUNDDOWN(H1998-E1998-430000-G1998-D1998,-3))</f>
        <v/>
      </c>
      <c r="P1998" s="19">
        <f>IF(H1998&lt;=450000,0,MAX(0,ROUNDDOWN(N1998*0.06-MIN(50000,N1998)*0.03,-2))+MAX(0,ROUNDDOWN(N1998*0.04-MIN(50000,N1998)*0.02,-2)))</f>
        <v/>
      </c>
      <c r="Q1998" s="19">
        <f>IF(H1998&lt;=450000,0,MAX(0,ROUNDDOWN(O1998*0.06-MIN(50000,O1998)*0.03,-2))+MAX(0,ROUNDDOWN(O1998*0.04-MIN(50000,O1998)*0.02,-2)))</f>
        <v/>
      </c>
      <c r="R1998" s="19">
        <f>L1998-M1998</f>
        <v/>
      </c>
      <c r="S1998" s="19">
        <f>P1998-Q1998</f>
        <v/>
      </c>
      <c r="T1998" s="19">
        <f>R1998+S1998</f>
        <v/>
      </c>
      <c r="U1998" s="21">
        <f>IF(J1998&lt;=0,0,LOOKUP(J1998,{0,1950001,3300001,6950001,9000001,18000001,40000001},{0.05,0.1,0.2,0.23,0.33,0.4,0.45}))</f>
        <v/>
      </c>
    </row>
    <row r="1999">
      <c r="A1999" t="inlineStr">
        <is>
          <t>1万円刻み</t>
        </is>
      </c>
      <c r="B1999" s="19">
        <f>'3_1万円刻み'!$A$931</f>
        <v/>
      </c>
      <c r="C1999" s="20" t="n">
        <v>2025</v>
      </c>
      <c r="D1999" s="19" t="n">
        <v>276000</v>
      </c>
      <c r="E1999" s="19">
        <f>ROUND(MIN(B1999/12,650000)*12*0.0915+MIN(B1999/12,1390000)*12*(0.0504+0)+B1999*0.005,0)</f>
        <v/>
      </c>
      <c r="F1999" s="19" t="n">
        <v>0</v>
      </c>
      <c r="G1999" s="19" t="n">
        <v>0</v>
      </c>
      <c r="H1999" s="19">
        <f>IF(C1999&gt;=2026,IF(B1999&lt;741000,0,IF(B1999&lt;2191000,B1999-740000,IF(B1999&lt;2193000,1451000,IF(B1999&lt;2196000,1453000,IF(B1999&lt;2200000,1456000,IF(B1999&lt;3600000,ROUNDDOWN(B1999/4,-3)*2.8-80000,IF(B1999&lt;6600000,ROUNDDOWN(B1999/4,-3)*3.2-440000,IF(B1999&lt;8500000,ROUNDDOWN(B1999*0.9,0)-1100000,B1999-1950000)))))))),IF(B1999&lt;651000,0,IF(B1999&lt;1900000,B1999-650000,IF(B1999&lt;3600000,ROUNDDOWN(B1999/4,-3)*2.8-80000,IF(B1999&lt;6600000,ROUNDDOWN(B1999/4,-3)*3.2-440000,IF(B1999&lt;8500000,ROUNDDOWN(B1999*0.9,0)-1100000,B1999-1950000))))))</f>
        <v/>
      </c>
      <c r="I1999" s="19">
        <f>IF(H1999&gt;23500000,NA(),IF(C1999&gt;=2026,IF(H1999&lt;=4890000,1040000,IF(H1999&lt;=6550000,670000,620000)),IF(H1999&lt;=1320000,950000,IF(H1999&lt;=3360000,880000,IF(H1999&lt;=4890000,680000,IF(H1999&lt;=6550000,630000,580000))))))</f>
        <v/>
      </c>
      <c r="J1999" s="19">
        <f>MAX(0,ROUNDDOWN(H1999-E1999-I1999-F1999,-3))</f>
        <v/>
      </c>
      <c r="K1999" s="19">
        <f>MAX(0,ROUNDDOWN(H1999-E1999-I1999-F1999-D1999,-3))</f>
        <v/>
      </c>
      <c r="L1999" s="19">
        <f>IF(J1999&lt;=0,0,ROUNDDOWN((J1999*LOOKUP(J1999,{0,1950001,3300001,6950001,9000001,18000001,40000001},{0.05,0.1,0.2,0.23,0.33,0.4,0.45})-LOOKUP(J1999,{0,1950001,3300001,6950001,9000001,18000001,40000001},{0,97500,427500,636000,1536000,2796000,4796000}))*1.021,-2))</f>
        <v/>
      </c>
      <c r="M1999" s="19">
        <f>IF(K1999&lt;=0,0,ROUNDDOWN((K1999*LOOKUP(K1999,{0,1950001,3300001,6950001,9000001,18000001,40000001},{0.05,0.1,0.2,0.23,0.33,0.4,0.45})-LOOKUP(K1999,{0,1950001,3300001,6950001,9000001,18000001,40000001},{0,97500,427500,636000,1536000,2796000,4796000}))*1.021,-2))</f>
        <v/>
      </c>
      <c r="N1999" s="19">
        <f>MAX(0,ROUNDDOWN(H1999-E1999-430000-G1999,-3))</f>
        <v/>
      </c>
      <c r="O1999" s="19">
        <f>MAX(0,ROUNDDOWN(H1999-E1999-430000-G1999-D1999,-3))</f>
        <v/>
      </c>
      <c r="P1999" s="19">
        <f>IF(H1999&lt;=450000,0,MAX(0,ROUNDDOWN(N1999*0.06-MIN(50000,N1999)*0.03,-2))+MAX(0,ROUNDDOWN(N1999*0.04-MIN(50000,N1999)*0.02,-2)))</f>
        <v/>
      </c>
      <c r="Q1999" s="19">
        <f>IF(H1999&lt;=450000,0,MAX(0,ROUNDDOWN(O1999*0.06-MIN(50000,O1999)*0.03,-2))+MAX(0,ROUNDDOWN(O1999*0.04-MIN(50000,O1999)*0.02,-2)))</f>
        <v/>
      </c>
      <c r="R1999" s="19">
        <f>L1999-M1999</f>
        <v/>
      </c>
      <c r="S1999" s="19">
        <f>P1999-Q1999</f>
        <v/>
      </c>
      <c r="T1999" s="19">
        <f>R1999+S1999</f>
        <v/>
      </c>
      <c r="U1999" s="21">
        <f>IF(J1999&lt;=0,0,LOOKUP(J1999,{0,1950001,3300001,6950001,9000001,18000001,40000001},{0.05,0.1,0.2,0.23,0.33,0.4,0.45}))</f>
        <v/>
      </c>
    </row>
    <row r="2000">
      <c r="A2000" t="inlineStr">
        <is>
          <t>1万円刻み</t>
        </is>
      </c>
      <c r="B2000" s="19">
        <f>'3_1万円刻み'!$A$931</f>
        <v/>
      </c>
      <c r="C2000" s="20" t="n">
        <v>2026</v>
      </c>
      <c r="D2000" s="19" t="n">
        <v>276000</v>
      </c>
      <c r="E2000" s="19">
        <f>ROUND(MIN(B2000/12,650000)*12*0.0915+MIN(B2000/12,1390000)*12*(0.0504+0)+B2000*0.005,0)</f>
        <v/>
      </c>
      <c r="F2000" s="19" t="n">
        <v>0</v>
      </c>
      <c r="G2000" s="19" t="n">
        <v>0</v>
      </c>
      <c r="H2000" s="19">
        <f>IF(C2000&gt;=2026,IF(B2000&lt;741000,0,IF(B2000&lt;2191000,B2000-740000,IF(B2000&lt;2193000,1451000,IF(B2000&lt;2196000,1453000,IF(B2000&lt;2200000,1456000,IF(B2000&lt;3600000,ROUNDDOWN(B2000/4,-3)*2.8-80000,IF(B2000&lt;6600000,ROUNDDOWN(B2000/4,-3)*3.2-440000,IF(B2000&lt;8500000,ROUNDDOWN(B2000*0.9,0)-1100000,B2000-1950000)))))))),IF(B2000&lt;651000,0,IF(B2000&lt;1900000,B2000-650000,IF(B2000&lt;3600000,ROUNDDOWN(B2000/4,-3)*2.8-80000,IF(B2000&lt;6600000,ROUNDDOWN(B2000/4,-3)*3.2-440000,IF(B2000&lt;8500000,ROUNDDOWN(B2000*0.9,0)-1100000,B2000-1950000))))))</f>
        <v/>
      </c>
      <c r="I2000" s="19">
        <f>IF(H2000&gt;23500000,NA(),IF(C2000&gt;=2026,IF(H2000&lt;=4890000,1040000,IF(H2000&lt;=6550000,670000,620000)),IF(H2000&lt;=1320000,950000,IF(H2000&lt;=3360000,880000,IF(H2000&lt;=4890000,680000,IF(H2000&lt;=6550000,630000,580000))))))</f>
        <v/>
      </c>
      <c r="J2000" s="19">
        <f>MAX(0,ROUNDDOWN(H2000-E2000-I2000-F2000,-3))</f>
        <v/>
      </c>
      <c r="K2000" s="19">
        <f>MAX(0,ROUNDDOWN(H2000-E2000-I2000-F2000-D2000,-3))</f>
        <v/>
      </c>
      <c r="L2000" s="19">
        <f>IF(J2000&lt;=0,0,ROUNDDOWN((J2000*LOOKUP(J2000,{0,1950001,3300001,6950001,9000001,18000001,40000001},{0.05,0.1,0.2,0.23,0.33,0.4,0.45})-LOOKUP(J2000,{0,1950001,3300001,6950001,9000001,18000001,40000001},{0,97500,427500,636000,1536000,2796000,4796000}))*1.021,-2))</f>
        <v/>
      </c>
      <c r="M2000" s="19">
        <f>IF(K2000&lt;=0,0,ROUNDDOWN((K2000*LOOKUP(K2000,{0,1950001,3300001,6950001,9000001,18000001,40000001},{0.05,0.1,0.2,0.23,0.33,0.4,0.45})-LOOKUP(K2000,{0,1950001,3300001,6950001,9000001,18000001,40000001},{0,97500,427500,636000,1536000,2796000,4796000}))*1.021,-2))</f>
        <v/>
      </c>
      <c r="N2000" s="19">
        <f>MAX(0,ROUNDDOWN(H2000-E2000-430000-G2000,-3))</f>
        <v/>
      </c>
      <c r="O2000" s="19">
        <f>MAX(0,ROUNDDOWN(H2000-E2000-430000-G2000-D2000,-3))</f>
        <v/>
      </c>
      <c r="P2000" s="19">
        <f>IF(H2000&lt;=450000,0,MAX(0,ROUNDDOWN(N2000*0.06-MIN(50000,N2000)*0.03,-2))+MAX(0,ROUNDDOWN(N2000*0.04-MIN(50000,N2000)*0.02,-2)))</f>
        <v/>
      </c>
      <c r="Q2000" s="19">
        <f>IF(H2000&lt;=450000,0,MAX(0,ROUNDDOWN(O2000*0.06-MIN(50000,O2000)*0.03,-2))+MAX(0,ROUNDDOWN(O2000*0.04-MIN(50000,O2000)*0.02,-2)))</f>
        <v/>
      </c>
      <c r="R2000" s="19">
        <f>L2000-M2000</f>
        <v/>
      </c>
      <c r="S2000" s="19">
        <f>P2000-Q2000</f>
        <v/>
      </c>
      <c r="T2000" s="19">
        <f>R2000+S2000</f>
        <v/>
      </c>
      <c r="U2000" s="21">
        <f>IF(J2000&lt;=0,0,LOOKUP(J2000,{0,1950001,3300001,6950001,9000001,18000001,40000001},{0.05,0.1,0.2,0.23,0.33,0.4,0.45}))</f>
        <v/>
      </c>
    </row>
    <row r="2001">
      <c r="A2001" t="inlineStr">
        <is>
          <t>1万円刻み</t>
        </is>
      </c>
      <c r="B2001" s="19">
        <f>'3_1万円刻み'!$A$932</f>
        <v/>
      </c>
      <c r="C2001" s="20" t="n">
        <v>2025</v>
      </c>
      <c r="D2001" s="19" t="n">
        <v>276000</v>
      </c>
      <c r="E2001" s="19">
        <f>ROUND(MIN(B2001/12,650000)*12*0.0915+MIN(B2001/12,1390000)*12*(0.0504+0)+B2001*0.005,0)</f>
        <v/>
      </c>
      <c r="F2001" s="19" t="n">
        <v>0</v>
      </c>
      <c r="G2001" s="19" t="n">
        <v>0</v>
      </c>
      <c r="H2001" s="19">
        <f>IF(C2001&gt;=2026,IF(B2001&lt;741000,0,IF(B2001&lt;2191000,B2001-740000,IF(B2001&lt;2193000,1451000,IF(B2001&lt;2196000,1453000,IF(B2001&lt;2200000,1456000,IF(B2001&lt;3600000,ROUNDDOWN(B2001/4,-3)*2.8-80000,IF(B2001&lt;6600000,ROUNDDOWN(B2001/4,-3)*3.2-440000,IF(B2001&lt;8500000,ROUNDDOWN(B2001*0.9,0)-1100000,B2001-1950000)))))))),IF(B2001&lt;651000,0,IF(B2001&lt;1900000,B2001-650000,IF(B2001&lt;3600000,ROUNDDOWN(B2001/4,-3)*2.8-80000,IF(B2001&lt;6600000,ROUNDDOWN(B2001/4,-3)*3.2-440000,IF(B2001&lt;8500000,ROUNDDOWN(B2001*0.9,0)-1100000,B2001-1950000))))))</f>
        <v/>
      </c>
      <c r="I2001" s="19">
        <f>IF(H2001&gt;23500000,NA(),IF(C2001&gt;=2026,IF(H2001&lt;=4890000,1040000,IF(H2001&lt;=6550000,670000,620000)),IF(H2001&lt;=1320000,950000,IF(H2001&lt;=3360000,880000,IF(H2001&lt;=4890000,680000,IF(H2001&lt;=6550000,630000,580000))))))</f>
        <v/>
      </c>
      <c r="J2001" s="19">
        <f>MAX(0,ROUNDDOWN(H2001-E2001-I2001-F2001,-3))</f>
        <v/>
      </c>
      <c r="K2001" s="19">
        <f>MAX(0,ROUNDDOWN(H2001-E2001-I2001-F2001-D2001,-3))</f>
        <v/>
      </c>
      <c r="L2001" s="19">
        <f>IF(J2001&lt;=0,0,ROUNDDOWN((J2001*LOOKUP(J2001,{0,1950001,3300001,6950001,9000001,18000001,40000001},{0.05,0.1,0.2,0.23,0.33,0.4,0.45})-LOOKUP(J2001,{0,1950001,3300001,6950001,9000001,18000001,40000001},{0,97500,427500,636000,1536000,2796000,4796000}))*1.021,-2))</f>
        <v/>
      </c>
      <c r="M2001" s="19">
        <f>IF(K2001&lt;=0,0,ROUNDDOWN((K2001*LOOKUP(K2001,{0,1950001,3300001,6950001,9000001,18000001,40000001},{0.05,0.1,0.2,0.23,0.33,0.4,0.45})-LOOKUP(K2001,{0,1950001,3300001,6950001,9000001,18000001,40000001},{0,97500,427500,636000,1536000,2796000,4796000}))*1.021,-2))</f>
        <v/>
      </c>
      <c r="N2001" s="19">
        <f>MAX(0,ROUNDDOWN(H2001-E2001-430000-G2001,-3))</f>
        <v/>
      </c>
      <c r="O2001" s="19">
        <f>MAX(0,ROUNDDOWN(H2001-E2001-430000-G2001-D2001,-3))</f>
        <v/>
      </c>
      <c r="P2001" s="19">
        <f>IF(H2001&lt;=450000,0,MAX(0,ROUNDDOWN(N2001*0.06-MIN(50000,N2001)*0.03,-2))+MAX(0,ROUNDDOWN(N2001*0.04-MIN(50000,N2001)*0.02,-2)))</f>
        <v/>
      </c>
      <c r="Q2001" s="19">
        <f>IF(H2001&lt;=450000,0,MAX(0,ROUNDDOWN(O2001*0.06-MIN(50000,O2001)*0.03,-2))+MAX(0,ROUNDDOWN(O2001*0.04-MIN(50000,O2001)*0.02,-2)))</f>
        <v/>
      </c>
      <c r="R2001" s="19">
        <f>L2001-M2001</f>
        <v/>
      </c>
      <c r="S2001" s="19">
        <f>P2001-Q2001</f>
        <v/>
      </c>
      <c r="T2001" s="19">
        <f>R2001+S2001</f>
        <v/>
      </c>
      <c r="U2001" s="21">
        <f>IF(J2001&lt;=0,0,LOOKUP(J2001,{0,1950001,3300001,6950001,9000001,18000001,40000001},{0.05,0.1,0.2,0.23,0.33,0.4,0.45}))</f>
        <v/>
      </c>
    </row>
    <row r="2002">
      <c r="A2002" t="inlineStr">
        <is>
          <t>1万円刻み</t>
        </is>
      </c>
      <c r="B2002" s="19">
        <f>'3_1万円刻み'!$A$932</f>
        <v/>
      </c>
      <c r="C2002" s="20" t="n">
        <v>2026</v>
      </c>
      <c r="D2002" s="19" t="n">
        <v>276000</v>
      </c>
      <c r="E2002" s="19">
        <f>ROUND(MIN(B2002/12,650000)*12*0.0915+MIN(B2002/12,1390000)*12*(0.0504+0)+B2002*0.005,0)</f>
        <v/>
      </c>
      <c r="F2002" s="19" t="n">
        <v>0</v>
      </c>
      <c r="G2002" s="19" t="n">
        <v>0</v>
      </c>
      <c r="H2002" s="19">
        <f>IF(C2002&gt;=2026,IF(B2002&lt;741000,0,IF(B2002&lt;2191000,B2002-740000,IF(B2002&lt;2193000,1451000,IF(B2002&lt;2196000,1453000,IF(B2002&lt;2200000,1456000,IF(B2002&lt;3600000,ROUNDDOWN(B2002/4,-3)*2.8-80000,IF(B2002&lt;6600000,ROUNDDOWN(B2002/4,-3)*3.2-440000,IF(B2002&lt;8500000,ROUNDDOWN(B2002*0.9,0)-1100000,B2002-1950000)))))))),IF(B2002&lt;651000,0,IF(B2002&lt;1900000,B2002-650000,IF(B2002&lt;3600000,ROUNDDOWN(B2002/4,-3)*2.8-80000,IF(B2002&lt;6600000,ROUNDDOWN(B2002/4,-3)*3.2-440000,IF(B2002&lt;8500000,ROUNDDOWN(B2002*0.9,0)-1100000,B2002-1950000))))))</f>
        <v/>
      </c>
      <c r="I2002" s="19">
        <f>IF(H2002&gt;23500000,NA(),IF(C2002&gt;=2026,IF(H2002&lt;=4890000,1040000,IF(H2002&lt;=6550000,670000,620000)),IF(H2002&lt;=1320000,950000,IF(H2002&lt;=3360000,880000,IF(H2002&lt;=4890000,680000,IF(H2002&lt;=6550000,630000,580000))))))</f>
        <v/>
      </c>
      <c r="J2002" s="19">
        <f>MAX(0,ROUNDDOWN(H2002-E2002-I2002-F2002,-3))</f>
        <v/>
      </c>
      <c r="K2002" s="19">
        <f>MAX(0,ROUNDDOWN(H2002-E2002-I2002-F2002-D2002,-3))</f>
        <v/>
      </c>
      <c r="L2002" s="19">
        <f>IF(J2002&lt;=0,0,ROUNDDOWN((J2002*LOOKUP(J2002,{0,1950001,3300001,6950001,9000001,18000001,40000001},{0.05,0.1,0.2,0.23,0.33,0.4,0.45})-LOOKUP(J2002,{0,1950001,3300001,6950001,9000001,18000001,40000001},{0,97500,427500,636000,1536000,2796000,4796000}))*1.021,-2))</f>
        <v/>
      </c>
      <c r="M2002" s="19">
        <f>IF(K2002&lt;=0,0,ROUNDDOWN((K2002*LOOKUP(K2002,{0,1950001,3300001,6950001,9000001,18000001,40000001},{0.05,0.1,0.2,0.23,0.33,0.4,0.45})-LOOKUP(K2002,{0,1950001,3300001,6950001,9000001,18000001,40000001},{0,97500,427500,636000,1536000,2796000,4796000}))*1.021,-2))</f>
        <v/>
      </c>
      <c r="N2002" s="19">
        <f>MAX(0,ROUNDDOWN(H2002-E2002-430000-G2002,-3))</f>
        <v/>
      </c>
      <c r="O2002" s="19">
        <f>MAX(0,ROUNDDOWN(H2002-E2002-430000-G2002-D2002,-3))</f>
        <v/>
      </c>
      <c r="P2002" s="19">
        <f>IF(H2002&lt;=450000,0,MAX(0,ROUNDDOWN(N2002*0.06-MIN(50000,N2002)*0.03,-2))+MAX(0,ROUNDDOWN(N2002*0.04-MIN(50000,N2002)*0.02,-2)))</f>
        <v/>
      </c>
      <c r="Q2002" s="19">
        <f>IF(H2002&lt;=450000,0,MAX(0,ROUNDDOWN(O2002*0.06-MIN(50000,O2002)*0.03,-2))+MAX(0,ROUNDDOWN(O2002*0.04-MIN(50000,O2002)*0.02,-2)))</f>
        <v/>
      </c>
      <c r="R2002" s="19">
        <f>L2002-M2002</f>
        <v/>
      </c>
      <c r="S2002" s="19">
        <f>P2002-Q2002</f>
        <v/>
      </c>
      <c r="T2002" s="19">
        <f>R2002+S2002</f>
        <v/>
      </c>
      <c r="U2002" s="21">
        <f>IF(J2002&lt;=0,0,LOOKUP(J2002,{0,1950001,3300001,6950001,9000001,18000001,40000001},{0.05,0.1,0.2,0.23,0.33,0.4,0.45}))</f>
        <v/>
      </c>
    </row>
    <row r="2003">
      <c r="A2003" t="inlineStr">
        <is>
          <t>1万円刻み</t>
        </is>
      </c>
      <c r="B2003" s="19">
        <f>'3_1万円刻み'!$A$933</f>
        <v/>
      </c>
      <c r="C2003" s="20" t="n">
        <v>2025</v>
      </c>
      <c r="D2003" s="19" t="n">
        <v>276000</v>
      </c>
      <c r="E2003" s="19">
        <f>ROUND(MIN(B2003/12,650000)*12*0.0915+MIN(B2003/12,1390000)*12*(0.0504+0)+B2003*0.005,0)</f>
        <v/>
      </c>
      <c r="F2003" s="19" t="n">
        <v>0</v>
      </c>
      <c r="G2003" s="19" t="n">
        <v>0</v>
      </c>
      <c r="H2003" s="19">
        <f>IF(C2003&gt;=2026,IF(B2003&lt;741000,0,IF(B2003&lt;2191000,B2003-740000,IF(B2003&lt;2193000,1451000,IF(B2003&lt;2196000,1453000,IF(B2003&lt;2200000,1456000,IF(B2003&lt;3600000,ROUNDDOWN(B2003/4,-3)*2.8-80000,IF(B2003&lt;6600000,ROUNDDOWN(B2003/4,-3)*3.2-440000,IF(B2003&lt;8500000,ROUNDDOWN(B2003*0.9,0)-1100000,B2003-1950000)))))))),IF(B2003&lt;651000,0,IF(B2003&lt;1900000,B2003-650000,IF(B2003&lt;3600000,ROUNDDOWN(B2003/4,-3)*2.8-80000,IF(B2003&lt;6600000,ROUNDDOWN(B2003/4,-3)*3.2-440000,IF(B2003&lt;8500000,ROUNDDOWN(B2003*0.9,0)-1100000,B2003-1950000))))))</f>
        <v/>
      </c>
      <c r="I2003" s="19">
        <f>IF(H2003&gt;23500000,NA(),IF(C2003&gt;=2026,IF(H2003&lt;=4890000,1040000,IF(H2003&lt;=6550000,670000,620000)),IF(H2003&lt;=1320000,950000,IF(H2003&lt;=3360000,880000,IF(H2003&lt;=4890000,680000,IF(H2003&lt;=6550000,630000,580000))))))</f>
        <v/>
      </c>
      <c r="J2003" s="19">
        <f>MAX(0,ROUNDDOWN(H2003-E2003-I2003-F2003,-3))</f>
        <v/>
      </c>
      <c r="K2003" s="19">
        <f>MAX(0,ROUNDDOWN(H2003-E2003-I2003-F2003-D2003,-3))</f>
        <v/>
      </c>
      <c r="L2003" s="19">
        <f>IF(J2003&lt;=0,0,ROUNDDOWN((J2003*LOOKUP(J2003,{0,1950001,3300001,6950001,9000001,18000001,40000001},{0.05,0.1,0.2,0.23,0.33,0.4,0.45})-LOOKUP(J2003,{0,1950001,3300001,6950001,9000001,18000001,40000001},{0,97500,427500,636000,1536000,2796000,4796000}))*1.021,-2))</f>
        <v/>
      </c>
      <c r="M2003" s="19">
        <f>IF(K2003&lt;=0,0,ROUNDDOWN((K2003*LOOKUP(K2003,{0,1950001,3300001,6950001,9000001,18000001,40000001},{0.05,0.1,0.2,0.23,0.33,0.4,0.45})-LOOKUP(K2003,{0,1950001,3300001,6950001,9000001,18000001,40000001},{0,97500,427500,636000,1536000,2796000,4796000}))*1.021,-2))</f>
        <v/>
      </c>
      <c r="N2003" s="19">
        <f>MAX(0,ROUNDDOWN(H2003-E2003-430000-G2003,-3))</f>
        <v/>
      </c>
      <c r="O2003" s="19">
        <f>MAX(0,ROUNDDOWN(H2003-E2003-430000-G2003-D2003,-3))</f>
        <v/>
      </c>
      <c r="P2003" s="19">
        <f>IF(H2003&lt;=450000,0,MAX(0,ROUNDDOWN(N2003*0.06-MIN(50000,N2003)*0.03,-2))+MAX(0,ROUNDDOWN(N2003*0.04-MIN(50000,N2003)*0.02,-2)))</f>
        <v/>
      </c>
      <c r="Q2003" s="19">
        <f>IF(H2003&lt;=450000,0,MAX(0,ROUNDDOWN(O2003*0.06-MIN(50000,O2003)*0.03,-2))+MAX(0,ROUNDDOWN(O2003*0.04-MIN(50000,O2003)*0.02,-2)))</f>
        <v/>
      </c>
      <c r="R2003" s="19">
        <f>L2003-M2003</f>
        <v/>
      </c>
      <c r="S2003" s="19">
        <f>P2003-Q2003</f>
        <v/>
      </c>
      <c r="T2003" s="19">
        <f>R2003+S2003</f>
        <v/>
      </c>
      <c r="U2003" s="21">
        <f>IF(J2003&lt;=0,0,LOOKUP(J2003,{0,1950001,3300001,6950001,9000001,18000001,40000001},{0.05,0.1,0.2,0.23,0.33,0.4,0.45}))</f>
        <v/>
      </c>
    </row>
    <row r="2004">
      <c r="A2004" t="inlineStr">
        <is>
          <t>1万円刻み</t>
        </is>
      </c>
      <c r="B2004" s="19">
        <f>'3_1万円刻み'!$A$933</f>
        <v/>
      </c>
      <c r="C2004" s="20" t="n">
        <v>2026</v>
      </c>
      <c r="D2004" s="19" t="n">
        <v>276000</v>
      </c>
      <c r="E2004" s="19">
        <f>ROUND(MIN(B2004/12,650000)*12*0.0915+MIN(B2004/12,1390000)*12*(0.0504+0)+B2004*0.005,0)</f>
        <v/>
      </c>
      <c r="F2004" s="19" t="n">
        <v>0</v>
      </c>
      <c r="G2004" s="19" t="n">
        <v>0</v>
      </c>
      <c r="H2004" s="19">
        <f>IF(C2004&gt;=2026,IF(B2004&lt;741000,0,IF(B2004&lt;2191000,B2004-740000,IF(B2004&lt;2193000,1451000,IF(B2004&lt;2196000,1453000,IF(B2004&lt;2200000,1456000,IF(B2004&lt;3600000,ROUNDDOWN(B2004/4,-3)*2.8-80000,IF(B2004&lt;6600000,ROUNDDOWN(B2004/4,-3)*3.2-440000,IF(B2004&lt;8500000,ROUNDDOWN(B2004*0.9,0)-1100000,B2004-1950000)))))))),IF(B2004&lt;651000,0,IF(B2004&lt;1900000,B2004-650000,IF(B2004&lt;3600000,ROUNDDOWN(B2004/4,-3)*2.8-80000,IF(B2004&lt;6600000,ROUNDDOWN(B2004/4,-3)*3.2-440000,IF(B2004&lt;8500000,ROUNDDOWN(B2004*0.9,0)-1100000,B2004-1950000))))))</f>
        <v/>
      </c>
      <c r="I2004" s="19">
        <f>IF(H2004&gt;23500000,NA(),IF(C2004&gt;=2026,IF(H2004&lt;=4890000,1040000,IF(H2004&lt;=6550000,670000,620000)),IF(H2004&lt;=1320000,950000,IF(H2004&lt;=3360000,880000,IF(H2004&lt;=4890000,680000,IF(H2004&lt;=6550000,630000,580000))))))</f>
        <v/>
      </c>
      <c r="J2004" s="19">
        <f>MAX(0,ROUNDDOWN(H2004-E2004-I2004-F2004,-3))</f>
        <v/>
      </c>
      <c r="K2004" s="19">
        <f>MAX(0,ROUNDDOWN(H2004-E2004-I2004-F2004-D2004,-3))</f>
        <v/>
      </c>
      <c r="L2004" s="19">
        <f>IF(J2004&lt;=0,0,ROUNDDOWN((J2004*LOOKUP(J2004,{0,1950001,3300001,6950001,9000001,18000001,40000001},{0.05,0.1,0.2,0.23,0.33,0.4,0.45})-LOOKUP(J2004,{0,1950001,3300001,6950001,9000001,18000001,40000001},{0,97500,427500,636000,1536000,2796000,4796000}))*1.021,-2))</f>
        <v/>
      </c>
      <c r="M2004" s="19">
        <f>IF(K2004&lt;=0,0,ROUNDDOWN((K2004*LOOKUP(K2004,{0,1950001,3300001,6950001,9000001,18000001,40000001},{0.05,0.1,0.2,0.23,0.33,0.4,0.45})-LOOKUP(K2004,{0,1950001,3300001,6950001,9000001,18000001,40000001},{0,97500,427500,636000,1536000,2796000,4796000}))*1.021,-2))</f>
        <v/>
      </c>
      <c r="N2004" s="19">
        <f>MAX(0,ROUNDDOWN(H2004-E2004-430000-G2004,-3))</f>
        <v/>
      </c>
      <c r="O2004" s="19">
        <f>MAX(0,ROUNDDOWN(H2004-E2004-430000-G2004-D2004,-3))</f>
        <v/>
      </c>
      <c r="P2004" s="19">
        <f>IF(H2004&lt;=450000,0,MAX(0,ROUNDDOWN(N2004*0.06-MIN(50000,N2004)*0.03,-2))+MAX(0,ROUNDDOWN(N2004*0.04-MIN(50000,N2004)*0.02,-2)))</f>
        <v/>
      </c>
      <c r="Q2004" s="19">
        <f>IF(H2004&lt;=450000,0,MAX(0,ROUNDDOWN(O2004*0.06-MIN(50000,O2004)*0.03,-2))+MAX(0,ROUNDDOWN(O2004*0.04-MIN(50000,O2004)*0.02,-2)))</f>
        <v/>
      </c>
      <c r="R2004" s="19">
        <f>L2004-M2004</f>
        <v/>
      </c>
      <c r="S2004" s="19">
        <f>P2004-Q2004</f>
        <v/>
      </c>
      <c r="T2004" s="19">
        <f>R2004+S2004</f>
        <v/>
      </c>
      <c r="U2004" s="21">
        <f>IF(J2004&lt;=0,0,LOOKUP(J2004,{0,1950001,3300001,6950001,9000001,18000001,40000001},{0.05,0.1,0.2,0.23,0.33,0.4,0.45}))</f>
        <v/>
      </c>
    </row>
    <row r="2005">
      <c r="A2005" t="inlineStr">
        <is>
          <t>1万円刻み</t>
        </is>
      </c>
      <c r="B2005" s="19">
        <f>'3_1万円刻み'!$A$934</f>
        <v/>
      </c>
      <c r="C2005" s="20" t="n">
        <v>2025</v>
      </c>
      <c r="D2005" s="19" t="n">
        <v>276000</v>
      </c>
      <c r="E2005" s="19">
        <f>ROUND(MIN(B2005/12,650000)*12*0.0915+MIN(B2005/12,1390000)*12*(0.0504+0)+B2005*0.005,0)</f>
        <v/>
      </c>
      <c r="F2005" s="19" t="n">
        <v>0</v>
      </c>
      <c r="G2005" s="19" t="n">
        <v>0</v>
      </c>
      <c r="H2005" s="19">
        <f>IF(C2005&gt;=2026,IF(B2005&lt;741000,0,IF(B2005&lt;2191000,B2005-740000,IF(B2005&lt;2193000,1451000,IF(B2005&lt;2196000,1453000,IF(B2005&lt;2200000,1456000,IF(B2005&lt;3600000,ROUNDDOWN(B2005/4,-3)*2.8-80000,IF(B2005&lt;6600000,ROUNDDOWN(B2005/4,-3)*3.2-440000,IF(B2005&lt;8500000,ROUNDDOWN(B2005*0.9,0)-1100000,B2005-1950000)))))))),IF(B2005&lt;651000,0,IF(B2005&lt;1900000,B2005-650000,IF(B2005&lt;3600000,ROUNDDOWN(B2005/4,-3)*2.8-80000,IF(B2005&lt;6600000,ROUNDDOWN(B2005/4,-3)*3.2-440000,IF(B2005&lt;8500000,ROUNDDOWN(B2005*0.9,0)-1100000,B2005-1950000))))))</f>
        <v/>
      </c>
      <c r="I2005" s="19">
        <f>IF(H2005&gt;23500000,NA(),IF(C2005&gt;=2026,IF(H2005&lt;=4890000,1040000,IF(H2005&lt;=6550000,670000,620000)),IF(H2005&lt;=1320000,950000,IF(H2005&lt;=3360000,880000,IF(H2005&lt;=4890000,680000,IF(H2005&lt;=6550000,630000,580000))))))</f>
        <v/>
      </c>
      <c r="J2005" s="19">
        <f>MAX(0,ROUNDDOWN(H2005-E2005-I2005-F2005,-3))</f>
        <v/>
      </c>
      <c r="K2005" s="19">
        <f>MAX(0,ROUNDDOWN(H2005-E2005-I2005-F2005-D2005,-3))</f>
        <v/>
      </c>
      <c r="L2005" s="19">
        <f>IF(J2005&lt;=0,0,ROUNDDOWN((J2005*LOOKUP(J2005,{0,1950001,3300001,6950001,9000001,18000001,40000001},{0.05,0.1,0.2,0.23,0.33,0.4,0.45})-LOOKUP(J2005,{0,1950001,3300001,6950001,9000001,18000001,40000001},{0,97500,427500,636000,1536000,2796000,4796000}))*1.021,-2))</f>
        <v/>
      </c>
      <c r="M2005" s="19">
        <f>IF(K2005&lt;=0,0,ROUNDDOWN((K2005*LOOKUP(K2005,{0,1950001,3300001,6950001,9000001,18000001,40000001},{0.05,0.1,0.2,0.23,0.33,0.4,0.45})-LOOKUP(K2005,{0,1950001,3300001,6950001,9000001,18000001,40000001},{0,97500,427500,636000,1536000,2796000,4796000}))*1.021,-2))</f>
        <v/>
      </c>
      <c r="N2005" s="19">
        <f>MAX(0,ROUNDDOWN(H2005-E2005-430000-G2005,-3))</f>
        <v/>
      </c>
      <c r="O2005" s="19">
        <f>MAX(0,ROUNDDOWN(H2005-E2005-430000-G2005-D2005,-3))</f>
        <v/>
      </c>
      <c r="P2005" s="19">
        <f>IF(H2005&lt;=450000,0,MAX(0,ROUNDDOWN(N2005*0.06-MIN(50000,N2005)*0.03,-2))+MAX(0,ROUNDDOWN(N2005*0.04-MIN(50000,N2005)*0.02,-2)))</f>
        <v/>
      </c>
      <c r="Q2005" s="19">
        <f>IF(H2005&lt;=450000,0,MAX(0,ROUNDDOWN(O2005*0.06-MIN(50000,O2005)*0.03,-2))+MAX(0,ROUNDDOWN(O2005*0.04-MIN(50000,O2005)*0.02,-2)))</f>
        <v/>
      </c>
      <c r="R2005" s="19">
        <f>L2005-M2005</f>
        <v/>
      </c>
      <c r="S2005" s="19">
        <f>P2005-Q2005</f>
        <v/>
      </c>
      <c r="T2005" s="19">
        <f>R2005+S2005</f>
        <v/>
      </c>
      <c r="U2005" s="21">
        <f>IF(J2005&lt;=0,0,LOOKUP(J2005,{0,1950001,3300001,6950001,9000001,18000001,40000001},{0.05,0.1,0.2,0.23,0.33,0.4,0.45}))</f>
        <v/>
      </c>
    </row>
    <row r="2006">
      <c r="A2006" t="inlineStr">
        <is>
          <t>1万円刻み</t>
        </is>
      </c>
      <c r="B2006" s="19">
        <f>'3_1万円刻み'!$A$934</f>
        <v/>
      </c>
      <c r="C2006" s="20" t="n">
        <v>2026</v>
      </c>
      <c r="D2006" s="19" t="n">
        <v>276000</v>
      </c>
      <c r="E2006" s="19">
        <f>ROUND(MIN(B2006/12,650000)*12*0.0915+MIN(B2006/12,1390000)*12*(0.0504+0)+B2006*0.005,0)</f>
        <v/>
      </c>
      <c r="F2006" s="19" t="n">
        <v>0</v>
      </c>
      <c r="G2006" s="19" t="n">
        <v>0</v>
      </c>
      <c r="H2006" s="19">
        <f>IF(C2006&gt;=2026,IF(B2006&lt;741000,0,IF(B2006&lt;2191000,B2006-740000,IF(B2006&lt;2193000,1451000,IF(B2006&lt;2196000,1453000,IF(B2006&lt;2200000,1456000,IF(B2006&lt;3600000,ROUNDDOWN(B2006/4,-3)*2.8-80000,IF(B2006&lt;6600000,ROUNDDOWN(B2006/4,-3)*3.2-440000,IF(B2006&lt;8500000,ROUNDDOWN(B2006*0.9,0)-1100000,B2006-1950000)))))))),IF(B2006&lt;651000,0,IF(B2006&lt;1900000,B2006-650000,IF(B2006&lt;3600000,ROUNDDOWN(B2006/4,-3)*2.8-80000,IF(B2006&lt;6600000,ROUNDDOWN(B2006/4,-3)*3.2-440000,IF(B2006&lt;8500000,ROUNDDOWN(B2006*0.9,0)-1100000,B2006-1950000))))))</f>
        <v/>
      </c>
      <c r="I2006" s="19">
        <f>IF(H2006&gt;23500000,NA(),IF(C2006&gt;=2026,IF(H2006&lt;=4890000,1040000,IF(H2006&lt;=6550000,670000,620000)),IF(H2006&lt;=1320000,950000,IF(H2006&lt;=3360000,880000,IF(H2006&lt;=4890000,680000,IF(H2006&lt;=6550000,630000,580000))))))</f>
        <v/>
      </c>
      <c r="J2006" s="19">
        <f>MAX(0,ROUNDDOWN(H2006-E2006-I2006-F2006,-3))</f>
        <v/>
      </c>
      <c r="K2006" s="19">
        <f>MAX(0,ROUNDDOWN(H2006-E2006-I2006-F2006-D2006,-3))</f>
        <v/>
      </c>
      <c r="L2006" s="19">
        <f>IF(J2006&lt;=0,0,ROUNDDOWN((J2006*LOOKUP(J2006,{0,1950001,3300001,6950001,9000001,18000001,40000001},{0.05,0.1,0.2,0.23,0.33,0.4,0.45})-LOOKUP(J2006,{0,1950001,3300001,6950001,9000001,18000001,40000001},{0,97500,427500,636000,1536000,2796000,4796000}))*1.021,-2))</f>
        <v/>
      </c>
      <c r="M2006" s="19">
        <f>IF(K2006&lt;=0,0,ROUNDDOWN((K2006*LOOKUP(K2006,{0,1950001,3300001,6950001,9000001,18000001,40000001},{0.05,0.1,0.2,0.23,0.33,0.4,0.45})-LOOKUP(K2006,{0,1950001,3300001,6950001,9000001,18000001,40000001},{0,97500,427500,636000,1536000,2796000,4796000}))*1.021,-2))</f>
        <v/>
      </c>
      <c r="N2006" s="19">
        <f>MAX(0,ROUNDDOWN(H2006-E2006-430000-G2006,-3))</f>
        <v/>
      </c>
      <c r="O2006" s="19">
        <f>MAX(0,ROUNDDOWN(H2006-E2006-430000-G2006-D2006,-3))</f>
        <v/>
      </c>
      <c r="P2006" s="19">
        <f>IF(H2006&lt;=450000,0,MAX(0,ROUNDDOWN(N2006*0.06-MIN(50000,N2006)*0.03,-2))+MAX(0,ROUNDDOWN(N2006*0.04-MIN(50000,N2006)*0.02,-2)))</f>
        <v/>
      </c>
      <c r="Q2006" s="19">
        <f>IF(H2006&lt;=450000,0,MAX(0,ROUNDDOWN(O2006*0.06-MIN(50000,O2006)*0.03,-2))+MAX(0,ROUNDDOWN(O2006*0.04-MIN(50000,O2006)*0.02,-2)))</f>
        <v/>
      </c>
      <c r="R2006" s="19">
        <f>L2006-M2006</f>
        <v/>
      </c>
      <c r="S2006" s="19">
        <f>P2006-Q2006</f>
        <v/>
      </c>
      <c r="T2006" s="19">
        <f>R2006+S2006</f>
        <v/>
      </c>
      <c r="U2006" s="21">
        <f>IF(J2006&lt;=0,0,LOOKUP(J2006,{0,1950001,3300001,6950001,9000001,18000001,40000001},{0.05,0.1,0.2,0.23,0.33,0.4,0.45}))</f>
        <v/>
      </c>
    </row>
    <row r="2007">
      <c r="A2007" t="inlineStr">
        <is>
          <t>1万円刻み</t>
        </is>
      </c>
      <c r="B2007" s="19">
        <f>'3_1万円刻み'!$A$935</f>
        <v/>
      </c>
      <c r="C2007" s="20" t="n">
        <v>2025</v>
      </c>
      <c r="D2007" s="19" t="n">
        <v>276000</v>
      </c>
      <c r="E2007" s="19">
        <f>ROUND(MIN(B2007/12,650000)*12*0.0915+MIN(B2007/12,1390000)*12*(0.0504+0)+B2007*0.005,0)</f>
        <v/>
      </c>
      <c r="F2007" s="19" t="n">
        <v>0</v>
      </c>
      <c r="G2007" s="19" t="n">
        <v>0</v>
      </c>
      <c r="H2007" s="19">
        <f>IF(C2007&gt;=2026,IF(B2007&lt;741000,0,IF(B2007&lt;2191000,B2007-740000,IF(B2007&lt;2193000,1451000,IF(B2007&lt;2196000,1453000,IF(B2007&lt;2200000,1456000,IF(B2007&lt;3600000,ROUNDDOWN(B2007/4,-3)*2.8-80000,IF(B2007&lt;6600000,ROUNDDOWN(B2007/4,-3)*3.2-440000,IF(B2007&lt;8500000,ROUNDDOWN(B2007*0.9,0)-1100000,B2007-1950000)))))))),IF(B2007&lt;651000,0,IF(B2007&lt;1900000,B2007-650000,IF(B2007&lt;3600000,ROUNDDOWN(B2007/4,-3)*2.8-80000,IF(B2007&lt;6600000,ROUNDDOWN(B2007/4,-3)*3.2-440000,IF(B2007&lt;8500000,ROUNDDOWN(B2007*0.9,0)-1100000,B2007-1950000))))))</f>
        <v/>
      </c>
      <c r="I2007" s="19">
        <f>IF(H2007&gt;23500000,NA(),IF(C2007&gt;=2026,IF(H2007&lt;=4890000,1040000,IF(H2007&lt;=6550000,670000,620000)),IF(H2007&lt;=1320000,950000,IF(H2007&lt;=3360000,880000,IF(H2007&lt;=4890000,680000,IF(H2007&lt;=6550000,630000,580000))))))</f>
        <v/>
      </c>
      <c r="J2007" s="19">
        <f>MAX(0,ROUNDDOWN(H2007-E2007-I2007-F2007,-3))</f>
        <v/>
      </c>
      <c r="K2007" s="19">
        <f>MAX(0,ROUNDDOWN(H2007-E2007-I2007-F2007-D2007,-3))</f>
        <v/>
      </c>
      <c r="L2007" s="19">
        <f>IF(J2007&lt;=0,0,ROUNDDOWN((J2007*LOOKUP(J2007,{0,1950001,3300001,6950001,9000001,18000001,40000001},{0.05,0.1,0.2,0.23,0.33,0.4,0.45})-LOOKUP(J2007,{0,1950001,3300001,6950001,9000001,18000001,40000001},{0,97500,427500,636000,1536000,2796000,4796000}))*1.021,-2))</f>
        <v/>
      </c>
      <c r="M2007" s="19">
        <f>IF(K2007&lt;=0,0,ROUNDDOWN((K2007*LOOKUP(K2007,{0,1950001,3300001,6950001,9000001,18000001,40000001},{0.05,0.1,0.2,0.23,0.33,0.4,0.45})-LOOKUP(K2007,{0,1950001,3300001,6950001,9000001,18000001,40000001},{0,97500,427500,636000,1536000,2796000,4796000}))*1.021,-2))</f>
        <v/>
      </c>
      <c r="N2007" s="19">
        <f>MAX(0,ROUNDDOWN(H2007-E2007-430000-G2007,-3))</f>
        <v/>
      </c>
      <c r="O2007" s="19">
        <f>MAX(0,ROUNDDOWN(H2007-E2007-430000-G2007-D2007,-3))</f>
        <v/>
      </c>
      <c r="P2007" s="19">
        <f>IF(H2007&lt;=450000,0,MAX(0,ROUNDDOWN(N2007*0.06-MIN(50000,N2007)*0.03,-2))+MAX(0,ROUNDDOWN(N2007*0.04-MIN(50000,N2007)*0.02,-2)))</f>
        <v/>
      </c>
      <c r="Q2007" s="19">
        <f>IF(H2007&lt;=450000,0,MAX(0,ROUNDDOWN(O2007*0.06-MIN(50000,O2007)*0.03,-2))+MAX(0,ROUNDDOWN(O2007*0.04-MIN(50000,O2007)*0.02,-2)))</f>
        <v/>
      </c>
      <c r="R2007" s="19">
        <f>L2007-M2007</f>
        <v/>
      </c>
      <c r="S2007" s="19">
        <f>P2007-Q2007</f>
        <v/>
      </c>
      <c r="T2007" s="19">
        <f>R2007+S2007</f>
        <v/>
      </c>
      <c r="U2007" s="21">
        <f>IF(J2007&lt;=0,0,LOOKUP(J2007,{0,1950001,3300001,6950001,9000001,18000001,40000001},{0.05,0.1,0.2,0.23,0.33,0.4,0.45}))</f>
        <v/>
      </c>
    </row>
    <row r="2008">
      <c r="A2008" t="inlineStr">
        <is>
          <t>1万円刻み</t>
        </is>
      </c>
      <c r="B2008" s="19">
        <f>'3_1万円刻み'!$A$935</f>
        <v/>
      </c>
      <c r="C2008" s="20" t="n">
        <v>2026</v>
      </c>
      <c r="D2008" s="19" t="n">
        <v>276000</v>
      </c>
      <c r="E2008" s="19">
        <f>ROUND(MIN(B2008/12,650000)*12*0.0915+MIN(B2008/12,1390000)*12*(0.0504+0)+B2008*0.005,0)</f>
        <v/>
      </c>
      <c r="F2008" s="19" t="n">
        <v>0</v>
      </c>
      <c r="G2008" s="19" t="n">
        <v>0</v>
      </c>
      <c r="H2008" s="19">
        <f>IF(C2008&gt;=2026,IF(B2008&lt;741000,0,IF(B2008&lt;2191000,B2008-740000,IF(B2008&lt;2193000,1451000,IF(B2008&lt;2196000,1453000,IF(B2008&lt;2200000,1456000,IF(B2008&lt;3600000,ROUNDDOWN(B2008/4,-3)*2.8-80000,IF(B2008&lt;6600000,ROUNDDOWN(B2008/4,-3)*3.2-440000,IF(B2008&lt;8500000,ROUNDDOWN(B2008*0.9,0)-1100000,B2008-1950000)))))))),IF(B2008&lt;651000,0,IF(B2008&lt;1900000,B2008-650000,IF(B2008&lt;3600000,ROUNDDOWN(B2008/4,-3)*2.8-80000,IF(B2008&lt;6600000,ROUNDDOWN(B2008/4,-3)*3.2-440000,IF(B2008&lt;8500000,ROUNDDOWN(B2008*0.9,0)-1100000,B2008-1950000))))))</f>
        <v/>
      </c>
      <c r="I2008" s="19">
        <f>IF(H2008&gt;23500000,NA(),IF(C2008&gt;=2026,IF(H2008&lt;=4890000,1040000,IF(H2008&lt;=6550000,670000,620000)),IF(H2008&lt;=1320000,950000,IF(H2008&lt;=3360000,880000,IF(H2008&lt;=4890000,680000,IF(H2008&lt;=6550000,630000,580000))))))</f>
        <v/>
      </c>
      <c r="J2008" s="19">
        <f>MAX(0,ROUNDDOWN(H2008-E2008-I2008-F2008,-3))</f>
        <v/>
      </c>
      <c r="K2008" s="19">
        <f>MAX(0,ROUNDDOWN(H2008-E2008-I2008-F2008-D2008,-3))</f>
        <v/>
      </c>
      <c r="L2008" s="19">
        <f>IF(J2008&lt;=0,0,ROUNDDOWN((J2008*LOOKUP(J2008,{0,1950001,3300001,6950001,9000001,18000001,40000001},{0.05,0.1,0.2,0.23,0.33,0.4,0.45})-LOOKUP(J2008,{0,1950001,3300001,6950001,9000001,18000001,40000001},{0,97500,427500,636000,1536000,2796000,4796000}))*1.021,-2))</f>
        <v/>
      </c>
      <c r="M2008" s="19">
        <f>IF(K2008&lt;=0,0,ROUNDDOWN((K2008*LOOKUP(K2008,{0,1950001,3300001,6950001,9000001,18000001,40000001},{0.05,0.1,0.2,0.23,0.33,0.4,0.45})-LOOKUP(K2008,{0,1950001,3300001,6950001,9000001,18000001,40000001},{0,97500,427500,636000,1536000,2796000,4796000}))*1.021,-2))</f>
        <v/>
      </c>
      <c r="N2008" s="19">
        <f>MAX(0,ROUNDDOWN(H2008-E2008-430000-G2008,-3))</f>
        <v/>
      </c>
      <c r="O2008" s="19">
        <f>MAX(0,ROUNDDOWN(H2008-E2008-430000-G2008-D2008,-3))</f>
        <v/>
      </c>
      <c r="P2008" s="19">
        <f>IF(H2008&lt;=450000,0,MAX(0,ROUNDDOWN(N2008*0.06-MIN(50000,N2008)*0.03,-2))+MAX(0,ROUNDDOWN(N2008*0.04-MIN(50000,N2008)*0.02,-2)))</f>
        <v/>
      </c>
      <c r="Q2008" s="19">
        <f>IF(H2008&lt;=450000,0,MAX(0,ROUNDDOWN(O2008*0.06-MIN(50000,O2008)*0.03,-2))+MAX(0,ROUNDDOWN(O2008*0.04-MIN(50000,O2008)*0.02,-2)))</f>
        <v/>
      </c>
      <c r="R2008" s="19">
        <f>L2008-M2008</f>
        <v/>
      </c>
      <c r="S2008" s="19">
        <f>P2008-Q2008</f>
        <v/>
      </c>
      <c r="T2008" s="19">
        <f>R2008+S2008</f>
        <v/>
      </c>
      <c r="U2008" s="21">
        <f>IF(J2008&lt;=0,0,LOOKUP(J2008,{0,1950001,3300001,6950001,9000001,18000001,40000001},{0.05,0.1,0.2,0.23,0.33,0.4,0.45}))</f>
        <v/>
      </c>
    </row>
    <row r="2009">
      <c r="A2009" t="inlineStr">
        <is>
          <t>1万円刻み</t>
        </is>
      </c>
      <c r="B2009" s="19">
        <f>'3_1万円刻み'!$A$936</f>
        <v/>
      </c>
      <c r="C2009" s="20" t="n">
        <v>2025</v>
      </c>
      <c r="D2009" s="19" t="n">
        <v>276000</v>
      </c>
      <c r="E2009" s="19">
        <f>ROUND(MIN(B2009/12,650000)*12*0.0915+MIN(B2009/12,1390000)*12*(0.0504+0)+B2009*0.005,0)</f>
        <v/>
      </c>
      <c r="F2009" s="19" t="n">
        <v>0</v>
      </c>
      <c r="G2009" s="19" t="n">
        <v>0</v>
      </c>
      <c r="H2009" s="19">
        <f>IF(C2009&gt;=2026,IF(B2009&lt;741000,0,IF(B2009&lt;2191000,B2009-740000,IF(B2009&lt;2193000,1451000,IF(B2009&lt;2196000,1453000,IF(B2009&lt;2200000,1456000,IF(B2009&lt;3600000,ROUNDDOWN(B2009/4,-3)*2.8-80000,IF(B2009&lt;6600000,ROUNDDOWN(B2009/4,-3)*3.2-440000,IF(B2009&lt;8500000,ROUNDDOWN(B2009*0.9,0)-1100000,B2009-1950000)))))))),IF(B2009&lt;651000,0,IF(B2009&lt;1900000,B2009-650000,IF(B2009&lt;3600000,ROUNDDOWN(B2009/4,-3)*2.8-80000,IF(B2009&lt;6600000,ROUNDDOWN(B2009/4,-3)*3.2-440000,IF(B2009&lt;8500000,ROUNDDOWN(B2009*0.9,0)-1100000,B2009-1950000))))))</f>
        <v/>
      </c>
      <c r="I2009" s="19">
        <f>IF(H2009&gt;23500000,NA(),IF(C2009&gt;=2026,IF(H2009&lt;=4890000,1040000,IF(H2009&lt;=6550000,670000,620000)),IF(H2009&lt;=1320000,950000,IF(H2009&lt;=3360000,880000,IF(H2009&lt;=4890000,680000,IF(H2009&lt;=6550000,630000,580000))))))</f>
        <v/>
      </c>
      <c r="J2009" s="19">
        <f>MAX(0,ROUNDDOWN(H2009-E2009-I2009-F2009,-3))</f>
        <v/>
      </c>
      <c r="K2009" s="19">
        <f>MAX(0,ROUNDDOWN(H2009-E2009-I2009-F2009-D2009,-3))</f>
        <v/>
      </c>
      <c r="L2009" s="19">
        <f>IF(J2009&lt;=0,0,ROUNDDOWN((J2009*LOOKUP(J2009,{0,1950001,3300001,6950001,9000001,18000001,40000001},{0.05,0.1,0.2,0.23,0.33,0.4,0.45})-LOOKUP(J2009,{0,1950001,3300001,6950001,9000001,18000001,40000001},{0,97500,427500,636000,1536000,2796000,4796000}))*1.021,-2))</f>
        <v/>
      </c>
      <c r="M2009" s="19">
        <f>IF(K2009&lt;=0,0,ROUNDDOWN((K2009*LOOKUP(K2009,{0,1950001,3300001,6950001,9000001,18000001,40000001},{0.05,0.1,0.2,0.23,0.33,0.4,0.45})-LOOKUP(K2009,{0,1950001,3300001,6950001,9000001,18000001,40000001},{0,97500,427500,636000,1536000,2796000,4796000}))*1.021,-2))</f>
        <v/>
      </c>
      <c r="N2009" s="19">
        <f>MAX(0,ROUNDDOWN(H2009-E2009-430000-G2009,-3))</f>
        <v/>
      </c>
      <c r="O2009" s="19">
        <f>MAX(0,ROUNDDOWN(H2009-E2009-430000-G2009-D2009,-3))</f>
        <v/>
      </c>
      <c r="P2009" s="19">
        <f>IF(H2009&lt;=450000,0,MAX(0,ROUNDDOWN(N2009*0.06-MIN(50000,N2009)*0.03,-2))+MAX(0,ROUNDDOWN(N2009*0.04-MIN(50000,N2009)*0.02,-2)))</f>
        <v/>
      </c>
      <c r="Q2009" s="19">
        <f>IF(H2009&lt;=450000,0,MAX(0,ROUNDDOWN(O2009*0.06-MIN(50000,O2009)*0.03,-2))+MAX(0,ROUNDDOWN(O2009*0.04-MIN(50000,O2009)*0.02,-2)))</f>
        <v/>
      </c>
      <c r="R2009" s="19">
        <f>L2009-M2009</f>
        <v/>
      </c>
      <c r="S2009" s="19">
        <f>P2009-Q2009</f>
        <v/>
      </c>
      <c r="T2009" s="19">
        <f>R2009+S2009</f>
        <v/>
      </c>
      <c r="U2009" s="21">
        <f>IF(J2009&lt;=0,0,LOOKUP(J2009,{0,1950001,3300001,6950001,9000001,18000001,40000001},{0.05,0.1,0.2,0.23,0.33,0.4,0.45}))</f>
        <v/>
      </c>
    </row>
    <row r="2010">
      <c r="A2010" t="inlineStr">
        <is>
          <t>1万円刻み</t>
        </is>
      </c>
      <c r="B2010" s="19">
        <f>'3_1万円刻み'!$A$936</f>
        <v/>
      </c>
      <c r="C2010" s="20" t="n">
        <v>2026</v>
      </c>
      <c r="D2010" s="19" t="n">
        <v>276000</v>
      </c>
      <c r="E2010" s="19">
        <f>ROUND(MIN(B2010/12,650000)*12*0.0915+MIN(B2010/12,1390000)*12*(0.0504+0)+B2010*0.005,0)</f>
        <v/>
      </c>
      <c r="F2010" s="19" t="n">
        <v>0</v>
      </c>
      <c r="G2010" s="19" t="n">
        <v>0</v>
      </c>
      <c r="H2010" s="19">
        <f>IF(C2010&gt;=2026,IF(B2010&lt;741000,0,IF(B2010&lt;2191000,B2010-740000,IF(B2010&lt;2193000,1451000,IF(B2010&lt;2196000,1453000,IF(B2010&lt;2200000,1456000,IF(B2010&lt;3600000,ROUNDDOWN(B2010/4,-3)*2.8-80000,IF(B2010&lt;6600000,ROUNDDOWN(B2010/4,-3)*3.2-440000,IF(B2010&lt;8500000,ROUNDDOWN(B2010*0.9,0)-1100000,B2010-1950000)))))))),IF(B2010&lt;651000,0,IF(B2010&lt;1900000,B2010-650000,IF(B2010&lt;3600000,ROUNDDOWN(B2010/4,-3)*2.8-80000,IF(B2010&lt;6600000,ROUNDDOWN(B2010/4,-3)*3.2-440000,IF(B2010&lt;8500000,ROUNDDOWN(B2010*0.9,0)-1100000,B2010-1950000))))))</f>
        <v/>
      </c>
      <c r="I2010" s="19">
        <f>IF(H2010&gt;23500000,NA(),IF(C2010&gt;=2026,IF(H2010&lt;=4890000,1040000,IF(H2010&lt;=6550000,670000,620000)),IF(H2010&lt;=1320000,950000,IF(H2010&lt;=3360000,880000,IF(H2010&lt;=4890000,680000,IF(H2010&lt;=6550000,630000,580000))))))</f>
        <v/>
      </c>
      <c r="J2010" s="19">
        <f>MAX(0,ROUNDDOWN(H2010-E2010-I2010-F2010,-3))</f>
        <v/>
      </c>
      <c r="K2010" s="19">
        <f>MAX(0,ROUNDDOWN(H2010-E2010-I2010-F2010-D2010,-3))</f>
        <v/>
      </c>
      <c r="L2010" s="19">
        <f>IF(J2010&lt;=0,0,ROUNDDOWN((J2010*LOOKUP(J2010,{0,1950001,3300001,6950001,9000001,18000001,40000001},{0.05,0.1,0.2,0.23,0.33,0.4,0.45})-LOOKUP(J2010,{0,1950001,3300001,6950001,9000001,18000001,40000001},{0,97500,427500,636000,1536000,2796000,4796000}))*1.021,-2))</f>
        <v/>
      </c>
      <c r="M2010" s="19">
        <f>IF(K2010&lt;=0,0,ROUNDDOWN((K2010*LOOKUP(K2010,{0,1950001,3300001,6950001,9000001,18000001,40000001},{0.05,0.1,0.2,0.23,0.33,0.4,0.45})-LOOKUP(K2010,{0,1950001,3300001,6950001,9000001,18000001,40000001},{0,97500,427500,636000,1536000,2796000,4796000}))*1.021,-2))</f>
        <v/>
      </c>
      <c r="N2010" s="19">
        <f>MAX(0,ROUNDDOWN(H2010-E2010-430000-G2010,-3))</f>
        <v/>
      </c>
      <c r="O2010" s="19">
        <f>MAX(0,ROUNDDOWN(H2010-E2010-430000-G2010-D2010,-3))</f>
        <v/>
      </c>
      <c r="P2010" s="19">
        <f>IF(H2010&lt;=450000,0,MAX(0,ROUNDDOWN(N2010*0.06-MIN(50000,N2010)*0.03,-2))+MAX(0,ROUNDDOWN(N2010*0.04-MIN(50000,N2010)*0.02,-2)))</f>
        <v/>
      </c>
      <c r="Q2010" s="19">
        <f>IF(H2010&lt;=450000,0,MAX(0,ROUNDDOWN(O2010*0.06-MIN(50000,O2010)*0.03,-2))+MAX(0,ROUNDDOWN(O2010*0.04-MIN(50000,O2010)*0.02,-2)))</f>
        <v/>
      </c>
      <c r="R2010" s="19">
        <f>L2010-M2010</f>
        <v/>
      </c>
      <c r="S2010" s="19">
        <f>P2010-Q2010</f>
        <v/>
      </c>
      <c r="T2010" s="19">
        <f>R2010+S2010</f>
        <v/>
      </c>
      <c r="U2010" s="21">
        <f>IF(J2010&lt;=0,0,LOOKUP(J2010,{0,1950001,3300001,6950001,9000001,18000001,40000001},{0.05,0.1,0.2,0.23,0.33,0.4,0.45}))</f>
        <v/>
      </c>
    </row>
    <row r="2011">
      <c r="A2011" t="inlineStr">
        <is>
          <t>1万円刻み</t>
        </is>
      </c>
      <c r="B2011" s="19">
        <f>'3_1万円刻み'!$A$937</f>
        <v/>
      </c>
      <c r="C2011" s="20" t="n">
        <v>2025</v>
      </c>
      <c r="D2011" s="19" t="n">
        <v>276000</v>
      </c>
      <c r="E2011" s="19">
        <f>ROUND(MIN(B2011/12,650000)*12*0.0915+MIN(B2011/12,1390000)*12*(0.0504+0)+B2011*0.005,0)</f>
        <v/>
      </c>
      <c r="F2011" s="19" t="n">
        <v>0</v>
      </c>
      <c r="G2011" s="19" t="n">
        <v>0</v>
      </c>
      <c r="H2011" s="19">
        <f>IF(C2011&gt;=2026,IF(B2011&lt;741000,0,IF(B2011&lt;2191000,B2011-740000,IF(B2011&lt;2193000,1451000,IF(B2011&lt;2196000,1453000,IF(B2011&lt;2200000,1456000,IF(B2011&lt;3600000,ROUNDDOWN(B2011/4,-3)*2.8-80000,IF(B2011&lt;6600000,ROUNDDOWN(B2011/4,-3)*3.2-440000,IF(B2011&lt;8500000,ROUNDDOWN(B2011*0.9,0)-1100000,B2011-1950000)))))))),IF(B2011&lt;651000,0,IF(B2011&lt;1900000,B2011-650000,IF(B2011&lt;3600000,ROUNDDOWN(B2011/4,-3)*2.8-80000,IF(B2011&lt;6600000,ROUNDDOWN(B2011/4,-3)*3.2-440000,IF(B2011&lt;8500000,ROUNDDOWN(B2011*0.9,0)-1100000,B2011-1950000))))))</f>
        <v/>
      </c>
      <c r="I2011" s="19">
        <f>IF(H2011&gt;23500000,NA(),IF(C2011&gt;=2026,IF(H2011&lt;=4890000,1040000,IF(H2011&lt;=6550000,670000,620000)),IF(H2011&lt;=1320000,950000,IF(H2011&lt;=3360000,880000,IF(H2011&lt;=4890000,680000,IF(H2011&lt;=6550000,630000,580000))))))</f>
        <v/>
      </c>
      <c r="J2011" s="19">
        <f>MAX(0,ROUNDDOWN(H2011-E2011-I2011-F2011,-3))</f>
        <v/>
      </c>
      <c r="K2011" s="19">
        <f>MAX(0,ROUNDDOWN(H2011-E2011-I2011-F2011-D2011,-3))</f>
        <v/>
      </c>
      <c r="L2011" s="19">
        <f>IF(J2011&lt;=0,0,ROUNDDOWN((J2011*LOOKUP(J2011,{0,1950001,3300001,6950001,9000001,18000001,40000001},{0.05,0.1,0.2,0.23,0.33,0.4,0.45})-LOOKUP(J2011,{0,1950001,3300001,6950001,9000001,18000001,40000001},{0,97500,427500,636000,1536000,2796000,4796000}))*1.021,-2))</f>
        <v/>
      </c>
      <c r="M2011" s="19">
        <f>IF(K2011&lt;=0,0,ROUNDDOWN((K2011*LOOKUP(K2011,{0,1950001,3300001,6950001,9000001,18000001,40000001},{0.05,0.1,0.2,0.23,0.33,0.4,0.45})-LOOKUP(K2011,{0,1950001,3300001,6950001,9000001,18000001,40000001},{0,97500,427500,636000,1536000,2796000,4796000}))*1.021,-2))</f>
        <v/>
      </c>
      <c r="N2011" s="19">
        <f>MAX(0,ROUNDDOWN(H2011-E2011-430000-G2011,-3))</f>
        <v/>
      </c>
      <c r="O2011" s="19">
        <f>MAX(0,ROUNDDOWN(H2011-E2011-430000-G2011-D2011,-3))</f>
        <v/>
      </c>
      <c r="P2011" s="19">
        <f>IF(H2011&lt;=450000,0,MAX(0,ROUNDDOWN(N2011*0.06-MIN(50000,N2011)*0.03,-2))+MAX(0,ROUNDDOWN(N2011*0.04-MIN(50000,N2011)*0.02,-2)))</f>
        <v/>
      </c>
      <c r="Q2011" s="19">
        <f>IF(H2011&lt;=450000,0,MAX(0,ROUNDDOWN(O2011*0.06-MIN(50000,O2011)*0.03,-2))+MAX(0,ROUNDDOWN(O2011*0.04-MIN(50000,O2011)*0.02,-2)))</f>
        <v/>
      </c>
      <c r="R2011" s="19">
        <f>L2011-M2011</f>
        <v/>
      </c>
      <c r="S2011" s="19">
        <f>P2011-Q2011</f>
        <v/>
      </c>
      <c r="T2011" s="19">
        <f>R2011+S2011</f>
        <v/>
      </c>
      <c r="U2011" s="21">
        <f>IF(J2011&lt;=0,0,LOOKUP(J2011,{0,1950001,3300001,6950001,9000001,18000001,40000001},{0.05,0.1,0.2,0.23,0.33,0.4,0.45}))</f>
        <v/>
      </c>
    </row>
    <row r="2012">
      <c r="A2012" t="inlineStr">
        <is>
          <t>1万円刻み</t>
        </is>
      </c>
      <c r="B2012" s="19">
        <f>'3_1万円刻み'!$A$937</f>
        <v/>
      </c>
      <c r="C2012" s="20" t="n">
        <v>2026</v>
      </c>
      <c r="D2012" s="19" t="n">
        <v>276000</v>
      </c>
      <c r="E2012" s="19">
        <f>ROUND(MIN(B2012/12,650000)*12*0.0915+MIN(B2012/12,1390000)*12*(0.0504+0)+B2012*0.005,0)</f>
        <v/>
      </c>
      <c r="F2012" s="19" t="n">
        <v>0</v>
      </c>
      <c r="G2012" s="19" t="n">
        <v>0</v>
      </c>
      <c r="H2012" s="19">
        <f>IF(C2012&gt;=2026,IF(B2012&lt;741000,0,IF(B2012&lt;2191000,B2012-740000,IF(B2012&lt;2193000,1451000,IF(B2012&lt;2196000,1453000,IF(B2012&lt;2200000,1456000,IF(B2012&lt;3600000,ROUNDDOWN(B2012/4,-3)*2.8-80000,IF(B2012&lt;6600000,ROUNDDOWN(B2012/4,-3)*3.2-440000,IF(B2012&lt;8500000,ROUNDDOWN(B2012*0.9,0)-1100000,B2012-1950000)))))))),IF(B2012&lt;651000,0,IF(B2012&lt;1900000,B2012-650000,IF(B2012&lt;3600000,ROUNDDOWN(B2012/4,-3)*2.8-80000,IF(B2012&lt;6600000,ROUNDDOWN(B2012/4,-3)*3.2-440000,IF(B2012&lt;8500000,ROUNDDOWN(B2012*0.9,0)-1100000,B2012-1950000))))))</f>
        <v/>
      </c>
      <c r="I2012" s="19">
        <f>IF(H2012&gt;23500000,NA(),IF(C2012&gt;=2026,IF(H2012&lt;=4890000,1040000,IF(H2012&lt;=6550000,670000,620000)),IF(H2012&lt;=1320000,950000,IF(H2012&lt;=3360000,880000,IF(H2012&lt;=4890000,680000,IF(H2012&lt;=6550000,630000,580000))))))</f>
        <v/>
      </c>
      <c r="J2012" s="19">
        <f>MAX(0,ROUNDDOWN(H2012-E2012-I2012-F2012,-3))</f>
        <v/>
      </c>
      <c r="K2012" s="19">
        <f>MAX(0,ROUNDDOWN(H2012-E2012-I2012-F2012-D2012,-3))</f>
        <v/>
      </c>
      <c r="L2012" s="19">
        <f>IF(J2012&lt;=0,0,ROUNDDOWN((J2012*LOOKUP(J2012,{0,1950001,3300001,6950001,9000001,18000001,40000001},{0.05,0.1,0.2,0.23,0.33,0.4,0.45})-LOOKUP(J2012,{0,1950001,3300001,6950001,9000001,18000001,40000001},{0,97500,427500,636000,1536000,2796000,4796000}))*1.021,-2))</f>
        <v/>
      </c>
      <c r="M2012" s="19">
        <f>IF(K2012&lt;=0,0,ROUNDDOWN((K2012*LOOKUP(K2012,{0,1950001,3300001,6950001,9000001,18000001,40000001},{0.05,0.1,0.2,0.23,0.33,0.4,0.45})-LOOKUP(K2012,{0,1950001,3300001,6950001,9000001,18000001,40000001},{0,97500,427500,636000,1536000,2796000,4796000}))*1.021,-2))</f>
        <v/>
      </c>
      <c r="N2012" s="19">
        <f>MAX(0,ROUNDDOWN(H2012-E2012-430000-G2012,-3))</f>
        <v/>
      </c>
      <c r="O2012" s="19">
        <f>MAX(0,ROUNDDOWN(H2012-E2012-430000-G2012-D2012,-3))</f>
        <v/>
      </c>
      <c r="P2012" s="19">
        <f>IF(H2012&lt;=450000,0,MAX(0,ROUNDDOWN(N2012*0.06-MIN(50000,N2012)*0.03,-2))+MAX(0,ROUNDDOWN(N2012*0.04-MIN(50000,N2012)*0.02,-2)))</f>
        <v/>
      </c>
      <c r="Q2012" s="19">
        <f>IF(H2012&lt;=450000,0,MAX(0,ROUNDDOWN(O2012*0.06-MIN(50000,O2012)*0.03,-2))+MAX(0,ROUNDDOWN(O2012*0.04-MIN(50000,O2012)*0.02,-2)))</f>
        <v/>
      </c>
      <c r="R2012" s="19">
        <f>L2012-M2012</f>
        <v/>
      </c>
      <c r="S2012" s="19">
        <f>P2012-Q2012</f>
        <v/>
      </c>
      <c r="T2012" s="19">
        <f>R2012+S2012</f>
        <v/>
      </c>
      <c r="U2012" s="21">
        <f>IF(J2012&lt;=0,0,LOOKUP(J2012,{0,1950001,3300001,6950001,9000001,18000001,40000001},{0.05,0.1,0.2,0.23,0.33,0.4,0.45}))</f>
        <v/>
      </c>
    </row>
    <row r="2013">
      <c r="A2013" t="inlineStr">
        <is>
          <t>1万円刻み</t>
        </is>
      </c>
      <c r="B2013" s="19">
        <f>'3_1万円刻み'!$A$938</f>
        <v/>
      </c>
      <c r="C2013" s="20" t="n">
        <v>2025</v>
      </c>
      <c r="D2013" s="19" t="n">
        <v>276000</v>
      </c>
      <c r="E2013" s="19">
        <f>ROUND(MIN(B2013/12,650000)*12*0.0915+MIN(B2013/12,1390000)*12*(0.0504+0)+B2013*0.005,0)</f>
        <v/>
      </c>
      <c r="F2013" s="19" t="n">
        <v>0</v>
      </c>
      <c r="G2013" s="19" t="n">
        <v>0</v>
      </c>
      <c r="H2013" s="19">
        <f>IF(C2013&gt;=2026,IF(B2013&lt;741000,0,IF(B2013&lt;2191000,B2013-740000,IF(B2013&lt;2193000,1451000,IF(B2013&lt;2196000,1453000,IF(B2013&lt;2200000,1456000,IF(B2013&lt;3600000,ROUNDDOWN(B2013/4,-3)*2.8-80000,IF(B2013&lt;6600000,ROUNDDOWN(B2013/4,-3)*3.2-440000,IF(B2013&lt;8500000,ROUNDDOWN(B2013*0.9,0)-1100000,B2013-1950000)))))))),IF(B2013&lt;651000,0,IF(B2013&lt;1900000,B2013-650000,IF(B2013&lt;3600000,ROUNDDOWN(B2013/4,-3)*2.8-80000,IF(B2013&lt;6600000,ROUNDDOWN(B2013/4,-3)*3.2-440000,IF(B2013&lt;8500000,ROUNDDOWN(B2013*0.9,0)-1100000,B2013-1950000))))))</f>
        <v/>
      </c>
      <c r="I2013" s="19">
        <f>IF(H2013&gt;23500000,NA(),IF(C2013&gt;=2026,IF(H2013&lt;=4890000,1040000,IF(H2013&lt;=6550000,670000,620000)),IF(H2013&lt;=1320000,950000,IF(H2013&lt;=3360000,880000,IF(H2013&lt;=4890000,680000,IF(H2013&lt;=6550000,630000,580000))))))</f>
        <v/>
      </c>
      <c r="J2013" s="19">
        <f>MAX(0,ROUNDDOWN(H2013-E2013-I2013-F2013,-3))</f>
        <v/>
      </c>
      <c r="K2013" s="19">
        <f>MAX(0,ROUNDDOWN(H2013-E2013-I2013-F2013-D2013,-3))</f>
        <v/>
      </c>
      <c r="L2013" s="19">
        <f>IF(J2013&lt;=0,0,ROUNDDOWN((J2013*LOOKUP(J2013,{0,1950001,3300001,6950001,9000001,18000001,40000001},{0.05,0.1,0.2,0.23,0.33,0.4,0.45})-LOOKUP(J2013,{0,1950001,3300001,6950001,9000001,18000001,40000001},{0,97500,427500,636000,1536000,2796000,4796000}))*1.021,-2))</f>
        <v/>
      </c>
      <c r="M2013" s="19">
        <f>IF(K2013&lt;=0,0,ROUNDDOWN((K2013*LOOKUP(K2013,{0,1950001,3300001,6950001,9000001,18000001,40000001},{0.05,0.1,0.2,0.23,0.33,0.4,0.45})-LOOKUP(K2013,{0,1950001,3300001,6950001,9000001,18000001,40000001},{0,97500,427500,636000,1536000,2796000,4796000}))*1.021,-2))</f>
        <v/>
      </c>
      <c r="N2013" s="19">
        <f>MAX(0,ROUNDDOWN(H2013-E2013-430000-G2013,-3))</f>
        <v/>
      </c>
      <c r="O2013" s="19">
        <f>MAX(0,ROUNDDOWN(H2013-E2013-430000-G2013-D2013,-3))</f>
        <v/>
      </c>
      <c r="P2013" s="19">
        <f>IF(H2013&lt;=450000,0,MAX(0,ROUNDDOWN(N2013*0.06-MIN(50000,N2013)*0.03,-2))+MAX(0,ROUNDDOWN(N2013*0.04-MIN(50000,N2013)*0.02,-2)))</f>
        <v/>
      </c>
      <c r="Q2013" s="19">
        <f>IF(H2013&lt;=450000,0,MAX(0,ROUNDDOWN(O2013*0.06-MIN(50000,O2013)*0.03,-2))+MAX(0,ROUNDDOWN(O2013*0.04-MIN(50000,O2013)*0.02,-2)))</f>
        <v/>
      </c>
      <c r="R2013" s="19">
        <f>L2013-M2013</f>
        <v/>
      </c>
      <c r="S2013" s="19">
        <f>P2013-Q2013</f>
        <v/>
      </c>
      <c r="T2013" s="19">
        <f>R2013+S2013</f>
        <v/>
      </c>
      <c r="U2013" s="21">
        <f>IF(J2013&lt;=0,0,LOOKUP(J2013,{0,1950001,3300001,6950001,9000001,18000001,40000001},{0.05,0.1,0.2,0.23,0.33,0.4,0.45}))</f>
        <v/>
      </c>
    </row>
    <row r="2014">
      <c r="A2014" t="inlineStr">
        <is>
          <t>1万円刻み</t>
        </is>
      </c>
      <c r="B2014" s="19">
        <f>'3_1万円刻み'!$A$938</f>
        <v/>
      </c>
      <c r="C2014" s="20" t="n">
        <v>2026</v>
      </c>
      <c r="D2014" s="19" t="n">
        <v>276000</v>
      </c>
      <c r="E2014" s="19">
        <f>ROUND(MIN(B2014/12,650000)*12*0.0915+MIN(B2014/12,1390000)*12*(0.0504+0)+B2014*0.005,0)</f>
        <v/>
      </c>
      <c r="F2014" s="19" t="n">
        <v>0</v>
      </c>
      <c r="G2014" s="19" t="n">
        <v>0</v>
      </c>
      <c r="H2014" s="19">
        <f>IF(C2014&gt;=2026,IF(B2014&lt;741000,0,IF(B2014&lt;2191000,B2014-740000,IF(B2014&lt;2193000,1451000,IF(B2014&lt;2196000,1453000,IF(B2014&lt;2200000,1456000,IF(B2014&lt;3600000,ROUNDDOWN(B2014/4,-3)*2.8-80000,IF(B2014&lt;6600000,ROUNDDOWN(B2014/4,-3)*3.2-440000,IF(B2014&lt;8500000,ROUNDDOWN(B2014*0.9,0)-1100000,B2014-1950000)))))))),IF(B2014&lt;651000,0,IF(B2014&lt;1900000,B2014-650000,IF(B2014&lt;3600000,ROUNDDOWN(B2014/4,-3)*2.8-80000,IF(B2014&lt;6600000,ROUNDDOWN(B2014/4,-3)*3.2-440000,IF(B2014&lt;8500000,ROUNDDOWN(B2014*0.9,0)-1100000,B2014-1950000))))))</f>
        <v/>
      </c>
      <c r="I2014" s="19">
        <f>IF(H2014&gt;23500000,NA(),IF(C2014&gt;=2026,IF(H2014&lt;=4890000,1040000,IF(H2014&lt;=6550000,670000,620000)),IF(H2014&lt;=1320000,950000,IF(H2014&lt;=3360000,880000,IF(H2014&lt;=4890000,680000,IF(H2014&lt;=6550000,630000,580000))))))</f>
        <v/>
      </c>
      <c r="J2014" s="19">
        <f>MAX(0,ROUNDDOWN(H2014-E2014-I2014-F2014,-3))</f>
        <v/>
      </c>
      <c r="K2014" s="19">
        <f>MAX(0,ROUNDDOWN(H2014-E2014-I2014-F2014-D2014,-3))</f>
        <v/>
      </c>
      <c r="L2014" s="19">
        <f>IF(J2014&lt;=0,0,ROUNDDOWN((J2014*LOOKUP(J2014,{0,1950001,3300001,6950001,9000001,18000001,40000001},{0.05,0.1,0.2,0.23,0.33,0.4,0.45})-LOOKUP(J2014,{0,1950001,3300001,6950001,9000001,18000001,40000001},{0,97500,427500,636000,1536000,2796000,4796000}))*1.021,-2))</f>
        <v/>
      </c>
      <c r="M2014" s="19">
        <f>IF(K2014&lt;=0,0,ROUNDDOWN((K2014*LOOKUP(K2014,{0,1950001,3300001,6950001,9000001,18000001,40000001},{0.05,0.1,0.2,0.23,0.33,0.4,0.45})-LOOKUP(K2014,{0,1950001,3300001,6950001,9000001,18000001,40000001},{0,97500,427500,636000,1536000,2796000,4796000}))*1.021,-2))</f>
        <v/>
      </c>
      <c r="N2014" s="19">
        <f>MAX(0,ROUNDDOWN(H2014-E2014-430000-G2014,-3))</f>
        <v/>
      </c>
      <c r="O2014" s="19">
        <f>MAX(0,ROUNDDOWN(H2014-E2014-430000-G2014-D2014,-3))</f>
        <v/>
      </c>
      <c r="P2014" s="19">
        <f>IF(H2014&lt;=450000,0,MAX(0,ROUNDDOWN(N2014*0.06-MIN(50000,N2014)*0.03,-2))+MAX(0,ROUNDDOWN(N2014*0.04-MIN(50000,N2014)*0.02,-2)))</f>
        <v/>
      </c>
      <c r="Q2014" s="19">
        <f>IF(H2014&lt;=450000,0,MAX(0,ROUNDDOWN(O2014*0.06-MIN(50000,O2014)*0.03,-2))+MAX(0,ROUNDDOWN(O2014*0.04-MIN(50000,O2014)*0.02,-2)))</f>
        <v/>
      </c>
      <c r="R2014" s="19">
        <f>L2014-M2014</f>
        <v/>
      </c>
      <c r="S2014" s="19">
        <f>P2014-Q2014</f>
        <v/>
      </c>
      <c r="T2014" s="19">
        <f>R2014+S2014</f>
        <v/>
      </c>
      <c r="U2014" s="21">
        <f>IF(J2014&lt;=0,0,LOOKUP(J2014,{0,1950001,3300001,6950001,9000001,18000001,40000001},{0.05,0.1,0.2,0.23,0.33,0.4,0.45}))</f>
        <v/>
      </c>
    </row>
    <row r="2015">
      <c r="A2015" t="inlineStr">
        <is>
          <t>1万円刻み</t>
        </is>
      </c>
      <c r="B2015" s="19">
        <f>'3_1万円刻み'!$A$939</f>
        <v/>
      </c>
      <c r="C2015" s="20" t="n">
        <v>2025</v>
      </c>
      <c r="D2015" s="19" t="n">
        <v>276000</v>
      </c>
      <c r="E2015" s="19">
        <f>ROUND(MIN(B2015/12,650000)*12*0.0915+MIN(B2015/12,1390000)*12*(0.0504+0)+B2015*0.005,0)</f>
        <v/>
      </c>
      <c r="F2015" s="19" t="n">
        <v>0</v>
      </c>
      <c r="G2015" s="19" t="n">
        <v>0</v>
      </c>
      <c r="H2015" s="19">
        <f>IF(C2015&gt;=2026,IF(B2015&lt;741000,0,IF(B2015&lt;2191000,B2015-740000,IF(B2015&lt;2193000,1451000,IF(B2015&lt;2196000,1453000,IF(B2015&lt;2200000,1456000,IF(B2015&lt;3600000,ROUNDDOWN(B2015/4,-3)*2.8-80000,IF(B2015&lt;6600000,ROUNDDOWN(B2015/4,-3)*3.2-440000,IF(B2015&lt;8500000,ROUNDDOWN(B2015*0.9,0)-1100000,B2015-1950000)))))))),IF(B2015&lt;651000,0,IF(B2015&lt;1900000,B2015-650000,IF(B2015&lt;3600000,ROUNDDOWN(B2015/4,-3)*2.8-80000,IF(B2015&lt;6600000,ROUNDDOWN(B2015/4,-3)*3.2-440000,IF(B2015&lt;8500000,ROUNDDOWN(B2015*0.9,0)-1100000,B2015-1950000))))))</f>
        <v/>
      </c>
      <c r="I2015" s="19">
        <f>IF(H2015&gt;23500000,NA(),IF(C2015&gt;=2026,IF(H2015&lt;=4890000,1040000,IF(H2015&lt;=6550000,670000,620000)),IF(H2015&lt;=1320000,950000,IF(H2015&lt;=3360000,880000,IF(H2015&lt;=4890000,680000,IF(H2015&lt;=6550000,630000,580000))))))</f>
        <v/>
      </c>
      <c r="J2015" s="19">
        <f>MAX(0,ROUNDDOWN(H2015-E2015-I2015-F2015,-3))</f>
        <v/>
      </c>
      <c r="K2015" s="19">
        <f>MAX(0,ROUNDDOWN(H2015-E2015-I2015-F2015-D2015,-3))</f>
        <v/>
      </c>
      <c r="L2015" s="19">
        <f>IF(J2015&lt;=0,0,ROUNDDOWN((J2015*LOOKUP(J2015,{0,1950001,3300001,6950001,9000001,18000001,40000001},{0.05,0.1,0.2,0.23,0.33,0.4,0.45})-LOOKUP(J2015,{0,1950001,3300001,6950001,9000001,18000001,40000001},{0,97500,427500,636000,1536000,2796000,4796000}))*1.021,-2))</f>
        <v/>
      </c>
      <c r="M2015" s="19">
        <f>IF(K2015&lt;=0,0,ROUNDDOWN((K2015*LOOKUP(K2015,{0,1950001,3300001,6950001,9000001,18000001,40000001},{0.05,0.1,0.2,0.23,0.33,0.4,0.45})-LOOKUP(K2015,{0,1950001,3300001,6950001,9000001,18000001,40000001},{0,97500,427500,636000,1536000,2796000,4796000}))*1.021,-2))</f>
        <v/>
      </c>
      <c r="N2015" s="19">
        <f>MAX(0,ROUNDDOWN(H2015-E2015-430000-G2015,-3))</f>
        <v/>
      </c>
      <c r="O2015" s="19">
        <f>MAX(0,ROUNDDOWN(H2015-E2015-430000-G2015-D2015,-3))</f>
        <v/>
      </c>
      <c r="P2015" s="19">
        <f>IF(H2015&lt;=450000,0,MAX(0,ROUNDDOWN(N2015*0.06-MIN(50000,N2015)*0.03,-2))+MAX(0,ROUNDDOWN(N2015*0.04-MIN(50000,N2015)*0.02,-2)))</f>
        <v/>
      </c>
      <c r="Q2015" s="19">
        <f>IF(H2015&lt;=450000,0,MAX(0,ROUNDDOWN(O2015*0.06-MIN(50000,O2015)*0.03,-2))+MAX(0,ROUNDDOWN(O2015*0.04-MIN(50000,O2015)*0.02,-2)))</f>
        <v/>
      </c>
      <c r="R2015" s="19">
        <f>L2015-M2015</f>
        <v/>
      </c>
      <c r="S2015" s="19">
        <f>P2015-Q2015</f>
        <v/>
      </c>
      <c r="T2015" s="19">
        <f>R2015+S2015</f>
        <v/>
      </c>
      <c r="U2015" s="21">
        <f>IF(J2015&lt;=0,0,LOOKUP(J2015,{0,1950001,3300001,6950001,9000001,18000001,40000001},{0.05,0.1,0.2,0.23,0.33,0.4,0.45}))</f>
        <v/>
      </c>
    </row>
    <row r="2016">
      <c r="A2016" t="inlineStr">
        <is>
          <t>1万円刻み</t>
        </is>
      </c>
      <c r="B2016" s="19">
        <f>'3_1万円刻み'!$A$939</f>
        <v/>
      </c>
      <c r="C2016" s="20" t="n">
        <v>2026</v>
      </c>
      <c r="D2016" s="19" t="n">
        <v>276000</v>
      </c>
      <c r="E2016" s="19">
        <f>ROUND(MIN(B2016/12,650000)*12*0.0915+MIN(B2016/12,1390000)*12*(0.0504+0)+B2016*0.005,0)</f>
        <v/>
      </c>
      <c r="F2016" s="19" t="n">
        <v>0</v>
      </c>
      <c r="G2016" s="19" t="n">
        <v>0</v>
      </c>
      <c r="H2016" s="19">
        <f>IF(C2016&gt;=2026,IF(B2016&lt;741000,0,IF(B2016&lt;2191000,B2016-740000,IF(B2016&lt;2193000,1451000,IF(B2016&lt;2196000,1453000,IF(B2016&lt;2200000,1456000,IF(B2016&lt;3600000,ROUNDDOWN(B2016/4,-3)*2.8-80000,IF(B2016&lt;6600000,ROUNDDOWN(B2016/4,-3)*3.2-440000,IF(B2016&lt;8500000,ROUNDDOWN(B2016*0.9,0)-1100000,B2016-1950000)))))))),IF(B2016&lt;651000,0,IF(B2016&lt;1900000,B2016-650000,IF(B2016&lt;3600000,ROUNDDOWN(B2016/4,-3)*2.8-80000,IF(B2016&lt;6600000,ROUNDDOWN(B2016/4,-3)*3.2-440000,IF(B2016&lt;8500000,ROUNDDOWN(B2016*0.9,0)-1100000,B2016-1950000))))))</f>
        <v/>
      </c>
      <c r="I2016" s="19">
        <f>IF(H2016&gt;23500000,NA(),IF(C2016&gt;=2026,IF(H2016&lt;=4890000,1040000,IF(H2016&lt;=6550000,670000,620000)),IF(H2016&lt;=1320000,950000,IF(H2016&lt;=3360000,880000,IF(H2016&lt;=4890000,680000,IF(H2016&lt;=6550000,630000,580000))))))</f>
        <v/>
      </c>
      <c r="J2016" s="19">
        <f>MAX(0,ROUNDDOWN(H2016-E2016-I2016-F2016,-3))</f>
        <v/>
      </c>
      <c r="K2016" s="19">
        <f>MAX(0,ROUNDDOWN(H2016-E2016-I2016-F2016-D2016,-3))</f>
        <v/>
      </c>
      <c r="L2016" s="19">
        <f>IF(J2016&lt;=0,0,ROUNDDOWN((J2016*LOOKUP(J2016,{0,1950001,3300001,6950001,9000001,18000001,40000001},{0.05,0.1,0.2,0.23,0.33,0.4,0.45})-LOOKUP(J2016,{0,1950001,3300001,6950001,9000001,18000001,40000001},{0,97500,427500,636000,1536000,2796000,4796000}))*1.021,-2))</f>
        <v/>
      </c>
      <c r="M2016" s="19">
        <f>IF(K2016&lt;=0,0,ROUNDDOWN((K2016*LOOKUP(K2016,{0,1950001,3300001,6950001,9000001,18000001,40000001},{0.05,0.1,0.2,0.23,0.33,0.4,0.45})-LOOKUP(K2016,{0,1950001,3300001,6950001,9000001,18000001,40000001},{0,97500,427500,636000,1536000,2796000,4796000}))*1.021,-2))</f>
        <v/>
      </c>
      <c r="N2016" s="19">
        <f>MAX(0,ROUNDDOWN(H2016-E2016-430000-G2016,-3))</f>
        <v/>
      </c>
      <c r="O2016" s="19">
        <f>MAX(0,ROUNDDOWN(H2016-E2016-430000-G2016-D2016,-3))</f>
        <v/>
      </c>
      <c r="P2016" s="19">
        <f>IF(H2016&lt;=450000,0,MAX(0,ROUNDDOWN(N2016*0.06-MIN(50000,N2016)*0.03,-2))+MAX(0,ROUNDDOWN(N2016*0.04-MIN(50000,N2016)*0.02,-2)))</f>
        <v/>
      </c>
      <c r="Q2016" s="19">
        <f>IF(H2016&lt;=450000,0,MAX(0,ROUNDDOWN(O2016*0.06-MIN(50000,O2016)*0.03,-2))+MAX(0,ROUNDDOWN(O2016*0.04-MIN(50000,O2016)*0.02,-2)))</f>
        <v/>
      </c>
      <c r="R2016" s="19">
        <f>L2016-M2016</f>
        <v/>
      </c>
      <c r="S2016" s="19">
        <f>P2016-Q2016</f>
        <v/>
      </c>
      <c r="T2016" s="19">
        <f>R2016+S2016</f>
        <v/>
      </c>
      <c r="U2016" s="21">
        <f>IF(J2016&lt;=0,0,LOOKUP(J2016,{0,1950001,3300001,6950001,9000001,18000001,40000001},{0.05,0.1,0.2,0.23,0.33,0.4,0.45}))</f>
        <v/>
      </c>
    </row>
    <row r="2017">
      <c r="A2017" t="inlineStr">
        <is>
          <t>1万円刻み</t>
        </is>
      </c>
      <c r="B2017" s="19">
        <f>'3_1万円刻み'!$A$940</f>
        <v/>
      </c>
      <c r="C2017" s="20" t="n">
        <v>2025</v>
      </c>
      <c r="D2017" s="19" t="n">
        <v>276000</v>
      </c>
      <c r="E2017" s="19">
        <f>ROUND(MIN(B2017/12,650000)*12*0.0915+MIN(B2017/12,1390000)*12*(0.0504+0)+B2017*0.005,0)</f>
        <v/>
      </c>
      <c r="F2017" s="19" t="n">
        <v>0</v>
      </c>
      <c r="G2017" s="19" t="n">
        <v>0</v>
      </c>
      <c r="H2017" s="19">
        <f>IF(C2017&gt;=2026,IF(B2017&lt;741000,0,IF(B2017&lt;2191000,B2017-740000,IF(B2017&lt;2193000,1451000,IF(B2017&lt;2196000,1453000,IF(B2017&lt;2200000,1456000,IF(B2017&lt;3600000,ROUNDDOWN(B2017/4,-3)*2.8-80000,IF(B2017&lt;6600000,ROUNDDOWN(B2017/4,-3)*3.2-440000,IF(B2017&lt;8500000,ROUNDDOWN(B2017*0.9,0)-1100000,B2017-1950000)))))))),IF(B2017&lt;651000,0,IF(B2017&lt;1900000,B2017-650000,IF(B2017&lt;3600000,ROUNDDOWN(B2017/4,-3)*2.8-80000,IF(B2017&lt;6600000,ROUNDDOWN(B2017/4,-3)*3.2-440000,IF(B2017&lt;8500000,ROUNDDOWN(B2017*0.9,0)-1100000,B2017-1950000))))))</f>
        <v/>
      </c>
      <c r="I2017" s="19">
        <f>IF(H2017&gt;23500000,NA(),IF(C2017&gt;=2026,IF(H2017&lt;=4890000,1040000,IF(H2017&lt;=6550000,670000,620000)),IF(H2017&lt;=1320000,950000,IF(H2017&lt;=3360000,880000,IF(H2017&lt;=4890000,680000,IF(H2017&lt;=6550000,630000,580000))))))</f>
        <v/>
      </c>
      <c r="J2017" s="19">
        <f>MAX(0,ROUNDDOWN(H2017-E2017-I2017-F2017,-3))</f>
        <v/>
      </c>
      <c r="K2017" s="19">
        <f>MAX(0,ROUNDDOWN(H2017-E2017-I2017-F2017-D2017,-3))</f>
        <v/>
      </c>
      <c r="L2017" s="19">
        <f>IF(J2017&lt;=0,0,ROUNDDOWN((J2017*LOOKUP(J2017,{0,1950001,3300001,6950001,9000001,18000001,40000001},{0.05,0.1,0.2,0.23,0.33,0.4,0.45})-LOOKUP(J2017,{0,1950001,3300001,6950001,9000001,18000001,40000001},{0,97500,427500,636000,1536000,2796000,4796000}))*1.021,-2))</f>
        <v/>
      </c>
      <c r="M2017" s="19">
        <f>IF(K2017&lt;=0,0,ROUNDDOWN((K2017*LOOKUP(K2017,{0,1950001,3300001,6950001,9000001,18000001,40000001},{0.05,0.1,0.2,0.23,0.33,0.4,0.45})-LOOKUP(K2017,{0,1950001,3300001,6950001,9000001,18000001,40000001},{0,97500,427500,636000,1536000,2796000,4796000}))*1.021,-2))</f>
        <v/>
      </c>
      <c r="N2017" s="19">
        <f>MAX(0,ROUNDDOWN(H2017-E2017-430000-G2017,-3))</f>
        <v/>
      </c>
      <c r="O2017" s="19">
        <f>MAX(0,ROUNDDOWN(H2017-E2017-430000-G2017-D2017,-3))</f>
        <v/>
      </c>
      <c r="P2017" s="19">
        <f>IF(H2017&lt;=450000,0,MAX(0,ROUNDDOWN(N2017*0.06-MIN(50000,N2017)*0.03,-2))+MAX(0,ROUNDDOWN(N2017*0.04-MIN(50000,N2017)*0.02,-2)))</f>
        <v/>
      </c>
      <c r="Q2017" s="19">
        <f>IF(H2017&lt;=450000,0,MAX(0,ROUNDDOWN(O2017*0.06-MIN(50000,O2017)*0.03,-2))+MAX(0,ROUNDDOWN(O2017*0.04-MIN(50000,O2017)*0.02,-2)))</f>
        <v/>
      </c>
      <c r="R2017" s="19">
        <f>L2017-M2017</f>
        <v/>
      </c>
      <c r="S2017" s="19">
        <f>P2017-Q2017</f>
        <v/>
      </c>
      <c r="T2017" s="19">
        <f>R2017+S2017</f>
        <v/>
      </c>
      <c r="U2017" s="21">
        <f>IF(J2017&lt;=0,0,LOOKUP(J2017,{0,1950001,3300001,6950001,9000001,18000001,40000001},{0.05,0.1,0.2,0.23,0.33,0.4,0.45}))</f>
        <v/>
      </c>
    </row>
    <row r="2018">
      <c r="A2018" t="inlineStr">
        <is>
          <t>1万円刻み</t>
        </is>
      </c>
      <c r="B2018" s="19">
        <f>'3_1万円刻み'!$A$940</f>
        <v/>
      </c>
      <c r="C2018" s="20" t="n">
        <v>2026</v>
      </c>
      <c r="D2018" s="19" t="n">
        <v>276000</v>
      </c>
      <c r="E2018" s="19">
        <f>ROUND(MIN(B2018/12,650000)*12*0.0915+MIN(B2018/12,1390000)*12*(0.0504+0)+B2018*0.005,0)</f>
        <v/>
      </c>
      <c r="F2018" s="19" t="n">
        <v>0</v>
      </c>
      <c r="G2018" s="19" t="n">
        <v>0</v>
      </c>
      <c r="H2018" s="19">
        <f>IF(C2018&gt;=2026,IF(B2018&lt;741000,0,IF(B2018&lt;2191000,B2018-740000,IF(B2018&lt;2193000,1451000,IF(B2018&lt;2196000,1453000,IF(B2018&lt;2200000,1456000,IF(B2018&lt;3600000,ROUNDDOWN(B2018/4,-3)*2.8-80000,IF(B2018&lt;6600000,ROUNDDOWN(B2018/4,-3)*3.2-440000,IF(B2018&lt;8500000,ROUNDDOWN(B2018*0.9,0)-1100000,B2018-1950000)))))))),IF(B2018&lt;651000,0,IF(B2018&lt;1900000,B2018-650000,IF(B2018&lt;3600000,ROUNDDOWN(B2018/4,-3)*2.8-80000,IF(B2018&lt;6600000,ROUNDDOWN(B2018/4,-3)*3.2-440000,IF(B2018&lt;8500000,ROUNDDOWN(B2018*0.9,0)-1100000,B2018-1950000))))))</f>
        <v/>
      </c>
      <c r="I2018" s="19">
        <f>IF(H2018&gt;23500000,NA(),IF(C2018&gt;=2026,IF(H2018&lt;=4890000,1040000,IF(H2018&lt;=6550000,670000,620000)),IF(H2018&lt;=1320000,950000,IF(H2018&lt;=3360000,880000,IF(H2018&lt;=4890000,680000,IF(H2018&lt;=6550000,630000,580000))))))</f>
        <v/>
      </c>
      <c r="J2018" s="19">
        <f>MAX(0,ROUNDDOWN(H2018-E2018-I2018-F2018,-3))</f>
        <v/>
      </c>
      <c r="K2018" s="19">
        <f>MAX(0,ROUNDDOWN(H2018-E2018-I2018-F2018-D2018,-3))</f>
        <v/>
      </c>
      <c r="L2018" s="19">
        <f>IF(J2018&lt;=0,0,ROUNDDOWN((J2018*LOOKUP(J2018,{0,1950001,3300001,6950001,9000001,18000001,40000001},{0.05,0.1,0.2,0.23,0.33,0.4,0.45})-LOOKUP(J2018,{0,1950001,3300001,6950001,9000001,18000001,40000001},{0,97500,427500,636000,1536000,2796000,4796000}))*1.021,-2))</f>
        <v/>
      </c>
      <c r="M2018" s="19">
        <f>IF(K2018&lt;=0,0,ROUNDDOWN((K2018*LOOKUP(K2018,{0,1950001,3300001,6950001,9000001,18000001,40000001},{0.05,0.1,0.2,0.23,0.33,0.4,0.45})-LOOKUP(K2018,{0,1950001,3300001,6950001,9000001,18000001,40000001},{0,97500,427500,636000,1536000,2796000,4796000}))*1.021,-2))</f>
        <v/>
      </c>
      <c r="N2018" s="19">
        <f>MAX(0,ROUNDDOWN(H2018-E2018-430000-G2018,-3))</f>
        <v/>
      </c>
      <c r="O2018" s="19">
        <f>MAX(0,ROUNDDOWN(H2018-E2018-430000-G2018-D2018,-3))</f>
        <v/>
      </c>
      <c r="P2018" s="19">
        <f>IF(H2018&lt;=450000,0,MAX(0,ROUNDDOWN(N2018*0.06-MIN(50000,N2018)*0.03,-2))+MAX(0,ROUNDDOWN(N2018*0.04-MIN(50000,N2018)*0.02,-2)))</f>
        <v/>
      </c>
      <c r="Q2018" s="19">
        <f>IF(H2018&lt;=450000,0,MAX(0,ROUNDDOWN(O2018*0.06-MIN(50000,O2018)*0.03,-2))+MAX(0,ROUNDDOWN(O2018*0.04-MIN(50000,O2018)*0.02,-2)))</f>
        <v/>
      </c>
      <c r="R2018" s="19">
        <f>L2018-M2018</f>
        <v/>
      </c>
      <c r="S2018" s="19">
        <f>P2018-Q2018</f>
        <v/>
      </c>
      <c r="T2018" s="19">
        <f>R2018+S2018</f>
        <v/>
      </c>
      <c r="U2018" s="21">
        <f>IF(J2018&lt;=0,0,LOOKUP(J2018,{0,1950001,3300001,6950001,9000001,18000001,40000001},{0.05,0.1,0.2,0.23,0.33,0.4,0.45}))</f>
        <v/>
      </c>
    </row>
    <row r="2019">
      <c r="A2019" t="inlineStr">
        <is>
          <t>1万円刻み</t>
        </is>
      </c>
      <c r="B2019" s="19">
        <f>'3_1万円刻み'!$A$941</f>
        <v/>
      </c>
      <c r="C2019" s="20" t="n">
        <v>2025</v>
      </c>
      <c r="D2019" s="19" t="n">
        <v>276000</v>
      </c>
      <c r="E2019" s="19">
        <f>ROUND(MIN(B2019/12,650000)*12*0.0915+MIN(B2019/12,1390000)*12*(0.0504+0)+B2019*0.005,0)</f>
        <v/>
      </c>
      <c r="F2019" s="19" t="n">
        <v>0</v>
      </c>
      <c r="G2019" s="19" t="n">
        <v>0</v>
      </c>
      <c r="H2019" s="19">
        <f>IF(C2019&gt;=2026,IF(B2019&lt;741000,0,IF(B2019&lt;2191000,B2019-740000,IF(B2019&lt;2193000,1451000,IF(B2019&lt;2196000,1453000,IF(B2019&lt;2200000,1456000,IF(B2019&lt;3600000,ROUNDDOWN(B2019/4,-3)*2.8-80000,IF(B2019&lt;6600000,ROUNDDOWN(B2019/4,-3)*3.2-440000,IF(B2019&lt;8500000,ROUNDDOWN(B2019*0.9,0)-1100000,B2019-1950000)))))))),IF(B2019&lt;651000,0,IF(B2019&lt;1900000,B2019-650000,IF(B2019&lt;3600000,ROUNDDOWN(B2019/4,-3)*2.8-80000,IF(B2019&lt;6600000,ROUNDDOWN(B2019/4,-3)*3.2-440000,IF(B2019&lt;8500000,ROUNDDOWN(B2019*0.9,0)-1100000,B2019-1950000))))))</f>
        <v/>
      </c>
      <c r="I2019" s="19">
        <f>IF(H2019&gt;23500000,NA(),IF(C2019&gt;=2026,IF(H2019&lt;=4890000,1040000,IF(H2019&lt;=6550000,670000,620000)),IF(H2019&lt;=1320000,950000,IF(H2019&lt;=3360000,880000,IF(H2019&lt;=4890000,680000,IF(H2019&lt;=6550000,630000,580000))))))</f>
        <v/>
      </c>
      <c r="J2019" s="19">
        <f>MAX(0,ROUNDDOWN(H2019-E2019-I2019-F2019,-3))</f>
        <v/>
      </c>
      <c r="K2019" s="19">
        <f>MAX(0,ROUNDDOWN(H2019-E2019-I2019-F2019-D2019,-3))</f>
        <v/>
      </c>
      <c r="L2019" s="19">
        <f>IF(J2019&lt;=0,0,ROUNDDOWN((J2019*LOOKUP(J2019,{0,1950001,3300001,6950001,9000001,18000001,40000001},{0.05,0.1,0.2,0.23,0.33,0.4,0.45})-LOOKUP(J2019,{0,1950001,3300001,6950001,9000001,18000001,40000001},{0,97500,427500,636000,1536000,2796000,4796000}))*1.021,-2))</f>
        <v/>
      </c>
      <c r="M2019" s="19">
        <f>IF(K2019&lt;=0,0,ROUNDDOWN((K2019*LOOKUP(K2019,{0,1950001,3300001,6950001,9000001,18000001,40000001},{0.05,0.1,0.2,0.23,0.33,0.4,0.45})-LOOKUP(K2019,{0,1950001,3300001,6950001,9000001,18000001,40000001},{0,97500,427500,636000,1536000,2796000,4796000}))*1.021,-2))</f>
        <v/>
      </c>
      <c r="N2019" s="19">
        <f>MAX(0,ROUNDDOWN(H2019-E2019-430000-G2019,-3))</f>
        <v/>
      </c>
      <c r="O2019" s="19">
        <f>MAX(0,ROUNDDOWN(H2019-E2019-430000-G2019-D2019,-3))</f>
        <v/>
      </c>
      <c r="P2019" s="19">
        <f>IF(H2019&lt;=450000,0,MAX(0,ROUNDDOWN(N2019*0.06-MIN(50000,N2019)*0.03,-2))+MAX(0,ROUNDDOWN(N2019*0.04-MIN(50000,N2019)*0.02,-2)))</f>
        <v/>
      </c>
      <c r="Q2019" s="19">
        <f>IF(H2019&lt;=450000,0,MAX(0,ROUNDDOWN(O2019*0.06-MIN(50000,O2019)*0.03,-2))+MAX(0,ROUNDDOWN(O2019*0.04-MIN(50000,O2019)*0.02,-2)))</f>
        <v/>
      </c>
      <c r="R2019" s="19">
        <f>L2019-M2019</f>
        <v/>
      </c>
      <c r="S2019" s="19">
        <f>P2019-Q2019</f>
        <v/>
      </c>
      <c r="T2019" s="19">
        <f>R2019+S2019</f>
        <v/>
      </c>
      <c r="U2019" s="21">
        <f>IF(J2019&lt;=0,0,LOOKUP(J2019,{0,1950001,3300001,6950001,9000001,18000001,40000001},{0.05,0.1,0.2,0.23,0.33,0.4,0.45}))</f>
        <v/>
      </c>
    </row>
    <row r="2020">
      <c r="A2020" t="inlineStr">
        <is>
          <t>1万円刻み</t>
        </is>
      </c>
      <c r="B2020" s="19">
        <f>'3_1万円刻み'!$A$941</f>
        <v/>
      </c>
      <c r="C2020" s="20" t="n">
        <v>2026</v>
      </c>
      <c r="D2020" s="19" t="n">
        <v>276000</v>
      </c>
      <c r="E2020" s="19">
        <f>ROUND(MIN(B2020/12,650000)*12*0.0915+MIN(B2020/12,1390000)*12*(0.0504+0)+B2020*0.005,0)</f>
        <v/>
      </c>
      <c r="F2020" s="19" t="n">
        <v>0</v>
      </c>
      <c r="G2020" s="19" t="n">
        <v>0</v>
      </c>
      <c r="H2020" s="19">
        <f>IF(C2020&gt;=2026,IF(B2020&lt;741000,0,IF(B2020&lt;2191000,B2020-740000,IF(B2020&lt;2193000,1451000,IF(B2020&lt;2196000,1453000,IF(B2020&lt;2200000,1456000,IF(B2020&lt;3600000,ROUNDDOWN(B2020/4,-3)*2.8-80000,IF(B2020&lt;6600000,ROUNDDOWN(B2020/4,-3)*3.2-440000,IF(B2020&lt;8500000,ROUNDDOWN(B2020*0.9,0)-1100000,B2020-1950000)))))))),IF(B2020&lt;651000,0,IF(B2020&lt;1900000,B2020-650000,IF(B2020&lt;3600000,ROUNDDOWN(B2020/4,-3)*2.8-80000,IF(B2020&lt;6600000,ROUNDDOWN(B2020/4,-3)*3.2-440000,IF(B2020&lt;8500000,ROUNDDOWN(B2020*0.9,0)-1100000,B2020-1950000))))))</f>
        <v/>
      </c>
      <c r="I2020" s="19">
        <f>IF(H2020&gt;23500000,NA(),IF(C2020&gt;=2026,IF(H2020&lt;=4890000,1040000,IF(H2020&lt;=6550000,670000,620000)),IF(H2020&lt;=1320000,950000,IF(H2020&lt;=3360000,880000,IF(H2020&lt;=4890000,680000,IF(H2020&lt;=6550000,630000,580000))))))</f>
        <v/>
      </c>
      <c r="J2020" s="19">
        <f>MAX(0,ROUNDDOWN(H2020-E2020-I2020-F2020,-3))</f>
        <v/>
      </c>
      <c r="K2020" s="19">
        <f>MAX(0,ROUNDDOWN(H2020-E2020-I2020-F2020-D2020,-3))</f>
        <v/>
      </c>
      <c r="L2020" s="19">
        <f>IF(J2020&lt;=0,0,ROUNDDOWN((J2020*LOOKUP(J2020,{0,1950001,3300001,6950001,9000001,18000001,40000001},{0.05,0.1,0.2,0.23,0.33,0.4,0.45})-LOOKUP(J2020,{0,1950001,3300001,6950001,9000001,18000001,40000001},{0,97500,427500,636000,1536000,2796000,4796000}))*1.021,-2))</f>
        <v/>
      </c>
      <c r="M2020" s="19">
        <f>IF(K2020&lt;=0,0,ROUNDDOWN((K2020*LOOKUP(K2020,{0,1950001,3300001,6950001,9000001,18000001,40000001},{0.05,0.1,0.2,0.23,0.33,0.4,0.45})-LOOKUP(K2020,{0,1950001,3300001,6950001,9000001,18000001,40000001},{0,97500,427500,636000,1536000,2796000,4796000}))*1.021,-2))</f>
        <v/>
      </c>
      <c r="N2020" s="19">
        <f>MAX(0,ROUNDDOWN(H2020-E2020-430000-G2020,-3))</f>
        <v/>
      </c>
      <c r="O2020" s="19">
        <f>MAX(0,ROUNDDOWN(H2020-E2020-430000-G2020-D2020,-3))</f>
        <v/>
      </c>
      <c r="P2020" s="19">
        <f>IF(H2020&lt;=450000,0,MAX(0,ROUNDDOWN(N2020*0.06-MIN(50000,N2020)*0.03,-2))+MAX(0,ROUNDDOWN(N2020*0.04-MIN(50000,N2020)*0.02,-2)))</f>
        <v/>
      </c>
      <c r="Q2020" s="19">
        <f>IF(H2020&lt;=450000,0,MAX(0,ROUNDDOWN(O2020*0.06-MIN(50000,O2020)*0.03,-2))+MAX(0,ROUNDDOWN(O2020*0.04-MIN(50000,O2020)*0.02,-2)))</f>
        <v/>
      </c>
      <c r="R2020" s="19">
        <f>L2020-M2020</f>
        <v/>
      </c>
      <c r="S2020" s="19">
        <f>P2020-Q2020</f>
        <v/>
      </c>
      <c r="T2020" s="19">
        <f>R2020+S2020</f>
        <v/>
      </c>
      <c r="U2020" s="21">
        <f>IF(J2020&lt;=0,0,LOOKUP(J2020,{0,1950001,3300001,6950001,9000001,18000001,40000001},{0.05,0.1,0.2,0.23,0.33,0.4,0.45}))</f>
        <v/>
      </c>
    </row>
    <row r="2021">
      <c r="A2021" t="inlineStr">
        <is>
          <t>1万円刻み</t>
        </is>
      </c>
      <c r="B2021" s="19">
        <f>'3_1万円刻み'!$A$942</f>
        <v/>
      </c>
      <c r="C2021" s="20" t="n">
        <v>2025</v>
      </c>
      <c r="D2021" s="19" t="n">
        <v>276000</v>
      </c>
      <c r="E2021" s="19">
        <f>ROUND(MIN(B2021/12,650000)*12*0.0915+MIN(B2021/12,1390000)*12*(0.0504+0)+B2021*0.005,0)</f>
        <v/>
      </c>
      <c r="F2021" s="19" t="n">
        <v>0</v>
      </c>
      <c r="G2021" s="19" t="n">
        <v>0</v>
      </c>
      <c r="H2021" s="19">
        <f>IF(C2021&gt;=2026,IF(B2021&lt;741000,0,IF(B2021&lt;2191000,B2021-740000,IF(B2021&lt;2193000,1451000,IF(B2021&lt;2196000,1453000,IF(B2021&lt;2200000,1456000,IF(B2021&lt;3600000,ROUNDDOWN(B2021/4,-3)*2.8-80000,IF(B2021&lt;6600000,ROUNDDOWN(B2021/4,-3)*3.2-440000,IF(B2021&lt;8500000,ROUNDDOWN(B2021*0.9,0)-1100000,B2021-1950000)))))))),IF(B2021&lt;651000,0,IF(B2021&lt;1900000,B2021-650000,IF(B2021&lt;3600000,ROUNDDOWN(B2021/4,-3)*2.8-80000,IF(B2021&lt;6600000,ROUNDDOWN(B2021/4,-3)*3.2-440000,IF(B2021&lt;8500000,ROUNDDOWN(B2021*0.9,0)-1100000,B2021-1950000))))))</f>
        <v/>
      </c>
      <c r="I2021" s="19">
        <f>IF(H2021&gt;23500000,NA(),IF(C2021&gt;=2026,IF(H2021&lt;=4890000,1040000,IF(H2021&lt;=6550000,670000,620000)),IF(H2021&lt;=1320000,950000,IF(H2021&lt;=3360000,880000,IF(H2021&lt;=4890000,680000,IF(H2021&lt;=6550000,630000,580000))))))</f>
        <v/>
      </c>
      <c r="J2021" s="19">
        <f>MAX(0,ROUNDDOWN(H2021-E2021-I2021-F2021,-3))</f>
        <v/>
      </c>
      <c r="K2021" s="19">
        <f>MAX(0,ROUNDDOWN(H2021-E2021-I2021-F2021-D2021,-3))</f>
        <v/>
      </c>
      <c r="L2021" s="19">
        <f>IF(J2021&lt;=0,0,ROUNDDOWN((J2021*LOOKUP(J2021,{0,1950001,3300001,6950001,9000001,18000001,40000001},{0.05,0.1,0.2,0.23,0.33,0.4,0.45})-LOOKUP(J2021,{0,1950001,3300001,6950001,9000001,18000001,40000001},{0,97500,427500,636000,1536000,2796000,4796000}))*1.021,-2))</f>
        <v/>
      </c>
      <c r="M2021" s="19">
        <f>IF(K2021&lt;=0,0,ROUNDDOWN((K2021*LOOKUP(K2021,{0,1950001,3300001,6950001,9000001,18000001,40000001},{0.05,0.1,0.2,0.23,0.33,0.4,0.45})-LOOKUP(K2021,{0,1950001,3300001,6950001,9000001,18000001,40000001},{0,97500,427500,636000,1536000,2796000,4796000}))*1.021,-2))</f>
        <v/>
      </c>
      <c r="N2021" s="19">
        <f>MAX(0,ROUNDDOWN(H2021-E2021-430000-G2021,-3))</f>
        <v/>
      </c>
      <c r="O2021" s="19">
        <f>MAX(0,ROUNDDOWN(H2021-E2021-430000-G2021-D2021,-3))</f>
        <v/>
      </c>
      <c r="P2021" s="19">
        <f>IF(H2021&lt;=450000,0,MAX(0,ROUNDDOWN(N2021*0.06-MIN(50000,N2021)*0.03,-2))+MAX(0,ROUNDDOWN(N2021*0.04-MIN(50000,N2021)*0.02,-2)))</f>
        <v/>
      </c>
      <c r="Q2021" s="19">
        <f>IF(H2021&lt;=450000,0,MAX(0,ROUNDDOWN(O2021*0.06-MIN(50000,O2021)*0.03,-2))+MAX(0,ROUNDDOWN(O2021*0.04-MIN(50000,O2021)*0.02,-2)))</f>
        <v/>
      </c>
      <c r="R2021" s="19">
        <f>L2021-M2021</f>
        <v/>
      </c>
      <c r="S2021" s="19">
        <f>P2021-Q2021</f>
        <v/>
      </c>
      <c r="T2021" s="19">
        <f>R2021+S2021</f>
        <v/>
      </c>
      <c r="U2021" s="21">
        <f>IF(J2021&lt;=0,0,LOOKUP(J2021,{0,1950001,3300001,6950001,9000001,18000001,40000001},{0.05,0.1,0.2,0.23,0.33,0.4,0.45}))</f>
        <v/>
      </c>
    </row>
    <row r="2022">
      <c r="A2022" t="inlineStr">
        <is>
          <t>1万円刻み</t>
        </is>
      </c>
      <c r="B2022" s="19">
        <f>'3_1万円刻み'!$A$942</f>
        <v/>
      </c>
      <c r="C2022" s="20" t="n">
        <v>2026</v>
      </c>
      <c r="D2022" s="19" t="n">
        <v>276000</v>
      </c>
      <c r="E2022" s="19">
        <f>ROUND(MIN(B2022/12,650000)*12*0.0915+MIN(B2022/12,1390000)*12*(0.0504+0)+B2022*0.005,0)</f>
        <v/>
      </c>
      <c r="F2022" s="19" t="n">
        <v>0</v>
      </c>
      <c r="G2022" s="19" t="n">
        <v>0</v>
      </c>
      <c r="H2022" s="19">
        <f>IF(C2022&gt;=2026,IF(B2022&lt;741000,0,IF(B2022&lt;2191000,B2022-740000,IF(B2022&lt;2193000,1451000,IF(B2022&lt;2196000,1453000,IF(B2022&lt;2200000,1456000,IF(B2022&lt;3600000,ROUNDDOWN(B2022/4,-3)*2.8-80000,IF(B2022&lt;6600000,ROUNDDOWN(B2022/4,-3)*3.2-440000,IF(B2022&lt;8500000,ROUNDDOWN(B2022*0.9,0)-1100000,B2022-1950000)))))))),IF(B2022&lt;651000,0,IF(B2022&lt;1900000,B2022-650000,IF(B2022&lt;3600000,ROUNDDOWN(B2022/4,-3)*2.8-80000,IF(B2022&lt;6600000,ROUNDDOWN(B2022/4,-3)*3.2-440000,IF(B2022&lt;8500000,ROUNDDOWN(B2022*0.9,0)-1100000,B2022-1950000))))))</f>
        <v/>
      </c>
      <c r="I2022" s="19">
        <f>IF(H2022&gt;23500000,NA(),IF(C2022&gt;=2026,IF(H2022&lt;=4890000,1040000,IF(H2022&lt;=6550000,670000,620000)),IF(H2022&lt;=1320000,950000,IF(H2022&lt;=3360000,880000,IF(H2022&lt;=4890000,680000,IF(H2022&lt;=6550000,630000,580000))))))</f>
        <v/>
      </c>
      <c r="J2022" s="19">
        <f>MAX(0,ROUNDDOWN(H2022-E2022-I2022-F2022,-3))</f>
        <v/>
      </c>
      <c r="K2022" s="19">
        <f>MAX(0,ROUNDDOWN(H2022-E2022-I2022-F2022-D2022,-3))</f>
        <v/>
      </c>
      <c r="L2022" s="19">
        <f>IF(J2022&lt;=0,0,ROUNDDOWN((J2022*LOOKUP(J2022,{0,1950001,3300001,6950001,9000001,18000001,40000001},{0.05,0.1,0.2,0.23,0.33,0.4,0.45})-LOOKUP(J2022,{0,1950001,3300001,6950001,9000001,18000001,40000001},{0,97500,427500,636000,1536000,2796000,4796000}))*1.021,-2))</f>
        <v/>
      </c>
      <c r="M2022" s="19">
        <f>IF(K2022&lt;=0,0,ROUNDDOWN((K2022*LOOKUP(K2022,{0,1950001,3300001,6950001,9000001,18000001,40000001},{0.05,0.1,0.2,0.23,0.33,0.4,0.45})-LOOKUP(K2022,{0,1950001,3300001,6950001,9000001,18000001,40000001},{0,97500,427500,636000,1536000,2796000,4796000}))*1.021,-2))</f>
        <v/>
      </c>
      <c r="N2022" s="19">
        <f>MAX(0,ROUNDDOWN(H2022-E2022-430000-G2022,-3))</f>
        <v/>
      </c>
      <c r="O2022" s="19">
        <f>MAX(0,ROUNDDOWN(H2022-E2022-430000-G2022-D2022,-3))</f>
        <v/>
      </c>
      <c r="P2022" s="19">
        <f>IF(H2022&lt;=450000,0,MAX(0,ROUNDDOWN(N2022*0.06-MIN(50000,N2022)*0.03,-2))+MAX(0,ROUNDDOWN(N2022*0.04-MIN(50000,N2022)*0.02,-2)))</f>
        <v/>
      </c>
      <c r="Q2022" s="19">
        <f>IF(H2022&lt;=450000,0,MAX(0,ROUNDDOWN(O2022*0.06-MIN(50000,O2022)*0.03,-2))+MAX(0,ROUNDDOWN(O2022*0.04-MIN(50000,O2022)*0.02,-2)))</f>
        <v/>
      </c>
      <c r="R2022" s="19">
        <f>L2022-M2022</f>
        <v/>
      </c>
      <c r="S2022" s="19">
        <f>P2022-Q2022</f>
        <v/>
      </c>
      <c r="T2022" s="19">
        <f>R2022+S2022</f>
        <v/>
      </c>
      <c r="U2022" s="21">
        <f>IF(J2022&lt;=0,0,LOOKUP(J2022,{0,1950001,3300001,6950001,9000001,18000001,40000001},{0.05,0.1,0.2,0.23,0.33,0.4,0.45}))</f>
        <v/>
      </c>
    </row>
    <row r="2023">
      <c r="A2023" t="inlineStr">
        <is>
          <t>1万円刻み</t>
        </is>
      </c>
      <c r="B2023" s="19">
        <f>'3_1万円刻み'!$A$943</f>
        <v/>
      </c>
      <c r="C2023" s="20" t="n">
        <v>2025</v>
      </c>
      <c r="D2023" s="19" t="n">
        <v>276000</v>
      </c>
      <c r="E2023" s="19">
        <f>ROUND(MIN(B2023/12,650000)*12*0.0915+MIN(B2023/12,1390000)*12*(0.0504+0)+B2023*0.005,0)</f>
        <v/>
      </c>
      <c r="F2023" s="19" t="n">
        <v>0</v>
      </c>
      <c r="G2023" s="19" t="n">
        <v>0</v>
      </c>
      <c r="H2023" s="19">
        <f>IF(C2023&gt;=2026,IF(B2023&lt;741000,0,IF(B2023&lt;2191000,B2023-740000,IF(B2023&lt;2193000,1451000,IF(B2023&lt;2196000,1453000,IF(B2023&lt;2200000,1456000,IF(B2023&lt;3600000,ROUNDDOWN(B2023/4,-3)*2.8-80000,IF(B2023&lt;6600000,ROUNDDOWN(B2023/4,-3)*3.2-440000,IF(B2023&lt;8500000,ROUNDDOWN(B2023*0.9,0)-1100000,B2023-1950000)))))))),IF(B2023&lt;651000,0,IF(B2023&lt;1900000,B2023-650000,IF(B2023&lt;3600000,ROUNDDOWN(B2023/4,-3)*2.8-80000,IF(B2023&lt;6600000,ROUNDDOWN(B2023/4,-3)*3.2-440000,IF(B2023&lt;8500000,ROUNDDOWN(B2023*0.9,0)-1100000,B2023-1950000))))))</f>
        <v/>
      </c>
      <c r="I2023" s="19">
        <f>IF(H2023&gt;23500000,NA(),IF(C2023&gt;=2026,IF(H2023&lt;=4890000,1040000,IF(H2023&lt;=6550000,670000,620000)),IF(H2023&lt;=1320000,950000,IF(H2023&lt;=3360000,880000,IF(H2023&lt;=4890000,680000,IF(H2023&lt;=6550000,630000,580000))))))</f>
        <v/>
      </c>
      <c r="J2023" s="19">
        <f>MAX(0,ROUNDDOWN(H2023-E2023-I2023-F2023,-3))</f>
        <v/>
      </c>
      <c r="K2023" s="19">
        <f>MAX(0,ROUNDDOWN(H2023-E2023-I2023-F2023-D2023,-3))</f>
        <v/>
      </c>
      <c r="L2023" s="19">
        <f>IF(J2023&lt;=0,0,ROUNDDOWN((J2023*LOOKUP(J2023,{0,1950001,3300001,6950001,9000001,18000001,40000001},{0.05,0.1,0.2,0.23,0.33,0.4,0.45})-LOOKUP(J2023,{0,1950001,3300001,6950001,9000001,18000001,40000001},{0,97500,427500,636000,1536000,2796000,4796000}))*1.021,-2))</f>
        <v/>
      </c>
      <c r="M2023" s="19">
        <f>IF(K2023&lt;=0,0,ROUNDDOWN((K2023*LOOKUP(K2023,{0,1950001,3300001,6950001,9000001,18000001,40000001},{0.05,0.1,0.2,0.23,0.33,0.4,0.45})-LOOKUP(K2023,{0,1950001,3300001,6950001,9000001,18000001,40000001},{0,97500,427500,636000,1536000,2796000,4796000}))*1.021,-2))</f>
        <v/>
      </c>
      <c r="N2023" s="19">
        <f>MAX(0,ROUNDDOWN(H2023-E2023-430000-G2023,-3))</f>
        <v/>
      </c>
      <c r="O2023" s="19">
        <f>MAX(0,ROUNDDOWN(H2023-E2023-430000-G2023-D2023,-3))</f>
        <v/>
      </c>
      <c r="P2023" s="19">
        <f>IF(H2023&lt;=450000,0,MAX(0,ROUNDDOWN(N2023*0.06-MIN(50000,N2023)*0.03,-2))+MAX(0,ROUNDDOWN(N2023*0.04-MIN(50000,N2023)*0.02,-2)))</f>
        <v/>
      </c>
      <c r="Q2023" s="19">
        <f>IF(H2023&lt;=450000,0,MAX(0,ROUNDDOWN(O2023*0.06-MIN(50000,O2023)*0.03,-2))+MAX(0,ROUNDDOWN(O2023*0.04-MIN(50000,O2023)*0.02,-2)))</f>
        <v/>
      </c>
      <c r="R2023" s="19">
        <f>L2023-M2023</f>
        <v/>
      </c>
      <c r="S2023" s="19">
        <f>P2023-Q2023</f>
        <v/>
      </c>
      <c r="T2023" s="19">
        <f>R2023+S2023</f>
        <v/>
      </c>
      <c r="U2023" s="21">
        <f>IF(J2023&lt;=0,0,LOOKUP(J2023,{0,1950001,3300001,6950001,9000001,18000001,40000001},{0.05,0.1,0.2,0.23,0.33,0.4,0.45}))</f>
        <v/>
      </c>
    </row>
    <row r="2024">
      <c r="A2024" t="inlineStr">
        <is>
          <t>1万円刻み</t>
        </is>
      </c>
      <c r="B2024" s="19">
        <f>'3_1万円刻み'!$A$943</f>
        <v/>
      </c>
      <c r="C2024" s="20" t="n">
        <v>2026</v>
      </c>
      <c r="D2024" s="19" t="n">
        <v>276000</v>
      </c>
      <c r="E2024" s="19">
        <f>ROUND(MIN(B2024/12,650000)*12*0.0915+MIN(B2024/12,1390000)*12*(0.0504+0)+B2024*0.005,0)</f>
        <v/>
      </c>
      <c r="F2024" s="19" t="n">
        <v>0</v>
      </c>
      <c r="G2024" s="19" t="n">
        <v>0</v>
      </c>
      <c r="H2024" s="19">
        <f>IF(C2024&gt;=2026,IF(B2024&lt;741000,0,IF(B2024&lt;2191000,B2024-740000,IF(B2024&lt;2193000,1451000,IF(B2024&lt;2196000,1453000,IF(B2024&lt;2200000,1456000,IF(B2024&lt;3600000,ROUNDDOWN(B2024/4,-3)*2.8-80000,IF(B2024&lt;6600000,ROUNDDOWN(B2024/4,-3)*3.2-440000,IF(B2024&lt;8500000,ROUNDDOWN(B2024*0.9,0)-1100000,B2024-1950000)))))))),IF(B2024&lt;651000,0,IF(B2024&lt;1900000,B2024-650000,IF(B2024&lt;3600000,ROUNDDOWN(B2024/4,-3)*2.8-80000,IF(B2024&lt;6600000,ROUNDDOWN(B2024/4,-3)*3.2-440000,IF(B2024&lt;8500000,ROUNDDOWN(B2024*0.9,0)-1100000,B2024-1950000))))))</f>
        <v/>
      </c>
      <c r="I2024" s="19">
        <f>IF(H2024&gt;23500000,NA(),IF(C2024&gt;=2026,IF(H2024&lt;=4890000,1040000,IF(H2024&lt;=6550000,670000,620000)),IF(H2024&lt;=1320000,950000,IF(H2024&lt;=3360000,880000,IF(H2024&lt;=4890000,680000,IF(H2024&lt;=6550000,630000,580000))))))</f>
        <v/>
      </c>
      <c r="J2024" s="19">
        <f>MAX(0,ROUNDDOWN(H2024-E2024-I2024-F2024,-3))</f>
        <v/>
      </c>
      <c r="K2024" s="19">
        <f>MAX(0,ROUNDDOWN(H2024-E2024-I2024-F2024-D2024,-3))</f>
        <v/>
      </c>
      <c r="L2024" s="19">
        <f>IF(J2024&lt;=0,0,ROUNDDOWN((J2024*LOOKUP(J2024,{0,1950001,3300001,6950001,9000001,18000001,40000001},{0.05,0.1,0.2,0.23,0.33,0.4,0.45})-LOOKUP(J2024,{0,1950001,3300001,6950001,9000001,18000001,40000001},{0,97500,427500,636000,1536000,2796000,4796000}))*1.021,-2))</f>
        <v/>
      </c>
      <c r="M2024" s="19">
        <f>IF(K2024&lt;=0,0,ROUNDDOWN((K2024*LOOKUP(K2024,{0,1950001,3300001,6950001,9000001,18000001,40000001},{0.05,0.1,0.2,0.23,0.33,0.4,0.45})-LOOKUP(K2024,{0,1950001,3300001,6950001,9000001,18000001,40000001},{0,97500,427500,636000,1536000,2796000,4796000}))*1.021,-2))</f>
        <v/>
      </c>
      <c r="N2024" s="19">
        <f>MAX(0,ROUNDDOWN(H2024-E2024-430000-G2024,-3))</f>
        <v/>
      </c>
      <c r="O2024" s="19">
        <f>MAX(0,ROUNDDOWN(H2024-E2024-430000-G2024-D2024,-3))</f>
        <v/>
      </c>
      <c r="P2024" s="19">
        <f>IF(H2024&lt;=450000,0,MAX(0,ROUNDDOWN(N2024*0.06-MIN(50000,N2024)*0.03,-2))+MAX(0,ROUNDDOWN(N2024*0.04-MIN(50000,N2024)*0.02,-2)))</f>
        <v/>
      </c>
      <c r="Q2024" s="19">
        <f>IF(H2024&lt;=450000,0,MAX(0,ROUNDDOWN(O2024*0.06-MIN(50000,O2024)*0.03,-2))+MAX(0,ROUNDDOWN(O2024*0.04-MIN(50000,O2024)*0.02,-2)))</f>
        <v/>
      </c>
      <c r="R2024" s="19">
        <f>L2024-M2024</f>
        <v/>
      </c>
      <c r="S2024" s="19">
        <f>P2024-Q2024</f>
        <v/>
      </c>
      <c r="T2024" s="19">
        <f>R2024+S2024</f>
        <v/>
      </c>
      <c r="U2024" s="21">
        <f>IF(J2024&lt;=0,0,LOOKUP(J2024,{0,1950001,3300001,6950001,9000001,18000001,40000001},{0.05,0.1,0.2,0.23,0.33,0.4,0.45}))</f>
        <v/>
      </c>
    </row>
    <row r="2025">
      <c r="A2025" t="inlineStr">
        <is>
          <t>1万円刻み</t>
        </is>
      </c>
      <c r="B2025" s="19">
        <f>'3_1万円刻み'!$A$944</f>
        <v/>
      </c>
      <c r="C2025" s="20" t="n">
        <v>2025</v>
      </c>
      <c r="D2025" s="19" t="n">
        <v>276000</v>
      </c>
      <c r="E2025" s="19">
        <f>ROUND(MIN(B2025/12,650000)*12*0.0915+MIN(B2025/12,1390000)*12*(0.0504+0)+B2025*0.005,0)</f>
        <v/>
      </c>
      <c r="F2025" s="19" t="n">
        <v>0</v>
      </c>
      <c r="G2025" s="19" t="n">
        <v>0</v>
      </c>
      <c r="H2025" s="19">
        <f>IF(C2025&gt;=2026,IF(B2025&lt;741000,0,IF(B2025&lt;2191000,B2025-740000,IF(B2025&lt;2193000,1451000,IF(B2025&lt;2196000,1453000,IF(B2025&lt;2200000,1456000,IF(B2025&lt;3600000,ROUNDDOWN(B2025/4,-3)*2.8-80000,IF(B2025&lt;6600000,ROUNDDOWN(B2025/4,-3)*3.2-440000,IF(B2025&lt;8500000,ROUNDDOWN(B2025*0.9,0)-1100000,B2025-1950000)))))))),IF(B2025&lt;651000,0,IF(B2025&lt;1900000,B2025-650000,IF(B2025&lt;3600000,ROUNDDOWN(B2025/4,-3)*2.8-80000,IF(B2025&lt;6600000,ROUNDDOWN(B2025/4,-3)*3.2-440000,IF(B2025&lt;8500000,ROUNDDOWN(B2025*0.9,0)-1100000,B2025-1950000))))))</f>
        <v/>
      </c>
      <c r="I2025" s="19">
        <f>IF(H2025&gt;23500000,NA(),IF(C2025&gt;=2026,IF(H2025&lt;=4890000,1040000,IF(H2025&lt;=6550000,670000,620000)),IF(H2025&lt;=1320000,950000,IF(H2025&lt;=3360000,880000,IF(H2025&lt;=4890000,680000,IF(H2025&lt;=6550000,630000,580000))))))</f>
        <v/>
      </c>
      <c r="J2025" s="19">
        <f>MAX(0,ROUNDDOWN(H2025-E2025-I2025-F2025,-3))</f>
        <v/>
      </c>
      <c r="K2025" s="19">
        <f>MAX(0,ROUNDDOWN(H2025-E2025-I2025-F2025-D2025,-3))</f>
        <v/>
      </c>
      <c r="L2025" s="19">
        <f>IF(J2025&lt;=0,0,ROUNDDOWN((J2025*LOOKUP(J2025,{0,1950001,3300001,6950001,9000001,18000001,40000001},{0.05,0.1,0.2,0.23,0.33,0.4,0.45})-LOOKUP(J2025,{0,1950001,3300001,6950001,9000001,18000001,40000001},{0,97500,427500,636000,1536000,2796000,4796000}))*1.021,-2))</f>
        <v/>
      </c>
      <c r="M2025" s="19">
        <f>IF(K2025&lt;=0,0,ROUNDDOWN((K2025*LOOKUP(K2025,{0,1950001,3300001,6950001,9000001,18000001,40000001},{0.05,0.1,0.2,0.23,0.33,0.4,0.45})-LOOKUP(K2025,{0,1950001,3300001,6950001,9000001,18000001,40000001},{0,97500,427500,636000,1536000,2796000,4796000}))*1.021,-2))</f>
        <v/>
      </c>
      <c r="N2025" s="19">
        <f>MAX(0,ROUNDDOWN(H2025-E2025-430000-G2025,-3))</f>
        <v/>
      </c>
      <c r="O2025" s="19">
        <f>MAX(0,ROUNDDOWN(H2025-E2025-430000-G2025-D2025,-3))</f>
        <v/>
      </c>
      <c r="P2025" s="19">
        <f>IF(H2025&lt;=450000,0,MAX(0,ROUNDDOWN(N2025*0.06-MIN(50000,N2025)*0.03,-2))+MAX(0,ROUNDDOWN(N2025*0.04-MIN(50000,N2025)*0.02,-2)))</f>
        <v/>
      </c>
      <c r="Q2025" s="19">
        <f>IF(H2025&lt;=450000,0,MAX(0,ROUNDDOWN(O2025*0.06-MIN(50000,O2025)*0.03,-2))+MAX(0,ROUNDDOWN(O2025*0.04-MIN(50000,O2025)*0.02,-2)))</f>
        <v/>
      </c>
      <c r="R2025" s="19">
        <f>L2025-M2025</f>
        <v/>
      </c>
      <c r="S2025" s="19">
        <f>P2025-Q2025</f>
        <v/>
      </c>
      <c r="T2025" s="19">
        <f>R2025+S2025</f>
        <v/>
      </c>
      <c r="U2025" s="21">
        <f>IF(J2025&lt;=0,0,LOOKUP(J2025,{0,1950001,3300001,6950001,9000001,18000001,40000001},{0.05,0.1,0.2,0.23,0.33,0.4,0.45}))</f>
        <v/>
      </c>
    </row>
    <row r="2026">
      <c r="A2026" t="inlineStr">
        <is>
          <t>1万円刻み</t>
        </is>
      </c>
      <c r="B2026" s="19">
        <f>'3_1万円刻み'!$A$944</f>
        <v/>
      </c>
      <c r="C2026" s="20" t="n">
        <v>2026</v>
      </c>
      <c r="D2026" s="19" t="n">
        <v>276000</v>
      </c>
      <c r="E2026" s="19">
        <f>ROUND(MIN(B2026/12,650000)*12*0.0915+MIN(B2026/12,1390000)*12*(0.0504+0)+B2026*0.005,0)</f>
        <v/>
      </c>
      <c r="F2026" s="19" t="n">
        <v>0</v>
      </c>
      <c r="G2026" s="19" t="n">
        <v>0</v>
      </c>
      <c r="H2026" s="19">
        <f>IF(C2026&gt;=2026,IF(B2026&lt;741000,0,IF(B2026&lt;2191000,B2026-740000,IF(B2026&lt;2193000,1451000,IF(B2026&lt;2196000,1453000,IF(B2026&lt;2200000,1456000,IF(B2026&lt;3600000,ROUNDDOWN(B2026/4,-3)*2.8-80000,IF(B2026&lt;6600000,ROUNDDOWN(B2026/4,-3)*3.2-440000,IF(B2026&lt;8500000,ROUNDDOWN(B2026*0.9,0)-1100000,B2026-1950000)))))))),IF(B2026&lt;651000,0,IF(B2026&lt;1900000,B2026-650000,IF(B2026&lt;3600000,ROUNDDOWN(B2026/4,-3)*2.8-80000,IF(B2026&lt;6600000,ROUNDDOWN(B2026/4,-3)*3.2-440000,IF(B2026&lt;8500000,ROUNDDOWN(B2026*0.9,0)-1100000,B2026-1950000))))))</f>
        <v/>
      </c>
      <c r="I2026" s="19">
        <f>IF(H2026&gt;23500000,NA(),IF(C2026&gt;=2026,IF(H2026&lt;=4890000,1040000,IF(H2026&lt;=6550000,670000,620000)),IF(H2026&lt;=1320000,950000,IF(H2026&lt;=3360000,880000,IF(H2026&lt;=4890000,680000,IF(H2026&lt;=6550000,630000,580000))))))</f>
        <v/>
      </c>
      <c r="J2026" s="19">
        <f>MAX(0,ROUNDDOWN(H2026-E2026-I2026-F2026,-3))</f>
        <v/>
      </c>
      <c r="K2026" s="19">
        <f>MAX(0,ROUNDDOWN(H2026-E2026-I2026-F2026-D2026,-3))</f>
        <v/>
      </c>
      <c r="L2026" s="19">
        <f>IF(J2026&lt;=0,0,ROUNDDOWN((J2026*LOOKUP(J2026,{0,1950001,3300001,6950001,9000001,18000001,40000001},{0.05,0.1,0.2,0.23,0.33,0.4,0.45})-LOOKUP(J2026,{0,1950001,3300001,6950001,9000001,18000001,40000001},{0,97500,427500,636000,1536000,2796000,4796000}))*1.021,-2))</f>
        <v/>
      </c>
      <c r="M2026" s="19">
        <f>IF(K2026&lt;=0,0,ROUNDDOWN((K2026*LOOKUP(K2026,{0,1950001,3300001,6950001,9000001,18000001,40000001},{0.05,0.1,0.2,0.23,0.33,0.4,0.45})-LOOKUP(K2026,{0,1950001,3300001,6950001,9000001,18000001,40000001},{0,97500,427500,636000,1536000,2796000,4796000}))*1.021,-2))</f>
        <v/>
      </c>
      <c r="N2026" s="19">
        <f>MAX(0,ROUNDDOWN(H2026-E2026-430000-G2026,-3))</f>
        <v/>
      </c>
      <c r="O2026" s="19">
        <f>MAX(0,ROUNDDOWN(H2026-E2026-430000-G2026-D2026,-3))</f>
        <v/>
      </c>
      <c r="P2026" s="19">
        <f>IF(H2026&lt;=450000,0,MAX(0,ROUNDDOWN(N2026*0.06-MIN(50000,N2026)*0.03,-2))+MAX(0,ROUNDDOWN(N2026*0.04-MIN(50000,N2026)*0.02,-2)))</f>
        <v/>
      </c>
      <c r="Q2026" s="19">
        <f>IF(H2026&lt;=450000,0,MAX(0,ROUNDDOWN(O2026*0.06-MIN(50000,O2026)*0.03,-2))+MAX(0,ROUNDDOWN(O2026*0.04-MIN(50000,O2026)*0.02,-2)))</f>
        <v/>
      </c>
      <c r="R2026" s="19">
        <f>L2026-M2026</f>
        <v/>
      </c>
      <c r="S2026" s="19">
        <f>P2026-Q2026</f>
        <v/>
      </c>
      <c r="T2026" s="19">
        <f>R2026+S2026</f>
        <v/>
      </c>
      <c r="U2026" s="21">
        <f>IF(J2026&lt;=0,0,LOOKUP(J2026,{0,1950001,3300001,6950001,9000001,18000001,40000001},{0.05,0.1,0.2,0.23,0.33,0.4,0.45}))</f>
        <v/>
      </c>
    </row>
    <row r="2027">
      <c r="A2027" t="inlineStr">
        <is>
          <t>1万円刻み</t>
        </is>
      </c>
      <c r="B2027" s="19">
        <f>'3_1万円刻み'!$A$945</f>
        <v/>
      </c>
      <c r="C2027" s="20" t="n">
        <v>2025</v>
      </c>
      <c r="D2027" s="19" t="n">
        <v>276000</v>
      </c>
      <c r="E2027" s="19">
        <f>ROUND(MIN(B2027/12,650000)*12*0.0915+MIN(B2027/12,1390000)*12*(0.0504+0)+B2027*0.005,0)</f>
        <v/>
      </c>
      <c r="F2027" s="19" t="n">
        <v>0</v>
      </c>
      <c r="G2027" s="19" t="n">
        <v>0</v>
      </c>
      <c r="H2027" s="19">
        <f>IF(C2027&gt;=2026,IF(B2027&lt;741000,0,IF(B2027&lt;2191000,B2027-740000,IF(B2027&lt;2193000,1451000,IF(B2027&lt;2196000,1453000,IF(B2027&lt;2200000,1456000,IF(B2027&lt;3600000,ROUNDDOWN(B2027/4,-3)*2.8-80000,IF(B2027&lt;6600000,ROUNDDOWN(B2027/4,-3)*3.2-440000,IF(B2027&lt;8500000,ROUNDDOWN(B2027*0.9,0)-1100000,B2027-1950000)))))))),IF(B2027&lt;651000,0,IF(B2027&lt;1900000,B2027-650000,IF(B2027&lt;3600000,ROUNDDOWN(B2027/4,-3)*2.8-80000,IF(B2027&lt;6600000,ROUNDDOWN(B2027/4,-3)*3.2-440000,IF(B2027&lt;8500000,ROUNDDOWN(B2027*0.9,0)-1100000,B2027-1950000))))))</f>
        <v/>
      </c>
      <c r="I2027" s="19">
        <f>IF(H2027&gt;23500000,NA(),IF(C2027&gt;=2026,IF(H2027&lt;=4890000,1040000,IF(H2027&lt;=6550000,670000,620000)),IF(H2027&lt;=1320000,950000,IF(H2027&lt;=3360000,880000,IF(H2027&lt;=4890000,680000,IF(H2027&lt;=6550000,630000,580000))))))</f>
        <v/>
      </c>
      <c r="J2027" s="19">
        <f>MAX(0,ROUNDDOWN(H2027-E2027-I2027-F2027,-3))</f>
        <v/>
      </c>
      <c r="K2027" s="19">
        <f>MAX(0,ROUNDDOWN(H2027-E2027-I2027-F2027-D2027,-3))</f>
        <v/>
      </c>
      <c r="L2027" s="19">
        <f>IF(J2027&lt;=0,0,ROUNDDOWN((J2027*LOOKUP(J2027,{0,1950001,3300001,6950001,9000001,18000001,40000001},{0.05,0.1,0.2,0.23,0.33,0.4,0.45})-LOOKUP(J2027,{0,1950001,3300001,6950001,9000001,18000001,40000001},{0,97500,427500,636000,1536000,2796000,4796000}))*1.021,-2))</f>
        <v/>
      </c>
      <c r="M2027" s="19">
        <f>IF(K2027&lt;=0,0,ROUNDDOWN((K2027*LOOKUP(K2027,{0,1950001,3300001,6950001,9000001,18000001,40000001},{0.05,0.1,0.2,0.23,0.33,0.4,0.45})-LOOKUP(K2027,{0,1950001,3300001,6950001,9000001,18000001,40000001},{0,97500,427500,636000,1536000,2796000,4796000}))*1.021,-2))</f>
        <v/>
      </c>
      <c r="N2027" s="19">
        <f>MAX(0,ROUNDDOWN(H2027-E2027-430000-G2027,-3))</f>
        <v/>
      </c>
      <c r="O2027" s="19">
        <f>MAX(0,ROUNDDOWN(H2027-E2027-430000-G2027-D2027,-3))</f>
        <v/>
      </c>
      <c r="P2027" s="19">
        <f>IF(H2027&lt;=450000,0,MAX(0,ROUNDDOWN(N2027*0.06-MIN(50000,N2027)*0.03,-2))+MAX(0,ROUNDDOWN(N2027*0.04-MIN(50000,N2027)*0.02,-2)))</f>
        <v/>
      </c>
      <c r="Q2027" s="19">
        <f>IF(H2027&lt;=450000,0,MAX(0,ROUNDDOWN(O2027*0.06-MIN(50000,O2027)*0.03,-2))+MAX(0,ROUNDDOWN(O2027*0.04-MIN(50000,O2027)*0.02,-2)))</f>
        <v/>
      </c>
      <c r="R2027" s="19">
        <f>L2027-M2027</f>
        <v/>
      </c>
      <c r="S2027" s="19">
        <f>P2027-Q2027</f>
        <v/>
      </c>
      <c r="T2027" s="19">
        <f>R2027+S2027</f>
        <v/>
      </c>
      <c r="U2027" s="21">
        <f>IF(J2027&lt;=0,0,LOOKUP(J2027,{0,1950001,3300001,6950001,9000001,18000001,40000001},{0.05,0.1,0.2,0.23,0.33,0.4,0.45}))</f>
        <v/>
      </c>
    </row>
    <row r="2028">
      <c r="A2028" t="inlineStr">
        <is>
          <t>1万円刻み</t>
        </is>
      </c>
      <c r="B2028" s="19">
        <f>'3_1万円刻み'!$A$945</f>
        <v/>
      </c>
      <c r="C2028" s="20" t="n">
        <v>2026</v>
      </c>
      <c r="D2028" s="19" t="n">
        <v>276000</v>
      </c>
      <c r="E2028" s="19">
        <f>ROUND(MIN(B2028/12,650000)*12*0.0915+MIN(B2028/12,1390000)*12*(0.0504+0)+B2028*0.005,0)</f>
        <v/>
      </c>
      <c r="F2028" s="19" t="n">
        <v>0</v>
      </c>
      <c r="G2028" s="19" t="n">
        <v>0</v>
      </c>
      <c r="H2028" s="19">
        <f>IF(C2028&gt;=2026,IF(B2028&lt;741000,0,IF(B2028&lt;2191000,B2028-740000,IF(B2028&lt;2193000,1451000,IF(B2028&lt;2196000,1453000,IF(B2028&lt;2200000,1456000,IF(B2028&lt;3600000,ROUNDDOWN(B2028/4,-3)*2.8-80000,IF(B2028&lt;6600000,ROUNDDOWN(B2028/4,-3)*3.2-440000,IF(B2028&lt;8500000,ROUNDDOWN(B2028*0.9,0)-1100000,B2028-1950000)))))))),IF(B2028&lt;651000,0,IF(B2028&lt;1900000,B2028-650000,IF(B2028&lt;3600000,ROUNDDOWN(B2028/4,-3)*2.8-80000,IF(B2028&lt;6600000,ROUNDDOWN(B2028/4,-3)*3.2-440000,IF(B2028&lt;8500000,ROUNDDOWN(B2028*0.9,0)-1100000,B2028-1950000))))))</f>
        <v/>
      </c>
      <c r="I2028" s="19">
        <f>IF(H2028&gt;23500000,NA(),IF(C2028&gt;=2026,IF(H2028&lt;=4890000,1040000,IF(H2028&lt;=6550000,670000,620000)),IF(H2028&lt;=1320000,950000,IF(H2028&lt;=3360000,880000,IF(H2028&lt;=4890000,680000,IF(H2028&lt;=6550000,630000,580000))))))</f>
        <v/>
      </c>
      <c r="J2028" s="19">
        <f>MAX(0,ROUNDDOWN(H2028-E2028-I2028-F2028,-3))</f>
        <v/>
      </c>
      <c r="K2028" s="19">
        <f>MAX(0,ROUNDDOWN(H2028-E2028-I2028-F2028-D2028,-3))</f>
        <v/>
      </c>
      <c r="L2028" s="19">
        <f>IF(J2028&lt;=0,0,ROUNDDOWN((J2028*LOOKUP(J2028,{0,1950001,3300001,6950001,9000001,18000001,40000001},{0.05,0.1,0.2,0.23,0.33,0.4,0.45})-LOOKUP(J2028,{0,1950001,3300001,6950001,9000001,18000001,40000001},{0,97500,427500,636000,1536000,2796000,4796000}))*1.021,-2))</f>
        <v/>
      </c>
      <c r="M2028" s="19">
        <f>IF(K2028&lt;=0,0,ROUNDDOWN((K2028*LOOKUP(K2028,{0,1950001,3300001,6950001,9000001,18000001,40000001},{0.05,0.1,0.2,0.23,0.33,0.4,0.45})-LOOKUP(K2028,{0,1950001,3300001,6950001,9000001,18000001,40000001},{0,97500,427500,636000,1536000,2796000,4796000}))*1.021,-2))</f>
        <v/>
      </c>
      <c r="N2028" s="19">
        <f>MAX(0,ROUNDDOWN(H2028-E2028-430000-G2028,-3))</f>
        <v/>
      </c>
      <c r="O2028" s="19">
        <f>MAX(0,ROUNDDOWN(H2028-E2028-430000-G2028-D2028,-3))</f>
        <v/>
      </c>
      <c r="P2028" s="19">
        <f>IF(H2028&lt;=450000,0,MAX(0,ROUNDDOWN(N2028*0.06-MIN(50000,N2028)*0.03,-2))+MAX(0,ROUNDDOWN(N2028*0.04-MIN(50000,N2028)*0.02,-2)))</f>
        <v/>
      </c>
      <c r="Q2028" s="19">
        <f>IF(H2028&lt;=450000,0,MAX(0,ROUNDDOWN(O2028*0.06-MIN(50000,O2028)*0.03,-2))+MAX(0,ROUNDDOWN(O2028*0.04-MIN(50000,O2028)*0.02,-2)))</f>
        <v/>
      </c>
      <c r="R2028" s="19">
        <f>L2028-M2028</f>
        <v/>
      </c>
      <c r="S2028" s="19">
        <f>P2028-Q2028</f>
        <v/>
      </c>
      <c r="T2028" s="19">
        <f>R2028+S2028</f>
        <v/>
      </c>
      <c r="U2028" s="21">
        <f>IF(J2028&lt;=0,0,LOOKUP(J2028,{0,1950001,3300001,6950001,9000001,18000001,40000001},{0.05,0.1,0.2,0.23,0.33,0.4,0.45}))</f>
        <v/>
      </c>
    </row>
    <row r="2029">
      <c r="A2029" t="inlineStr">
        <is>
          <t>1万円刻み</t>
        </is>
      </c>
      <c r="B2029" s="19">
        <f>'3_1万円刻み'!$A$946</f>
        <v/>
      </c>
      <c r="C2029" s="20" t="n">
        <v>2025</v>
      </c>
      <c r="D2029" s="19" t="n">
        <v>276000</v>
      </c>
      <c r="E2029" s="19">
        <f>ROUND(MIN(B2029/12,650000)*12*0.0915+MIN(B2029/12,1390000)*12*(0.0504+0)+B2029*0.005,0)</f>
        <v/>
      </c>
      <c r="F2029" s="19" t="n">
        <v>0</v>
      </c>
      <c r="G2029" s="19" t="n">
        <v>0</v>
      </c>
      <c r="H2029" s="19">
        <f>IF(C2029&gt;=2026,IF(B2029&lt;741000,0,IF(B2029&lt;2191000,B2029-740000,IF(B2029&lt;2193000,1451000,IF(B2029&lt;2196000,1453000,IF(B2029&lt;2200000,1456000,IF(B2029&lt;3600000,ROUNDDOWN(B2029/4,-3)*2.8-80000,IF(B2029&lt;6600000,ROUNDDOWN(B2029/4,-3)*3.2-440000,IF(B2029&lt;8500000,ROUNDDOWN(B2029*0.9,0)-1100000,B2029-1950000)))))))),IF(B2029&lt;651000,0,IF(B2029&lt;1900000,B2029-650000,IF(B2029&lt;3600000,ROUNDDOWN(B2029/4,-3)*2.8-80000,IF(B2029&lt;6600000,ROUNDDOWN(B2029/4,-3)*3.2-440000,IF(B2029&lt;8500000,ROUNDDOWN(B2029*0.9,0)-1100000,B2029-1950000))))))</f>
        <v/>
      </c>
      <c r="I2029" s="19">
        <f>IF(H2029&gt;23500000,NA(),IF(C2029&gt;=2026,IF(H2029&lt;=4890000,1040000,IF(H2029&lt;=6550000,670000,620000)),IF(H2029&lt;=1320000,950000,IF(H2029&lt;=3360000,880000,IF(H2029&lt;=4890000,680000,IF(H2029&lt;=6550000,630000,580000))))))</f>
        <v/>
      </c>
      <c r="J2029" s="19">
        <f>MAX(0,ROUNDDOWN(H2029-E2029-I2029-F2029,-3))</f>
        <v/>
      </c>
      <c r="K2029" s="19">
        <f>MAX(0,ROUNDDOWN(H2029-E2029-I2029-F2029-D2029,-3))</f>
        <v/>
      </c>
      <c r="L2029" s="19">
        <f>IF(J2029&lt;=0,0,ROUNDDOWN((J2029*LOOKUP(J2029,{0,1950001,3300001,6950001,9000001,18000001,40000001},{0.05,0.1,0.2,0.23,0.33,0.4,0.45})-LOOKUP(J2029,{0,1950001,3300001,6950001,9000001,18000001,40000001},{0,97500,427500,636000,1536000,2796000,4796000}))*1.021,-2))</f>
        <v/>
      </c>
      <c r="M2029" s="19">
        <f>IF(K2029&lt;=0,0,ROUNDDOWN((K2029*LOOKUP(K2029,{0,1950001,3300001,6950001,9000001,18000001,40000001},{0.05,0.1,0.2,0.23,0.33,0.4,0.45})-LOOKUP(K2029,{0,1950001,3300001,6950001,9000001,18000001,40000001},{0,97500,427500,636000,1536000,2796000,4796000}))*1.021,-2))</f>
        <v/>
      </c>
      <c r="N2029" s="19">
        <f>MAX(0,ROUNDDOWN(H2029-E2029-430000-G2029,-3))</f>
        <v/>
      </c>
      <c r="O2029" s="19">
        <f>MAX(0,ROUNDDOWN(H2029-E2029-430000-G2029-D2029,-3))</f>
        <v/>
      </c>
      <c r="P2029" s="19">
        <f>IF(H2029&lt;=450000,0,MAX(0,ROUNDDOWN(N2029*0.06-MIN(50000,N2029)*0.03,-2))+MAX(0,ROUNDDOWN(N2029*0.04-MIN(50000,N2029)*0.02,-2)))</f>
        <v/>
      </c>
      <c r="Q2029" s="19">
        <f>IF(H2029&lt;=450000,0,MAX(0,ROUNDDOWN(O2029*0.06-MIN(50000,O2029)*0.03,-2))+MAX(0,ROUNDDOWN(O2029*0.04-MIN(50000,O2029)*0.02,-2)))</f>
        <v/>
      </c>
      <c r="R2029" s="19">
        <f>L2029-M2029</f>
        <v/>
      </c>
      <c r="S2029" s="19">
        <f>P2029-Q2029</f>
        <v/>
      </c>
      <c r="T2029" s="19">
        <f>R2029+S2029</f>
        <v/>
      </c>
      <c r="U2029" s="21">
        <f>IF(J2029&lt;=0,0,LOOKUP(J2029,{0,1950001,3300001,6950001,9000001,18000001,40000001},{0.05,0.1,0.2,0.23,0.33,0.4,0.45}))</f>
        <v/>
      </c>
    </row>
    <row r="2030">
      <c r="A2030" t="inlineStr">
        <is>
          <t>1万円刻み</t>
        </is>
      </c>
      <c r="B2030" s="19">
        <f>'3_1万円刻み'!$A$946</f>
        <v/>
      </c>
      <c r="C2030" s="20" t="n">
        <v>2026</v>
      </c>
      <c r="D2030" s="19" t="n">
        <v>276000</v>
      </c>
      <c r="E2030" s="19">
        <f>ROUND(MIN(B2030/12,650000)*12*0.0915+MIN(B2030/12,1390000)*12*(0.0504+0)+B2030*0.005,0)</f>
        <v/>
      </c>
      <c r="F2030" s="19" t="n">
        <v>0</v>
      </c>
      <c r="G2030" s="19" t="n">
        <v>0</v>
      </c>
      <c r="H2030" s="19">
        <f>IF(C2030&gt;=2026,IF(B2030&lt;741000,0,IF(B2030&lt;2191000,B2030-740000,IF(B2030&lt;2193000,1451000,IF(B2030&lt;2196000,1453000,IF(B2030&lt;2200000,1456000,IF(B2030&lt;3600000,ROUNDDOWN(B2030/4,-3)*2.8-80000,IF(B2030&lt;6600000,ROUNDDOWN(B2030/4,-3)*3.2-440000,IF(B2030&lt;8500000,ROUNDDOWN(B2030*0.9,0)-1100000,B2030-1950000)))))))),IF(B2030&lt;651000,0,IF(B2030&lt;1900000,B2030-650000,IF(B2030&lt;3600000,ROUNDDOWN(B2030/4,-3)*2.8-80000,IF(B2030&lt;6600000,ROUNDDOWN(B2030/4,-3)*3.2-440000,IF(B2030&lt;8500000,ROUNDDOWN(B2030*0.9,0)-1100000,B2030-1950000))))))</f>
        <v/>
      </c>
      <c r="I2030" s="19">
        <f>IF(H2030&gt;23500000,NA(),IF(C2030&gt;=2026,IF(H2030&lt;=4890000,1040000,IF(H2030&lt;=6550000,670000,620000)),IF(H2030&lt;=1320000,950000,IF(H2030&lt;=3360000,880000,IF(H2030&lt;=4890000,680000,IF(H2030&lt;=6550000,630000,580000))))))</f>
        <v/>
      </c>
      <c r="J2030" s="19">
        <f>MAX(0,ROUNDDOWN(H2030-E2030-I2030-F2030,-3))</f>
        <v/>
      </c>
      <c r="K2030" s="19">
        <f>MAX(0,ROUNDDOWN(H2030-E2030-I2030-F2030-D2030,-3))</f>
        <v/>
      </c>
      <c r="L2030" s="19">
        <f>IF(J2030&lt;=0,0,ROUNDDOWN((J2030*LOOKUP(J2030,{0,1950001,3300001,6950001,9000001,18000001,40000001},{0.05,0.1,0.2,0.23,0.33,0.4,0.45})-LOOKUP(J2030,{0,1950001,3300001,6950001,9000001,18000001,40000001},{0,97500,427500,636000,1536000,2796000,4796000}))*1.021,-2))</f>
        <v/>
      </c>
      <c r="M2030" s="19">
        <f>IF(K2030&lt;=0,0,ROUNDDOWN((K2030*LOOKUP(K2030,{0,1950001,3300001,6950001,9000001,18000001,40000001},{0.05,0.1,0.2,0.23,0.33,0.4,0.45})-LOOKUP(K2030,{0,1950001,3300001,6950001,9000001,18000001,40000001},{0,97500,427500,636000,1536000,2796000,4796000}))*1.021,-2))</f>
        <v/>
      </c>
      <c r="N2030" s="19">
        <f>MAX(0,ROUNDDOWN(H2030-E2030-430000-G2030,-3))</f>
        <v/>
      </c>
      <c r="O2030" s="19">
        <f>MAX(0,ROUNDDOWN(H2030-E2030-430000-G2030-D2030,-3))</f>
        <v/>
      </c>
      <c r="P2030" s="19">
        <f>IF(H2030&lt;=450000,0,MAX(0,ROUNDDOWN(N2030*0.06-MIN(50000,N2030)*0.03,-2))+MAX(0,ROUNDDOWN(N2030*0.04-MIN(50000,N2030)*0.02,-2)))</f>
        <v/>
      </c>
      <c r="Q2030" s="19">
        <f>IF(H2030&lt;=450000,0,MAX(0,ROUNDDOWN(O2030*0.06-MIN(50000,O2030)*0.03,-2))+MAX(0,ROUNDDOWN(O2030*0.04-MIN(50000,O2030)*0.02,-2)))</f>
        <v/>
      </c>
      <c r="R2030" s="19">
        <f>L2030-M2030</f>
        <v/>
      </c>
      <c r="S2030" s="19">
        <f>P2030-Q2030</f>
        <v/>
      </c>
      <c r="T2030" s="19">
        <f>R2030+S2030</f>
        <v/>
      </c>
      <c r="U2030" s="21">
        <f>IF(J2030&lt;=0,0,LOOKUP(J2030,{0,1950001,3300001,6950001,9000001,18000001,40000001},{0.05,0.1,0.2,0.23,0.33,0.4,0.45}))</f>
        <v/>
      </c>
    </row>
    <row r="2031">
      <c r="A2031" t="inlineStr">
        <is>
          <t>1万円刻み</t>
        </is>
      </c>
      <c r="B2031" s="19">
        <f>'3_1万円刻み'!$A$947</f>
        <v/>
      </c>
      <c r="C2031" s="20" t="n">
        <v>2025</v>
      </c>
      <c r="D2031" s="19" t="n">
        <v>276000</v>
      </c>
      <c r="E2031" s="19">
        <f>ROUND(MIN(B2031/12,650000)*12*0.0915+MIN(B2031/12,1390000)*12*(0.0504+0)+B2031*0.005,0)</f>
        <v/>
      </c>
      <c r="F2031" s="19" t="n">
        <v>0</v>
      </c>
      <c r="G2031" s="19" t="n">
        <v>0</v>
      </c>
      <c r="H2031" s="19">
        <f>IF(C2031&gt;=2026,IF(B2031&lt;741000,0,IF(B2031&lt;2191000,B2031-740000,IF(B2031&lt;2193000,1451000,IF(B2031&lt;2196000,1453000,IF(B2031&lt;2200000,1456000,IF(B2031&lt;3600000,ROUNDDOWN(B2031/4,-3)*2.8-80000,IF(B2031&lt;6600000,ROUNDDOWN(B2031/4,-3)*3.2-440000,IF(B2031&lt;8500000,ROUNDDOWN(B2031*0.9,0)-1100000,B2031-1950000)))))))),IF(B2031&lt;651000,0,IF(B2031&lt;1900000,B2031-650000,IF(B2031&lt;3600000,ROUNDDOWN(B2031/4,-3)*2.8-80000,IF(B2031&lt;6600000,ROUNDDOWN(B2031/4,-3)*3.2-440000,IF(B2031&lt;8500000,ROUNDDOWN(B2031*0.9,0)-1100000,B2031-1950000))))))</f>
        <v/>
      </c>
      <c r="I2031" s="19">
        <f>IF(H2031&gt;23500000,NA(),IF(C2031&gt;=2026,IF(H2031&lt;=4890000,1040000,IF(H2031&lt;=6550000,670000,620000)),IF(H2031&lt;=1320000,950000,IF(H2031&lt;=3360000,880000,IF(H2031&lt;=4890000,680000,IF(H2031&lt;=6550000,630000,580000))))))</f>
        <v/>
      </c>
      <c r="J2031" s="19">
        <f>MAX(0,ROUNDDOWN(H2031-E2031-I2031-F2031,-3))</f>
        <v/>
      </c>
      <c r="K2031" s="19">
        <f>MAX(0,ROUNDDOWN(H2031-E2031-I2031-F2031-D2031,-3))</f>
        <v/>
      </c>
      <c r="L2031" s="19">
        <f>IF(J2031&lt;=0,0,ROUNDDOWN((J2031*LOOKUP(J2031,{0,1950001,3300001,6950001,9000001,18000001,40000001},{0.05,0.1,0.2,0.23,0.33,0.4,0.45})-LOOKUP(J2031,{0,1950001,3300001,6950001,9000001,18000001,40000001},{0,97500,427500,636000,1536000,2796000,4796000}))*1.021,-2))</f>
        <v/>
      </c>
      <c r="M2031" s="19">
        <f>IF(K2031&lt;=0,0,ROUNDDOWN((K2031*LOOKUP(K2031,{0,1950001,3300001,6950001,9000001,18000001,40000001},{0.05,0.1,0.2,0.23,0.33,0.4,0.45})-LOOKUP(K2031,{0,1950001,3300001,6950001,9000001,18000001,40000001},{0,97500,427500,636000,1536000,2796000,4796000}))*1.021,-2))</f>
        <v/>
      </c>
      <c r="N2031" s="19">
        <f>MAX(0,ROUNDDOWN(H2031-E2031-430000-G2031,-3))</f>
        <v/>
      </c>
      <c r="O2031" s="19">
        <f>MAX(0,ROUNDDOWN(H2031-E2031-430000-G2031-D2031,-3))</f>
        <v/>
      </c>
      <c r="P2031" s="19">
        <f>IF(H2031&lt;=450000,0,MAX(0,ROUNDDOWN(N2031*0.06-MIN(50000,N2031)*0.03,-2))+MAX(0,ROUNDDOWN(N2031*0.04-MIN(50000,N2031)*0.02,-2)))</f>
        <v/>
      </c>
      <c r="Q2031" s="19">
        <f>IF(H2031&lt;=450000,0,MAX(0,ROUNDDOWN(O2031*0.06-MIN(50000,O2031)*0.03,-2))+MAX(0,ROUNDDOWN(O2031*0.04-MIN(50000,O2031)*0.02,-2)))</f>
        <v/>
      </c>
      <c r="R2031" s="19">
        <f>L2031-M2031</f>
        <v/>
      </c>
      <c r="S2031" s="19">
        <f>P2031-Q2031</f>
        <v/>
      </c>
      <c r="T2031" s="19">
        <f>R2031+S2031</f>
        <v/>
      </c>
      <c r="U2031" s="21">
        <f>IF(J2031&lt;=0,0,LOOKUP(J2031,{0,1950001,3300001,6950001,9000001,18000001,40000001},{0.05,0.1,0.2,0.23,0.33,0.4,0.45}))</f>
        <v/>
      </c>
    </row>
    <row r="2032">
      <c r="A2032" t="inlineStr">
        <is>
          <t>1万円刻み</t>
        </is>
      </c>
      <c r="B2032" s="19">
        <f>'3_1万円刻み'!$A$947</f>
        <v/>
      </c>
      <c r="C2032" s="20" t="n">
        <v>2026</v>
      </c>
      <c r="D2032" s="19" t="n">
        <v>276000</v>
      </c>
      <c r="E2032" s="19">
        <f>ROUND(MIN(B2032/12,650000)*12*0.0915+MIN(B2032/12,1390000)*12*(0.0504+0)+B2032*0.005,0)</f>
        <v/>
      </c>
      <c r="F2032" s="19" t="n">
        <v>0</v>
      </c>
      <c r="G2032" s="19" t="n">
        <v>0</v>
      </c>
      <c r="H2032" s="19">
        <f>IF(C2032&gt;=2026,IF(B2032&lt;741000,0,IF(B2032&lt;2191000,B2032-740000,IF(B2032&lt;2193000,1451000,IF(B2032&lt;2196000,1453000,IF(B2032&lt;2200000,1456000,IF(B2032&lt;3600000,ROUNDDOWN(B2032/4,-3)*2.8-80000,IF(B2032&lt;6600000,ROUNDDOWN(B2032/4,-3)*3.2-440000,IF(B2032&lt;8500000,ROUNDDOWN(B2032*0.9,0)-1100000,B2032-1950000)))))))),IF(B2032&lt;651000,0,IF(B2032&lt;1900000,B2032-650000,IF(B2032&lt;3600000,ROUNDDOWN(B2032/4,-3)*2.8-80000,IF(B2032&lt;6600000,ROUNDDOWN(B2032/4,-3)*3.2-440000,IF(B2032&lt;8500000,ROUNDDOWN(B2032*0.9,0)-1100000,B2032-1950000))))))</f>
        <v/>
      </c>
      <c r="I2032" s="19">
        <f>IF(H2032&gt;23500000,NA(),IF(C2032&gt;=2026,IF(H2032&lt;=4890000,1040000,IF(H2032&lt;=6550000,670000,620000)),IF(H2032&lt;=1320000,950000,IF(H2032&lt;=3360000,880000,IF(H2032&lt;=4890000,680000,IF(H2032&lt;=6550000,630000,580000))))))</f>
        <v/>
      </c>
      <c r="J2032" s="19">
        <f>MAX(0,ROUNDDOWN(H2032-E2032-I2032-F2032,-3))</f>
        <v/>
      </c>
      <c r="K2032" s="19">
        <f>MAX(0,ROUNDDOWN(H2032-E2032-I2032-F2032-D2032,-3))</f>
        <v/>
      </c>
      <c r="L2032" s="19">
        <f>IF(J2032&lt;=0,0,ROUNDDOWN((J2032*LOOKUP(J2032,{0,1950001,3300001,6950001,9000001,18000001,40000001},{0.05,0.1,0.2,0.23,0.33,0.4,0.45})-LOOKUP(J2032,{0,1950001,3300001,6950001,9000001,18000001,40000001},{0,97500,427500,636000,1536000,2796000,4796000}))*1.021,-2))</f>
        <v/>
      </c>
      <c r="M2032" s="19">
        <f>IF(K2032&lt;=0,0,ROUNDDOWN((K2032*LOOKUP(K2032,{0,1950001,3300001,6950001,9000001,18000001,40000001},{0.05,0.1,0.2,0.23,0.33,0.4,0.45})-LOOKUP(K2032,{0,1950001,3300001,6950001,9000001,18000001,40000001},{0,97500,427500,636000,1536000,2796000,4796000}))*1.021,-2))</f>
        <v/>
      </c>
      <c r="N2032" s="19">
        <f>MAX(0,ROUNDDOWN(H2032-E2032-430000-G2032,-3))</f>
        <v/>
      </c>
      <c r="O2032" s="19">
        <f>MAX(0,ROUNDDOWN(H2032-E2032-430000-G2032-D2032,-3))</f>
        <v/>
      </c>
      <c r="P2032" s="19">
        <f>IF(H2032&lt;=450000,0,MAX(0,ROUNDDOWN(N2032*0.06-MIN(50000,N2032)*0.03,-2))+MAX(0,ROUNDDOWN(N2032*0.04-MIN(50000,N2032)*0.02,-2)))</f>
        <v/>
      </c>
      <c r="Q2032" s="19">
        <f>IF(H2032&lt;=450000,0,MAX(0,ROUNDDOWN(O2032*0.06-MIN(50000,O2032)*0.03,-2))+MAX(0,ROUNDDOWN(O2032*0.04-MIN(50000,O2032)*0.02,-2)))</f>
        <v/>
      </c>
      <c r="R2032" s="19">
        <f>L2032-M2032</f>
        <v/>
      </c>
      <c r="S2032" s="19">
        <f>P2032-Q2032</f>
        <v/>
      </c>
      <c r="T2032" s="19">
        <f>R2032+S2032</f>
        <v/>
      </c>
      <c r="U2032" s="21">
        <f>IF(J2032&lt;=0,0,LOOKUP(J2032,{0,1950001,3300001,6950001,9000001,18000001,40000001},{0.05,0.1,0.2,0.23,0.33,0.4,0.45}))</f>
        <v/>
      </c>
    </row>
    <row r="2033">
      <c r="A2033" t="inlineStr">
        <is>
          <t>1万円刻み</t>
        </is>
      </c>
      <c r="B2033" s="19">
        <f>'3_1万円刻み'!$A$948</f>
        <v/>
      </c>
      <c r="C2033" s="20" t="n">
        <v>2025</v>
      </c>
      <c r="D2033" s="19" t="n">
        <v>276000</v>
      </c>
      <c r="E2033" s="19">
        <f>ROUND(MIN(B2033/12,650000)*12*0.0915+MIN(B2033/12,1390000)*12*(0.0504+0)+B2033*0.005,0)</f>
        <v/>
      </c>
      <c r="F2033" s="19" t="n">
        <v>0</v>
      </c>
      <c r="G2033" s="19" t="n">
        <v>0</v>
      </c>
      <c r="H2033" s="19">
        <f>IF(C2033&gt;=2026,IF(B2033&lt;741000,0,IF(B2033&lt;2191000,B2033-740000,IF(B2033&lt;2193000,1451000,IF(B2033&lt;2196000,1453000,IF(B2033&lt;2200000,1456000,IF(B2033&lt;3600000,ROUNDDOWN(B2033/4,-3)*2.8-80000,IF(B2033&lt;6600000,ROUNDDOWN(B2033/4,-3)*3.2-440000,IF(B2033&lt;8500000,ROUNDDOWN(B2033*0.9,0)-1100000,B2033-1950000)))))))),IF(B2033&lt;651000,0,IF(B2033&lt;1900000,B2033-650000,IF(B2033&lt;3600000,ROUNDDOWN(B2033/4,-3)*2.8-80000,IF(B2033&lt;6600000,ROUNDDOWN(B2033/4,-3)*3.2-440000,IF(B2033&lt;8500000,ROUNDDOWN(B2033*0.9,0)-1100000,B2033-1950000))))))</f>
        <v/>
      </c>
      <c r="I2033" s="19">
        <f>IF(H2033&gt;23500000,NA(),IF(C2033&gt;=2026,IF(H2033&lt;=4890000,1040000,IF(H2033&lt;=6550000,670000,620000)),IF(H2033&lt;=1320000,950000,IF(H2033&lt;=3360000,880000,IF(H2033&lt;=4890000,680000,IF(H2033&lt;=6550000,630000,580000))))))</f>
        <v/>
      </c>
      <c r="J2033" s="19">
        <f>MAX(0,ROUNDDOWN(H2033-E2033-I2033-F2033,-3))</f>
        <v/>
      </c>
      <c r="K2033" s="19">
        <f>MAX(0,ROUNDDOWN(H2033-E2033-I2033-F2033-D2033,-3))</f>
        <v/>
      </c>
      <c r="L2033" s="19">
        <f>IF(J2033&lt;=0,0,ROUNDDOWN((J2033*LOOKUP(J2033,{0,1950001,3300001,6950001,9000001,18000001,40000001},{0.05,0.1,0.2,0.23,0.33,0.4,0.45})-LOOKUP(J2033,{0,1950001,3300001,6950001,9000001,18000001,40000001},{0,97500,427500,636000,1536000,2796000,4796000}))*1.021,-2))</f>
        <v/>
      </c>
      <c r="M2033" s="19">
        <f>IF(K2033&lt;=0,0,ROUNDDOWN((K2033*LOOKUP(K2033,{0,1950001,3300001,6950001,9000001,18000001,40000001},{0.05,0.1,0.2,0.23,0.33,0.4,0.45})-LOOKUP(K2033,{0,1950001,3300001,6950001,9000001,18000001,40000001},{0,97500,427500,636000,1536000,2796000,4796000}))*1.021,-2))</f>
        <v/>
      </c>
      <c r="N2033" s="19">
        <f>MAX(0,ROUNDDOWN(H2033-E2033-430000-G2033,-3))</f>
        <v/>
      </c>
      <c r="O2033" s="19">
        <f>MAX(0,ROUNDDOWN(H2033-E2033-430000-G2033-D2033,-3))</f>
        <v/>
      </c>
      <c r="P2033" s="19">
        <f>IF(H2033&lt;=450000,0,MAX(0,ROUNDDOWN(N2033*0.06-MIN(50000,N2033)*0.03,-2))+MAX(0,ROUNDDOWN(N2033*0.04-MIN(50000,N2033)*0.02,-2)))</f>
        <v/>
      </c>
      <c r="Q2033" s="19">
        <f>IF(H2033&lt;=450000,0,MAX(0,ROUNDDOWN(O2033*0.06-MIN(50000,O2033)*0.03,-2))+MAX(0,ROUNDDOWN(O2033*0.04-MIN(50000,O2033)*0.02,-2)))</f>
        <v/>
      </c>
      <c r="R2033" s="19">
        <f>L2033-M2033</f>
        <v/>
      </c>
      <c r="S2033" s="19">
        <f>P2033-Q2033</f>
        <v/>
      </c>
      <c r="T2033" s="19">
        <f>R2033+S2033</f>
        <v/>
      </c>
      <c r="U2033" s="21">
        <f>IF(J2033&lt;=0,0,LOOKUP(J2033,{0,1950001,3300001,6950001,9000001,18000001,40000001},{0.05,0.1,0.2,0.23,0.33,0.4,0.45}))</f>
        <v/>
      </c>
    </row>
    <row r="2034">
      <c r="A2034" t="inlineStr">
        <is>
          <t>1万円刻み</t>
        </is>
      </c>
      <c r="B2034" s="19">
        <f>'3_1万円刻み'!$A$948</f>
        <v/>
      </c>
      <c r="C2034" s="20" t="n">
        <v>2026</v>
      </c>
      <c r="D2034" s="19" t="n">
        <v>276000</v>
      </c>
      <c r="E2034" s="19">
        <f>ROUND(MIN(B2034/12,650000)*12*0.0915+MIN(B2034/12,1390000)*12*(0.0504+0)+B2034*0.005,0)</f>
        <v/>
      </c>
      <c r="F2034" s="19" t="n">
        <v>0</v>
      </c>
      <c r="G2034" s="19" t="n">
        <v>0</v>
      </c>
      <c r="H2034" s="19">
        <f>IF(C2034&gt;=2026,IF(B2034&lt;741000,0,IF(B2034&lt;2191000,B2034-740000,IF(B2034&lt;2193000,1451000,IF(B2034&lt;2196000,1453000,IF(B2034&lt;2200000,1456000,IF(B2034&lt;3600000,ROUNDDOWN(B2034/4,-3)*2.8-80000,IF(B2034&lt;6600000,ROUNDDOWN(B2034/4,-3)*3.2-440000,IF(B2034&lt;8500000,ROUNDDOWN(B2034*0.9,0)-1100000,B2034-1950000)))))))),IF(B2034&lt;651000,0,IF(B2034&lt;1900000,B2034-650000,IF(B2034&lt;3600000,ROUNDDOWN(B2034/4,-3)*2.8-80000,IF(B2034&lt;6600000,ROUNDDOWN(B2034/4,-3)*3.2-440000,IF(B2034&lt;8500000,ROUNDDOWN(B2034*0.9,0)-1100000,B2034-1950000))))))</f>
        <v/>
      </c>
      <c r="I2034" s="19">
        <f>IF(H2034&gt;23500000,NA(),IF(C2034&gt;=2026,IF(H2034&lt;=4890000,1040000,IF(H2034&lt;=6550000,670000,620000)),IF(H2034&lt;=1320000,950000,IF(H2034&lt;=3360000,880000,IF(H2034&lt;=4890000,680000,IF(H2034&lt;=6550000,630000,580000))))))</f>
        <v/>
      </c>
      <c r="J2034" s="19">
        <f>MAX(0,ROUNDDOWN(H2034-E2034-I2034-F2034,-3))</f>
        <v/>
      </c>
      <c r="K2034" s="19">
        <f>MAX(0,ROUNDDOWN(H2034-E2034-I2034-F2034-D2034,-3))</f>
        <v/>
      </c>
      <c r="L2034" s="19">
        <f>IF(J2034&lt;=0,0,ROUNDDOWN((J2034*LOOKUP(J2034,{0,1950001,3300001,6950001,9000001,18000001,40000001},{0.05,0.1,0.2,0.23,0.33,0.4,0.45})-LOOKUP(J2034,{0,1950001,3300001,6950001,9000001,18000001,40000001},{0,97500,427500,636000,1536000,2796000,4796000}))*1.021,-2))</f>
        <v/>
      </c>
      <c r="M2034" s="19">
        <f>IF(K2034&lt;=0,0,ROUNDDOWN((K2034*LOOKUP(K2034,{0,1950001,3300001,6950001,9000001,18000001,40000001},{0.05,0.1,0.2,0.23,0.33,0.4,0.45})-LOOKUP(K2034,{0,1950001,3300001,6950001,9000001,18000001,40000001},{0,97500,427500,636000,1536000,2796000,4796000}))*1.021,-2))</f>
        <v/>
      </c>
      <c r="N2034" s="19">
        <f>MAX(0,ROUNDDOWN(H2034-E2034-430000-G2034,-3))</f>
        <v/>
      </c>
      <c r="O2034" s="19">
        <f>MAX(0,ROUNDDOWN(H2034-E2034-430000-G2034-D2034,-3))</f>
        <v/>
      </c>
      <c r="P2034" s="19">
        <f>IF(H2034&lt;=450000,0,MAX(0,ROUNDDOWN(N2034*0.06-MIN(50000,N2034)*0.03,-2))+MAX(0,ROUNDDOWN(N2034*0.04-MIN(50000,N2034)*0.02,-2)))</f>
        <v/>
      </c>
      <c r="Q2034" s="19">
        <f>IF(H2034&lt;=450000,0,MAX(0,ROUNDDOWN(O2034*0.06-MIN(50000,O2034)*0.03,-2))+MAX(0,ROUNDDOWN(O2034*0.04-MIN(50000,O2034)*0.02,-2)))</f>
        <v/>
      </c>
      <c r="R2034" s="19">
        <f>L2034-M2034</f>
        <v/>
      </c>
      <c r="S2034" s="19">
        <f>P2034-Q2034</f>
        <v/>
      </c>
      <c r="T2034" s="19">
        <f>R2034+S2034</f>
        <v/>
      </c>
      <c r="U2034" s="21">
        <f>IF(J2034&lt;=0,0,LOOKUP(J2034,{0,1950001,3300001,6950001,9000001,18000001,40000001},{0.05,0.1,0.2,0.23,0.33,0.4,0.45}))</f>
        <v/>
      </c>
    </row>
    <row r="2035">
      <c r="A2035" t="inlineStr">
        <is>
          <t>1万円刻み</t>
        </is>
      </c>
      <c r="B2035" s="19">
        <f>'3_1万円刻み'!$A$949</f>
        <v/>
      </c>
      <c r="C2035" s="20" t="n">
        <v>2025</v>
      </c>
      <c r="D2035" s="19" t="n">
        <v>276000</v>
      </c>
      <c r="E2035" s="19">
        <f>ROUND(MIN(B2035/12,650000)*12*0.0915+MIN(B2035/12,1390000)*12*(0.0504+0)+B2035*0.005,0)</f>
        <v/>
      </c>
      <c r="F2035" s="19" t="n">
        <v>0</v>
      </c>
      <c r="G2035" s="19" t="n">
        <v>0</v>
      </c>
      <c r="H2035" s="19">
        <f>IF(C2035&gt;=2026,IF(B2035&lt;741000,0,IF(B2035&lt;2191000,B2035-740000,IF(B2035&lt;2193000,1451000,IF(B2035&lt;2196000,1453000,IF(B2035&lt;2200000,1456000,IF(B2035&lt;3600000,ROUNDDOWN(B2035/4,-3)*2.8-80000,IF(B2035&lt;6600000,ROUNDDOWN(B2035/4,-3)*3.2-440000,IF(B2035&lt;8500000,ROUNDDOWN(B2035*0.9,0)-1100000,B2035-1950000)))))))),IF(B2035&lt;651000,0,IF(B2035&lt;1900000,B2035-650000,IF(B2035&lt;3600000,ROUNDDOWN(B2035/4,-3)*2.8-80000,IF(B2035&lt;6600000,ROUNDDOWN(B2035/4,-3)*3.2-440000,IF(B2035&lt;8500000,ROUNDDOWN(B2035*0.9,0)-1100000,B2035-1950000))))))</f>
        <v/>
      </c>
      <c r="I2035" s="19">
        <f>IF(H2035&gt;23500000,NA(),IF(C2035&gt;=2026,IF(H2035&lt;=4890000,1040000,IF(H2035&lt;=6550000,670000,620000)),IF(H2035&lt;=1320000,950000,IF(H2035&lt;=3360000,880000,IF(H2035&lt;=4890000,680000,IF(H2035&lt;=6550000,630000,580000))))))</f>
        <v/>
      </c>
      <c r="J2035" s="19">
        <f>MAX(0,ROUNDDOWN(H2035-E2035-I2035-F2035,-3))</f>
        <v/>
      </c>
      <c r="K2035" s="19">
        <f>MAX(0,ROUNDDOWN(H2035-E2035-I2035-F2035-D2035,-3))</f>
        <v/>
      </c>
      <c r="L2035" s="19">
        <f>IF(J2035&lt;=0,0,ROUNDDOWN((J2035*LOOKUP(J2035,{0,1950001,3300001,6950001,9000001,18000001,40000001},{0.05,0.1,0.2,0.23,0.33,0.4,0.45})-LOOKUP(J2035,{0,1950001,3300001,6950001,9000001,18000001,40000001},{0,97500,427500,636000,1536000,2796000,4796000}))*1.021,-2))</f>
        <v/>
      </c>
      <c r="M2035" s="19">
        <f>IF(K2035&lt;=0,0,ROUNDDOWN((K2035*LOOKUP(K2035,{0,1950001,3300001,6950001,9000001,18000001,40000001},{0.05,0.1,0.2,0.23,0.33,0.4,0.45})-LOOKUP(K2035,{0,1950001,3300001,6950001,9000001,18000001,40000001},{0,97500,427500,636000,1536000,2796000,4796000}))*1.021,-2))</f>
        <v/>
      </c>
      <c r="N2035" s="19">
        <f>MAX(0,ROUNDDOWN(H2035-E2035-430000-G2035,-3))</f>
        <v/>
      </c>
      <c r="O2035" s="19">
        <f>MAX(0,ROUNDDOWN(H2035-E2035-430000-G2035-D2035,-3))</f>
        <v/>
      </c>
      <c r="P2035" s="19">
        <f>IF(H2035&lt;=450000,0,MAX(0,ROUNDDOWN(N2035*0.06-MIN(50000,N2035)*0.03,-2))+MAX(0,ROUNDDOWN(N2035*0.04-MIN(50000,N2035)*0.02,-2)))</f>
        <v/>
      </c>
      <c r="Q2035" s="19">
        <f>IF(H2035&lt;=450000,0,MAX(0,ROUNDDOWN(O2035*0.06-MIN(50000,O2035)*0.03,-2))+MAX(0,ROUNDDOWN(O2035*0.04-MIN(50000,O2035)*0.02,-2)))</f>
        <v/>
      </c>
      <c r="R2035" s="19">
        <f>L2035-M2035</f>
        <v/>
      </c>
      <c r="S2035" s="19">
        <f>P2035-Q2035</f>
        <v/>
      </c>
      <c r="T2035" s="19">
        <f>R2035+S2035</f>
        <v/>
      </c>
      <c r="U2035" s="21">
        <f>IF(J2035&lt;=0,0,LOOKUP(J2035,{0,1950001,3300001,6950001,9000001,18000001,40000001},{0.05,0.1,0.2,0.23,0.33,0.4,0.45}))</f>
        <v/>
      </c>
    </row>
    <row r="2036">
      <c r="A2036" t="inlineStr">
        <is>
          <t>1万円刻み</t>
        </is>
      </c>
      <c r="B2036" s="19">
        <f>'3_1万円刻み'!$A$949</f>
        <v/>
      </c>
      <c r="C2036" s="20" t="n">
        <v>2026</v>
      </c>
      <c r="D2036" s="19" t="n">
        <v>276000</v>
      </c>
      <c r="E2036" s="19">
        <f>ROUND(MIN(B2036/12,650000)*12*0.0915+MIN(B2036/12,1390000)*12*(0.0504+0)+B2036*0.005,0)</f>
        <v/>
      </c>
      <c r="F2036" s="19" t="n">
        <v>0</v>
      </c>
      <c r="G2036" s="19" t="n">
        <v>0</v>
      </c>
      <c r="H2036" s="19">
        <f>IF(C2036&gt;=2026,IF(B2036&lt;741000,0,IF(B2036&lt;2191000,B2036-740000,IF(B2036&lt;2193000,1451000,IF(B2036&lt;2196000,1453000,IF(B2036&lt;2200000,1456000,IF(B2036&lt;3600000,ROUNDDOWN(B2036/4,-3)*2.8-80000,IF(B2036&lt;6600000,ROUNDDOWN(B2036/4,-3)*3.2-440000,IF(B2036&lt;8500000,ROUNDDOWN(B2036*0.9,0)-1100000,B2036-1950000)))))))),IF(B2036&lt;651000,0,IF(B2036&lt;1900000,B2036-650000,IF(B2036&lt;3600000,ROUNDDOWN(B2036/4,-3)*2.8-80000,IF(B2036&lt;6600000,ROUNDDOWN(B2036/4,-3)*3.2-440000,IF(B2036&lt;8500000,ROUNDDOWN(B2036*0.9,0)-1100000,B2036-1950000))))))</f>
        <v/>
      </c>
      <c r="I2036" s="19">
        <f>IF(H2036&gt;23500000,NA(),IF(C2036&gt;=2026,IF(H2036&lt;=4890000,1040000,IF(H2036&lt;=6550000,670000,620000)),IF(H2036&lt;=1320000,950000,IF(H2036&lt;=3360000,880000,IF(H2036&lt;=4890000,680000,IF(H2036&lt;=6550000,630000,580000))))))</f>
        <v/>
      </c>
      <c r="J2036" s="19">
        <f>MAX(0,ROUNDDOWN(H2036-E2036-I2036-F2036,-3))</f>
        <v/>
      </c>
      <c r="K2036" s="19">
        <f>MAX(0,ROUNDDOWN(H2036-E2036-I2036-F2036-D2036,-3))</f>
        <v/>
      </c>
      <c r="L2036" s="19">
        <f>IF(J2036&lt;=0,0,ROUNDDOWN((J2036*LOOKUP(J2036,{0,1950001,3300001,6950001,9000001,18000001,40000001},{0.05,0.1,0.2,0.23,0.33,0.4,0.45})-LOOKUP(J2036,{0,1950001,3300001,6950001,9000001,18000001,40000001},{0,97500,427500,636000,1536000,2796000,4796000}))*1.021,-2))</f>
        <v/>
      </c>
      <c r="M2036" s="19">
        <f>IF(K2036&lt;=0,0,ROUNDDOWN((K2036*LOOKUP(K2036,{0,1950001,3300001,6950001,9000001,18000001,40000001},{0.05,0.1,0.2,0.23,0.33,0.4,0.45})-LOOKUP(K2036,{0,1950001,3300001,6950001,9000001,18000001,40000001},{0,97500,427500,636000,1536000,2796000,4796000}))*1.021,-2))</f>
        <v/>
      </c>
      <c r="N2036" s="19">
        <f>MAX(0,ROUNDDOWN(H2036-E2036-430000-G2036,-3))</f>
        <v/>
      </c>
      <c r="O2036" s="19">
        <f>MAX(0,ROUNDDOWN(H2036-E2036-430000-G2036-D2036,-3))</f>
        <v/>
      </c>
      <c r="P2036" s="19">
        <f>IF(H2036&lt;=450000,0,MAX(0,ROUNDDOWN(N2036*0.06-MIN(50000,N2036)*0.03,-2))+MAX(0,ROUNDDOWN(N2036*0.04-MIN(50000,N2036)*0.02,-2)))</f>
        <v/>
      </c>
      <c r="Q2036" s="19">
        <f>IF(H2036&lt;=450000,0,MAX(0,ROUNDDOWN(O2036*0.06-MIN(50000,O2036)*0.03,-2))+MAX(0,ROUNDDOWN(O2036*0.04-MIN(50000,O2036)*0.02,-2)))</f>
        <v/>
      </c>
      <c r="R2036" s="19">
        <f>L2036-M2036</f>
        <v/>
      </c>
      <c r="S2036" s="19">
        <f>P2036-Q2036</f>
        <v/>
      </c>
      <c r="T2036" s="19">
        <f>R2036+S2036</f>
        <v/>
      </c>
      <c r="U2036" s="21">
        <f>IF(J2036&lt;=0,0,LOOKUP(J2036,{0,1950001,3300001,6950001,9000001,18000001,40000001},{0.05,0.1,0.2,0.23,0.33,0.4,0.45}))</f>
        <v/>
      </c>
    </row>
    <row r="2037">
      <c r="A2037" t="inlineStr">
        <is>
          <t>1万円刻み</t>
        </is>
      </c>
      <c r="B2037" s="19">
        <f>'3_1万円刻み'!$A$950</f>
        <v/>
      </c>
      <c r="C2037" s="20" t="n">
        <v>2025</v>
      </c>
      <c r="D2037" s="19" t="n">
        <v>276000</v>
      </c>
      <c r="E2037" s="19">
        <f>ROUND(MIN(B2037/12,650000)*12*0.0915+MIN(B2037/12,1390000)*12*(0.0504+0)+B2037*0.005,0)</f>
        <v/>
      </c>
      <c r="F2037" s="19" t="n">
        <v>0</v>
      </c>
      <c r="G2037" s="19" t="n">
        <v>0</v>
      </c>
      <c r="H2037" s="19">
        <f>IF(C2037&gt;=2026,IF(B2037&lt;741000,0,IF(B2037&lt;2191000,B2037-740000,IF(B2037&lt;2193000,1451000,IF(B2037&lt;2196000,1453000,IF(B2037&lt;2200000,1456000,IF(B2037&lt;3600000,ROUNDDOWN(B2037/4,-3)*2.8-80000,IF(B2037&lt;6600000,ROUNDDOWN(B2037/4,-3)*3.2-440000,IF(B2037&lt;8500000,ROUNDDOWN(B2037*0.9,0)-1100000,B2037-1950000)))))))),IF(B2037&lt;651000,0,IF(B2037&lt;1900000,B2037-650000,IF(B2037&lt;3600000,ROUNDDOWN(B2037/4,-3)*2.8-80000,IF(B2037&lt;6600000,ROUNDDOWN(B2037/4,-3)*3.2-440000,IF(B2037&lt;8500000,ROUNDDOWN(B2037*0.9,0)-1100000,B2037-1950000))))))</f>
        <v/>
      </c>
      <c r="I2037" s="19">
        <f>IF(H2037&gt;23500000,NA(),IF(C2037&gt;=2026,IF(H2037&lt;=4890000,1040000,IF(H2037&lt;=6550000,670000,620000)),IF(H2037&lt;=1320000,950000,IF(H2037&lt;=3360000,880000,IF(H2037&lt;=4890000,680000,IF(H2037&lt;=6550000,630000,580000))))))</f>
        <v/>
      </c>
      <c r="J2037" s="19">
        <f>MAX(0,ROUNDDOWN(H2037-E2037-I2037-F2037,-3))</f>
        <v/>
      </c>
      <c r="K2037" s="19">
        <f>MAX(0,ROUNDDOWN(H2037-E2037-I2037-F2037-D2037,-3))</f>
        <v/>
      </c>
      <c r="L2037" s="19">
        <f>IF(J2037&lt;=0,0,ROUNDDOWN((J2037*LOOKUP(J2037,{0,1950001,3300001,6950001,9000001,18000001,40000001},{0.05,0.1,0.2,0.23,0.33,0.4,0.45})-LOOKUP(J2037,{0,1950001,3300001,6950001,9000001,18000001,40000001},{0,97500,427500,636000,1536000,2796000,4796000}))*1.021,-2))</f>
        <v/>
      </c>
      <c r="M2037" s="19">
        <f>IF(K2037&lt;=0,0,ROUNDDOWN((K2037*LOOKUP(K2037,{0,1950001,3300001,6950001,9000001,18000001,40000001},{0.05,0.1,0.2,0.23,0.33,0.4,0.45})-LOOKUP(K2037,{0,1950001,3300001,6950001,9000001,18000001,40000001},{0,97500,427500,636000,1536000,2796000,4796000}))*1.021,-2))</f>
        <v/>
      </c>
      <c r="N2037" s="19">
        <f>MAX(0,ROUNDDOWN(H2037-E2037-430000-G2037,-3))</f>
        <v/>
      </c>
      <c r="O2037" s="19">
        <f>MAX(0,ROUNDDOWN(H2037-E2037-430000-G2037-D2037,-3))</f>
        <v/>
      </c>
      <c r="P2037" s="19">
        <f>IF(H2037&lt;=450000,0,MAX(0,ROUNDDOWN(N2037*0.06-MIN(50000,N2037)*0.03,-2))+MAX(0,ROUNDDOWN(N2037*0.04-MIN(50000,N2037)*0.02,-2)))</f>
        <v/>
      </c>
      <c r="Q2037" s="19">
        <f>IF(H2037&lt;=450000,0,MAX(0,ROUNDDOWN(O2037*0.06-MIN(50000,O2037)*0.03,-2))+MAX(0,ROUNDDOWN(O2037*0.04-MIN(50000,O2037)*0.02,-2)))</f>
        <v/>
      </c>
      <c r="R2037" s="19">
        <f>L2037-M2037</f>
        <v/>
      </c>
      <c r="S2037" s="19">
        <f>P2037-Q2037</f>
        <v/>
      </c>
      <c r="T2037" s="19">
        <f>R2037+S2037</f>
        <v/>
      </c>
      <c r="U2037" s="21">
        <f>IF(J2037&lt;=0,0,LOOKUP(J2037,{0,1950001,3300001,6950001,9000001,18000001,40000001},{0.05,0.1,0.2,0.23,0.33,0.4,0.45}))</f>
        <v/>
      </c>
    </row>
    <row r="2038">
      <c r="A2038" t="inlineStr">
        <is>
          <t>1万円刻み</t>
        </is>
      </c>
      <c r="B2038" s="19">
        <f>'3_1万円刻み'!$A$950</f>
        <v/>
      </c>
      <c r="C2038" s="20" t="n">
        <v>2026</v>
      </c>
      <c r="D2038" s="19" t="n">
        <v>276000</v>
      </c>
      <c r="E2038" s="19">
        <f>ROUND(MIN(B2038/12,650000)*12*0.0915+MIN(B2038/12,1390000)*12*(0.0504+0)+B2038*0.005,0)</f>
        <v/>
      </c>
      <c r="F2038" s="19" t="n">
        <v>0</v>
      </c>
      <c r="G2038" s="19" t="n">
        <v>0</v>
      </c>
      <c r="H2038" s="19">
        <f>IF(C2038&gt;=2026,IF(B2038&lt;741000,0,IF(B2038&lt;2191000,B2038-740000,IF(B2038&lt;2193000,1451000,IF(B2038&lt;2196000,1453000,IF(B2038&lt;2200000,1456000,IF(B2038&lt;3600000,ROUNDDOWN(B2038/4,-3)*2.8-80000,IF(B2038&lt;6600000,ROUNDDOWN(B2038/4,-3)*3.2-440000,IF(B2038&lt;8500000,ROUNDDOWN(B2038*0.9,0)-1100000,B2038-1950000)))))))),IF(B2038&lt;651000,0,IF(B2038&lt;1900000,B2038-650000,IF(B2038&lt;3600000,ROUNDDOWN(B2038/4,-3)*2.8-80000,IF(B2038&lt;6600000,ROUNDDOWN(B2038/4,-3)*3.2-440000,IF(B2038&lt;8500000,ROUNDDOWN(B2038*0.9,0)-1100000,B2038-1950000))))))</f>
        <v/>
      </c>
      <c r="I2038" s="19">
        <f>IF(H2038&gt;23500000,NA(),IF(C2038&gt;=2026,IF(H2038&lt;=4890000,1040000,IF(H2038&lt;=6550000,670000,620000)),IF(H2038&lt;=1320000,950000,IF(H2038&lt;=3360000,880000,IF(H2038&lt;=4890000,680000,IF(H2038&lt;=6550000,630000,580000))))))</f>
        <v/>
      </c>
      <c r="J2038" s="19">
        <f>MAX(0,ROUNDDOWN(H2038-E2038-I2038-F2038,-3))</f>
        <v/>
      </c>
      <c r="K2038" s="19">
        <f>MAX(0,ROUNDDOWN(H2038-E2038-I2038-F2038-D2038,-3))</f>
        <v/>
      </c>
      <c r="L2038" s="19">
        <f>IF(J2038&lt;=0,0,ROUNDDOWN((J2038*LOOKUP(J2038,{0,1950001,3300001,6950001,9000001,18000001,40000001},{0.05,0.1,0.2,0.23,0.33,0.4,0.45})-LOOKUP(J2038,{0,1950001,3300001,6950001,9000001,18000001,40000001},{0,97500,427500,636000,1536000,2796000,4796000}))*1.021,-2))</f>
        <v/>
      </c>
      <c r="M2038" s="19">
        <f>IF(K2038&lt;=0,0,ROUNDDOWN((K2038*LOOKUP(K2038,{0,1950001,3300001,6950001,9000001,18000001,40000001},{0.05,0.1,0.2,0.23,0.33,0.4,0.45})-LOOKUP(K2038,{0,1950001,3300001,6950001,9000001,18000001,40000001},{0,97500,427500,636000,1536000,2796000,4796000}))*1.021,-2))</f>
        <v/>
      </c>
      <c r="N2038" s="19">
        <f>MAX(0,ROUNDDOWN(H2038-E2038-430000-G2038,-3))</f>
        <v/>
      </c>
      <c r="O2038" s="19">
        <f>MAX(0,ROUNDDOWN(H2038-E2038-430000-G2038-D2038,-3))</f>
        <v/>
      </c>
      <c r="P2038" s="19">
        <f>IF(H2038&lt;=450000,0,MAX(0,ROUNDDOWN(N2038*0.06-MIN(50000,N2038)*0.03,-2))+MAX(0,ROUNDDOWN(N2038*0.04-MIN(50000,N2038)*0.02,-2)))</f>
        <v/>
      </c>
      <c r="Q2038" s="19">
        <f>IF(H2038&lt;=450000,0,MAX(0,ROUNDDOWN(O2038*0.06-MIN(50000,O2038)*0.03,-2))+MAX(0,ROUNDDOWN(O2038*0.04-MIN(50000,O2038)*0.02,-2)))</f>
        <v/>
      </c>
      <c r="R2038" s="19">
        <f>L2038-M2038</f>
        <v/>
      </c>
      <c r="S2038" s="19">
        <f>P2038-Q2038</f>
        <v/>
      </c>
      <c r="T2038" s="19">
        <f>R2038+S2038</f>
        <v/>
      </c>
      <c r="U2038" s="21">
        <f>IF(J2038&lt;=0,0,LOOKUP(J2038,{0,1950001,3300001,6950001,9000001,18000001,40000001},{0.05,0.1,0.2,0.23,0.33,0.4,0.45}))</f>
        <v/>
      </c>
    </row>
    <row r="2039">
      <c r="A2039" t="inlineStr">
        <is>
          <t>1万円刻み</t>
        </is>
      </c>
      <c r="B2039" s="19">
        <f>'3_1万円刻み'!$A$951</f>
        <v/>
      </c>
      <c r="C2039" s="20" t="n">
        <v>2025</v>
      </c>
      <c r="D2039" s="19" t="n">
        <v>276000</v>
      </c>
      <c r="E2039" s="19">
        <f>ROUND(MIN(B2039/12,650000)*12*0.0915+MIN(B2039/12,1390000)*12*(0.0504+0)+B2039*0.005,0)</f>
        <v/>
      </c>
      <c r="F2039" s="19" t="n">
        <v>0</v>
      </c>
      <c r="G2039" s="19" t="n">
        <v>0</v>
      </c>
      <c r="H2039" s="19">
        <f>IF(C2039&gt;=2026,IF(B2039&lt;741000,0,IF(B2039&lt;2191000,B2039-740000,IF(B2039&lt;2193000,1451000,IF(B2039&lt;2196000,1453000,IF(B2039&lt;2200000,1456000,IF(B2039&lt;3600000,ROUNDDOWN(B2039/4,-3)*2.8-80000,IF(B2039&lt;6600000,ROUNDDOWN(B2039/4,-3)*3.2-440000,IF(B2039&lt;8500000,ROUNDDOWN(B2039*0.9,0)-1100000,B2039-1950000)))))))),IF(B2039&lt;651000,0,IF(B2039&lt;1900000,B2039-650000,IF(B2039&lt;3600000,ROUNDDOWN(B2039/4,-3)*2.8-80000,IF(B2039&lt;6600000,ROUNDDOWN(B2039/4,-3)*3.2-440000,IF(B2039&lt;8500000,ROUNDDOWN(B2039*0.9,0)-1100000,B2039-1950000))))))</f>
        <v/>
      </c>
      <c r="I2039" s="19">
        <f>IF(H2039&gt;23500000,NA(),IF(C2039&gt;=2026,IF(H2039&lt;=4890000,1040000,IF(H2039&lt;=6550000,670000,620000)),IF(H2039&lt;=1320000,950000,IF(H2039&lt;=3360000,880000,IF(H2039&lt;=4890000,680000,IF(H2039&lt;=6550000,630000,580000))))))</f>
        <v/>
      </c>
      <c r="J2039" s="19">
        <f>MAX(0,ROUNDDOWN(H2039-E2039-I2039-F2039,-3))</f>
        <v/>
      </c>
      <c r="K2039" s="19">
        <f>MAX(0,ROUNDDOWN(H2039-E2039-I2039-F2039-D2039,-3))</f>
        <v/>
      </c>
      <c r="L2039" s="19">
        <f>IF(J2039&lt;=0,0,ROUNDDOWN((J2039*LOOKUP(J2039,{0,1950001,3300001,6950001,9000001,18000001,40000001},{0.05,0.1,0.2,0.23,0.33,0.4,0.45})-LOOKUP(J2039,{0,1950001,3300001,6950001,9000001,18000001,40000001},{0,97500,427500,636000,1536000,2796000,4796000}))*1.021,-2))</f>
        <v/>
      </c>
      <c r="M2039" s="19">
        <f>IF(K2039&lt;=0,0,ROUNDDOWN((K2039*LOOKUP(K2039,{0,1950001,3300001,6950001,9000001,18000001,40000001},{0.05,0.1,0.2,0.23,0.33,0.4,0.45})-LOOKUP(K2039,{0,1950001,3300001,6950001,9000001,18000001,40000001},{0,97500,427500,636000,1536000,2796000,4796000}))*1.021,-2))</f>
        <v/>
      </c>
      <c r="N2039" s="19">
        <f>MAX(0,ROUNDDOWN(H2039-E2039-430000-G2039,-3))</f>
        <v/>
      </c>
      <c r="O2039" s="19">
        <f>MAX(0,ROUNDDOWN(H2039-E2039-430000-G2039-D2039,-3))</f>
        <v/>
      </c>
      <c r="P2039" s="19">
        <f>IF(H2039&lt;=450000,0,MAX(0,ROUNDDOWN(N2039*0.06-MIN(50000,N2039)*0.03,-2))+MAX(0,ROUNDDOWN(N2039*0.04-MIN(50000,N2039)*0.02,-2)))</f>
        <v/>
      </c>
      <c r="Q2039" s="19">
        <f>IF(H2039&lt;=450000,0,MAX(0,ROUNDDOWN(O2039*0.06-MIN(50000,O2039)*0.03,-2))+MAX(0,ROUNDDOWN(O2039*0.04-MIN(50000,O2039)*0.02,-2)))</f>
        <v/>
      </c>
      <c r="R2039" s="19">
        <f>L2039-M2039</f>
        <v/>
      </c>
      <c r="S2039" s="19">
        <f>P2039-Q2039</f>
        <v/>
      </c>
      <c r="T2039" s="19">
        <f>R2039+S2039</f>
        <v/>
      </c>
      <c r="U2039" s="21">
        <f>IF(J2039&lt;=0,0,LOOKUP(J2039,{0,1950001,3300001,6950001,9000001,18000001,40000001},{0.05,0.1,0.2,0.23,0.33,0.4,0.45}))</f>
        <v/>
      </c>
    </row>
    <row r="2040">
      <c r="A2040" t="inlineStr">
        <is>
          <t>1万円刻み</t>
        </is>
      </c>
      <c r="B2040" s="19">
        <f>'3_1万円刻み'!$A$951</f>
        <v/>
      </c>
      <c r="C2040" s="20" t="n">
        <v>2026</v>
      </c>
      <c r="D2040" s="19" t="n">
        <v>276000</v>
      </c>
      <c r="E2040" s="19">
        <f>ROUND(MIN(B2040/12,650000)*12*0.0915+MIN(B2040/12,1390000)*12*(0.0504+0)+B2040*0.005,0)</f>
        <v/>
      </c>
      <c r="F2040" s="19" t="n">
        <v>0</v>
      </c>
      <c r="G2040" s="19" t="n">
        <v>0</v>
      </c>
      <c r="H2040" s="19">
        <f>IF(C2040&gt;=2026,IF(B2040&lt;741000,0,IF(B2040&lt;2191000,B2040-740000,IF(B2040&lt;2193000,1451000,IF(B2040&lt;2196000,1453000,IF(B2040&lt;2200000,1456000,IF(B2040&lt;3600000,ROUNDDOWN(B2040/4,-3)*2.8-80000,IF(B2040&lt;6600000,ROUNDDOWN(B2040/4,-3)*3.2-440000,IF(B2040&lt;8500000,ROUNDDOWN(B2040*0.9,0)-1100000,B2040-1950000)))))))),IF(B2040&lt;651000,0,IF(B2040&lt;1900000,B2040-650000,IF(B2040&lt;3600000,ROUNDDOWN(B2040/4,-3)*2.8-80000,IF(B2040&lt;6600000,ROUNDDOWN(B2040/4,-3)*3.2-440000,IF(B2040&lt;8500000,ROUNDDOWN(B2040*0.9,0)-1100000,B2040-1950000))))))</f>
        <v/>
      </c>
      <c r="I2040" s="19">
        <f>IF(H2040&gt;23500000,NA(),IF(C2040&gt;=2026,IF(H2040&lt;=4890000,1040000,IF(H2040&lt;=6550000,670000,620000)),IF(H2040&lt;=1320000,950000,IF(H2040&lt;=3360000,880000,IF(H2040&lt;=4890000,680000,IF(H2040&lt;=6550000,630000,580000))))))</f>
        <v/>
      </c>
      <c r="J2040" s="19">
        <f>MAX(0,ROUNDDOWN(H2040-E2040-I2040-F2040,-3))</f>
        <v/>
      </c>
      <c r="K2040" s="19">
        <f>MAX(0,ROUNDDOWN(H2040-E2040-I2040-F2040-D2040,-3))</f>
        <v/>
      </c>
      <c r="L2040" s="19">
        <f>IF(J2040&lt;=0,0,ROUNDDOWN((J2040*LOOKUP(J2040,{0,1950001,3300001,6950001,9000001,18000001,40000001},{0.05,0.1,0.2,0.23,0.33,0.4,0.45})-LOOKUP(J2040,{0,1950001,3300001,6950001,9000001,18000001,40000001},{0,97500,427500,636000,1536000,2796000,4796000}))*1.021,-2))</f>
        <v/>
      </c>
      <c r="M2040" s="19">
        <f>IF(K2040&lt;=0,0,ROUNDDOWN((K2040*LOOKUP(K2040,{0,1950001,3300001,6950001,9000001,18000001,40000001},{0.05,0.1,0.2,0.23,0.33,0.4,0.45})-LOOKUP(K2040,{0,1950001,3300001,6950001,9000001,18000001,40000001},{0,97500,427500,636000,1536000,2796000,4796000}))*1.021,-2))</f>
        <v/>
      </c>
      <c r="N2040" s="19">
        <f>MAX(0,ROUNDDOWN(H2040-E2040-430000-G2040,-3))</f>
        <v/>
      </c>
      <c r="O2040" s="19">
        <f>MAX(0,ROUNDDOWN(H2040-E2040-430000-G2040-D2040,-3))</f>
        <v/>
      </c>
      <c r="P2040" s="19">
        <f>IF(H2040&lt;=450000,0,MAX(0,ROUNDDOWN(N2040*0.06-MIN(50000,N2040)*0.03,-2))+MAX(0,ROUNDDOWN(N2040*0.04-MIN(50000,N2040)*0.02,-2)))</f>
        <v/>
      </c>
      <c r="Q2040" s="19">
        <f>IF(H2040&lt;=450000,0,MAX(0,ROUNDDOWN(O2040*0.06-MIN(50000,O2040)*0.03,-2))+MAX(0,ROUNDDOWN(O2040*0.04-MIN(50000,O2040)*0.02,-2)))</f>
        <v/>
      </c>
      <c r="R2040" s="19">
        <f>L2040-M2040</f>
        <v/>
      </c>
      <c r="S2040" s="19">
        <f>P2040-Q2040</f>
        <v/>
      </c>
      <c r="T2040" s="19">
        <f>R2040+S2040</f>
        <v/>
      </c>
      <c r="U2040" s="21">
        <f>IF(J2040&lt;=0,0,LOOKUP(J2040,{0,1950001,3300001,6950001,9000001,18000001,40000001},{0.05,0.1,0.2,0.23,0.33,0.4,0.45}))</f>
        <v/>
      </c>
    </row>
    <row r="2041">
      <c r="A2041" t="inlineStr">
        <is>
          <t>1万円刻み</t>
        </is>
      </c>
      <c r="B2041" s="19">
        <f>'3_1万円刻み'!$A$952</f>
        <v/>
      </c>
      <c r="C2041" s="20" t="n">
        <v>2025</v>
      </c>
      <c r="D2041" s="19" t="n">
        <v>276000</v>
      </c>
      <c r="E2041" s="19">
        <f>ROUND(MIN(B2041/12,650000)*12*0.0915+MIN(B2041/12,1390000)*12*(0.0504+0)+B2041*0.005,0)</f>
        <v/>
      </c>
      <c r="F2041" s="19" t="n">
        <v>0</v>
      </c>
      <c r="G2041" s="19" t="n">
        <v>0</v>
      </c>
      <c r="H2041" s="19">
        <f>IF(C2041&gt;=2026,IF(B2041&lt;741000,0,IF(B2041&lt;2191000,B2041-740000,IF(B2041&lt;2193000,1451000,IF(B2041&lt;2196000,1453000,IF(B2041&lt;2200000,1456000,IF(B2041&lt;3600000,ROUNDDOWN(B2041/4,-3)*2.8-80000,IF(B2041&lt;6600000,ROUNDDOWN(B2041/4,-3)*3.2-440000,IF(B2041&lt;8500000,ROUNDDOWN(B2041*0.9,0)-1100000,B2041-1950000)))))))),IF(B2041&lt;651000,0,IF(B2041&lt;1900000,B2041-650000,IF(B2041&lt;3600000,ROUNDDOWN(B2041/4,-3)*2.8-80000,IF(B2041&lt;6600000,ROUNDDOWN(B2041/4,-3)*3.2-440000,IF(B2041&lt;8500000,ROUNDDOWN(B2041*0.9,0)-1100000,B2041-1950000))))))</f>
        <v/>
      </c>
      <c r="I2041" s="19">
        <f>IF(H2041&gt;23500000,NA(),IF(C2041&gt;=2026,IF(H2041&lt;=4890000,1040000,IF(H2041&lt;=6550000,670000,620000)),IF(H2041&lt;=1320000,950000,IF(H2041&lt;=3360000,880000,IF(H2041&lt;=4890000,680000,IF(H2041&lt;=6550000,630000,580000))))))</f>
        <v/>
      </c>
      <c r="J2041" s="19">
        <f>MAX(0,ROUNDDOWN(H2041-E2041-I2041-F2041,-3))</f>
        <v/>
      </c>
      <c r="K2041" s="19">
        <f>MAX(0,ROUNDDOWN(H2041-E2041-I2041-F2041-D2041,-3))</f>
        <v/>
      </c>
      <c r="L2041" s="19">
        <f>IF(J2041&lt;=0,0,ROUNDDOWN((J2041*LOOKUP(J2041,{0,1950001,3300001,6950001,9000001,18000001,40000001},{0.05,0.1,0.2,0.23,0.33,0.4,0.45})-LOOKUP(J2041,{0,1950001,3300001,6950001,9000001,18000001,40000001},{0,97500,427500,636000,1536000,2796000,4796000}))*1.021,-2))</f>
        <v/>
      </c>
      <c r="M2041" s="19">
        <f>IF(K2041&lt;=0,0,ROUNDDOWN((K2041*LOOKUP(K2041,{0,1950001,3300001,6950001,9000001,18000001,40000001},{0.05,0.1,0.2,0.23,0.33,0.4,0.45})-LOOKUP(K2041,{0,1950001,3300001,6950001,9000001,18000001,40000001},{0,97500,427500,636000,1536000,2796000,4796000}))*1.021,-2))</f>
        <v/>
      </c>
      <c r="N2041" s="19">
        <f>MAX(0,ROUNDDOWN(H2041-E2041-430000-G2041,-3))</f>
        <v/>
      </c>
      <c r="O2041" s="19">
        <f>MAX(0,ROUNDDOWN(H2041-E2041-430000-G2041-D2041,-3))</f>
        <v/>
      </c>
      <c r="P2041" s="19">
        <f>IF(H2041&lt;=450000,0,MAX(0,ROUNDDOWN(N2041*0.06-MIN(50000,N2041)*0.03,-2))+MAX(0,ROUNDDOWN(N2041*0.04-MIN(50000,N2041)*0.02,-2)))</f>
        <v/>
      </c>
      <c r="Q2041" s="19">
        <f>IF(H2041&lt;=450000,0,MAX(0,ROUNDDOWN(O2041*0.06-MIN(50000,O2041)*0.03,-2))+MAX(0,ROUNDDOWN(O2041*0.04-MIN(50000,O2041)*0.02,-2)))</f>
        <v/>
      </c>
      <c r="R2041" s="19">
        <f>L2041-M2041</f>
        <v/>
      </c>
      <c r="S2041" s="19">
        <f>P2041-Q2041</f>
        <v/>
      </c>
      <c r="T2041" s="19">
        <f>R2041+S2041</f>
        <v/>
      </c>
      <c r="U2041" s="21">
        <f>IF(J2041&lt;=0,0,LOOKUP(J2041,{0,1950001,3300001,6950001,9000001,18000001,40000001},{0.05,0.1,0.2,0.23,0.33,0.4,0.45}))</f>
        <v/>
      </c>
    </row>
    <row r="2042">
      <c r="A2042" t="inlineStr">
        <is>
          <t>1万円刻み</t>
        </is>
      </c>
      <c r="B2042" s="19">
        <f>'3_1万円刻み'!$A$952</f>
        <v/>
      </c>
      <c r="C2042" s="20" t="n">
        <v>2026</v>
      </c>
      <c r="D2042" s="19" t="n">
        <v>276000</v>
      </c>
      <c r="E2042" s="19">
        <f>ROUND(MIN(B2042/12,650000)*12*0.0915+MIN(B2042/12,1390000)*12*(0.0504+0)+B2042*0.005,0)</f>
        <v/>
      </c>
      <c r="F2042" s="19" t="n">
        <v>0</v>
      </c>
      <c r="G2042" s="19" t="n">
        <v>0</v>
      </c>
      <c r="H2042" s="19">
        <f>IF(C2042&gt;=2026,IF(B2042&lt;741000,0,IF(B2042&lt;2191000,B2042-740000,IF(B2042&lt;2193000,1451000,IF(B2042&lt;2196000,1453000,IF(B2042&lt;2200000,1456000,IF(B2042&lt;3600000,ROUNDDOWN(B2042/4,-3)*2.8-80000,IF(B2042&lt;6600000,ROUNDDOWN(B2042/4,-3)*3.2-440000,IF(B2042&lt;8500000,ROUNDDOWN(B2042*0.9,0)-1100000,B2042-1950000)))))))),IF(B2042&lt;651000,0,IF(B2042&lt;1900000,B2042-650000,IF(B2042&lt;3600000,ROUNDDOWN(B2042/4,-3)*2.8-80000,IF(B2042&lt;6600000,ROUNDDOWN(B2042/4,-3)*3.2-440000,IF(B2042&lt;8500000,ROUNDDOWN(B2042*0.9,0)-1100000,B2042-1950000))))))</f>
        <v/>
      </c>
      <c r="I2042" s="19">
        <f>IF(H2042&gt;23500000,NA(),IF(C2042&gt;=2026,IF(H2042&lt;=4890000,1040000,IF(H2042&lt;=6550000,670000,620000)),IF(H2042&lt;=1320000,950000,IF(H2042&lt;=3360000,880000,IF(H2042&lt;=4890000,680000,IF(H2042&lt;=6550000,630000,580000))))))</f>
        <v/>
      </c>
      <c r="J2042" s="19">
        <f>MAX(0,ROUNDDOWN(H2042-E2042-I2042-F2042,-3))</f>
        <v/>
      </c>
      <c r="K2042" s="19">
        <f>MAX(0,ROUNDDOWN(H2042-E2042-I2042-F2042-D2042,-3))</f>
        <v/>
      </c>
      <c r="L2042" s="19">
        <f>IF(J2042&lt;=0,0,ROUNDDOWN((J2042*LOOKUP(J2042,{0,1950001,3300001,6950001,9000001,18000001,40000001},{0.05,0.1,0.2,0.23,0.33,0.4,0.45})-LOOKUP(J2042,{0,1950001,3300001,6950001,9000001,18000001,40000001},{0,97500,427500,636000,1536000,2796000,4796000}))*1.021,-2))</f>
        <v/>
      </c>
      <c r="M2042" s="19">
        <f>IF(K2042&lt;=0,0,ROUNDDOWN((K2042*LOOKUP(K2042,{0,1950001,3300001,6950001,9000001,18000001,40000001},{0.05,0.1,0.2,0.23,0.33,0.4,0.45})-LOOKUP(K2042,{0,1950001,3300001,6950001,9000001,18000001,40000001},{0,97500,427500,636000,1536000,2796000,4796000}))*1.021,-2))</f>
        <v/>
      </c>
      <c r="N2042" s="19">
        <f>MAX(0,ROUNDDOWN(H2042-E2042-430000-G2042,-3))</f>
        <v/>
      </c>
      <c r="O2042" s="19">
        <f>MAX(0,ROUNDDOWN(H2042-E2042-430000-G2042-D2042,-3))</f>
        <v/>
      </c>
      <c r="P2042" s="19">
        <f>IF(H2042&lt;=450000,0,MAX(0,ROUNDDOWN(N2042*0.06-MIN(50000,N2042)*0.03,-2))+MAX(0,ROUNDDOWN(N2042*0.04-MIN(50000,N2042)*0.02,-2)))</f>
        <v/>
      </c>
      <c r="Q2042" s="19">
        <f>IF(H2042&lt;=450000,0,MAX(0,ROUNDDOWN(O2042*0.06-MIN(50000,O2042)*0.03,-2))+MAX(0,ROUNDDOWN(O2042*0.04-MIN(50000,O2042)*0.02,-2)))</f>
        <v/>
      </c>
      <c r="R2042" s="19">
        <f>L2042-M2042</f>
        <v/>
      </c>
      <c r="S2042" s="19">
        <f>P2042-Q2042</f>
        <v/>
      </c>
      <c r="T2042" s="19">
        <f>R2042+S2042</f>
        <v/>
      </c>
      <c r="U2042" s="21">
        <f>IF(J2042&lt;=0,0,LOOKUP(J2042,{0,1950001,3300001,6950001,9000001,18000001,40000001},{0.05,0.1,0.2,0.23,0.33,0.4,0.45}))</f>
        <v/>
      </c>
    </row>
    <row r="2043">
      <c r="A2043" t="inlineStr">
        <is>
          <t>1万円刻み</t>
        </is>
      </c>
      <c r="B2043" s="19">
        <f>'3_1万円刻み'!$A$953</f>
        <v/>
      </c>
      <c r="C2043" s="20" t="n">
        <v>2025</v>
      </c>
      <c r="D2043" s="19" t="n">
        <v>276000</v>
      </c>
      <c r="E2043" s="19">
        <f>ROUND(MIN(B2043/12,650000)*12*0.0915+MIN(B2043/12,1390000)*12*(0.0504+0)+B2043*0.005,0)</f>
        <v/>
      </c>
      <c r="F2043" s="19" t="n">
        <v>0</v>
      </c>
      <c r="G2043" s="19" t="n">
        <v>0</v>
      </c>
      <c r="H2043" s="19">
        <f>IF(C2043&gt;=2026,IF(B2043&lt;741000,0,IF(B2043&lt;2191000,B2043-740000,IF(B2043&lt;2193000,1451000,IF(B2043&lt;2196000,1453000,IF(B2043&lt;2200000,1456000,IF(B2043&lt;3600000,ROUNDDOWN(B2043/4,-3)*2.8-80000,IF(B2043&lt;6600000,ROUNDDOWN(B2043/4,-3)*3.2-440000,IF(B2043&lt;8500000,ROUNDDOWN(B2043*0.9,0)-1100000,B2043-1950000)))))))),IF(B2043&lt;651000,0,IF(B2043&lt;1900000,B2043-650000,IF(B2043&lt;3600000,ROUNDDOWN(B2043/4,-3)*2.8-80000,IF(B2043&lt;6600000,ROUNDDOWN(B2043/4,-3)*3.2-440000,IF(B2043&lt;8500000,ROUNDDOWN(B2043*0.9,0)-1100000,B2043-1950000))))))</f>
        <v/>
      </c>
      <c r="I2043" s="19">
        <f>IF(H2043&gt;23500000,NA(),IF(C2043&gt;=2026,IF(H2043&lt;=4890000,1040000,IF(H2043&lt;=6550000,670000,620000)),IF(H2043&lt;=1320000,950000,IF(H2043&lt;=3360000,880000,IF(H2043&lt;=4890000,680000,IF(H2043&lt;=6550000,630000,580000))))))</f>
        <v/>
      </c>
      <c r="J2043" s="19">
        <f>MAX(0,ROUNDDOWN(H2043-E2043-I2043-F2043,-3))</f>
        <v/>
      </c>
      <c r="K2043" s="19">
        <f>MAX(0,ROUNDDOWN(H2043-E2043-I2043-F2043-D2043,-3))</f>
        <v/>
      </c>
      <c r="L2043" s="19">
        <f>IF(J2043&lt;=0,0,ROUNDDOWN((J2043*LOOKUP(J2043,{0,1950001,3300001,6950001,9000001,18000001,40000001},{0.05,0.1,0.2,0.23,0.33,0.4,0.45})-LOOKUP(J2043,{0,1950001,3300001,6950001,9000001,18000001,40000001},{0,97500,427500,636000,1536000,2796000,4796000}))*1.021,-2))</f>
        <v/>
      </c>
      <c r="M2043" s="19">
        <f>IF(K2043&lt;=0,0,ROUNDDOWN((K2043*LOOKUP(K2043,{0,1950001,3300001,6950001,9000001,18000001,40000001},{0.05,0.1,0.2,0.23,0.33,0.4,0.45})-LOOKUP(K2043,{0,1950001,3300001,6950001,9000001,18000001,40000001},{0,97500,427500,636000,1536000,2796000,4796000}))*1.021,-2))</f>
        <v/>
      </c>
      <c r="N2043" s="19">
        <f>MAX(0,ROUNDDOWN(H2043-E2043-430000-G2043,-3))</f>
        <v/>
      </c>
      <c r="O2043" s="19">
        <f>MAX(0,ROUNDDOWN(H2043-E2043-430000-G2043-D2043,-3))</f>
        <v/>
      </c>
      <c r="P2043" s="19">
        <f>IF(H2043&lt;=450000,0,MAX(0,ROUNDDOWN(N2043*0.06-MIN(50000,N2043)*0.03,-2))+MAX(0,ROUNDDOWN(N2043*0.04-MIN(50000,N2043)*0.02,-2)))</f>
        <v/>
      </c>
      <c r="Q2043" s="19">
        <f>IF(H2043&lt;=450000,0,MAX(0,ROUNDDOWN(O2043*0.06-MIN(50000,O2043)*0.03,-2))+MAX(0,ROUNDDOWN(O2043*0.04-MIN(50000,O2043)*0.02,-2)))</f>
        <v/>
      </c>
      <c r="R2043" s="19">
        <f>L2043-M2043</f>
        <v/>
      </c>
      <c r="S2043" s="19">
        <f>P2043-Q2043</f>
        <v/>
      </c>
      <c r="T2043" s="19">
        <f>R2043+S2043</f>
        <v/>
      </c>
      <c r="U2043" s="21">
        <f>IF(J2043&lt;=0,0,LOOKUP(J2043,{0,1950001,3300001,6950001,9000001,18000001,40000001},{0.05,0.1,0.2,0.23,0.33,0.4,0.45}))</f>
        <v/>
      </c>
    </row>
    <row r="2044">
      <c r="A2044" t="inlineStr">
        <is>
          <t>1万円刻み</t>
        </is>
      </c>
      <c r="B2044" s="19">
        <f>'3_1万円刻み'!$A$953</f>
        <v/>
      </c>
      <c r="C2044" s="20" t="n">
        <v>2026</v>
      </c>
      <c r="D2044" s="19" t="n">
        <v>276000</v>
      </c>
      <c r="E2044" s="19">
        <f>ROUND(MIN(B2044/12,650000)*12*0.0915+MIN(B2044/12,1390000)*12*(0.0504+0)+B2044*0.005,0)</f>
        <v/>
      </c>
      <c r="F2044" s="19" t="n">
        <v>0</v>
      </c>
      <c r="G2044" s="19" t="n">
        <v>0</v>
      </c>
      <c r="H2044" s="19">
        <f>IF(C2044&gt;=2026,IF(B2044&lt;741000,0,IF(B2044&lt;2191000,B2044-740000,IF(B2044&lt;2193000,1451000,IF(B2044&lt;2196000,1453000,IF(B2044&lt;2200000,1456000,IF(B2044&lt;3600000,ROUNDDOWN(B2044/4,-3)*2.8-80000,IF(B2044&lt;6600000,ROUNDDOWN(B2044/4,-3)*3.2-440000,IF(B2044&lt;8500000,ROUNDDOWN(B2044*0.9,0)-1100000,B2044-1950000)))))))),IF(B2044&lt;651000,0,IF(B2044&lt;1900000,B2044-650000,IF(B2044&lt;3600000,ROUNDDOWN(B2044/4,-3)*2.8-80000,IF(B2044&lt;6600000,ROUNDDOWN(B2044/4,-3)*3.2-440000,IF(B2044&lt;8500000,ROUNDDOWN(B2044*0.9,0)-1100000,B2044-1950000))))))</f>
        <v/>
      </c>
      <c r="I2044" s="19">
        <f>IF(H2044&gt;23500000,NA(),IF(C2044&gt;=2026,IF(H2044&lt;=4890000,1040000,IF(H2044&lt;=6550000,670000,620000)),IF(H2044&lt;=1320000,950000,IF(H2044&lt;=3360000,880000,IF(H2044&lt;=4890000,680000,IF(H2044&lt;=6550000,630000,580000))))))</f>
        <v/>
      </c>
      <c r="J2044" s="19">
        <f>MAX(0,ROUNDDOWN(H2044-E2044-I2044-F2044,-3))</f>
        <v/>
      </c>
      <c r="K2044" s="19">
        <f>MAX(0,ROUNDDOWN(H2044-E2044-I2044-F2044-D2044,-3))</f>
        <v/>
      </c>
      <c r="L2044" s="19">
        <f>IF(J2044&lt;=0,0,ROUNDDOWN((J2044*LOOKUP(J2044,{0,1950001,3300001,6950001,9000001,18000001,40000001},{0.05,0.1,0.2,0.23,0.33,0.4,0.45})-LOOKUP(J2044,{0,1950001,3300001,6950001,9000001,18000001,40000001},{0,97500,427500,636000,1536000,2796000,4796000}))*1.021,-2))</f>
        <v/>
      </c>
      <c r="M2044" s="19">
        <f>IF(K2044&lt;=0,0,ROUNDDOWN((K2044*LOOKUP(K2044,{0,1950001,3300001,6950001,9000001,18000001,40000001},{0.05,0.1,0.2,0.23,0.33,0.4,0.45})-LOOKUP(K2044,{0,1950001,3300001,6950001,9000001,18000001,40000001},{0,97500,427500,636000,1536000,2796000,4796000}))*1.021,-2))</f>
        <v/>
      </c>
      <c r="N2044" s="19">
        <f>MAX(0,ROUNDDOWN(H2044-E2044-430000-G2044,-3))</f>
        <v/>
      </c>
      <c r="O2044" s="19">
        <f>MAX(0,ROUNDDOWN(H2044-E2044-430000-G2044-D2044,-3))</f>
        <v/>
      </c>
      <c r="P2044" s="19">
        <f>IF(H2044&lt;=450000,0,MAX(0,ROUNDDOWN(N2044*0.06-MIN(50000,N2044)*0.03,-2))+MAX(0,ROUNDDOWN(N2044*0.04-MIN(50000,N2044)*0.02,-2)))</f>
        <v/>
      </c>
      <c r="Q2044" s="19">
        <f>IF(H2044&lt;=450000,0,MAX(0,ROUNDDOWN(O2044*0.06-MIN(50000,O2044)*0.03,-2))+MAX(0,ROUNDDOWN(O2044*0.04-MIN(50000,O2044)*0.02,-2)))</f>
        <v/>
      </c>
      <c r="R2044" s="19">
        <f>L2044-M2044</f>
        <v/>
      </c>
      <c r="S2044" s="19">
        <f>P2044-Q2044</f>
        <v/>
      </c>
      <c r="T2044" s="19">
        <f>R2044+S2044</f>
        <v/>
      </c>
      <c r="U2044" s="21">
        <f>IF(J2044&lt;=0,0,LOOKUP(J2044,{0,1950001,3300001,6950001,9000001,18000001,40000001},{0.05,0.1,0.2,0.23,0.33,0.4,0.45}))</f>
        <v/>
      </c>
    </row>
    <row r="2045">
      <c r="A2045" t="inlineStr">
        <is>
          <t>1万円刻み</t>
        </is>
      </c>
      <c r="B2045" s="19">
        <f>'3_1万円刻み'!$A$954</f>
        <v/>
      </c>
      <c r="C2045" s="20" t="n">
        <v>2025</v>
      </c>
      <c r="D2045" s="19" t="n">
        <v>276000</v>
      </c>
      <c r="E2045" s="19">
        <f>ROUND(MIN(B2045/12,650000)*12*0.0915+MIN(B2045/12,1390000)*12*(0.0504+0)+B2045*0.005,0)</f>
        <v/>
      </c>
      <c r="F2045" s="19" t="n">
        <v>0</v>
      </c>
      <c r="G2045" s="19" t="n">
        <v>0</v>
      </c>
      <c r="H2045" s="19">
        <f>IF(C2045&gt;=2026,IF(B2045&lt;741000,0,IF(B2045&lt;2191000,B2045-740000,IF(B2045&lt;2193000,1451000,IF(B2045&lt;2196000,1453000,IF(B2045&lt;2200000,1456000,IF(B2045&lt;3600000,ROUNDDOWN(B2045/4,-3)*2.8-80000,IF(B2045&lt;6600000,ROUNDDOWN(B2045/4,-3)*3.2-440000,IF(B2045&lt;8500000,ROUNDDOWN(B2045*0.9,0)-1100000,B2045-1950000)))))))),IF(B2045&lt;651000,0,IF(B2045&lt;1900000,B2045-650000,IF(B2045&lt;3600000,ROUNDDOWN(B2045/4,-3)*2.8-80000,IF(B2045&lt;6600000,ROUNDDOWN(B2045/4,-3)*3.2-440000,IF(B2045&lt;8500000,ROUNDDOWN(B2045*0.9,0)-1100000,B2045-1950000))))))</f>
        <v/>
      </c>
      <c r="I2045" s="19">
        <f>IF(H2045&gt;23500000,NA(),IF(C2045&gt;=2026,IF(H2045&lt;=4890000,1040000,IF(H2045&lt;=6550000,670000,620000)),IF(H2045&lt;=1320000,950000,IF(H2045&lt;=3360000,880000,IF(H2045&lt;=4890000,680000,IF(H2045&lt;=6550000,630000,580000))))))</f>
        <v/>
      </c>
      <c r="J2045" s="19">
        <f>MAX(0,ROUNDDOWN(H2045-E2045-I2045-F2045,-3))</f>
        <v/>
      </c>
      <c r="K2045" s="19">
        <f>MAX(0,ROUNDDOWN(H2045-E2045-I2045-F2045-D2045,-3))</f>
        <v/>
      </c>
      <c r="L2045" s="19">
        <f>IF(J2045&lt;=0,0,ROUNDDOWN((J2045*LOOKUP(J2045,{0,1950001,3300001,6950001,9000001,18000001,40000001},{0.05,0.1,0.2,0.23,0.33,0.4,0.45})-LOOKUP(J2045,{0,1950001,3300001,6950001,9000001,18000001,40000001},{0,97500,427500,636000,1536000,2796000,4796000}))*1.021,-2))</f>
        <v/>
      </c>
      <c r="M2045" s="19">
        <f>IF(K2045&lt;=0,0,ROUNDDOWN((K2045*LOOKUP(K2045,{0,1950001,3300001,6950001,9000001,18000001,40000001},{0.05,0.1,0.2,0.23,0.33,0.4,0.45})-LOOKUP(K2045,{0,1950001,3300001,6950001,9000001,18000001,40000001},{0,97500,427500,636000,1536000,2796000,4796000}))*1.021,-2))</f>
        <v/>
      </c>
      <c r="N2045" s="19">
        <f>MAX(0,ROUNDDOWN(H2045-E2045-430000-G2045,-3))</f>
        <v/>
      </c>
      <c r="O2045" s="19">
        <f>MAX(0,ROUNDDOWN(H2045-E2045-430000-G2045-D2045,-3))</f>
        <v/>
      </c>
      <c r="P2045" s="19">
        <f>IF(H2045&lt;=450000,0,MAX(0,ROUNDDOWN(N2045*0.06-MIN(50000,N2045)*0.03,-2))+MAX(0,ROUNDDOWN(N2045*0.04-MIN(50000,N2045)*0.02,-2)))</f>
        <v/>
      </c>
      <c r="Q2045" s="19">
        <f>IF(H2045&lt;=450000,0,MAX(0,ROUNDDOWN(O2045*0.06-MIN(50000,O2045)*0.03,-2))+MAX(0,ROUNDDOWN(O2045*0.04-MIN(50000,O2045)*0.02,-2)))</f>
        <v/>
      </c>
      <c r="R2045" s="19">
        <f>L2045-M2045</f>
        <v/>
      </c>
      <c r="S2045" s="19">
        <f>P2045-Q2045</f>
        <v/>
      </c>
      <c r="T2045" s="19">
        <f>R2045+S2045</f>
        <v/>
      </c>
      <c r="U2045" s="21">
        <f>IF(J2045&lt;=0,0,LOOKUP(J2045,{0,1950001,3300001,6950001,9000001,18000001,40000001},{0.05,0.1,0.2,0.23,0.33,0.4,0.45}))</f>
        <v/>
      </c>
    </row>
    <row r="2046">
      <c r="A2046" t="inlineStr">
        <is>
          <t>1万円刻み</t>
        </is>
      </c>
      <c r="B2046" s="19">
        <f>'3_1万円刻み'!$A$954</f>
        <v/>
      </c>
      <c r="C2046" s="20" t="n">
        <v>2026</v>
      </c>
      <c r="D2046" s="19" t="n">
        <v>276000</v>
      </c>
      <c r="E2046" s="19">
        <f>ROUND(MIN(B2046/12,650000)*12*0.0915+MIN(B2046/12,1390000)*12*(0.0504+0)+B2046*0.005,0)</f>
        <v/>
      </c>
      <c r="F2046" s="19" t="n">
        <v>0</v>
      </c>
      <c r="G2046" s="19" t="n">
        <v>0</v>
      </c>
      <c r="H2046" s="19">
        <f>IF(C2046&gt;=2026,IF(B2046&lt;741000,0,IF(B2046&lt;2191000,B2046-740000,IF(B2046&lt;2193000,1451000,IF(B2046&lt;2196000,1453000,IF(B2046&lt;2200000,1456000,IF(B2046&lt;3600000,ROUNDDOWN(B2046/4,-3)*2.8-80000,IF(B2046&lt;6600000,ROUNDDOWN(B2046/4,-3)*3.2-440000,IF(B2046&lt;8500000,ROUNDDOWN(B2046*0.9,0)-1100000,B2046-1950000)))))))),IF(B2046&lt;651000,0,IF(B2046&lt;1900000,B2046-650000,IF(B2046&lt;3600000,ROUNDDOWN(B2046/4,-3)*2.8-80000,IF(B2046&lt;6600000,ROUNDDOWN(B2046/4,-3)*3.2-440000,IF(B2046&lt;8500000,ROUNDDOWN(B2046*0.9,0)-1100000,B2046-1950000))))))</f>
        <v/>
      </c>
      <c r="I2046" s="19">
        <f>IF(H2046&gt;23500000,NA(),IF(C2046&gt;=2026,IF(H2046&lt;=4890000,1040000,IF(H2046&lt;=6550000,670000,620000)),IF(H2046&lt;=1320000,950000,IF(H2046&lt;=3360000,880000,IF(H2046&lt;=4890000,680000,IF(H2046&lt;=6550000,630000,580000))))))</f>
        <v/>
      </c>
      <c r="J2046" s="19">
        <f>MAX(0,ROUNDDOWN(H2046-E2046-I2046-F2046,-3))</f>
        <v/>
      </c>
      <c r="K2046" s="19">
        <f>MAX(0,ROUNDDOWN(H2046-E2046-I2046-F2046-D2046,-3))</f>
        <v/>
      </c>
      <c r="L2046" s="19">
        <f>IF(J2046&lt;=0,0,ROUNDDOWN((J2046*LOOKUP(J2046,{0,1950001,3300001,6950001,9000001,18000001,40000001},{0.05,0.1,0.2,0.23,0.33,0.4,0.45})-LOOKUP(J2046,{0,1950001,3300001,6950001,9000001,18000001,40000001},{0,97500,427500,636000,1536000,2796000,4796000}))*1.021,-2))</f>
        <v/>
      </c>
      <c r="M2046" s="19">
        <f>IF(K2046&lt;=0,0,ROUNDDOWN((K2046*LOOKUP(K2046,{0,1950001,3300001,6950001,9000001,18000001,40000001},{0.05,0.1,0.2,0.23,0.33,0.4,0.45})-LOOKUP(K2046,{0,1950001,3300001,6950001,9000001,18000001,40000001},{0,97500,427500,636000,1536000,2796000,4796000}))*1.021,-2))</f>
        <v/>
      </c>
      <c r="N2046" s="19">
        <f>MAX(0,ROUNDDOWN(H2046-E2046-430000-G2046,-3))</f>
        <v/>
      </c>
      <c r="O2046" s="19">
        <f>MAX(0,ROUNDDOWN(H2046-E2046-430000-G2046-D2046,-3))</f>
        <v/>
      </c>
      <c r="P2046" s="19">
        <f>IF(H2046&lt;=450000,0,MAX(0,ROUNDDOWN(N2046*0.06-MIN(50000,N2046)*0.03,-2))+MAX(0,ROUNDDOWN(N2046*0.04-MIN(50000,N2046)*0.02,-2)))</f>
        <v/>
      </c>
      <c r="Q2046" s="19">
        <f>IF(H2046&lt;=450000,0,MAX(0,ROUNDDOWN(O2046*0.06-MIN(50000,O2046)*0.03,-2))+MAX(0,ROUNDDOWN(O2046*0.04-MIN(50000,O2046)*0.02,-2)))</f>
        <v/>
      </c>
      <c r="R2046" s="19">
        <f>L2046-M2046</f>
        <v/>
      </c>
      <c r="S2046" s="19">
        <f>P2046-Q2046</f>
        <v/>
      </c>
      <c r="T2046" s="19">
        <f>R2046+S2046</f>
        <v/>
      </c>
      <c r="U2046" s="21">
        <f>IF(J2046&lt;=0,0,LOOKUP(J2046,{0,1950001,3300001,6950001,9000001,18000001,40000001},{0.05,0.1,0.2,0.23,0.33,0.4,0.45}))</f>
        <v/>
      </c>
    </row>
    <row r="2047">
      <c r="A2047" t="inlineStr">
        <is>
          <t>1万円刻み</t>
        </is>
      </c>
      <c r="B2047" s="19">
        <f>'3_1万円刻み'!$A$955</f>
        <v/>
      </c>
      <c r="C2047" s="20" t="n">
        <v>2025</v>
      </c>
      <c r="D2047" s="19" t="n">
        <v>276000</v>
      </c>
      <c r="E2047" s="19">
        <f>ROUND(MIN(B2047/12,650000)*12*0.0915+MIN(B2047/12,1390000)*12*(0.0504+0)+B2047*0.005,0)</f>
        <v/>
      </c>
      <c r="F2047" s="19" t="n">
        <v>0</v>
      </c>
      <c r="G2047" s="19" t="n">
        <v>0</v>
      </c>
      <c r="H2047" s="19">
        <f>IF(C2047&gt;=2026,IF(B2047&lt;741000,0,IF(B2047&lt;2191000,B2047-740000,IF(B2047&lt;2193000,1451000,IF(B2047&lt;2196000,1453000,IF(B2047&lt;2200000,1456000,IF(B2047&lt;3600000,ROUNDDOWN(B2047/4,-3)*2.8-80000,IF(B2047&lt;6600000,ROUNDDOWN(B2047/4,-3)*3.2-440000,IF(B2047&lt;8500000,ROUNDDOWN(B2047*0.9,0)-1100000,B2047-1950000)))))))),IF(B2047&lt;651000,0,IF(B2047&lt;1900000,B2047-650000,IF(B2047&lt;3600000,ROUNDDOWN(B2047/4,-3)*2.8-80000,IF(B2047&lt;6600000,ROUNDDOWN(B2047/4,-3)*3.2-440000,IF(B2047&lt;8500000,ROUNDDOWN(B2047*0.9,0)-1100000,B2047-1950000))))))</f>
        <v/>
      </c>
      <c r="I2047" s="19">
        <f>IF(H2047&gt;23500000,NA(),IF(C2047&gt;=2026,IF(H2047&lt;=4890000,1040000,IF(H2047&lt;=6550000,670000,620000)),IF(H2047&lt;=1320000,950000,IF(H2047&lt;=3360000,880000,IF(H2047&lt;=4890000,680000,IF(H2047&lt;=6550000,630000,580000))))))</f>
        <v/>
      </c>
      <c r="J2047" s="19">
        <f>MAX(0,ROUNDDOWN(H2047-E2047-I2047-F2047,-3))</f>
        <v/>
      </c>
      <c r="K2047" s="19">
        <f>MAX(0,ROUNDDOWN(H2047-E2047-I2047-F2047-D2047,-3))</f>
        <v/>
      </c>
      <c r="L2047" s="19">
        <f>IF(J2047&lt;=0,0,ROUNDDOWN((J2047*LOOKUP(J2047,{0,1950001,3300001,6950001,9000001,18000001,40000001},{0.05,0.1,0.2,0.23,0.33,0.4,0.45})-LOOKUP(J2047,{0,1950001,3300001,6950001,9000001,18000001,40000001},{0,97500,427500,636000,1536000,2796000,4796000}))*1.021,-2))</f>
        <v/>
      </c>
      <c r="M2047" s="19">
        <f>IF(K2047&lt;=0,0,ROUNDDOWN((K2047*LOOKUP(K2047,{0,1950001,3300001,6950001,9000001,18000001,40000001},{0.05,0.1,0.2,0.23,0.33,0.4,0.45})-LOOKUP(K2047,{0,1950001,3300001,6950001,9000001,18000001,40000001},{0,97500,427500,636000,1536000,2796000,4796000}))*1.021,-2))</f>
        <v/>
      </c>
      <c r="N2047" s="19">
        <f>MAX(0,ROUNDDOWN(H2047-E2047-430000-G2047,-3))</f>
        <v/>
      </c>
      <c r="O2047" s="19">
        <f>MAX(0,ROUNDDOWN(H2047-E2047-430000-G2047-D2047,-3))</f>
        <v/>
      </c>
      <c r="P2047" s="19">
        <f>IF(H2047&lt;=450000,0,MAX(0,ROUNDDOWN(N2047*0.06-MIN(50000,N2047)*0.03,-2))+MAX(0,ROUNDDOWN(N2047*0.04-MIN(50000,N2047)*0.02,-2)))</f>
        <v/>
      </c>
      <c r="Q2047" s="19">
        <f>IF(H2047&lt;=450000,0,MAX(0,ROUNDDOWN(O2047*0.06-MIN(50000,O2047)*0.03,-2))+MAX(0,ROUNDDOWN(O2047*0.04-MIN(50000,O2047)*0.02,-2)))</f>
        <v/>
      </c>
      <c r="R2047" s="19">
        <f>L2047-M2047</f>
        <v/>
      </c>
      <c r="S2047" s="19">
        <f>P2047-Q2047</f>
        <v/>
      </c>
      <c r="T2047" s="19">
        <f>R2047+S2047</f>
        <v/>
      </c>
      <c r="U2047" s="21">
        <f>IF(J2047&lt;=0,0,LOOKUP(J2047,{0,1950001,3300001,6950001,9000001,18000001,40000001},{0.05,0.1,0.2,0.23,0.33,0.4,0.45}))</f>
        <v/>
      </c>
    </row>
    <row r="2048">
      <c r="A2048" t="inlineStr">
        <is>
          <t>1万円刻み</t>
        </is>
      </c>
      <c r="B2048" s="19">
        <f>'3_1万円刻み'!$A$955</f>
        <v/>
      </c>
      <c r="C2048" s="20" t="n">
        <v>2026</v>
      </c>
      <c r="D2048" s="19" t="n">
        <v>276000</v>
      </c>
      <c r="E2048" s="19">
        <f>ROUND(MIN(B2048/12,650000)*12*0.0915+MIN(B2048/12,1390000)*12*(0.0504+0)+B2048*0.005,0)</f>
        <v/>
      </c>
      <c r="F2048" s="19" t="n">
        <v>0</v>
      </c>
      <c r="G2048" s="19" t="n">
        <v>0</v>
      </c>
      <c r="H2048" s="19">
        <f>IF(C2048&gt;=2026,IF(B2048&lt;741000,0,IF(B2048&lt;2191000,B2048-740000,IF(B2048&lt;2193000,1451000,IF(B2048&lt;2196000,1453000,IF(B2048&lt;2200000,1456000,IF(B2048&lt;3600000,ROUNDDOWN(B2048/4,-3)*2.8-80000,IF(B2048&lt;6600000,ROUNDDOWN(B2048/4,-3)*3.2-440000,IF(B2048&lt;8500000,ROUNDDOWN(B2048*0.9,0)-1100000,B2048-1950000)))))))),IF(B2048&lt;651000,0,IF(B2048&lt;1900000,B2048-650000,IF(B2048&lt;3600000,ROUNDDOWN(B2048/4,-3)*2.8-80000,IF(B2048&lt;6600000,ROUNDDOWN(B2048/4,-3)*3.2-440000,IF(B2048&lt;8500000,ROUNDDOWN(B2048*0.9,0)-1100000,B2048-1950000))))))</f>
        <v/>
      </c>
      <c r="I2048" s="19">
        <f>IF(H2048&gt;23500000,NA(),IF(C2048&gt;=2026,IF(H2048&lt;=4890000,1040000,IF(H2048&lt;=6550000,670000,620000)),IF(H2048&lt;=1320000,950000,IF(H2048&lt;=3360000,880000,IF(H2048&lt;=4890000,680000,IF(H2048&lt;=6550000,630000,580000))))))</f>
        <v/>
      </c>
      <c r="J2048" s="19">
        <f>MAX(0,ROUNDDOWN(H2048-E2048-I2048-F2048,-3))</f>
        <v/>
      </c>
      <c r="K2048" s="19">
        <f>MAX(0,ROUNDDOWN(H2048-E2048-I2048-F2048-D2048,-3))</f>
        <v/>
      </c>
      <c r="L2048" s="19">
        <f>IF(J2048&lt;=0,0,ROUNDDOWN((J2048*LOOKUP(J2048,{0,1950001,3300001,6950001,9000001,18000001,40000001},{0.05,0.1,0.2,0.23,0.33,0.4,0.45})-LOOKUP(J2048,{0,1950001,3300001,6950001,9000001,18000001,40000001},{0,97500,427500,636000,1536000,2796000,4796000}))*1.021,-2))</f>
        <v/>
      </c>
      <c r="M2048" s="19">
        <f>IF(K2048&lt;=0,0,ROUNDDOWN((K2048*LOOKUP(K2048,{0,1950001,3300001,6950001,9000001,18000001,40000001},{0.05,0.1,0.2,0.23,0.33,0.4,0.45})-LOOKUP(K2048,{0,1950001,3300001,6950001,9000001,18000001,40000001},{0,97500,427500,636000,1536000,2796000,4796000}))*1.021,-2))</f>
        <v/>
      </c>
      <c r="N2048" s="19">
        <f>MAX(0,ROUNDDOWN(H2048-E2048-430000-G2048,-3))</f>
        <v/>
      </c>
      <c r="O2048" s="19">
        <f>MAX(0,ROUNDDOWN(H2048-E2048-430000-G2048-D2048,-3))</f>
        <v/>
      </c>
      <c r="P2048" s="19">
        <f>IF(H2048&lt;=450000,0,MAX(0,ROUNDDOWN(N2048*0.06-MIN(50000,N2048)*0.03,-2))+MAX(0,ROUNDDOWN(N2048*0.04-MIN(50000,N2048)*0.02,-2)))</f>
        <v/>
      </c>
      <c r="Q2048" s="19">
        <f>IF(H2048&lt;=450000,0,MAX(0,ROUNDDOWN(O2048*0.06-MIN(50000,O2048)*0.03,-2))+MAX(0,ROUNDDOWN(O2048*0.04-MIN(50000,O2048)*0.02,-2)))</f>
        <v/>
      </c>
      <c r="R2048" s="19">
        <f>L2048-M2048</f>
        <v/>
      </c>
      <c r="S2048" s="19">
        <f>P2048-Q2048</f>
        <v/>
      </c>
      <c r="T2048" s="19">
        <f>R2048+S2048</f>
        <v/>
      </c>
      <c r="U2048" s="21">
        <f>IF(J2048&lt;=0,0,LOOKUP(J2048,{0,1950001,3300001,6950001,9000001,18000001,40000001},{0.05,0.1,0.2,0.23,0.33,0.4,0.45}))</f>
        <v/>
      </c>
    </row>
    <row r="2049">
      <c r="A2049" t="inlineStr">
        <is>
          <t>1万円刻み</t>
        </is>
      </c>
      <c r="B2049" s="19">
        <f>'3_1万円刻み'!$A$956</f>
        <v/>
      </c>
      <c r="C2049" s="20" t="n">
        <v>2025</v>
      </c>
      <c r="D2049" s="19" t="n">
        <v>276000</v>
      </c>
      <c r="E2049" s="19">
        <f>ROUND(MIN(B2049/12,650000)*12*0.0915+MIN(B2049/12,1390000)*12*(0.0504+0)+B2049*0.005,0)</f>
        <v/>
      </c>
      <c r="F2049" s="19" t="n">
        <v>0</v>
      </c>
      <c r="G2049" s="19" t="n">
        <v>0</v>
      </c>
      <c r="H2049" s="19">
        <f>IF(C2049&gt;=2026,IF(B2049&lt;741000,0,IF(B2049&lt;2191000,B2049-740000,IF(B2049&lt;2193000,1451000,IF(B2049&lt;2196000,1453000,IF(B2049&lt;2200000,1456000,IF(B2049&lt;3600000,ROUNDDOWN(B2049/4,-3)*2.8-80000,IF(B2049&lt;6600000,ROUNDDOWN(B2049/4,-3)*3.2-440000,IF(B2049&lt;8500000,ROUNDDOWN(B2049*0.9,0)-1100000,B2049-1950000)))))))),IF(B2049&lt;651000,0,IF(B2049&lt;1900000,B2049-650000,IF(B2049&lt;3600000,ROUNDDOWN(B2049/4,-3)*2.8-80000,IF(B2049&lt;6600000,ROUNDDOWN(B2049/4,-3)*3.2-440000,IF(B2049&lt;8500000,ROUNDDOWN(B2049*0.9,0)-1100000,B2049-1950000))))))</f>
        <v/>
      </c>
      <c r="I2049" s="19">
        <f>IF(H2049&gt;23500000,NA(),IF(C2049&gt;=2026,IF(H2049&lt;=4890000,1040000,IF(H2049&lt;=6550000,670000,620000)),IF(H2049&lt;=1320000,950000,IF(H2049&lt;=3360000,880000,IF(H2049&lt;=4890000,680000,IF(H2049&lt;=6550000,630000,580000))))))</f>
        <v/>
      </c>
      <c r="J2049" s="19">
        <f>MAX(0,ROUNDDOWN(H2049-E2049-I2049-F2049,-3))</f>
        <v/>
      </c>
      <c r="K2049" s="19">
        <f>MAX(0,ROUNDDOWN(H2049-E2049-I2049-F2049-D2049,-3))</f>
        <v/>
      </c>
      <c r="L2049" s="19">
        <f>IF(J2049&lt;=0,0,ROUNDDOWN((J2049*LOOKUP(J2049,{0,1950001,3300001,6950001,9000001,18000001,40000001},{0.05,0.1,0.2,0.23,0.33,0.4,0.45})-LOOKUP(J2049,{0,1950001,3300001,6950001,9000001,18000001,40000001},{0,97500,427500,636000,1536000,2796000,4796000}))*1.021,-2))</f>
        <v/>
      </c>
      <c r="M2049" s="19">
        <f>IF(K2049&lt;=0,0,ROUNDDOWN((K2049*LOOKUP(K2049,{0,1950001,3300001,6950001,9000001,18000001,40000001},{0.05,0.1,0.2,0.23,0.33,0.4,0.45})-LOOKUP(K2049,{0,1950001,3300001,6950001,9000001,18000001,40000001},{0,97500,427500,636000,1536000,2796000,4796000}))*1.021,-2))</f>
        <v/>
      </c>
      <c r="N2049" s="19">
        <f>MAX(0,ROUNDDOWN(H2049-E2049-430000-G2049,-3))</f>
        <v/>
      </c>
      <c r="O2049" s="19">
        <f>MAX(0,ROUNDDOWN(H2049-E2049-430000-G2049-D2049,-3))</f>
        <v/>
      </c>
      <c r="P2049" s="19">
        <f>IF(H2049&lt;=450000,0,MAX(0,ROUNDDOWN(N2049*0.06-MIN(50000,N2049)*0.03,-2))+MAX(0,ROUNDDOWN(N2049*0.04-MIN(50000,N2049)*0.02,-2)))</f>
        <v/>
      </c>
      <c r="Q2049" s="19">
        <f>IF(H2049&lt;=450000,0,MAX(0,ROUNDDOWN(O2049*0.06-MIN(50000,O2049)*0.03,-2))+MAX(0,ROUNDDOWN(O2049*0.04-MIN(50000,O2049)*0.02,-2)))</f>
        <v/>
      </c>
      <c r="R2049" s="19">
        <f>L2049-M2049</f>
        <v/>
      </c>
      <c r="S2049" s="19">
        <f>P2049-Q2049</f>
        <v/>
      </c>
      <c r="T2049" s="19">
        <f>R2049+S2049</f>
        <v/>
      </c>
      <c r="U2049" s="21">
        <f>IF(J2049&lt;=0,0,LOOKUP(J2049,{0,1950001,3300001,6950001,9000001,18000001,40000001},{0.05,0.1,0.2,0.23,0.33,0.4,0.45}))</f>
        <v/>
      </c>
    </row>
    <row r="2050">
      <c r="A2050" t="inlineStr">
        <is>
          <t>1万円刻み</t>
        </is>
      </c>
      <c r="B2050" s="19">
        <f>'3_1万円刻み'!$A$956</f>
        <v/>
      </c>
      <c r="C2050" s="20" t="n">
        <v>2026</v>
      </c>
      <c r="D2050" s="19" t="n">
        <v>276000</v>
      </c>
      <c r="E2050" s="19">
        <f>ROUND(MIN(B2050/12,650000)*12*0.0915+MIN(B2050/12,1390000)*12*(0.0504+0)+B2050*0.005,0)</f>
        <v/>
      </c>
      <c r="F2050" s="19" t="n">
        <v>0</v>
      </c>
      <c r="G2050" s="19" t="n">
        <v>0</v>
      </c>
      <c r="H2050" s="19">
        <f>IF(C2050&gt;=2026,IF(B2050&lt;741000,0,IF(B2050&lt;2191000,B2050-740000,IF(B2050&lt;2193000,1451000,IF(B2050&lt;2196000,1453000,IF(B2050&lt;2200000,1456000,IF(B2050&lt;3600000,ROUNDDOWN(B2050/4,-3)*2.8-80000,IF(B2050&lt;6600000,ROUNDDOWN(B2050/4,-3)*3.2-440000,IF(B2050&lt;8500000,ROUNDDOWN(B2050*0.9,0)-1100000,B2050-1950000)))))))),IF(B2050&lt;651000,0,IF(B2050&lt;1900000,B2050-650000,IF(B2050&lt;3600000,ROUNDDOWN(B2050/4,-3)*2.8-80000,IF(B2050&lt;6600000,ROUNDDOWN(B2050/4,-3)*3.2-440000,IF(B2050&lt;8500000,ROUNDDOWN(B2050*0.9,0)-1100000,B2050-1950000))))))</f>
        <v/>
      </c>
      <c r="I2050" s="19">
        <f>IF(H2050&gt;23500000,NA(),IF(C2050&gt;=2026,IF(H2050&lt;=4890000,1040000,IF(H2050&lt;=6550000,670000,620000)),IF(H2050&lt;=1320000,950000,IF(H2050&lt;=3360000,880000,IF(H2050&lt;=4890000,680000,IF(H2050&lt;=6550000,630000,580000))))))</f>
        <v/>
      </c>
      <c r="J2050" s="19">
        <f>MAX(0,ROUNDDOWN(H2050-E2050-I2050-F2050,-3))</f>
        <v/>
      </c>
      <c r="K2050" s="19">
        <f>MAX(0,ROUNDDOWN(H2050-E2050-I2050-F2050-D2050,-3))</f>
        <v/>
      </c>
      <c r="L2050" s="19">
        <f>IF(J2050&lt;=0,0,ROUNDDOWN((J2050*LOOKUP(J2050,{0,1950001,3300001,6950001,9000001,18000001,40000001},{0.05,0.1,0.2,0.23,0.33,0.4,0.45})-LOOKUP(J2050,{0,1950001,3300001,6950001,9000001,18000001,40000001},{0,97500,427500,636000,1536000,2796000,4796000}))*1.021,-2))</f>
        <v/>
      </c>
      <c r="M2050" s="19">
        <f>IF(K2050&lt;=0,0,ROUNDDOWN((K2050*LOOKUP(K2050,{0,1950001,3300001,6950001,9000001,18000001,40000001},{0.05,0.1,0.2,0.23,0.33,0.4,0.45})-LOOKUP(K2050,{0,1950001,3300001,6950001,9000001,18000001,40000001},{0,97500,427500,636000,1536000,2796000,4796000}))*1.021,-2))</f>
        <v/>
      </c>
      <c r="N2050" s="19">
        <f>MAX(0,ROUNDDOWN(H2050-E2050-430000-G2050,-3))</f>
        <v/>
      </c>
      <c r="O2050" s="19">
        <f>MAX(0,ROUNDDOWN(H2050-E2050-430000-G2050-D2050,-3))</f>
        <v/>
      </c>
      <c r="P2050" s="19">
        <f>IF(H2050&lt;=450000,0,MAX(0,ROUNDDOWN(N2050*0.06-MIN(50000,N2050)*0.03,-2))+MAX(0,ROUNDDOWN(N2050*0.04-MIN(50000,N2050)*0.02,-2)))</f>
        <v/>
      </c>
      <c r="Q2050" s="19">
        <f>IF(H2050&lt;=450000,0,MAX(0,ROUNDDOWN(O2050*0.06-MIN(50000,O2050)*0.03,-2))+MAX(0,ROUNDDOWN(O2050*0.04-MIN(50000,O2050)*0.02,-2)))</f>
        <v/>
      </c>
      <c r="R2050" s="19">
        <f>L2050-M2050</f>
        <v/>
      </c>
      <c r="S2050" s="19">
        <f>P2050-Q2050</f>
        <v/>
      </c>
      <c r="T2050" s="19">
        <f>R2050+S2050</f>
        <v/>
      </c>
      <c r="U2050" s="21">
        <f>IF(J2050&lt;=0,0,LOOKUP(J2050,{0,1950001,3300001,6950001,9000001,18000001,40000001},{0.05,0.1,0.2,0.23,0.33,0.4,0.45}))</f>
        <v/>
      </c>
    </row>
    <row r="2051">
      <c r="A2051" t="inlineStr">
        <is>
          <t>1万円刻み</t>
        </is>
      </c>
      <c r="B2051" s="19">
        <f>'3_1万円刻み'!$A$957</f>
        <v/>
      </c>
      <c r="C2051" s="20" t="n">
        <v>2025</v>
      </c>
      <c r="D2051" s="19" t="n">
        <v>276000</v>
      </c>
      <c r="E2051" s="19">
        <f>ROUND(MIN(B2051/12,650000)*12*0.0915+MIN(B2051/12,1390000)*12*(0.0504+0)+B2051*0.005,0)</f>
        <v/>
      </c>
      <c r="F2051" s="19" t="n">
        <v>0</v>
      </c>
      <c r="G2051" s="19" t="n">
        <v>0</v>
      </c>
      <c r="H2051" s="19">
        <f>IF(C2051&gt;=2026,IF(B2051&lt;741000,0,IF(B2051&lt;2191000,B2051-740000,IF(B2051&lt;2193000,1451000,IF(B2051&lt;2196000,1453000,IF(B2051&lt;2200000,1456000,IF(B2051&lt;3600000,ROUNDDOWN(B2051/4,-3)*2.8-80000,IF(B2051&lt;6600000,ROUNDDOWN(B2051/4,-3)*3.2-440000,IF(B2051&lt;8500000,ROUNDDOWN(B2051*0.9,0)-1100000,B2051-1950000)))))))),IF(B2051&lt;651000,0,IF(B2051&lt;1900000,B2051-650000,IF(B2051&lt;3600000,ROUNDDOWN(B2051/4,-3)*2.8-80000,IF(B2051&lt;6600000,ROUNDDOWN(B2051/4,-3)*3.2-440000,IF(B2051&lt;8500000,ROUNDDOWN(B2051*0.9,0)-1100000,B2051-1950000))))))</f>
        <v/>
      </c>
      <c r="I2051" s="19">
        <f>IF(H2051&gt;23500000,NA(),IF(C2051&gt;=2026,IF(H2051&lt;=4890000,1040000,IF(H2051&lt;=6550000,670000,620000)),IF(H2051&lt;=1320000,950000,IF(H2051&lt;=3360000,880000,IF(H2051&lt;=4890000,680000,IF(H2051&lt;=6550000,630000,580000))))))</f>
        <v/>
      </c>
      <c r="J2051" s="19">
        <f>MAX(0,ROUNDDOWN(H2051-E2051-I2051-F2051,-3))</f>
        <v/>
      </c>
      <c r="K2051" s="19">
        <f>MAX(0,ROUNDDOWN(H2051-E2051-I2051-F2051-D2051,-3))</f>
        <v/>
      </c>
      <c r="L2051" s="19">
        <f>IF(J2051&lt;=0,0,ROUNDDOWN((J2051*LOOKUP(J2051,{0,1950001,3300001,6950001,9000001,18000001,40000001},{0.05,0.1,0.2,0.23,0.33,0.4,0.45})-LOOKUP(J2051,{0,1950001,3300001,6950001,9000001,18000001,40000001},{0,97500,427500,636000,1536000,2796000,4796000}))*1.021,-2))</f>
        <v/>
      </c>
      <c r="M2051" s="19">
        <f>IF(K2051&lt;=0,0,ROUNDDOWN((K2051*LOOKUP(K2051,{0,1950001,3300001,6950001,9000001,18000001,40000001},{0.05,0.1,0.2,0.23,0.33,0.4,0.45})-LOOKUP(K2051,{0,1950001,3300001,6950001,9000001,18000001,40000001},{0,97500,427500,636000,1536000,2796000,4796000}))*1.021,-2))</f>
        <v/>
      </c>
      <c r="N2051" s="19">
        <f>MAX(0,ROUNDDOWN(H2051-E2051-430000-G2051,-3))</f>
        <v/>
      </c>
      <c r="O2051" s="19">
        <f>MAX(0,ROUNDDOWN(H2051-E2051-430000-G2051-D2051,-3))</f>
        <v/>
      </c>
      <c r="P2051" s="19">
        <f>IF(H2051&lt;=450000,0,MAX(0,ROUNDDOWN(N2051*0.06-MIN(50000,N2051)*0.03,-2))+MAX(0,ROUNDDOWN(N2051*0.04-MIN(50000,N2051)*0.02,-2)))</f>
        <v/>
      </c>
      <c r="Q2051" s="19">
        <f>IF(H2051&lt;=450000,0,MAX(0,ROUNDDOWN(O2051*0.06-MIN(50000,O2051)*0.03,-2))+MAX(0,ROUNDDOWN(O2051*0.04-MIN(50000,O2051)*0.02,-2)))</f>
        <v/>
      </c>
      <c r="R2051" s="19">
        <f>L2051-M2051</f>
        <v/>
      </c>
      <c r="S2051" s="19">
        <f>P2051-Q2051</f>
        <v/>
      </c>
      <c r="T2051" s="19">
        <f>R2051+S2051</f>
        <v/>
      </c>
      <c r="U2051" s="21">
        <f>IF(J2051&lt;=0,0,LOOKUP(J2051,{0,1950001,3300001,6950001,9000001,18000001,40000001},{0.05,0.1,0.2,0.23,0.33,0.4,0.45}))</f>
        <v/>
      </c>
    </row>
    <row r="2052">
      <c r="A2052" t="inlineStr">
        <is>
          <t>1万円刻み</t>
        </is>
      </c>
      <c r="B2052" s="19">
        <f>'3_1万円刻み'!$A$957</f>
        <v/>
      </c>
      <c r="C2052" s="20" t="n">
        <v>2026</v>
      </c>
      <c r="D2052" s="19" t="n">
        <v>276000</v>
      </c>
      <c r="E2052" s="19">
        <f>ROUND(MIN(B2052/12,650000)*12*0.0915+MIN(B2052/12,1390000)*12*(0.0504+0)+B2052*0.005,0)</f>
        <v/>
      </c>
      <c r="F2052" s="19" t="n">
        <v>0</v>
      </c>
      <c r="G2052" s="19" t="n">
        <v>0</v>
      </c>
      <c r="H2052" s="19">
        <f>IF(C2052&gt;=2026,IF(B2052&lt;741000,0,IF(B2052&lt;2191000,B2052-740000,IF(B2052&lt;2193000,1451000,IF(B2052&lt;2196000,1453000,IF(B2052&lt;2200000,1456000,IF(B2052&lt;3600000,ROUNDDOWN(B2052/4,-3)*2.8-80000,IF(B2052&lt;6600000,ROUNDDOWN(B2052/4,-3)*3.2-440000,IF(B2052&lt;8500000,ROUNDDOWN(B2052*0.9,0)-1100000,B2052-1950000)))))))),IF(B2052&lt;651000,0,IF(B2052&lt;1900000,B2052-650000,IF(B2052&lt;3600000,ROUNDDOWN(B2052/4,-3)*2.8-80000,IF(B2052&lt;6600000,ROUNDDOWN(B2052/4,-3)*3.2-440000,IF(B2052&lt;8500000,ROUNDDOWN(B2052*0.9,0)-1100000,B2052-1950000))))))</f>
        <v/>
      </c>
      <c r="I2052" s="19">
        <f>IF(H2052&gt;23500000,NA(),IF(C2052&gt;=2026,IF(H2052&lt;=4890000,1040000,IF(H2052&lt;=6550000,670000,620000)),IF(H2052&lt;=1320000,950000,IF(H2052&lt;=3360000,880000,IF(H2052&lt;=4890000,680000,IF(H2052&lt;=6550000,630000,580000))))))</f>
        <v/>
      </c>
      <c r="J2052" s="19">
        <f>MAX(0,ROUNDDOWN(H2052-E2052-I2052-F2052,-3))</f>
        <v/>
      </c>
      <c r="K2052" s="19">
        <f>MAX(0,ROUNDDOWN(H2052-E2052-I2052-F2052-D2052,-3))</f>
        <v/>
      </c>
      <c r="L2052" s="19">
        <f>IF(J2052&lt;=0,0,ROUNDDOWN((J2052*LOOKUP(J2052,{0,1950001,3300001,6950001,9000001,18000001,40000001},{0.05,0.1,0.2,0.23,0.33,0.4,0.45})-LOOKUP(J2052,{0,1950001,3300001,6950001,9000001,18000001,40000001},{0,97500,427500,636000,1536000,2796000,4796000}))*1.021,-2))</f>
        <v/>
      </c>
      <c r="M2052" s="19">
        <f>IF(K2052&lt;=0,0,ROUNDDOWN((K2052*LOOKUP(K2052,{0,1950001,3300001,6950001,9000001,18000001,40000001},{0.05,0.1,0.2,0.23,0.33,0.4,0.45})-LOOKUP(K2052,{0,1950001,3300001,6950001,9000001,18000001,40000001},{0,97500,427500,636000,1536000,2796000,4796000}))*1.021,-2))</f>
        <v/>
      </c>
      <c r="N2052" s="19">
        <f>MAX(0,ROUNDDOWN(H2052-E2052-430000-G2052,-3))</f>
        <v/>
      </c>
      <c r="O2052" s="19">
        <f>MAX(0,ROUNDDOWN(H2052-E2052-430000-G2052-D2052,-3))</f>
        <v/>
      </c>
      <c r="P2052" s="19">
        <f>IF(H2052&lt;=450000,0,MAX(0,ROUNDDOWN(N2052*0.06-MIN(50000,N2052)*0.03,-2))+MAX(0,ROUNDDOWN(N2052*0.04-MIN(50000,N2052)*0.02,-2)))</f>
        <v/>
      </c>
      <c r="Q2052" s="19">
        <f>IF(H2052&lt;=450000,0,MAX(0,ROUNDDOWN(O2052*0.06-MIN(50000,O2052)*0.03,-2))+MAX(0,ROUNDDOWN(O2052*0.04-MIN(50000,O2052)*0.02,-2)))</f>
        <v/>
      </c>
      <c r="R2052" s="19">
        <f>L2052-M2052</f>
        <v/>
      </c>
      <c r="S2052" s="19">
        <f>P2052-Q2052</f>
        <v/>
      </c>
      <c r="T2052" s="19">
        <f>R2052+S2052</f>
        <v/>
      </c>
      <c r="U2052" s="21">
        <f>IF(J2052&lt;=0,0,LOOKUP(J2052,{0,1950001,3300001,6950001,9000001,18000001,40000001},{0.05,0.1,0.2,0.23,0.33,0.4,0.45}))</f>
        <v/>
      </c>
    </row>
    <row r="2053">
      <c r="A2053" t="inlineStr">
        <is>
          <t>1万円刻み</t>
        </is>
      </c>
      <c r="B2053" s="19">
        <f>'3_1万円刻み'!$A$958</f>
        <v/>
      </c>
      <c r="C2053" s="20" t="n">
        <v>2025</v>
      </c>
      <c r="D2053" s="19" t="n">
        <v>276000</v>
      </c>
      <c r="E2053" s="19">
        <f>ROUND(MIN(B2053/12,650000)*12*0.0915+MIN(B2053/12,1390000)*12*(0.0504+0)+B2053*0.005,0)</f>
        <v/>
      </c>
      <c r="F2053" s="19" t="n">
        <v>0</v>
      </c>
      <c r="G2053" s="19" t="n">
        <v>0</v>
      </c>
      <c r="H2053" s="19">
        <f>IF(C2053&gt;=2026,IF(B2053&lt;741000,0,IF(B2053&lt;2191000,B2053-740000,IF(B2053&lt;2193000,1451000,IF(B2053&lt;2196000,1453000,IF(B2053&lt;2200000,1456000,IF(B2053&lt;3600000,ROUNDDOWN(B2053/4,-3)*2.8-80000,IF(B2053&lt;6600000,ROUNDDOWN(B2053/4,-3)*3.2-440000,IF(B2053&lt;8500000,ROUNDDOWN(B2053*0.9,0)-1100000,B2053-1950000)))))))),IF(B2053&lt;651000,0,IF(B2053&lt;1900000,B2053-650000,IF(B2053&lt;3600000,ROUNDDOWN(B2053/4,-3)*2.8-80000,IF(B2053&lt;6600000,ROUNDDOWN(B2053/4,-3)*3.2-440000,IF(B2053&lt;8500000,ROUNDDOWN(B2053*0.9,0)-1100000,B2053-1950000))))))</f>
        <v/>
      </c>
      <c r="I2053" s="19">
        <f>IF(H2053&gt;23500000,NA(),IF(C2053&gt;=2026,IF(H2053&lt;=4890000,1040000,IF(H2053&lt;=6550000,670000,620000)),IF(H2053&lt;=1320000,950000,IF(H2053&lt;=3360000,880000,IF(H2053&lt;=4890000,680000,IF(H2053&lt;=6550000,630000,580000))))))</f>
        <v/>
      </c>
      <c r="J2053" s="19">
        <f>MAX(0,ROUNDDOWN(H2053-E2053-I2053-F2053,-3))</f>
        <v/>
      </c>
      <c r="K2053" s="19">
        <f>MAX(0,ROUNDDOWN(H2053-E2053-I2053-F2053-D2053,-3))</f>
        <v/>
      </c>
      <c r="L2053" s="19">
        <f>IF(J2053&lt;=0,0,ROUNDDOWN((J2053*LOOKUP(J2053,{0,1950001,3300001,6950001,9000001,18000001,40000001},{0.05,0.1,0.2,0.23,0.33,0.4,0.45})-LOOKUP(J2053,{0,1950001,3300001,6950001,9000001,18000001,40000001},{0,97500,427500,636000,1536000,2796000,4796000}))*1.021,-2))</f>
        <v/>
      </c>
      <c r="M2053" s="19">
        <f>IF(K2053&lt;=0,0,ROUNDDOWN((K2053*LOOKUP(K2053,{0,1950001,3300001,6950001,9000001,18000001,40000001},{0.05,0.1,0.2,0.23,0.33,0.4,0.45})-LOOKUP(K2053,{0,1950001,3300001,6950001,9000001,18000001,40000001},{0,97500,427500,636000,1536000,2796000,4796000}))*1.021,-2))</f>
        <v/>
      </c>
      <c r="N2053" s="19">
        <f>MAX(0,ROUNDDOWN(H2053-E2053-430000-G2053,-3))</f>
        <v/>
      </c>
      <c r="O2053" s="19">
        <f>MAX(0,ROUNDDOWN(H2053-E2053-430000-G2053-D2053,-3))</f>
        <v/>
      </c>
      <c r="P2053" s="19">
        <f>IF(H2053&lt;=450000,0,MAX(0,ROUNDDOWN(N2053*0.06-MIN(50000,N2053)*0.03,-2))+MAX(0,ROUNDDOWN(N2053*0.04-MIN(50000,N2053)*0.02,-2)))</f>
        <v/>
      </c>
      <c r="Q2053" s="19">
        <f>IF(H2053&lt;=450000,0,MAX(0,ROUNDDOWN(O2053*0.06-MIN(50000,O2053)*0.03,-2))+MAX(0,ROUNDDOWN(O2053*0.04-MIN(50000,O2053)*0.02,-2)))</f>
        <v/>
      </c>
      <c r="R2053" s="19">
        <f>L2053-M2053</f>
        <v/>
      </c>
      <c r="S2053" s="19">
        <f>P2053-Q2053</f>
        <v/>
      </c>
      <c r="T2053" s="19">
        <f>R2053+S2053</f>
        <v/>
      </c>
      <c r="U2053" s="21">
        <f>IF(J2053&lt;=0,0,LOOKUP(J2053,{0,1950001,3300001,6950001,9000001,18000001,40000001},{0.05,0.1,0.2,0.23,0.33,0.4,0.45}))</f>
        <v/>
      </c>
    </row>
    <row r="2054">
      <c r="A2054" t="inlineStr">
        <is>
          <t>1万円刻み</t>
        </is>
      </c>
      <c r="B2054" s="19">
        <f>'3_1万円刻み'!$A$958</f>
        <v/>
      </c>
      <c r="C2054" s="20" t="n">
        <v>2026</v>
      </c>
      <c r="D2054" s="19" t="n">
        <v>276000</v>
      </c>
      <c r="E2054" s="19">
        <f>ROUND(MIN(B2054/12,650000)*12*0.0915+MIN(B2054/12,1390000)*12*(0.0504+0)+B2054*0.005,0)</f>
        <v/>
      </c>
      <c r="F2054" s="19" t="n">
        <v>0</v>
      </c>
      <c r="G2054" s="19" t="n">
        <v>0</v>
      </c>
      <c r="H2054" s="19">
        <f>IF(C2054&gt;=2026,IF(B2054&lt;741000,0,IF(B2054&lt;2191000,B2054-740000,IF(B2054&lt;2193000,1451000,IF(B2054&lt;2196000,1453000,IF(B2054&lt;2200000,1456000,IF(B2054&lt;3600000,ROUNDDOWN(B2054/4,-3)*2.8-80000,IF(B2054&lt;6600000,ROUNDDOWN(B2054/4,-3)*3.2-440000,IF(B2054&lt;8500000,ROUNDDOWN(B2054*0.9,0)-1100000,B2054-1950000)))))))),IF(B2054&lt;651000,0,IF(B2054&lt;1900000,B2054-650000,IF(B2054&lt;3600000,ROUNDDOWN(B2054/4,-3)*2.8-80000,IF(B2054&lt;6600000,ROUNDDOWN(B2054/4,-3)*3.2-440000,IF(B2054&lt;8500000,ROUNDDOWN(B2054*0.9,0)-1100000,B2054-1950000))))))</f>
        <v/>
      </c>
      <c r="I2054" s="19">
        <f>IF(H2054&gt;23500000,NA(),IF(C2054&gt;=2026,IF(H2054&lt;=4890000,1040000,IF(H2054&lt;=6550000,670000,620000)),IF(H2054&lt;=1320000,950000,IF(H2054&lt;=3360000,880000,IF(H2054&lt;=4890000,680000,IF(H2054&lt;=6550000,630000,580000))))))</f>
        <v/>
      </c>
      <c r="J2054" s="19">
        <f>MAX(0,ROUNDDOWN(H2054-E2054-I2054-F2054,-3))</f>
        <v/>
      </c>
      <c r="K2054" s="19">
        <f>MAX(0,ROUNDDOWN(H2054-E2054-I2054-F2054-D2054,-3))</f>
        <v/>
      </c>
      <c r="L2054" s="19">
        <f>IF(J2054&lt;=0,0,ROUNDDOWN((J2054*LOOKUP(J2054,{0,1950001,3300001,6950001,9000001,18000001,40000001},{0.05,0.1,0.2,0.23,0.33,0.4,0.45})-LOOKUP(J2054,{0,1950001,3300001,6950001,9000001,18000001,40000001},{0,97500,427500,636000,1536000,2796000,4796000}))*1.021,-2))</f>
        <v/>
      </c>
      <c r="M2054" s="19">
        <f>IF(K2054&lt;=0,0,ROUNDDOWN((K2054*LOOKUP(K2054,{0,1950001,3300001,6950001,9000001,18000001,40000001},{0.05,0.1,0.2,0.23,0.33,0.4,0.45})-LOOKUP(K2054,{0,1950001,3300001,6950001,9000001,18000001,40000001},{0,97500,427500,636000,1536000,2796000,4796000}))*1.021,-2))</f>
        <v/>
      </c>
      <c r="N2054" s="19">
        <f>MAX(0,ROUNDDOWN(H2054-E2054-430000-G2054,-3))</f>
        <v/>
      </c>
      <c r="O2054" s="19">
        <f>MAX(0,ROUNDDOWN(H2054-E2054-430000-G2054-D2054,-3))</f>
        <v/>
      </c>
      <c r="P2054" s="19">
        <f>IF(H2054&lt;=450000,0,MAX(0,ROUNDDOWN(N2054*0.06-MIN(50000,N2054)*0.03,-2))+MAX(0,ROUNDDOWN(N2054*0.04-MIN(50000,N2054)*0.02,-2)))</f>
        <v/>
      </c>
      <c r="Q2054" s="19">
        <f>IF(H2054&lt;=450000,0,MAX(0,ROUNDDOWN(O2054*0.06-MIN(50000,O2054)*0.03,-2))+MAX(0,ROUNDDOWN(O2054*0.04-MIN(50000,O2054)*0.02,-2)))</f>
        <v/>
      </c>
      <c r="R2054" s="19">
        <f>L2054-M2054</f>
        <v/>
      </c>
      <c r="S2054" s="19">
        <f>P2054-Q2054</f>
        <v/>
      </c>
      <c r="T2054" s="19">
        <f>R2054+S2054</f>
        <v/>
      </c>
      <c r="U2054" s="21">
        <f>IF(J2054&lt;=0,0,LOOKUP(J2054,{0,1950001,3300001,6950001,9000001,18000001,40000001},{0.05,0.1,0.2,0.23,0.33,0.4,0.45}))</f>
        <v/>
      </c>
    </row>
    <row r="2055">
      <c r="A2055" t="inlineStr">
        <is>
          <t>1万円刻み</t>
        </is>
      </c>
      <c r="B2055" s="19">
        <f>'3_1万円刻み'!$A$959</f>
        <v/>
      </c>
      <c r="C2055" s="20" t="n">
        <v>2025</v>
      </c>
      <c r="D2055" s="19" t="n">
        <v>276000</v>
      </c>
      <c r="E2055" s="19">
        <f>ROUND(MIN(B2055/12,650000)*12*0.0915+MIN(B2055/12,1390000)*12*(0.0504+0)+B2055*0.005,0)</f>
        <v/>
      </c>
      <c r="F2055" s="19" t="n">
        <v>0</v>
      </c>
      <c r="G2055" s="19" t="n">
        <v>0</v>
      </c>
      <c r="H2055" s="19">
        <f>IF(C2055&gt;=2026,IF(B2055&lt;741000,0,IF(B2055&lt;2191000,B2055-740000,IF(B2055&lt;2193000,1451000,IF(B2055&lt;2196000,1453000,IF(B2055&lt;2200000,1456000,IF(B2055&lt;3600000,ROUNDDOWN(B2055/4,-3)*2.8-80000,IF(B2055&lt;6600000,ROUNDDOWN(B2055/4,-3)*3.2-440000,IF(B2055&lt;8500000,ROUNDDOWN(B2055*0.9,0)-1100000,B2055-1950000)))))))),IF(B2055&lt;651000,0,IF(B2055&lt;1900000,B2055-650000,IF(B2055&lt;3600000,ROUNDDOWN(B2055/4,-3)*2.8-80000,IF(B2055&lt;6600000,ROUNDDOWN(B2055/4,-3)*3.2-440000,IF(B2055&lt;8500000,ROUNDDOWN(B2055*0.9,0)-1100000,B2055-1950000))))))</f>
        <v/>
      </c>
      <c r="I2055" s="19">
        <f>IF(H2055&gt;23500000,NA(),IF(C2055&gt;=2026,IF(H2055&lt;=4890000,1040000,IF(H2055&lt;=6550000,670000,620000)),IF(H2055&lt;=1320000,950000,IF(H2055&lt;=3360000,880000,IF(H2055&lt;=4890000,680000,IF(H2055&lt;=6550000,630000,580000))))))</f>
        <v/>
      </c>
      <c r="J2055" s="19">
        <f>MAX(0,ROUNDDOWN(H2055-E2055-I2055-F2055,-3))</f>
        <v/>
      </c>
      <c r="K2055" s="19">
        <f>MAX(0,ROUNDDOWN(H2055-E2055-I2055-F2055-D2055,-3))</f>
        <v/>
      </c>
      <c r="L2055" s="19">
        <f>IF(J2055&lt;=0,0,ROUNDDOWN((J2055*LOOKUP(J2055,{0,1950001,3300001,6950001,9000001,18000001,40000001},{0.05,0.1,0.2,0.23,0.33,0.4,0.45})-LOOKUP(J2055,{0,1950001,3300001,6950001,9000001,18000001,40000001},{0,97500,427500,636000,1536000,2796000,4796000}))*1.021,-2))</f>
        <v/>
      </c>
      <c r="M2055" s="19">
        <f>IF(K2055&lt;=0,0,ROUNDDOWN((K2055*LOOKUP(K2055,{0,1950001,3300001,6950001,9000001,18000001,40000001},{0.05,0.1,0.2,0.23,0.33,0.4,0.45})-LOOKUP(K2055,{0,1950001,3300001,6950001,9000001,18000001,40000001},{0,97500,427500,636000,1536000,2796000,4796000}))*1.021,-2))</f>
        <v/>
      </c>
      <c r="N2055" s="19">
        <f>MAX(0,ROUNDDOWN(H2055-E2055-430000-G2055,-3))</f>
        <v/>
      </c>
      <c r="O2055" s="19">
        <f>MAX(0,ROUNDDOWN(H2055-E2055-430000-G2055-D2055,-3))</f>
        <v/>
      </c>
      <c r="P2055" s="19">
        <f>IF(H2055&lt;=450000,0,MAX(0,ROUNDDOWN(N2055*0.06-MIN(50000,N2055)*0.03,-2))+MAX(0,ROUNDDOWN(N2055*0.04-MIN(50000,N2055)*0.02,-2)))</f>
        <v/>
      </c>
      <c r="Q2055" s="19">
        <f>IF(H2055&lt;=450000,0,MAX(0,ROUNDDOWN(O2055*0.06-MIN(50000,O2055)*0.03,-2))+MAX(0,ROUNDDOWN(O2055*0.04-MIN(50000,O2055)*0.02,-2)))</f>
        <v/>
      </c>
      <c r="R2055" s="19">
        <f>L2055-M2055</f>
        <v/>
      </c>
      <c r="S2055" s="19">
        <f>P2055-Q2055</f>
        <v/>
      </c>
      <c r="T2055" s="19">
        <f>R2055+S2055</f>
        <v/>
      </c>
      <c r="U2055" s="21">
        <f>IF(J2055&lt;=0,0,LOOKUP(J2055,{0,1950001,3300001,6950001,9000001,18000001,40000001},{0.05,0.1,0.2,0.23,0.33,0.4,0.45}))</f>
        <v/>
      </c>
    </row>
    <row r="2056">
      <c r="A2056" t="inlineStr">
        <is>
          <t>1万円刻み</t>
        </is>
      </c>
      <c r="B2056" s="19">
        <f>'3_1万円刻み'!$A$959</f>
        <v/>
      </c>
      <c r="C2056" s="20" t="n">
        <v>2026</v>
      </c>
      <c r="D2056" s="19" t="n">
        <v>276000</v>
      </c>
      <c r="E2056" s="19">
        <f>ROUND(MIN(B2056/12,650000)*12*0.0915+MIN(B2056/12,1390000)*12*(0.0504+0)+B2056*0.005,0)</f>
        <v/>
      </c>
      <c r="F2056" s="19" t="n">
        <v>0</v>
      </c>
      <c r="G2056" s="19" t="n">
        <v>0</v>
      </c>
      <c r="H2056" s="19">
        <f>IF(C2056&gt;=2026,IF(B2056&lt;741000,0,IF(B2056&lt;2191000,B2056-740000,IF(B2056&lt;2193000,1451000,IF(B2056&lt;2196000,1453000,IF(B2056&lt;2200000,1456000,IF(B2056&lt;3600000,ROUNDDOWN(B2056/4,-3)*2.8-80000,IF(B2056&lt;6600000,ROUNDDOWN(B2056/4,-3)*3.2-440000,IF(B2056&lt;8500000,ROUNDDOWN(B2056*0.9,0)-1100000,B2056-1950000)))))))),IF(B2056&lt;651000,0,IF(B2056&lt;1900000,B2056-650000,IF(B2056&lt;3600000,ROUNDDOWN(B2056/4,-3)*2.8-80000,IF(B2056&lt;6600000,ROUNDDOWN(B2056/4,-3)*3.2-440000,IF(B2056&lt;8500000,ROUNDDOWN(B2056*0.9,0)-1100000,B2056-1950000))))))</f>
        <v/>
      </c>
      <c r="I2056" s="19">
        <f>IF(H2056&gt;23500000,NA(),IF(C2056&gt;=2026,IF(H2056&lt;=4890000,1040000,IF(H2056&lt;=6550000,670000,620000)),IF(H2056&lt;=1320000,950000,IF(H2056&lt;=3360000,880000,IF(H2056&lt;=4890000,680000,IF(H2056&lt;=6550000,630000,580000))))))</f>
        <v/>
      </c>
      <c r="J2056" s="19">
        <f>MAX(0,ROUNDDOWN(H2056-E2056-I2056-F2056,-3))</f>
        <v/>
      </c>
      <c r="K2056" s="19">
        <f>MAX(0,ROUNDDOWN(H2056-E2056-I2056-F2056-D2056,-3))</f>
        <v/>
      </c>
      <c r="L2056" s="19">
        <f>IF(J2056&lt;=0,0,ROUNDDOWN((J2056*LOOKUP(J2056,{0,1950001,3300001,6950001,9000001,18000001,40000001},{0.05,0.1,0.2,0.23,0.33,0.4,0.45})-LOOKUP(J2056,{0,1950001,3300001,6950001,9000001,18000001,40000001},{0,97500,427500,636000,1536000,2796000,4796000}))*1.021,-2))</f>
        <v/>
      </c>
      <c r="M2056" s="19">
        <f>IF(K2056&lt;=0,0,ROUNDDOWN((K2056*LOOKUP(K2056,{0,1950001,3300001,6950001,9000001,18000001,40000001},{0.05,0.1,0.2,0.23,0.33,0.4,0.45})-LOOKUP(K2056,{0,1950001,3300001,6950001,9000001,18000001,40000001},{0,97500,427500,636000,1536000,2796000,4796000}))*1.021,-2))</f>
        <v/>
      </c>
      <c r="N2056" s="19">
        <f>MAX(0,ROUNDDOWN(H2056-E2056-430000-G2056,-3))</f>
        <v/>
      </c>
      <c r="O2056" s="19">
        <f>MAX(0,ROUNDDOWN(H2056-E2056-430000-G2056-D2056,-3))</f>
        <v/>
      </c>
      <c r="P2056" s="19">
        <f>IF(H2056&lt;=450000,0,MAX(0,ROUNDDOWN(N2056*0.06-MIN(50000,N2056)*0.03,-2))+MAX(0,ROUNDDOWN(N2056*0.04-MIN(50000,N2056)*0.02,-2)))</f>
        <v/>
      </c>
      <c r="Q2056" s="19">
        <f>IF(H2056&lt;=450000,0,MAX(0,ROUNDDOWN(O2056*0.06-MIN(50000,O2056)*0.03,-2))+MAX(0,ROUNDDOWN(O2056*0.04-MIN(50000,O2056)*0.02,-2)))</f>
        <v/>
      </c>
      <c r="R2056" s="19">
        <f>L2056-M2056</f>
        <v/>
      </c>
      <c r="S2056" s="19">
        <f>P2056-Q2056</f>
        <v/>
      </c>
      <c r="T2056" s="19">
        <f>R2056+S2056</f>
        <v/>
      </c>
      <c r="U2056" s="21">
        <f>IF(J2056&lt;=0,0,LOOKUP(J2056,{0,1950001,3300001,6950001,9000001,18000001,40000001},{0.05,0.1,0.2,0.23,0.33,0.4,0.45}))</f>
        <v/>
      </c>
    </row>
    <row r="2057">
      <c r="A2057" t="inlineStr">
        <is>
          <t>1万円刻み</t>
        </is>
      </c>
      <c r="B2057" s="19">
        <f>'3_1万円刻み'!$A$960</f>
        <v/>
      </c>
      <c r="C2057" s="20" t="n">
        <v>2025</v>
      </c>
      <c r="D2057" s="19" t="n">
        <v>276000</v>
      </c>
      <c r="E2057" s="19">
        <f>ROUND(MIN(B2057/12,650000)*12*0.0915+MIN(B2057/12,1390000)*12*(0.0504+0)+B2057*0.005,0)</f>
        <v/>
      </c>
      <c r="F2057" s="19" t="n">
        <v>0</v>
      </c>
      <c r="G2057" s="19" t="n">
        <v>0</v>
      </c>
      <c r="H2057" s="19">
        <f>IF(C2057&gt;=2026,IF(B2057&lt;741000,0,IF(B2057&lt;2191000,B2057-740000,IF(B2057&lt;2193000,1451000,IF(B2057&lt;2196000,1453000,IF(B2057&lt;2200000,1456000,IF(B2057&lt;3600000,ROUNDDOWN(B2057/4,-3)*2.8-80000,IF(B2057&lt;6600000,ROUNDDOWN(B2057/4,-3)*3.2-440000,IF(B2057&lt;8500000,ROUNDDOWN(B2057*0.9,0)-1100000,B2057-1950000)))))))),IF(B2057&lt;651000,0,IF(B2057&lt;1900000,B2057-650000,IF(B2057&lt;3600000,ROUNDDOWN(B2057/4,-3)*2.8-80000,IF(B2057&lt;6600000,ROUNDDOWN(B2057/4,-3)*3.2-440000,IF(B2057&lt;8500000,ROUNDDOWN(B2057*0.9,0)-1100000,B2057-1950000))))))</f>
        <v/>
      </c>
      <c r="I2057" s="19">
        <f>IF(H2057&gt;23500000,NA(),IF(C2057&gt;=2026,IF(H2057&lt;=4890000,1040000,IF(H2057&lt;=6550000,670000,620000)),IF(H2057&lt;=1320000,950000,IF(H2057&lt;=3360000,880000,IF(H2057&lt;=4890000,680000,IF(H2057&lt;=6550000,630000,580000))))))</f>
        <v/>
      </c>
      <c r="J2057" s="19">
        <f>MAX(0,ROUNDDOWN(H2057-E2057-I2057-F2057,-3))</f>
        <v/>
      </c>
      <c r="K2057" s="19">
        <f>MAX(0,ROUNDDOWN(H2057-E2057-I2057-F2057-D2057,-3))</f>
        <v/>
      </c>
      <c r="L2057" s="19">
        <f>IF(J2057&lt;=0,0,ROUNDDOWN((J2057*LOOKUP(J2057,{0,1950001,3300001,6950001,9000001,18000001,40000001},{0.05,0.1,0.2,0.23,0.33,0.4,0.45})-LOOKUP(J2057,{0,1950001,3300001,6950001,9000001,18000001,40000001},{0,97500,427500,636000,1536000,2796000,4796000}))*1.021,-2))</f>
        <v/>
      </c>
      <c r="M2057" s="19">
        <f>IF(K2057&lt;=0,0,ROUNDDOWN((K2057*LOOKUP(K2057,{0,1950001,3300001,6950001,9000001,18000001,40000001},{0.05,0.1,0.2,0.23,0.33,0.4,0.45})-LOOKUP(K2057,{0,1950001,3300001,6950001,9000001,18000001,40000001},{0,97500,427500,636000,1536000,2796000,4796000}))*1.021,-2))</f>
        <v/>
      </c>
      <c r="N2057" s="19">
        <f>MAX(0,ROUNDDOWN(H2057-E2057-430000-G2057,-3))</f>
        <v/>
      </c>
      <c r="O2057" s="19">
        <f>MAX(0,ROUNDDOWN(H2057-E2057-430000-G2057-D2057,-3))</f>
        <v/>
      </c>
      <c r="P2057" s="19">
        <f>IF(H2057&lt;=450000,0,MAX(0,ROUNDDOWN(N2057*0.06-MIN(50000,N2057)*0.03,-2))+MAX(0,ROUNDDOWN(N2057*0.04-MIN(50000,N2057)*0.02,-2)))</f>
        <v/>
      </c>
      <c r="Q2057" s="19">
        <f>IF(H2057&lt;=450000,0,MAX(0,ROUNDDOWN(O2057*0.06-MIN(50000,O2057)*0.03,-2))+MAX(0,ROUNDDOWN(O2057*0.04-MIN(50000,O2057)*0.02,-2)))</f>
        <v/>
      </c>
      <c r="R2057" s="19">
        <f>L2057-M2057</f>
        <v/>
      </c>
      <c r="S2057" s="19">
        <f>P2057-Q2057</f>
        <v/>
      </c>
      <c r="T2057" s="19">
        <f>R2057+S2057</f>
        <v/>
      </c>
      <c r="U2057" s="21">
        <f>IF(J2057&lt;=0,0,LOOKUP(J2057,{0,1950001,3300001,6950001,9000001,18000001,40000001},{0.05,0.1,0.2,0.23,0.33,0.4,0.45}))</f>
        <v/>
      </c>
    </row>
    <row r="2058">
      <c r="A2058" t="inlineStr">
        <is>
          <t>1万円刻み</t>
        </is>
      </c>
      <c r="B2058" s="19">
        <f>'3_1万円刻み'!$A$960</f>
        <v/>
      </c>
      <c r="C2058" s="20" t="n">
        <v>2026</v>
      </c>
      <c r="D2058" s="19" t="n">
        <v>276000</v>
      </c>
      <c r="E2058" s="19">
        <f>ROUND(MIN(B2058/12,650000)*12*0.0915+MIN(B2058/12,1390000)*12*(0.0504+0)+B2058*0.005,0)</f>
        <v/>
      </c>
      <c r="F2058" s="19" t="n">
        <v>0</v>
      </c>
      <c r="G2058" s="19" t="n">
        <v>0</v>
      </c>
      <c r="H2058" s="19">
        <f>IF(C2058&gt;=2026,IF(B2058&lt;741000,0,IF(B2058&lt;2191000,B2058-740000,IF(B2058&lt;2193000,1451000,IF(B2058&lt;2196000,1453000,IF(B2058&lt;2200000,1456000,IF(B2058&lt;3600000,ROUNDDOWN(B2058/4,-3)*2.8-80000,IF(B2058&lt;6600000,ROUNDDOWN(B2058/4,-3)*3.2-440000,IF(B2058&lt;8500000,ROUNDDOWN(B2058*0.9,0)-1100000,B2058-1950000)))))))),IF(B2058&lt;651000,0,IF(B2058&lt;1900000,B2058-650000,IF(B2058&lt;3600000,ROUNDDOWN(B2058/4,-3)*2.8-80000,IF(B2058&lt;6600000,ROUNDDOWN(B2058/4,-3)*3.2-440000,IF(B2058&lt;8500000,ROUNDDOWN(B2058*0.9,0)-1100000,B2058-1950000))))))</f>
        <v/>
      </c>
      <c r="I2058" s="19">
        <f>IF(H2058&gt;23500000,NA(),IF(C2058&gt;=2026,IF(H2058&lt;=4890000,1040000,IF(H2058&lt;=6550000,670000,620000)),IF(H2058&lt;=1320000,950000,IF(H2058&lt;=3360000,880000,IF(H2058&lt;=4890000,680000,IF(H2058&lt;=6550000,630000,580000))))))</f>
        <v/>
      </c>
      <c r="J2058" s="19">
        <f>MAX(0,ROUNDDOWN(H2058-E2058-I2058-F2058,-3))</f>
        <v/>
      </c>
      <c r="K2058" s="19">
        <f>MAX(0,ROUNDDOWN(H2058-E2058-I2058-F2058-D2058,-3))</f>
        <v/>
      </c>
      <c r="L2058" s="19">
        <f>IF(J2058&lt;=0,0,ROUNDDOWN((J2058*LOOKUP(J2058,{0,1950001,3300001,6950001,9000001,18000001,40000001},{0.05,0.1,0.2,0.23,0.33,0.4,0.45})-LOOKUP(J2058,{0,1950001,3300001,6950001,9000001,18000001,40000001},{0,97500,427500,636000,1536000,2796000,4796000}))*1.021,-2))</f>
        <v/>
      </c>
      <c r="M2058" s="19">
        <f>IF(K2058&lt;=0,0,ROUNDDOWN((K2058*LOOKUP(K2058,{0,1950001,3300001,6950001,9000001,18000001,40000001},{0.05,0.1,0.2,0.23,0.33,0.4,0.45})-LOOKUP(K2058,{0,1950001,3300001,6950001,9000001,18000001,40000001},{0,97500,427500,636000,1536000,2796000,4796000}))*1.021,-2))</f>
        <v/>
      </c>
      <c r="N2058" s="19">
        <f>MAX(0,ROUNDDOWN(H2058-E2058-430000-G2058,-3))</f>
        <v/>
      </c>
      <c r="O2058" s="19">
        <f>MAX(0,ROUNDDOWN(H2058-E2058-430000-G2058-D2058,-3))</f>
        <v/>
      </c>
      <c r="P2058" s="19">
        <f>IF(H2058&lt;=450000,0,MAX(0,ROUNDDOWN(N2058*0.06-MIN(50000,N2058)*0.03,-2))+MAX(0,ROUNDDOWN(N2058*0.04-MIN(50000,N2058)*0.02,-2)))</f>
        <v/>
      </c>
      <c r="Q2058" s="19">
        <f>IF(H2058&lt;=450000,0,MAX(0,ROUNDDOWN(O2058*0.06-MIN(50000,O2058)*0.03,-2))+MAX(0,ROUNDDOWN(O2058*0.04-MIN(50000,O2058)*0.02,-2)))</f>
        <v/>
      </c>
      <c r="R2058" s="19">
        <f>L2058-M2058</f>
        <v/>
      </c>
      <c r="S2058" s="19">
        <f>P2058-Q2058</f>
        <v/>
      </c>
      <c r="T2058" s="19">
        <f>R2058+S2058</f>
        <v/>
      </c>
      <c r="U2058" s="21">
        <f>IF(J2058&lt;=0,0,LOOKUP(J2058,{0,1950001,3300001,6950001,9000001,18000001,40000001},{0.05,0.1,0.2,0.23,0.33,0.4,0.45}))</f>
        <v/>
      </c>
    </row>
    <row r="2059">
      <c r="A2059" t="inlineStr">
        <is>
          <t>1万円刻み</t>
        </is>
      </c>
      <c r="B2059" s="19">
        <f>'3_1万円刻み'!$A$961</f>
        <v/>
      </c>
      <c r="C2059" s="20" t="n">
        <v>2025</v>
      </c>
      <c r="D2059" s="19" t="n">
        <v>276000</v>
      </c>
      <c r="E2059" s="19">
        <f>ROUND(MIN(B2059/12,650000)*12*0.0915+MIN(B2059/12,1390000)*12*(0.0504+0)+B2059*0.005,0)</f>
        <v/>
      </c>
      <c r="F2059" s="19" t="n">
        <v>0</v>
      </c>
      <c r="G2059" s="19" t="n">
        <v>0</v>
      </c>
      <c r="H2059" s="19">
        <f>IF(C2059&gt;=2026,IF(B2059&lt;741000,0,IF(B2059&lt;2191000,B2059-740000,IF(B2059&lt;2193000,1451000,IF(B2059&lt;2196000,1453000,IF(B2059&lt;2200000,1456000,IF(B2059&lt;3600000,ROUNDDOWN(B2059/4,-3)*2.8-80000,IF(B2059&lt;6600000,ROUNDDOWN(B2059/4,-3)*3.2-440000,IF(B2059&lt;8500000,ROUNDDOWN(B2059*0.9,0)-1100000,B2059-1950000)))))))),IF(B2059&lt;651000,0,IF(B2059&lt;1900000,B2059-650000,IF(B2059&lt;3600000,ROUNDDOWN(B2059/4,-3)*2.8-80000,IF(B2059&lt;6600000,ROUNDDOWN(B2059/4,-3)*3.2-440000,IF(B2059&lt;8500000,ROUNDDOWN(B2059*0.9,0)-1100000,B2059-1950000))))))</f>
        <v/>
      </c>
      <c r="I2059" s="19">
        <f>IF(H2059&gt;23500000,NA(),IF(C2059&gt;=2026,IF(H2059&lt;=4890000,1040000,IF(H2059&lt;=6550000,670000,620000)),IF(H2059&lt;=1320000,950000,IF(H2059&lt;=3360000,880000,IF(H2059&lt;=4890000,680000,IF(H2059&lt;=6550000,630000,580000))))))</f>
        <v/>
      </c>
      <c r="J2059" s="19">
        <f>MAX(0,ROUNDDOWN(H2059-E2059-I2059-F2059,-3))</f>
        <v/>
      </c>
      <c r="K2059" s="19">
        <f>MAX(0,ROUNDDOWN(H2059-E2059-I2059-F2059-D2059,-3))</f>
        <v/>
      </c>
      <c r="L2059" s="19">
        <f>IF(J2059&lt;=0,0,ROUNDDOWN((J2059*LOOKUP(J2059,{0,1950001,3300001,6950001,9000001,18000001,40000001},{0.05,0.1,0.2,0.23,0.33,0.4,0.45})-LOOKUP(J2059,{0,1950001,3300001,6950001,9000001,18000001,40000001},{0,97500,427500,636000,1536000,2796000,4796000}))*1.021,-2))</f>
        <v/>
      </c>
      <c r="M2059" s="19">
        <f>IF(K2059&lt;=0,0,ROUNDDOWN((K2059*LOOKUP(K2059,{0,1950001,3300001,6950001,9000001,18000001,40000001},{0.05,0.1,0.2,0.23,0.33,0.4,0.45})-LOOKUP(K2059,{0,1950001,3300001,6950001,9000001,18000001,40000001},{0,97500,427500,636000,1536000,2796000,4796000}))*1.021,-2))</f>
        <v/>
      </c>
      <c r="N2059" s="19">
        <f>MAX(0,ROUNDDOWN(H2059-E2059-430000-G2059,-3))</f>
        <v/>
      </c>
      <c r="O2059" s="19">
        <f>MAX(0,ROUNDDOWN(H2059-E2059-430000-G2059-D2059,-3))</f>
        <v/>
      </c>
      <c r="P2059" s="19">
        <f>IF(H2059&lt;=450000,0,MAX(0,ROUNDDOWN(N2059*0.06-MIN(50000,N2059)*0.03,-2))+MAX(0,ROUNDDOWN(N2059*0.04-MIN(50000,N2059)*0.02,-2)))</f>
        <v/>
      </c>
      <c r="Q2059" s="19">
        <f>IF(H2059&lt;=450000,0,MAX(0,ROUNDDOWN(O2059*0.06-MIN(50000,O2059)*0.03,-2))+MAX(0,ROUNDDOWN(O2059*0.04-MIN(50000,O2059)*0.02,-2)))</f>
        <v/>
      </c>
      <c r="R2059" s="19">
        <f>L2059-M2059</f>
        <v/>
      </c>
      <c r="S2059" s="19">
        <f>P2059-Q2059</f>
        <v/>
      </c>
      <c r="T2059" s="19">
        <f>R2059+S2059</f>
        <v/>
      </c>
      <c r="U2059" s="21">
        <f>IF(J2059&lt;=0,0,LOOKUP(J2059,{0,1950001,3300001,6950001,9000001,18000001,40000001},{0.05,0.1,0.2,0.23,0.33,0.4,0.45}))</f>
        <v/>
      </c>
    </row>
    <row r="2060">
      <c r="A2060" t="inlineStr">
        <is>
          <t>1万円刻み</t>
        </is>
      </c>
      <c r="B2060" s="19">
        <f>'3_1万円刻み'!$A$961</f>
        <v/>
      </c>
      <c r="C2060" s="20" t="n">
        <v>2026</v>
      </c>
      <c r="D2060" s="19" t="n">
        <v>276000</v>
      </c>
      <c r="E2060" s="19">
        <f>ROUND(MIN(B2060/12,650000)*12*0.0915+MIN(B2060/12,1390000)*12*(0.0504+0)+B2060*0.005,0)</f>
        <v/>
      </c>
      <c r="F2060" s="19" t="n">
        <v>0</v>
      </c>
      <c r="G2060" s="19" t="n">
        <v>0</v>
      </c>
      <c r="H2060" s="19">
        <f>IF(C2060&gt;=2026,IF(B2060&lt;741000,0,IF(B2060&lt;2191000,B2060-740000,IF(B2060&lt;2193000,1451000,IF(B2060&lt;2196000,1453000,IF(B2060&lt;2200000,1456000,IF(B2060&lt;3600000,ROUNDDOWN(B2060/4,-3)*2.8-80000,IF(B2060&lt;6600000,ROUNDDOWN(B2060/4,-3)*3.2-440000,IF(B2060&lt;8500000,ROUNDDOWN(B2060*0.9,0)-1100000,B2060-1950000)))))))),IF(B2060&lt;651000,0,IF(B2060&lt;1900000,B2060-650000,IF(B2060&lt;3600000,ROUNDDOWN(B2060/4,-3)*2.8-80000,IF(B2060&lt;6600000,ROUNDDOWN(B2060/4,-3)*3.2-440000,IF(B2060&lt;8500000,ROUNDDOWN(B2060*0.9,0)-1100000,B2060-1950000))))))</f>
        <v/>
      </c>
      <c r="I2060" s="19">
        <f>IF(H2060&gt;23500000,NA(),IF(C2060&gt;=2026,IF(H2060&lt;=4890000,1040000,IF(H2060&lt;=6550000,670000,620000)),IF(H2060&lt;=1320000,950000,IF(H2060&lt;=3360000,880000,IF(H2060&lt;=4890000,680000,IF(H2060&lt;=6550000,630000,580000))))))</f>
        <v/>
      </c>
      <c r="J2060" s="19">
        <f>MAX(0,ROUNDDOWN(H2060-E2060-I2060-F2060,-3))</f>
        <v/>
      </c>
      <c r="K2060" s="19">
        <f>MAX(0,ROUNDDOWN(H2060-E2060-I2060-F2060-D2060,-3))</f>
        <v/>
      </c>
      <c r="L2060" s="19">
        <f>IF(J2060&lt;=0,0,ROUNDDOWN((J2060*LOOKUP(J2060,{0,1950001,3300001,6950001,9000001,18000001,40000001},{0.05,0.1,0.2,0.23,0.33,0.4,0.45})-LOOKUP(J2060,{0,1950001,3300001,6950001,9000001,18000001,40000001},{0,97500,427500,636000,1536000,2796000,4796000}))*1.021,-2))</f>
        <v/>
      </c>
      <c r="M2060" s="19">
        <f>IF(K2060&lt;=0,0,ROUNDDOWN((K2060*LOOKUP(K2060,{0,1950001,3300001,6950001,9000001,18000001,40000001},{0.05,0.1,0.2,0.23,0.33,0.4,0.45})-LOOKUP(K2060,{0,1950001,3300001,6950001,9000001,18000001,40000001},{0,97500,427500,636000,1536000,2796000,4796000}))*1.021,-2))</f>
        <v/>
      </c>
      <c r="N2060" s="19">
        <f>MAX(0,ROUNDDOWN(H2060-E2060-430000-G2060,-3))</f>
        <v/>
      </c>
      <c r="O2060" s="19">
        <f>MAX(0,ROUNDDOWN(H2060-E2060-430000-G2060-D2060,-3))</f>
        <v/>
      </c>
      <c r="P2060" s="19">
        <f>IF(H2060&lt;=450000,0,MAX(0,ROUNDDOWN(N2060*0.06-MIN(50000,N2060)*0.03,-2))+MAX(0,ROUNDDOWN(N2060*0.04-MIN(50000,N2060)*0.02,-2)))</f>
        <v/>
      </c>
      <c r="Q2060" s="19">
        <f>IF(H2060&lt;=450000,0,MAX(0,ROUNDDOWN(O2060*0.06-MIN(50000,O2060)*0.03,-2))+MAX(0,ROUNDDOWN(O2060*0.04-MIN(50000,O2060)*0.02,-2)))</f>
        <v/>
      </c>
      <c r="R2060" s="19">
        <f>L2060-M2060</f>
        <v/>
      </c>
      <c r="S2060" s="19">
        <f>P2060-Q2060</f>
        <v/>
      </c>
      <c r="T2060" s="19">
        <f>R2060+S2060</f>
        <v/>
      </c>
      <c r="U2060" s="21">
        <f>IF(J2060&lt;=0,0,LOOKUP(J2060,{0,1950001,3300001,6950001,9000001,18000001,40000001},{0.05,0.1,0.2,0.23,0.33,0.4,0.45}))</f>
        <v/>
      </c>
    </row>
    <row r="2061">
      <c r="A2061" t="inlineStr">
        <is>
          <t>1万円刻み</t>
        </is>
      </c>
      <c r="B2061" s="19">
        <f>'3_1万円刻み'!$A$962</f>
        <v/>
      </c>
      <c r="C2061" s="20" t="n">
        <v>2025</v>
      </c>
      <c r="D2061" s="19" t="n">
        <v>276000</v>
      </c>
      <c r="E2061" s="19">
        <f>ROUND(MIN(B2061/12,650000)*12*0.0915+MIN(B2061/12,1390000)*12*(0.0504+0)+B2061*0.005,0)</f>
        <v/>
      </c>
      <c r="F2061" s="19" t="n">
        <v>0</v>
      </c>
      <c r="G2061" s="19" t="n">
        <v>0</v>
      </c>
      <c r="H2061" s="19">
        <f>IF(C2061&gt;=2026,IF(B2061&lt;741000,0,IF(B2061&lt;2191000,B2061-740000,IF(B2061&lt;2193000,1451000,IF(B2061&lt;2196000,1453000,IF(B2061&lt;2200000,1456000,IF(B2061&lt;3600000,ROUNDDOWN(B2061/4,-3)*2.8-80000,IF(B2061&lt;6600000,ROUNDDOWN(B2061/4,-3)*3.2-440000,IF(B2061&lt;8500000,ROUNDDOWN(B2061*0.9,0)-1100000,B2061-1950000)))))))),IF(B2061&lt;651000,0,IF(B2061&lt;1900000,B2061-650000,IF(B2061&lt;3600000,ROUNDDOWN(B2061/4,-3)*2.8-80000,IF(B2061&lt;6600000,ROUNDDOWN(B2061/4,-3)*3.2-440000,IF(B2061&lt;8500000,ROUNDDOWN(B2061*0.9,0)-1100000,B2061-1950000))))))</f>
        <v/>
      </c>
      <c r="I2061" s="19">
        <f>IF(H2061&gt;23500000,NA(),IF(C2061&gt;=2026,IF(H2061&lt;=4890000,1040000,IF(H2061&lt;=6550000,670000,620000)),IF(H2061&lt;=1320000,950000,IF(H2061&lt;=3360000,880000,IF(H2061&lt;=4890000,680000,IF(H2061&lt;=6550000,630000,580000))))))</f>
        <v/>
      </c>
      <c r="J2061" s="19">
        <f>MAX(0,ROUNDDOWN(H2061-E2061-I2061-F2061,-3))</f>
        <v/>
      </c>
      <c r="K2061" s="19">
        <f>MAX(0,ROUNDDOWN(H2061-E2061-I2061-F2061-D2061,-3))</f>
        <v/>
      </c>
      <c r="L2061" s="19">
        <f>IF(J2061&lt;=0,0,ROUNDDOWN((J2061*LOOKUP(J2061,{0,1950001,3300001,6950001,9000001,18000001,40000001},{0.05,0.1,0.2,0.23,0.33,0.4,0.45})-LOOKUP(J2061,{0,1950001,3300001,6950001,9000001,18000001,40000001},{0,97500,427500,636000,1536000,2796000,4796000}))*1.021,-2))</f>
        <v/>
      </c>
      <c r="M2061" s="19">
        <f>IF(K2061&lt;=0,0,ROUNDDOWN((K2061*LOOKUP(K2061,{0,1950001,3300001,6950001,9000001,18000001,40000001},{0.05,0.1,0.2,0.23,0.33,0.4,0.45})-LOOKUP(K2061,{0,1950001,3300001,6950001,9000001,18000001,40000001},{0,97500,427500,636000,1536000,2796000,4796000}))*1.021,-2))</f>
        <v/>
      </c>
      <c r="N2061" s="19">
        <f>MAX(0,ROUNDDOWN(H2061-E2061-430000-G2061,-3))</f>
        <v/>
      </c>
      <c r="O2061" s="19">
        <f>MAX(0,ROUNDDOWN(H2061-E2061-430000-G2061-D2061,-3))</f>
        <v/>
      </c>
      <c r="P2061" s="19">
        <f>IF(H2061&lt;=450000,0,MAX(0,ROUNDDOWN(N2061*0.06-MIN(50000,N2061)*0.03,-2))+MAX(0,ROUNDDOWN(N2061*0.04-MIN(50000,N2061)*0.02,-2)))</f>
        <v/>
      </c>
      <c r="Q2061" s="19">
        <f>IF(H2061&lt;=450000,0,MAX(0,ROUNDDOWN(O2061*0.06-MIN(50000,O2061)*0.03,-2))+MAX(0,ROUNDDOWN(O2061*0.04-MIN(50000,O2061)*0.02,-2)))</f>
        <v/>
      </c>
      <c r="R2061" s="19">
        <f>L2061-M2061</f>
        <v/>
      </c>
      <c r="S2061" s="19">
        <f>P2061-Q2061</f>
        <v/>
      </c>
      <c r="T2061" s="19">
        <f>R2061+S2061</f>
        <v/>
      </c>
      <c r="U2061" s="21">
        <f>IF(J2061&lt;=0,0,LOOKUP(J2061,{0,1950001,3300001,6950001,9000001,18000001,40000001},{0.05,0.1,0.2,0.23,0.33,0.4,0.45}))</f>
        <v/>
      </c>
    </row>
    <row r="2062">
      <c r="A2062" t="inlineStr">
        <is>
          <t>1万円刻み</t>
        </is>
      </c>
      <c r="B2062" s="19">
        <f>'3_1万円刻み'!$A$962</f>
        <v/>
      </c>
      <c r="C2062" s="20" t="n">
        <v>2026</v>
      </c>
      <c r="D2062" s="19" t="n">
        <v>276000</v>
      </c>
      <c r="E2062" s="19">
        <f>ROUND(MIN(B2062/12,650000)*12*0.0915+MIN(B2062/12,1390000)*12*(0.0504+0)+B2062*0.005,0)</f>
        <v/>
      </c>
      <c r="F2062" s="19" t="n">
        <v>0</v>
      </c>
      <c r="G2062" s="19" t="n">
        <v>0</v>
      </c>
      <c r="H2062" s="19">
        <f>IF(C2062&gt;=2026,IF(B2062&lt;741000,0,IF(B2062&lt;2191000,B2062-740000,IF(B2062&lt;2193000,1451000,IF(B2062&lt;2196000,1453000,IF(B2062&lt;2200000,1456000,IF(B2062&lt;3600000,ROUNDDOWN(B2062/4,-3)*2.8-80000,IF(B2062&lt;6600000,ROUNDDOWN(B2062/4,-3)*3.2-440000,IF(B2062&lt;8500000,ROUNDDOWN(B2062*0.9,0)-1100000,B2062-1950000)))))))),IF(B2062&lt;651000,0,IF(B2062&lt;1900000,B2062-650000,IF(B2062&lt;3600000,ROUNDDOWN(B2062/4,-3)*2.8-80000,IF(B2062&lt;6600000,ROUNDDOWN(B2062/4,-3)*3.2-440000,IF(B2062&lt;8500000,ROUNDDOWN(B2062*0.9,0)-1100000,B2062-1950000))))))</f>
        <v/>
      </c>
      <c r="I2062" s="19">
        <f>IF(H2062&gt;23500000,NA(),IF(C2062&gt;=2026,IF(H2062&lt;=4890000,1040000,IF(H2062&lt;=6550000,670000,620000)),IF(H2062&lt;=1320000,950000,IF(H2062&lt;=3360000,880000,IF(H2062&lt;=4890000,680000,IF(H2062&lt;=6550000,630000,580000))))))</f>
        <v/>
      </c>
      <c r="J2062" s="19">
        <f>MAX(0,ROUNDDOWN(H2062-E2062-I2062-F2062,-3))</f>
        <v/>
      </c>
      <c r="K2062" s="19">
        <f>MAX(0,ROUNDDOWN(H2062-E2062-I2062-F2062-D2062,-3))</f>
        <v/>
      </c>
      <c r="L2062" s="19">
        <f>IF(J2062&lt;=0,0,ROUNDDOWN((J2062*LOOKUP(J2062,{0,1950001,3300001,6950001,9000001,18000001,40000001},{0.05,0.1,0.2,0.23,0.33,0.4,0.45})-LOOKUP(J2062,{0,1950001,3300001,6950001,9000001,18000001,40000001},{0,97500,427500,636000,1536000,2796000,4796000}))*1.021,-2))</f>
        <v/>
      </c>
      <c r="M2062" s="19">
        <f>IF(K2062&lt;=0,0,ROUNDDOWN((K2062*LOOKUP(K2062,{0,1950001,3300001,6950001,9000001,18000001,40000001},{0.05,0.1,0.2,0.23,0.33,0.4,0.45})-LOOKUP(K2062,{0,1950001,3300001,6950001,9000001,18000001,40000001},{0,97500,427500,636000,1536000,2796000,4796000}))*1.021,-2))</f>
        <v/>
      </c>
      <c r="N2062" s="19">
        <f>MAX(0,ROUNDDOWN(H2062-E2062-430000-G2062,-3))</f>
        <v/>
      </c>
      <c r="O2062" s="19">
        <f>MAX(0,ROUNDDOWN(H2062-E2062-430000-G2062-D2062,-3))</f>
        <v/>
      </c>
      <c r="P2062" s="19">
        <f>IF(H2062&lt;=450000,0,MAX(0,ROUNDDOWN(N2062*0.06-MIN(50000,N2062)*0.03,-2))+MAX(0,ROUNDDOWN(N2062*0.04-MIN(50000,N2062)*0.02,-2)))</f>
        <v/>
      </c>
      <c r="Q2062" s="19">
        <f>IF(H2062&lt;=450000,0,MAX(0,ROUNDDOWN(O2062*0.06-MIN(50000,O2062)*0.03,-2))+MAX(0,ROUNDDOWN(O2062*0.04-MIN(50000,O2062)*0.02,-2)))</f>
        <v/>
      </c>
      <c r="R2062" s="19">
        <f>L2062-M2062</f>
        <v/>
      </c>
      <c r="S2062" s="19">
        <f>P2062-Q2062</f>
        <v/>
      </c>
      <c r="T2062" s="19">
        <f>R2062+S2062</f>
        <v/>
      </c>
      <c r="U2062" s="21">
        <f>IF(J2062&lt;=0,0,LOOKUP(J2062,{0,1950001,3300001,6950001,9000001,18000001,40000001},{0.05,0.1,0.2,0.23,0.33,0.4,0.45}))</f>
        <v/>
      </c>
    </row>
    <row r="2063">
      <c r="A2063" t="inlineStr">
        <is>
          <t>1万円刻み</t>
        </is>
      </c>
      <c r="B2063" s="19">
        <f>'3_1万円刻み'!$A$963</f>
        <v/>
      </c>
      <c r="C2063" s="20" t="n">
        <v>2025</v>
      </c>
      <c r="D2063" s="19" t="n">
        <v>276000</v>
      </c>
      <c r="E2063" s="19">
        <f>ROUND(MIN(B2063/12,650000)*12*0.0915+MIN(B2063/12,1390000)*12*(0.0504+0)+B2063*0.005,0)</f>
        <v/>
      </c>
      <c r="F2063" s="19" t="n">
        <v>0</v>
      </c>
      <c r="G2063" s="19" t="n">
        <v>0</v>
      </c>
      <c r="H2063" s="19">
        <f>IF(C2063&gt;=2026,IF(B2063&lt;741000,0,IF(B2063&lt;2191000,B2063-740000,IF(B2063&lt;2193000,1451000,IF(B2063&lt;2196000,1453000,IF(B2063&lt;2200000,1456000,IF(B2063&lt;3600000,ROUNDDOWN(B2063/4,-3)*2.8-80000,IF(B2063&lt;6600000,ROUNDDOWN(B2063/4,-3)*3.2-440000,IF(B2063&lt;8500000,ROUNDDOWN(B2063*0.9,0)-1100000,B2063-1950000)))))))),IF(B2063&lt;651000,0,IF(B2063&lt;1900000,B2063-650000,IF(B2063&lt;3600000,ROUNDDOWN(B2063/4,-3)*2.8-80000,IF(B2063&lt;6600000,ROUNDDOWN(B2063/4,-3)*3.2-440000,IF(B2063&lt;8500000,ROUNDDOWN(B2063*0.9,0)-1100000,B2063-1950000))))))</f>
        <v/>
      </c>
      <c r="I2063" s="19">
        <f>IF(H2063&gt;23500000,NA(),IF(C2063&gt;=2026,IF(H2063&lt;=4890000,1040000,IF(H2063&lt;=6550000,670000,620000)),IF(H2063&lt;=1320000,950000,IF(H2063&lt;=3360000,880000,IF(H2063&lt;=4890000,680000,IF(H2063&lt;=6550000,630000,580000))))))</f>
        <v/>
      </c>
      <c r="J2063" s="19">
        <f>MAX(0,ROUNDDOWN(H2063-E2063-I2063-F2063,-3))</f>
        <v/>
      </c>
      <c r="K2063" s="19">
        <f>MAX(0,ROUNDDOWN(H2063-E2063-I2063-F2063-D2063,-3))</f>
        <v/>
      </c>
      <c r="L2063" s="19">
        <f>IF(J2063&lt;=0,0,ROUNDDOWN((J2063*LOOKUP(J2063,{0,1950001,3300001,6950001,9000001,18000001,40000001},{0.05,0.1,0.2,0.23,0.33,0.4,0.45})-LOOKUP(J2063,{0,1950001,3300001,6950001,9000001,18000001,40000001},{0,97500,427500,636000,1536000,2796000,4796000}))*1.021,-2))</f>
        <v/>
      </c>
      <c r="M2063" s="19">
        <f>IF(K2063&lt;=0,0,ROUNDDOWN((K2063*LOOKUP(K2063,{0,1950001,3300001,6950001,9000001,18000001,40000001},{0.05,0.1,0.2,0.23,0.33,0.4,0.45})-LOOKUP(K2063,{0,1950001,3300001,6950001,9000001,18000001,40000001},{0,97500,427500,636000,1536000,2796000,4796000}))*1.021,-2))</f>
        <v/>
      </c>
      <c r="N2063" s="19">
        <f>MAX(0,ROUNDDOWN(H2063-E2063-430000-G2063,-3))</f>
        <v/>
      </c>
      <c r="O2063" s="19">
        <f>MAX(0,ROUNDDOWN(H2063-E2063-430000-G2063-D2063,-3))</f>
        <v/>
      </c>
      <c r="P2063" s="19">
        <f>IF(H2063&lt;=450000,0,MAX(0,ROUNDDOWN(N2063*0.06-MIN(50000,N2063)*0.03,-2))+MAX(0,ROUNDDOWN(N2063*0.04-MIN(50000,N2063)*0.02,-2)))</f>
        <v/>
      </c>
      <c r="Q2063" s="19">
        <f>IF(H2063&lt;=450000,0,MAX(0,ROUNDDOWN(O2063*0.06-MIN(50000,O2063)*0.03,-2))+MAX(0,ROUNDDOWN(O2063*0.04-MIN(50000,O2063)*0.02,-2)))</f>
        <v/>
      </c>
      <c r="R2063" s="19">
        <f>L2063-M2063</f>
        <v/>
      </c>
      <c r="S2063" s="19">
        <f>P2063-Q2063</f>
        <v/>
      </c>
      <c r="T2063" s="19">
        <f>R2063+S2063</f>
        <v/>
      </c>
      <c r="U2063" s="21">
        <f>IF(J2063&lt;=0,0,LOOKUP(J2063,{0,1950001,3300001,6950001,9000001,18000001,40000001},{0.05,0.1,0.2,0.23,0.33,0.4,0.45}))</f>
        <v/>
      </c>
    </row>
    <row r="2064">
      <c r="A2064" t="inlineStr">
        <is>
          <t>1万円刻み</t>
        </is>
      </c>
      <c r="B2064" s="19">
        <f>'3_1万円刻み'!$A$963</f>
        <v/>
      </c>
      <c r="C2064" s="20" t="n">
        <v>2026</v>
      </c>
      <c r="D2064" s="19" t="n">
        <v>276000</v>
      </c>
      <c r="E2064" s="19">
        <f>ROUND(MIN(B2064/12,650000)*12*0.0915+MIN(B2064/12,1390000)*12*(0.0504+0)+B2064*0.005,0)</f>
        <v/>
      </c>
      <c r="F2064" s="19" t="n">
        <v>0</v>
      </c>
      <c r="G2064" s="19" t="n">
        <v>0</v>
      </c>
      <c r="H2064" s="19">
        <f>IF(C2064&gt;=2026,IF(B2064&lt;741000,0,IF(B2064&lt;2191000,B2064-740000,IF(B2064&lt;2193000,1451000,IF(B2064&lt;2196000,1453000,IF(B2064&lt;2200000,1456000,IF(B2064&lt;3600000,ROUNDDOWN(B2064/4,-3)*2.8-80000,IF(B2064&lt;6600000,ROUNDDOWN(B2064/4,-3)*3.2-440000,IF(B2064&lt;8500000,ROUNDDOWN(B2064*0.9,0)-1100000,B2064-1950000)))))))),IF(B2064&lt;651000,0,IF(B2064&lt;1900000,B2064-650000,IF(B2064&lt;3600000,ROUNDDOWN(B2064/4,-3)*2.8-80000,IF(B2064&lt;6600000,ROUNDDOWN(B2064/4,-3)*3.2-440000,IF(B2064&lt;8500000,ROUNDDOWN(B2064*0.9,0)-1100000,B2064-1950000))))))</f>
        <v/>
      </c>
      <c r="I2064" s="19">
        <f>IF(H2064&gt;23500000,NA(),IF(C2064&gt;=2026,IF(H2064&lt;=4890000,1040000,IF(H2064&lt;=6550000,670000,620000)),IF(H2064&lt;=1320000,950000,IF(H2064&lt;=3360000,880000,IF(H2064&lt;=4890000,680000,IF(H2064&lt;=6550000,630000,580000))))))</f>
        <v/>
      </c>
      <c r="J2064" s="19">
        <f>MAX(0,ROUNDDOWN(H2064-E2064-I2064-F2064,-3))</f>
        <v/>
      </c>
      <c r="K2064" s="19">
        <f>MAX(0,ROUNDDOWN(H2064-E2064-I2064-F2064-D2064,-3))</f>
        <v/>
      </c>
      <c r="L2064" s="19">
        <f>IF(J2064&lt;=0,0,ROUNDDOWN((J2064*LOOKUP(J2064,{0,1950001,3300001,6950001,9000001,18000001,40000001},{0.05,0.1,0.2,0.23,0.33,0.4,0.45})-LOOKUP(J2064,{0,1950001,3300001,6950001,9000001,18000001,40000001},{0,97500,427500,636000,1536000,2796000,4796000}))*1.021,-2))</f>
        <v/>
      </c>
      <c r="M2064" s="19">
        <f>IF(K2064&lt;=0,0,ROUNDDOWN((K2064*LOOKUP(K2064,{0,1950001,3300001,6950001,9000001,18000001,40000001},{0.05,0.1,0.2,0.23,0.33,0.4,0.45})-LOOKUP(K2064,{0,1950001,3300001,6950001,9000001,18000001,40000001},{0,97500,427500,636000,1536000,2796000,4796000}))*1.021,-2))</f>
        <v/>
      </c>
      <c r="N2064" s="19">
        <f>MAX(0,ROUNDDOWN(H2064-E2064-430000-G2064,-3))</f>
        <v/>
      </c>
      <c r="O2064" s="19">
        <f>MAX(0,ROUNDDOWN(H2064-E2064-430000-G2064-D2064,-3))</f>
        <v/>
      </c>
      <c r="P2064" s="19">
        <f>IF(H2064&lt;=450000,0,MAX(0,ROUNDDOWN(N2064*0.06-MIN(50000,N2064)*0.03,-2))+MAX(0,ROUNDDOWN(N2064*0.04-MIN(50000,N2064)*0.02,-2)))</f>
        <v/>
      </c>
      <c r="Q2064" s="19">
        <f>IF(H2064&lt;=450000,0,MAX(0,ROUNDDOWN(O2064*0.06-MIN(50000,O2064)*0.03,-2))+MAX(0,ROUNDDOWN(O2064*0.04-MIN(50000,O2064)*0.02,-2)))</f>
        <v/>
      </c>
      <c r="R2064" s="19">
        <f>L2064-M2064</f>
        <v/>
      </c>
      <c r="S2064" s="19">
        <f>P2064-Q2064</f>
        <v/>
      </c>
      <c r="T2064" s="19">
        <f>R2064+S2064</f>
        <v/>
      </c>
      <c r="U2064" s="21">
        <f>IF(J2064&lt;=0,0,LOOKUP(J2064,{0,1950001,3300001,6950001,9000001,18000001,40000001},{0.05,0.1,0.2,0.23,0.33,0.4,0.45}))</f>
        <v/>
      </c>
    </row>
    <row r="2065">
      <c r="A2065" t="inlineStr">
        <is>
          <t>1万円刻み</t>
        </is>
      </c>
      <c r="B2065" s="19">
        <f>'3_1万円刻み'!$A$964</f>
        <v/>
      </c>
      <c r="C2065" s="20" t="n">
        <v>2025</v>
      </c>
      <c r="D2065" s="19" t="n">
        <v>276000</v>
      </c>
      <c r="E2065" s="19">
        <f>ROUND(MIN(B2065/12,650000)*12*0.0915+MIN(B2065/12,1390000)*12*(0.0504+0)+B2065*0.005,0)</f>
        <v/>
      </c>
      <c r="F2065" s="19" t="n">
        <v>0</v>
      </c>
      <c r="G2065" s="19" t="n">
        <v>0</v>
      </c>
      <c r="H2065" s="19">
        <f>IF(C2065&gt;=2026,IF(B2065&lt;741000,0,IF(B2065&lt;2191000,B2065-740000,IF(B2065&lt;2193000,1451000,IF(B2065&lt;2196000,1453000,IF(B2065&lt;2200000,1456000,IF(B2065&lt;3600000,ROUNDDOWN(B2065/4,-3)*2.8-80000,IF(B2065&lt;6600000,ROUNDDOWN(B2065/4,-3)*3.2-440000,IF(B2065&lt;8500000,ROUNDDOWN(B2065*0.9,0)-1100000,B2065-1950000)))))))),IF(B2065&lt;651000,0,IF(B2065&lt;1900000,B2065-650000,IF(B2065&lt;3600000,ROUNDDOWN(B2065/4,-3)*2.8-80000,IF(B2065&lt;6600000,ROUNDDOWN(B2065/4,-3)*3.2-440000,IF(B2065&lt;8500000,ROUNDDOWN(B2065*0.9,0)-1100000,B2065-1950000))))))</f>
        <v/>
      </c>
      <c r="I2065" s="19">
        <f>IF(H2065&gt;23500000,NA(),IF(C2065&gt;=2026,IF(H2065&lt;=4890000,1040000,IF(H2065&lt;=6550000,670000,620000)),IF(H2065&lt;=1320000,950000,IF(H2065&lt;=3360000,880000,IF(H2065&lt;=4890000,680000,IF(H2065&lt;=6550000,630000,580000))))))</f>
        <v/>
      </c>
      <c r="J2065" s="19">
        <f>MAX(0,ROUNDDOWN(H2065-E2065-I2065-F2065,-3))</f>
        <v/>
      </c>
      <c r="K2065" s="19">
        <f>MAX(0,ROUNDDOWN(H2065-E2065-I2065-F2065-D2065,-3))</f>
        <v/>
      </c>
      <c r="L2065" s="19">
        <f>IF(J2065&lt;=0,0,ROUNDDOWN((J2065*LOOKUP(J2065,{0,1950001,3300001,6950001,9000001,18000001,40000001},{0.05,0.1,0.2,0.23,0.33,0.4,0.45})-LOOKUP(J2065,{0,1950001,3300001,6950001,9000001,18000001,40000001},{0,97500,427500,636000,1536000,2796000,4796000}))*1.021,-2))</f>
        <v/>
      </c>
      <c r="M2065" s="19">
        <f>IF(K2065&lt;=0,0,ROUNDDOWN((K2065*LOOKUP(K2065,{0,1950001,3300001,6950001,9000001,18000001,40000001},{0.05,0.1,0.2,0.23,0.33,0.4,0.45})-LOOKUP(K2065,{0,1950001,3300001,6950001,9000001,18000001,40000001},{0,97500,427500,636000,1536000,2796000,4796000}))*1.021,-2))</f>
        <v/>
      </c>
      <c r="N2065" s="19">
        <f>MAX(0,ROUNDDOWN(H2065-E2065-430000-G2065,-3))</f>
        <v/>
      </c>
      <c r="O2065" s="19">
        <f>MAX(0,ROUNDDOWN(H2065-E2065-430000-G2065-D2065,-3))</f>
        <v/>
      </c>
      <c r="P2065" s="19">
        <f>IF(H2065&lt;=450000,0,MAX(0,ROUNDDOWN(N2065*0.06-MIN(50000,N2065)*0.03,-2))+MAX(0,ROUNDDOWN(N2065*0.04-MIN(50000,N2065)*0.02,-2)))</f>
        <v/>
      </c>
      <c r="Q2065" s="19">
        <f>IF(H2065&lt;=450000,0,MAX(0,ROUNDDOWN(O2065*0.06-MIN(50000,O2065)*0.03,-2))+MAX(0,ROUNDDOWN(O2065*0.04-MIN(50000,O2065)*0.02,-2)))</f>
        <v/>
      </c>
      <c r="R2065" s="19">
        <f>L2065-M2065</f>
        <v/>
      </c>
      <c r="S2065" s="19">
        <f>P2065-Q2065</f>
        <v/>
      </c>
      <c r="T2065" s="19">
        <f>R2065+S2065</f>
        <v/>
      </c>
      <c r="U2065" s="21">
        <f>IF(J2065&lt;=0,0,LOOKUP(J2065,{0,1950001,3300001,6950001,9000001,18000001,40000001},{0.05,0.1,0.2,0.23,0.33,0.4,0.45}))</f>
        <v/>
      </c>
    </row>
    <row r="2066">
      <c r="A2066" t="inlineStr">
        <is>
          <t>1万円刻み</t>
        </is>
      </c>
      <c r="B2066" s="19">
        <f>'3_1万円刻み'!$A$964</f>
        <v/>
      </c>
      <c r="C2066" s="20" t="n">
        <v>2026</v>
      </c>
      <c r="D2066" s="19" t="n">
        <v>276000</v>
      </c>
      <c r="E2066" s="19">
        <f>ROUND(MIN(B2066/12,650000)*12*0.0915+MIN(B2066/12,1390000)*12*(0.0504+0)+B2066*0.005,0)</f>
        <v/>
      </c>
      <c r="F2066" s="19" t="n">
        <v>0</v>
      </c>
      <c r="G2066" s="19" t="n">
        <v>0</v>
      </c>
      <c r="H2066" s="19">
        <f>IF(C2066&gt;=2026,IF(B2066&lt;741000,0,IF(B2066&lt;2191000,B2066-740000,IF(B2066&lt;2193000,1451000,IF(B2066&lt;2196000,1453000,IF(B2066&lt;2200000,1456000,IF(B2066&lt;3600000,ROUNDDOWN(B2066/4,-3)*2.8-80000,IF(B2066&lt;6600000,ROUNDDOWN(B2066/4,-3)*3.2-440000,IF(B2066&lt;8500000,ROUNDDOWN(B2066*0.9,0)-1100000,B2066-1950000)))))))),IF(B2066&lt;651000,0,IF(B2066&lt;1900000,B2066-650000,IF(B2066&lt;3600000,ROUNDDOWN(B2066/4,-3)*2.8-80000,IF(B2066&lt;6600000,ROUNDDOWN(B2066/4,-3)*3.2-440000,IF(B2066&lt;8500000,ROUNDDOWN(B2066*0.9,0)-1100000,B2066-1950000))))))</f>
        <v/>
      </c>
      <c r="I2066" s="19">
        <f>IF(H2066&gt;23500000,NA(),IF(C2066&gt;=2026,IF(H2066&lt;=4890000,1040000,IF(H2066&lt;=6550000,670000,620000)),IF(H2066&lt;=1320000,950000,IF(H2066&lt;=3360000,880000,IF(H2066&lt;=4890000,680000,IF(H2066&lt;=6550000,630000,580000))))))</f>
        <v/>
      </c>
      <c r="J2066" s="19">
        <f>MAX(0,ROUNDDOWN(H2066-E2066-I2066-F2066,-3))</f>
        <v/>
      </c>
      <c r="K2066" s="19">
        <f>MAX(0,ROUNDDOWN(H2066-E2066-I2066-F2066-D2066,-3))</f>
        <v/>
      </c>
      <c r="L2066" s="19">
        <f>IF(J2066&lt;=0,0,ROUNDDOWN((J2066*LOOKUP(J2066,{0,1950001,3300001,6950001,9000001,18000001,40000001},{0.05,0.1,0.2,0.23,0.33,0.4,0.45})-LOOKUP(J2066,{0,1950001,3300001,6950001,9000001,18000001,40000001},{0,97500,427500,636000,1536000,2796000,4796000}))*1.021,-2))</f>
        <v/>
      </c>
      <c r="M2066" s="19">
        <f>IF(K2066&lt;=0,0,ROUNDDOWN((K2066*LOOKUP(K2066,{0,1950001,3300001,6950001,9000001,18000001,40000001},{0.05,0.1,0.2,0.23,0.33,0.4,0.45})-LOOKUP(K2066,{0,1950001,3300001,6950001,9000001,18000001,40000001},{0,97500,427500,636000,1536000,2796000,4796000}))*1.021,-2))</f>
        <v/>
      </c>
      <c r="N2066" s="19">
        <f>MAX(0,ROUNDDOWN(H2066-E2066-430000-G2066,-3))</f>
        <v/>
      </c>
      <c r="O2066" s="19">
        <f>MAX(0,ROUNDDOWN(H2066-E2066-430000-G2066-D2066,-3))</f>
        <v/>
      </c>
      <c r="P2066" s="19">
        <f>IF(H2066&lt;=450000,0,MAX(0,ROUNDDOWN(N2066*0.06-MIN(50000,N2066)*0.03,-2))+MAX(0,ROUNDDOWN(N2066*0.04-MIN(50000,N2066)*0.02,-2)))</f>
        <v/>
      </c>
      <c r="Q2066" s="19">
        <f>IF(H2066&lt;=450000,0,MAX(0,ROUNDDOWN(O2066*0.06-MIN(50000,O2066)*0.03,-2))+MAX(0,ROUNDDOWN(O2066*0.04-MIN(50000,O2066)*0.02,-2)))</f>
        <v/>
      </c>
      <c r="R2066" s="19">
        <f>L2066-M2066</f>
        <v/>
      </c>
      <c r="S2066" s="19">
        <f>P2066-Q2066</f>
        <v/>
      </c>
      <c r="T2066" s="19">
        <f>R2066+S2066</f>
        <v/>
      </c>
      <c r="U2066" s="21">
        <f>IF(J2066&lt;=0,0,LOOKUP(J2066,{0,1950001,3300001,6950001,9000001,18000001,40000001},{0.05,0.1,0.2,0.23,0.33,0.4,0.45}))</f>
        <v/>
      </c>
    </row>
    <row r="2067">
      <c r="A2067" t="inlineStr">
        <is>
          <t>1万円刻み</t>
        </is>
      </c>
      <c r="B2067" s="19">
        <f>'3_1万円刻み'!$A$965</f>
        <v/>
      </c>
      <c r="C2067" s="20" t="n">
        <v>2025</v>
      </c>
      <c r="D2067" s="19" t="n">
        <v>276000</v>
      </c>
      <c r="E2067" s="19">
        <f>ROUND(MIN(B2067/12,650000)*12*0.0915+MIN(B2067/12,1390000)*12*(0.0504+0)+B2067*0.005,0)</f>
        <v/>
      </c>
      <c r="F2067" s="19" t="n">
        <v>0</v>
      </c>
      <c r="G2067" s="19" t="n">
        <v>0</v>
      </c>
      <c r="H2067" s="19">
        <f>IF(C2067&gt;=2026,IF(B2067&lt;741000,0,IF(B2067&lt;2191000,B2067-740000,IF(B2067&lt;2193000,1451000,IF(B2067&lt;2196000,1453000,IF(B2067&lt;2200000,1456000,IF(B2067&lt;3600000,ROUNDDOWN(B2067/4,-3)*2.8-80000,IF(B2067&lt;6600000,ROUNDDOWN(B2067/4,-3)*3.2-440000,IF(B2067&lt;8500000,ROUNDDOWN(B2067*0.9,0)-1100000,B2067-1950000)))))))),IF(B2067&lt;651000,0,IF(B2067&lt;1900000,B2067-650000,IF(B2067&lt;3600000,ROUNDDOWN(B2067/4,-3)*2.8-80000,IF(B2067&lt;6600000,ROUNDDOWN(B2067/4,-3)*3.2-440000,IF(B2067&lt;8500000,ROUNDDOWN(B2067*0.9,0)-1100000,B2067-1950000))))))</f>
        <v/>
      </c>
      <c r="I2067" s="19">
        <f>IF(H2067&gt;23500000,NA(),IF(C2067&gt;=2026,IF(H2067&lt;=4890000,1040000,IF(H2067&lt;=6550000,670000,620000)),IF(H2067&lt;=1320000,950000,IF(H2067&lt;=3360000,880000,IF(H2067&lt;=4890000,680000,IF(H2067&lt;=6550000,630000,580000))))))</f>
        <v/>
      </c>
      <c r="J2067" s="19">
        <f>MAX(0,ROUNDDOWN(H2067-E2067-I2067-F2067,-3))</f>
        <v/>
      </c>
      <c r="K2067" s="19">
        <f>MAX(0,ROUNDDOWN(H2067-E2067-I2067-F2067-D2067,-3))</f>
        <v/>
      </c>
      <c r="L2067" s="19">
        <f>IF(J2067&lt;=0,0,ROUNDDOWN((J2067*LOOKUP(J2067,{0,1950001,3300001,6950001,9000001,18000001,40000001},{0.05,0.1,0.2,0.23,0.33,0.4,0.45})-LOOKUP(J2067,{0,1950001,3300001,6950001,9000001,18000001,40000001},{0,97500,427500,636000,1536000,2796000,4796000}))*1.021,-2))</f>
        <v/>
      </c>
      <c r="M2067" s="19">
        <f>IF(K2067&lt;=0,0,ROUNDDOWN((K2067*LOOKUP(K2067,{0,1950001,3300001,6950001,9000001,18000001,40000001},{0.05,0.1,0.2,0.23,0.33,0.4,0.45})-LOOKUP(K2067,{0,1950001,3300001,6950001,9000001,18000001,40000001},{0,97500,427500,636000,1536000,2796000,4796000}))*1.021,-2))</f>
        <v/>
      </c>
      <c r="N2067" s="19">
        <f>MAX(0,ROUNDDOWN(H2067-E2067-430000-G2067,-3))</f>
        <v/>
      </c>
      <c r="O2067" s="19">
        <f>MAX(0,ROUNDDOWN(H2067-E2067-430000-G2067-D2067,-3))</f>
        <v/>
      </c>
      <c r="P2067" s="19">
        <f>IF(H2067&lt;=450000,0,MAX(0,ROUNDDOWN(N2067*0.06-MIN(50000,N2067)*0.03,-2))+MAX(0,ROUNDDOWN(N2067*0.04-MIN(50000,N2067)*0.02,-2)))</f>
        <v/>
      </c>
      <c r="Q2067" s="19">
        <f>IF(H2067&lt;=450000,0,MAX(0,ROUNDDOWN(O2067*0.06-MIN(50000,O2067)*0.03,-2))+MAX(0,ROUNDDOWN(O2067*0.04-MIN(50000,O2067)*0.02,-2)))</f>
        <v/>
      </c>
      <c r="R2067" s="19">
        <f>L2067-M2067</f>
        <v/>
      </c>
      <c r="S2067" s="19">
        <f>P2067-Q2067</f>
        <v/>
      </c>
      <c r="T2067" s="19">
        <f>R2067+S2067</f>
        <v/>
      </c>
      <c r="U2067" s="21">
        <f>IF(J2067&lt;=0,0,LOOKUP(J2067,{0,1950001,3300001,6950001,9000001,18000001,40000001},{0.05,0.1,0.2,0.23,0.33,0.4,0.45}))</f>
        <v/>
      </c>
    </row>
    <row r="2068">
      <c r="A2068" t="inlineStr">
        <is>
          <t>1万円刻み</t>
        </is>
      </c>
      <c r="B2068" s="19">
        <f>'3_1万円刻み'!$A$965</f>
        <v/>
      </c>
      <c r="C2068" s="20" t="n">
        <v>2026</v>
      </c>
      <c r="D2068" s="19" t="n">
        <v>276000</v>
      </c>
      <c r="E2068" s="19">
        <f>ROUND(MIN(B2068/12,650000)*12*0.0915+MIN(B2068/12,1390000)*12*(0.0504+0)+B2068*0.005,0)</f>
        <v/>
      </c>
      <c r="F2068" s="19" t="n">
        <v>0</v>
      </c>
      <c r="G2068" s="19" t="n">
        <v>0</v>
      </c>
      <c r="H2068" s="19">
        <f>IF(C2068&gt;=2026,IF(B2068&lt;741000,0,IF(B2068&lt;2191000,B2068-740000,IF(B2068&lt;2193000,1451000,IF(B2068&lt;2196000,1453000,IF(B2068&lt;2200000,1456000,IF(B2068&lt;3600000,ROUNDDOWN(B2068/4,-3)*2.8-80000,IF(B2068&lt;6600000,ROUNDDOWN(B2068/4,-3)*3.2-440000,IF(B2068&lt;8500000,ROUNDDOWN(B2068*0.9,0)-1100000,B2068-1950000)))))))),IF(B2068&lt;651000,0,IF(B2068&lt;1900000,B2068-650000,IF(B2068&lt;3600000,ROUNDDOWN(B2068/4,-3)*2.8-80000,IF(B2068&lt;6600000,ROUNDDOWN(B2068/4,-3)*3.2-440000,IF(B2068&lt;8500000,ROUNDDOWN(B2068*0.9,0)-1100000,B2068-1950000))))))</f>
        <v/>
      </c>
      <c r="I2068" s="19">
        <f>IF(H2068&gt;23500000,NA(),IF(C2068&gt;=2026,IF(H2068&lt;=4890000,1040000,IF(H2068&lt;=6550000,670000,620000)),IF(H2068&lt;=1320000,950000,IF(H2068&lt;=3360000,880000,IF(H2068&lt;=4890000,680000,IF(H2068&lt;=6550000,630000,580000))))))</f>
        <v/>
      </c>
      <c r="J2068" s="19">
        <f>MAX(0,ROUNDDOWN(H2068-E2068-I2068-F2068,-3))</f>
        <v/>
      </c>
      <c r="K2068" s="19">
        <f>MAX(0,ROUNDDOWN(H2068-E2068-I2068-F2068-D2068,-3))</f>
        <v/>
      </c>
      <c r="L2068" s="19">
        <f>IF(J2068&lt;=0,0,ROUNDDOWN((J2068*LOOKUP(J2068,{0,1950001,3300001,6950001,9000001,18000001,40000001},{0.05,0.1,0.2,0.23,0.33,0.4,0.45})-LOOKUP(J2068,{0,1950001,3300001,6950001,9000001,18000001,40000001},{0,97500,427500,636000,1536000,2796000,4796000}))*1.021,-2))</f>
        <v/>
      </c>
      <c r="M2068" s="19">
        <f>IF(K2068&lt;=0,0,ROUNDDOWN((K2068*LOOKUP(K2068,{0,1950001,3300001,6950001,9000001,18000001,40000001},{0.05,0.1,0.2,0.23,0.33,0.4,0.45})-LOOKUP(K2068,{0,1950001,3300001,6950001,9000001,18000001,40000001},{0,97500,427500,636000,1536000,2796000,4796000}))*1.021,-2))</f>
        <v/>
      </c>
      <c r="N2068" s="19">
        <f>MAX(0,ROUNDDOWN(H2068-E2068-430000-G2068,-3))</f>
        <v/>
      </c>
      <c r="O2068" s="19">
        <f>MAX(0,ROUNDDOWN(H2068-E2068-430000-G2068-D2068,-3))</f>
        <v/>
      </c>
      <c r="P2068" s="19">
        <f>IF(H2068&lt;=450000,0,MAX(0,ROUNDDOWN(N2068*0.06-MIN(50000,N2068)*0.03,-2))+MAX(0,ROUNDDOWN(N2068*0.04-MIN(50000,N2068)*0.02,-2)))</f>
        <v/>
      </c>
      <c r="Q2068" s="19">
        <f>IF(H2068&lt;=450000,0,MAX(0,ROUNDDOWN(O2068*0.06-MIN(50000,O2068)*0.03,-2))+MAX(0,ROUNDDOWN(O2068*0.04-MIN(50000,O2068)*0.02,-2)))</f>
        <v/>
      </c>
      <c r="R2068" s="19">
        <f>L2068-M2068</f>
        <v/>
      </c>
      <c r="S2068" s="19">
        <f>P2068-Q2068</f>
        <v/>
      </c>
      <c r="T2068" s="19">
        <f>R2068+S2068</f>
        <v/>
      </c>
      <c r="U2068" s="21">
        <f>IF(J2068&lt;=0,0,LOOKUP(J2068,{0,1950001,3300001,6950001,9000001,18000001,40000001},{0.05,0.1,0.2,0.23,0.33,0.4,0.45}))</f>
        <v/>
      </c>
    </row>
    <row r="2069">
      <c r="A2069" t="inlineStr">
        <is>
          <t>1万円刻み</t>
        </is>
      </c>
      <c r="B2069" s="19">
        <f>'3_1万円刻み'!$A$966</f>
        <v/>
      </c>
      <c r="C2069" s="20" t="n">
        <v>2025</v>
      </c>
      <c r="D2069" s="19" t="n">
        <v>276000</v>
      </c>
      <c r="E2069" s="19">
        <f>ROUND(MIN(B2069/12,650000)*12*0.0915+MIN(B2069/12,1390000)*12*(0.0504+0)+B2069*0.005,0)</f>
        <v/>
      </c>
      <c r="F2069" s="19" t="n">
        <v>0</v>
      </c>
      <c r="G2069" s="19" t="n">
        <v>0</v>
      </c>
      <c r="H2069" s="19">
        <f>IF(C2069&gt;=2026,IF(B2069&lt;741000,0,IF(B2069&lt;2191000,B2069-740000,IF(B2069&lt;2193000,1451000,IF(B2069&lt;2196000,1453000,IF(B2069&lt;2200000,1456000,IF(B2069&lt;3600000,ROUNDDOWN(B2069/4,-3)*2.8-80000,IF(B2069&lt;6600000,ROUNDDOWN(B2069/4,-3)*3.2-440000,IF(B2069&lt;8500000,ROUNDDOWN(B2069*0.9,0)-1100000,B2069-1950000)))))))),IF(B2069&lt;651000,0,IF(B2069&lt;1900000,B2069-650000,IF(B2069&lt;3600000,ROUNDDOWN(B2069/4,-3)*2.8-80000,IF(B2069&lt;6600000,ROUNDDOWN(B2069/4,-3)*3.2-440000,IF(B2069&lt;8500000,ROUNDDOWN(B2069*0.9,0)-1100000,B2069-1950000))))))</f>
        <v/>
      </c>
      <c r="I2069" s="19">
        <f>IF(H2069&gt;23500000,NA(),IF(C2069&gt;=2026,IF(H2069&lt;=4890000,1040000,IF(H2069&lt;=6550000,670000,620000)),IF(H2069&lt;=1320000,950000,IF(H2069&lt;=3360000,880000,IF(H2069&lt;=4890000,680000,IF(H2069&lt;=6550000,630000,580000))))))</f>
        <v/>
      </c>
      <c r="J2069" s="19">
        <f>MAX(0,ROUNDDOWN(H2069-E2069-I2069-F2069,-3))</f>
        <v/>
      </c>
      <c r="K2069" s="19">
        <f>MAX(0,ROUNDDOWN(H2069-E2069-I2069-F2069-D2069,-3))</f>
        <v/>
      </c>
      <c r="L2069" s="19">
        <f>IF(J2069&lt;=0,0,ROUNDDOWN((J2069*LOOKUP(J2069,{0,1950001,3300001,6950001,9000001,18000001,40000001},{0.05,0.1,0.2,0.23,0.33,0.4,0.45})-LOOKUP(J2069,{0,1950001,3300001,6950001,9000001,18000001,40000001},{0,97500,427500,636000,1536000,2796000,4796000}))*1.021,-2))</f>
        <v/>
      </c>
      <c r="M2069" s="19">
        <f>IF(K2069&lt;=0,0,ROUNDDOWN((K2069*LOOKUP(K2069,{0,1950001,3300001,6950001,9000001,18000001,40000001},{0.05,0.1,0.2,0.23,0.33,0.4,0.45})-LOOKUP(K2069,{0,1950001,3300001,6950001,9000001,18000001,40000001},{0,97500,427500,636000,1536000,2796000,4796000}))*1.021,-2))</f>
        <v/>
      </c>
      <c r="N2069" s="19">
        <f>MAX(0,ROUNDDOWN(H2069-E2069-430000-G2069,-3))</f>
        <v/>
      </c>
      <c r="O2069" s="19">
        <f>MAX(0,ROUNDDOWN(H2069-E2069-430000-G2069-D2069,-3))</f>
        <v/>
      </c>
      <c r="P2069" s="19">
        <f>IF(H2069&lt;=450000,0,MAX(0,ROUNDDOWN(N2069*0.06-MIN(50000,N2069)*0.03,-2))+MAX(0,ROUNDDOWN(N2069*0.04-MIN(50000,N2069)*0.02,-2)))</f>
        <v/>
      </c>
      <c r="Q2069" s="19">
        <f>IF(H2069&lt;=450000,0,MAX(0,ROUNDDOWN(O2069*0.06-MIN(50000,O2069)*0.03,-2))+MAX(0,ROUNDDOWN(O2069*0.04-MIN(50000,O2069)*0.02,-2)))</f>
        <v/>
      </c>
      <c r="R2069" s="19">
        <f>L2069-M2069</f>
        <v/>
      </c>
      <c r="S2069" s="19">
        <f>P2069-Q2069</f>
        <v/>
      </c>
      <c r="T2069" s="19">
        <f>R2069+S2069</f>
        <v/>
      </c>
      <c r="U2069" s="21">
        <f>IF(J2069&lt;=0,0,LOOKUP(J2069,{0,1950001,3300001,6950001,9000001,18000001,40000001},{0.05,0.1,0.2,0.23,0.33,0.4,0.45}))</f>
        <v/>
      </c>
    </row>
    <row r="2070">
      <c r="A2070" t="inlineStr">
        <is>
          <t>1万円刻み</t>
        </is>
      </c>
      <c r="B2070" s="19">
        <f>'3_1万円刻み'!$A$966</f>
        <v/>
      </c>
      <c r="C2070" s="20" t="n">
        <v>2026</v>
      </c>
      <c r="D2070" s="19" t="n">
        <v>276000</v>
      </c>
      <c r="E2070" s="19">
        <f>ROUND(MIN(B2070/12,650000)*12*0.0915+MIN(B2070/12,1390000)*12*(0.0504+0)+B2070*0.005,0)</f>
        <v/>
      </c>
      <c r="F2070" s="19" t="n">
        <v>0</v>
      </c>
      <c r="G2070" s="19" t="n">
        <v>0</v>
      </c>
      <c r="H2070" s="19">
        <f>IF(C2070&gt;=2026,IF(B2070&lt;741000,0,IF(B2070&lt;2191000,B2070-740000,IF(B2070&lt;2193000,1451000,IF(B2070&lt;2196000,1453000,IF(B2070&lt;2200000,1456000,IF(B2070&lt;3600000,ROUNDDOWN(B2070/4,-3)*2.8-80000,IF(B2070&lt;6600000,ROUNDDOWN(B2070/4,-3)*3.2-440000,IF(B2070&lt;8500000,ROUNDDOWN(B2070*0.9,0)-1100000,B2070-1950000)))))))),IF(B2070&lt;651000,0,IF(B2070&lt;1900000,B2070-650000,IF(B2070&lt;3600000,ROUNDDOWN(B2070/4,-3)*2.8-80000,IF(B2070&lt;6600000,ROUNDDOWN(B2070/4,-3)*3.2-440000,IF(B2070&lt;8500000,ROUNDDOWN(B2070*0.9,0)-1100000,B2070-1950000))))))</f>
        <v/>
      </c>
      <c r="I2070" s="19">
        <f>IF(H2070&gt;23500000,NA(),IF(C2070&gt;=2026,IF(H2070&lt;=4890000,1040000,IF(H2070&lt;=6550000,670000,620000)),IF(H2070&lt;=1320000,950000,IF(H2070&lt;=3360000,880000,IF(H2070&lt;=4890000,680000,IF(H2070&lt;=6550000,630000,580000))))))</f>
        <v/>
      </c>
      <c r="J2070" s="19">
        <f>MAX(0,ROUNDDOWN(H2070-E2070-I2070-F2070,-3))</f>
        <v/>
      </c>
      <c r="K2070" s="19">
        <f>MAX(0,ROUNDDOWN(H2070-E2070-I2070-F2070-D2070,-3))</f>
        <v/>
      </c>
      <c r="L2070" s="19">
        <f>IF(J2070&lt;=0,0,ROUNDDOWN((J2070*LOOKUP(J2070,{0,1950001,3300001,6950001,9000001,18000001,40000001},{0.05,0.1,0.2,0.23,0.33,0.4,0.45})-LOOKUP(J2070,{0,1950001,3300001,6950001,9000001,18000001,40000001},{0,97500,427500,636000,1536000,2796000,4796000}))*1.021,-2))</f>
        <v/>
      </c>
      <c r="M2070" s="19">
        <f>IF(K2070&lt;=0,0,ROUNDDOWN((K2070*LOOKUP(K2070,{0,1950001,3300001,6950001,9000001,18000001,40000001},{0.05,0.1,0.2,0.23,0.33,0.4,0.45})-LOOKUP(K2070,{0,1950001,3300001,6950001,9000001,18000001,40000001},{0,97500,427500,636000,1536000,2796000,4796000}))*1.021,-2))</f>
        <v/>
      </c>
      <c r="N2070" s="19">
        <f>MAX(0,ROUNDDOWN(H2070-E2070-430000-G2070,-3))</f>
        <v/>
      </c>
      <c r="O2070" s="19">
        <f>MAX(0,ROUNDDOWN(H2070-E2070-430000-G2070-D2070,-3))</f>
        <v/>
      </c>
      <c r="P2070" s="19">
        <f>IF(H2070&lt;=450000,0,MAX(0,ROUNDDOWN(N2070*0.06-MIN(50000,N2070)*0.03,-2))+MAX(0,ROUNDDOWN(N2070*0.04-MIN(50000,N2070)*0.02,-2)))</f>
        <v/>
      </c>
      <c r="Q2070" s="19">
        <f>IF(H2070&lt;=450000,0,MAX(0,ROUNDDOWN(O2070*0.06-MIN(50000,O2070)*0.03,-2))+MAX(0,ROUNDDOWN(O2070*0.04-MIN(50000,O2070)*0.02,-2)))</f>
        <v/>
      </c>
      <c r="R2070" s="19">
        <f>L2070-M2070</f>
        <v/>
      </c>
      <c r="S2070" s="19">
        <f>P2070-Q2070</f>
        <v/>
      </c>
      <c r="T2070" s="19">
        <f>R2070+S2070</f>
        <v/>
      </c>
      <c r="U2070" s="21">
        <f>IF(J2070&lt;=0,0,LOOKUP(J2070,{0,1950001,3300001,6950001,9000001,18000001,40000001},{0.05,0.1,0.2,0.23,0.33,0.4,0.45}))</f>
        <v/>
      </c>
    </row>
    <row r="2071">
      <c r="A2071" t="inlineStr">
        <is>
          <t>1万円刻み</t>
        </is>
      </c>
      <c r="B2071" s="19">
        <f>'3_1万円刻み'!$A$967</f>
        <v/>
      </c>
      <c r="C2071" s="20" t="n">
        <v>2025</v>
      </c>
      <c r="D2071" s="19" t="n">
        <v>276000</v>
      </c>
      <c r="E2071" s="19">
        <f>ROUND(MIN(B2071/12,650000)*12*0.0915+MIN(B2071/12,1390000)*12*(0.0504+0)+B2071*0.005,0)</f>
        <v/>
      </c>
      <c r="F2071" s="19" t="n">
        <v>0</v>
      </c>
      <c r="G2071" s="19" t="n">
        <v>0</v>
      </c>
      <c r="H2071" s="19">
        <f>IF(C2071&gt;=2026,IF(B2071&lt;741000,0,IF(B2071&lt;2191000,B2071-740000,IF(B2071&lt;2193000,1451000,IF(B2071&lt;2196000,1453000,IF(B2071&lt;2200000,1456000,IF(B2071&lt;3600000,ROUNDDOWN(B2071/4,-3)*2.8-80000,IF(B2071&lt;6600000,ROUNDDOWN(B2071/4,-3)*3.2-440000,IF(B2071&lt;8500000,ROUNDDOWN(B2071*0.9,0)-1100000,B2071-1950000)))))))),IF(B2071&lt;651000,0,IF(B2071&lt;1900000,B2071-650000,IF(B2071&lt;3600000,ROUNDDOWN(B2071/4,-3)*2.8-80000,IF(B2071&lt;6600000,ROUNDDOWN(B2071/4,-3)*3.2-440000,IF(B2071&lt;8500000,ROUNDDOWN(B2071*0.9,0)-1100000,B2071-1950000))))))</f>
        <v/>
      </c>
      <c r="I2071" s="19">
        <f>IF(H2071&gt;23500000,NA(),IF(C2071&gt;=2026,IF(H2071&lt;=4890000,1040000,IF(H2071&lt;=6550000,670000,620000)),IF(H2071&lt;=1320000,950000,IF(H2071&lt;=3360000,880000,IF(H2071&lt;=4890000,680000,IF(H2071&lt;=6550000,630000,580000))))))</f>
        <v/>
      </c>
      <c r="J2071" s="19">
        <f>MAX(0,ROUNDDOWN(H2071-E2071-I2071-F2071,-3))</f>
        <v/>
      </c>
      <c r="K2071" s="19">
        <f>MAX(0,ROUNDDOWN(H2071-E2071-I2071-F2071-D2071,-3))</f>
        <v/>
      </c>
      <c r="L2071" s="19">
        <f>IF(J2071&lt;=0,0,ROUNDDOWN((J2071*LOOKUP(J2071,{0,1950001,3300001,6950001,9000001,18000001,40000001},{0.05,0.1,0.2,0.23,0.33,0.4,0.45})-LOOKUP(J2071,{0,1950001,3300001,6950001,9000001,18000001,40000001},{0,97500,427500,636000,1536000,2796000,4796000}))*1.021,-2))</f>
        <v/>
      </c>
      <c r="M2071" s="19">
        <f>IF(K2071&lt;=0,0,ROUNDDOWN((K2071*LOOKUP(K2071,{0,1950001,3300001,6950001,9000001,18000001,40000001},{0.05,0.1,0.2,0.23,0.33,0.4,0.45})-LOOKUP(K2071,{0,1950001,3300001,6950001,9000001,18000001,40000001},{0,97500,427500,636000,1536000,2796000,4796000}))*1.021,-2))</f>
        <v/>
      </c>
      <c r="N2071" s="19">
        <f>MAX(0,ROUNDDOWN(H2071-E2071-430000-G2071,-3))</f>
        <v/>
      </c>
      <c r="O2071" s="19">
        <f>MAX(0,ROUNDDOWN(H2071-E2071-430000-G2071-D2071,-3))</f>
        <v/>
      </c>
      <c r="P2071" s="19">
        <f>IF(H2071&lt;=450000,0,MAX(0,ROUNDDOWN(N2071*0.06-MIN(50000,N2071)*0.03,-2))+MAX(0,ROUNDDOWN(N2071*0.04-MIN(50000,N2071)*0.02,-2)))</f>
        <v/>
      </c>
      <c r="Q2071" s="19">
        <f>IF(H2071&lt;=450000,0,MAX(0,ROUNDDOWN(O2071*0.06-MIN(50000,O2071)*0.03,-2))+MAX(0,ROUNDDOWN(O2071*0.04-MIN(50000,O2071)*0.02,-2)))</f>
        <v/>
      </c>
      <c r="R2071" s="19">
        <f>L2071-M2071</f>
        <v/>
      </c>
      <c r="S2071" s="19">
        <f>P2071-Q2071</f>
        <v/>
      </c>
      <c r="T2071" s="19">
        <f>R2071+S2071</f>
        <v/>
      </c>
      <c r="U2071" s="21">
        <f>IF(J2071&lt;=0,0,LOOKUP(J2071,{0,1950001,3300001,6950001,9000001,18000001,40000001},{0.05,0.1,0.2,0.23,0.33,0.4,0.45}))</f>
        <v/>
      </c>
    </row>
    <row r="2072">
      <c r="A2072" t="inlineStr">
        <is>
          <t>1万円刻み</t>
        </is>
      </c>
      <c r="B2072" s="19">
        <f>'3_1万円刻み'!$A$967</f>
        <v/>
      </c>
      <c r="C2072" s="20" t="n">
        <v>2026</v>
      </c>
      <c r="D2072" s="19" t="n">
        <v>276000</v>
      </c>
      <c r="E2072" s="19">
        <f>ROUND(MIN(B2072/12,650000)*12*0.0915+MIN(B2072/12,1390000)*12*(0.0504+0)+B2072*0.005,0)</f>
        <v/>
      </c>
      <c r="F2072" s="19" t="n">
        <v>0</v>
      </c>
      <c r="G2072" s="19" t="n">
        <v>0</v>
      </c>
      <c r="H2072" s="19">
        <f>IF(C2072&gt;=2026,IF(B2072&lt;741000,0,IF(B2072&lt;2191000,B2072-740000,IF(B2072&lt;2193000,1451000,IF(B2072&lt;2196000,1453000,IF(B2072&lt;2200000,1456000,IF(B2072&lt;3600000,ROUNDDOWN(B2072/4,-3)*2.8-80000,IF(B2072&lt;6600000,ROUNDDOWN(B2072/4,-3)*3.2-440000,IF(B2072&lt;8500000,ROUNDDOWN(B2072*0.9,0)-1100000,B2072-1950000)))))))),IF(B2072&lt;651000,0,IF(B2072&lt;1900000,B2072-650000,IF(B2072&lt;3600000,ROUNDDOWN(B2072/4,-3)*2.8-80000,IF(B2072&lt;6600000,ROUNDDOWN(B2072/4,-3)*3.2-440000,IF(B2072&lt;8500000,ROUNDDOWN(B2072*0.9,0)-1100000,B2072-1950000))))))</f>
        <v/>
      </c>
      <c r="I2072" s="19">
        <f>IF(H2072&gt;23500000,NA(),IF(C2072&gt;=2026,IF(H2072&lt;=4890000,1040000,IF(H2072&lt;=6550000,670000,620000)),IF(H2072&lt;=1320000,950000,IF(H2072&lt;=3360000,880000,IF(H2072&lt;=4890000,680000,IF(H2072&lt;=6550000,630000,580000))))))</f>
        <v/>
      </c>
      <c r="J2072" s="19">
        <f>MAX(0,ROUNDDOWN(H2072-E2072-I2072-F2072,-3))</f>
        <v/>
      </c>
      <c r="K2072" s="19">
        <f>MAX(0,ROUNDDOWN(H2072-E2072-I2072-F2072-D2072,-3))</f>
        <v/>
      </c>
      <c r="L2072" s="19">
        <f>IF(J2072&lt;=0,0,ROUNDDOWN((J2072*LOOKUP(J2072,{0,1950001,3300001,6950001,9000001,18000001,40000001},{0.05,0.1,0.2,0.23,0.33,0.4,0.45})-LOOKUP(J2072,{0,1950001,3300001,6950001,9000001,18000001,40000001},{0,97500,427500,636000,1536000,2796000,4796000}))*1.021,-2))</f>
        <v/>
      </c>
      <c r="M2072" s="19">
        <f>IF(K2072&lt;=0,0,ROUNDDOWN((K2072*LOOKUP(K2072,{0,1950001,3300001,6950001,9000001,18000001,40000001},{0.05,0.1,0.2,0.23,0.33,0.4,0.45})-LOOKUP(K2072,{0,1950001,3300001,6950001,9000001,18000001,40000001},{0,97500,427500,636000,1536000,2796000,4796000}))*1.021,-2))</f>
        <v/>
      </c>
      <c r="N2072" s="19">
        <f>MAX(0,ROUNDDOWN(H2072-E2072-430000-G2072,-3))</f>
        <v/>
      </c>
      <c r="O2072" s="19">
        <f>MAX(0,ROUNDDOWN(H2072-E2072-430000-G2072-D2072,-3))</f>
        <v/>
      </c>
      <c r="P2072" s="19">
        <f>IF(H2072&lt;=450000,0,MAX(0,ROUNDDOWN(N2072*0.06-MIN(50000,N2072)*0.03,-2))+MAX(0,ROUNDDOWN(N2072*0.04-MIN(50000,N2072)*0.02,-2)))</f>
        <v/>
      </c>
      <c r="Q2072" s="19">
        <f>IF(H2072&lt;=450000,0,MAX(0,ROUNDDOWN(O2072*0.06-MIN(50000,O2072)*0.03,-2))+MAX(0,ROUNDDOWN(O2072*0.04-MIN(50000,O2072)*0.02,-2)))</f>
        <v/>
      </c>
      <c r="R2072" s="19">
        <f>L2072-M2072</f>
        <v/>
      </c>
      <c r="S2072" s="19">
        <f>P2072-Q2072</f>
        <v/>
      </c>
      <c r="T2072" s="19">
        <f>R2072+S2072</f>
        <v/>
      </c>
      <c r="U2072" s="21">
        <f>IF(J2072&lt;=0,0,LOOKUP(J2072,{0,1950001,3300001,6950001,9000001,18000001,40000001},{0.05,0.1,0.2,0.23,0.33,0.4,0.45}))</f>
        <v/>
      </c>
    </row>
    <row r="2073">
      <c r="A2073" t="inlineStr">
        <is>
          <t>1万円刻み</t>
        </is>
      </c>
      <c r="B2073" s="19">
        <f>'3_1万円刻み'!$A$968</f>
        <v/>
      </c>
      <c r="C2073" s="20" t="n">
        <v>2025</v>
      </c>
      <c r="D2073" s="19" t="n">
        <v>276000</v>
      </c>
      <c r="E2073" s="19">
        <f>ROUND(MIN(B2073/12,650000)*12*0.0915+MIN(B2073/12,1390000)*12*(0.0504+0)+B2073*0.005,0)</f>
        <v/>
      </c>
      <c r="F2073" s="19" t="n">
        <v>0</v>
      </c>
      <c r="G2073" s="19" t="n">
        <v>0</v>
      </c>
      <c r="H2073" s="19">
        <f>IF(C2073&gt;=2026,IF(B2073&lt;741000,0,IF(B2073&lt;2191000,B2073-740000,IF(B2073&lt;2193000,1451000,IF(B2073&lt;2196000,1453000,IF(B2073&lt;2200000,1456000,IF(B2073&lt;3600000,ROUNDDOWN(B2073/4,-3)*2.8-80000,IF(B2073&lt;6600000,ROUNDDOWN(B2073/4,-3)*3.2-440000,IF(B2073&lt;8500000,ROUNDDOWN(B2073*0.9,0)-1100000,B2073-1950000)))))))),IF(B2073&lt;651000,0,IF(B2073&lt;1900000,B2073-650000,IF(B2073&lt;3600000,ROUNDDOWN(B2073/4,-3)*2.8-80000,IF(B2073&lt;6600000,ROUNDDOWN(B2073/4,-3)*3.2-440000,IF(B2073&lt;8500000,ROUNDDOWN(B2073*0.9,0)-1100000,B2073-1950000))))))</f>
        <v/>
      </c>
      <c r="I2073" s="19">
        <f>IF(H2073&gt;23500000,NA(),IF(C2073&gt;=2026,IF(H2073&lt;=4890000,1040000,IF(H2073&lt;=6550000,670000,620000)),IF(H2073&lt;=1320000,950000,IF(H2073&lt;=3360000,880000,IF(H2073&lt;=4890000,680000,IF(H2073&lt;=6550000,630000,580000))))))</f>
        <v/>
      </c>
      <c r="J2073" s="19">
        <f>MAX(0,ROUNDDOWN(H2073-E2073-I2073-F2073,-3))</f>
        <v/>
      </c>
      <c r="K2073" s="19">
        <f>MAX(0,ROUNDDOWN(H2073-E2073-I2073-F2073-D2073,-3))</f>
        <v/>
      </c>
      <c r="L2073" s="19">
        <f>IF(J2073&lt;=0,0,ROUNDDOWN((J2073*LOOKUP(J2073,{0,1950001,3300001,6950001,9000001,18000001,40000001},{0.05,0.1,0.2,0.23,0.33,0.4,0.45})-LOOKUP(J2073,{0,1950001,3300001,6950001,9000001,18000001,40000001},{0,97500,427500,636000,1536000,2796000,4796000}))*1.021,-2))</f>
        <v/>
      </c>
      <c r="M2073" s="19">
        <f>IF(K2073&lt;=0,0,ROUNDDOWN((K2073*LOOKUP(K2073,{0,1950001,3300001,6950001,9000001,18000001,40000001},{0.05,0.1,0.2,0.23,0.33,0.4,0.45})-LOOKUP(K2073,{0,1950001,3300001,6950001,9000001,18000001,40000001},{0,97500,427500,636000,1536000,2796000,4796000}))*1.021,-2))</f>
        <v/>
      </c>
      <c r="N2073" s="19">
        <f>MAX(0,ROUNDDOWN(H2073-E2073-430000-G2073,-3))</f>
        <v/>
      </c>
      <c r="O2073" s="19">
        <f>MAX(0,ROUNDDOWN(H2073-E2073-430000-G2073-D2073,-3))</f>
        <v/>
      </c>
      <c r="P2073" s="19">
        <f>IF(H2073&lt;=450000,0,MAX(0,ROUNDDOWN(N2073*0.06-MIN(50000,N2073)*0.03,-2))+MAX(0,ROUNDDOWN(N2073*0.04-MIN(50000,N2073)*0.02,-2)))</f>
        <v/>
      </c>
      <c r="Q2073" s="19">
        <f>IF(H2073&lt;=450000,0,MAX(0,ROUNDDOWN(O2073*0.06-MIN(50000,O2073)*0.03,-2))+MAX(0,ROUNDDOWN(O2073*0.04-MIN(50000,O2073)*0.02,-2)))</f>
        <v/>
      </c>
      <c r="R2073" s="19">
        <f>L2073-M2073</f>
        <v/>
      </c>
      <c r="S2073" s="19">
        <f>P2073-Q2073</f>
        <v/>
      </c>
      <c r="T2073" s="19">
        <f>R2073+S2073</f>
        <v/>
      </c>
      <c r="U2073" s="21">
        <f>IF(J2073&lt;=0,0,LOOKUP(J2073,{0,1950001,3300001,6950001,9000001,18000001,40000001},{0.05,0.1,0.2,0.23,0.33,0.4,0.45}))</f>
        <v/>
      </c>
    </row>
    <row r="2074">
      <c r="A2074" t="inlineStr">
        <is>
          <t>1万円刻み</t>
        </is>
      </c>
      <c r="B2074" s="19">
        <f>'3_1万円刻み'!$A$968</f>
        <v/>
      </c>
      <c r="C2074" s="20" t="n">
        <v>2026</v>
      </c>
      <c r="D2074" s="19" t="n">
        <v>276000</v>
      </c>
      <c r="E2074" s="19">
        <f>ROUND(MIN(B2074/12,650000)*12*0.0915+MIN(B2074/12,1390000)*12*(0.0504+0)+B2074*0.005,0)</f>
        <v/>
      </c>
      <c r="F2074" s="19" t="n">
        <v>0</v>
      </c>
      <c r="G2074" s="19" t="n">
        <v>0</v>
      </c>
      <c r="H2074" s="19">
        <f>IF(C2074&gt;=2026,IF(B2074&lt;741000,0,IF(B2074&lt;2191000,B2074-740000,IF(B2074&lt;2193000,1451000,IF(B2074&lt;2196000,1453000,IF(B2074&lt;2200000,1456000,IF(B2074&lt;3600000,ROUNDDOWN(B2074/4,-3)*2.8-80000,IF(B2074&lt;6600000,ROUNDDOWN(B2074/4,-3)*3.2-440000,IF(B2074&lt;8500000,ROUNDDOWN(B2074*0.9,0)-1100000,B2074-1950000)))))))),IF(B2074&lt;651000,0,IF(B2074&lt;1900000,B2074-650000,IF(B2074&lt;3600000,ROUNDDOWN(B2074/4,-3)*2.8-80000,IF(B2074&lt;6600000,ROUNDDOWN(B2074/4,-3)*3.2-440000,IF(B2074&lt;8500000,ROUNDDOWN(B2074*0.9,0)-1100000,B2074-1950000))))))</f>
        <v/>
      </c>
      <c r="I2074" s="19">
        <f>IF(H2074&gt;23500000,NA(),IF(C2074&gt;=2026,IF(H2074&lt;=4890000,1040000,IF(H2074&lt;=6550000,670000,620000)),IF(H2074&lt;=1320000,950000,IF(H2074&lt;=3360000,880000,IF(H2074&lt;=4890000,680000,IF(H2074&lt;=6550000,630000,580000))))))</f>
        <v/>
      </c>
      <c r="J2074" s="19">
        <f>MAX(0,ROUNDDOWN(H2074-E2074-I2074-F2074,-3))</f>
        <v/>
      </c>
      <c r="K2074" s="19">
        <f>MAX(0,ROUNDDOWN(H2074-E2074-I2074-F2074-D2074,-3))</f>
        <v/>
      </c>
      <c r="L2074" s="19">
        <f>IF(J2074&lt;=0,0,ROUNDDOWN((J2074*LOOKUP(J2074,{0,1950001,3300001,6950001,9000001,18000001,40000001},{0.05,0.1,0.2,0.23,0.33,0.4,0.45})-LOOKUP(J2074,{0,1950001,3300001,6950001,9000001,18000001,40000001},{0,97500,427500,636000,1536000,2796000,4796000}))*1.021,-2))</f>
        <v/>
      </c>
      <c r="M2074" s="19">
        <f>IF(K2074&lt;=0,0,ROUNDDOWN((K2074*LOOKUP(K2074,{0,1950001,3300001,6950001,9000001,18000001,40000001},{0.05,0.1,0.2,0.23,0.33,0.4,0.45})-LOOKUP(K2074,{0,1950001,3300001,6950001,9000001,18000001,40000001},{0,97500,427500,636000,1536000,2796000,4796000}))*1.021,-2))</f>
        <v/>
      </c>
      <c r="N2074" s="19">
        <f>MAX(0,ROUNDDOWN(H2074-E2074-430000-G2074,-3))</f>
        <v/>
      </c>
      <c r="O2074" s="19">
        <f>MAX(0,ROUNDDOWN(H2074-E2074-430000-G2074-D2074,-3))</f>
        <v/>
      </c>
      <c r="P2074" s="19">
        <f>IF(H2074&lt;=450000,0,MAX(0,ROUNDDOWN(N2074*0.06-MIN(50000,N2074)*0.03,-2))+MAX(0,ROUNDDOWN(N2074*0.04-MIN(50000,N2074)*0.02,-2)))</f>
        <v/>
      </c>
      <c r="Q2074" s="19">
        <f>IF(H2074&lt;=450000,0,MAX(0,ROUNDDOWN(O2074*0.06-MIN(50000,O2074)*0.03,-2))+MAX(0,ROUNDDOWN(O2074*0.04-MIN(50000,O2074)*0.02,-2)))</f>
        <v/>
      </c>
      <c r="R2074" s="19">
        <f>L2074-M2074</f>
        <v/>
      </c>
      <c r="S2074" s="19">
        <f>P2074-Q2074</f>
        <v/>
      </c>
      <c r="T2074" s="19">
        <f>R2074+S2074</f>
        <v/>
      </c>
      <c r="U2074" s="21">
        <f>IF(J2074&lt;=0,0,LOOKUP(J2074,{0,1950001,3300001,6950001,9000001,18000001,40000001},{0.05,0.1,0.2,0.23,0.33,0.4,0.45}))</f>
        <v/>
      </c>
    </row>
    <row r="2075">
      <c r="A2075" t="inlineStr">
        <is>
          <t>1万円刻み</t>
        </is>
      </c>
      <c r="B2075" s="19">
        <f>'3_1万円刻み'!$A$969</f>
        <v/>
      </c>
      <c r="C2075" s="20" t="n">
        <v>2025</v>
      </c>
      <c r="D2075" s="19" t="n">
        <v>276000</v>
      </c>
      <c r="E2075" s="19">
        <f>ROUND(MIN(B2075/12,650000)*12*0.0915+MIN(B2075/12,1390000)*12*(0.0504+0)+B2075*0.005,0)</f>
        <v/>
      </c>
      <c r="F2075" s="19" t="n">
        <v>0</v>
      </c>
      <c r="G2075" s="19" t="n">
        <v>0</v>
      </c>
      <c r="H2075" s="19">
        <f>IF(C2075&gt;=2026,IF(B2075&lt;741000,0,IF(B2075&lt;2191000,B2075-740000,IF(B2075&lt;2193000,1451000,IF(B2075&lt;2196000,1453000,IF(B2075&lt;2200000,1456000,IF(B2075&lt;3600000,ROUNDDOWN(B2075/4,-3)*2.8-80000,IF(B2075&lt;6600000,ROUNDDOWN(B2075/4,-3)*3.2-440000,IF(B2075&lt;8500000,ROUNDDOWN(B2075*0.9,0)-1100000,B2075-1950000)))))))),IF(B2075&lt;651000,0,IF(B2075&lt;1900000,B2075-650000,IF(B2075&lt;3600000,ROUNDDOWN(B2075/4,-3)*2.8-80000,IF(B2075&lt;6600000,ROUNDDOWN(B2075/4,-3)*3.2-440000,IF(B2075&lt;8500000,ROUNDDOWN(B2075*0.9,0)-1100000,B2075-1950000))))))</f>
        <v/>
      </c>
      <c r="I2075" s="19">
        <f>IF(H2075&gt;23500000,NA(),IF(C2075&gt;=2026,IF(H2075&lt;=4890000,1040000,IF(H2075&lt;=6550000,670000,620000)),IF(H2075&lt;=1320000,950000,IF(H2075&lt;=3360000,880000,IF(H2075&lt;=4890000,680000,IF(H2075&lt;=6550000,630000,580000))))))</f>
        <v/>
      </c>
      <c r="J2075" s="19">
        <f>MAX(0,ROUNDDOWN(H2075-E2075-I2075-F2075,-3))</f>
        <v/>
      </c>
      <c r="K2075" s="19">
        <f>MAX(0,ROUNDDOWN(H2075-E2075-I2075-F2075-D2075,-3))</f>
        <v/>
      </c>
      <c r="L2075" s="19">
        <f>IF(J2075&lt;=0,0,ROUNDDOWN((J2075*LOOKUP(J2075,{0,1950001,3300001,6950001,9000001,18000001,40000001},{0.05,0.1,0.2,0.23,0.33,0.4,0.45})-LOOKUP(J2075,{0,1950001,3300001,6950001,9000001,18000001,40000001},{0,97500,427500,636000,1536000,2796000,4796000}))*1.021,-2))</f>
        <v/>
      </c>
      <c r="M2075" s="19">
        <f>IF(K2075&lt;=0,0,ROUNDDOWN((K2075*LOOKUP(K2075,{0,1950001,3300001,6950001,9000001,18000001,40000001},{0.05,0.1,0.2,0.23,0.33,0.4,0.45})-LOOKUP(K2075,{0,1950001,3300001,6950001,9000001,18000001,40000001},{0,97500,427500,636000,1536000,2796000,4796000}))*1.021,-2))</f>
        <v/>
      </c>
      <c r="N2075" s="19">
        <f>MAX(0,ROUNDDOWN(H2075-E2075-430000-G2075,-3))</f>
        <v/>
      </c>
      <c r="O2075" s="19">
        <f>MAX(0,ROUNDDOWN(H2075-E2075-430000-G2075-D2075,-3))</f>
        <v/>
      </c>
      <c r="P2075" s="19">
        <f>IF(H2075&lt;=450000,0,MAX(0,ROUNDDOWN(N2075*0.06-MIN(50000,N2075)*0.03,-2))+MAX(0,ROUNDDOWN(N2075*0.04-MIN(50000,N2075)*0.02,-2)))</f>
        <v/>
      </c>
      <c r="Q2075" s="19">
        <f>IF(H2075&lt;=450000,0,MAX(0,ROUNDDOWN(O2075*0.06-MIN(50000,O2075)*0.03,-2))+MAX(0,ROUNDDOWN(O2075*0.04-MIN(50000,O2075)*0.02,-2)))</f>
        <v/>
      </c>
      <c r="R2075" s="19">
        <f>L2075-M2075</f>
        <v/>
      </c>
      <c r="S2075" s="19">
        <f>P2075-Q2075</f>
        <v/>
      </c>
      <c r="T2075" s="19">
        <f>R2075+S2075</f>
        <v/>
      </c>
      <c r="U2075" s="21">
        <f>IF(J2075&lt;=0,0,LOOKUP(J2075,{0,1950001,3300001,6950001,9000001,18000001,40000001},{0.05,0.1,0.2,0.23,0.33,0.4,0.45}))</f>
        <v/>
      </c>
    </row>
    <row r="2076">
      <c r="A2076" t="inlineStr">
        <is>
          <t>1万円刻み</t>
        </is>
      </c>
      <c r="B2076" s="19">
        <f>'3_1万円刻み'!$A$969</f>
        <v/>
      </c>
      <c r="C2076" s="20" t="n">
        <v>2026</v>
      </c>
      <c r="D2076" s="19" t="n">
        <v>276000</v>
      </c>
      <c r="E2076" s="19">
        <f>ROUND(MIN(B2076/12,650000)*12*0.0915+MIN(B2076/12,1390000)*12*(0.0504+0)+B2076*0.005,0)</f>
        <v/>
      </c>
      <c r="F2076" s="19" t="n">
        <v>0</v>
      </c>
      <c r="G2076" s="19" t="n">
        <v>0</v>
      </c>
      <c r="H2076" s="19">
        <f>IF(C2076&gt;=2026,IF(B2076&lt;741000,0,IF(B2076&lt;2191000,B2076-740000,IF(B2076&lt;2193000,1451000,IF(B2076&lt;2196000,1453000,IF(B2076&lt;2200000,1456000,IF(B2076&lt;3600000,ROUNDDOWN(B2076/4,-3)*2.8-80000,IF(B2076&lt;6600000,ROUNDDOWN(B2076/4,-3)*3.2-440000,IF(B2076&lt;8500000,ROUNDDOWN(B2076*0.9,0)-1100000,B2076-1950000)))))))),IF(B2076&lt;651000,0,IF(B2076&lt;1900000,B2076-650000,IF(B2076&lt;3600000,ROUNDDOWN(B2076/4,-3)*2.8-80000,IF(B2076&lt;6600000,ROUNDDOWN(B2076/4,-3)*3.2-440000,IF(B2076&lt;8500000,ROUNDDOWN(B2076*0.9,0)-1100000,B2076-1950000))))))</f>
        <v/>
      </c>
      <c r="I2076" s="19">
        <f>IF(H2076&gt;23500000,NA(),IF(C2076&gt;=2026,IF(H2076&lt;=4890000,1040000,IF(H2076&lt;=6550000,670000,620000)),IF(H2076&lt;=1320000,950000,IF(H2076&lt;=3360000,880000,IF(H2076&lt;=4890000,680000,IF(H2076&lt;=6550000,630000,580000))))))</f>
        <v/>
      </c>
      <c r="J2076" s="19">
        <f>MAX(0,ROUNDDOWN(H2076-E2076-I2076-F2076,-3))</f>
        <v/>
      </c>
      <c r="K2076" s="19">
        <f>MAX(0,ROUNDDOWN(H2076-E2076-I2076-F2076-D2076,-3))</f>
        <v/>
      </c>
      <c r="L2076" s="19">
        <f>IF(J2076&lt;=0,0,ROUNDDOWN((J2076*LOOKUP(J2076,{0,1950001,3300001,6950001,9000001,18000001,40000001},{0.05,0.1,0.2,0.23,0.33,0.4,0.45})-LOOKUP(J2076,{0,1950001,3300001,6950001,9000001,18000001,40000001},{0,97500,427500,636000,1536000,2796000,4796000}))*1.021,-2))</f>
        <v/>
      </c>
      <c r="M2076" s="19">
        <f>IF(K2076&lt;=0,0,ROUNDDOWN((K2076*LOOKUP(K2076,{0,1950001,3300001,6950001,9000001,18000001,40000001},{0.05,0.1,0.2,0.23,0.33,0.4,0.45})-LOOKUP(K2076,{0,1950001,3300001,6950001,9000001,18000001,40000001},{0,97500,427500,636000,1536000,2796000,4796000}))*1.021,-2))</f>
        <v/>
      </c>
      <c r="N2076" s="19">
        <f>MAX(0,ROUNDDOWN(H2076-E2076-430000-G2076,-3))</f>
        <v/>
      </c>
      <c r="O2076" s="19">
        <f>MAX(0,ROUNDDOWN(H2076-E2076-430000-G2076-D2076,-3))</f>
        <v/>
      </c>
      <c r="P2076" s="19">
        <f>IF(H2076&lt;=450000,0,MAX(0,ROUNDDOWN(N2076*0.06-MIN(50000,N2076)*0.03,-2))+MAX(0,ROUNDDOWN(N2076*0.04-MIN(50000,N2076)*0.02,-2)))</f>
        <v/>
      </c>
      <c r="Q2076" s="19">
        <f>IF(H2076&lt;=450000,0,MAX(0,ROUNDDOWN(O2076*0.06-MIN(50000,O2076)*0.03,-2))+MAX(0,ROUNDDOWN(O2076*0.04-MIN(50000,O2076)*0.02,-2)))</f>
        <v/>
      </c>
      <c r="R2076" s="19">
        <f>L2076-M2076</f>
        <v/>
      </c>
      <c r="S2076" s="19">
        <f>P2076-Q2076</f>
        <v/>
      </c>
      <c r="T2076" s="19">
        <f>R2076+S2076</f>
        <v/>
      </c>
      <c r="U2076" s="21">
        <f>IF(J2076&lt;=0,0,LOOKUP(J2076,{0,1950001,3300001,6950001,9000001,18000001,40000001},{0.05,0.1,0.2,0.23,0.33,0.4,0.45}))</f>
        <v/>
      </c>
    </row>
    <row r="2077">
      <c r="A2077" t="inlineStr">
        <is>
          <t>1万円刻み</t>
        </is>
      </c>
      <c r="B2077" s="19">
        <f>'3_1万円刻み'!$A$970</f>
        <v/>
      </c>
      <c r="C2077" s="20" t="n">
        <v>2025</v>
      </c>
      <c r="D2077" s="19" t="n">
        <v>276000</v>
      </c>
      <c r="E2077" s="19">
        <f>ROUND(MIN(B2077/12,650000)*12*0.0915+MIN(B2077/12,1390000)*12*(0.0504+0)+B2077*0.005,0)</f>
        <v/>
      </c>
      <c r="F2077" s="19" t="n">
        <v>0</v>
      </c>
      <c r="G2077" s="19" t="n">
        <v>0</v>
      </c>
      <c r="H2077" s="19">
        <f>IF(C2077&gt;=2026,IF(B2077&lt;741000,0,IF(B2077&lt;2191000,B2077-740000,IF(B2077&lt;2193000,1451000,IF(B2077&lt;2196000,1453000,IF(B2077&lt;2200000,1456000,IF(B2077&lt;3600000,ROUNDDOWN(B2077/4,-3)*2.8-80000,IF(B2077&lt;6600000,ROUNDDOWN(B2077/4,-3)*3.2-440000,IF(B2077&lt;8500000,ROUNDDOWN(B2077*0.9,0)-1100000,B2077-1950000)))))))),IF(B2077&lt;651000,0,IF(B2077&lt;1900000,B2077-650000,IF(B2077&lt;3600000,ROUNDDOWN(B2077/4,-3)*2.8-80000,IF(B2077&lt;6600000,ROUNDDOWN(B2077/4,-3)*3.2-440000,IF(B2077&lt;8500000,ROUNDDOWN(B2077*0.9,0)-1100000,B2077-1950000))))))</f>
        <v/>
      </c>
      <c r="I2077" s="19">
        <f>IF(H2077&gt;23500000,NA(),IF(C2077&gt;=2026,IF(H2077&lt;=4890000,1040000,IF(H2077&lt;=6550000,670000,620000)),IF(H2077&lt;=1320000,950000,IF(H2077&lt;=3360000,880000,IF(H2077&lt;=4890000,680000,IF(H2077&lt;=6550000,630000,580000))))))</f>
        <v/>
      </c>
      <c r="J2077" s="19">
        <f>MAX(0,ROUNDDOWN(H2077-E2077-I2077-F2077,-3))</f>
        <v/>
      </c>
      <c r="K2077" s="19">
        <f>MAX(0,ROUNDDOWN(H2077-E2077-I2077-F2077-D2077,-3))</f>
        <v/>
      </c>
      <c r="L2077" s="19">
        <f>IF(J2077&lt;=0,0,ROUNDDOWN((J2077*LOOKUP(J2077,{0,1950001,3300001,6950001,9000001,18000001,40000001},{0.05,0.1,0.2,0.23,0.33,0.4,0.45})-LOOKUP(J2077,{0,1950001,3300001,6950001,9000001,18000001,40000001},{0,97500,427500,636000,1536000,2796000,4796000}))*1.021,-2))</f>
        <v/>
      </c>
      <c r="M2077" s="19">
        <f>IF(K2077&lt;=0,0,ROUNDDOWN((K2077*LOOKUP(K2077,{0,1950001,3300001,6950001,9000001,18000001,40000001},{0.05,0.1,0.2,0.23,0.33,0.4,0.45})-LOOKUP(K2077,{0,1950001,3300001,6950001,9000001,18000001,40000001},{0,97500,427500,636000,1536000,2796000,4796000}))*1.021,-2))</f>
        <v/>
      </c>
      <c r="N2077" s="19">
        <f>MAX(0,ROUNDDOWN(H2077-E2077-430000-G2077,-3))</f>
        <v/>
      </c>
      <c r="O2077" s="19">
        <f>MAX(0,ROUNDDOWN(H2077-E2077-430000-G2077-D2077,-3))</f>
        <v/>
      </c>
      <c r="P2077" s="19">
        <f>IF(H2077&lt;=450000,0,MAX(0,ROUNDDOWN(N2077*0.06-MIN(50000,N2077)*0.03,-2))+MAX(0,ROUNDDOWN(N2077*0.04-MIN(50000,N2077)*0.02,-2)))</f>
        <v/>
      </c>
      <c r="Q2077" s="19">
        <f>IF(H2077&lt;=450000,0,MAX(0,ROUNDDOWN(O2077*0.06-MIN(50000,O2077)*0.03,-2))+MAX(0,ROUNDDOWN(O2077*0.04-MIN(50000,O2077)*0.02,-2)))</f>
        <v/>
      </c>
      <c r="R2077" s="19">
        <f>L2077-M2077</f>
        <v/>
      </c>
      <c r="S2077" s="19">
        <f>P2077-Q2077</f>
        <v/>
      </c>
      <c r="T2077" s="19">
        <f>R2077+S2077</f>
        <v/>
      </c>
      <c r="U2077" s="21">
        <f>IF(J2077&lt;=0,0,LOOKUP(J2077,{0,1950001,3300001,6950001,9000001,18000001,40000001},{0.05,0.1,0.2,0.23,0.33,0.4,0.45}))</f>
        <v/>
      </c>
    </row>
    <row r="2078">
      <c r="A2078" t="inlineStr">
        <is>
          <t>1万円刻み</t>
        </is>
      </c>
      <c r="B2078" s="19">
        <f>'3_1万円刻み'!$A$970</f>
        <v/>
      </c>
      <c r="C2078" s="20" t="n">
        <v>2026</v>
      </c>
      <c r="D2078" s="19" t="n">
        <v>276000</v>
      </c>
      <c r="E2078" s="19">
        <f>ROUND(MIN(B2078/12,650000)*12*0.0915+MIN(B2078/12,1390000)*12*(0.0504+0)+B2078*0.005,0)</f>
        <v/>
      </c>
      <c r="F2078" s="19" t="n">
        <v>0</v>
      </c>
      <c r="G2078" s="19" t="n">
        <v>0</v>
      </c>
      <c r="H2078" s="19">
        <f>IF(C2078&gt;=2026,IF(B2078&lt;741000,0,IF(B2078&lt;2191000,B2078-740000,IF(B2078&lt;2193000,1451000,IF(B2078&lt;2196000,1453000,IF(B2078&lt;2200000,1456000,IF(B2078&lt;3600000,ROUNDDOWN(B2078/4,-3)*2.8-80000,IF(B2078&lt;6600000,ROUNDDOWN(B2078/4,-3)*3.2-440000,IF(B2078&lt;8500000,ROUNDDOWN(B2078*0.9,0)-1100000,B2078-1950000)))))))),IF(B2078&lt;651000,0,IF(B2078&lt;1900000,B2078-650000,IF(B2078&lt;3600000,ROUNDDOWN(B2078/4,-3)*2.8-80000,IF(B2078&lt;6600000,ROUNDDOWN(B2078/4,-3)*3.2-440000,IF(B2078&lt;8500000,ROUNDDOWN(B2078*0.9,0)-1100000,B2078-1950000))))))</f>
        <v/>
      </c>
      <c r="I2078" s="19">
        <f>IF(H2078&gt;23500000,NA(),IF(C2078&gt;=2026,IF(H2078&lt;=4890000,1040000,IF(H2078&lt;=6550000,670000,620000)),IF(H2078&lt;=1320000,950000,IF(H2078&lt;=3360000,880000,IF(H2078&lt;=4890000,680000,IF(H2078&lt;=6550000,630000,580000))))))</f>
        <v/>
      </c>
      <c r="J2078" s="19">
        <f>MAX(0,ROUNDDOWN(H2078-E2078-I2078-F2078,-3))</f>
        <v/>
      </c>
      <c r="K2078" s="19">
        <f>MAX(0,ROUNDDOWN(H2078-E2078-I2078-F2078-D2078,-3))</f>
        <v/>
      </c>
      <c r="L2078" s="19">
        <f>IF(J2078&lt;=0,0,ROUNDDOWN((J2078*LOOKUP(J2078,{0,1950001,3300001,6950001,9000001,18000001,40000001},{0.05,0.1,0.2,0.23,0.33,0.4,0.45})-LOOKUP(J2078,{0,1950001,3300001,6950001,9000001,18000001,40000001},{0,97500,427500,636000,1536000,2796000,4796000}))*1.021,-2))</f>
        <v/>
      </c>
      <c r="M2078" s="19">
        <f>IF(K2078&lt;=0,0,ROUNDDOWN((K2078*LOOKUP(K2078,{0,1950001,3300001,6950001,9000001,18000001,40000001},{0.05,0.1,0.2,0.23,0.33,0.4,0.45})-LOOKUP(K2078,{0,1950001,3300001,6950001,9000001,18000001,40000001},{0,97500,427500,636000,1536000,2796000,4796000}))*1.021,-2))</f>
        <v/>
      </c>
      <c r="N2078" s="19">
        <f>MAX(0,ROUNDDOWN(H2078-E2078-430000-G2078,-3))</f>
        <v/>
      </c>
      <c r="O2078" s="19">
        <f>MAX(0,ROUNDDOWN(H2078-E2078-430000-G2078-D2078,-3))</f>
        <v/>
      </c>
      <c r="P2078" s="19">
        <f>IF(H2078&lt;=450000,0,MAX(0,ROUNDDOWN(N2078*0.06-MIN(50000,N2078)*0.03,-2))+MAX(0,ROUNDDOWN(N2078*0.04-MIN(50000,N2078)*0.02,-2)))</f>
        <v/>
      </c>
      <c r="Q2078" s="19">
        <f>IF(H2078&lt;=450000,0,MAX(0,ROUNDDOWN(O2078*0.06-MIN(50000,O2078)*0.03,-2))+MAX(0,ROUNDDOWN(O2078*0.04-MIN(50000,O2078)*0.02,-2)))</f>
        <v/>
      </c>
      <c r="R2078" s="19">
        <f>L2078-M2078</f>
        <v/>
      </c>
      <c r="S2078" s="19">
        <f>P2078-Q2078</f>
        <v/>
      </c>
      <c r="T2078" s="19">
        <f>R2078+S2078</f>
        <v/>
      </c>
      <c r="U2078" s="21">
        <f>IF(J2078&lt;=0,0,LOOKUP(J2078,{0,1950001,3300001,6950001,9000001,18000001,40000001},{0.05,0.1,0.2,0.23,0.33,0.4,0.45}))</f>
        <v/>
      </c>
    </row>
    <row r="2079">
      <c r="A2079" t="inlineStr">
        <is>
          <t>1万円刻み</t>
        </is>
      </c>
      <c r="B2079" s="19">
        <f>'3_1万円刻み'!$A$971</f>
        <v/>
      </c>
      <c r="C2079" s="20" t="n">
        <v>2025</v>
      </c>
      <c r="D2079" s="19" t="n">
        <v>276000</v>
      </c>
      <c r="E2079" s="19">
        <f>ROUND(MIN(B2079/12,650000)*12*0.0915+MIN(B2079/12,1390000)*12*(0.0504+0)+B2079*0.005,0)</f>
        <v/>
      </c>
      <c r="F2079" s="19" t="n">
        <v>0</v>
      </c>
      <c r="G2079" s="19" t="n">
        <v>0</v>
      </c>
      <c r="H2079" s="19">
        <f>IF(C2079&gt;=2026,IF(B2079&lt;741000,0,IF(B2079&lt;2191000,B2079-740000,IF(B2079&lt;2193000,1451000,IF(B2079&lt;2196000,1453000,IF(B2079&lt;2200000,1456000,IF(B2079&lt;3600000,ROUNDDOWN(B2079/4,-3)*2.8-80000,IF(B2079&lt;6600000,ROUNDDOWN(B2079/4,-3)*3.2-440000,IF(B2079&lt;8500000,ROUNDDOWN(B2079*0.9,0)-1100000,B2079-1950000)))))))),IF(B2079&lt;651000,0,IF(B2079&lt;1900000,B2079-650000,IF(B2079&lt;3600000,ROUNDDOWN(B2079/4,-3)*2.8-80000,IF(B2079&lt;6600000,ROUNDDOWN(B2079/4,-3)*3.2-440000,IF(B2079&lt;8500000,ROUNDDOWN(B2079*0.9,0)-1100000,B2079-1950000))))))</f>
        <v/>
      </c>
      <c r="I2079" s="19">
        <f>IF(H2079&gt;23500000,NA(),IF(C2079&gt;=2026,IF(H2079&lt;=4890000,1040000,IF(H2079&lt;=6550000,670000,620000)),IF(H2079&lt;=1320000,950000,IF(H2079&lt;=3360000,880000,IF(H2079&lt;=4890000,680000,IF(H2079&lt;=6550000,630000,580000))))))</f>
        <v/>
      </c>
      <c r="J2079" s="19">
        <f>MAX(0,ROUNDDOWN(H2079-E2079-I2079-F2079,-3))</f>
        <v/>
      </c>
      <c r="K2079" s="19">
        <f>MAX(0,ROUNDDOWN(H2079-E2079-I2079-F2079-D2079,-3))</f>
        <v/>
      </c>
      <c r="L2079" s="19">
        <f>IF(J2079&lt;=0,0,ROUNDDOWN((J2079*LOOKUP(J2079,{0,1950001,3300001,6950001,9000001,18000001,40000001},{0.05,0.1,0.2,0.23,0.33,0.4,0.45})-LOOKUP(J2079,{0,1950001,3300001,6950001,9000001,18000001,40000001},{0,97500,427500,636000,1536000,2796000,4796000}))*1.021,-2))</f>
        <v/>
      </c>
      <c r="M2079" s="19">
        <f>IF(K2079&lt;=0,0,ROUNDDOWN((K2079*LOOKUP(K2079,{0,1950001,3300001,6950001,9000001,18000001,40000001},{0.05,0.1,0.2,0.23,0.33,0.4,0.45})-LOOKUP(K2079,{0,1950001,3300001,6950001,9000001,18000001,40000001},{0,97500,427500,636000,1536000,2796000,4796000}))*1.021,-2))</f>
        <v/>
      </c>
      <c r="N2079" s="19">
        <f>MAX(0,ROUNDDOWN(H2079-E2079-430000-G2079,-3))</f>
        <v/>
      </c>
      <c r="O2079" s="19">
        <f>MAX(0,ROUNDDOWN(H2079-E2079-430000-G2079-D2079,-3))</f>
        <v/>
      </c>
      <c r="P2079" s="19">
        <f>IF(H2079&lt;=450000,0,MAX(0,ROUNDDOWN(N2079*0.06-MIN(50000,N2079)*0.03,-2))+MAX(0,ROUNDDOWN(N2079*0.04-MIN(50000,N2079)*0.02,-2)))</f>
        <v/>
      </c>
      <c r="Q2079" s="19">
        <f>IF(H2079&lt;=450000,0,MAX(0,ROUNDDOWN(O2079*0.06-MIN(50000,O2079)*0.03,-2))+MAX(0,ROUNDDOWN(O2079*0.04-MIN(50000,O2079)*0.02,-2)))</f>
        <v/>
      </c>
      <c r="R2079" s="19">
        <f>L2079-M2079</f>
        <v/>
      </c>
      <c r="S2079" s="19">
        <f>P2079-Q2079</f>
        <v/>
      </c>
      <c r="T2079" s="19">
        <f>R2079+S2079</f>
        <v/>
      </c>
      <c r="U2079" s="21">
        <f>IF(J2079&lt;=0,0,LOOKUP(J2079,{0,1950001,3300001,6950001,9000001,18000001,40000001},{0.05,0.1,0.2,0.23,0.33,0.4,0.45}))</f>
        <v/>
      </c>
    </row>
    <row r="2080">
      <c r="A2080" t="inlineStr">
        <is>
          <t>1万円刻み</t>
        </is>
      </c>
      <c r="B2080" s="19">
        <f>'3_1万円刻み'!$A$971</f>
        <v/>
      </c>
      <c r="C2080" s="20" t="n">
        <v>2026</v>
      </c>
      <c r="D2080" s="19" t="n">
        <v>276000</v>
      </c>
      <c r="E2080" s="19">
        <f>ROUND(MIN(B2080/12,650000)*12*0.0915+MIN(B2080/12,1390000)*12*(0.0504+0)+B2080*0.005,0)</f>
        <v/>
      </c>
      <c r="F2080" s="19" t="n">
        <v>0</v>
      </c>
      <c r="G2080" s="19" t="n">
        <v>0</v>
      </c>
      <c r="H2080" s="19">
        <f>IF(C2080&gt;=2026,IF(B2080&lt;741000,0,IF(B2080&lt;2191000,B2080-740000,IF(B2080&lt;2193000,1451000,IF(B2080&lt;2196000,1453000,IF(B2080&lt;2200000,1456000,IF(B2080&lt;3600000,ROUNDDOWN(B2080/4,-3)*2.8-80000,IF(B2080&lt;6600000,ROUNDDOWN(B2080/4,-3)*3.2-440000,IF(B2080&lt;8500000,ROUNDDOWN(B2080*0.9,0)-1100000,B2080-1950000)))))))),IF(B2080&lt;651000,0,IF(B2080&lt;1900000,B2080-650000,IF(B2080&lt;3600000,ROUNDDOWN(B2080/4,-3)*2.8-80000,IF(B2080&lt;6600000,ROUNDDOWN(B2080/4,-3)*3.2-440000,IF(B2080&lt;8500000,ROUNDDOWN(B2080*0.9,0)-1100000,B2080-1950000))))))</f>
        <v/>
      </c>
      <c r="I2080" s="19">
        <f>IF(H2080&gt;23500000,NA(),IF(C2080&gt;=2026,IF(H2080&lt;=4890000,1040000,IF(H2080&lt;=6550000,670000,620000)),IF(H2080&lt;=1320000,950000,IF(H2080&lt;=3360000,880000,IF(H2080&lt;=4890000,680000,IF(H2080&lt;=6550000,630000,580000))))))</f>
        <v/>
      </c>
      <c r="J2080" s="19">
        <f>MAX(0,ROUNDDOWN(H2080-E2080-I2080-F2080,-3))</f>
        <v/>
      </c>
      <c r="K2080" s="19">
        <f>MAX(0,ROUNDDOWN(H2080-E2080-I2080-F2080-D2080,-3))</f>
        <v/>
      </c>
      <c r="L2080" s="19">
        <f>IF(J2080&lt;=0,0,ROUNDDOWN((J2080*LOOKUP(J2080,{0,1950001,3300001,6950001,9000001,18000001,40000001},{0.05,0.1,0.2,0.23,0.33,0.4,0.45})-LOOKUP(J2080,{0,1950001,3300001,6950001,9000001,18000001,40000001},{0,97500,427500,636000,1536000,2796000,4796000}))*1.021,-2))</f>
        <v/>
      </c>
      <c r="M2080" s="19">
        <f>IF(K2080&lt;=0,0,ROUNDDOWN((K2080*LOOKUP(K2080,{0,1950001,3300001,6950001,9000001,18000001,40000001},{0.05,0.1,0.2,0.23,0.33,0.4,0.45})-LOOKUP(K2080,{0,1950001,3300001,6950001,9000001,18000001,40000001},{0,97500,427500,636000,1536000,2796000,4796000}))*1.021,-2))</f>
        <v/>
      </c>
      <c r="N2080" s="19">
        <f>MAX(0,ROUNDDOWN(H2080-E2080-430000-G2080,-3))</f>
        <v/>
      </c>
      <c r="O2080" s="19">
        <f>MAX(0,ROUNDDOWN(H2080-E2080-430000-G2080-D2080,-3))</f>
        <v/>
      </c>
      <c r="P2080" s="19">
        <f>IF(H2080&lt;=450000,0,MAX(0,ROUNDDOWN(N2080*0.06-MIN(50000,N2080)*0.03,-2))+MAX(0,ROUNDDOWN(N2080*0.04-MIN(50000,N2080)*0.02,-2)))</f>
        <v/>
      </c>
      <c r="Q2080" s="19">
        <f>IF(H2080&lt;=450000,0,MAX(0,ROUNDDOWN(O2080*0.06-MIN(50000,O2080)*0.03,-2))+MAX(0,ROUNDDOWN(O2080*0.04-MIN(50000,O2080)*0.02,-2)))</f>
        <v/>
      </c>
      <c r="R2080" s="19">
        <f>L2080-M2080</f>
        <v/>
      </c>
      <c r="S2080" s="19">
        <f>P2080-Q2080</f>
        <v/>
      </c>
      <c r="T2080" s="19">
        <f>R2080+S2080</f>
        <v/>
      </c>
      <c r="U2080" s="21">
        <f>IF(J2080&lt;=0,0,LOOKUP(J2080,{0,1950001,3300001,6950001,9000001,18000001,40000001},{0.05,0.1,0.2,0.23,0.33,0.4,0.45}))</f>
        <v/>
      </c>
    </row>
    <row r="2081">
      <c r="A2081" t="inlineStr">
        <is>
          <t>1万円刻み</t>
        </is>
      </c>
      <c r="B2081" s="19">
        <f>'3_1万円刻み'!$A$972</f>
        <v/>
      </c>
      <c r="C2081" s="20" t="n">
        <v>2025</v>
      </c>
      <c r="D2081" s="19" t="n">
        <v>276000</v>
      </c>
      <c r="E2081" s="19">
        <f>ROUND(MIN(B2081/12,650000)*12*0.0915+MIN(B2081/12,1390000)*12*(0.0504+0)+B2081*0.005,0)</f>
        <v/>
      </c>
      <c r="F2081" s="19" t="n">
        <v>0</v>
      </c>
      <c r="G2081" s="19" t="n">
        <v>0</v>
      </c>
      <c r="H2081" s="19">
        <f>IF(C2081&gt;=2026,IF(B2081&lt;741000,0,IF(B2081&lt;2191000,B2081-740000,IF(B2081&lt;2193000,1451000,IF(B2081&lt;2196000,1453000,IF(B2081&lt;2200000,1456000,IF(B2081&lt;3600000,ROUNDDOWN(B2081/4,-3)*2.8-80000,IF(B2081&lt;6600000,ROUNDDOWN(B2081/4,-3)*3.2-440000,IF(B2081&lt;8500000,ROUNDDOWN(B2081*0.9,0)-1100000,B2081-1950000)))))))),IF(B2081&lt;651000,0,IF(B2081&lt;1900000,B2081-650000,IF(B2081&lt;3600000,ROUNDDOWN(B2081/4,-3)*2.8-80000,IF(B2081&lt;6600000,ROUNDDOWN(B2081/4,-3)*3.2-440000,IF(B2081&lt;8500000,ROUNDDOWN(B2081*0.9,0)-1100000,B2081-1950000))))))</f>
        <v/>
      </c>
      <c r="I2081" s="19">
        <f>IF(H2081&gt;23500000,NA(),IF(C2081&gt;=2026,IF(H2081&lt;=4890000,1040000,IF(H2081&lt;=6550000,670000,620000)),IF(H2081&lt;=1320000,950000,IF(H2081&lt;=3360000,880000,IF(H2081&lt;=4890000,680000,IF(H2081&lt;=6550000,630000,580000))))))</f>
        <v/>
      </c>
      <c r="J2081" s="19">
        <f>MAX(0,ROUNDDOWN(H2081-E2081-I2081-F2081,-3))</f>
        <v/>
      </c>
      <c r="K2081" s="19">
        <f>MAX(0,ROUNDDOWN(H2081-E2081-I2081-F2081-D2081,-3))</f>
        <v/>
      </c>
      <c r="L2081" s="19">
        <f>IF(J2081&lt;=0,0,ROUNDDOWN((J2081*LOOKUP(J2081,{0,1950001,3300001,6950001,9000001,18000001,40000001},{0.05,0.1,0.2,0.23,0.33,0.4,0.45})-LOOKUP(J2081,{0,1950001,3300001,6950001,9000001,18000001,40000001},{0,97500,427500,636000,1536000,2796000,4796000}))*1.021,-2))</f>
        <v/>
      </c>
      <c r="M2081" s="19">
        <f>IF(K2081&lt;=0,0,ROUNDDOWN((K2081*LOOKUP(K2081,{0,1950001,3300001,6950001,9000001,18000001,40000001},{0.05,0.1,0.2,0.23,0.33,0.4,0.45})-LOOKUP(K2081,{0,1950001,3300001,6950001,9000001,18000001,40000001},{0,97500,427500,636000,1536000,2796000,4796000}))*1.021,-2))</f>
        <v/>
      </c>
      <c r="N2081" s="19">
        <f>MAX(0,ROUNDDOWN(H2081-E2081-430000-G2081,-3))</f>
        <v/>
      </c>
      <c r="O2081" s="19">
        <f>MAX(0,ROUNDDOWN(H2081-E2081-430000-G2081-D2081,-3))</f>
        <v/>
      </c>
      <c r="P2081" s="19">
        <f>IF(H2081&lt;=450000,0,MAX(0,ROUNDDOWN(N2081*0.06-MIN(50000,N2081)*0.03,-2))+MAX(0,ROUNDDOWN(N2081*0.04-MIN(50000,N2081)*0.02,-2)))</f>
        <v/>
      </c>
      <c r="Q2081" s="19">
        <f>IF(H2081&lt;=450000,0,MAX(0,ROUNDDOWN(O2081*0.06-MIN(50000,O2081)*0.03,-2))+MAX(0,ROUNDDOWN(O2081*0.04-MIN(50000,O2081)*0.02,-2)))</f>
        <v/>
      </c>
      <c r="R2081" s="19">
        <f>L2081-M2081</f>
        <v/>
      </c>
      <c r="S2081" s="19">
        <f>P2081-Q2081</f>
        <v/>
      </c>
      <c r="T2081" s="19">
        <f>R2081+S2081</f>
        <v/>
      </c>
      <c r="U2081" s="21">
        <f>IF(J2081&lt;=0,0,LOOKUP(J2081,{0,1950001,3300001,6950001,9000001,18000001,40000001},{0.05,0.1,0.2,0.23,0.33,0.4,0.45}))</f>
        <v/>
      </c>
    </row>
    <row r="2082">
      <c r="A2082" t="inlineStr">
        <is>
          <t>1万円刻み</t>
        </is>
      </c>
      <c r="B2082" s="19">
        <f>'3_1万円刻み'!$A$972</f>
        <v/>
      </c>
      <c r="C2082" s="20" t="n">
        <v>2026</v>
      </c>
      <c r="D2082" s="19" t="n">
        <v>276000</v>
      </c>
      <c r="E2082" s="19">
        <f>ROUND(MIN(B2082/12,650000)*12*0.0915+MIN(B2082/12,1390000)*12*(0.0504+0)+B2082*0.005,0)</f>
        <v/>
      </c>
      <c r="F2082" s="19" t="n">
        <v>0</v>
      </c>
      <c r="G2082" s="19" t="n">
        <v>0</v>
      </c>
      <c r="H2082" s="19">
        <f>IF(C2082&gt;=2026,IF(B2082&lt;741000,0,IF(B2082&lt;2191000,B2082-740000,IF(B2082&lt;2193000,1451000,IF(B2082&lt;2196000,1453000,IF(B2082&lt;2200000,1456000,IF(B2082&lt;3600000,ROUNDDOWN(B2082/4,-3)*2.8-80000,IF(B2082&lt;6600000,ROUNDDOWN(B2082/4,-3)*3.2-440000,IF(B2082&lt;8500000,ROUNDDOWN(B2082*0.9,0)-1100000,B2082-1950000)))))))),IF(B2082&lt;651000,0,IF(B2082&lt;1900000,B2082-650000,IF(B2082&lt;3600000,ROUNDDOWN(B2082/4,-3)*2.8-80000,IF(B2082&lt;6600000,ROUNDDOWN(B2082/4,-3)*3.2-440000,IF(B2082&lt;8500000,ROUNDDOWN(B2082*0.9,0)-1100000,B2082-1950000))))))</f>
        <v/>
      </c>
      <c r="I2082" s="19">
        <f>IF(H2082&gt;23500000,NA(),IF(C2082&gt;=2026,IF(H2082&lt;=4890000,1040000,IF(H2082&lt;=6550000,670000,620000)),IF(H2082&lt;=1320000,950000,IF(H2082&lt;=3360000,880000,IF(H2082&lt;=4890000,680000,IF(H2082&lt;=6550000,630000,580000))))))</f>
        <v/>
      </c>
      <c r="J2082" s="19">
        <f>MAX(0,ROUNDDOWN(H2082-E2082-I2082-F2082,-3))</f>
        <v/>
      </c>
      <c r="K2082" s="19">
        <f>MAX(0,ROUNDDOWN(H2082-E2082-I2082-F2082-D2082,-3))</f>
        <v/>
      </c>
      <c r="L2082" s="19">
        <f>IF(J2082&lt;=0,0,ROUNDDOWN((J2082*LOOKUP(J2082,{0,1950001,3300001,6950001,9000001,18000001,40000001},{0.05,0.1,0.2,0.23,0.33,0.4,0.45})-LOOKUP(J2082,{0,1950001,3300001,6950001,9000001,18000001,40000001},{0,97500,427500,636000,1536000,2796000,4796000}))*1.021,-2))</f>
        <v/>
      </c>
      <c r="M2082" s="19">
        <f>IF(K2082&lt;=0,0,ROUNDDOWN((K2082*LOOKUP(K2082,{0,1950001,3300001,6950001,9000001,18000001,40000001},{0.05,0.1,0.2,0.23,0.33,0.4,0.45})-LOOKUP(K2082,{0,1950001,3300001,6950001,9000001,18000001,40000001},{0,97500,427500,636000,1536000,2796000,4796000}))*1.021,-2))</f>
        <v/>
      </c>
      <c r="N2082" s="19">
        <f>MAX(0,ROUNDDOWN(H2082-E2082-430000-G2082,-3))</f>
        <v/>
      </c>
      <c r="O2082" s="19">
        <f>MAX(0,ROUNDDOWN(H2082-E2082-430000-G2082-D2082,-3))</f>
        <v/>
      </c>
      <c r="P2082" s="19">
        <f>IF(H2082&lt;=450000,0,MAX(0,ROUNDDOWN(N2082*0.06-MIN(50000,N2082)*0.03,-2))+MAX(0,ROUNDDOWN(N2082*0.04-MIN(50000,N2082)*0.02,-2)))</f>
        <v/>
      </c>
      <c r="Q2082" s="19">
        <f>IF(H2082&lt;=450000,0,MAX(0,ROUNDDOWN(O2082*0.06-MIN(50000,O2082)*0.03,-2))+MAX(0,ROUNDDOWN(O2082*0.04-MIN(50000,O2082)*0.02,-2)))</f>
        <v/>
      </c>
      <c r="R2082" s="19">
        <f>L2082-M2082</f>
        <v/>
      </c>
      <c r="S2082" s="19">
        <f>P2082-Q2082</f>
        <v/>
      </c>
      <c r="T2082" s="19">
        <f>R2082+S2082</f>
        <v/>
      </c>
      <c r="U2082" s="21">
        <f>IF(J2082&lt;=0,0,LOOKUP(J2082,{0,1950001,3300001,6950001,9000001,18000001,40000001},{0.05,0.1,0.2,0.23,0.33,0.4,0.45}))</f>
        <v/>
      </c>
    </row>
    <row r="2083">
      <c r="A2083" t="inlineStr">
        <is>
          <t>1万円刻み</t>
        </is>
      </c>
      <c r="B2083" s="19">
        <f>'3_1万円刻み'!$A$973</f>
        <v/>
      </c>
      <c r="C2083" s="20" t="n">
        <v>2025</v>
      </c>
      <c r="D2083" s="19" t="n">
        <v>276000</v>
      </c>
      <c r="E2083" s="19">
        <f>ROUND(MIN(B2083/12,650000)*12*0.0915+MIN(B2083/12,1390000)*12*(0.0504+0)+B2083*0.005,0)</f>
        <v/>
      </c>
      <c r="F2083" s="19" t="n">
        <v>0</v>
      </c>
      <c r="G2083" s="19" t="n">
        <v>0</v>
      </c>
      <c r="H2083" s="19">
        <f>IF(C2083&gt;=2026,IF(B2083&lt;741000,0,IF(B2083&lt;2191000,B2083-740000,IF(B2083&lt;2193000,1451000,IF(B2083&lt;2196000,1453000,IF(B2083&lt;2200000,1456000,IF(B2083&lt;3600000,ROUNDDOWN(B2083/4,-3)*2.8-80000,IF(B2083&lt;6600000,ROUNDDOWN(B2083/4,-3)*3.2-440000,IF(B2083&lt;8500000,ROUNDDOWN(B2083*0.9,0)-1100000,B2083-1950000)))))))),IF(B2083&lt;651000,0,IF(B2083&lt;1900000,B2083-650000,IF(B2083&lt;3600000,ROUNDDOWN(B2083/4,-3)*2.8-80000,IF(B2083&lt;6600000,ROUNDDOWN(B2083/4,-3)*3.2-440000,IF(B2083&lt;8500000,ROUNDDOWN(B2083*0.9,0)-1100000,B2083-1950000))))))</f>
        <v/>
      </c>
      <c r="I2083" s="19">
        <f>IF(H2083&gt;23500000,NA(),IF(C2083&gt;=2026,IF(H2083&lt;=4890000,1040000,IF(H2083&lt;=6550000,670000,620000)),IF(H2083&lt;=1320000,950000,IF(H2083&lt;=3360000,880000,IF(H2083&lt;=4890000,680000,IF(H2083&lt;=6550000,630000,580000))))))</f>
        <v/>
      </c>
      <c r="J2083" s="19">
        <f>MAX(0,ROUNDDOWN(H2083-E2083-I2083-F2083,-3))</f>
        <v/>
      </c>
      <c r="K2083" s="19">
        <f>MAX(0,ROUNDDOWN(H2083-E2083-I2083-F2083-D2083,-3))</f>
        <v/>
      </c>
      <c r="L2083" s="19">
        <f>IF(J2083&lt;=0,0,ROUNDDOWN((J2083*LOOKUP(J2083,{0,1950001,3300001,6950001,9000001,18000001,40000001},{0.05,0.1,0.2,0.23,0.33,0.4,0.45})-LOOKUP(J2083,{0,1950001,3300001,6950001,9000001,18000001,40000001},{0,97500,427500,636000,1536000,2796000,4796000}))*1.021,-2))</f>
        <v/>
      </c>
      <c r="M2083" s="19">
        <f>IF(K2083&lt;=0,0,ROUNDDOWN((K2083*LOOKUP(K2083,{0,1950001,3300001,6950001,9000001,18000001,40000001},{0.05,0.1,0.2,0.23,0.33,0.4,0.45})-LOOKUP(K2083,{0,1950001,3300001,6950001,9000001,18000001,40000001},{0,97500,427500,636000,1536000,2796000,4796000}))*1.021,-2))</f>
        <v/>
      </c>
      <c r="N2083" s="19">
        <f>MAX(0,ROUNDDOWN(H2083-E2083-430000-G2083,-3))</f>
        <v/>
      </c>
      <c r="O2083" s="19">
        <f>MAX(0,ROUNDDOWN(H2083-E2083-430000-G2083-D2083,-3))</f>
        <v/>
      </c>
      <c r="P2083" s="19">
        <f>IF(H2083&lt;=450000,0,MAX(0,ROUNDDOWN(N2083*0.06-MIN(50000,N2083)*0.03,-2))+MAX(0,ROUNDDOWN(N2083*0.04-MIN(50000,N2083)*0.02,-2)))</f>
        <v/>
      </c>
      <c r="Q2083" s="19">
        <f>IF(H2083&lt;=450000,0,MAX(0,ROUNDDOWN(O2083*0.06-MIN(50000,O2083)*0.03,-2))+MAX(0,ROUNDDOWN(O2083*0.04-MIN(50000,O2083)*0.02,-2)))</f>
        <v/>
      </c>
      <c r="R2083" s="19">
        <f>L2083-M2083</f>
        <v/>
      </c>
      <c r="S2083" s="19">
        <f>P2083-Q2083</f>
        <v/>
      </c>
      <c r="T2083" s="19">
        <f>R2083+S2083</f>
        <v/>
      </c>
      <c r="U2083" s="21">
        <f>IF(J2083&lt;=0,0,LOOKUP(J2083,{0,1950001,3300001,6950001,9000001,18000001,40000001},{0.05,0.1,0.2,0.23,0.33,0.4,0.45}))</f>
        <v/>
      </c>
    </row>
    <row r="2084">
      <c r="A2084" t="inlineStr">
        <is>
          <t>1万円刻み</t>
        </is>
      </c>
      <c r="B2084" s="19">
        <f>'3_1万円刻み'!$A$973</f>
        <v/>
      </c>
      <c r="C2084" s="20" t="n">
        <v>2026</v>
      </c>
      <c r="D2084" s="19" t="n">
        <v>276000</v>
      </c>
      <c r="E2084" s="19">
        <f>ROUND(MIN(B2084/12,650000)*12*0.0915+MIN(B2084/12,1390000)*12*(0.0504+0)+B2084*0.005,0)</f>
        <v/>
      </c>
      <c r="F2084" s="19" t="n">
        <v>0</v>
      </c>
      <c r="G2084" s="19" t="n">
        <v>0</v>
      </c>
      <c r="H2084" s="19">
        <f>IF(C2084&gt;=2026,IF(B2084&lt;741000,0,IF(B2084&lt;2191000,B2084-740000,IF(B2084&lt;2193000,1451000,IF(B2084&lt;2196000,1453000,IF(B2084&lt;2200000,1456000,IF(B2084&lt;3600000,ROUNDDOWN(B2084/4,-3)*2.8-80000,IF(B2084&lt;6600000,ROUNDDOWN(B2084/4,-3)*3.2-440000,IF(B2084&lt;8500000,ROUNDDOWN(B2084*0.9,0)-1100000,B2084-1950000)))))))),IF(B2084&lt;651000,0,IF(B2084&lt;1900000,B2084-650000,IF(B2084&lt;3600000,ROUNDDOWN(B2084/4,-3)*2.8-80000,IF(B2084&lt;6600000,ROUNDDOWN(B2084/4,-3)*3.2-440000,IF(B2084&lt;8500000,ROUNDDOWN(B2084*0.9,0)-1100000,B2084-1950000))))))</f>
        <v/>
      </c>
      <c r="I2084" s="19">
        <f>IF(H2084&gt;23500000,NA(),IF(C2084&gt;=2026,IF(H2084&lt;=4890000,1040000,IF(H2084&lt;=6550000,670000,620000)),IF(H2084&lt;=1320000,950000,IF(H2084&lt;=3360000,880000,IF(H2084&lt;=4890000,680000,IF(H2084&lt;=6550000,630000,580000))))))</f>
        <v/>
      </c>
      <c r="J2084" s="19">
        <f>MAX(0,ROUNDDOWN(H2084-E2084-I2084-F2084,-3))</f>
        <v/>
      </c>
      <c r="K2084" s="19">
        <f>MAX(0,ROUNDDOWN(H2084-E2084-I2084-F2084-D2084,-3))</f>
        <v/>
      </c>
      <c r="L2084" s="19">
        <f>IF(J2084&lt;=0,0,ROUNDDOWN((J2084*LOOKUP(J2084,{0,1950001,3300001,6950001,9000001,18000001,40000001},{0.05,0.1,0.2,0.23,0.33,0.4,0.45})-LOOKUP(J2084,{0,1950001,3300001,6950001,9000001,18000001,40000001},{0,97500,427500,636000,1536000,2796000,4796000}))*1.021,-2))</f>
        <v/>
      </c>
      <c r="M2084" s="19">
        <f>IF(K2084&lt;=0,0,ROUNDDOWN((K2084*LOOKUP(K2084,{0,1950001,3300001,6950001,9000001,18000001,40000001},{0.05,0.1,0.2,0.23,0.33,0.4,0.45})-LOOKUP(K2084,{0,1950001,3300001,6950001,9000001,18000001,40000001},{0,97500,427500,636000,1536000,2796000,4796000}))*1.021,-2))</f>
        <v/>
      </c>
      <c r="N2084" s="19">
        <f>MAX(0,ROUNDDOWN(H2084-E2084-430000-G2084,-3))</f>
        <v/>
      </c>
      <c r="O2084" s="19">
        <f>MAX(0,ROUNDDOWN(H2084-E2084-430000-G2084-D2084,-3))</f>
        <v/>
      </c>
      <c r="P2084" s="19">
        <f>IF(H2084&lt;=450000,0,MAX(0,ROUNDDOWN(N2084*0.06-MIN(50000,N2084)*0.03,-2))+MAX(0,ROUNDDOWN(N2084*0.04-MIN(50000,N2084)*0.02,-2)))</f>
        <v/>
      </c>
      <c r="Q2084" s="19">
        <f>IF(H2084&lt;=450000,0,MAX(0,ROUNDDOWN(O2084*0.06-MIN(50000,O2084)*0.03,-2))+MAX(0,ROUNDDOWN(O2084*0.04-MIN(50000,O2084)*0.02,-2)))</f>
        <v/>
      </c>
      <c r="R2084" s="19">
        <f>L2084-M2084</f>
        <v/>
      </c>
      <c r="S2084" s="19">
        <f>P2084-Q2084</f>
        <v/>
      </c>
      <c r="T2084" s="19">
        <f>R2084+S2084</f>
        <v/>
      </c>
      <c r="U2084" s="21">
        <f>IF(J2084&lt;=0,0,LOOKUP(J2084,{0,1950001,3300001,6950001,9000001,18000001,40000001},{0.05,0.1,0.2,0.23,0.33,0.4,0.45}))</f>
        <v/>
      </c>
    </row>
    <row r="2085">
      <c r="A2085" t="inlineStr">
        <is>
          <t>1万円刻み</t>
        </is>
      </c>
      <c r="B2085" s="19">
        <f>'3_1万円刻み'!$A$974</f>
        <v/>
      </c>
      <c r="C2085" s="20" t="n">
        <v>2025</v>
      </c>
      <c r="D2085" s="19" t="n">
        <v>276000</v>
      </c>
      <c r="E2085" s="19">
        <f>ROUND(MIN(B2085/12,650000)*12*0.0915+MIN(B2085/12,1390000)*12*(0.0504+0)+B2085*0.005,0)</f>
        <v/>
      </c>
      <c r="F2085" s="19" t="n">
        <v>0</v>
      </c>
      <c r="G2085" s="19" t="n">
        <v>0</v>
      </c>
      <c r="H2085" s="19">
        <f>IF(C2085&gt;=2026,IF(B2085&lt;741000,0,IF(B2085&lt;2191000,B2085-740000,IF(B2085&lt;2193000,1451000,IF(B2085&lt;2196000,1453000,IF(B2085&lt;2200000,1456000,IF(B2085&lt;3600000,ROUNDDOWN(B2085/4,-3)*2.8-80000,IF(B2085&lt;6600000,ROUNDDOWN(B2085/4,-3)*3.2-440000,IF(B2085&lt;8500000,ROUNDDOWN(B2085*0.9,0)-1100000,B2085-1950000)))))))),IF(B2085&lt;651000,0,IF(B2085&lt;1900000,B2085-650000,IF(B2085&lt;3600000,ROUNDDOWN(B2085/4,-3)*2.8-80000,IF(B2085&lt;6600000,ROUNDDOWN(B2085/4,-3)*3.2-440000,IF(B2085&lt;8500000,ROUNDDOWN(B2085*0.9,0)-1100000,B2085-1950000))))))</f>
        <v/>
      </c>
      <c r="I2085" s="19">
        <f>IF(H2085&gt;23500000,NA(),IF(C2085&gt;=2026,IF(H2085&lt;=4890000,1040000,IF(H2085&lt;=6550000,670000,620000)),IF(H2085&lt;=1320000,950000,IF(H2085&lt;=3360000,880000,IF(H2085&lt;=4890000,680000,IF(H2085&lt;=6550000,630000,580000))))))</f>
        <v/>
      </c>
      <c r="J2085" s="19">
        <f>MAX(0,ROUNDDOWN(H2085-E2085-I2085-F2085,-3))</f>
        <v/>
      </c>
      <c r="K2085" s="19">
        <f>MAX(0,ROUNDDOWN(H2085-E2085-I2085-F2085-D2085,-3))</f>
        <v/>
      </c>
      <c r="L2085" s="19">
        <f>IF(J2085&lt;=0,0,ROUNDDOWN((J2085*LOOKUP(J2085,{0,1950001,3300001,6950001,9000001,18000001,40000001},{0.05,0.1,0.2,0.23,0.33,0.4,0.45})-LOOKUP(J2085,{0,1950001,3300001,6950001,9000001,18000001,40000001},{0,97500,427500,636000,1536000,2796000,4796000}))*1.021,-2))</f>
        <v/>
      </c>
      <c r="M2085" s="19">
        <f>IF(K2085&lt;=0,0,ROUNDDOWN((K2085*LOOKUP(K2085,{0,1950001,3300001,6950001,9000001,18000001,40000001},{0.05,0.1,0.2,0.23,0.33,0.4,0.45})-LOOKUP(K2085,{0,1950001,3300001,6950001,9000001,18000001,40000001},{0,97500,427500,636000,1536000,2796000,4796000}))*1.021,-2))</f>
        <v/>
      </c>
      <c r="N2085" s="19">
        <f>MAX(0,ROUNDDOWN(H2085-E2085-430000-G2085,-3))</f>
        <v/>
      </c>
      <c r="O2085" s="19">
        <f>MAX(0,ROUNDDOWN(H2085-E2085-430000-G2085-D2085,-3))</f>
        <v/>
      </c>
      <c r="P2085" s="19">
        <f>IF(H2085&lt;=450000,0,MAX(0,ROUNDDOWN(N2085*0.06-MIN(50000,N2085)*0.03,-2))+MAX(0,ROUNDDOWN(N2085*0.04-MIN(50000,N2085)*0.02,-2)))</f>
        <v/>
      </c>
      <c r="Q2085" s="19">
        <f>IF(H2085&lt;=450000,0,MAX(0,ROUNDDOWN(O2085*0.06-MIN(50000,O2085)*0.03,-2))+MAX(0,ROUNDDOWN(O2085*0.04-MIN(50000,O2085)*0.02,-2)))</f>
        <v/>
      </c>
      <c r="R2085" s="19">
        <f>L2085-M2085</f>
        <v/>
      </c>
      <c r="S2085" s="19">
        <f>P2085-Q2085</f>
        <v/>
      </c>
      <c r="T2085" s="19">
        <f>R2085+S2085</f>
        <v/>
      </c>
      <c r="U2085" s="21">
        <f>IF(J2085&lt;=0,0,LOOKUP(J2085,{0,1950001,3300001,6950001,9000001,18000001,40000001},{0.05,0.1,0.2,0.23,0.33,0.4,0.45}))</f>
        <v/>
      </c>
    </row>
    <row r="2086">
      <c r="A2086" t="inlineStr">
        <is>
          <t>1万円刻み</t>
        </is>
      </c>
      <c r="B2086" s="19">
        <f>'3_1万円刻み'!$A$974</f>
        <v/>
      </c>
      <c r="C2086" s="20" t="n">
        <v>2026</v>
      </c>
      <c r="D2086" s="19" t="n">
        <v>276000</v>
      </c>
      <c r="E2086" s="19">
        <f>ROUND(MIN(B2086/12,650000)*12*0.0915+MIN(B2086/12,1390000)*12*(0.0504+0)+B2086*0.005,0)</f>
        <v/>
      </c>
      <c r="F2086" s="19" t="n">
        <v>0</v>
      </c>
      <c r="G2086" s="19" t="n">
        <v>0</v>
      </c>
      <c r="H2086" s="19">
        <f>IF(C2086&gt;=2026,IF(B2086&lt;741000,0,IF(B2086&lt;2191000,B2086-740000,IF(B2086&lt;2193000,1451000,IF(B2086&lt;2196000,1453000,IF(B2086&lt;2200000,1456000,IF(B2086&lt;3600000,ROUNDDOWN(B2086/4,-3)*2.8-80000,IF(B2086&lt;6600000,ROUNDDOWN(B2086/4,-3)*3.2-440000,IF(B2086&lt;8500000,ROUNDDOWN(B2086*0.9,0)-1100000,B2086-1950000)))))))),IF(B2086&lt;651000,0,IF(B2086&lt;1900000,B2086-650000,IF(B2086&lt;3600000,ROUNDDOWN(B2086/4,-3)*2.8-80000,IF(B2086&lt;6600000,ROUNDDOWN(B2086/4,-3)*3.2-440000,IF(B2086&lt;8500000,ROUNDDOWN(B2086*0.9,0)-1100000,B2086-1950000))))))</f>
        <v/>
      </c>
      <c r="I2086" s="19">
        <f>IF(H2086&gt;23500000,NA(),IF(C2086&gt;=2026,IF(H2086&lt;=4890000,1040000,IF(H2086&lt;=6550000,670000,620000)),IF(H2086&lt;=1320000,950000,IF(H2086&lt;=3360000,880000,IF(H2086&lt;=4890000,680000,IF(H2086&lt;=6550000,630000,580000))))))</f>
        <v/>
      </c>
      <c r="J2086" s="19">
        <f>MAX(0,ROUNDDOWN(H2086-E2086-I2086-F2086,-3))</f>
        <v/>
      </c>
      <c r="K2086" s="19">
        <f>MAX(0,ROUNDDOWN(H2086-E2086-I2086-F2086-D2086,-3))</f>
        <v/>
      </c>
      <c r="L2086" s="19">
        <f>IF(J2086&lt;=0,0,ROUNDDOWN((J2086*LOOKUP(J2086,{0,1950001,3300001,6950001,9000001,18000001,40000001},{0.05,0.1,0.2,0.23,0.33,0.4,0.45})-LOOKUP(J2086,{0,1950001,3300001,6950001,9000001,18000001,40000001},{0,97500,427500,636000,1536000,2796000,4796000}))*1.021,-2))</f>
        <v/>
      </c>
      <c r="M2086" s="19">
        <f>IF(K2086&lt;=0,0,ROUNDDOWN((K2086*LOOKUP(K2086,{0,1950001,3300001,6950001,9000001,18000001,40000001},{0.05,0.1,0.2,0.23,0.33,0.4,0.45})-LOOKUP(K2086,{0,1950001,3300001,6950001,9000001,18000001,40000001},{0,97500,427500,636000,1536000,2796000,4796000}))*1.021,-2))</f>
        <v/>
      </c>
      <c r="N2086" s="19">
        <f>MAX(0,ROUNDDOWN(H2086-E2086-430000-G2086,-3))</f>
        <v/>
      </c>
      <c r="O2086" s="19">
        <f>MAX(0,ROUNDDOWN(H2086-E2086-430000-G2086-D2086,-3))</f>
        <v/>
      </c>
      <c r="P2086" s="19">
        <f>IF(H2086&lt;=450000,0,MAX(0,ROUNDDOWN(N2086*0.06-MIN(50000,N2086)*0.03,-2))+MAX(0,ROUNDDOWN(N2086*0.04-MIN(50000,N2086)*0.02,-2)))</f>
        <v/>
      </c>
      <c r="Q2086" s="19">
        <f>IF(H2086&lt;=450000,0,MAX(0,ROUNDDOWN(O2086*0.06-MIN(50000,O2086)*0.03,-2))+MAX(0,ROUNDDOWN(O2086*0.04-MIN(50000,O2086)*0.02,-2)))</f>
        <v/>
      </c>
      <c r="R2086" s="19">
        <f>L2086-M2086</f>
        <v/>
      </c>
      <c r="S2086" s="19">
        <f>P2086-Q2086</f>
        <v/>
      </c>
      <c r="T2086" s="19">
        <f>R2086+S2086</f>
        <v/>
      </c>
      <c r="U2086" s="21">
        <f>IF(J2086&lt;=0,0,LOOKUP(J2086,{0,1950001,3300001,6950001,9000001,18000001,40000001},{0.05,0.1,0.2,0.23,0.33,0.4,0.45}))</f>
        <v/>
      </c>
    </row>
    <row r="2087">
      <c r="A2087" t="inlineStr">
        <is>
          <t>1万円刻み</t>
        </is>
      </c>
      <c r="B2087" s="19">
        <f>'3_1万円刻み'!$A$975</f>
        <v/>
      </c>
      <c r="C2087" s="20" t="n">
        <v>2025</v>
      </c>
      <c r="D2087" s="19" t="n">
        <v>276000</v>
      </c>
      <c r="E2087" s="19">
        <f>ROUND(MIN(B2087/12,650000)*12*0.0915+MIN(B2087/12,1390000)*12*(0.0504+0)+B2087*0.005,0)</f>
        <v/>
      </c>
      <c r="F2087" s="19" t="n">
        <v>0</v>
      </c>
      <c r="G2087" s="19" t="n">
        <v>0</v>
      </c>
      <c r="H2087" s="19">
        <f>IF(C2087&gt;=2026,IF(B2087&lt;741000,0,IF(B2087&lt;2191000,B2087-740000,IF(B2087&lt;2193000,1451000,IF(B2087&lt;2196000,1453000,IF(B2087&lt;2200000,1456000,IF(B2087&lt;3600000,ROUNDDOWN(B2087/4,-3)*2.8-80000,IF(B2087&lt;6600000,ROUNDDOWN(B2087/4,-3)*3.2-440000,IF(B2087&lt;8500000,ROUNDDOWN(B2087*0.9,0)-1100000,B2087-1950000)))))))),IF(B2087&lt;651000,0,IF(B2087&lt;1900000,B2087-650000,IF(B2087&lt;3600000,ROUNDDOWN(B2087/4,-3)*2.8-80000,IF(B2087&lt;6600000,ROUNDDOWN(B2087/4,-3)*3.2-440000,IF(B2087&lt;8500000,ROUNDDOWN(B2087*0.9,0)-1100000,B2087-1950000))))))</f>
        <v/>
      </c>
      <c r="I2087" s="19">
        <f>IF(H2087&gt;23500000,NA(),IF(C2087&gt;=2026,IF(H2087&lt;=4890000,1040000,IF(H2087&lt;=6550000,670000,620000)),IF(H2087&lt;=1320000,950000,IF(H2087&lt;=3360000,880000,IF(H2087&lt;=4890000,680000,IF(H2087&lt;=6550000,630000,580000))))))</f>
        <v/>
      </c>
      <c r="J2087" s="19">
        <f>MAX(0,ROUNDDOWN(H2087-E2087-I2087-F2087,-3))</f>
        <v/>
      </c>
      <c r="K2087" s="19">
        <f>MAX(0,ROUNDDOWN(H2087-E2087-I2087-F2087-D2087,-3))</f>
        <v/>
      </c>
      <c r="L2087" s="19">
        <f>IF(J2087&lt;=0,0,ROUNDDOWN((J2087*LOOKUP(J2087,{0,1950001,3300001,6950001,9000001,18000001,40000001},{0.05,0.1,0.2,0.23,0.33,0.4,0.45})-LOOKUP(J2087,{0,1950001,3300001,6950001,9000001,18000001,40000001},{0,97500,427500,636000,1536000,2796000,4796000}))*1.021,-2))</f>
        <v/>
      </c>
      <c r="M2087" s="19">
        <f>IF(K2087&lt;=0,0,ROUNDDOWN((K2087*LOOKUP(K2087,{0,1950001,3300001,6950001,9000001,18000001,40000001},{0.05,0.1,0.2,0.23,0.33,0.4,0.45})-LOOKUP(K2087,{0,1950001,3300001,6950001,9000001,18000001,40000001},{0,97500,427500,636000,1536000,2796000,4796000}))*1.021,-2))</f>
        <v/>
      </c>
      <c r="N2087" s="19">
        <f>MAX(0,ROUNDDOWN(H2087-E2087-430000-G2087,-3))</f>
        <v/>
      </c>
      <c r="O2087" s="19">
        <f>MAX(0,ROUNDDOWN(H2087-E2087-430000-G2087-D2087,-3))</f>
        <v/>
      </c>
      <c r="P2087" s="19">
        <f>IF(H2087&lt;=450000,0,MAX(0,ROUNDDOWN(N2087*0.06-MIN(50000,N2087)*0.03,-2))+MAX(0,ROUNDDOWN(N2087*0.04-MIN(50000,N2087)*0.02,-2)))</f>
        <v/>
      </c>
      <c r="Q2087" s="19">
        <f>IF(H2087&lt;=450000,0,MAX(0,ROUNDDOWN(O2087*0.06-MIN(50000,O2087)*0.03,-2))+MAX(0,ROUNDDOWN(O2087*0.04-MIN(50000,O2087)*0.02,-2)))</f>
        <v/>
      </c>
      <c r="R2087" s="19">
        <f>L2087-M2087</f>
        <v/>
      </c>
      <c r="S2087" s="19">
        <f>P2087-Q2087</f>
        <v/>
      </c>
      <c r="T2087" s="19">
        <f>R2087+S2087</f>
        <v/>
      </c>
      <c r="U2087" s="21">
        <f>IF(J2087&lt;=0,0,LOOKUP(J2087,{0,1950001,3300001,6950001,9000001,18000001,40000001},{0.05,0.1,0.2,0.23,0.33,0.4,0.45}))</f>
        <v/>
      </c>
    </row>
    <row r="2088">
      <c r="A2088" t="inlineStr">
        <is>
          <t>1万円刻み</t>
        </is>
      </c>
      <c r="B2088" s="19">
        <f>'3_1万円刻み'!$A$975</f>
        <v/>
      </c>
      <c r="C2088" s="20" t="n">
        <v>2026</v>
      </c>
      <c r="D2088" s="19" t="n">
        <v>276000</v>
      </c>
      <c r="E2088" s="19">
        <f>ROUND(MIN(B2088/12,650000)*12*0.0915+MIN(B2088/12,1390000)*12*(0.0504+0)+B2088*0.005,0)</f>
        <v/>
      </c>
      <c r="F2088" s="19" t="n">
        <v>0</v>
      </c>
      <c r="G2088" s="19" t="n">
        <v>0</v>
      </c>
      <c r="H2088" s="19">
        <f>IF(C2088&gt;=2026,IF(B2088&lt;741000,0,IF(B2088&lt;2191000,B2088-740000,IF(B2088&lt;2193000,1451000,IF(B2088&lt;2196000,1453000,IF(B2088&lt;2200000,1456000,IF(B2088&lt;3600000,ROUNDDOWN(B2088/4,-3)*2.8-80000,IF(B2088&lt;6600000,ROUNDDOWN(B2088/4,-3)*3.2-440000,IF(B2088&lt;8500000,ROUNDDOWN(B2088*0.9,0)-1100000,B2088-1950000)))))))),IF(B2088&lt;651000,0,IF(B2088&lt;1900000,B2088-650000,IF(B2088&lt;3600000,ROUNDDOWN(B2088/4,-3)*2.8-80000,IF(B2088&lt;6600000,ROUNDDOWN(B2088/4,-3)*3.2-440000,IF(B2088&lt;8500000,ROUNDDOWN(B2088*0.9,0)-1100000,B2088-1950000))))))</f>
        <v/>
      </c>
      <c r="I2088" s="19">
        <f>IF(H2088&gt;23500000,NA(),IF(C2088&gt;=2026,IF(H2088&lt;=4890000,1040000,IF(H2088&lt;=6550000,670000,620000)),IF(H2088&lt;=1320000,950000,IF(H2088&lt;=3360000,880000,IF(H2088&lt;=4890000,680000,IF(H2088&lt;=6550000,630000,580000))))))</f>
        <v/>
      </c>
      <c r="J2088" s="19">
        <f>MAX(0,ROUNDDOWN(H2088-E2088-I2088-F2088,-3))</f>
        <v/>
      </c>
      <c r="K2088" s="19">
        <f>MAX(0,ROUNDDOWN(H2088-E2088-I2088-F2088-D2088,-3))</f>
        <v/>
      </c>
      <c r="L2088" s="19">
        <f>IF(J2088&lt;=0,0,ROUNDDOWN((J2088*LOOKUP(J2088,{0,1950001,3300001,6950001,9000001,18000001,40000001},{0.05,0.1,0.2,0.23,0.33,0.4,0.45})-LOOKUP(J2088,{0,1950001,3300001,6950001,9000001,18000001,40000001},{0,97500,427500,636000,1536000,2796000,4796000}))*1.021,-2))</f>
        <v/>
      </c>
      <c r="M2088" s="19">
        <f>IF(K2088&lt;=0,0,ROUNDDOWN((K2088*LOOKUP(K2088,{0,1950001,3300001,6950001,9000001,18000001,40000001},{0.05,0.1,0.2,0.23,0.33,0.4,0.45})-LOOKUP(K2088,{0,1950001,3300001,6950001,9000001,18000001,40000001},{0,97500,427500,636000,1536000,2796000,4796000}))*1.021,-2))</f>
        <v/>
      </c>
      <c r="N2088" s="19">
        <f>MAX(0,ROUNDDOWN(H2088-E2088-430000-G2088,-3))</f>
        <v/>
      </c>
      <c r="O2088" s="19">
        <f>MAX(0,ROUNDDOWN(H2088-E2088-430000-G2088-D2088,-3))</f>
        <v/>
      </c>
      <c r="P2088" s="19">
        <f>IF(H2088&lt;=450000,0,MAX(0,ROUNDDOWN(N2088*0.06-MIN(50000,N2088)*0.03,-2))+MAX(0,ROUNDDOWN(N2088*0.04-MIN(50000,N2088)*0.02,-2)))</f>
        <v/>
      </c>
      <c r="Q2088" s="19">
        <f>IF(H2088&lt;=450000,0,MAX(0,ROUNDDOWN(O2088*0.06-MIN(50000,O2088)*0.03,-2))+MAX(0,ROUNDDOWN(O2088*0.04-MIN(50000,O2088)*0.02,-2)))</f>
        <v/>
      </c>
      <c r="R2088" s="19">
        <f>L2088-M2088</f>
        <v/>
      </c>
      <c r="S2088" s="19">
        <f>P2088-Q2088</f>
        <v/>
      </c>
      <c r="T2088" s="19">
        <f>R2088+S2088</f>
        <v/>
      </c>
      <c r="U2088" s="21">
        <f>IF(J2088&lt;=0,0,LOOKUP(J2088,{0,1950001,3300001,6950001,9000001,18000001,40000001},{0.05,0.1,0.2,0.23,0.33,0.4,0.45}))</f>
        <v/>
      </c>
    </row>
    <row r="2089">
      <c r="A2089" t="inlineStr">
        <is>
          <t>1万円刻み</t>
        </is>
      </c>
      <c r="B2089" s="19">
        <f>'3_1万円刻み'!$A$976</f>
        <v/>
      </c>
      <c r="C2089" s="20" t="n">
        <v>2025</v>
      </c>
      <c r="D2089" s="19" t="n">
        <v>276000</v>
      </c>
      <c r="E2089" s="19">
        <f>ROUND(MIN(B2089/12,650000)*12*0.0915+MIN(B2089/12,1390000)*12*(0.0504+0)+B2089*0.005,0)</f>
        <v/>
      </c>
      <c r="F2089" s="19" t="n">
        <v>0</v>
      </c>
      <c r="G2089" s="19" t="n">
        <v>0</v>
      </c>
      <c r="H2089" s="19">
        <f>IF(C2089&gt;=2026,IF(B2089&lt;741000,0,IF(B2089&lt;2191000,B2089-740000,IF(B2089&lt;2193000,1451000,IF(B2089&lt;2196000,1453000,IF(B2089&lt;2200000,1456000,IF(B2089&lt;3600000,ROUNDDOWN(B2089/4,-3)*2.8-80000,IF(B2089&lt;6600000,ROUNDDOWN(B2089/4,-3)*3.2-440000,IF(B2089&lt;8500000,ROUNDDOWN(B2089*0.9,0)-1100000,B2089-1950000)))))))),IF(B2089&lt;651000,0,IF(B2089&lt;1900000,B2089-650000,IF(B2089&lt;3600000,ROUNDDOWN(B2089/4,-3)*2.8-80000,IF(B2089&lt;6600000,ROUNDDOWN(B2089/4,-3)*3.2-440000,IF(B2089&lt;8500000,ROUNDDOWN(B2089*0.9,0)-1100000,B2089-1950000))))))</f>
        <v/>
      </c>
      <c r="I2089" s="19">
        <f>IF(H2089&gt;23500000,NA(),IF(C2089&gt;=2026,IF(H2089&lt;=4890000,1040000,IF(H2089&lt;=6550000,670000,620000)),IF(H2089&lt;=1320000,950000,IF(H2089&lt;=3360000,880000,IF(H2089&lt;=4890000,680000,IF(H2089&lt;=6550000,630000,580000))))))</f>
        <v/>
      </c>
      <c r="J2089" s="19">
        <f>MAX(0,ROUNDDOWN(H2089-E2089-I2089-F2089,-3))</f>
        <v/>
      </c>
      <c r="K2089" s="19">
        <f>MAX(0,ROUNDDOWN(H2089-E2089-I2089-F2089-D2089,-3))</f>
        <v/>
      </c>
      <c r="L2089" s="19">
        <f>IF(J2089&lt;=0,0,ROUNDDOWN((J2089*LOOKUP(J2089,{0,1950001,3300001,6950001,9000001,18000001,40000001},{0.05,0.1,0.2,0.23,0.33,0.4,0.45})-LOOKUP(J2089,{0,1950001,3300001,6950001,9000001,18000001,40000001},{0,97500,427500,636000,1536000,2796000,4796000}))*1.021,-2))</f>
        <v/>
      </c>
      <c r="M2089" s="19">
        <f>IF(K2089&lt;=0,0,ROUNDDOWN((K2089*LOOKUP(K2089,{0,1950001,3300001,6950001,9000001,18000001,40000001},{0.05,0.1,0.2,0.23,0.33,0.4,0.45})-LOOKUP(K2089,{0,1950001,3300001,6950001,9000001,18000001,40000001},{0,97500,427500,636000,1536000,2796000,4796000}))*1.021,-2))</f>
        <v/>
      </c>
      <c r="N2089" s="19">
        <f>MAX(0,ROUNDDOWN(H2089-E2089-430000-G2089,-3))</f>
        <v/>
      </c>
      <c r="O2089" s="19">
        <f>MAX(0,ROUNDDOWN(H2089-E2089-430000-G2089-D2089,-3))</f>
        <v/>
      </c>
      <c r="P2089" s="19">
        <f>IF(H2089&lt;=450000,0,MAX(0,ROUNDDOWN(N2089*0.06-MIN(50000,N2089)*0.03,-2))+MAX(0,ROUNDDOWN(N2089*0.04-MIN(50000,N2089)*0.02,-2)))</f>
        <v/>
      </c>
      <c r="Q2089" s="19">
        <f>IF(H2089&lt;=450000,0,MAX(0,ROUNDDOWN(O2089*0.06-MIN(50000,O2089)*0.03,-2))+MAX(0,ROUNDDOWN(O2089*0.04-MIN(50000,O2089)*0.02,-2)))</f>
        <v/>
      </c>
      <c r="R2089" s="19">
        <f>L2089-M2089</f>
        <v/>
      </c>
      <c r="S2089" s="19">
        <f>P2089-Q2089</f>
        <v/>
      </c>
      <c r="T2089" s="19">
        <f>R2089+S2089</f>
        <v/>
      </c>
      <c r="U2089" s="21">
        <f>IF(J2089&lt;=0,0,LOOKUP(J2089,{0,1950001,3300001,6950001,9000001,18000001,40000001},{0.05,0.1,0.2,0.23,0.33,0.4,0.45}))</f>
        <v/>
      </c>
    </row>
    <row r="2090">
      <c r="A2090" t="inlineStr">
        <is>
          <t>1万円刻み</t>
        </is>
      </c>
      <c r="B2090" s="19">
        <f>'3_1万円刻み'!$A$976</f>
        <v/>
      </c>
      <c r="C2090" s="20" t="n">
        <v>2026</v>
      </c>
      <c r="D2090" s="19" t="n">
        <v>276000</v>
      </c>
      <c r="E2090" s="19">
        <f>ROUND(MIN(B2090/12,650000)*12*0.0915+MIN(B2090/12,1390000)*12*(0.0504+0)+B2090*0.005,0)</f>
        <v/>
      </c>
      <c r="F2090" s="19" t="n">
        <v>0</v>
      </c>
      <c r="G2090" s="19" t="n">
        <v>0</v>
      </c>
      <c r="H2090" s="19">
        <f>IF(C2090&gt;=2026,IF(B2090&lt;741000,0,IF(B2090&lt;2191000,B2090-740000,IF(B2090&lt;2193000,1451000,IF(B2090&lt;2196000,1453000,IF(B2090&lt;2200000,1456000,IF(B2090&lt;3600000,ROUNDDOWN(B2090/4,-3)*2.8-80000,IF(B2090&lt;6600000,ROUNDDOWN(B2090/4,-3)*3.2-440000,IF(B2090&lt;8500000,ROUNDDOWN(B2090*0.9,0)-1100000,B2090-1950000)))))))),IF(B2090&lt;651000,0,IF(B2090&lt;1900000,B2090-650000,IF(B2090&lt;3600000,ROUNDDOWN(B2090/4,-3)*2.8-80000,IF(B2090&lt;6600000,ROUNDDOWN(B2090/4,-3)*3.2-440000,IF(B2090&lt;8500000,ROUNDDOWN(B2090*0.9,0)-1100000,B2090-1950000))))))</f>
        <v/>
      </c>
      <c r="I2090" s="19">
        <f>IF(H2090&gt;23500000,NA(),IF(C2090&gt;=2026,IF(H2090&lt;=4890000,1040000,IF(H2090&lt;=6550000,670000,620000)),IF(H2090&lt;=1320000,950000,IF(H2090&lt;=3360000,880000,IF(H2090&lt;=4890000,680000,IF(H2090&lt;=6550000,630000,580000))))))</f>
        <v/>
      </c>
      <c r="J2090" s="19">
        <f>MAX(0,ROUNDDOWN(H2090-E2090-I2090-F2090,-3))</f>
        <v/>
      </c>
      <c r="K2090" s="19">
        <f>MAX(0,ROUNDDOWN(H2090-E2090-I2090-F2090-D2090,-3))</f>
        <v/>
      </c>
      <c r="L2090" s="19">
        <f>IF(J2090&lt;=0,0,ROUNDDOWN((J2090*LOOKUP(J2090,{0,1950001,3300001,6950001,9000001,18000001,40000001},{0.05,0.1,0.2,0.23,0.33,0.4,0.45})-LOOKUP(J2090,{0,1950001,3300001,6950001,9000001,18000001,40000001},{0,97500,427500,636000,1536000,2796000,4796000}))*1.021,-2))</f>
        <v/>
      </c>
      <c r="M2090" s="19">
        <f>IF(K2090&lt;=0,0,ROUNDDOWN((K2090*LOOKUP(K2090,{0,1950001,3300001,6950001,9000001,18000001,40000001},{0.05,0.1,0.2,0.23,0.33,0.4,0.45})-LOOKUP(K2090,{0,1950001,3300001,6950001,9000001,18000001,40000001},{0,97500,427500,636000,1536000,2796000,4796000}))*1.021,-2))</f>
        <v/>
      </c>
      <c r="N2090" s="19">
        <f>MAX(0,ROUNDDOWN(H2090-E2090-430000-G2090,-3))</f>
        <v/>
      </c>
      <c r="O2090" s="19">
        <f>MAX(0,ROUNDDOWN(H2090-E2090-430000-G2090-D2090,-3))</f>
        <v/>
      </c>
      <c r="P2090" s="19">
        <f>IF(H2090&lt;=450000,0,MAX(0,ROUNDDOWN(N2090*0.06-MIN(50000,N2090)*0.03,-2))+MAX(0,ROUNDDOWN(N2090*0.04-MIN(50000,N2090)*0.02,-2)))</f>
        <v/>
      </c>
      <c r="Q2090" s="19">
        <f>IF(H2090&lt;=450000,0,MAX(0,ROUNDDOWN(O2090*0.06-MIN(50000,O2090)*0.03,-2))+MAX(0,ROUNDDOWN(O2090*0.04-MIN(50000,O2090)*0.02,-2)))</f>
        <v/>
      </c>
      <c r="R2090" s="19">
        <f>L2090-M2090</f>
        <v/>
      </c>
      <c r="S2090" s="19">
        <f>P2090-Q2090</f>
        <v/>
      </c>
      <c r="T2090" s="19">
        <f>R2090+S2090</f>
        <v/>
      </c>
      <c r="U2090" s="21">
        <f>IF(J2090&lt;=0,0,LOOKUP(J2090,{0,1950001,3300001,6950001,9000001,18000001,40000001},{0.05,0.1,0.2,0.23,0.33,0.4,0.45}))</f>
        <v/>
      </c>
    </row>
    <row r="2091">
      <c r="A2091" t="inlineStr">
        <is>
          <t>1万円刻み</t>
        </is>
      </c>
      <c r="B2091" s="19">
        <f>'3_1万円刻み'!$A$977</f>
        <v/>
      </c>
      <c r="C2091" s="20" t="n">
        <v>2025</v>
      </c>
      <c r="D2091" s="19" t="n">
        <v>276000</v>
      </c>
      <c r="E2091" s="19">
        <f>ROUND(MIN(B2091/12,650000)*12*0.0915+MIN(B2091/12,1390000)*12*(0.0504+0)+B2091*0.005,0)</f>
        <v/>
      </c>
      <c r="F2091" s="19" t="n">
        <v>0</v>
      </c>
      <c r="G2091" s="19" t="n">
        <v>0</v>
      </c>
      <c r="H2091" s="19">
        <f>IF(C2091&gt;=2026,IF(B2091&lt;741000,0,IF(B2091&lt;2191000,B2091-740000,IF(B2091&lt;2193000,1451000,IF(B2091&lt;2196000,1453000,IF(B2091&lt;2200000,1456000,IF(B2091&lt;3600000,ROUNDDOWN(B2091/4,-3)*2.8-80000,IF(B2091&lt;6600000,ROUNDDOWN(B2091/4,-3)*3.2-440000,IF(B2091&lt;8500000,ROUNDDOWN(B2091*0.9,0)-1100000,B2091-1950000)))))))),IF(B2091&lt;651000,0,IF(B2091&lt;1900000,B2091-650000,IF(B2091&lt;3600000,ROUNDDOWN(B2091/4,-3)*2.8-80000,IF(B2091&lt;6600000,ROUNDDOWN(B2091/4,-3)*3.2-440000,IF(B2091&lt;8500000,ROUNDDOWN(B2091*0.9,0)-1100000,B2091-1950000))))))</f>
        <v/>
      </c>
      <c r="I2091" s="19">
        <f>IF(H2091&gt;23500000,NA(),IF(C2091&gt;=2026,IF(H2091&lt;=4890000,1040000,IF(H2091&lt;=6550000,670000,620000)),IF(H2091&lt;=1320000,950000,IF(H2091&lt;=3360000,880000,IF(H2091&lt;=4890000,680000,IF(H2091&lt;=6550000,630000,580000))))))</f>
        <v/>
      </c>
      <c r="J2091" s="19">
        <f>MAX(0,ROUNDDOWN(H2091-E2091-I2091-F2091,-3))</f>
        <v/>
      </c>
      <c r="K2091" s="19">
        <f>MAX(0,ROUNDDOWN(H2091-E2091-I2091-F2091-D2091,-3))</f>
        <v/>
      </c>
      <c r="L2091" s="19">
        <f>IF(J2091&lt;=0,0,ROUNDDOWN((J2091*LOOKUP(J2091,{0,1950001,3300001,6950001,9000001,18000001,40000001},{0.05,0.1,0.2,0.23,0.33,0.4,0.45})-LOOKUP(J2091,{0,1950001,3300001,6950001,9000001,18000001,40000001},{0,97500,427500,636000,1536000,2796000,4796000}))*1.021,-2))</f>
        <v/>
      </c>
      <c r="M2091" s="19">
        <f>IF(K2091&lt;=0,0,ROUNDDOWN((K2091*LOOKUP(K2091,{0,1950001,3300001,6950001,9000001,18000001,40000001},{0.05,0.1,0.2,0.23,0.33,0.4,0.45})-LOOKUP(K2091,{0,1950001,3300001,6950001,9000001,18000001,40000001},{0,97500,427500,636000,1536000,2796000,4796000}))*1.021,-2))</f>
        <v/>
      </c>
      <c r="N2091" s="19">
        <f>MAX(0,ROUNDDOWN(H2091-E2091-430000-G2091,-3))</f>
        <v/>
      </c>
      <c r="O2091" s="19">
        <f>MAX(0,ROUNDDOWN(H2091-E2091-430000-G2091-D2091,-3))</f>
        <v/>
      </c>
      <c r="P2091" s="19">
        <f>IF(H2091&lt;=450000,0,MAX(0,ROUNDDOWN(N2091*0.06-MIN(50000,N2091)*0.03,-2))+MAX(0,ROUNDDOWN(N2091*0.04-MIN(50000,N2091)*0.02,-2)))</f>
        <v/>
      </c>
      <c r="Q2091" s="19">
        <f>IF(H2091&lt;=450000,0,MAX(0,ROUNDDOWN(O2091*0.06-MIN(50000,O2091)*0.03,-2))+MAX(0,ROUNDDOWN(O2091*0.04-MIN(50000,O2091)*0.02,-2)))</f>
        <v/>
      </c>
      <c r="R2091" s="19">
        <f>L2091-M2091</f>
        <v/>
      </c>
      <c r="S2091" s="19">
        <f>P2091-Q2091</f>
        <v/>
      </c>
      <c r="T2091" s="19">
        <f>R2091+S2091</f>
        <v/>
      </c>
      <c r="U2091" s="21">
        <f>IF(J2091&lt;=0,0,LOOKUP(J2091,{0,1950001,3300001,6950001,9000001,18000001,40000001},{0.05,0.1,0.2,0.23,0.33,0.4,0.45}))</f>
        <v/>
      </c>
    </row>
    <row r="2092">
      <c r="A2092" t="inlineStr">
        <is>
          <t>1万円刻み</t>
        </is>
      </c>
      <c r="B2092" s="19">
        <f>'3_1万円刻み'!$A$977</f>
        <v/>
      </c>
      <c r="C2092" s="20" t="n">
        <v>2026</v>
      </c>
      <c r="D2092" s="19" t="n">
        <v>276000</v>
      </c>
      <c r="E2092" s="19">
        <f>ROUND(MIN(B2092/12,650000)*12*0.0915+MIN(B2092/12,1390000)*12*(0.0504+0)+B2092*0.005,0)</f>
        <v/>
      </c>
      <c r="F2092" s="19" t="n">
        <v>0</v>
      </c>
      <c r="G2092" s="19" t="n">
        <v>0</v>
      </c>
      <c r="H2092" s="19">
        <f>IF(C2092&gt;=2026,IF(B2092&lt;741000,0,IF(B2092&lt;2191000,B2092-740000,IF(B2092&lt;2193000,1451000,IF(B2092&lt;2196000,1453000,IF(B2092&lt;2200000,1456000,IF(B2092&lt;3600000,ROUNDDOWN(B2092/4,-3)*2.8-80000,IF(B2092&lt;6600000,ROUNDDOWN(B2092/4,-3)*3.2-440000,IF(B2092&lt;8500000,ROUNDDOWN(B2092*0.9,0)-1100000,B2092-1950000)))))))),IF(B2092&lt;651000,0,IF(B2092&lt;1900000,B2092-650000,IF(B2092&lt;3600000,ROUNDDOWN(B2092/4,-3)*2.8-80000,IF(B2092&lt;6600000,ROUNDDOWN(B2092/4,-3)*3.2-440000,IF(B2092&lt;8500000,ROUNDDOWN(B2092*0.9,0)-1100000,B2092-1950000))))))</f>
        <v/>
      </c>
      <c r="I2092" s="19">
        <f>IF(H2092&gt;23500000,NA(),IF(C2092&gt;=2026,IF(H2092&lt;=4890000,1040000,IF(H2092&lt;=6550000,670000,620000)),IF(H2092&lt;=1320000,950000,IF(H2092&lt;=3360000,880000,IF(H2092&lt;=4890000,680000,IF(H2092&lt;=6550000,630000,580000))))))</f>
        <v/>
      </c>
      <c r="J2092" s="19">
        <f>MAX(0,ROUNDDOWN(H2092-E2092-I2092-F2092,-3))</f>
        <v/>
      </c>
      <c r="K2092" s="19">
        <f>MAX(0,ROUNDDOWN(H2092-E2092-I2092-F2092-D2092,-3))</f>
        <v/>
      </c>
      <c r="L2092" s="19">
        <f>IF(J2092&lt;=0,0,ROUNDDOWN((J2092*LOOKUP(J2092,{0,1950001,3300001,6950001,9000001,18000001,40000001},{0.05,0.1,0.2,0.23,0.33,0.4,0.45})-LOOKUP(J2092,{0,1950001,3300001,6950001,9000001,18000001,40000001},{0,97500,427500,636000,1536000,2796000,4796000}))*1.021,-2))</f>
        <v/>
      </c>
      <c r="M2092" s="19">
        <f>IF(K2092&lt;=0,0,ROUNDDOWN((K2092*LOOKUP(K2092,{0,1950001,3300001,6950001,9000001,18000001,40000001},{0.05,0.1,0.2,0.23,0.33,0.4,0.45})-LOOKUP(K2092,{0,1950001,3300001,6950001,9000001,18000001,40000001},{0,97500,427500,636000,1536000,2796000,4796000}))*1.021,-2))</f>
        <v/>
      </c>
      <c r="N2092" s="19">
        <f>MAX(0,ROUNDDOWN(H2092-E2092-430000-G2092,-3))</f>
        <v/>
      </c>
      <c r="O2092" s="19">
        <f>MAX(0,ROUNDDOWN(H2092-E2092-430000-G2092-D2092,-3))</f>
        <v/>
      </c>
      <c r="P2092" s="19">
        <f>IF(H2092&lt;=450000,0,MAX(0,ROUNDDOWN(N2092*0.06-MIN(50000,N2092)*0.03,-2))+MAX(0,ROUNDDOWN(N2092*0.04-MIN(50000,N2092)*0.02,-2)))</f>
        <v/>
      </c>
      <c r="Q2092" s="19">
        <f>IF(H2092&lt;=450000,0,MAX(0,ROUNDDOWN(O2092*0.06-MIN(50000,O2092)*0.03,-2))+MAX(0,ROUNDDOWN(O2092*0.04-MIN(50000,O2092)*0.02,-2)))</f>
        <v/>
      </c>
      <c r="R2092" s="19">
        <f>L2092-M2092</f>
        <v/>
      </c>
      <c r="S2092" s="19">
        <f>P2092-Q2092</f>
        <v/>
      </c>
      <c r="T2092" s="19">
        <f>R2092+S2092</f>
        <v/>
      </c>
      <c r="U2092" s="21">
        <f>IF(J2092&lt;=0,0,LOOKUP(J2092,{0,1950001,3300001,6950001,9000001,18000001,40000001},{0.05,0.1,0.2,0.23,0.33,0.4,0.45}))</f>
        <v/>
      </c>
    </row>
    <row r="2093">
      <c r="A2093" t="inlineStr">
        <is>
          <t>1万円刻み</t>
        </is>
      </c>
      <c r="B2093" s="19">
        <f>'3_1万円刻み'!$A$978</f>
        <v/>
      </c>
      <c r="C2093" s="20" t="n">
        <v>2025</v>
      </c>
      <c r="D2093" s="19" t="n">
        <v>276000</v>
      </c>
      <c r="E2093" s="19">
        <f>ROUND(MIN(B2093/12,650000)*12*0.0915+MIN(B2093/12,1390000)*12*(0.0504+0)+B2093*0.005,0)</f>
        <v/>
      </c>
      <c r="F2093" s="19" t="n">
        <v>0</v>
      </c>
      <c r="G2093" s="19" t="n">
        <v>0</v>
      </c>
      <c r="H2093" s="19">
        <f>IF(C2093&gt;=2026,IF(B2093&lt;741000,0,IF(B2093&lt;2191000,B2093-740000,IF(B2093&lt;2193000,1451000,IF(B2093&lt;2196000,1453000,IF(B2093&lt;2200000,1456000,IF(B2093&lt;3600000,ROUNDDOWN(B2093/4,-3)*2.8-80000,IF(B2093&lt;6600000,ROUNDDOWN(B2093/4,-3)*3.2-440000,IF(B2093&lt;8500000,ROUNDDOWN(B2093*0.9,0)-1100000,B2093-1950000)))))))),IF(B2093&lt;651000,0,IF(B2093&lt;1900000,B2093-650000,IF(B2093&lt;3600000,ROUNDDOWN(B2093/4,-3)*2.8-80000,IF(B2093&lt;6600000,ROUNDDOWN(B2093/4,-3)*3.2-440000,IF(B2093&lt;8500000,ROUNDDOWN(B2093*0.9,0)-1100000,B2093-1950000))))))</f>
        <v/>
      </c>
      <c r="I2093" s="19">
        <f>IF(H2093&gt;23500000,NA(),IF(C2093&gt;=2026,IF(H2093&lt;=4890000,1040000,IF(H2093&lt;=6550000,670000,620000)),IF(H2093&lt;=1320000,950000,IF(H2093&lt;=3360000,880000,IF(H2093&lt;=4890000,680000,IF(H2093&lt;=6550000,630000,580000))))))</f>
        <v/>
      </c>
      <c r="J2093" s="19">
        <f>MAX(0,ROUNDDOWN(H2093-E2093-I2093-F2093,-3))</f>
        <v/>
      </c>
      <c r="K2093" s="19">
        <f>MAX(0,ROUNDDOWN(H2093-E2093-I2093-F2093-D2093,-3))</f>
        <v/>
      </c>
      <c r="L2093" s="19">
        <f>IF(J2093&lt;=0,0,ROUNDDOWN((J2093*LOOKUP(J2093,{0,1950001,3300001,6950001,9000001,18000001,40000001},{0.05,0.1,0.2,0.23,0.33,0.4,0.45})-LOOKUP(J2093,{0,1950001,3300001,6950001,9000001,18000001,40000001},{0,97500,427500,636000,1536000,2796000,4796000}))*1.021,-2))</f>
        <v/>
      </c>
      <c r="M2093" s="19">
        <f>IF(K2093&lt;=0,0,ROUNDDOWN((K2093*LOOKUP(K2093,{0,1950001,3300001,6950001,9000001,18000001,40000001},{0.05,0.1,0.2,0.23,0.33,0.4,0.45})-LOOKUP(K2093,{0,1950001,3300001,6950001,9000001,18000001,40000001},{0,97500,427500,636000,1536000,2796000,4796000}))*1.021,-2))</f>
        <v/>
      </c>
      <c r="N2093" s="19">
        <f>MAX(0,ROUNDDOWN(H2093-E2093-430000-G2093,-3))</f>
        <v/>
      </c>
      <c r="O2093" s="19">
        <f>MAX(0,ROUNDDOWN(H2093-E2093-430000-G2093-D2093,-3))</f>
        <v/>
      </c>
      <c r="P2093" s="19">
        <f>IF(H2093&lt;=450000,0,MAX(0,ROUNDDOWN(N2093*0.06-MIN(50000,N2093)*0.03,-2))+MAX(0,ROUNDDOWN(N2093*0.04-MIN(50000,N2093)*0.02,-2)))</f>
        <v/>
      </c>
      <c r="Q2093" s="19">
        <f>IF(H2093&lt;=450000,0,MAX(0,ROUNDDOWN(O2093*0.06-MIN(50000,O2093)*0.03,-2))+MAX(0,ROUNDDOWN(O2093*0.04-MIN(50000,O2093)*0.02,-2)))</f>
        <v/>
      </c>
      <c r="R2093" s="19">
        <f>L2093-M2093</f>
        <v/>
      </c>
      <c r="S2093" s="19">
        <f>P2093-Q2093</f>
        <v/>
      </c>
      <c r="T2093" s="19">
        <f>R2093+S2093</f>
        <v/>
      </c>
      <c r="U2093" s="21">
        <f>IF(J2093&lt;=0,0,LOOKUP(J2093,{0,1950001,3300001,6950001,9000001,18000001,40000001},{0.05,0.1,0.2,0.23,0.33,0.4,0.45}))</f>
        <v/>
      </c>
    </row>
    <row r="2094">
      <c r="A2094" t="inlineStr">
        <is>
          <t>1万円刻み</t>
        </is>
      </c>
      <c r="B2094" s="19">
        <f>'3_1万円刻み'!$A$978</f>
        <v/>
      </c>
      <c r="C2094" s="20" t="n">
        <v>2026</v>
      </c>
      <c r="D2094" s="19" t="n">
        <v>276000</v>
      </c>
      <c r="E2094" s="19">
        <f>ROUND(MIN(B2094/12,650000)*12*0.0915+MIN(B2094/12,1390000)*12*(0.0504+0)+B2094*0.005,0)</f>
        <v/>
      </c>
      <c r="F2094" s="19" t="n">
        <v>0</v>
      </c>
      <c r="G2094" s="19" t="n">
        <v>0</v>
      </c>
      <c r="H2094" s="19">
        <f>IF(C2094&gt;=2026,IF(B2094&lt;741000,0,IF(B2094&lt;2191000,B2094-740000,IF(B2094&lt;2193000,1451000,IF(B2094&lt;2196000,1453000,IF(B2094&lt;2200000,1456000,IF(B2094&lt;3600000,ROUNDDOWN(B2094/4,-3)*2.8-80000,IF(B2094&lt;6600000,ROUNDDOWN(B2094/4,-3)*3.2-440000,IF(B2094&lt;8500000,ROUNDDOWN(B2094*0.9,0)-1100000,B2094-1950000)))))))),IF(B2094&lt;651000,0,IF(B2094&lt;1900000,B2094-650000,IF(B2094&lt;3600000,ROUNDDOWN(B2094/4,-3)*2.8-80000,IF(B2094&lt;6600000,ROUNDDOWN(B2094/4,-3)*3.2-440000,IF(B2094&lt;8500000,ROUNDDOWN(B2094*0.9,0)-1100000,B2094-1950000))))))</f>
        <v/>
      </c>
      <c r="I2094" s="19">
        <f>IF(H2094&gt;23500000,NA(),IF(C2094&gt;=2026,IF(H2094&lt;=4890000,1040000,IF(H2094&lt;=6550000,670000,620000)),IF(H2094&lt;=1320000,950000,IF(H2094&lt;=3360000,880000,IF(H2094&lt;=4890000,680000,IF(H2094&lt;=6550000,630000,580000))))))</f>
        <v/>
      </c>
      <c r="J2094" s="19">
        <f>MAX(0,ROUNDDOWN(H2094-E2094-I2094-F2094,-3))</f>
        <v/>
      </c>
      <c r="K2094" s="19">
        <f>MAX(0,ROUNDDOWN(H2094-E2094-I2094-F2094-D2094,-3))</f>
        <v/>
      </c>
      <c r="L2094" s="19">
        <f>IF(J2094&lt;=0,0,ROUNDDOWN((J2094*LOOKUP(J2094,{0,1950001,3300001,6950001,9000001,18000001,40000001},{0.05,0.1,0.2,0.23,0.33,0.4,0.45})-LOOKUP(J2094,{0,1950001,3300001,6950001,9000001,18000001,40000001},{0,97500,427500,636000,1536000,2796000,4796000}))*1.021,-2))</f>
        <v/>
      </c>
      <c r="M2094" s="19">
        <f>IF(K2094&lt;=0,0,ROUNDDOWN((K2094*LOOKUP(K2094,{0,1950001,3300001,6950001,9000001,18000001,40000001},{0.05,0.1,0.2,0.23,0.33,0.4,0.45})-LOOKUP(K2094,{0,1950001,3300001,6950001,9000001,18000001,40000001},{0,97500,427500,636000,1536000,2796000,4796000}))*1.021,-2))</f>
        <v/>
      </c>
      <c r="N2094" s="19">
        <f>MAX(0,ROUNDDOWN(H2094-E2094-430000-G2094,-3))</f>
        <v/>
      </c>
      <c r="O2094" s="19">
        <f>MAX(0,ROUNDDOWN(H2094-E2094-430000-G2094-D2094,-3))</f>
        <v/>
      </c>
      <c r="P2094" s="19">
        <f>IF(H2094&lt;=450000,0,MAX(0,ROUNDDOWN(N2094*0.06-MIN(50000,N2094)*0.03,-2))+MAX(0,ROUNDDOWN(N2094*0.04-MIN(50000,N2094)*0.02,-2)))</f>
        <v/>
      </c>
      <c r="Q2094" s="19">
        <f>IF(H2094&lt;=450000,0,MAX(0,ROUNDDOWN(O2094*0.06-MIN(50000,O2094)*0.03,-2))+MAX(0,ROUNDDOWN(O2094*0.04-MIN(50000,O2094)*0.02,-2)))</f>
        <v/>
      </c>
      <c r="R2094" s="19">
        <f>L2094-M2094</f>
        <v/>
      </c>
      <c r="S2094" s="19">
        <f>P2094-Q2094</f>
        <v/>
      </c>
      <c r="T2094" s="19">
        <f>R2094+S2094</f>
        <v/>
      </c>
      <c r="U2094" s="21">
        <f>IF(J2094&lt;=0,0,LOOKUP(J2094,{0,1950001,3300001,6950001,9000001,18000001,40000001},{0.05,0.1,0.2,0.23,0.33,0.4,0.45}))</f>
        <v/>
      </c>
    </row>
    <row r="2095">
      <c r="A2095" t="inlineStr">
        <is>
          <t>1万円刻み</t>
        </is>
      </c>
      <c r="B2095" s="19">
        <f>'3_1万円刻み'!$A$979</f>
        <v/>
      </c>
      <c r="C2095" s="20" t="n">
        <v>2025</v>
      </c>
      <c r="D2095" s="19" t="n">
        <v>276000</v>
      </c>
      <c r="E2095" s="19">
        <f>ROUND(MIN(B2095/12,650000)*12*0.0915+MIN(B2095/12,1390000)*12*(0.0504+0)+B2095*0.005,0)</f>
        <v/>
      </c>
      <c r="F2095" s="19" t="n">
        <v>0</v>
      </c>
      <c r="G2095" s="19" t="n">
        <v>0</v>
      </c>
      <c r="H2095" s="19">
        <f>IF(C2095&gt;=2026,IF(B2095&lt;741000,0,IF(B2095&lt;2191000,B2095-740000,IF(B2095&lt;2193000,1451000,IF(B2095&lt;2196000,1453000,IF(B2095&lt;2200000,1456000,IF(B2095&lt;3600000,ROUNDDOWN(B2095/4,-3)*2.8-80000,IF(B2095&lt;6600000,ROUNDDOWN(B2095/4,-3)*3.2-440000,IF(B2095&lt;8500000,ROUNDDOWN(B2095*0.9,0)-1100000,B2095-1950000)))))))),IF(B2095&lt;651000,0,IF(B2095&lt;1900000,B2095-650000,IF(B2095&lt;3600000,ROUNDDOWN(B2095/4,-3)*2.8-80000,IF(B2095&lt;6600000,ROUNDDOWN(B2095/4,-3)*3.2-440000,IF(B2095&lt;8500000,ROUNDDOWN(B2095*0.9,0)-1100000,B2095-1950000))))))</f>
        <v/>
      </c>
      <c r="I2095" s="19">
        <f>IF(H2095&gt;23500000,NA(),IF(C2095&gt;=2026,IF(H2095&lt;=4890000,1040000,IF(H2095&lt;=6550000,670000,620000)),IF(H2095&lt;=1320000,950000,IF(H2095&lt;=3360000,880000,IF(H2095&lt;=4890000,680000,IF(H2095&lt;=6550000,630000,580000))))))</f>
        <v/>
      </c>
      <c r="J2095" s="19">
        <f>MAX(0,ROUNDDOWN(H2095-E2095-I2095-F2095,-3))</f>
        <v/>
      </c>
      <c r="K2095" s="19">
        <f>MAX(0,ROUNDDOWN(H2095-E2095-I2095-F2095-D2095,-3))</f>
        <v/>
      </c>
      <c r="L2095" s="19">
        <f>IF(J2095&lt;=0,0,ROUNDDOWN((J2095*LOOKUP(J2095,{0,1950001,3300001,6950001,9000001,18000001,40000001},{0.05,0.1,0.2,0.23,0.33,0.4,0.45})-LOOKUP(J2095,{0,1950001,3300001,6950001,9000001,18000001,40000001},{0,97500,427500,636000,1536000,2796000,4796000}))*1.021,-2))</f>
        <v/>
      </c>
      <c r="M2095" s="19">
        <f>IF(K2095&lt;=0,0,ROUNDDOWN((K2095*LOOKUP(K2095,{0,1950001,3300001,6950001,9000001,18000001,40000001},{0.05,0.1,0.2,0.23,0.33,0.4,0.45})-LOOKUP(K2095,{0,1950001,3300001,6950001,9000001,18000001,40000001},{0,97500,427500,636000,1536000,2796000,4796000}))*1.021,-2))</f>
        <v/>
      </c>
      <c r="N2095" s="19">
        <f>MAX(0,ROUNDDOWN(H2095-E2095-430000-G2095,-3))</f>
        <v/>
      </c>
      <c r="O2095" s="19">
        <f>MAX(0,ROUNDDOWN(H2095-E2095-430000-G2095-D2095,-3))</f>
        <v/>
      </c>
      <c r="P2095" s="19">
        <f>IF(H2095&lt;=450000,0,MAX(0,ROUNDDOWN(N2095*0.06-MIN(50000,N2095)*0.03,-2))+MAX(0,ROUNDDOWN(N2095*0.04-MIN(50000,N2095)*0.02,-2)))</f>
        <v/>
      </c>
      <c r="Q2095" s="19">
        <f>IF(H2095&lt;=450000,0,MAX(0,ROUNDDOWN(O2095*0.06-MIN(50000,O2095)*0.03,-2))+MAX(0,ROUNDDOWN(O2095*0.04-MIN(50000,O2095)*0.02,-2)))</f>
        <v/>
      </c>
      <c r="R2095" s="19">
        <f>L2095-M2095</f>
        <v/>
      </c>
      <c r="S2095" s="19">
        <f>P2095-Q2095</f>
        <v/>
      </c>
      <c r="T2095" s="19">
        <f>R2095+S2095</f>
        <v/>
      </c>
      <c r="U2095" s="21">
        <f>IF(J2095&lt;=0,0,LOOKUP(J2095,{0,1950001,3300001,6950001,9000001,18000001,40000001},{0.05,0.1,0.2,0.23,0.33,0.4,0.45}))</f>
        <v/>
      </c>
    </row>
    <row r="2096">
      <c r="A2096" t="inlineStr">
        <is>
          <t>1万円刻み</t>
        </is>
      </c>
      <c r="B2096" s="19">
        <f>'3_1万円刻み'!$A$979</f>
        <v/>
      </c>
      <c r="C2096" s="20" t="n">
        <v>2026</v>
      </c>
      <c r="D2096" s="19" t="n">
        <v>276000</v>
      </c>
      <c r="E2096" s="19">
        <f>ROUND(MIN(B2096/12,650000)*12*0.0915+MIN(B2096/12,1390000)*12*(0.0504+0)+B2096*0.005,0)</f>
        <v/>
      </c>
      <c r="F2096" s="19" t="n">
        <v>0</v>
      </c>
      <c r="G2096" s="19" t="n">
        <v>0</v>
      </c>
      <c r="H2096" s="19">
        <f>IF(C2096&gt;=2026,IF(B2096&lt;741000,0,IF(B2096&lt;2191000,B2096-740000,IF(B2096&lt;2193000,1451000,IF(B2096&lt;2196000,1453000,IF(B2096&lt;2200000,1456000,IF(B2096&lt;3600000,ROUNDDOWN(B2096/4,-3)*2.8-80000,IF(B2096&lt;6600000,ROUNDDOWN(B2096/4,-3)*3.2-440000,IF(B2096&lt;8500000,ROUNDDOWN(B2096*0.9,0)-1100000,B2096-1950000)))))))),IF(B2096&lt;651000,0,IF(B2096&lt;1900000,B2096-650000,IF(B2096&lt;3600000,ROUNDDOWN(B2096/4,-3)*2.8-80000,IF(B2096&lt;6600000,ROUNDDOWN(B2096/4,-3)*3.2-440000,IF(B2096&lt;8500000,ROUNDDOWN(B2096*0.9,0)-1100000,B2096-1950000))))))</f>
        <v/>
      </c>
      <c r="I2096" s="19">
        <f>IF(H2096&gt;23500000,NA(),IF(C2096&gt;=2026,IF(H2096&lt;=4890000,1040000,IF(H2096&lt;=6550000,670000,620000)),IF(H2096&lt;=1320000,950000,IF(H2096&lt;=3360000,880000,IF(H2096&lt;=4890000,680000,IF(H2096&lt;=6550000,630000,580000))))))</f>
        <v/>
      </c>
      <c r="J2096" s="19">
        <f>MAX(0,ROUNDDOWN(H2096-E2096-I2096-F2096,-3))</f>
        <v/>
      </c>
      <c r="K2096" s="19">
        <f>MAX(0,ROUNDDOWN(H2096-E2096-I2096-F2096-D2096,-3))</f>
        <v/>
      </c>
      <c r="L2096" s="19">
        <f>IF(J2096&lt;=0,0,ROUNDDOWN((J2096*LOOKUP(J2096,{0,1950001,3300001,6950001,9000001,18000001,40000001},{0.05,0.1,0.2,0.23,0.33,0.4,0.45})-LOOKUP(J2096,{0,1950001,3300001,6950001,9000001,18000001,40000001},{0,97500,427500,636000,1536000,2796000,4796000}))*1.021,-2))</f>
        <v/>
      </c>
      <c r="M2096" s="19">
        <f>IF(K2096&lt;=0,0,ROUNDDOWN((K2096*LOOKUP(K2096,{0,1950001,3300001,6950001,9000001,18000001,40000001},{0.05,0.1,0.2,0.23,0.33,0.4,0.45})-LOOKUP(K2096,{0,1950001,3300001,6950001,9000001,18000001,40000001},{0,97500,427500,636000,1536000,2796000,4796000}))*1.021,-2))</f>
        <v/>
      </c>
      <c r="N2096" s="19">
        <f>MAX(0,ROUNDDOWN(H2096-E2096-430000-G2096,-3))</f>
        <v/>
      </c>
      <c r="O2096" s="19">
        <f>MAX(0,ROUNDDOWN(H2096-E2096-430000-G2096-D2096,-3))</f>
        <v/>
      </c>
      <c r="P2096" s="19">
        <f>IF(H2096&lt;=450000,0,MAX(0,ROUNDDOWN(N2096*0.06-MIN(50000,N2096)*0.03,-2))+MAX(0,ROUNDDOWN(N2096*0.04-MIN(50000,N2096)*0.02,-2)))</f>
        <v/>
      </c>
      <c r="Q2096" s="19">
        <f>IF(H2096&lt;=450000,0,MAX(0,ROUNDDOWN(O2096*0.06-MIN(50000,O2096)*0.03,-2))+MAX(0,ROUNDDOWN(O2096*0.04-MIN(50000,O2096)*0.02,-2)))</f>
        <v/>
      </c>
      <c r="R2096" s="19">
        <f>L2096-M2096</f>
        <v/>
      </c>
      <c r="S2096" s="19">
        <f>P2096-Q2096</f>
        <v/>
      </c>
      <c r="T2096" s="19">
        <f>R2096+S2096</f>
        <v/>
      </c>
      <c r="U2096" s="21">
        <f>IF(J2096&lt;=0,0,LOOKUP(J2096,{0,1950001,3300001,6950001,9000001,18000001,40000001},{0.05,0.1,0.2,0.23,0.33,0.4,0.45}))</f>
        <v/>
      </c>
    </row>
    <row r="2097">
      <c r="A2097" t="inlineStr">
        <is>
          <t>1万円刻み</t>
        </is>
      </c>
      <c r="B2097" s="19">
        <f>'3_1万円刻み'!$A$980</f>
        <v/>
      </c>
      <c r="C2097" s="20" t="n">
        <v>2025</v>
      </c>
      <c r="D2097" s="19" t="n">
        <v>276000</v>
      </c>
      <c r="E2097" s="19">
        <f>ROUND(MIN(B2097/12,650000)*12*0.0915+MIN(B2097/12,1390000)*12*(0.0504+0)+B2097*0.005,0)</f>
        <v/>
      </c>
      <c r="F2097" s="19" t="n">
        <v>0</v>
      </c>
      <c r="G2097" s="19" t="n">
        <v>0</v>
      </c>
      <c r="H2097" s="19">
        <f>IF(C2097&gt;=2026,IF(B2097&lt;741000,0,IF(B2097&lt;2191000,B2097-740000,IF(B2097&lt;2193000,1451000,IF(B2097&lt;2196000,1453000,IF(B2097&lt;2200000,1456000,IF(B2097&lt;3600000,ROUNDDOWN(B2097/4,-3)*2.8-80000,IF(B2097&lt;6600000,ROUNDDOWN(B2097/4,-3)*3.2-440000,IF(B2097&lt;8500000,ROUNDDOWN(B2097*0.9,0)-1100000,B2097-1950000)))))))),IF(B2097&lt;651000,0,IF(B2097&lt;1900000,B2097-650000,IF(B2097&lt;3600000,ROUNDDOWN(B2097/4,-3)*2.8-80000,IF(B2097&lt;6600000,ROUNDDOWN(B2097/4,-3)*3.2-440000,IF(B2097&lt;8500000,ROUNDDOWN(B2097*0.9,0)-1100000,B2097-1950000))))))</f>
        <v/>
      </c>
      <c r="I2097" s="19">
        <f>IF(H2097&gt;23500000,NA(),IF(C2097&gt;=2026,IF(H2097&lt;=4890000,1040000,IF(H2097&lt;=6550000,670000,620000)),IF(H2097&lt;=1320000,950000,IF(H2097&lt;=3360000,880000,IF(H2097&lt;=4890000,680000,IF(H2097&lt;=6550000,630000,580000))))))</f>
        <v/>
      </c>
      <c r="J2097" s="19">
        <f>MAX(0,ROUNDDOWN(H2097-E2097-I2097-F2097,-3))</f>
        <v/>
      </c>
      <c r="K2097" s="19">
        <f>MAX(0,ROUNDDOWN(H2097-E2097-I2097-F2097-D2097,-3))</f>
        <v/>
      </c>
      <c r="L2097" s="19">
        <f>IF(J2097&lt;=0,0,ROUNDDOWN((J2097*LOOKUP(J2097,{0,1950001,3300001,6950001,9000001,18000001,40000001},{0.05,0.1,0.2,0.23,0.33,0.4,0.45})-LOOKUP(J2097,{0,1950001,3300001,6950001,9000001,18000001,40000001},{0,97500,427500,636000,1536000,2796000,4796000}))*1.021,-2))</f>
        <v/>
      </c>
      <c r="M2097" s="19">
        <f>IF(K2097&lt;=0,0,ROUNDDOWN((K2097*LOOKUP(K2097,{0,1950001,3300001,6950001,9000001,18000001,40000001},{0.05,0.1,0.2,0.23,0.33,0.4,0.45})-LOOKUP(K2097,{0,1950001,3300001,6950001,9000001,18000001,40000001},{0,97500,427500,636000,1536000,2796000,4796000}))*1.021,-2))</f>
        <v/>
      </c>
      <c r="N2097" s="19">
        <f>MAX(0,ROUNDDOWN(H2097-E2097-430000-G2097,-3))</f>
        <v/>
      </c>
      <c r="O2097" s="19">
        <f>MAX(0,ROUNDDOWN(H2097-E2097-430000-G2097-D2097,-3))</f>
        <v/>
      </c>
      <c r="P2097" s="19">
        <f>IF(H2097&lt;=450000,0,MAX(0,ROUNDDOWN(N2097*0.06-MIN(50000,N2097)*0.03,-2))+MAX(0,ROUNDDOWN(N2097*0.04-MIN(50000,N2097)*0.02,-2)))</f>
        <v/>
      </c>
      <c r="Q2097" s="19">
        <f>IF(H2097&lt;=450000,0,MAX(0,ROUNDDOWN(O2097*0.06-MIN(50000,O2097)*0.03,-2))+MAX(0,ROUNDDOWN(O2097*0.04-MIN(50000,O2097)*0.02,-2)))</f>
        <v/>
      </c>
      <c r="R2097" s="19">
        <f>L2097-M2097</f>
        <v/>
      </c>
      <c r="S2097" s="19">
        <f>P2097-Q2097</f>
        <v/>
      </c>
      <c r="T2097" s="19">
        <f>R2097+S2097</f>
        <v/>
      </c>
      <c r="U2097" s="21">
        <f>IF(J2097&lt;=0,0,LOOKUP(J2097,{0,1950001,3300001,6950001,9000001,18000001,40000001},{0.05,0.1,0.2,0.23,0.33,0.4,0.45}))</f>
        <v/>
      </c>
    </row>
    <row r="2098">
      <c r="A2098" t="inlineStr">
        <is>
          <t>1万円刻み</t>
        </is>
      </c>
      <c r="B2098" s="19">
        <f>'3_1万円刻み'!$A$980</f>
        <v/>
      </c>
      <c r="C2098" s="20" t="n">
        <v>2026</v>
      </c>
      <c r="D2098" s="19" t="n">
        <v>276000</v>
      </c>
      <c r="E2098" s="19">
        <f>ROUND(MIN(B2098/12,650000)*12*0.0915+MIN(B2098/12,1390000)*12*(0.0504+0)+B2098*0.005,0)</f>
        <v/>
      </c>
      <c r="F2098" s="19" t="n">
        <v>0</v>
      </c>
      <c r="G2098" s="19" t="n">
        <v>0</v>
      </c>
      <c r="H2098" s="19">
        <f>IF(C2098&gt;=2026,IF(B2098&lt;741000,0,IF(B2098&lt;2191000,B2098-740000,IF(B2098&lt;2193000,1451000,IF(B2098&lt;2196000,1453000,IF(B2098&lt;2200000,1456000,IF(B2098&lt;3600000,ROUNDDOWN(B2098/4,-3)*2.8-80000,IF(B2098&lt;6600000,ROUNDDOWN(B2098/4,-3)*3.2-440000,IF(B2098&lt;8500000,ROUNDDOWN(B2098*0.9,0)-1100000,B2098-1950000)))))))),IF(B2098&lt;651000,0,IF(B2098&lt;1900000,B2098-650000,IF(B2098&lt;3600000,ROUNDDOWN(B2098/4,-3)*2.8-80000,IF(B2098&lt;6600000,ROUNDDOWN(B2098/4,-3)*3.2-440000,IF(B2098&lt;8500000,ROUNDDOWN(B2098*0.9,0)-1100000,B2098-1950000))))))</f>
        <v/>
      </c>
      <c r="I2098" s="19">
        <f>IF(H2098&gt;23500000,NA(),IF(C2098&gt;=2026,IF(H2098&lt;=4890000,1040000,IF(H2098&lt;=6550000,670000,620000)),IF(H2098&lt;=1320000,950000,IF(H2098&lt;=3360000,880000,IF(H2098&lt;=4890000,680000,IF(H2098&lt;=6550000,630000,580000))))))</f>
        <v/>
      </c>
      <c r="J2098" s="19">
        <f>MAX(0,ROUNDDOWN(H2098-E2098-I2098-F2098,-3))</f>
        <v/>
      </c>
      <c r="K2098" s="19">
        <f>MAX(0,ROUNDDOWN(H2098-E2098-I2098-F2098-D2098,-3))</f>
        <v/>
      </c>
      <c r="L2098" s="19">
        <f>IF(J2098&lt;=0,0,ROUNDDOWN((J2098*LOOKUP(J2098,{0,1950001,3300001,6950001,9000001,18000001,40000001},{0.05,0.1,0.2,0.23,0.33,0.4,0.45})-LOOKUP(J2098,{0,1950001,3300001,6950001,9000001,18000001,40000001},{0,97500,427500,636000,1536000,2796000,4796000}))*1.021,-2))</f>
        <v/>
      </c>
      <c r="M2098" s="19">
        <f>IF(K2098&lt;=0,0,ROUNDDOWN((K2098*LOOKUP(K2098,{0,1950001,3300001,6950001,9000001,18000001,40000001},{0.05,0.1,0.2,0.23,0.33,0.4,0.45})-LOOKUP(K2098,{0,1950001,3300001,6950001,9000001,18000001,40000001},{0,97500,427500,636000,1536000,2796000,4796000}))*1.021,-2))</f>
        <v/>
      </c>
      <c r="N2098" s="19">
        <f>MAX(0,ROUNDDOWN(H2098-E2098-430000-G2098,-3))</f>
        <v/>
      </c>
      <c r="O2098" s="19">
        <f>MAX(0,ROUNDDOWN(H2098-E2098-430000-G2098-D2098,-3))</f>
        <v/>
      </c>
      <c r="P2098" s="19">
        <f>IF(H2098&lt;=450000,0,MAX(0,ROUNDDOWN(N2098*0.06-MIN(50000,N2098)*0.03,-2))+MAX(0,ROUNDDOWN(N2098*0.04-MIN(50000,N2098)*0.02,-2)))</f>
        <v/>
      </c>
      <c r="Q2098" s="19">
        <f>IF(H2098&lt;=450000,0,MAX(0,ROUNDDOWN(O2098*0.06-MIN(50000,O2098)*0.03,-2))+MAX(0,ROUNDDOWN(O2098*0.04-MIN(50000,O2098)*0.02,-2)))</f>
        <v/>
      </c>
      <c r="R2098" s="19">
        <f>L2098-M2098</f>
        <v/>
      </c>
      <c r="S2098" s="19">
        <f>P2098-Q2098</f>
        <v/>
      </c>
      <c r="T2098" s="19">
        <f>R2098+S2098</f>
        <v/>
      </c>
      <c r="U2098" s="21">
        <f>IF(J2098&lt;=0,0,LOOKUP(J2098,{0,1950001,3300001,6950001,9000001,18000001,40000001},{0.05,0.1,0.2,0.23,0.33,0.4,0.45}))</f>
        <v/>
      </c>
    </row>
    <row r="2099">
      <c r="A2099" t="inlineStr">
        <is>
          <t>1万円刻み</t>
        </is>
      </c>
      <c r="B2099" s="19">
        <f>'3_1万円刻み'!$A$981</f>
        <v/>
      </c>
      <c r="C2099" s="20" t="n">
        <v>2025</v>
      </c>
      <c r="D2099" s="19" t="n">
        <v>276000</v>
      </c>
      <c r="E2099" s="19">
        <f>ROUND(MIN(B2099/12,650000)*12*0.0915+MIN(B2099/12,1390000)*12*(0.0504+0)+B2099*0.005,0)</f>
        <v/>
      </c>
      <c r="F2099" s="19" t="n">
        <v>0</v>
      </c>
      <c r="G2099" s="19" t="n">
        <v>0</v>
      </c>
      <c r="H2099" s="19">
        <f>IF(C2099&gt;=2026,IF(B2099&lt;741000,0,IF(B2099&lt;2191000,B2099-740000,IF(B2099&lt;2193000,1451000,IF(B2099&lt;2196000,1453000,IF(B2099&lt;2200000,1456000,IF(B2099&lt;3600000,ROUNDDOWN(B2099/4,-3)*2.8-80000,IF(B2099&lt;6600000,ROUNDDOWN(B2099/4,-3)*3.2-440000,IF(B2099&lt;8500000,ROUNDDOWN(B2099*0.9,0)-1100000,B2099-1950000)))))))),IF(B2099&lt;651000,0,IF(B2099&lt;1900000,B2099-650000,IF(B2099&lt;3600000,ROUNDDOWN(B2099/4,-3)*2.8-80000,IF(B2099&lt;6600000,ROUNDDOWN(B2099/4,-3)*3.2-440000,IF(B2099&lt;8500000,ROUNDDOWN(B2099*0.9,0)-1100000,B2099-1950000))))))</f>
        <v/>
      </c>
      <c r="I2099" s="19">
        <f>IF(H2099&gt;23500000,NA(),IF(C2099&gt;=2026,IF(H2099&lt;=4890000,1040000,IF(H2099&lt;=6550000,670000,620000)),IF(H2099&lt;=1320000,950000,IF(H2099&lt;=3360000,880000,IF(H2099&lt;=4890000,680000,IF(H2099&lt;=6550000,630000,580000))))))</f>
        <v/>
      </c>
      <c r="J2099" s="19">
        <f>MAX(0,ROUNDDOWN(H2099-E2099-I2099-F2099,-3))</f>
        <v/>
      </c>
      <c r="K2099" s="19">
        <f>MAX(0,ROUNDDOWN(H2099-E2099-I2099-F2099-D2099,-3))</f>
        <v/>
      </c>
      <c r="L2099" s="19">
        <f>IF(J2099&lt;=0,0,ROUNDDOWN((J2099*LOOKUP(J2099,{0,1950001,3300001,6950001,9000001,18000001,40000001},{0.05,0.1,0.2,0.23,0.33,0.4,0.45})-LOOKUP(J2099,{0,1950001,3300001,6950001,9000001,18000001,40000001},{0,97500,427500,636000,1536000,2796000,4796000}))*1.021,-2))</f>
        <v/>
      </c>
      <c r="M2099" s="19">
        <f>IF(K2099&lt;=0,0,ROUNDDOWN((K2099*LOOKUP(K2099,{0,1950001,3300001,6950001,9000001,18000001,40000001},{0.05,0.1,0.2,0.23,0.33,0.4,0.45})-LOOKUP(K2099,{0,1950001,3300001,6950001,9000001,18000001,40000001},{0,97500,427500,636000,1536000,2796000,4796000}))*1.021,-2))</f>
        <v/>
      </c>
      <c r="N2099" s="19">
        <f>MAX(0,ROUNDDOWN(H2099-E2099-430000-G2099,-3))</f>
        <v/>
      </c>
      <c r="O2099" s="19">
        <f>MAX(0,ROUNDDOWN(H2099-E2099-430000-G2099-D2099,-3))</f>
        <v/>
      </c>
      <c r="P2099" s="19">
        <f>IF(H2099&lt;=450000,0,MAX(0,ROUNDDOWN(N2099*0.06-MIN(50000,N2099)*0.03,-2))+MAX(0,ROUNDDOWN(N2099*0.04-MIN(50000,N2099)*0.02,-2)))</f>
        <v/>
      </c>
      <c r="Q2099" s="19">
        <f>IF(H2099&lt;=450000,0,MAX(0,ROUNDDOWN(O2099*0.06-MIN(50000,O2099)*0.03,-2))+MAX(0,ROUNDDOWN(O2099*0.04-MIN(50000,O2099)*0.02,-2)))</f>
        <v/>
      </c>
      <c r="R2099" s="19">
        <f>L2099-M2099</f>
        <v/>
      </c>
      <c r="S2099" s="19">
        <f>P2099-Q2099</f>
        <v/>
      </c>
      <c r="T2099" s="19">
        <f>R2099+S2099</f>
        <v/>
      </c>
      <c r="U2099" s="21">
        <f>IF(J2099&lt;=0,0,LOOKUP(J2099,{0,1950001,3300001,6950001,9000001,18000001,40000001},{0.05,0.1,0.2,0.23,0.33,0.4,0.45}))</f>
        <v/>
      </c>
    </row>
    <row r="2100">
      <c r="A2100" t="inlineStr">
        <is>
          <t>1万円刻み</t>
        </is>
      </c>
      <c r="B2100" s="19">
        <f>'3_1万円刻み'!$A$981</f>
        <v/>
      </c>
      <c r="C2100" s="20" t="n">
        <v>2026</v>
      </c>
      <c r="D2100" s="19" t="n">
        <v>276000</v>
      </c>
      <c r="E2100" s="19">
        <f>ROUND(MIN(B2100/12,650000)*12*0.0915+MIN(B2100/12,1390000)*12*(0.0504+0)+B2100*0.005,0)</f>
        <v/>
      </c>
      <c r="F2100" s="19" t="n">
        <v>0</v>
      </c>
      <c r="G2100" s="19" t="n">
        <v>0</v>
      </c>
      <c r="H2100" s="19">
        <f>IF(C2100&gt;=2026,IF(B2100&lt;741000,0,IF(B2100&lt;2191000,B2100-740000,IF(B2100&lt;2193000,1451000,IF(B2100&lt;2196000,1453000,IF(B2100&lt;2200000,1456000,IF(B2100&lt;3600000,ROUNDDOWN(B2100/4,-3)*2.8-80000,IF(B2100&lt;6600000,ROUNDDOWN(B2100/4,-3)*3.2-440000,IF(B2100&lt;8500000,ROUNDDOWN(B2100*0.9,0)-1100000,B2100-1950000)))))))),IF(B2100&lt;651000,0,IF(B2100&lt;1900000,B2100-650000,IF(B2100&lt;3600000,ROUNDDOWN(B2100/4,-3)*2.8-80000,IF(B2100&lt;6600000,ROUNDDOWN(B2100/4,-3)*3.2-440000,IF(B2100&lt;8500000,ROUNDDOWN(B2100*0.9,0)-1100000,B2100-1950000))))))</f>
        <v/>
      </c>
      <c r="I2100" s="19">
        <f>IF(H2100&gt;23500000,NA(),IF(C2100&gt;=2026,IF(H2100&lt;=4890000,1040000,IF(H2100&lt;=6550000,670000,620000)),IF(H2100&lt;=1320000,950000,IF(H2100&lt;=3360000,880000,IF(H2100&lt;=4890000,680000,IF(H2100&lt;=6550000,630000,580000))))))</f>
        <v/>
      </c>
      <c r="J2100" s="19">
        <f>MAX(0,ROUNDDOWN(H2100-E2100-I2100-F2100,-3))</f>
        <v/>
      </c>
      <c r="K2100" s="19">
        <f>MAX(0,ROUNDDOWN(H2100-E2100-I2100-F2100-D2100,-3))</f>
        <v/>
      </c>
      <c r="L2100" s="19">
        <f>IF(J2100&lt;=0,0,ROUNDDOWN((J2100*LOOKUP(J2100,{0,1950001,3300001,6950001,9000001,18000001,40000001},{0.05,0.1,0.2,0.23,0.33,0.4,0.45})-LOOKUP(J2100,{0,1950001,3300001,6950001,9000001,18000001,40000001},{0,97500,427500,636000,1536000,2796000,4796000}))*1.021,-2))</f>
        <v/>
      </c>
      <c r="M2100" s="19">
        <f>IF(K2100&lt;=0,0,ROUNDDOWN((K2100*LOOKUP(K2100,{0,1950001,3300001,6950001,9000001,18000001,40000001},{0.05,0.1,0.2,0.23,0.33,0.4,0.45})-LOOKUP(K2100,{0,1950001,3300001,6950001,9000001,18000001,40000001},{0,97500,427500,636000,1536000,2796000,4796000}))*1.021,-2))</f>
        <v/>
      </c>
      <c r="N2100" s="19">
        <f>MAX(0,ROUNDDOWN(H2100-E2100-430000-G2100,-3))</f>
        <v/>
      </c>
      <c r="O2100" s="19">
        <f>MAX(0,ROUNDDOWN(H2100-E2100-430000-G2100-D2100,-3))</f>
        <v/>
      </c>
      <c r="P2100" s="19">
        <f>IF(H2100&lt;=450000,0,MAX(0,ROUNDDOWN(N2100*0.06-MIN(50000,N2100)*0.03,-2))+MAX(0,ROUNDDOWN(N2100*0.04-MIN(50000,N2100)*0.02,-2)))</f>
        <v/>
      </c>
      <c r="Q2100" s="19">
        <f>IF(H2100&lt;=450000,0,MAX(0,ROUNDDOWN(O2100*0.06-MIN(50000,O2100)*0.03,-2))+MAX(0,ROUNDDOWN(O2100*0.04-MIN(50000,O2100)*0.02,-2)))</f>
        <v/>
      </c>
      <c r="R2100" s="19">
        <f>L2100-M2100</f>
        <v/>
      </c>
      <c r="S2100" s="19">
        <f>P2100-Q2100</f>
        <v/>
      </c>
      <c r="T2100" s="19">
        <f>R2100+S2100</f>
        <v/>
      </c>
      <c r="U2100" s="21">
        <f>IF(J2100&lt;=0,0,LOOKUP(J2100,{0,1950001,3300001,6950001,9000001,18000001,40000001},{0.05,0.1,0.2,0.23,0.33,0.4,0.45}))</f>
        <v/>
      </c>
    </row>
    <row r="2101">
      <c r="A2101" t="inlineStr">
        <is>
          <t>1万円刻み</t>
        </is>
      </c>
      <c r="B2101" s="19">
        <f>'3_1万円刻み'!$A$982</f>
        <v/>
      </c>
      <c r="C2101" s="20" t="n">
        <v>2025</v>
      </c>
      <c r="D2101" s="19" t="n">
        <v>276000</v>
      </c>
      <c r="E2101" s="19">
        <f>ROUND(MIN(B2101/12,650000)*12*0.0915+MIN(B2101/12,1390000)*12*(0.0504+0)+B2101*0.005,0)</f>
        <v/>
      </c>
      <c r="F2101" s="19" t="n">
        <v>0</v>
      </c>
      <c r="G2101" s="19" t="n">
        <v>0</v>
      </c>
      <c r="H2101" s="19">
        <f>IF(C2101&gt;=2026,IF(B2101&lt;741000,0,IF(B2101&lt;2191000,B2101-740000,IF(B2101&lt;2193000,1451000,IF(B2101&lt;2196000,1453000,IF(B2101&lt;2200000,1456000,IF(B2101&lt;3600000,ROUNDDOWN(B2101/4,-3)*2.8-80000,IF(B2101&lt;6600000,ROUNDDOWN(B2101/4,-3)*3.2-440000,IF(B2101&lt;8500000,ROUNDDOWN(B2101*0.9,0)-1100000,B2101-1950000)))))))),IF(B2101&lt;651000,0,IF(B2101&lt;1900000,B2101-650000,IF(B2101&lt;3600000,ROUNDDOWN(B2101/4,-3)*2.8-80000,IF(B2101&lt;6600000,ROUNDDOWN(B2101/4,-3)*3.2-440000,IF(B2101&lt;8500000,ROUNDDOWN(B2101*0.9,0)-1100000,B2101-1950000))))))</f>
        <v/>
      </c>
      <c r="I2101" s="19">
        <f>IF(H2101&gt;23500000,NA(),IF(C2101&gt;=2026,IF(H2101&lt;=4890000,1040000,IF(H2101&lt;=6550000,670000,620000)),IF(H2101&lt;=1320000,950000,IF(H2101&lt;=3360000,880000,IF(H2101&lt;=4890000,680000,IF(H2101&lt;=6550000,630000,580000))))))</f>
        <v/>
      </c>
      <c r="J2101" s="19">
        <f>MAX(0,ROUNDDOWN(H2101-E2101-I2101-F2101,-3))</f>
        <v/>
      </c>
      <c r="K2101" s="19">
        <f>MAX(0,ROUNDDOWN(H2101-E2101-I2101-F2101-D2101,-3))</f>
        <v/>
      </c>
      <c r="L2101" s="19">
        <f>IF(J2101&lt;=0,0,ROUNDDOWN((J2101*LOOKUP(J2101,{0,1950001,3300001,6950001,9000001,18000001,40000001},{0.05,0.1,0.2,0.23,0.33,0.4,0.45})-LOOKUP(J2101,{0,1950001,3300001,6950001,9000001,18000001,40000001},{0,97500,427500,636000,1536000,2796000,4796000}))*1.021,-2))</f>
        <v/>
      </c>
      <c r="M2101" s="19">
        <f>IF(K2101&lt;=0,0,ROUNDDOWN((K2101*LOOKUP(K2101,{0,1950001,3300001,6950001,9000001,18000001,40000001},{0.05,0.1,0.2,0.23,0.33,0.4,0.45})-LOOKUP(K2101,{0,1950001,3300001,6950001,9000001,18000001,40000001},{0,97500,427500,636000,1536000,2796000,4796000}))*1.021,-2))</f>
        <v/>
      </c>
      <c r="N2101" s="19">
        <f>MAX(0,ROUNDDOWN(H2101-E2101-430000-G2101,-3))</f>
        <v/>
      </c>
      <c r="O2101" s="19">
        <f>MAX(0,ROUNDDOWN(H2101-E2101-430000-G2101-D2101,-3))</f>
        <v/>
      </c>
      <c r="P2101" s="19">
        <f>IF(H2101&lt;=450000,0,MAX(0,ROUNDDOWN(N2101*0.06-MIN(50000,N2101)*0.03,-2))+MAX(0,ROUNDDOWN(N2101*0.04-MIN(50000,N2101)*0.02,-2)))</f>
        <v/>
      </c>
      <c r="Q2101" s="19">
        <f>IF(H2101&lt;=450000,0,MAX(0,ROUNDDOWN(O2101*0.06-MIN(50000,O2101)*0.03,-2))+MAX(0,ROUNDDOWN(O2101*0.04-MIN(50000,O2101)*0.02,-2)))</f>
        <v/>
      </c>
      <c r="R2101" s="19">
        <f>L2101-M2101</f>
        <v/>
      </c>
      <c r="S2101" s="19">
        <f>P2101-Q2101</f>
        <v/>
      </c>
      <c r="T2101" s="19">
        <f>R2101+S2101</f>
        <v/>
      </c>
      <c r="U2101" s="21">
        <f>IF(J2101&lt;=0,0,LOOKUP(J2101,{0,1950001,3300001,6950001,9000001,18000001,40000001},{0.05,0.1,0.2,0.23,0.33,0.4,0.45}))</f>
        <v/>
      </c>
    </row>
    <row r="2102">
      <c r="A2102" t="inlineStr">
        <is>
          <t>1万円刻み</t>
        </is>
      </c>
      <c r="B2102" s="19">
        <f>'3_1万円刻み'!$A$982</f>
        <v/>
      </c>
      <c r="C2102" s="20" t="n">
        <v>2026</v>
      </c>
      <c r="D2102" s="19" t="n">
        <v>276000</v>
      </c>
      <c r="E2102" s="19">
        <f>ROUND(MIN(B2102/12,650000)*12*0.0915+MIN(B2102/12,1390000)*12*(0.0504+0)+B2102*0.005,0)</f>
        <v/>
      </c>
      <c r="F2102" s="19" t="n">
        <v>0</v>
      </c>
      <c r="G2102" s="19" t="n">
        <v>0</v>
      </c>
      <c r="H2102" s="19">
        <f>IF(C2102&gt;=2026,IF(B2102&lt;741000,0,IF(B2102&lt;2191000,B2102-740000,IF(B2102&lt;2193000,1451000,IF(B2102&lt;2196000,1453000,IF(B2102&lt;2200000,1456000,IF(B2102&lt;3600000,ROUNDDOWN(B2102/4,-3)*2.8-80000,IF(B2102&lt;6600000,ROUNDDOWN(B2102/4,-3)*3.2-440000,IF(B2102&lt;8500000,ROUNDDOWN(B2102*0.9,0)-1100000,B2102-1950000)))))))),IF(B2102&lt;651000,0,IF(B2102&lt;1900000,B2102-650000,IF(B2102&lt;3600000,ROUNDDOWN(B2102/4,-3)*2.8-80000,IF(B2102&lt;6600000,ROUNDDOWN(B2102/4,-3)*3.2-440000,IF(B2102&lt;8500000,ROUNDDOWN(B2102*0.9,0)-1100000,B2102-1950000))))))</f>
        <v/>
      </c>
      <c r="I2102" s="19">
        <f>IF(H2102&gt;23500000,NA(),IF(C2102&gt;=2026,IF(H2102&lt;=4890000,1040000,IF(H2102&lt;=6550000,670000,620000)),IF(H2102&lt;=1320000,950000,IF(H2102&lt;=3360000,880000,IF(H2102&lt;=4890000,680000,IF(H2102&lt;=6550000,630000,580000))))))</f>
        <v/>
      </c>
      <c r="J2102" s="19">
        <f>MAX(0,ROUNDDOWN(H2102-E2102-I2102-F2102,-3))</f>
        <v/>
      </c>
      <c r="K2102" s="19">
        <f>MAX(0,ROUNDDOWN(H2102-E2102-I2102-F2102-D2102,-3))</f>
        <v/>
      </c>
      <c r="L2102" s="19">
        <f>IF(J2102&lt;=0,0,ROUNDDOWN((J2102*LOOKUP(J2102,{0,1950001,3300001,6950001,9000001,18000001,40000001},{0.05,0.1,0.2,0.23,0.33,0.4,0.45})-LOOKUP(J2102,{0,1950001,3300001,6950001,9000001,18000001,40000001},{0,97500,427500,636000,1536000,2796000,4796000}))*1.021,-2))</f>
        <v/>
      </c>
      <c r="M2102" s="19">
        <f>IF(K2102&lt;=0,0,ROUNDDOWN((K2102*LOOKUP(K2102,{0,1950001,3300001,6950001,9000001,18000001,40000001},{0.05,0.1,0.2,0.23,0.33,0.4,0.45})-LOOKUP(K2102,{0,1950001,3300001,6950001,9000001,18000001,40000001},{0,97500,427500,636000,1536000,2796000,4796000}))*1.021,-2))</f>
        <v/>
      </c>
      <c r="N2102" s="19">
        <f>MAX(0,ROUNDDOWN(H2102-E2102-430000-G2102,-3))</f>
        <v/>
      </c>
      <c r="O2102" s="19">
        <f>MAX(0,ROUNDDOWN(H2102-E2102-430000-G2102-D2102,-3))</f>
        <v/>
      </c>
      <c r="P2102" s="19">
        <f>IF(H2102&lt;=450000,0,MAX(0,ROUNDDOWN(N2102*0.06-MIN(50000,N2102)*0.03,-2))+MAX(0,ROUNDDOWN(N2102*0.04-MIN(50000,N2102)*0.02,-2)))</f>
        <v/>
      </c>
      <c r="Q2102" s="19">
        <f>IF(H2102&lt;=450000,0,MAX(0,ROUNDDOWN(O2102*0.06-MIN(50000,O2102)*0.03,-2))+MAX(0,ROUNDDOWN(O2102*0.04-MIN(50000,O2102)*0.02,-2)))</f>
        <v/>
      </c>
      <c r="R2102" s="19">
        <f>L2102-M2102</f>
        <v/>
      </c>
      <c r="S2102" s="19">
        <f>P2102-Q2102</f>
        <v/>
      </c>
      <c r="T2102" s="19">
        <f>R2102+S2102</f>
        <v/>
      </c>
      <c r="U2102" s="21">
        <f>IF(J2102&lt;=0,0,LOOKUP(J2102,{0,1950001,3300001,6950001,9000001,18000001,40000001},{0.05,0.1,0.2,0.23,0.33,0.4,0.45}))</f>
        <v/>
      </c>
    </row>
    <row r="2103">
      <c r="A2103" t="inlineStr">
        <is>
          <t>1万円刻み</t>
        </is>
      </c>
      <c r="B2103" s="19">
        <f>'3_1万円刻み'!$A$983</f>
        <v/>
      </c>
      <c r="C2103" s="20" t="n">
        <v>2025</v>
      </c>
      <c r="D2103" s="19" t="n">
        <v>276000</v>
      </c>
      <c r="E2103" s="19">
        <f>ROUND(MIN(B2103/12,650000)*12*0.0915+MIN(B2103/12,1390000)*12*(0.0504+0)+B2103*0.005,0)</f>
        <v/>
      </c>
      <c r="F2103" s="19" t="n">
        <v>0</v>
      </c>
      <c r="G2103" s="19" t="n">
        <v>0</v>
      </c>
      <c r="H2103" s="19">
        <f>IF(C2103&gt;=2026,IF(B2103&lt;741000,0,IF(B2103&lt;2191000,B2103-740000,IF(B2103&lt;2193000,1451000,IF(B2103&lt;2196000,1453000,IF(B2103&lt;2200000,1456000,IF(B2103&lt;3600000,ROUNDDOWN(B2103/4,-3)*2.8-80000,IF(B2103&lt;6600000,ROUNDDOWN(B2103/4,-3)*3.2-440000,IF(B2103&lt;8500000,ROUNDDOWN(B2103*0.9,0)-1100000,B2103-1950000)))))))),IF(B2103&lt;651000,0,IF(B2103&lt;1900000,B2103-650000,IF(B2103&lt;3600000,ROUNDDOWN(B2103/4,-3)*2.8-80000,IF(B2103&lt;6600000,ROUNDDOWN(B2103/4,-3)*3.2-440000,IF(B2103&lt;8500000,ROUNDDOWN(B2103*0.9,0)-1100000,B2103-1950000))))))</f>
        <v/>
      </c>
      <c r="I2103" s="19">
        <f>IF(H2103&gt;23500000,NA(),IF(C2103&gt;=2026,IF(H2103&lt;=4890000,1040000,IF(H2103&lt;=6550000,670000,620000)),IF(H2103&lt;=1320000,950000,IF(H2103&lt;=3360000,880000,IF(H2103&lt;=4890000,680000,IF(H2103&lt;=6550000,630000,580000))))))</f>
        <v/>
      </c>
      <c r="J2103" s="19">
        <f>MAX(0,ROUNDDOWN(H2103-E2103-I2103-F2103,-3))</f>
        <v/>
      </c>
      <c r="K2103" s="19">
        <f>MAX(0,ROUNDDOWN(H2103-E2103-I2103-F2103-D2103,-3))</f>
        <v/>
      </c>
      <c r="L2103" s="19">
        <f>IF(J2103&lt;=0,0,ROUNDDOWN((J2103*LOOKUP(J2103,{0,1950001,3300001,6950001,9000001,18000001,40000001},{0.05,0.1,0.2,0.23,0.33,0.4,0.45})-LOOKUP(J2103,{0,1950001,3300001,6950001,9000001,18000001,40000001},{0,97500,427500,636000,1536000,2796000,4796000}))*1.021,-2))</f>
        <v/>
      </c>
      <c r="M2103" s="19">
        <f>IF(K2103&lt;=0,0,ROUNDDOWN((K2103*LOOKUP(K2103,{0,1950001,3300001,6950001,9000001,18000001,40000001},{0.05,0.1,0.2,0.23,0.33,0.4,0.45})-LOOKUP(K2103,{0,1950001,3300001,6950001,9000001,18000001,40000001},{0,97500,427500,636000,1536000,2796000,4796000}))*1.021,-2))</f>
        <v/>
      </c>
      <c r="N2103" s="19">
        <f>MAX(0,ROUNDDOWN(H2103-E2103-430000-G2103,-3))</f>
        <v/>
      </c>
      <c r="O2103" s="19">
        <f>MAX(0,ROUNDDOWN(H2103-E2103-430000-G2103-D2103,-3))</f>
        <v/>
      </c>
      <c r="P2103" s="19">
        <f>IF(H2103&lt;=450000,0,MAX(0,ROUNDDOWN(N2103*0.06-MIN(50000,N2103)*0.03,-2))+MAX(0,ROUNDDOWN(N2103*0.04-MIN(50000,N2103)*0.02,-2)))</f>
        <v/>
      </c>
      <c r="Q2103" s="19">
        <f>IF(H2103&lt;=450000,0,MAX(0,ROUNDDOWN(O2103*0.06-MIN(50000,O2103)*0.03,-2))+MAX(0,ROUNDDOWN(O2103*0.04-MIN(50000,O2103)*0.02,-2)))</f>
        <v/>
      </c>
      <c r="R2103" s="19">
        <f>L2103-M2103</f>
        <v/>
      </c>
      <c r="S2103" s="19">
        <f>P2103-Q2103</f>
        <v/>
      </c>
      <c r="T2103" s="19">
        <f>R2103+S2103</f>
        <v/>
      </c>
      <c r="U2103" s="21">
        <f>IF(J2103&lt;=0,0,LOOKUP(J2103,{0,1950001,3300001,6950001,9000001,18000001,40000001},{0.05,0.1,0.2,0.23,0.33,0.4,0.45}))</f>
        <v/>
      </c>
    </row>
    <row r="2104">
      <c r="A2104" t="inlineStr">
        <is>
          <t>1万円刻み</t>
        </is>
      </c>
      <c r="B2104" s="19">
        <f>'3_1万円刻み'!$A$983</f>
        <v/>
      </c>
      <c r="C2104" s="20" t="n">
        <v>2026</v>
      </c>
      <c r="D2104" s="19" t="n">
        <v>276000</v>
      </c>
      <c r="E2104" s="19">
        <f>ROUND(MIN(B2104/12,650000)*12*0.0915+MIN(B2104/12,1390000)*12*(0.0504+0)+B2104*0.005,0)</f>
        <v/>
      </c>
      <c r="F2104" s="19" t="n">
        <v>0</v>
      </c>
      <c r="G2104" s="19" t="n">
        <v>0</v>
      </c>
      <c r="H2104" s="19">
        <f>IF(C2104&gt;=2026,IF(B2104&lt;741000,0,IF(B2104&lt;2191000,B2104-740000,IF(B2104&lt;2193000,1451000,IF(B2104&lt;2196000,1453000,IF(B2104&lt;2200000,1456000,IF(B2104&lt;3600000,ROUNDDOWN(B2104/4,-3)*2.8-80000,IF(B2104&lt;6600000,ROUNDDOWN(B2104/4,-3)*3.2-440000,IF(B2104&lt;8500000,ROUNDDOWN(B2104*0.9,0)-1100000,B2104-1950000)))))))),IF(B2104&lt;651000,0,IF(B2104&lt;1900000,B2104-650000,IF(B2104&lt;3600000,ROUNDDOWN(B2104/4,-3)*2.8-80000,IF(B2104&lt;6600000,ROUNDDOWN(B2104/4,-3)*3.2-440000,IF(B2104&lt;8500000,ROUNDDOWN(B2104*0.9,0)-1100000,B2104-1950000))))))</f>
        <v/>
      </c>
      <c r="I2104" s="19">
        <f>IF(H2104&gt;23500000,NA(),IF(C2104&gt;=2026,IF(H2104&lt;=4890000,1040000,IF(H2104&lt;=6550000,670000,620000)),IF(H2104&lt;=1320000,950000,IF(H2104&lt;=3360000,880000,IF(H2104&lt;=4890000,680000,IF(H2104&lt;=6550000,630000,580000))))))</f>
        <v/>
      </c>
      <c r="J2104" s="19">
        <f>MAX(0,ROUNDDOWN(H2104-E2104-I2104-F2104,-3))</f>
        <v/>
      </c>
      <c r="K2104" s="19">
        <f>MAX(0,ROUNDDOWN(H2104-E2104-I2104-F2104-D2104,-3))</f>
        <v/>
      </c>
      <c r="L2104" s="19">
        <f>IF(J2104&lt;=0,0,ROUNDDOWN((J2104*LOOKUP(J2104,{0,1950001,3300001,6950001,9000001,18000001,40000001},{0.05,0.1,0.2,0.23,0.33,0.4,0.45})-LOOKUP(J2104,{0,1950001,3300001,6950001,9000001,18000001,40000001},{0,97500,427500,636000,1536000,2796000,4796000}))*1.021,-2))</f>
        <v/>
      </c>
      <c r="M2104" s="19">
        <f>IF(K2104&lt;=0,0,ROUNDDOWN((K2104*LOOKUP(K2104,{0,1950001,3300001,6950001,9000001,18000001,40000001},{0.05,0.1,0.2,0.23,0.33,0.4,0.45})-LOOKUP(K2104,{0,1950001,3300001,6950001,9000001,18000001,40000001},{0,97500,427500,636000,1536000,2796000,4796000}))*1.021,-2))</f>
        <v/>
      </c>
      <c r="N2104" s="19">
        <f>MAX(0,ROUNDDOWN(H2104-E2104-430000-G2104,-3))</f>
        <v/>
      </c>
      <c r="O2104" s="19">
        <f>MAX(0,ROUNDDOWN(H2104-E2104-430000-G2104-D2104,-3))</f>
        <v/>
      </c>
      <c r="P2104" s="19">
        <f>IF(H2104&lt;=450000,0,MAX(0,ROUNDDOWN(N2104*0.06-MIN(50000,N2104)*0.03,-2))+MAX(0,ROUNDDOWN(N2104*0.04-MIN(50000,N2104)*0.02,-2)))</f>
        <v/>
      </c>
      <c r="Q2104" s="19">
        <f>IF(H2104&lt;=450000,0,MAX(0,ROUNDDOWN(O2104*0.06-MIN(50000,O2104)*0.03,-2))+MAX(0,ROUNDDOWN(O2104*0.04-MIN(50000,O2104)*0.02,-2)))</f>
        <v/>
      </c>
      <c r="R2104" s="19">
        <f>L2104-M2104</f>
        <v/>
      </c>
      <c r="S2104" s="19">
        <f>P2104-Q2104</f>
        <v/>
      </c>
      <c r="T2104" s="19">
        <f>R2104+S2104</f>
        <v/>
      </c>
      <c r="U2104" s="21">
        <f>IF(J2104&lt;=0,0,LOOKUP(J2104,{0,1950001,3300001,6950001,9000001,18000001,40000001},{0.05,0.1,0.2,0.23,0.33,0.4,0.45}))</f>
        <v/>
      </c>
    </row>
    <row r="2105">
      <c r="A2105" t="inlineStr">
        <is>
          <t>1万円刻み</t>
        </is>
      </c>
      <c r="B2105" s="19">
        <f>'3_1万円刻み'!$A$984</f>
        <v/>
      </c>
      <c r="C2105" s="20" t="n">
        <v>2025</v>
      </c>
      <c r="D2105" s="19" t="n">
        <v>276000</v>
      </c>
      <c r="E2105" s="19">
        <f>ROUND(MIN(B2105/12,650000)*12*0.0915+MIN(B2105/12,1390000)*12*(0.0504+0)+B2105*0.005,0)</f>
        <v/>
      </c>
      <c r="F2105" s="19" t="n">
        <v>0</v>
      </c>
      <c r="G2105" s="19" t="n">
        <v>0</v>
      </c>
      <c r="H2105" s="19">
        <f>IF(C2105&gt;=2026,IF(B2105&lt;741000,0,IF(B2105&lt;2191000,B2105-740000,IF(B2105&lt;2193000,1451000,IF(B2105&lt;2196000,1453000,IF(B2105&lt;2200000,1456000,IF(B2105&lt;3600000,ROUNDDOWN(B2105/4,-3)*2.8-80000,IF(B2105&lt;6600000,ROUNDDOWN(B2105/4,-3)*3.2-440000,IF(B2105&lt;8500000,ROUNDDOWN(B2105*0.9,0)-1100000,B2105-1950000)))))))),IF(B2105&lt;651000,0,IF(B2105&lt;1900000,B2105-650000,IF(B2105&lt;3600000,ROUNDDOWN(B2105/4,-3)*2.8-80000,IF(B2105&lt;6600000,ROUNDDOWN(B2105/4,-3)*3.2-440000,IF(B2105&lt;8500000,ROUNDDOWN(B2105*0.9,0)-1100000,B2105-1950000))))))</f>
        <v/>
      </c>
      <c r="I2105" s="19">
        <f>IF(H2105&gt;23500000,NA(),IF(C2105&gt;=2026,IF(H2105&lt;=4890000,1040000,IF(H2105&lt;=6550000,670000,620000)),IF(H2105&lt;=1320000,950000,IF(H2105&lt;=3360000,880000,IF(H2105&lt;=4890000,680000,IF(H2105&lt;=6550000,630000,580000))))))</f>
        <v/>
      </c>
      <c r="J2105" s="19">
        <f>MAX(0,ROUNDDOWN(H2105-E2105-I2105-F2105,-3))</f>
        <v/>
      </c>
      <c r="K2105" s="19">
        <f>MAX(0,ROUNDDOWN(H2105-E2105-I2105-F2105-D2105,-3))</f>
        <v/>
      </c>
      <c r="L2105" s="19">
        <f>IF(J2105&lt;=0,0,ROUNDDOWN((J2105*LOOKUP(J2105,{0,1950001,3300001,6950001,9000001,18000001,40000001},{0.05,0.1,0.2,0.23,0.33,0.4,0.45})-LOOKUP(J2105,{0,1950001,3300001,6950001,9000001,18000001,40000001},{0,97500,427500,636000,1536000,2796000,4796000}))*1.021,-2))</f>
        <v/>
      </c>
      <c r="M2105" s="19">
        <f>IF(K2105&lt;=0,0,ROUNDDOWN((K2105*LOOKUP(K2105,{0,1950001,3300001,6950001,9000001,18000001,40000001},{0.05,0.1,0.2,0.23,0.33,0.4,0.45})-LOOKUP(K2105,{0,1950001,3300001,6950001,9000001,18000001,40000001},{0,97500,427500,636000,1536000,2796000,4796000}))*1.021,-2))</f>
        <v/>
      </c>
      <c r="N2105" s="19">
        <f>MAX(0,ROUNDDOWN(H2105-E2105-430000-G2105,-3))</f>
        <v/>
      </c>
      <c r="O2105" s="19">
        <f>MAX(0,ROUNDDOWN(H2105-E2105-430000-G2105-D2105,-3))</f>
        <v/>
      </c>
      <c r="P2105" s="19">
        <f>IF(H2105&lt;=450000,0,MAX(0,ROUNDDOWN(N2105*0.06-MIN(50000,N2105)*0.03,-2))+MAX(0,ROUNDDOWN(N2105*0.04-MIN(50000,N2105)*0.02,-2)))</f>
        <v/>
      </c>
      <c r="Q2105" s="19">
        <f>IF(H2105&lt;=450000,0,MAX(0,ROUNDDOWN(O2105*0.06-MIN(50000,O2105)*0.03,-2))+MAX(0,ROUNDDOWN(O2105*0.04-MIN(50000,O2105)*0.02,-2)))</f>
        <v/>
      </c>
      <c r="R2105" s="19">
        <f>L2105-M2105</f>
        <v/>
      </c>
      <c r="S2105" s="19">
        <f>P2105-Q2105</f>
        <v/>
      </c>
      <c r="T2105" s="19">
        <f>R2105+S2105</f>
        <v/>
      </c>
      <c r="U2105" s="21">
        <f>IF(J2105&lt;=0,0,LOOKUP(J2105,{0,1950001,3300001,6950001,9000001,18000001,40000001},{0.05,0.1,0.2,0.23,0.33,0.4,0.45}))</f>
        <v/>
      </c>
    </row>
    <row r="2106">
      <c r="A2106" t="inlineStr">
        <is>
          <t>1万円刻み</t>
        </is>
      </c>
      <c r="B2106" s="19">
        <f>'3_1万円刻み'!$A$984</f>
        <v/>
      </c>
      <c r="C2106" s="20" t="n">
        <v>2026</v>
      </c>
      <c r="D2106" s="19" t="n">
        <v>276000</v>
      </c>
      <c r="E2106" s="19">
        <f>ROUND(MIN(B2106/12,650000)*12*0.0915+MIN(B2106/12,1390000)*12*(0.0504+0)+B2106*0.005,0)</f>
        <v/>
      </c>
      <c r="F2106" s="19" t="n">
        <v>0</v>
      </c>
      <c r="G2106" s="19" t="n">
        <v>0</v>
      </c>
      <c r="H2106" s="19">
        <f>IF(C2106&gt;=2026,IF(B2106&lt;741000,0,IF(B2106&lt;2191000,B2106-740000,IF(B2106&lt;2193000,1451000,IF(B2106&lt;2196000,1453000,IF(B2106&lt;2200000,1456000,IF(B2106&lt;3600000,ROUNDDOWN(B2106/4,-3)*2.8-80000,IF(B2106&lt;6600000,ROUNDDOWN(B2106/4,-3)*3.2-440000,IF(B2106&lt;8500000,ROUNDDOWN(B2106*0.9,0)-1100000,B2106-1950000)))))))),IF(B2106&lt;651000,0,IF(B2106&lt;1900000,B2106-650000,IF(B2106&lt;3600000,ROUNDDOWN(B2106/4,-3)*2.8-80000,IF(B2106&lt;6600000,ROUNDDOWN(B2106/4,-3)*3.2-440000,IF(B2106&lt;8500000,ROUNDDOWN(B2106*0.9,0)-1100000,B2106-1950000))))))</f>
        <v/>
      </c>
      <c r="I2106" s="19">
        <f>IF(H2106&gt;23500000,NA(),IF(C2106&gt;=2026,IF(H2106&lt;=4890000,1040000,IF(H2106&lt;=6550000,670000,620000)),IF(H2106&lt;=1320000,950000,IF(H2106&lt;=3360000,880000,IF(H2106&lt;=4890000,680000,IF(H2106&lt;=6550000,630000,580000))))))</f>
        <v/>
      </c>
      <c r="J2106" s="19">
        <f>MAX(0,ROUNDDOWN(H2106-E2106-I2106-F2106,-3))</f>
        <v/>
      </c>
      <c r="K2106" s="19">
        <f>MAX(0,ROUNDDOWN(H2106-E2106-I2106-F2106-D2106,-3))</f>
        <v/>
      </c>
      <c r="L2106" s="19">
        <f>IF(J2106&lt;=0,0,ROUNDDOWN((J2106*LOOKUP(J2106,{0,1950001,3300001,6950001,9000001,18000001,40000001},{0.05,0.1,0.2,0.23,0.33,0.4,0.45})-LOOKUP(J2106,{0,1950001,3300001,6950001,9000001,18000001,40000001},{0,97500,427500,636000,1536000,2796000,4796000}))*1.021,-2))</f>
        <v/>
      </c>
      <c r="M2106" s="19">
        <f>IF(K2106&lt;=0,0,ROUNDDOWN((K2106*LOOKUP(K2106,{0,1950001,3300001,6950001,9000001,18000001,40000001},{0.05,0.1,0.2,0.23,0.33,0.4,0.45})-LOOKUP(K2106,{0,1950001,3300001,6950001,9000001,18000001,40000001},{0,97500,427500,636000,1536000,2796000,4796000}))*1.021,-2))</f>
        <v/>
      </c>
      <c r="N2106" s="19">
        <f>MAX(0,ROUNDDOWN(H2106-E2106-430000-G2106,-3))</f>
        <v/>
      </c>
      <c r="O2106" s="19">
        <f>MAX(0,ROUNDDOWN(H2106-E2106-430000-G2106-D2106,-3))</f>
        <v/>
      </c>
      <c r="P2106" s="19">
        <f>IF(H2106&lt;=450000,0,MAX(0,ROUNDDOWN(N2106*0.06-MIN(50000,N2106)*0.03,-2))+MAX(0,ROUNDDOWN(N2106*0.04-MIN(50000,N2106)*0.02,-2)))</f>
        <v/>
      </c>
      <c r="Q2106" s="19">
        <f>IF(H2106&lt;=450000,0,MAX(0,ROUNDDOWN(O2106*0.06-MIN(50000,O2106)*0.03,-2))+MAX(0,ROUNDDOWN(O2106*0.04-MIN(50000,O2106)*0.02,-2)))</f>
        <v/>
      </c>
      <c r="R2106" s="19">
        <f>L2106-M2106</f>
        <v/>
      </c>
      <c r="S2106" s="19">
        <f>P2106-Q2106</f>
        <v/>
      </c>
      <c r="T2106" s="19">
        <f>R2106+S2106</f>
        <v/>
      </c>
      <c r="U2106" s="21">
        <f>IF(J2106&lt;=0,0,LOOKUP(J2106,{0,1950001,3300001,6950001,9000001,18000001,40000001},{0.05,0.1,0.2,0.23,0.33,0.4,0.45}))</f>
        <v/>
      </c>
    </row>
    <row r="2107">
      <c r="A2107" t="inlineStr">
        <is>
          <t>1万円刻み</t>
        </is>
      </c>
      <c r="B2107" s="19">
        <f>'3_1万円刻み'!$A$985</f>
        <v/>
      </c>
      <c r="C2107" s="20" t="n">
        <v>2025</v>
      </c>
      <c r="D2107" s="19" t="n">
        <v>276000</v>
      </c>
      <c r="E2107" s="19">
        <f>ROUND(MIN(B2107/12,650000)*12*0.0915+MIN(B2107/12,1390000)*12*(0.0504+0)+B2107*0.005,0)</f>
        <v/>
      </c>
      <c r="F2107" s="19" t="n">
        <v>0</v>
      </c>
      <c r="G2107" s="19" t="n">
        <v>0</v>
      </c>
      <c r="H2107" s="19">
        <f>IF(C2107&gt;=2026,IF(B2107&lt;741000,0,IF(B2107&lt;2191000,B2107-740000,IF(B2107&lt;2193000,1451000,IF(B2107&lt;2196000,1453000,IF(B2107&lt;2200000,1456000,IF(B2107&lt;3600000,ROUNDDOWN(B2107/4,-3)*2.8-80000,IF(B2107&lt;6600000,ROUNDDOWN(B2107/4,-3)*3.2-440000,IF(B2107&lt;8500000,ROUNDDOWN(B2107*0.9,0)-1100000,B2107-1950000)))))))),IF(B2107&lt;651000,0,IF(B2107&lt;1900000,B2107-650000,IF(B2107&lt;3600000,ROUNDDOWN(B2107/4,-3)*2.8-80000,IF(B2107&lt;6600000,ROUNDDOWN(B2107/4,-3)*3.2-440000,IF(B2107&lt;8500000,ROUNDDOWN(B2107*0.9,0)-1100000,B2107-1950000))))))</f>
        <v/>
      </c>
      <c r="I2107" s="19">
        <f>IF(H2107&gt;23500000,NA(),IF(C2107&gt;=2026,IF(H2107&lt;=4890000,1040000,IF(H2107&lt;=6550000,670000,620000)),IF(H2107&lt;=1320000,950000,IF(H2107&lt;=3360000,880000,IF(H2107&lt;=4890000,680000,IF(H2107&lt;=6550000,630000,580000))))))</f>
        <v/>
      </c>
      <c r="J2107" s="19">
        <f>MAX(0,ROUNDDOWN(H2107-E2107-I2107-F2107,-3))</f>
        <v/>
      </c>
      <c r="K2107" s="19">
        <f>MAX(0,ROUNDDOWN(H2107-E2107-I2107-F2107-D2107,-3))</f>
        <v/>
      </c>
      <c r="L2107" s="19">
        <f>IF(J2107&lt;=0,0,ROUNDDOWN((J2107*LOOKUP(J2107,{0,1950001,3300001,6950001,9000001,18000001,40000001},{0.05,0.1,0.2,0.23,0.33,0.4,0.45})-LOOKUP(J2107,{0,1950001,3300001,6950001,9000001,18000001,40000001},{0,97500,427500,636000,1536000,2796000,4796000}))*1.021,-2))</f>
        <v/>
      </c>
      <c r="M2107" s="19">
        <f>IF(K2107&lt;=0,0,ROUNDDOWN((K2107*LOOKUP(K2107,{0,1950001,3300001,6950001,9000001,18000001,40000001},{0.05,0.1,0.2,0.23,0.33,0.4,0.45})-LOOKUP(K2107,{0,1950001,3300001,6950001,9000001,18000001,40000001},{0,97500,427500,636000,1536000,2796000,4796000}))*1.021,-2))</f>
        <v/>
      </c>
      <c r="N2107" s="19">
        <f>MAX(0,ROUNDDOWN(H2107-E2107-430000-G2107,-3))</f>
        <v/>
      </c>
      <c r="O2107" s="19">
        <f>MAX(0,ROUNDDOWN(H2107-E2107-430000-G2107-D2107,-3))</f>
        <v/>
      </c>
      <c r="P2107" s="19">
        <f>IF(H2107&lt;=450000,0,MAX(0,ROUNDDOWN(N2107*0.06-MIN(50000,N2107)*0.03,-2))+MAX(0,ROUNDDOWN(N2107*0.04-MIN(50000,N2107)*0.02,-2)))</f>
        <v/>
      </c>
      <c r="Q2107" s="19">
        <f>IF(H2107&lt;=450000,0,MAX(0,ROUNDDOWN(O2107*0.06-MIN(50000,O2107)*0.03,-2))+MAX(0,ROUNDDOWN(O2107*0.04-MIN(50000,O2107)*0.02,-2)))</f>
        <v/>
      </c>
      <c r="R2107" s="19">
        <f>L2107-M2107</f>
        <v/>
      </c>
      <c r="S2107" s="19">
        <f>P2107-Q2107</f>
        <v/>
      </c>
      <c r="T2107" s="19">
        <f>R2107+S2107</f>
        <v/>
      </c>
      <c r="U2107" s="21">
        <f>IF(J2107&lt;=0,0,LOOKUP(J2107,{0,1950001,3300001,6950001,9000001,18000001,40000001},{0.05,0.1,0.2,0.23,0.33,0.4,0.45}))</f>
        <v/>
      </c>
    </row>
    <row r="2108">
      <c r="A2108" t="inlineStr">
        <is>
          <t>1万円刻み</t>
        </is>
      </c>
      <c r="B2108" s="19">
        <f>'3_1万円刻み'!$A$985</f>
        <v/>
      </c>
      <c r="C2108" s="20" t="n">
        <v>2026</v>
      </c>
      <c r="D2108" s="19" t="n">
        <v>276000</v>
      </c>
      <c r="E2108" s="19">
        <f>ROUND(MIN(B2108/12,650000)*12*0.0915+MIN(B2108/12,1390000)*12*(0.0504+0)+B2108*0.005,0)</f>
        <v/>
      </c>
      <c r="F2108" s="19" t="n">
        <v>0</v>
      </c>
      <c r="G2108" s="19" t="n">
        <v>0</v>
      </c>
      <c r="H2108" s="19">
        <f>IF(C2108&gt;=2026,IF(B2108&lt;741000,0,IF(B2108&lt;2191000,B2108-740000,IF(B2108&lt;2193000,1451000,IF(B2108&lt;2196000,1453000,IF(B2108&lt;2200000,1456000,IF(B2108&lt;3600000,ROUNDDOWN(B2108/4,-3)*2.8-80000,IF(B2108&lt;6600000,ROUNDDOWN(B2108/4,-3)*3.2-440000,IF(B2108&lt;8500000,ROUNDDOWN(B2108*0.9,0)-1100000,B2108-1950000)))))))),IF(B2108&lt;651000,0,IF(B2108&lt;1900000,B2108-650000,IF(B2108&lt;3600000,ROUNDDOWN(B2108/4,-3)*2.8-80000,IF(B2108&lt;6600000,ROUNDDOWN(B2108/4,-3)*3.2-440000,IF(B2108&lt;8500000,ROUNDDOWN(B2108*0.9,0)-1100000,B2108-1950000))))))</f>
        <v/>
      </c>
      <c r="I2108" s="19">
        <f>IF(H2108&gt;23500000,NA(),IF(C2108&gt;=2026,IF(H2108&lt;=4890000,1040000,IF(H2108&lt;=6550000,670000,620000)),IF(H2108&lt;=1320000,950000,IF(H2108&lt;=3360000,880000,IF(H2108&lt;=4890000,680000,IF(H2108&lt;=6550000,630000,580000))))))</f>
        <v/>
      </c>
      <c r="J2108" s="19">
        <f>MAX(0,ROUNDDOWN(H2108-E2108-I2108-F2108,-3))</f>
        <v/>
      </c>
      <c r="K2108" s="19">
        <f>MAX(0,ROUNDDOWN(H2108-E2108-I2108-F2108-D2108,-3))</f>
        <v/>
      </c>
      <c r="L2108" s="19">
        <f>IF(J2108&lt;=0,0,ROUNDDOWN((J2108*LOOKUP(J2108,{0,1950001,3300001,6950001,9000001,18000001,40000001},{0.05,0.1,0.2,0.23,0.33,0.4,0.45})-LOOKUP(J2108,{0,1950001,3300001,6950001,9000001,18000001,40000001},{0,97500,427500,636000,1536000,2796000,4796000}))*1.021,-2))</f>
        <v/>
      </c>
      <c r="M2108" s="19">
        <f>IF(K2108&lt;=0,0,ROUNDDOWN((K2108*LOOKUP(K2108,{0,1950001,3300001,6950001,9000001,18000001,40000001},{0.05,0.1,0.2,0.23,0.33,0.4,0.45})-LOOKUP(K2108,{0,1950001,3300001,6950001,9000001,18000001,40000001},{0,97500,427500,636000,1536000,2796000,4796000}))*1.021,-2))</f>
        <v/>
      </c>
      <c r="N2108" s="19">
        <f>MAX(0,ROUNDDOWN(H2108-E2108-430000-G2108,-3))</f>
        <v/>
      </c>
      <c r="O2108" s="19">
        <f>MAX(0,ROUNDDOWN(H2108-E2108-430000-G2108-D2108,-3))</f>
        <v/>
      </c>
      <c r="P2108" s="19">
        <f>IF(H2108&lt;=450000,0,MAX(0,ROUNDDOWN(N2108*0.06-MIN(50000,N2108)*0.03,-2))+MAX(0,ROUNDDOWN(N2108*0.04-MIN(50000,N2108)*0.02,-2)))</f>
        <v/>
      </c>
      <c r="Q2108" s="19">
        <f>IF(H2108&lt;=450000,0,MAX(0,ROUNDDOWN(O2108*0.06-MIN(50000,O2108)*0.03,-2))+MAX(0,ROUNDDOWN(O2108*0.04-MIN(50000,O2108)*0.02,-2)))</f>
        <v/>
      </c>
      <c r="R2108" s="19">
        <f>L2108-M2108</f>
        <v/>
      </c>
      <c r="S2108" s="19">
        <f>P2108-Q2108</f>
        <v/>
      </c>
      <c r="T2108" s="19">
        <f>R2108+S2108</f>
        <v/>
      </c>
      <c r="U2108" s="21">
        <f>IF(J2108&lt;=0,0,LOOKUP(J2108,{0,1950001,3300001,6950001,9000001,18000001,40000001},{0.05,0.1,0.2,0.23,0.33,0.4,0.45}))</f>
        <v/>
      </c>
    </row>
    <row r="2109">
      <c r="A2109" t="inlineStr">
        <is>
          <t>1万円刻み</t>
        </is>
      </c>
      <c r="B2109" s="19">
        <f>'3_1万円刻み'!$A$986</f>
        <v/>
      </c>
      <c r="C2109" s="20" t="n">
        <v>2025</v>
      </c>
      <c r="D2109" s="19" t="n">
        <v>276000</v>
      </c>
      <c r="E2109" s="19">
        <f>ROUND(MIN(B2109/12,650000)*12*0.0915+MIN(B2109/12,1390000)*12*(0.0504+0)+B2109*0.005,0)</f>
        <v/>
      </c>
      <c r="F2109" s="19" t="n">
        <v>0</v>
      </c>
      <c r="G2109" s="19" t="n">
        <v>0</v>
      </c>
      <c r="H2109" s="19">
        <f>IF(C2109&gt;=2026,IF(B2109&lt;741000,0,IF(B2109&lt;2191000,B2109-740000,IF(B2109&lt;2193000,1451000,IF(B2109&lt;2196000,1453000,IF(B2109&lt;2200000,1456000,IF(B2109&lt;3600000,ROUNDDOWN(B2109/4,-3)*2.8-80000,IF(B2109&lt;6600000,ROUNDDOWN(B2109/4,-3)*3.2-440000,IF(B2109&lt;8500000,ROUNDDOWN(B2109*0.9,0)-1100000,B2109-1950000)))))))),IF(B2109&lt;651000,0,IF(B2109&lt;1900000,B2109-650000,IF(B2109&lt;3600000,ROUNDDOWN(B2109/4,-3)*2.8-80000,IF(B2109&lt;6600000,ROUNDDOWN(B2109/4,-3)*3.2-440000,IF(B2109&lt;8500000,ROUNDDOWN(B2109*0.9,0)-1100000,B2109-1950000))))))</f>
        <v/>
      </c>
      <c r="I2109" s="19">
        <f>IF(H2109&gt;23500000,NA(),IF(C2109&gt;=2026,IF(H2109&lt;=4890000,1040000,IF(H2109&lt;=6550000,670000,620000)),IF(H2109&lt;=1320000,950000,IF(H2109&lt;=3360000,880000,IF(H2109&lt;=4890000,680000,IF(H2109&lt;=6550000,630000,580000))))))</f>
        <v/>
      </c>
      <c r="J2109" s="19">
        <f>MAX(0,ROUNDDOWN(H2109-E2109-I2109-F2109,-3))</f>
        <v/>
      </c>
      <c r="K2109" s="19">
        <f>MAX(0,ROUNDDOWN(H2109-E2109-I2109-F2109-D2109,-3))</f>
        <v/>
      </c>
      <c r="L2109" s="19">
        <f>IF(J2109&lt;=0,0,ROUNDDOWN((J2109*LOOKUP(J2109,{0,1950001,3300001,6950001,9000001,18000001,40000001},{0.05,0.1,0.2,0.23,0.33,0.4,0.45})-LOOKUP(J2109,{0,1950001,3300001,6950001,9000001,18000001,40000001},{0,97500,427500,636000,1536000,2796000,4796000}))*1.021,-2))</f>
        <v/>
      </c>
      <c r="M2109" s="19">
        <f>IF(K2109&lt;=0,0,ROUNDDOWN((K2109*LOOKUP(K2109,{0,1950001,3300001,6950001,9000001,18000001,40000001},{0.05,0.1,0.2,0.23,0.33,0.4,0.45})-LOOKUP(K2109,{0,1950001,3300001,6950001,9000001,18000001,40000001},{0,97500,427500,636000,1536000,2796000,4796000}))*1.021,-2))</f>
        <v/>
      </c>
      <c r="N2109" s="19">
        <f>MAX(0,ROUNDDOWN(H2109-E2109-430000-G2109,-3))</f>
        <v/>
      </c>
      <c r="O2109" s="19">
        <f>MAX(0,ROUNDDOWN(H2109-E2109-430000-G2109-D2109,-3))</f>
        <v/>
      </c>
      <c r="P2109" s="19">
        <f>IF(H2109&lt;=450000,0,MAX(0,ROUNDDOWN(N2109*0.06-MIN(50000,N2109)*0.03,-2))+MAX(0,ROUNDDOWN(N2109*0.04-MIN(50000,N2109)*0.02,-2)))</f>
        <v/>
      </c>
      <c r="Q2109" s="19">
        <f>IF(H2109&lt;=450000,0,MAX(0,ROUNDDOWN(O2109*0.06-MIN(50000,O2109)*0.03,-2))+MAX(0,ROUNDDOWN(O2109*0.04-MIN(50000,O2109)*0.02,-2)))</f>
        <v/>
      </c>
      <c r="R2109" s="19">
        <f>L2109-M2109</f>
        <v/>
      </c>
      <c r="S2109" s="19">
        <f>P2109-Q2109</f>
        <v/>
      </c>
      <c r="T2109" s="19">
        <f>R2109+S2109</f>
        <v/>
      </c>
      <c r="U2109" s="21">
        <f>IF(J2109&lt;=0,0,LOOKUP(J2109,{0,1950001,3300001,6950001,9000001,18000001,40000001},{0.05,0.1,0.2,0.23,0.33,0.4,0.45}))</f>
        <v/>
      </c>
    </row>
    <row r="2110">
      <c r="A2110" t="inlineStr">
        <is>
          <t>1万円刻み</t>
        </is>
      </c>
      <c r="B2110" s="19">
        <f>'3_1万円刻み'!$A$986</f>
        <v/>
      </c>
      <c r="C2110" s="20" t="n">
        <v>2026</v>
      </c>
      <c r="D2110" s="19" t="n">
        <v>276000</v>
      </c>
      <c r="E2110" s="19">
        <f>ROUND(MIN(B2110/12,650000)*12*0.0915+MIN(B2110/12,1390000)*12*(0.0504+0)+B2110*0.005,0)</f>
        <v/>
      </c>
      <c r="F2110" s="19" t="n">
        <v>0</v>
      </c>
      <c r="G2110" s="19" t="n">
        <v>0</v>
      </c>
      <c r="H2110" s="19">
        <f>IF(C2110&gt;=2026,IF(B2110&lt;741000,0,IF(B2110&lt;2191000,B2110-740000,IF(B2110&lt;2193000,1451000,IF(B2110&lt;2196000,1453000,IF(B2110&lt;2200000,1456000,IF(B2110&lt;3600000,ROUNDDOWN(B2110/4,-3)*2.8-80000,IF(B2110&lt;6600000,ROUNDDOWN(B2110/4,-3)*3.2-440000,IF(B2110&lt;8500000,ROUNDDOWN(B2110*0.9,0)-1100000,B2110-1950000)))))))),IF(B2110&lt;651000,0,IF(B2110&lt;1900000,B2110-650000,IF(B2110&lt;3600000,ROUNDDOWN(B2110/4,-3)*2.8-80000,IF(B2110&lt;6600000,ROUNDDOWN(B2110/4,-3)*3.2-440000,IF(B2110&lt;8500000,ROUNDDOWN(B2110*0.9,0)-1100000,B2110-1950000))))))</f>
        <v/>
      </c>
      <c r="I2110" s="19">
        <f>IF(H2110&gt;23500000,NA(),IF(C2110&gt;=2026,IF(H2110&lt;=4890000,1040000,IF(H2110&lt;=6550000,670000,620000)),IF(H2110&lt;=1320000,950000,IF(H2110&lt;=3360000,880000,IF(H2110&lt;=4890000,680000,IF(H2110&lt;=6550000,630000,580000))))))</f>
        <v/>
      </c>
      <c r="J2110" s="19">
        <f>MAX(0,ROUNDDOWN(H2110-E2110-I2110-F2110,-3))</f>
        <v/>
      </c>
      <c r="K2110" s="19">
        <f>MAX(0,ROUNDDOWN(H2110-E2110-I2110-F2110-D2110,-3))</f>
        <v/>
      </c>
      <c r="L2110" s="19">
        <f>IF(J2110&lt;=0,0,ROUNDDOWN((J2110*LOOKUP(J2110,{0,1950001,3300001,6950001,9000001,18000001,40000001},{0.05,0.1,0.2,0.23,0.33,0.4,0.45})-LOOKUP(J2110,{0,1950001,3300001,6950001,9000001,18000001,40000001},{0,97500,427500,636000,1536000,2796000,4796000}))*1.021,-2))</f>
        <v/>
      </c>
      <c r="M2110" s="19">
        <f>IF(K2110&lt;=0,0,ROUNDDOWN((K2110*LOOKUP(K2110,{0,1950001,3300001,6950001,9000001,18000001,40000001},{0.05,0.1,0.2,0.23,0.33,0.4,0.45})-LOOKUP(K2110,{0,1950001,3300001,6950001,9000001,18000001,40000001},{0,97500,427500,636000,1536000,2796000,4796000}))*1.021,-2))</f>
        <v/>
      </c>
      <c r="N2110" s="19">
        <f>MAX(0,ROUNDDOWN(H2110-E2110-430000-G2110,-3))</f>
        <v/>
      </c>
      <c r="O2110" s="19">
        <f>MAX(0,ROUNDDOWN(H2110-E2110-430000-G2110-D2110,-3))</f>
        <v/>
      </c>
      <c r="P2110" s="19">
        <f>IF(H2110&lt;=450000,0,MAX(0,ROUNDDOWN(N2110*0.06-MIN(50000,N2110)*0.03,-2))+MAX(0,ROUNDDOWN(N2110*0.04-MIN(50000,N2110)*0.02,-2)))</f>
        <v/>
      </c>
      <c r="Q2110" s="19">
        <f>IF(H2110&lt;=450000,0,MAX(0,ROUNDDOWN(O2110*0.06-MIN(50000,O2110)*0.03,-2))+MAX(0,ROUNDDOWN(O2110*0.04-MIN(50000,O2110)*0.02,-2)))</f>
        <v/>
      </c>
      <c r="R2110" s="19">
        <f>L2110-M2110</f>
        <v/>
      </c>
      <c r="S2110" s="19">
        <f>P2110-Q2110</f>
        <v/>
      </c>
      <c r="T2110" s="19">
        <f>R2110+S2110</f>
        <v/>
      </c>
      <c r="U2110" s="21">
        <f>IF(J2110&lt;=0,0,LOOKUP(J2110,{0,1950001,3300001,6950001,9000001,18000001,40000001},{0.05,0.1,0.2,0.23,0.33,0.4,0.45}))</f>
        <v/>
      </c>
    </row>
    <row r="2111">
      <c r="A2111" t="inlineStr">
        <is>
          <t>1万円刻み</t>
        </is>
      </c>
      <c r="B2111" s="19">
        <f>'3_1万円刻み'!$A$987</f>
        <v/>
      </c>
      <c r="C2111" s="20" t="n">
        <v>2025</v>
      </c>
      <c r="D2111" s="19" t="n">
        <v>276000</v>
      </c>
      <c r="E2111" s="19">
        <f>ROUND(MIN(B2111/12,650000)*12*0.0915+MIN(B2111/12,1390000)*12*(0.0504+0)+B2111*0.005,0)</f>
        <v/>
      </c>
      <c r="F2111" s="19" t="n">
        <v>0</v>
      </c>
      <c r="G2111" s="19" t="n">
        <v>0</v>
      </c>
      <c r="H2111" s="19">
        <f>IF(C2111&gt;=2026,IF(B2111&lt;741000,0,IF(B2111&lt;2191000,B2111-740000,IF(B2111&lt;2193000,1451000,IF(B2111&lt;2196000,1453000,IF(B2111&lt;2200000,1456000,IF(B2111&lt;3600000,ROUNDDOWN(B2111/4,-3)*2.8-80000,IF(B2111&lt;6600000,ROUNDDOWN(B2111/4,-3)*3.2-440000,IF(B2111&lt;8500000,ROUNDDOWN(B2111*0.9,0)-1100000,B2111-1950000)))))))),IF(B2111&lt;651000,0,IF(B2111&lt;1900000,B2111-650000,IF(B2111&lt;3600000,ROUNDDOWN(B2111/4,-3)*2.8-80000,IF(B2111&lt;6600000,ROUNDDOWN(B2111/4,-3)*3.2-440000,IF(B2111&lt;8500000,ROUNDDOWN(B2111*0.9,0)-1100000,B2111-1950000))))))</f>
        <v/>
      </c>
      <c r="I2111" s="19">
        <f>IF(H2111&gt;23500000,NA(),IF(C2111&gt;=2026,IF(H2111&lt;=4890000,1040000,IF(H2111&lt;=6550000,670000,620000)),IF(H2111&lt;=1320000,950000,IF(H2111&lt;=3360000,880000,IF(H2111&lt;=4890000,680000,IF(H2111&lt;=6550000,630000,580000))))))</f>
        <v/>
      </c>
      <c r="J2111" s="19">
        <f>MAX(0,ROUNDDOWN(H2111-E2111-I2111-F2111,-3))</f>
        <v/>
      </c>
      <c r="K2111" s="19">
        <f>MAX(0,ROUNDDOWN(H2111-E2111-I2111-F2111-D2111,-3))</f>
        <v/>
      </c>
      <c r="L2111" s="19">
        <f>IF(J2111&lt;=0,0,ROUNDDOWN((J2111*LOOKUP(J2111,{0,1950001,3300001,6950001,9000001,18000001,40000001},{0.05,0.1,0.2,0.23,0.33,0.4,0.45})-LOOKUP(J2111,{0,1950001,3300001,6950001,9000001,18000001,40000001},{0,97500,427500,636000,1536000,2796000,4796000}))*1.021,-2))</f>
        <v/>
      </c>
      <c r="M2111" s="19">
        <f>IF(K2111&lt;=0,0,ROUNDDOWN((K2111*LOOKUP(K2111,{0,1950001,3300001,6950001,9000001,18000001,40000001},{0.05,0.1,0.2,0.23,0.33,0.4,0.45})-LOOKUP(K2111,{0,1950001,3300001,6950001,9000001,18000001,40000001},{0,97500,427500,636000,1536000,2796000,4796000}))*1.021,-2))</f>
        <v/>
      </c>
      <c r="N2111" s="19">
        <f>MAX(0,ROUNDDOWN(H2111-E2111-430000-G2111,-3))</f>
        <v/>
      </c>
      <c r="O2111" s="19">
        <f>MAX(0,ROUNDDOWN(H2111-E2111-430000-G2111-D2111,-3))</f>
        <v/>
      </c>
      <c r="P2111" s="19">
        <f>IF(H2111&lt;=450000,0,MAX(0,ROUNDDOWN(N2111*0.06-MIN(50000,N2111)*0.03,-2))+MAX(0,ROUNDDOWN(N2111*0.04-MIN(50000,N2111)*0.02,-2)))</f>
        <v/>
      </c>
      <c r="Q2111" s="19">
        <f>IF(H2111&lt;=450000,0,MAX(0,ROUNDDOWN(O2111*0.06-MIN(50000,O2111)*0.03,-2))+MAX(0,ROUNDDOWN(O2111*0.04-MIN(50000,O2111)*0.02,-2)))</f>
        <v/>
      </c>
      <c r="R2111" s="19">
        <f>L2111-M2111</f>
        <v/>
      </c>
      <c r="S2111" s="19">
        <f>P2111-Q2111</f>
        <v/>
      </c>
      <c r="T2111" s="19">
        <f>R2111+S2111</f>
        <v/>
      </c>
      <c r="U2111" s="21">
        <f>IF(J2111&lt;=0,0,LOOKUP(J2111,{0,1950001,3300001,6950001,9000001,18000001,40000001},{0.05,0.1,0.2,0.23,0.33,0.4,0.45}))</f>
        <v/>
      </c>
    </row>
    <row r="2112">
      <c r="A2112" t="inlineStr">
        <is>
          <t>1万円刻み</t>
        </is>
      </c>
      <c r="B2112" s="19">
        <f>'3_1万円刻み'!$A$987</f>
        <v/>
      </c>
      <c r="C2112" s="20" t="n">
        <v>2026</v>
      </c>
      <c r="D2112" s="19" t="n">
        <v>276000</v>
      </c>
      <c r="E2112" s="19">
        <f>ROUND(MIN(B2112/12,650000)*12*0.0915+MIN(B2112/12,1390000)*12*(0.0504+0)+B2112*0.005,0)</f>
        <v/>
      </c>
      <c r="F2112" s="19" t="n">
        <v>0</v>
      </c>
      <c r="G2112" s="19" t="n">
        <v>0</v>
      </c>
      <c r="H2112" s="19">
        <f>IF(C2112&gt;=2026,IF(B2112&lt;741000,0,IF(B2112&lt;2191000,B2112-740000,IF(B2112&lt;2193000,1451000,IF(B2112&lt;2196000,1453000,IF(B2112&lt;2200000,1456000,IF(B2112&lt;3600000,ROUNDDOWN(B2112/4,-3)*2.8-80000,IF(B2112&lt;6600000,ROUNDDOWN(B2112/4,-3)*3.2-440000,IF(B2112&lt;8500000,ROUNDDOWN(B2112*0.9,0)-1100000,B2112-1950000)))))))),IF(B2112&lt;651000,0,IF(B2112&lt;1900000,B2112-650000,IF(B2112&lt;3600000,ROUNDDOWN(B2112/4,-3)*2.8-80000,IF(B2112&lt;6600000,ROUNDDOWN(B2112/4,-3)*3.2-440000,IF(B2112&lt;8500000,ROUNDDOWN(B2112*0.9,0)-1100000,B2112-1950000))))))</f>
        <v/>
      </c>
      <c r="I2112" s="19">
        <f>IF(H2112&gt;23500000,NA(),IF(C2112&gt;=2026,IF(H2112&lt;=4890000,1040000,IF(H2112&lt;=6550000,670000,620000)),IF(H2112&lt;=1320000,950000,IF(H2112&lt;=3360000,880000,IF(H2112&lt;=4890000,680000,IF(H2112&lt;=6550000,630000,580000))))))</f>
        <v/>
      </c>
      <c r="J2112" s="19">
        <f>MAX(0,ROUNDDOWN(H2112-E2112-I2112-F2112,-3))</f>
        <v/>
      </c>
      <c r="K2112" s="19">
        <f>MAX(0,ROUNDDOWN(H2112-E2112-I2112-F2112-D2112,-3))</f>
        <v/>
      </c>
      <c r="L2112" s="19">
        <f>IF(J2112&lt;=0,0,ROUNDDOWN((J2112*LOOKUP(J2112,{0,1950001,3300001,6950001,9000001,18000001,40000001},{0.05,0.1,0.2,0.23,0.33,0.4,0.45})-LOOKUP(J2112,{0,1950001,3300001,6950001,9000001,18000001,40000001},{0,97500,427500,636000,1536000,2796000,4796000}))*1.021,-2))</f>
        <v/>
      </c>
      <c r="M2112" s="19">
        <f>IF(K2112&lt;=0,0,ROUNDDOWN((K2112*LOOKUP(K2112,{0,1950001,3300001,6950001,9000001,18000001,40000001},{0.05,0.1,0.2,0.23,0.33,0.4,0.45})-LOOKUP(K2112,{0,1950001,3300001,6950001,9000001,18000001,40000001},{0,97500,427500,636000,1536000,2796000,4796000}))*1.021,-2))</f>
        <v/>
      </c>
      <c r="N2112" s="19">
        <f>MAX(0,ROUNDDOWN(H2112-E2112-430000-G2112,-3))</f>
        <v/>
      </c>
      <c r="O2112" s="19">
        <f>MAX(0,ROUNDDOWN(H2112-E2112-430000-G2112-D2112,-3))</f>
        <v/>
      </c>
      <c r="P2112" s="19">
        <f>IF(H2112&lt;=450000,0,MAX(0,ROUNDDOWN(N2112*0.06-MIN(50000,N2112)*0.03,-2))+MAX(0,ROUNDDOWN(N2112*0.04-MIN(50000,N2112)*0.02,-2)))</f>
        <v/>
      </c>
      <c r="Q2112" s="19">
        <f>IF(H2112&lt;=450000,0,MAX(0,ROUNDDOWN(O2112*0.06-MIN(50000,O2112)*0.03,-2))+MAX(0,ROUNDDOWN(O2112*0.04-MIN(50000,O2112)*0.02,-2)))</f>
        <v/>
      </c>
      <c r="R2112" s="19">
        <f>L2112-M2112</f>
        <v/>
      </c>
      <c r="S2112" s="19">
        <f>P2112-Q2112</f>
        <v/>
      </c>
      <c r="T2112" s="19">
        <f>R2112+S2112</f>
        <v/>
      </c>
      <c r="U2112" s="21">
        <f>IF(J2112&lt;=0,0,LOOKUP(J2112,{0,1950001,3300001,6950001,9000001,18000001,40000001},{0.05,0.1,0.2,0.23,0.33,0.4,0.45}))</f>
        <v/>
      </c>
    </row>
    <row r="2113">
      <c r="A2113" t="inlineStr">
        <is>
          <t>1万円刻み</t>
        </is>
      </c>
      <c r="B2113" s="19">
        <f>'3_1万円刻み'!$A$988</f>
        <v/>
      </c>
      <c r="C2113" s="20" t="n">
        <v>2025</v>
      </c>
      <c r="D2113" s="19" t="n">
        <v>276000</v>
      </c>
      <c r="E2113" s="19">
        <f>ROUND(MIN(B2113/12,650000)*12*0.0915+MIN(B2113/12,1390000)*12*(0.0504+0)+B2113*0.005,0)</f>
        <v/>
      </c>
      <c r="F2113" s="19" t="n">
        <v>0</v>
      </c>
      <c r="G2113" s="19" t="n">
        <v>0</v>
      </c>
      <c r="H2113" s="19">
        <f>IF(C2113&gt;=2026,IF(B2113&lt;741000,0,IF(B2113&lt;2191000,B2113-740000,IF(B2113&lt;2193000,1451000,IF(B2113&lt;2196000,1453000,IF(B2113&lt;2200000,1456000,IF(B2113&lt;3600000,ROUNDDOWN(B2113/4,-3)*2.8-80000,IF(B2113&lt;6600000,ROUNDDOWN(B2113/4,-3)*3.2-440000,IF(B2113&lt;8500000,ROUNDDOWN(B2113*0.9,0)-1100000,B2113-1950000)))))))),IF(B2113&lt;651000,0,IF(B2113&lt;1900000,B2113-650000,IF(B2113&lt;3600000,ROUNDDOWN(B2113/4,-3)*2.8-80000,IF(B2113&lt;6600000,ROUNDDOWN(B2113/4,-3)*3.2-440000,IF(B2113&lt;8500000,ROUNDDOWN(B2113*0.9,0)-1100000,B2113-1950000))))))</f>
        <v/>
      </c>
      <c r="I2113" s="19">
        <f>IF(H2113&gt;23500000,NA(),IF(C2113&gt;=2026,IF(H2113&lt;=4890000,1040000,IF(H2113&lt;=6550000,670000,620000)),IF(H2113&lt;=1320000,950000,IF(H2113&lt;=3360000,880000,IF(H2113&lt;=4890000,680000,IF(H2113&lt;=6550000,630000,580000))))))</f>
        <v/>
      </c>
      <c r="J2113" s="19">
        <f>MAX(0,ROUNDDOWN(H2113-E2113-I2113-F2113,-3))</f>
        <v/>
      </c>
      <c r="K2113" s="19">
        <f>MAX(0,ROUNDDOWN(H2113-E2113-I2113-F2113-D2113,-3))</f>
        <v/>
      </c>
      <c r="L2113" s="19">
        <f>IF(J2113&lt;=0,0,ROUNDDOWN((J2113*LOOKUP(J2113,{0,1950001,3300001,6950001,9000001,18000001,40000001},{0.05,0.1,0.2,0.23,0.33,0.4,0.45})-LOOKUP(J2113,{0,1950001,3300001,6950001,9000001,18000001,40000001},{0,97500,427500,636000,1536000,2796000,4796000}))*1.021,-2))</f>
        <v/>
      </c>
      <c r="M2113" s="19">
        <f>IF(K2113&lt;=0,0,ROUNDDOWN((K2113*LOOKUP(K2113,{0,1950001,3300001,6950001,9000001,18000001,40000001},{0.05,0.1,0.2,0.23,0.33,0.4,0.45})-LOOKUP(K2113,{0,1950001,3300001,6950001,9000001,18000001,40000001},{0,97500,427500,636000,1536000,2796000,4796000}))*1.021,-2))</f>
        <v/>
      </c>
      <c r="N2113" s="19">
        <f>MAX(0,ROUNDDOWN(H2113-E2113-430000-G2113,-3))</f>
        <v/>
      </c>
      <c r="O2113" s="19">
        <f>MAX(0,ROUNDDOWN(H2113-E2113-430000-G2113-D2113,-3))</f>
        <v/>
      </c>
      <c r="P2113" s="19">
        <f>IF(H2113&lt;=450000,0,MAX(0,ROUNDDOWN(N2113*0.06-MIN(50000,N2113)*0.03,-2))+MAX(0,ROUNDDOWN(N2113*0.04-MIN(50000,N2113)*0.02,-2)))</f>
        <v/>
      </c>
      <c r="Q2113" s="19">
        <f>IF(H2113&lt;=450000,0,MAX(0,ROUNDDOWN(O2113*0.06-MIN(50000,O2113)*0.03,-2))+MAX(0,ROUNDDOWN(O2113*0.04-MIN(50000,O2113)*0.02,-2)))</f>
        <v/>
      </c>
      <c r="R2113" s="19">
        <f>L2113-M2113</f>
        <v/>
      </c>
      <c r="S2113" s="19">
        <f>P2113-Q2113</f>
        <v/>
      </c>
      <c r="T2113" s="19">
        <f>R2113+S2113</f>
        <v/>
      </c>
      <c r="U2113" s="21">
        <f>IF(J2113&lt;=0,0,LOOKUP(J2113,{0,1950001,3300001,6950001,9000001,18000001,40000001},{0.05,0.1,0.2,0.23,0.33,0.4,0.45}))</f>
        <v/>
      </c>
    </row>
    <row r="2114">
      <c r="A2114" t="inlineStr">
        <is>
          <t>1万円刻み</t>
        </is>
      </c>
      <c r="B2114" s="19">
        <f>'3_1万円刻み'!$A$988</f>
        <v/>
      </c>
      <c r="C2114" s="20" t="n">
        <v>2026</v>
      </c>
      <c r="D2114" s="19" t="n">
        <v>276000</v>
      </c>
      <c r="E2114" s="19">
        <f>ROUND(MIN(B2114/12,650000)*12*0.0915+MIN(B2114/12,1390000)*12*(0.0504+0)+B2114*0.005,0)</f>
        <v/>
      </c>
      <c r="F2114" s="19" t="n">
        <v>0</v>
      </c>
      <c r="G2114" s="19" t="n">
        <v>0</v>
      </c>
      <c r="H2114" s="19">
        <f>IF(C2114&gt;=2026,IF(B2114&lt;741000,0,IF(B2114&lt;2191000,B2114-740000,IF(B2114&lt;2193000,1451000,IF(B2114&lt;2196000,1453000,IF(B2114&lt;2200000,1456000,IF(B2114&lt;3600000,ROUNDDOWN(B2114/4,-3)*2.8-80000,IF(B2114&lt;6600000,ROUNDDOWN(B2114/4,-3)*3.2-440000,IF(B2114&lt;8500000,ROUNDDOWN(B2114*0.9,0)-1100000,B2114-1950000)))))))),IF(B2114&lt;651000,0,IF(B2114&lt;1900000,B2114-650000,IF(B2114&lt;3600000,ROUNDDOWN(B2114/4,-3)*2.8-80000,IF(B2114&lt;6600000,ROUNDDOWN(B2114/4,-3)*3.2-440000,IF(B2114&lt;8500000,ROUNDDOWN(B2114*0.9,0)-1100000,B2114-1950000))))))</f>
        <v/>
      </c>
      <c r="I2114" s="19">
        <f>IF(H2114&gt;23500000,NA(),IF(C2114&gt;=2026,IF(H2114&lt;=4890000,1040000,IF(H2114&lt;=6550000,670000,620000)),IF(H2114&lt;=1320000,950000,IF(H2114&lt;=3360000,880000,IF(H2114&lt;=4890000,680000,IF(H2114&lt;=6550000,630000,580000))))))</f>
        <v/>
      </c>
      <c r="J2114" s="19">
        <f>MAX(0,ROUNDDOWN(H2114-E2114-I2114-F2114,-3))</f>
        <v/>
      </c>
      <c r="K2114" s="19">
        <f>MAX(0,ROUNDDOWN(H2114-E2114-I2114-F2114-D2114,-3))</f>
        <v/>
      </c>
      <c r="L2114" s="19">
        <f>IF(J2114&lt;=0,0,ROUNDDOWN((J2114*LOOKUP(J2114,{0,1950001,3300001,6950001,9000001,18000001,40000001},{0.05,0.1,0.2,0.23,0.33,0.4,0.45})-LOOKUP(J2114,{0,1950001,3300001,6950001,9000001,18000001,40000001},{0,97500,427500,636000,1536000,2796000,4796000}))*1.021,-2))</f>
        <v/>
      </c>
      <c r="M2114" s="19">
        <f>IF(K2114&lt;=0,0,ROUNDDOWN((K2114*LOOKUP(K2114,{0,1950001,3300001,6950001,9000001,18000001,40000001},{0.05,0.1,0.2,0.23,0.33,0.4,0.45})-LOOKUP(K2114,{0,1950001,3300001,6950001,9000001,18000001,40000001},{0,97500,427500,636000,1536000,2796000,4796000}))*1.021,-2))</f>
        <v/>
      </c>
      <c r="N2114" s="19">
        <f>MAX(0,ROUNDDOWN(H2114-E2114-430000-G2114,-3))</f>
        <v/>
      </c>
      <c r="O2114" s="19">
        <f>MAX(0,ROUNDDOWN(H2114-E2114-430000-G2114-D2114,-3))</f>
        <v/>
      </c>
      <c r="P2114" s="19">
        <f>IF(H2114&lt;=450000,0,MAX(0,ROUNDDOWN(N2114*0.06-MIN(50000,N2114)*0.03,-2))+MAX(0,ROUNDDOWN(N2114*0.04-MIN(50000,N2114)*0.02,-2)))</f>
        <v/>
      </c>
      <c r="Q2114" s="19">
        <f>IF(H2114&lt;=450000,0,MAX(0,ROUNDDOWN(O2114*0.06-MIN(50000,O2114)*0.03,-2))+MAX(0,ROUNDDOWN(O2114*0.04-MIN(50000,O2114)*0.02,-2)))</f>
        <v/>
      </c>
      <c r="R2114" s="19">
        <f>L2114-M2114</f>
        <v/>
      </c>
      <c r="S2114" s="19">
        <f>P2114-Q2114</f>
        <v/>
      </c>
      <c r="T2114" s="19">
        <f>R2114+S2114</f>
        <v/>
      </c>
      <c r="U2114" s="21">
        <f>IF(J2114&lt;=0,0,LOOKUP(J2114,{0,1950001,3300001,6950001,9000001,18000001,40000001},{0.05,0.1,0.2,0.23,0.33,0.4,0.45}))</f>
        <v/>
      </c>
    </row>
    <row r="2115">
      <c r="A2115" t="inlineStr">
        <is>
          <t>1万円刻み</t>
        </is>
      </c>
      <c r="B2115" s="19">
        <f>'3_1万円刻み'!$A$989</f>
        <v/>
      </c>
      <c r="C2115" s="20" t="n">
        <v>2025</v>
      </c>
      <c r="D2115" s="19" t="n">
        <v>276000</v>
      </c>
      <c r="E2115" s="19">
        <f>ROUND(MIN(B2115/12,650000)*12*0.0915+MIN(B2115/12,1390000)*12*(0.0504+0)+B2115*0.005,0)</f>
        <v/>
      </c>
      <c r="F2115" s="19" t="n">
        <v>0</v>
      </c>
      <c r="G2115" s="19" t="n">
        <v>0</v>
      </c>
      <c r="H2115" s="19">
        <f>IF(C2115&gt;=2026,IF(B2115&lt;741000,0,IF(B2115&lt;2191000,B2115-740000,IF(B2115&lt;2193000,1451000,IF(B2115&lt;2196000,1453000,IF(B2115&lt;2200000,1456000,IF(B2115&lt;3600000,ROUNDDOWN(B2115/4,-3)*2.8-80000,IF(B2115&lt;6600000,ROUNDDOWN(B2115/4,-3)*3.2-440000,IF(B2115&lt;8500000,ROUNDDOWN(B2115*0.9,0)-1100000,B2115-1950000)))))))),IF(B2115&lt;651000,0,IF(B2115&lt;1900000,B2115-650000,IF(B2115&lt;3600000,ROUNDDOWN(B2115/4,-3)*2.8-80000,IF(B2115&lt;6600000,ROUNDDOWN(B2115/4,-3)*3.2-440000,IF(B2115&lt;8500000,ROUNDDOWN(B2115*0.9,0)-1100000,B2115-1950000))))))</f>
        <v/>
      </c>
      <c r="I2115" s="19">
        <f>IF(H2115&gt;23500000,NA(),IF(C2115&gt;=2026,IF(H2115&lt;=4890000,1040000,IF(H2115&lt;=6550000,670000,620000)),IF(H2115&lt;=1320000,950000,IF(H2115&lt;=3360000,880000,IF(H2115&lt;=4890000,680000,IF(H2115&lt;=6550000,630000,580000))))))</f>
        <v/>
      </c>
      <c r="J2115" s="19">
        <f>MAX(0,ROUNDDOWN(H2115-E2115-I2115-F2115,-3))</f>
        <v/>
      </c>
      <c r="K2115" s="19">
        <f>MAX(0,ROUNDDOWN(H2115-E2115-I2115-F2115-D2115,-3))</f>
        <v/>
      </c>
      <c r="L2115" s="19">
        <f>IF(J2115&lt;=0,0,ROUNDDOWN((J2115*LOOKUP(J2115,{0,1950001,3300001,6950001,9000001,18000001,40000001},{0.05,0.1,0.2,0.23,0.33,0.4,0.45})-LOOKUP(J2115,{0,1950001,3300001,6950001,9000001,18000001,40000001},{0,97500,427500,636000,1536000,2796000,4796000}))*1.021,-2))</f>
        <v/>
      </c>
      <c r="M2115" s="19">
        <f>IF(K2115&lt;=0,0,ROUNDDOWN((K2115*LOOKUP(K2115,{0,1950001,3300001,6950001,9000001,18000001,40000001},{0.05,0.1,0.2,0.23,0.33,0.4,0.45})-LOOKUP(K2115,{0,1950001,3300001,6950001,9000001,18000001,40000001},{0,97500,427500,636000,1536000,2796000,4796000}))*1.021,-2))</f>
        <v/>
      </c>
      <c r="N2115" s="19">
        <f>MAX(0,ROUNDDOWN(H2115-E2115-430000-G2115,-3))</f>
        <v/>
      </c>
      <c r="O2115" s="19">
        <f>MAX(0,ROUNDDOWN(H2115-E2115-430000-G2115-D2115,-3))</f>
        <v/>
      </c>
      <c r="P2115" s="19">
        <f>IF(H2115&lt;=450000,0,MAX(0,ROUNDDOWN(N2115*0.06-MIN(50000,N2115)*0.03,-2))+MAX(0,ROUNDDOWN(N2115*0.04-MIN(50000,N2115)*0.02,-2)))</f>
        <v/>
      </c>
      <c r="Q2115" s="19">
        <f>IF(H2115&lt;=450000,0,MAX(0,ROUNDDOWN(O2115*0.06-MIN(50000,O2115)*0.03,-2))+MAX(0,ROUNDDOWN(O2115*0.04-MIN(50000,O2115)*0.02,-2)))</f>
        <v/>
      </c>
      <c r="R2115" s="19">
        <f>L2115-M2115</f>
        <v/>
      </c>
      <c r="S2115" s="19">
        <f>P2115-Q2115</f>
        <v/>
      </c>
      <c r="T2115" s="19">
        <f>R2115+S2115</f>
        <v/>
      </c>
      <c r="U2115" s="21">
        <f>IF(J2115&lt;=0,0,LOOKUP(J2115,{0,1950001,3300001,6950001,9000001,18000001,40000001},{0.05,0.1,0.2,0.23,0.33,0.4,0.45}))</f>
        <v/>
      </c>
    </row>
    <row r="2116">
      <c r="A2116" t="inlineStr">
        <is>
          <t>1万円刻み</t>
        </is>
      </c>
      <c r="B2116" s="19">
        <f>'3_1万円刻み'!$A$989</f>
        <v/>
      </c>
      <c r="C2116" s="20" t="n">
        <v>2026</v>
      </c>
      <c r="D2116" s="19" t="n">
        <v>276000</v>
      </c>
      <c r="E2116" s="19">
        <f>ROUND(MIN(B2116/12,650000)*12*0.0915+MIN(B2116/12,1390000)*12*(0.0504+0)+B2116*0.005,0)</f>
        <v/>
      </c>
      <c r="F2116" s="19" t="n">
        <v>0</v>
      </c>
      <c r="G2116" s="19" t="n">
        <v>0</v>
      </c>
      <c r="H2116" s="19">
        <f>IF(C2116&gt;=2026,IF(B2116&lt;741000,0,IF(B2116&lt;2191000,B2116-740000,IF(B2116&lt;2193000,1451000,IF(B2116&lt;2196000,1453000,IF(B2116&lt;2200000,1456000,IF(B2116&lt;3600000,ROUNDDOWN(B2116/4,-3)*2.8-80000,IF(B2116&lt;6600000,ROUNDDOWN(B2116/4,-3)*3.2-440000,IF(B2116&lt;8500000,ROUNDDOWN(B2116*0.9,0)-1100000,B2116-1950000)))))))),IF(B2116&lt;651000,0,IF(B2116&lt;1900000,B2116-650000,IF(B2116&lt;3600000,ROUNDDOWN(B2116/4,-3)*2.8-80000,IF(B2116&lt;6600000,ROUNDDOWN(B2116/4,-3)*3.2-440000,IF(B2116&lt;8500000,ROUNDDOWN(B2116*0.9,0)-1100000,B2116-1950000))))))</f>
        <v/>
      </c>
      <c r="I2116" s="19">
        <f>IF(H2116&gt;23500000,NA(),IF(C2116&gt;=2026,IF(H2116&lt;=4890000,1040000,IF(H2116&lt;=6550000,670000,620000)),IF(H2116&lt;=1320000,950000,IF(H2116&lt;=3360000,880000,IF(H2116&lt;=4890000,680000,IF(H2116&lt;=6550000,630000,580000))))))</f>
        <v/>
      </c>
      <c r="J2116" s="19">
        <f>MAX(0,ROUNDDOWN(H2116-E2116-I2116-F2116,-3))</f>
        <v/>
      </c>
      <c r="K2116" s="19">
        <f>MAX(0,ROUNDDOWN(H2116-E2116-I2116-F2116-D2116,-3))</f>
        <v/>
      </c>
      <c r="L2116" s="19">
        <f>IF(J2116&lt;=0,0,ROUNDDOWN((J2116*LOOKUP(J2116,{0,1950001,3300001,6950001,9000001,18000001,40000001},{0.05,0.1,0.2,0.23,0.33,0.4,0.45})-LOOKUP(J2116,{0,1950001,3300001,6950001,9000001,18000001,40000001},{0,97500,427500,636000,1536000,2796000,4796000}))*1.021,-2))</f>
        <v/>
      </c>
      <c r="M2116" s="19">
        <f>IF(K2116&lt;=0,0,ROUNDDOWN((K2116*LOOKUP(K2116,{0,1950001,3300001,6950001,9000001,18000001,40000001},{0.05,0.1,0.2,0.23,0.33,0.4,0.45})-LOOKUP(K2116,{0,1950001,3300001,6950001,9000001,18000001,40000001},{0,97500,427500,636000,1536000,2796000,4796000}))*1.021,-2))</f>
        <v/>
      </c>
      <c r="N2116" s="19">
        <f>MAX(0,ROUNDDOWN(H2116-E2116-430000-G2116,-3))</f>
        <v/>
      </c>
      <c r="O2116" s="19">
        <f>MAX(0,ROUNDDOWN(H2116-E2116-430000-G2116-D2116,-3))</f>
        <v/>
      </c>
      <c r="P2116" s="19">
        <f>IF(H2116&lt;=450000,0,MAX(0,ROUNDDOWN(N2116*0.06-MIN(50000,N2116)*0.03,-2))+MAX(0,ROUNDDOWN(N2116*0.04-MIN(50000,N2116)*0.02,-2)))</f>
        <v/>
      </c>
      <c r="Q2116" s="19">
        <f>IF(H2116&lt;=450000,0,MAX(0,ROUNDDOWN(O2116*0.06-MIN(50000,O2116)*0.03,-2))+MAX(0,ROUNDDOWN(O2116*0.04-MIN(50000,O2116)*0.02,-2)))</f>
        <v/>
      </c>
      <c r="R2116" s="19">
        <f>L2116-M2116</f>
        <v/>
      </c>
      <c r="S2116" s="19">
        <f>P2116-Q2116</f>
        <v/>
      </c>
      <c r="T2116" s="19">
        <f>R2116+S2116</f>
        <v/>
      </c>
      <c r="U2116" s="21">
        <f>IF(J2116&lt;=0,0,LOOKUP(J2116,{0,1950001,3300001,6950001,9000001,18000001,40000001},{0.05,0.1,0.2,0.23,0.33,0.4,0.45}))</f>
        <v/>
      </c>
    </row>
    <row r="2117">
      <c r="A2117" t="inlineStr">
        <is>
          <t>1万円刻み</t>
        </is>
      </c>
      <c r="B2117" s="19">
        <f>'3_1万円刻み'!$A$990</f>
        <v/>
      </c>
      <c r="C2117" s="20" t="n">
        <v>2025</v>
      </c>
      <c r="D2117" s="19" t="n">
        <v>276000</v>
      </c>
      <c r="E2117" s="19">
        <f>ROUND(MIN(B2117/12,650000)*12*0.0915+MIN(B2117/12,1390000)*12*(0.0504+0)+B2117*0.005,0)</f>
        <v/>
      </c>
      <c r="F2117" s="19" t="n">
        <v>0</v>
      </c>
      <c r="G2117" s="19" t="n">
        <v>0</v>
      </c>
      <c r="H2117" s="19">
        <f>IF(C2117&gt;=2026,IF(B2117&lt;741000,0,IF(B2117&lt;2191000,B2117-740000,IF(B2117&lt;2193000,1451000,IF(B2117&lt;2196000,1453000,IF(B2117&lt;2200000,1456000,IF(B2117&lt;3600000,ROUNDDOWN(B2117/4,-3)*2.8-80000,IF(B2117&lt;6600000,ROUNDDOWN(B2117/4,-3)*3.2-440000,IF(B2117&lt;8500000,ROUNDDOWN(B2117*0.9,0)-1100000,B2117-1950000)))))))),IF(B2117&lt;651000,0,IF(B2117&lt;1900000,B2117-650000,IF(B2117&lt;3600000,ROUNDDOWN(B2117/4,-3)*2.8-80000,IF(B2117&lt;6600000,ROUNDDOWN(B2117/4,-3)*3.2-440000,IF(B2117&lt;8500000,ROUNDDOWN(B2117*0.9,0)-1100000,B2117-1950000))))))</f>
        <v/>
      </c>
      <c r="I2117" s="19">
        <f>IF(H2117&gt;23500000,NA(),IF(C2117&gt;=2026,IF(H2117&lt;=4890000,1040000,IF(H2117&lt;=6550000,670000,620000)),IF(H2117&lt;=1320000,950000,IF(H2117&lt;=3360000,880000,IF(H2117&lt;=4890000,680000,IF(H2117&lt;=6550000,630000,580000))))))</f>
        <v/>
      </c>
      <c r="J2117" s="19">
        <f>MAX(0,ROUNDDOWN(H2117-E2117-I2117-F2117,-3))</f>
        <v/>
      </c>
      <c r="K2117" s="19">
        <f>MAX(0,ROUNDDOWN(H2117-E2117-I2117-F2117-D2117,-3))</f>
        <v/>
      </c>
      <c r="L2117" s="19">
        <f>IF(J2117&lt;=0,0,ROUNDDOWN((J2117*LOOKUP(J2117,{0,1950001,3300001,6950001,9000001,18000001,40000001},{0.05,0.1,0.2,0.23,0.33,0.4,0.45})-LOOKUP(J2117,{0,1950001,3300001,6950001,9000001,18000001,40000001},{0,97500,427500,636000,1536000,2796000,4796000}))*1.021,-2))</f>
        <v/>
      </c>
      <c r="M2117" s="19">
        <f>IF(K2117&lt;=0,0,ROUNDDOWN((K2117*LOOKUP(K2117,{0,1950001,3300001,6950001,9000001,18000001,40000001},{0.05,0.1,0.2,0.23,0.33,0.4,0.45})-LOOKUP(K2117,{0,1950001,3300001,6950001,9000001,18000001,40000001},{0,97500,427500,636000,1536000,2796000,4796000}))*1.021,-2))</f>
        <v/>
      </c>
      <c r="N2117" s="19">
        <f>MAX(0,ROUNDDOWN(H2117-E2117-430000-G2117,-3))</f>
        <v/>
      </c>
      <c r="O2117" s="19">
        <f>MAX(0,ROUNDDOWN(H2117-E2117-430000-G2117-D2117,-3))</f>
        <v/>
      </c>
      <c r="P2117" s="19">
        <f>IF(H2117&lt;=450000,0,MAX(0,ROUNDDOWN(N2117*0.06-MIN(50000,N2117)*0.03,-2))+MAX(0,ROUNDDOWN(N2117*0.04-MIN(50000,N2117)*0.02,-2)))</f>
        <v/>
      </c>
      <c r="Q2117" s="19">
        <f>IF(H2117&lt;=450000,0,MAX(0,ROUNDDOWN(O2117*0.06-MIN(50000,O2117)*0.03,-2))+MAX(0,ROUNDDOWN(O2117*0.04-MIN(50000,O2117)*0.02,-2)))</f>
        <v/>
      </c>
      <c r="R2117" s="19">
        <f>L2117-M2117</f>
        <v/>
      </c>
      <c r="S2117" s="19">
        <f>P2117-Q2117</f>
        <v/>
      </c>
      <c r="T2117" s="19">
        <f>R2117+S2117</f>
        <v/>
      </c>
      <c r="U2117" s="21">
        <f>IF(J2117&lt;=0,0,LOOKUP(J2117,{0,1950001,3300001,6950001,9000001,18000001,40000001},{0.05,0.1,0.2,0.23,0.33,0.4,0.45}))</f>
        <v/>
      </c>
    </row>
    <row r="2118">
      <c r="A2118" t="inlineStr">
        <is>
          <t>1万円刻み</t>
        </is>
      </c>
      <c r="B2118" s="19">
        <f>'3_1万円刻み'!$A$990</f>
        <v/>
      </c>
      <c r="C2118" s="20" t="n">
        <v>2026</v>
      </c>
      <c r="D2118" s="19" t="n">
        <v>276000</v>
      </c>
      <c r="E2118" s="19">
        <f>ROUND(MIN(B2118/12,650000)*12*0.0915+MIN(B2118/12,1390000)*12*(0.0504+0)+B2118*0.005,0)</f>
        <v/>
      </c>
      <c r="F2118" s="19" t="n">
        <v>0</v>
      </c>
      <c r="G2118" s="19" t="n">
        <v>0</v>
      </c>
      <c r="H2118" s="19">
        <f>IF(C2118&gt;=2026,IF(B2118&lt;741000,0,IF(B2118&lt;2191000,B2118-740000,IF(B2118&lt;2193000,1451000,IF(B2118&lt;2196000,1453000,IF(B2118&lt;2200000,1456000,IF(B2118&lt;3600000,ROUNDDOWN(B2118/4,-3)*2.8-80000,IF(B2118&lt;6600000,ROUNDDOWN(B2118/4,-3)*3.2-440000,IF(B2118&lt;8500000,ROUNDDOWN(B2118*0.9,0)-1100000,B2118-1950000)))))))),IF(B2118&lt;651000,0,IF(B2118&lt;1900000,B2118-650000,IF(B2118&lt;3600000,ROUNDDOWN(B2118/4,-3)*2.8-80000,IF(B2118&lt;6600000,ROUNDDOWN(B2118/4,-3)*3.2-440000,IF(B2118&lt;8500000,ROUNDDOWN(B2118*0.9,0)-1100000,B2118-1950000))))))</f>
        <v/>
      </c>
      <c r="I2118" s="19">
        <f>IF(H2118&gt;23500000,NA(),IF(C2118&gt;=2026,IF(H2118&lt;=4890000,1040000,IF(H2118&lt;=6550000,670000,620000)),IF(H2118&lt;=1320000,950000,IF(H2118&lt;=3360000,880000,IF(H2118&lt;=4890000,680000,IF(H2118&lt;=6550000,630000,580000))))))</f>
        <v/>
      </c>
      <c r="J2118" s="19">
        <f>MAX(0,ROUNDDOWN(H2118-E2118-I2118-F2118,-3))</f>
        <v/>
      </c>
      <c r="K2118" s="19">
        <f>MAX(0,ROUNDDOWN(H2118-E2118-I2118-F2118-D2118,-3))</f>
        <v/>
      </c>
      <c r="L2118" s="19">
        <f>IF(J2118&lt;=0,0,ROUNDDOWN((J2118*LOOKUP(J2118,{0,1950001,3300001,6950001,9000001,18000001,40000001},{0.05,0.1,0.2,0.23,0.33,0.4,0.45})-LOOKUP(J2118,{0,1950001,3300001,6950001,9000001,18000001,40000001},{0,97500,427500,636000,1536000,2796000,4796000}))*1.021,-2))</f>
        <v/>
      </c>
      <c r="M2118" s="19">
        <f>IF(K2118&lt;=0,0,ROUNDDOWN((K2118*LOOKUP(K2118,{0,1950001,3300001,6950001,9000001,18000001,40000001},{0.05,0.1,0.2,0.23,0.33,0.4,0.45})-LOOKUP(K2118,{0,1950001,3300001,6950001,9000001,18000001,40000001},{0,97500,427500,636000,1536000,2796000,4796000}))*1.021,-2))</f>
        <v/>
      </c>
      <c r="N2118" s="19">
        <f>MAX(0,ROUNDDOWN(H2118-E2118-430000-G2118,-3))</f>
        <v/>
      </c>
      <c r="O2118" s="19">
        <f>MAX(0,ROUNDDOWN(H2118-E2118-430000-G2118-D2118,-3))</f>
        <v/>
      </c>
      <c r="P2118" s="19">
        <f>IF(H2118&lt;=450000,0,MAX(0,ROUNDDOWN(N2118*0.06-MIN(50000,N2118)*0.03,-2))+MAX(0,ROUNDDOWN(N2118*0.04-MIN(50000,N2118)*0.02,-2)))</f>
        <v/>
      </c>
      <c r="Q2118" s="19">
        <f>IF(H2118&lt;=450000,0,MAX(0,ROUNDDOWN(O2118*0.06-MIN(50000,O2118)*0.03,-2))+MAX(0,ROUNDDOWN(O2118*0.04-MIN(50000,O2118)*0.02,-2)))</f>
        <v/>
      </c>
      <c r="R2118" s="19">
        <f>L2118-M2118</f>
        <v/>
      </c>
      <c r="S2118" s="19">
        <f>P2118-Q2118</f>
        <v/>
      </c>
      <c r="T2118" s="19">
        <f>R2118+S2118</f>
        <v/>
      </c>
      <c r="U2118" s="21">
        <f>IF(J2118&lt;=0,0,LOOKUP(J2118,{0,1950001,3300001,6950001,9000001,18000001,40000001},{0.05,0.1,0.2,0.23,0.33,0.4,0.45}))</f>
        <v/>
      </c>
    </row>
    <row r="2119">
      <c r="A2119" t="inlineStr">
        <is>
          <t>1万円刻み</t>
        </is>
      </c>
      <c r="B2119" s="19">
        <f>'3_1万円刻み'!$A$991</f>
        <v/>
      </c>
      <c r="C2119" s="20" t="n">
        <v>2025</v>
      </c>
      <c r="D2119" s="19" t="n">
        <v>276000</v>
      </c>
      <c r="E2119" s="19">
        <f>ROUND(MIN(B2119/12,650000)*12*0.0915+MIN(B2119/12,1390000)*12*(0.0504+0)+B2119*0.005,0)</f>
        <v/>
      </c>
      <c r="F2119" s="19" t="n">
        <v>0</v>
      </c>
      <c r="G2119" s="19" t="n">
        <v>0</v>
      </c>
      <c r="H2119" s="19">
        <f>IF(C2119&gt;=2026,IF(B2119&lt;741000,0,IF(B2119&lt;2191000,B2119-740000,IF(B2119&lt;2193000,1451000,IF(B2119&lt;2196000,1453000,IF(B2119&lt;2200000,1456000,IF(B2119&lt;3600000,ROUNDDOWN(B2119/4,-3)*2.8-80000,IF(B2119&lt;6600000,ROUNDDOWN(B2119/4,-3)*3.2-440000,IF(B2119&lt;8500000,ROUNDDOWN(B2119*0.9,0)-1100000,B2119-1950000)))))))),IF(B2119&lt;651000,0,IF(B2119&lt;1900000,B2119-650000,IF(B2119&lt;3600000,ROUNDDOWN(B2119/4,-3)*2.8-80000,IF(B2119&lt;6600000,ROUNDDOWN(B2119/4,-3)*3.2-440000,IF(B2119&lt;8500000,ROUNDDOWN(B2119*0.9,0)-1100000,B2119-1950000))))))</f>
        <v/>
      </c>
      <c r="I2119" s="19">
        <f>IF(H2119&gt;23500000,NA(),IF(C2119&gt;=2026,IF(H2119&lt;=4890000,1040000,IF(H2119&lt;=6550000,670000,620000)),IF(H2119&lt;=1320000,950000,IF(H2119&lt;=3360000,880000,IF(H2119&lt;=4890000,680000,IF(H2119&lt;=6550000,630000,580000))))))</f>
        <v/>
      </c>
      <c r="J2119" s="19">
        <f>MAX(0,ROUNDDOWN(H2119-E2119-I2119-F2119,-3))</f>
        <v/>
      </c>
      <c r="K2119" s="19">
        <f>MAX(0,ROUNDDOWN(H2119-E2119-I2119-F2119-D2119,-3))</f>
        <v/>
      </c>
      <c r="L2119" s="19">
        <f>IF(J2119&lt;=0,0,ROUNDDOWN((J2119*LOOKUP(J2119,{0,1950001,3300001,6950001,9000001,18000001,40000001},{0.05,0.1,0.2,0.23,0.33,0.4,0.45})-LOOKUP(J2119,{0,1950001,3300001,6950001,9000001,18000001,40000001},{0,97500,427500,636000,1536000,2796000,4796000}))*1.021,-2))</f>
        <v/>
      </c>
      <c r="M2119" s="19">
        <f>IF(K2119&lt;=0,0,ROUNDDOWN((K2119*LOOKUP(K2119,{0,1950001,3300001,6950001,9000001,18000001,40000001},{0.05,0.1,0.2,0.23,0.33,0.4,0.45})-LOOKUP(K2119,{0,1950001,3300001,6950001,9000001,18000001,40000001},{0,97500,427500,636000,1536000,2796000,4796000}))*1.021,-2))</f>
        <v/>
      </c>
      <c r="N2119" s="19">
        <f>MAX(0,ROUNDDOWN(H2119-E2119-430000-G2119,-3))</f>
        <v/>
      </c>
      <c r="O2119" s="19">
        <f>MAX(0,ROUNDDOWN(H2119-E2119-430000-G2119-D2119,-3))</f>
        <v/>
      </c>
      <c r="P2119" s="19">
        <f>IF(H2119&lt;=450000,0,MAX(0,ROUNDDOWN(N2119*0.06-MIN(50000,N2119)*0.03,-2))+MAX(0,ROUNDDOWN(N2119*0.04-MIN(50000,N2119)*0.02,-2)))</f>
        <v/>
      </c>
      <c r="Q2119" s="19">
        <f>IF(H2119&lt;=450000,0,MAX(0,ROUNDDOWN(O2119*0.06-MIN(50000,O2119)*0.03,-2))+MAX(0,ROUNDDOWN(O2119*0.04-MIN(50000,O2119)*0.02,-2)))</f>
        <v/>
      </c>
      <c r="R2119" s="19">
        <f>L2119-M2119</f>
        <v/>
      </c>
      <c r="S2119" s="19">
        <f>P2119-Q2119</f>
        <v/>
      </c>
      <c r="T2119" s="19">
        <f>R2119+S2119</f>
        <v/>
      </c>
      <c r="U2119" s="21">
        <f>IF(J2119&lt;=0,0,LOOKUP(J2119,{0,1950001,3300001,6950001,9000001,18000001,40000001},{0.05,0.1,0.2,0.23,0.33,0.4,0.45}))</f>
        <v/>
      </c>
    </row>
    <row r="2120">
      <c r="A2120" t="inlineStr">
        <is>
          <t>1万円刻み</t>
        </is>
      </c>
      <c r="B2120" s="19">
        <f>'3_1万円刻み'!$A$991</f>
        <v/>
      </c>
      <c r="C2120" s="20" t="n">
        <v>2026</v>
      </c>
      <c r="D2120" s="19" t="n">
        <v>276000</v>
      </c>
      <c r="E2120" s="19">
        <f>ROUND(MIN(B2120/12,650000)*12*0.0915+MIN(B2120/12,1390000)*12*(0.0504+0)+B2120*0.005,0)</f>
        <v/>
      </c>
      <c r="F2120" s="19" t="n">
        <v>0</v>
      </c>
      <c r="G2120" s="19" t="n">
        <v>0</v>
      </c>
      <c r="H2120" s="19">
        <f>IF(C2120&gt;=2026,IF(B2120&lt;741000,0,IF(B2120&lt;2191000,B2120-740000,IF(B2120&lt;2193000,1451000,IF(B2120&lt;2196000,1453000,IF(B2120&lt;2200000,1456000,IF(B2120&lt;3600000,ROUNDDOWN(B2120/4,-3)*2.8-80000,IF(B2120&lt;6600000,ROUNDDOWN(B2120/4,-3)*3.2-440000,IF(B2120&lt;8500000,ROUNDDOWN(B2120*0.9,0)-1100000,B2120-1950000)))))))),IF(B2120&lt;651000,0,IF(B2120&lt;1900000,B2120-650000,IF(B2120&lt;3600000,ROUNDDOWN(B2120/4,-3)*2.8-80000,IF(B2120&lt;6600000,ROUNDDOWN(B2120/4,-3)*3.2-440000,IF(B2120&lt;8500000,ROUNDDOWN(B2120*0.9,0)-1100000,B2120-1950000))))))</f>
        <v/>
      </c>
      <c r="I2120" s="19">
        <f>IF(H2120&gt;23500000,NA(),IF(C2120&gt;=2026,IF(H2120&lt;=4890000,1040000,IF(H2120&lt;=6550000,670000,620000)),IF(H2120&lt;=1320000,950000,IF(H2120&lt;=3360000,880000,IF(H2120&lt;=4890000,680000,IF(H2120&lt;=6550000,630000,580000))))))</f>
        <v/>
      </c>
      <c r="J2120" s="19">
        <f>MAX(0,ROUNDDOWN(H2120-E2120-I2120-F2120,-3))</f>
        <v/>
      </c>
      <c r="K2120" s="19">
        <f>MAX(0,ROUNDDOWN(H2120-E2120-I2120-F2120-D2120,-3))</f>
        <v/>
      </c>
      <c r="L2120" s="19">
        <f>IF(J2120&lt;=0,0,ROUNDDOWN((J2120*LOOKUP(J2120,{0,1950001,3300001,6950001,9000001,18000001,40000001},{0.05,0.1,0.2,0.23,0.33,0.4,0.45})-LOOKUP(J2120,{0,1950001,3300001,6950001,9000001,18000001,40000001},{0,97500,427500,636000,1536000,2796000,4796000}))*1.021,-2))</f>
        <v/>
      </c>
      <c r="M2120" s="19">
        <f>IF(K2120&lt;=0,0,ROUNDDOWN((K2120*LOOKUP(K2120,{0,1950001,3300001,6950001,9000001,18000001,40000001},{0.05,0.1,0.2,0.23,0.33,0.4,0.45})-LOOKUP(K2120,{0,1950001,3300001,6950001,9000001,18000001,40000001},{0,97500,427500,636000,1536000,2796000,4796000}))*1.021,-2))</f>
        <v/>
      </c>
      <c r="N2120" s="19">
        <f>MAX(0,ROUNDDOWN(H2120-E2120-430000-G2120,-3))</f>
        <v/>
      </c>
      <c r="O2120" s="19">
        <f>MAX(0,ROUNDDOWN(H2120-E2120-430000-G2120-D2120,-3))</f>
        <v/>
      </c>
      <c r="P2120" s="19">
        <f>IF(H2120&lt;=450000,0,MAX(0,ROUNDDOWN(N2120*0.06-MIN(50000,N2120)*0.03,-2))+MAX(0,ROUNDDOWN(N2120*0.04-MIN(50000,N2120)*0.02,-2)))</f>
        <v/>
      </c>
      <c r="Q2120" s="19">
        <f>IF(H2120&lt;=450000,0,MAX(0,ROUNDDOWN(O2120*0.06-MIN(50000,O2120)*0.03,-2))+MAX(0,ROUNDDOWN(O2120*0.04-MIN(50000,O2120)*0.02,-2)))</f>
        <v/>
      </c>
      <c r="R2120" s="19">
        <f>L2120-M2120</f>
        <v/>
      </c>
      <c r="S2120" s="19">
        <f>P2120-Q2120</f>
        <v/>
      </c>
      <c r="T2120" s="19">
        <f>R2120+S2120</f>
        <v/>
      </c>
      <c r="U2120" s="21">
        <f>IF(J2120&lt;=0,0,LOOKUP(J2120,{0,1950001,3300001,6950001,9000001,18000001,40000001},{0.05,0.1,0.2,0.23,0.33,0.4,0.45}))</f>
        <v/>
      </c>
    </row>
    <row r="2121">
      <c r="A2121" t="inlineStr">
        <is>
          <t>1万円刻み</t>
        </is>
      </c>
      <c r="B2121" s="19">
        <f>'3_1万円刻み'!$A$992</f>
        <v/>
      </c>
      <c r="C2121" s="20" t="n">
        <v>2025</v>
      </c>
      <c r="D2121" s="19" t="n">
        <v>276000</v>
      </c>
      <c r="E2121" s="19">
        <f>ROUND(MIN(B2121/12,650000)*12*0.0915+MIN(B2121/12,1390000)*12*(0.0504+0)+B2121*0.005,0)</f>
        <v/>
      </c>
      <c r="F2121" s="19" t="n">
        <v>0</v>
      </c>
      <c r="G2121" s="19" t="n">
        <v>0</v>
      </c>
      <c r="H2121" s="19">
        <f>IF(C2121&gt;=2026,IF(B2121&lt;741000,0,IF(B2121&lt;2191000,B2121-740000,IF(B2121&lt;2193000,1451000,IF(B2121&lt;2196000,1453000,IF(B2121&lt;2200000,1456000,IF(B2121&lt;3600000,ROUNDDOWN(B2121/4,-3)*2.8-80000,IF(B2121&lt;6600000,ROUNDDOWN(B2121/4,-3)*3.2-440000,IF(B2121&lt;8500000,ROUNDDOWN(B2121*0.9,0)-1100000,B2121-1950000)))))))),IF(B2121&lt;651000,0,IF(B2121&lt;1900000,B2121-650000,IF(B2121&lt;3600000,ROUNDDOWN(B2121/4,-3)*2.8-80000,IF(B2121&lt;6600000,ROUNDDOWN(B2121/4,-3)*3.2-440000,IF(B2121&lt;8500000,ROUNDDOWN(B2121*0.9,0)-1100000,B2121-1950000))))))</f>
        <v/>
      </c>
      <c r="I2121" s="19">
        <f>IF(H2121&gt;23500000,NA(),IF(C2121&gt;=2026,IF(H2121&lt;=4890000,1040000,IF(H2121&lt;=6550000,670000,620000)),IF(H2121&lt;=1320000,950000,IF(H2121&lt;=3360000,880000,IF(H2121&lt;=4890000,680000,IF(H2121&lt;=6550000,630000,580000))))))</f>
        <v/>
      </c>
      <c r="J2121" s="19">
        <f>MAX(0,ROUNDDOWN(H2121-E2121-I2121-F2121,-3))</f>
        <v/>
      </c>
      <c r="K2121" s="19">
        <f>MAX(0,ROUNDDOWN(H2121-E2121-I2121-F2121-D2121,-3))</f>
        <v/>
      </c>
      <c r="L2121" s="19">
        <f>IF(J2121&lt;=0,0,ROUNDDOWN((J2121*LOOKUP(J2121,{0,1950001,3300001,6950001,9000001,18000001,40000001},{0.05,0.1,0.2,0.23,0.33,0.4,0.45})-LOOKUP(J2121,{0,1950001,3300001,6950001,9000001,18000001,40000001},{0,97500,427500,636000,1536000,2796000,4796000}))*1.021,-2))</f>
        <v/>
      </c>
      <c r="M2121" s="19">
        <f>IF(K2121&lt;=0,0,ROUNDDOWN((K2121*LOOKUP(K2121,{0,1950001,3300001,6950001,9000001,18000001,40000001},{0.05,0.1,0.2,0.23,0.33,0.4,0.45})-LOOKUP(K2121,{0,1950001,3300001,6950001,9000001,18000001,40000001},{0,97500,427500,636000,1536000,2796000,4796000}))*1.021,-2))</f>
        <v/>
      </c>
      <c r="N2121" s="19">
        <f>MAX(0,ROUNDDOWN(H2121-E2121-430000-G2121,-3))</f>
        <v/>
      </c>
      <c r="O2121" s="19">
        <f>MAX(0,ROUNDDOWN(H2121-E2121-430000-G2121-D2121,-3))</f>
        <v/>
      </c>
      <c r="P2121" s="19">
        <f>IF(H2121&lt;=450000,0,MAX(0,ROUNDDOWN(N2121*0.06-MIN(50000,N2121)*0.03,-2))+MAX(0,ROUNDDOWN(N2121*0.04-MIN(50000,N2121)*0.02,-2)))</f>
        <v/>
      </c>
      <c r="Q2121" s="19">
        <f>IF(H2121&lt;=450000,0,MAX(0,ROUNDDOWN(O2121*0.06-MIN(50000,O2121)*0.03,-2))+MAX(0,ROUNDDOWN(O2121*0.04-MIN(50000,O2121)*0.02,-2)))</f>
        <v/>
      </c>
      <c r="R2121" s="19">
        <f>L2121-M2121</f>
        <v/>
      </c>
      <c r="S2121" s="19">
        <f>P2121-Q2121</f>
        <v/>
      </c>
      <c r="T2121" s="19">
        <f>R2121+S2121</f>
        <v/>
      </c>
      <c r="U2121" s="21">
        <f>IF(J2121&lt;=0,0,LOOKUP(J2121,{0,1950001,3300001,6950001,9000001,18000001,40000001},{0.05,0.1,0.2,0.23,0.33,0.4,0.45}))</f>
        <v/>
      </c>
    </row>
    <row r="2122">
      <c r="A2122" t="inlineStr">
        <is>
          <t>1万円刻み</t>
        </is>
      </c>
      <c r="B2122" s="19">
        <f>'3_1万円刻み'!$A$992</f>
        <v/>
      </c>
      <c r="C2122" s="20" t="n">
        <v>2026</v>
      </c>
      <c r="D2122" s="19" t="n">
        <v>276000</v>
      </c>
      <c r="E2122" s="19">
        <f>ROUND(MIN(B2122/12,650000)*12*0.0915+MIN(B2122/12,1390000)*12*(0.0504+0)+B2122*0.005,0)</f>
        <v/>
      </c>
      <c r="F2122" s="19" t="n">
        <v>0</v>
      </c>
      <c r="G2122" s="19" t="n">
        <v>0</v>
      </c>
      <c r="H2122" s="19">
        <f>IF(C2122&gt;=2026,IF(B2122&lt;741000,0,IF(B2122&lt;2191000,B2122-740000,IF(B2122&lt;2193000,1451000,IF(B2122&lt;2196000,1453000,IF(B2122&lt;2200000,1456000,IF(B2122&lt;3600000,ROUNDDOWN(B2122/4,-3)*2.8-80000,IF(B2122&lt;6600000,ROUNDDOWN(B2122/4,-3)*3.2-440000,IF(B2122&lt;8500000,ROUNDDOWN(B2122*0.9,0)-1100000,B2122-1950000)))))))),IF(B2122&lt;651000,0,IF(B2122&lt;1900000,B2122-650000,IF(B2122&lt;3600000,ROUNDDOWN(B2122/4,-3)*2.8-80000,IF(B2122&lt;6600000,ROUNDDOWN(B2122/4,-3)*3.2-440000,IF(B2122&lt;8500000,ROUNDDOWN(B2122*0.9,0)-1100000,B2122-1950000))))))</f>
        <v/>
      </c>
      <c r="I2122" s="19">
        <f>IF(H2122&gt;23500000,NA(),IF(C2122&gt;=2026,IF(H2122&lt;=4890000,1040000,IF(H2122&lt;=6550000,670000,620000)),IF(H2122&lt;=1320000,950000,IF(H2122&lt;=3360000,880000,IF(H2122&lt;=4890000,680000,IF(H2122&lt;=6550000,630000,580000))))))</f>
        <v/>
      </c>
      <c r="J2122" s="19">
        <f>MAX(0,ROUNDDOWN(H2122-E2122-I2122-F2122,-3))</f>
        <v/>
      </c>
      <c r="K2122" s="19">
        <f>MAX(0,ROUNDDOWN(H2122-E2122-I2122-F2122-D2122,-3))</f>
        <v/>
      </c>
      <c r="L2122" s="19">
        <f>IF(J2122&lt;=0,0,ROUNDDOWN((J2122*LOOKUP(J2122,{0,1950001,3300001,6950001,9000001,18000001,40000001},{0.05,0.1,0.2,0.23,0.33,0.4,0.45})-LOOKUP(J2122,{0,1950001,3300001,6950001,9000001,18000001,40000001},{0,97500,427500,636000,1536000,2796000,4796000}))*1.021,-2))</f>
        <v/>
      </c>
      <c r="M2122" s="19">
        <f>IF(K2122&lt;=0,0,ROUNDDOWN((K2122*LOOKUP(K2122,{0,1950001,3300001,6950001,9000001,18000001,40000001},{0.05,0.1,0.2,0.23,0.33,0.4,0.45})-LOOKUP(K2122,{0,1950001,3300001,6950001,9000001,18000001,40000001},{0,97500,427500,636000,1536000,2796000,4796000}))*1.021,-2))</f>
        <v/>
      </c>
      <c r="N2122" s="19">
        <f>MAX(0,ROUNDDOWN(H2122-E2122-430000-G2122,-3))</f>
        <v/>
      </c>
      <c r="O2122" s="19">
        <f>MAX(0,ROUNDDOWN(H2122-E2122-430000-G2122-D2122,-3))</f>
        <v/>
      </c>
      <c r="P2122" s="19">
        <f>IF(H2122&lt;=450000,0,MAX(0,ROUNDDOWN(N2122*0.06-MIN(50000,N2122)*0.03,-2))+MAX(0,ROUNDDOWN(N2122*0.04-MIN(50000,N2122)*0.02,-2)))</f>
        <v/>
      </c>
      <c r="Q2122" s="19">
        <f>IF(H2122&lt;=450000,0,MAX(0,ROUNDDOWN(O2122*0.06-MIN(50000,O2122)*0.03,-2))+MAX(0,ROUNDDOWN(O2122*0.04-MIN(50000,O2122)*0.02,-2)))</f>
        <v/>
      </c>
      <c r="R2122" s="19">
        <f>L2122-M2122</f>
        <v/>
      </c>
      <c r="S2122" s="19">
        <f>P2122-Q2122</f>
        <v/>
      </c>
      <c r="T2122" s="19">
        <f>R2122+S2122</f>
        <v/>
      </c>
      <c r="U2122" s="21">
        <f>IF(J2122&lt;=0,0,LOOKUP(J2122,{0,1950001,3300001,6950001,9000001,18000001,40000001},{0.05,0.1,0.2,0.23,0.33,0.4,0.45}))</f>
        <v/>
      </c>
    </row>
    <row r="2123">
      <c r="A2123" t="inlineStr">
        <is>
          <t>1万円刻み</t>
        </is>
      </c>
      <c r="B2123" s="19">
        <f>'3_1万円刻み'!$A$993</f>
        <v/>
      </c>
      <c r="C2123" s="20" t="n">
        <v>2025</v>
      </c>
      <c r="D2123" s="19" t="n">
        <v>276000</v>
      </c>
      <c r="E2123" s="19">
        <f>ROUND(MIN(B2123/12,650000)*12*0.0915+MIN(B2123/12,1390000)*12*(0.0504+0)+B2123*0.005,0)</f>
        <v/>
      </c>
      <c r="F2123" s="19" t="n">
        <v>0</v>
      </c>
      <c r="G2123" s="19" t="n">
        <v>0</v>
      </c>
      <c r="H2123" s="19">
        <f>IF(C2123&gt;=2026,IF(B2123&lt;741000,0,IF(B2123&lt;2191000,B2123-740000,IF(B2123&lt;2193000,1451000,IF(B2123&lt;2196000,1453000,IF(B2123&lt;2200000,1456000,IF(B2123&lt;3600000,ROUNDDOWN(B2123/4,-3)*2.8-80000,IF(B2123&lt;6600000,ROUNDDOWN(B2123/4,-3)*3.2-440000,IF(B2123&lt;8500000,ROUNDDOWN(B2123*0.9,0)-1100000,B2123-1950000)))))))),IF(B2123&lt;651000,0,IF(B2123&lt;1900000,B2123-650000,IF(B2123&lt;3600000,ROUNDDOWN(B2123/4,-3)*2.8-80000,IF(B2123&lt;6600000,ROUNDDOWN(B2123/4,-3)*3.2-440000,IF(B2123&lt;8500000,ROUNDDOWN(B2123*0.9,0)-1100000,B2123-1950000))))))</f>
        <v/>
      </c>
      <c r="I2123" s="19">
        <f>IF(H2123&gt;23500000,NA(),IF(C2123&gt;=2026,IF(H2123&lt;=4890000,1040000,IF(H2123&lt;=6550000,670000,620000)),IF(H2123&lt;=1320000,950000,IF(H2123&lt;=3360000,880000,IF(H2123&lt;=4890000,680000,IF(H2123&lt;=6550000,630000,580000))))))</f>
        <v/>
      </c>
      <c r="J2123" s="19">
        <f>MAX(0,ROUNDDOWN(H2123-E2123-I2123-F2123,-3))</f>
        <v/>
      </c>
      <c r="K2123" s="19">
        <f>MAX(0,ROUNDDOWN(H2123-E2123-I2123-F2123-D2123,-3))</f>
        <v/>
      </c>
      <c r="L2123" s="19">
        <f>IF(J2123&lt;=0,0,ROUNDDOWN((J2123*LOOKUP(J2123,{0,1950001,3300001,6950001,9000001,18000001,40000001},{0.05,0.1,0.2,0.23,0.33,0.4,0.45})-LOOKUP(J2123,{0,1950001,3300001,6950001,9000001,18000001,40000001},{0,97500,427500,636000,1536000,2796000,4796000}))*1.021,-2))</f>
        <v/>
      </c>
      <c r="M2123" s="19">
        <f>IF(K2123&lt;=0,0,ROUNDDOWN((K2123*LOOKUP(K2123,{0,1950001,3300001,6950001,9000001,18000001,40000001},{0.05,0.1,0.2,0.23,0.33,0.4,0.45})-LOOKUP(K2123,{0,1950001,3300001,6950001,9000001,18000001,40000001},{0,97500,427500,636000,1536000,2796000,4796000}))*1.021,-2))</f>
        <v/>
      </c>
      <c r="N2123" s="19">
        <f>MAX(0,ROUNDDOWN(H2123-E2123-430000-G2123,-3))</f>
        <v/>
      </c>
      <c r="O2123" s="19">
        <f>MAX(0,ROUNDDOWN(H2123-E2123-430000-G2123-D2123,-3))</f>
        <v/>
      </c>
      <c r="P2123" s="19">
        <f>IF(H2123&lt;=450000,0,MAX(0,ROUNDDOWN(N2123*0.06-MIN(50000,N2123)*0.03,-2))+MAX(0,ROUNDDOWN(N2123*0.04-MIN(50000,N2123)*0.02,-2)))</f>
        <v/>
      </c>
      <c r="Q2123" s="19">
        <f>IF(H2123&lt;=450000,0,MAX(0,ROUNDDOWN(O2123*0.06-MIN(50000,O2123)*0.03,-2))+MAX(0,ROUNDDOWN(O2123*0.04-MIN(50000,O2123)*0.02,-2)))</f>
        <v/>
      </c>
      <c r="R2123" s="19">
        <f>L2123-M2123</f>
        <v/>
      </c>
      <c r="S2123" s="19">
        <f>P2123-Q2123</f>
        <v/>
      </c>
      <c r="T2123" s="19">
        <f>R2123+S2123</f>
        <v/>
      </c>
      <c r="U2123" s="21">
        <f>IF(J2123&lt;=0,0,LOOKUP(J2123,{0,1950001,3300001,6950001,9000001,18000001,40000001},{0.05,0.1,0.2,0.23,0.33,0.4,0.45}))</f>
        <v/>
      </c>
    </row>
    <row r="2124">
      <c r="A2124" t="inlineStr">
        <is>
          <t>1万円刻み</t>
        </is>
      </c>
      <c r="B2124" s="19">
        <f>'3_1万円刻み'!$A$993</f>
        <v/>
      </c>
      <c r="C2124" s="20" t="n">
        <v>2026</v>
      </c>
      <c r="D2124" s="19" t="n">
        <v>276000</v>
      </c>
      <c r="E2124" s="19">
        <f>ROUND(MIN(B2124/12,650000)*12*0.0915+MIN(B2124/12,1390000)*12*(0.0504+0)+B2124*0.005,0)</f>
        <v/>
      </c>
      <c r="F2124" s="19" t="n">
        <v>0</v>
      </c>
      <c r="G2124" s="19" t="n">
        <v>0</v>
      </c>
      <c r="H2124" s="19">
        <f>IF(C2124&gt;=2026,IF(B2124&lt;741000,0,IF(B2124&lt;2191000,B2124-740000,IF(B2124&lt;2193000,1451000,IF(B2124&lt;2196000,1453000,IF(B2124&lt;2200000,1456000,IF(B2124&lt;3600000,ROUNDDOWN(B2124/4,-3)*2.8-80000,IF(B2124&lt;6600000,ROUNDDOWN(B2124/4,-3)*3.2-440000,IF(B2124&lt;8500000,ROUNDDOWN(B2124*0.9,0)-1100000,B2124-1950000)))))))),IF(B2124&lt;651000,0,IF(B2124&lt;1900000,B2124-650000,IF(B2124&lt;3600000,ROUNDDOWN(B2124/4,-3)*2.8-80000,IF(B2124&lt;6600000,ROUNDDOWN(B2124/4,-3)*3.2-440000,IF(B2124&lt;8500000,ROUNDDOWN(B2124*0.9,0)-1100000,B2124-1950000))))))</f>
        <v/>
      </c>
      <c r="I2124" s="19">
        <f>IF(H2124&gt;23500000,NA(),IF(C2124&gt;=2026,IF(H2124&lt;=4890000,1040000,IF(H2124&lt;=6550000,670000,620000)),IF(H2124&lt;=1320000,950000,IF(H2124&lt;=3360000,880000,IF(H2124&lt;=4890000,680000,IF(H2124&lt;=6550000,630000,580000))))))</f>
        <v/>
      </c>
      <c r="J2124" s="19">
        <f>MAX(0,ROUNDDOWN(H2124-E2124-I2124-F2124,-3))</f>
        <v/>
      </c>
      <c r="K2124" s="19">
        <f>MAX(0,ROUNDDOWN(H2124-E2124-I2124-F2124-D2124,-3))</f>
        <v/>
      </c>
      <c r="L2124" s="19">
        <f>IF(J2124&lt;=0,0,ROUNDDOWN((J2124*LOOKUP(J2124,{0,1950001,3300001,6950001,9000001,18000001,40000001},{0.05,0.1,0.2,0.23,0.33,0.4,0.45})-LOOKUP(J2124,{0,1950001,3300001,6950001,9000001,18000001,40000001},{0,97500,427500,636000,1536000,2796000,4796000}))*1.021,-2))</f>
        <v/>
      </c>
      <c r="M2124" s="19">
        <f>IF(K2124&lt;=0,0,ROUNDDOWN((K2124*LOOKUP(K2124,{0,1950001,3300001,6950001,9000001,18000001,40000001},{0.05,0.1,0.2,0.23,0.33,0.4,0.45})-LOOKUP(K2124,{0,1950001,3300001,6950001,9000001,18000001,40000001},{0,97500,427500,636000,1536000,2796000,4796000}))*1.021,-2))</f>
        <v/>
      </c>
      <c r="N2124" s="19">
        <f>MAX(0,ROUNDDOWN(H2124-E2124-430000-G2124,-3))</f>
        <v/>
      </c>
      <c r="O2124" s="19">
        <f>MAX(0,ROUNDDOWN(H2124-E2124-430000-G2124-D2124,-3))</f>
        <v/>
      </c>
      <c r="P2124" s="19">
        <f>IF(H2124&lt;=450000,0,MAX(0,ROUNDDOWN(N2124*0.06-MIN(50000,N2124)*0.03,-2))+MAX(0,ROUNDDOWN(N2124*0.04-MIN(50000,N2124)*0.02,-2)))</f>
        <v/>
      </c>
      <c r="Q2124" s="19">
        <f>IF(H2124&lt;=450000,0,MAX(0,ROUNDDOWN(O2124*0.06-MIN(50000,O2124)*0.03,-2))+MAX(0,ROUNDDOWN(O2124*0.04-MIN(50000,O2124)*0.02,-2)))</f>
        <v/>
      </c>
      <c r="R2124" s="19">
        <f>L2124-M2124</f>
        <v/>
      </c>
      <c r="S2124" s="19">
        <f>P2124-Q2124</f>
        <v/>
      </c>
      <c r="T2124" s="19">
        <f>R2124+S2124</f>
        <v/>
      </c>
      <c r="U2124" s="21">
        <f>IF(J2124&lt;=0,0,LOOKUP(J2124,{0,1950001,3300001,6950001,9000001,18000001,40000001},{0.05,0.1,0.2,0.23,0.33,0.4,0.45}))</f>
        <v/>
      </c>
    </row>
    <row r="2125">
      <c r="A2125" t="inlineStr">
        <is>
          <t>1万円刻み</t>
        </is>
      </c>
      <c r="B2125" s="19">
        <f>'3_1万円刻み'!$A$994</f>
        <v/>
      </c>
      <c r="C2125" s="20" t="n">
        <v>2025</v>
      </c>
      <c r="D2125" s="19" t="n">
        <v>276000</v>
      </c>
      <c r="E2125" s="19">
        <f>ROUND(MIN(B2125/12,650000)*12*0.0915+MIN(B2125/12,1390000)*12*(0.0504+0)+B2125*0.005,0)</f>
        <v/>
      </c>
      <c r="F2125" s="19" t="n">
        <v>0</v>
      </c>
      <c r="G2125" s="19" t="n">
        <v>0</v>
      </c>
      <c r="H2125" s="19">
        <f>IF(C2125&gt;=2026,IF(B2125&lt;741000,0,IF(B2125&lt;2191000,B2125-740000,IF(B2125&lt;2193000,1451000,IF(B2125&lt;2196000,1453000,IF(B2125&lt;2200000,1456000,IF(B2125&lt;3600000,ROUNDDOWN(B2125/4,-3)*2.8-80000,IF(B2125&lt;6600000,ROUNDDOWN(B2125/4,-3)*3.2-440000,IF(B2125&lt;8500000,ROUNDDOWN(B2125*0.9,0)-1100000,B2125-1950000)))))))),IF(B2125&lt;651000,0,IF(B2125&lt;1900000,B2125-650000,IF(B2125&lt;3600000,ROUNDDOWN(B2125/4,-3)*2.8-80000,IF(B2125&lt;6600000,ROUNDDOWN(B2125/4,-3)*3.2-440000,IF(B2125&lt;8500000,ROUNDDOWN(B2125*0.9,0)-1100000,B2125-1950000))))))</f>
        <v/>
      </c>
      <c r="I2125" s="19">
        <f>IF(H2125&gt;23500000,NA(),IF(C2125&gt;=2026,IF(H2125&lt;=4890000,1040000,IF(H2125&lt;=6550000,670000,620000)),IF(H2125&lt;=1320000,950000,IF(H2125&lt;=3360000,880000,IF(H2125&lt;=4890000,680000,IF(H2125&lt;=6550000,630000,580000))))))</f>
        <v/>
      </c>
      <c r="J2125" s="19">
        <f>MAX(0,ROUNDDOWN(H2125-E2125-I2125-F2125,-3))</f>
        <v/>
      </c>
      <c r="K2125" s="19">
        <f>MAX(0,ROUNDDOWN(H2125-E2125-I2125-F2125-D2125,-3))</f>
        <v/>
      </c>
      <c r="L2125" s="19">
        <f>IF(J2125&lt;=0,0,ROUNDDOWN((J2125*LOOKUP(J2125,{0,1950001,3300001,6950001,9000001,18000001,40000001},{0.05,0.1,0.2,0.23,0.33,0.4,0.45})-LOOKUP(J2125,{0,1950001,3300001,6950001,9000001,18000001,40000001},{0,97500,427500,636000,1536000,2796000,4796000}))*1.021,-2))</f>
        <v/>
      </c>
      <c r="M2125" s="19">
        <f>IF(K2125&lt;=0,0,ROUNDDOWN((K2125*LOOKUP(K2125,{0,1950001,3300001,6950001,9000001,18000001,40000001},{0.05,0.1,0.2,0.23,0.33,0.4,0.45})-LOOKUP(K2125,{0,1950001,3300001,6950001,9000001,18000001,40000001},{0,97500,427500,636000,1536000,2796000,4796000}))*1.021,-2))</f>
        <v/>
      </c>
      <c r="N2125" s="19">
        <f>MAX(0,ROUNDDOWN(H2125-E2125-430000-G2125,-3))</f>
        <v/>
      </c>
      <c r="O2125" s="19">
        <f>MAX(0,ROUNDDOWN(H2125-E2125-430000-G2125-D2125,-3))</f>
        <v/>
      </c>
      <c r="P2125" s="19">
        <f>IF(H2125&lt;=450000,0,MAX(0,ROUNDDOWN(N2125*0.06-MIN(50000,N2125)*0.03,-2))+MAX(0,ROUNDDOWN(N2125*0.04-MIN(50000,N2125)*0.02,-2)))</f>
        <v/>
      </c>
      <c r="Q2125" s="19">
        <f>IF(H2125&lt;=450000,0,MAX(0,ROUNDDOWN(O2125*0.06-MIN(50000,O2125)*0.03,-2))+MAX(0,ROUNDDOWN(O2125*0.04-MIN(50000,O2125)*0.02,-2)))</f>
        <v/>
      </c>
      <c r="R2125" s="19">
        <f>L2125-M2125</f>
        <v/>
      </c>
      <c r="S2125" s="19">
        <f>P2125-Q2125</f>
        <v/>
      </c>
      <c r="T2125" s="19">
        <f>R2125+S2125</f>
        <v/>
      </c>
      <c r="U2125" s="21">
        <f>IF(J2125&lt;=0,0,LOOKUP(J2125,{0,1950001,3300001,6950001,9000001,18000001,40000001},{0.05,0.1,0.2,0.23,0.33,0.4,0.45}))</f>
        <v/>
      </c>
    </row>
    <row r="2126">
      <c r="A2126" t="inlineStr">
        <is>
          <t>1万円刻み</t>
        </is>
      </c>
      <c r="B2126" s="19">
        <f>'3_1万円刻み'!$A$994</f>
        <v/>
      </c>
      <c r="C2126" s="20" t="n">
        <v>2026</v>
      </c>
      <c r="D2126" s="19" t="n">
        <v>276000</v>
      </c>
      <c r="E2126" s="19">
        <f>ROUND(MIN(B2126/12,650000)*12*0.0915+MIN(B2126/12,1390000)*12*(0.0504+0)+B2126*0.005,0)</f>
        <v/>
      </c>
      <c r="F2126" s="19" t="n">
        <v>0</v>
      </c>
      <c r="G2126" s="19" t="n">
        <v>0</v>
      </c>
      <c r="H2126" s="19">
        <f>IF(C2126&gt;=2026,IF(B2126&lt;741000,0,IF(B2126&lt;2191000,B2126-740000,IF(B2126&lt;2193000,1451000,IF(B2126&lt;2196000,1453000,IF(B2126&lt;2200000,1456000,IF(B2126&lt;3600000,ROUNDDOWN(B2126/4,-3)*2.8-80000,IF(B2126&lt;6600000,ROUNDDOWN(B2126/4,-3)*3.2-440000,IF(B2126&lt;8500000,ROUNDDOWN(B2126*0.9,0)-1100000,B2126-1950000)))))))),IF(B2126&lt;651000,0,IF(B2126&lt;1900000,B2126-650000,IF(B2126&lt;3600000,ROUNDDOWN(B2126/4,-3)*2.8-80000,IF(B2126&lt;6600000,ROUNDDOWN(B2126/4,-3)*3.2-440000,IF(B2126&lt;8500000,ROUNDDOWN(B2126*0.9,0)-1100000,B2126-1950000))))))</f>
        <v/>
      </c>
      <c r="I2126" s="19">
        <f>IF(H2126&gt;23500000,NA(),IF(C2126&gt;=2026,IF(H2126&lt;=4890000,1040000,IF(H2126&lt;=6550000,670000,620000)),IF(H2126&lt;=1320000,950000,IF(H2126&lt;=3360000,880000,IF(H2126&lt;=4890000,680000,IF(H2126&lt;=6550000,630000,580000))))))</f>
        <v/>
      </c>
      <c r="J2126" s="19">
        <f>MAX(0,ROUNDDOWN(H2126-E2126-I2126-F2126,-3))</f>
        <v/>
      </c>
      <c r="K2126" s="19">
        <f>MAX(0,ROUNDDOWN(H2126-E2126-I2126-F2126-D2126,-3))</f>
        <v/>
      </c>
      <c r="L2126" s="19">
        <f>IF(J2126&lt;=0,0,ROUNDDOWN((J2126*LOOKUP(J2126,{0,1950001,3300001,6950001,9000001,18000001,40000001},{0.05,0.1,0.2,0.23,0.33,0.4,0.45})-LOOKUP(J2126,{0,1950001,3300001,6950001,9000001,18000001,40000001},{0,97500,427500,636000,1536000,2796000,4796000}))*1.021,-2))</f>
        <v/>
      </c>
      <c r="M2126" s="19">
        <f>IF(K2126&lt;=0,0,ROUNDDOWN((K2126*LOOKUP(K2126,{0,1950001,3300001,6950001,9000001,18000001,40000001},{0.05,0.1,0.2,0.23,0.33,0.4,0.45})-LOOKUP(K2126,{0,1950001,3300001,6950001,9000001,18000001,40000001},{0,97500,427500,636000,1536000,2796000,4796000}))*1.021,-2))</f>
        <v/>
      </c>
      <c r="N2126" s="19">
        <f>MAX(0,ROUNDDOWN(H2126-E2126-430000-G2126,-3))</f>
        <v/>
      </c>
      <c r="O2126" s="19">
        <f>MAX(0,ROUNDDOWN(H2126-E2126-430000-G2126-D2126,-3))</f>
        <v/>
      </c>
      <c r="P2126" s="19">
        <f>IF(H2126&lt;=450000,0,MAX(0,ROUNDDOWN(N2126*0.06-MIN(50000,N2126)*0.03,-2))+MAX(0,ROUNDDOWN(N2126*0.04-MIN(50000,N2126)*0.02,-2)))</f>
        <v/>
      </c>
      <c r="Q2126" s="19">
        <f>IF(H2126&lt;=450000,0,MAX(0,ROUNDDOWN(O2126*0.06-MIN(50000,O2126)*0.03,-2))+MAX(0,ROUNDDOWN(O2126*0.04-MIN(50000,O2126)*0.02,-2)))</f>
        <v/>
      </c>
      <c r="R2126" s="19">
        <f>L2126-M2126</f>
        <v/>
      </c>
      <c r="S2126" s="19">
        <f>P2126-Q2126</f>
        <v/>
      </c>
      <c r="T2126" s="19">
        <f>R2126+S2126</f>
        <v/>
      </c>
      <c r="U2126" s="21">
        <f>IF(J2126&lt;=0,0,LOOKUP(J2126,{0,1950001,3300001,6950001,9000001,18000001,40000001},{0.05,0.1,0.2,0.23,0.33,0.4,0.45}))</f>
        <v/>
      </c>
    </row>
    <row r="2127">
      <c r="A2127" t="inlineStr">
        <is>
          <t>1万円刻み</t>
        </is>
      </c>
      <c r="B2127" s="19">
        <f>'3_1万円刻み'!$A$995</f>
        <v/>
      </c>
      <c r="C2127" s="20" t="n">
        <v>2025</v>
      </c>
      <c r="D2127" s="19" t="n">
        <v>276000</v>
      </c>
      <c r="E2127" s="19">
        <f>ROUND(MIN(B2127/12,650000)*12*0.0915+MIN(B2127/12,1390000)*12*(0.0504+0)+B2127*0.005,0)</f>
        <v/>
      </c>
      <c r="F2127" s="19" t="n">
        <v>0</v>
      </c>
      <c r="G2127" s="19" t="n">
        <v>0</v>
      </c>
      <c r="H2127" s="19">
        <f>IF(C2127&gt;=2026,IF(B2127&lt;741000,0,IF(B2127&lt;2191000,B2127-740000,IF(B2127&lt;2193000,1451000,IF(B2127&lt;2196000,1453000,IF(B2127&lt;2200000,1456000,IF(B2127&lt;3600000,ROUNDDOWN(B2127/4,-3)*2.8-80000,IF(B2127&lt;6600000,ROUNDDOWN(B2127/4,-3)*3.2-440000,IF(B2127&lt;8500000,ROUNDDOWN(B2127*0.9,0)-1100000,B2127-1950000)))))))),IF(B2127&lt;651000,0,IF(B2127&lt;1900000,B2127-650000,IF(B2127&lt;3600000,ROUNDDOWN(B2127/4,-3)*2.8-80000,IF(B2127&lt;6600000,ROUNDDOWN(B2127/4,-3)*3.2-440000,IF(B2127&lt;8500000,ROUNDDOWN(B2127*0.9,0)-1100000,B2127-1950000))))))</f>
        <v/>
      </c>
      <c r="I2127" s="19">
        <f>IF(H2127&gt;23500000,NA(),IF(C2127&gt;=2026,IF(H2127&lt;=4890000,1040000,IF(H2127&lt;=6550000,670000,620000)),IF(H2127&lt;=1320000,950000,IF(H2127&lt;=3360000,880000,IF(H2127&lt;=4890000,680000,IF(H2127&lt;=6550000,630000,580000))))))</f>
        <v/>
      </c>
      <c r="J2127" s="19">
        <f>MAX(0,ROUNDDOWN(H2127-E2127-I2127-F2127,-3))</f>
        <v/>
      </c>
      <c r="K2127" s="19">
        <f>MAX(0,ROUNDDOWN(H2127-E2127-I2127-F2127-D2127,-3))</f>
        <v/>
      </c>
      <c r="L2127" s="19">
        <f>IF(J2127&lt;=0,0,ROUNDDOWN((J2127*LOOKUP(J2127,{0,1950001,3300001,6950001,9000001,18000001,40000001},{0.05,0.1,0.2,0.23,0.33,0.4,0.45})-LOOKUP(J2127,{0,1950001,3300001,6950001,9000001,18000001,40000001},{0,97500,427500,636000,1536000,2796000,4796000}))*1.021,-2))</f>
        <v/>
      </c>
      <c r="M2127" s="19">
        <f>IF(K2127&lt;=0,0,ROUNDDOWN((K2127*LOOKUP(K2127,{0,1950001,3300001,6950001,9000001,18000001,40000001},{0.05,0.1,0.2,0.23,0.33,0.4,0.45})-LOOKUP(K2127,{0,1950001,3300001,6950001,9000001,18000001,40000001},{0,97500,427500,636000,1536000,2796000,4796000}))*1.021,-2))</f>
        <v/>
      </c>
      <c r="N2127" s="19">
        <f>MAX(0,ROUNDDOWN(H2127-E2127-430000-G2127,-3))</f>
        <v/>
      </c>
      <c r="O2127" s="19">
        <f>MAX(0,ROUNDDOWN(H2127-E2127-430000-G2127-D2127,-3))</f>
        <v/>
      </c>
      <c r="P2127" s="19">
        <f>IF(H2127&lt;=450000,0,MAX(0,ROUNDDOWN(N2127*0.06-MIN(50000,N2127)*0.03,-2))+MAX(0,ROUNDDOWN(N2127*0.04-MIN(50000,N2127)*0.02,-2)))</f>
        <v/>
      </c>
      <c r="Q2127" s="19">
        <f>IF(H2127&lt;=450000,0,MAX(0,ROUNDDOWN(O2127*0.06-MIN(50000,O2127)*0.03,-2))+MAX(0,ROUNDDOWN(O2127*0.04-MIN(50000,O2127)*0.02,-2)))</f>
        <v/>
      </c>
      <c r="R2127" s="19">
        <f>L2127-M2127</f>
        <v/>
      </c>
      <c r="S2127" s="19">
        <f>P2127-Q2127</f>
        <v/>
      </c>
      <c r="T2127" s="19">
        <f>R2127+S2127</f>
        <v/>
      </c>
      <c r="U2127" s="21">
        <f>IF(J2127&lt;=0,0,LOOKUP(J2127,{0,1950001,3300001,6950001,9000001,18000001,40000001},{0.05,0.1,0.2,0.23,0.33,0.4,0.45}))</f>
        <v/>
      </c>
    </row>
    <row r="2128">
      <c r="A2128" t="inlineStr">
        <is>
          <t>1万円刻み</t>
        </is>
      </c>
      <c r="B2128" s="19">
        <f>'3_1万円刻み'!$A$995</f>
        <v/>
      </c>
      <c r="C2128" s="20" t="n">
        <v>2026</v>
      </c>
      <c r="D2128" s="19" t="n">
        <v>276000</v>
      </c>
      <c r="E2128" s="19">
        <f>ROUND(MIN(B2128/12,650000)*12*0.0915+MIN(B2128/12,1390000)*12*(0.0504+0)+B2128*0.005,0)</f>
        <v/>
      </c>
      <c r="F2128" s="19" t="n">
        <v>0</v>
      </c>
      <c r="G2128" s="19" t="n">
        <v>0</v>
      </c>
      <c r="H2128" s="19">
        <f>IF(C2128&gt;=2026,IF(B2128&lt;741000,0,IF(B2128&lt;2191000,B2128-740000,IF(B2128&lt;2193000,1451000,IF(B2128&lt;2196000,1453000,IF(B2128&lt;2200000,1456000,IF(B2128&lt;3600000,ROUNDDOWN(B2128/4,-3)*2.8-80000,IF(B2128&lt;6600000,ROUNDDOWN(B2128/4,-3)*3.2-440000,IF(B2128&lt;8500000,ROUNDDOWN(B2128*0.9,0)-1100000,B2128-1950000)))))))),IF(B2128&lt;651000,0,IF(B2128&lt;1900000,B2128-650000,IF(B2128&lt;3600000,ROUNDDOWN(B2128/4,-3)*2.8-80000,IF(B2128&lt;6600000,ROUNDDOWN(B2128/4,-3)*3.2-440000,IF(B2128&lt;8500000,ROUNDDOWN(B2128*0.9,0)-1100000,B2128-1950000))))))</f>
        <v/>
      </c>
      <c r="I2128" s="19">
        <f>IF(H2128&gt;23500000,NA(),IF(C2128&gt;=2026,IF(H2128&lt;=4890000,1040000,IF(H2128&lt;=6550000,670000,620000)),IF(H2128&lt;=1320000,950000,IF(H2128&lt;=3360000,880000,IF(H2128&lt;=4890000,680000,IF(H2128&lt;=6550000,630000,580000))))))</f>
        <v/>
      </c>
      <c r="J2128" s="19">
        <f>MAX(0,ROUNDDOWN(H2128-E2128-I2128-F2128,-3))</f>
        <v/>
      </c>
      <c r="K2128" s="19">
        <f>MAX(0,ROUNDDOWN(H2128-E2128-I2128-F2128-D2128,-3))</f>
        <v/>
      </c>
      <c r="L2128" s="19">
        <f>IF(J2128&lt;=0,0,ROUNDDOWN((J2128*LOOKUP(J2128,{0,1950001,3300001,6950001,9000001,18000001,40000001},{0.05,0.1,0.2,0.23,0.33,0.4,0.45})-LOOKUP(J2128,{0,1950001,3300001,6950001,9000001,18000001,40000001},{0,97500,427500,636000,1536000,2796000,4796000}))*1.021,-2))</f>
        <v/>
      </c>
      <c r="M2128" s="19">
        <f>IF(K2128&lt;=0,0,ROUNDDOWN((K2128*LOOKUP(K2128,{0,1950001,3300001,6950001,9000001,18000001,40000001},{0.05,0.1,0.2,0.23,0.33,0.4,0.45})-LOOKUP(K2128,{0,1950001,3300001,6950001,9000001,18000001,40000001},{0,97500,427500,636000,1536000,2796000,4796000}))*1.021,-2))</f>
        <v/>
      </c>
      <c r="N2128" s="19">
        <f>MAX(0,ROUNDDOWN(H2128-E2128-430000-G2128,-3))</f>
        <v/>
      </c>
      <c r="O2128" s="19">
        <f>MAX(0,ROUNDDOWN(H2128-E2128-430000-G2128-D2128,-3))</f>
        <v/>
      </c>
      <c r="P2128" s="19">
        <f>IF(H2128&lt;=450000,0,MAX(0,ROUNDDOWN(N2128*0.06-MIN(50000,N2128)*0.03,-2))+MAX(0,ROUNDDOWN(N2128*0.04-MIN(50000,N2128)*0.02,-2)))</f>
        <v/>
      </c>
      <c r="Q2128" s="19">
        <f>IF(H2128&lt;=450000,0,MAX(0,ROUNDDOWN(O2128*0.06-MIN(50000,O2128)*0.03,-2))+MAX(0,ROUNDDOWN(O2128*0.04-MIN(50000,O2128)*0.02,-2)))</f>
        <v/>
      </c>
      <c r="R2128" s="19">
        <f>L2128-M2128</f>
        <v/>
      </c>
      <c r="S2128" s="19">
        <f>P2128-Q2128</f>
        <v/>
      </c>
      <c r="T2128" s="19">
        <f>R2128+S2128</f>
        <v/>
      </c>
      <c r="U2128" s="21">
        <f>IF(J2128&lt;=0,0,LOOKUP(J2128,{0,1950001,3300001,6950001,9000001,18000001,40000001},{0.05,0.1,0.2,0.23,0.33,0.4,0.45}))</f>
        <v/>
      </c>
    </row>
    <row r="2129">
      <c r="A2129" t="inlineStr">
        <is>
          <t>1万円刻み</t>
        </is>
      </c>
      <c r="B2129" s="19">
        <f>'3_1万円刻み'!$A$996</f>
        <v/>
      </c>
      <c r="C2129" s="20" t="n">
        <v>2025</v>
      </c>
      <c r="D2129" s="19" t="n">
        <v>276000</v>
      </c>
      <c r="E2129" s="19">
        <f>ROUND(MIN(B2129/12,650000)*12*0.0915+MIN(B2129/12,1390000)*12*(0.0504+0)+B2129*0.005,0)</f>
        <v/>
      </c>
      <c r="F2129" s="19" t="n">
        <v>0</v>
      </c>
      <c r="G2129" s="19" t="n">
        <v>0</v>
      </c>
      <c r="H2129" s="19">
        <f>IF(C2129&gt;=2026,IF(B2129&lt;741000,0,IF(B2129&lt;2191000,B2129-740000,IF(B2129&lt;2193000,1451000,IF(B2129&lt;2196000,1453000,IF(B2129&lt;2200000,1456000,IF(B2129&lt;3600000,ROUNDDOWN(B2129/4,-3)*2.8-80000,IF(B2129&lt;6600000,ROUNDDOWN(B2129/4,-3)*3.2-440000,IF(B2129&lt;8500000,ROUNDDOWN(B2129*0.9,0)-1100000,B2129-1950000)))))))),IF(B2129&lt;651000,0,IF(B2129&lt;1900000,B2129-650000,IF(B2129&lt;3600000,ROUNDDOWN(B2129/4,-3)*2.8-80000,IF(B2129&lt;6600000,ROUNDDOWN(B2129/4,-3)*3.2-440000,IF(B2129&lt;8500000,ROUNDDOWN(B2129*0.9,0)-1100000,B2129-1950000))))))</f>
        <v/>
      </c>
      <c r="I2129" s="19">
        <f>IF(H2129&gt;23500000,NA(),IF(C2129&gt;=2026,IF(H2129&lt;=4890000,1040000,IF(H2129&lt;=6550000,670000,620000)),IF(H2129&lt;=1320000,950000,IF(H2129&lt;=3360000,880000,IF(H2129&lt;=4890000,680000,IF(H2129&lt;=6550000,630000,580000))))))</f>
        <v/>
      </c>
      <c r="J2129" s="19">
        <f>MAX(0,ROUNDDOWN(H2129-E2129-I2129-F2129,-3))</f>
        <v/>
      </c>
      <c r="K2129" s="19">
        <f>MAX(0,ROUNDDOWN(H2129-E2129-I2129-F2129-D2129,-3))</f>
        <v/>
      </c>
      <c r="L2129" s="19">
        <f>IF(J2129&lt;=0,0,ROUNDDOWN((J2129*LOOKUP(J2129,{0,1950001,3300001,6950001,9000001,18000001,40000001},{0.05,0.1,0.2,0.23,0.33,0.4,0.45})-LOOKUP(J2129,{0,1950001,3300001,6950001,9000001,18000001,40000001},{0,97500,427500,636000,1536000,2796000,4796000}))*1.021,-2))</f>
        <v/>
      </c>
      <c r="M2129" s="19">
        <f>IF(K2129&lt;=0,0,ROUNDDOWN((K2129*LOOKUP(K2129,{0,1950001,3300001,6950001,9000001,18000001,40000001},{0.05,0.1,0.2,0.23,0.33,0.4,0.45})-LOOKUP(K2129,{0,1950001,3300001,6950001,9000001,18000001,40000001},{0,97500,427500,636000,1536000,2796000,4796000}))*1.021,-2))</f>
        <v/>
      </c>
      <c r="N2129" s="19">
        <f>MAX(0,ROUNDDOWN(H2129-E2129-430000-G2129,-3))</f>
        <v/>
      </c>
      <c r="O2129" s="19">
        <f>MAX(0,ROUNDDOWN(H2129-E2129-430000-G2129-D2129,-3))</f>
        <v/>
      </c>
      <c r="P2129" s="19">
        <f>IF(H2129&lt;=450000,0,MAX(0,ROUNDDOWN(N2129*0.06-MIN(50000,N2129)*0.03,-2))+MAX(0,ROUNDDOWN(N2129*0.04-MIN(50000,N2129)*0.02,-2)))</f>
        <v/>
      </c>
      <c r="Q2129" s="19">
        <f>IF(H2129&lt;=450000,0,MAX(0,ROUNDDOWN(O2129*0.06-MIN(50000,O2129)*0.03,-2))+MAX(0,ROUNDDOWN(O2129*0.04-MIN(50000,O2129)*0.02,-2)))</f>
        <v/>
      </c>
      <c r="R2129" s="19">
        <f>L2129-M2129</f>
        <v/>
      </c>
      <c r="S2129" s="19">
        <f>P2129-Q2129</f>
        <v/>
      </c>
      <c r="T2129" s="19">
        <f>R2129+S2129</f>
        <v/>
      </c>
      <c r="U2129" s="21">
        <f>IF(J2129&lt;=0,0,LOOKUP(J2129,{0,1950001,3300001,6950001,9000001,18000001,40000001},{0.05,0.1,0.2,0.23,0.33,0.4,0.45}))</f>
        <v/>
      </c>
    </row>
    <row r="2130">
      <c r="A2130" t="inlineStr">
        <is>
          <t>1万円刻み</t>
        </is>
      </c>
      <c r="B2130" s="19">
        <f>'3_1万円刻み'!$A$996</f>
        <v/>
      </c>
      <c r="C2130" s="20" t="n">
        <v>2026</v>
      </c>
      <c r="D2130" s="19" t="n">
        <v>276000</v>
      </c>
      <c r="E2130" s="19">
        <f>ROUND(MIN(B2130/12,650000)*12*0.0915+MIN(B2130/12,1390000)*12*(0.0504+0)+B2130*0.005,0)</f>
        <v/>
      </c>
      <c r="F2130" s="19" t="n">
        <v>0</v>
      </c>
      <c r="G2130" s="19" t="n">
        <v>0</v>
      </c>
      <c r="H2130" s="19">
        <f>IF(C2130&gt;=2026,IF(B2130&lt;741000,0,IF(B2130&lt;2191000,B2130-740000,IF(B2130&lt;2193000,1451000,IF(B2130&lt;2196000,1453000,IF(B2130&lt;2200000,1456000,IF(B2130&lt;3600000,ROUNDDOWN(B2130/4,-3)*2.8-80000,IF(B2130&lt;6600000,ROUNDDOWN(B2130/4,-3)*3.2-440000,IF(B2130&lt;8500000,ROUNDDOWN(B2130*0.9,0)-1100000,B2130-1950000)))))))),IF(B2130&lt;651000,0,IF(B2130&lt;1900000,B2130-650000,IF(B2130&lt;3600000,ROUNDDOWN(B2130/4,-3)*2.8-80000,IF(B2130&lt;6600000,ROUNDDOWN(B2130/4,-3)*3.2-440000,IF(B2130&lt;8500000,ROUNDDOWN(B2130*0.9,0)-1100000,B2130-1950000))))))</f>
        <v/>
      </c>
      <c r="I2130" s="19">
        <f>IF(H2130&gt;23500000,NA(),IF(C2130&gt;=2026,IF(H2130&lt;=4890000,1040000,IF(H2130&lt;=6550000,670000,620000)),IF(H2130&lt;=1320000,950000,IF(H2130&lt;=3360000,880000,IF(H2130&lt;=4890000,680000,IF(H2130&lt;=6550000,630000,580000))))))</f>
        <v/>
      </c>
      <c r="J2130" s="19">
        <f>MAX(0,ROUNDDOWN(H2130-E2130-I2130-F2130,-3))</f>
        <v/>
      </c>
      <c r="K2130" s="19">
        <f>MAX(0,ROUNDDOWN(H2130-E2130-I2130-F2130-D2130,-3))</f>
        <v/>
      </c>
      <c r="L2130" s="19">
        <f>IF(J2130&lt;=0,0,ROUNDDOWN((J2130*LOOKUP(J2130,{0,1950001,3300001,6950001,9000001,18000001,40000001},{0.05,0.1,0.2,0.23,0.33,0.4,0.45})-LOOKUP(J2130,{0,1950001,3300001,6950001,9000001,18000001,40000001},{0,97500,427500,636000,1536000,2796000,4796000}))*1.021,-2))</f>
        <v/>
      </c>
      <c r="M2130" s="19">
        <f>IF(K2130&lt;=0,0,ROUNDDOWN((K2130*LOOKUP(K2130,{0,1950001,3300001,6950001,9000001,18000001,40000001},{0.05,0.1,0.2,0.23,0.33,0.4,0.45})-LOOKUP(K2130,{0,1950001,3300001,6950001,9000001,18000001,40000001},{0,97500,427500,636000,1536000,2796000,4796000}))*1.021,-2))</f>
        <v/>
      </c>
      <c r="N2130" s="19">
        <f>MAX(0,ROUNDDOWN(H2130-E2130-430000-G2130,-3))</f>
        <v/>
      </c>
      <c r="O2130" s="19">
        <f>MAX(0,ROUNDDOWN(H2130-E2130-430000-G2130-D2130,-3))</f>
        <v/>
      </c>
      <c r="P2130" s="19">
        <f>IF(H2130&lt;=450000,0,MAX(0,ROUNDDOWN(N2130*0.06-MIN(50000,N2130)*0.03,-2))+MAX(0,ROUNDDOWN(N2130*0.04-MIN(50000,N2130)*0.02,-2)))</f>
        <v/>
      </c>
      <c r="Q2130" s="19">
        <f>IF(H2130&lt;=450000,0,MAX(0,ROUNDDOWN(O2130*0.06-MIN(50000,O2130)*0.03,-2))+MAX(0,ROUNDDOWN(O2130*0.04-MIN(50000,O2130)*0.02,-2)))</f>
        <v/>
      </c>
      <c r="R2130" s="19">
        <f>L2130-M2130</f>
        <v/>
      </c>
      <c r="S2130" s="19">
        <f>P2130-Q2130</f>
        <v/>
      </c>
      <c r="T2130" s="19">
        <f>R2130+S2130</f>
        <v/>
      </c>
      <c r="U2130" s="21">
        <f>IF(J2130&lt;=0,0,LOOKUP(J2130,{0,1950001,3300001,6950001,9000001,18000001,40000001},{0.05,0.1,0.2,0.23,0.33,0.4,0.45}))</f>
        <v/>
      </c>
    </row>
    <row r="2131">
      <c r="A2131" t="inlineStr">
        <is>
          <t>1万円刻み</t>
        </is>
      </c>
      <c r="B2131" s="19">
        <f>'3_1万円刻み'!$A$997</f>
        <v/>
      </c>
      <c r="C2131" s="20" t="n">
        <v>2025</v>
      </c>
      <c r="D2131" s="19" t="n">
        <v>276000</v>
      </c>
      <c r="E2131" s="19">
        <f>ROUND(MIN(B2131/12,650000)*12*0.0915+MIN(B2131/12,1390000)*12*(0.0504+0)+B2131*0.005,0)</f>
        <v/>
      </c>
      <c r="F2131" s="19" t="n">
        <v>0</v>
      </c>
      <c r="G2131" s="19" t="n">
        <v>0</v>
      </c>
      <c r="H2131" s="19">
        <f>IF(C2131&gt;=2026,IF(B2131&lt;741000,0,IF(B2131&lt;2191000,B2131-740000,IF(B2131&lt;2193000,1451000,IF(B2131&lt;2196000,1453000,IF(B2131&lt;2200000,1456000,IF(B2131&lt;3600000,ROUNDDOWN(B2131/4,-3)*2.8-80000,IF(B2131&lt;6600000,ROUNDDOWN(B2131/4,-3)*3.2-440000,IF(B2131&lt;8500000,ROUNDDOWN(B2131*0.9,0)-1100000,B2131-1950000)))))))),IF(B2131&lt;651000,0,IF(B2131&lt;1900000,B2131-650000,IF(B2131&lt;3600000,ROUNDDOWN(B2131/4,-3)*2.8-80000,IF(B2131&lt;6600000,ROUNDDOWN(B2131/4,-3)*3.2-440000,IF(B2131&lt;8500000,ROUNDDOWN(B2131*0.9,0)-1100000,B2131-1950000))))))</f>
        <v/>
      </c>
      <c r="I2131" s="19">
        <f>IF(H2131&gt;23500000,NA(),IF(C2131&gt;=2026,IF(H2131&lt;=4890000,1040000,IF(H2131&lt;=6550000,670000,620000)),IF(H2131&lt;=1320000,950000,IF(H2131&lt;=3360000,880000,IF(H2131&lt;=4890000,680000,IF(H2131&lt;=6550000,630000,580000))))))</f>
        <v/>
      </c>
      <c r="J2131" s="19">
        <f>MAX(0,ROUNDDOWN(H2131-E2131-I2131-F2131,-3))</f>
        <v/>
      </c>
      <c r="K2131" s="19">
        <f>MAX(0,ROUNDDOWN(H2131-E2131-I2131-F2131-D2131,-3))</f>
        <v/>
      </c>
      <c r="L2131" s="19">
        <f>IF(J2131&lt;=0,0,ROUNDDOWN((J2131*LOOKUP(J2131,{0,1950001,3300001,6950001,9000001,18000001,40000001},{0.05,0.1,0.2,0.23,0.33,0.4,0.45})-LOOKUP(J2131,{0,1950001,3300001,6950001,9000001,18000001,40000001},{0,97500,427500,636000,1536000,2796000,4796000}))*1.021,-2))</f>
        <v/>
      </c>
      <c r="M2131" s="19">
        <f>IF(K2131&lt;=0,0,ROUNDDOWN((K2131*LOOKUP(K2131,{0,1950001,3300001,6950001,9000001,18000001,40000001},{0.05,0.1,0.2,0.23,0.33,0.4,0.45})-LOOKUP(K2131,{0,1950001,3300001,6950001,9000001,18000001,40000001},{0,97500,427500,636000,1536000,2796000,4796000}))*1.021,-2))</f>
        <v/>
      </c>
      <c r="N2131" s="19">
        <f>MAX(0,ROUNDDOWN(H2131-E2131-430000-G2131,-3))</f>
        <v/>
      </c>
      <c r="O2131" s="19">
        <f>MAX(0,ROUNDDOWN(H2131-E2131-430000-G2131-D2131,-3))</f>
        <v/>
      </c>
      <c r="P2131" s="19">
        <f>IF(H2131&lt;=450000,0,MAX(0,ROUNDDOWN(N2131*0.06-MIN(50000,N2131)*0.03,-2))+MAX(0,ROUNDDOWN(N2131*0.04-MIN(50000,N2131)*0.02,-2)))</f>
        <v/>
      </c>
      <c r="Q2131" s="19">
        <f>IF(H2131&lt;=450000,0,MAX(0,ROUNDDOWN(O2131*0.06-MIN(50000,O2131)*0.03,-2))+MAX(0,ROUNDDOWN(O2131*0.04-MIN(50000,O2131)*0.02,-2)))</f>
        <v/>
      </c>
      <c r="R2131" s="19">
        <f>L2131-M2131</f>
        <v/>
      </c>
      <c r="S2131" s="19">
        <f>P2131-Q2131</f>
        <v/>
      </c>
      <c r="T2131" s="19">
        <f>R2131+S2131</f>
        <v/>
      </c>
      <c r="U2131" s="21">
        <f>IF(J2131&lt;=0,0,LOOKUP(J2131,{0,1950001,3300001,6950001,9000001,18000001,40000001},{0.05,0.1,0.2,0.23,0.33,0.4,0.45}))</f>
        <v/>
      </c>
    </row>
    <row r="2132">
      <c r="A2132" t="inlineStr">
        <is>
          <t>1万円刻み</t>
        </is>
      </c>
      <c r="B2132" s="19">
        <f>'3_1万円刻み'!$A$997</f>
        <v/>
      </c>
      <c r="C2132" s="20" t="n">
        <v>2026</v>
      </c>
      <c r="D2132" s="19" t="n">
        <v>276000</v>
      </c>
      <c r="E2132" s="19">
        <f>ROUND(MIN(B2132/12,650000)*12*0.0915+MIN(B2132/12,1390000)*12*(0.0504+0)+B2132*0.005,0)</f>
        <v/>
      </c>
      <c r="F2132" s="19" t="n">
        <v>0</v>
      </c>
      <c r="G2132" s="19" t="n">
        <v>0</v>
      </c>
      <c r="H2132" s="19">
        <f>IF(C2132&gt;=2026,IF(B2132&lt;741000,0,IF(B2132&lt;2191000,B2132-740000,IF(B2132&lt;2193000,1451000,IF(B2132&lt;2196000,1453000,IF(B2132&lt;2200000,1456000,IF(B2132&lt;3600000,ROUNDDOWN(B2132/4,-3)*2.8-80000,IF(B2132&lt;6600000,ROUNDDOWN(B2132/4,-3)*3.2-440000,IF(B2132&lt;8500000,ROUNDDOWN(B2132*0.9,0)-1100000,B2132-1950000)))))))),IF(B2132&lt;651000,0,IF(B2132&lt;1900000,B2132-650000,IF(B2132&lt;3600000,ROUNDDOWN(B2132/4,-3)*2.8-80000,IF(B2132&lt;6600000,ROUNDDOWN(B2132/4,-3)*3.2-440000,IF(B2132&lt;8500000,ROUNDDOWN(B2132*0.9,0)-1100000,B2132-1950000))))))</f>
        <v/>
      </c>
      <c r="I2132" s="19">
        <f>IF(H2132&gt;23500000,NA(),IF(C2132&gt;=2026,IF(H2132&lt;=4890000,1040000,IF(H2132&lt;=6550000,670000,620000)),IF(H2132&lt;=1320000,950000,IF(H2132&lt;=3360000,880000,IF(H2132&lt;=4890000,680000,IF(H2132&lt;=6550000,630000,580000))))))</f>
        <v/>
      </c>
      <c r="J2132" s="19">
        <f>MAX(0,ROUNDDOWN(H2132-E2132-I2132-F2132,-3))</f>
        <v/>
      </c>
      <c r="K2132" s="19">
        <f>MAX(0,ROUNDDOWN(H2132-E2132-I2132-F2132-D2132,-3))</f>
        <v/>
      </c>
      <c r="L2132" s="19">
        <f>IF(J2132&lt;=0,0,ROUNDDOWN((J2132*LOOKUP(J2132,{0,1950001,3300001,6950001,9000001,18000001,40000001},{0.05,0.1,0.2,0.23,0.33,0.4,0.45})-LOOKUP(J2132,{0,1950001,3300001,6950001,9000001,18000001,40000001},{0,97500,427500,636000,1536000,2796000,4796000}))*1.021,-2))</f>
        <v/>
      </c>
      <c r="M2132" s="19">
        <f>IF(K2132&lt;=0,0,ROUNDDOWN((K2132*LOOKUP(K2132,{0,1950001,3300001,6950001,9000001,18000001,40000001},{0.05,0.1,0.2,0.23,0.33,0.4,0.45})-LOOKUP(K2132,{0,1950001,3300001,6950001,9000001,18000001,40000001},{0,97500,427500,636000,1536000,2796000,4796000}))*1.021,-2))</f>
        <v/>
      </c>
      <c r="N2132" s="19">
        <f>MAX(0,ROUNDDOWN(H2132-E2132-430000-G2132,-3))</f>
        <v/>
      </c>
      <c r="O2132" s="19">
        <f>MAX(0,ROUNDDOWN(H2132-E2132-430000-G2132-D2132,-3))</f>
        <v/>
      </c>
      <c r="P2132" s="19">
        <f>IF(H2132&lt;=450000,0,MAX(0,ROUNDDOWN(N2132*0.06-MIN(50000,N2132)*0.03,-2))+MAX(0,ROUNDDOWN(N2132*0.04-MIN(50000,N2132)*0.02,-2)))</f>
        <v/>
      </c>
      <c r="Q2132" s="19">
        <f>IF(H2132&lt;=450000,0,MAX(0,ROUNDDOWN(O2132*0.06-MIN(50000,O2132)*0.03,-2))+MAX(0,ROUNDDOWN(O2132*0.04-MIN(50000,O2132)*0.02,-2)))</f>
        <v/>
      </c>
      <c r="R2132" s="19">
        <f>L2132-M2132</f>
        <v/>
      </c>
      <c r="S2132" s="19">
        <f>P2132-Q2132</f>
        <v/>
      </c>
      <c r="T2132" s="19">
        <f>R2132+S2132</f>
        <v/>
      </c>
      <c r="U2132" s="21">
        <f>IF(J2132&lt;=0,0,LOOKUP(J2132,{0,1950001,3300001,6950001,9000001,18000001,40000001},{0.05,0.1,0.2,0.23,0.33,0.4,0.45}))</f>
        <v/>
      </c>
    </row>
    <row r="2133">
      <c r="A2133" t="inlineStr">
        <is>
          <t>1万円刻み</t>
        </is>
      </c>
      <c r="B2133" s="19">
        <f>'3_1万円刻み'!$A$998</f>
        <v/>
      </c>
      <c r="C2133" s="20" t="n">
        <v>2025</v>
      </c>
      <c r="D2133" s="19" t="n">
        <v>276000</v>
      </c>
      <c r="E2133" s="19">
        <f>ROUND(MIN(B2133/12,650000)*12*0.0915+MIN(B2133/12,1390000)*12*(0.0504+0)+B2133*0.005,0)</f>
        <v/>
      </c>
      <c r="F2133" s="19" t="n">
        <v>0</v>
      </c>
      <c r="G2133" s="19" t="n">
        <v>0</v>
      </c>
      <c r="H2133" s="19">
        <f>IF(C2133&gt;=2026,IF(B2133&lt;741000,0,IF(B2133&lt;2191000,B2133-740000,IF(B2133&lt;2193000,1451000,IF(B2133&lt;2196000,1453000,IF(B2133&lt;2200000,1456000,IF(B2133&lt;3600000,ROUNDDOWN(B2133/4,-3)*2.8-80000,IF(B2133&lt;6600000,ROUNDDOWN(B2133/4,-3)*3.2-440000,IF(B2133&lt;8500000,ROUNDDOWN(B2133*0.9,0)-1100000,B2133-1950000)))))))),IF(B2133&lt;651000,0,IF(B2133&lt;1900000,B2133-650000,IF(B2133&lt;3600000,ROUNDDOWN(B2133/4,-3)*2.8-80000,IF(B2133&lt;6600000,ROUNDDOWN(B2133/4,-3)*3.2-440000,IF(B2133&lt;8500000,ROUNDDOWN(B2133*0.9,0)-1100000,B2133-1950000))))))</f>
        <v/>
      </c>
      <c r="I2133" s="19">
        <f>IF(H2133&gt;23500000,NA(),IF(C2133&gt;=2026,IF(H2133&lt;=4890000,1040000,IF(H2133&lt;=6550000,670000,620000)),IF(H2133&lt;=1320000,950000,IF(H2133&lt;=3360000,880000,IF(H2133&lt;=4890000,680000,IF(H2133&lt;=6550000,630000,580000))))))</f>
        <v/>
      </c>
      <c r="J2133" s="19">
        <f>MAX(0,ROUNDDOWN(H2133-E2133-I2133-F2133,-3))</f>
        <v/>
      </c>
      <c r="K2133" s="19">
        <f>MAX(0,ROUNDDOWN(H2133-E2133-I2133-F2133-D2133,-3))</f>
        <v/>
      </c>
      <c r="L2133" s="19">
        <f>IF(J2133&lt;=0,0,ROUNDDOWN((J2133*LOOKUP(J2133,{0,1950001,3300001,6950001,9000001,18000001,40000001},{0.05,0.1,0.2,0.23,0.33,0.4,0.45})-LOOKUP(J2133,{0,1950001,3300001,6950001,9000001,18000001,40000001},{0,97500,427500,636000,1536000,2796000,4796000}))*1.021,-2))</f>
        <v/>
      </c>
      <c r="M2133" s="19">
        <f>IF(K2133&lt;=0,0,ROUNDDOWN((K2133*LOOKUP(K2133,{0,1950001,3300001,6950001,9000001,18000001,40000001},{0.05,0.1,0.2,0.23,0.33,0.4,0.45})-LOOKUP(K2133,{0,1950001,3300001,6950001,9000001,18000001,40000001},{0,97500,427500,636000,1536000,2796000,4796000}))*1.021,-2))</f>
        <v/>
      </c>
      <c r="N2133" s="19">
        <f>MAX(0,ROUNDDOWN(H2133-E2133-430000-G2133,-3))</f>
        <v/>
      </c>
      <c r="O2133" s="19">
        <f>MAX(0,ROUNDDOWN(H2133-E2133-430000-G2133-D2133,-3))</f>
        <v/>
      </c>
      <c r="P2133" s="19">
        <f>IF(H2133&lt;=450000,0,MAX(0,ROUNDDOWN(N2133*0.06-MIN(50000,N2133)*0.03,-2))+MAX(0,ROUNDDOWN(N2133*0.04-MIN(50000,N2133)*0.02,-2)))</f>
        <v/>
      </c>
      <c r="Q2133" s="19">
        <f>IF(H2133&lt;=450000,0,MAX(0,ROUNDDOWN(O2133*0.06-MIN(50000,O2133)*0.03,-2))+MAX(0,ROUNDDOWN(O2133*0.04-MIN(50000,O2133)*0.02,-2)))</f>
        <v/>
      </c>
      <c r="R2133" s="19">
        <f>L2133-M2133</f>
        <v/>
      </c>
      <c r="S2133" s="19">
        <f>P2133-Q2133</f>
        <v/>
      </c>
      <c r="T2133" s="19">
        <f>R2133+S2133</f>
        <v/>
      </c>
      <c r="U2133" s="21">
        <f>IF(J2133&lt;=0,0,LOOKUP(J2133,{0,1950001,3300001,6950001,9000001,18000001,40000001},{0.05,0.1,0.2,0.23,0.33,0.4,0.45}))</f>
        <v/>
      </c>
    </row>
    <row r="2134">
      <c r="A2134" t="inlineStr">
        <is>
          <t>1万円刻み</t>
        </is>
      </c>
      <c r="B2134" s="19">
        <f>'3_1万円刻み'!$A$998</f>
        <v/>
      </c>
      <c r="C2134" s="20" t="n">
        <v>2026</v>
      </c>
      <c r="D2134" s="19" t="n">
        <v>276000</v>
      </c>
      <c r="E2134" s="19">
        <f>ROUND(MIN(B2134/12,650000)*12*0.0915+MIN(B2134/12,1390000)*12*(0.0504+0)+B2134*0.005,0)</f>
        <v/>
      </c>
      <c r="F2134" s="19" t="n">
        <v>0</v>
      </c>
      <c r="G2134" s="19" t="n">
        <v>0</v>
      </c>
      <c r="H2134" s="19">
        <f>IF(C2134&gt;=2026,IF(B2134&lt;741000,0,IF(B2134&lt;2191000,B2134-740000,IF(B2134&lt;2193000,1451000,IF(B2134&lt;2196000,1453000,IF(B2134&lt;2200000,1456000,IF(B2134&lt;3600000,ROUNDDOWN(B2134/4,-3)*2.8-80000,IF(B2134&lt;6600000,ROUNDDOWN(B2134/4,-3)*3.2-440000,IF(B2134&lt;8500000,ROUNDDOWN(B2134*0.9,0)-1100000,B2134-1950000)))))))),IF(B2134&lt;651000,0,IF(B2134&lt;1900000,B2134-650000,IF(B2134&lt;3600000,ROUNDDOWN(B2134/4,-3)*2.8-80000,IF(B2134&lt;6600000,ROUNDDOWN(B2134/4,-3)*3.2-440000,IF(B2134&lt;8500000,ROUNDDOWN(B2134*0.9,0)-1100000,B2134-1950000))))))</f>
        <v/>
      </c>
      <c r="I2134" s="19">
        <f>IF(H2134&gt;23500000,NA(),IF(C2134&gt;=2026,IF(H2134&lt;=4890000,1040000,IF(H2134&lt;=6550000,670000,620000)),IF(H2134&lt;=1320000,950000,IF(H2134&lt;=3360000,880000,IF(H2134&lt;=4890000,680000,IF(H2134&lt;=6550000,630000,580000))))))</f>
        <v/>
      </c>
      <c r="J2134" s="19">
        <f>MAX(0,ROUNDDOWN(H2134-E2134-I2134-F2134,-3))</f>
        <v/>
      </c>
      <c r="K2134" s="19">
        <f>MAX(0,ROUNDDOWN(H2134-E2134-I2134-F2134-D2134,-3))</f>
        <v/>
      </c>
      <c r="L2134" s="19">
        <f>IF(J2134&lt;=0,0,ROUNDDOWN((J2134*LOOKUP(J2134,{0,1950001,3300001,6950001,9000001,18000001,40000001},{0.05,0.1,0.2,0.23,0.33,0.4,0.45})-LOOKUP(J2134,{0,1950001,3300001,6950001,9000001,18000001,40000001},{0,97500,427500,636000,1536000,2796000,4796000}))*1.021,-2))</f>
        <v/>
      </c>
      <c r="M2134" s="19">
        <f>IF(K2134&lt;=0,0,ROUNDDOWN((K2134*LOOKUP(K2134,{0,1950001,3300001,6950001,9000001,18000001,40000001},{0.05,0.1,0.2,0.23,0.33,0.4,0.45})-LOOKUP(K2134,{0,1950001,3300001,6950001,9000001,18000001,40000001},{0,97500,427500,636000,1536000,2796000,4796000}))*1.021,-2))</f>
        <v/>
      </c>
      <c r="N2134" s="19">
        <f>MAX(0,ROUNDDOWN(H2134-E2134-430000-G2134,-3))</f>
        <v/>
      </c>
      <c r="O2134" s="19">
        <f>MAX(0,ROUNDDOWN(H2134-E2134-430000-G2134-D2134,-3))</f>
        <v/>
      </c>
      <c r="P2134" s="19">
        <f>IF(H2134&lt;=450000,0,MAX(0,ROUNDDOWN(N2134*0.06-MIN(50000,N2134)*0.03,-2))+MAX(0,ROUNDDOWN(N2134*0.04-MIN(50000,N2134)*0.02,-2)))</f>
        <v/>
      </c>
      <c r="Q2134" s="19">
        <f>IF(H2134&lt;=450000,0,MAX(0,ROUNDDOWN(O2134*0.06-MIN(50000,O2134)*0.03,-2))+MAX(0,ROUNDDOWN(O2134*0.04-MIN(50000,O2134)*0.02,-2)))</f>
        <v/>
      </c>
      <c r="R2134" s="19">
        <f>L2134-M2134</f>
        <v/>
      </c>
      <c r="S2134" s="19">
        <f>P2134-Q2134</f>
        <v/>
      </c>
      <c r="T2134" s="19">
        <f>R2134+S2134</f>
        <v/>
      </c>
      <c r="U2134" s="21">
        <f>IF(J2134&lt;=0,0,LOOKUP(J2134,{0,1950001,3300001,6950001,9000001,18000001,40000001},{0.05,0.1,0.2,0.23,0.33,0.4,0.45}))</f>
        <v/>
      </c>
    </row>
    <row r="2135">
      <c r="A2135" t="inlineStr">
        <is>
          <t>1万円刻み</t>
        </is>
      </c>
      <c r="B2135" s="19">
        <f>'3_1万円刻み'!$A$999</f>
        <v/>
      </c>
      <c r="C2135" s="20" t="n">
        <v>2025</v>
      </c>
      <c r="D2135" s="19" t="n">
        <v>276000</v>
      </c>
      <c r="E2135" s="19">
        <f>ROUND(MIN(B2135/12,650000)*12*0.0915+MIN(B2135/12,1390000)*12*(0.0504+0)+B2135*0.005,0)</f>
        <v/>
      </c>
      <c r="F2135" s="19" t="n">
        <v>0</v>
      </c>
      <c r="G2135" s="19" t="n">
        <v>0</v>
      </c>
      <c r="H2135" s="19">
        <f>IF(C2135&gt;=2026,IF(B2135&lt;741000,0,IF(B2135&lt;2191000,B2135-740000,IF(B2135&lt;2193000,1451000,IF(B2135&lt;2196000,1453000,IF(B2135&lt;2200000,1456000,IF(B2135&lt;3600000,ROUNDDOWN(B2135/4,-3)*2.8-80000,IF(B2135&lt;6600000,ROUNDDOWN(B2135/4,-3)*3.2-440000,IF(B2135&lt;8500000,ROUNDDOWN(B2135*0.9,0)-1100000,B2135-1950000)))))))),IF(B2135&lt;651000,0,IF(B2135&lt;1900000,B2135-650000,IF(B2135&lt;3600000,ROUNDDOWN(B2135/4,-3)*2.8-80000,IF(B2135&lt;6600000,ROUNDDOWN(B2135/4,-3)*3.2-440000,IF(B2135&lt;8500000,ROUNDDOWN(B2135*0.9,0)-1100000,B2135-1950000))))))</f>
        <v/>
      </c>
      <c r="I2135" s="19">
        <f>IF(H2135&gt;23500000,NA(),IF(C2135&gt;=2026,IF(H2135&lt;=4890000,1040000,IF(H2135&lt;=6550000,670000,620000)),IF(H2135&lt;=1320000,950000,IF(H2135&lt;=3360000,880000,IF(H2135&lt;=4890000,680000,IF(H2135&lt;=6550000,630000,580000))))))</f>
        <v/>
      </c>
      <c r="J2135" s="19">
        <f>MAX(0,ROUNDDOWN(H2135-E2135-I2135-F2135,-3))</f>
        <v/>
      </c>
      <c r="K2135" s="19">
        <f>MAX(0,ROUNDDOWN(H2135-E2135-I2135-F2135-D2135,-3))</f>
        <v/>
      </c>
      <c r="L2135" s="19">
        <f>IF(J2135&lt;=0,0,ROUNDDOWN((J2135*LOOKUP(J2135,{0,1950001,3300001,6950001,9000001,18000001,40000001},{0.05,0.1,0.2,0.23,0.33,0.4,0.45})-LOOKUP(J2135,{0,1950001,3300001,6950001,9000001,18000001,40000001},{0,97500,427500,636000,1536000,2796000,4796000}))*1.021,-2))</f>
        <v/>
      </c>
      <c r="M2135" s="19">
        <f>IF(K2135&lt;=0,0,ROUNDDOWN((K2135*LOOKUP(K2135,{0,1950001,3300001,6950001,9000001,18000001,40000001},{0.05,0.1,0.2,0.23,0.33,0.4,0.45})-LOOKUP(K2135,{0,1950001,3300001,6950001,9000001,18000001,40000001},{0,97500,427500,636000,1536000,2796000,4796000}))*1.021,-2))</f>
        <v/>
      </c>
      <c r="N2135" s="19">
        <f>MAX(0,ROUNDDOWN(H2135-E2135-430000-G2135,-3))</f>
        <v/>
      </c>
      <c r="O2135" s="19">
        <f>MAX(0,ROUNDDOWN(H2135-E2135-430000-G2135-D2135,-3))</f>
        <v/>
      </c>
      <c r="P2135" s="19">
        <f>IF(H2135&lt;=450000,0,MAX(0,ROUNDDOWN(N2135*0.06-MIN(50000,N2135)*0.03,-2))+MAX(0,ROUNDDOWN(N2135*0.04-MIN(50000,N2135)*0.02,-2)))</f>
        <v/>
      </c>
      <c r="Q2135" s="19">
        <f>IF(H2135&lt;=450000,0,MAX(0,ROUNDDOWN(O2135*0.06-MIN(50000,O2135)*0.03,-2))+MAX(0,ROUNDDOWN(O2135*0.04-MIN(50000,O2135)*0.02,-2)))</f>
        <v/>
      </c>
      <c r="R2135" s="19">
        <f>L2135-M2135</f>
        <v/>
      </c>
      <c r="S2135" s="19">
        <f>P2135-Q2135</f>
        <v/>
      </c>
      <c r="T2135" s="19">
        <f>R2135+S2135</f>
        <v/>
      </c>
      <c r="U2135" s="21">
        <f>IF(J2135&lt;=0,0,LOOKUP(J2135,{0,1950001,3300001,6950001,9000001,18000001,40000001},{0.05,0.1,0.2,0.23,0.33,0.4,0.45}))</f>
        <v/>
      </c>
    </row>
    <row r="2136">
      <c r="A2136" t="inlineStr">
        <is>
          <t>1万円刻み</t>
        </is>
      </c>
      <c r="B2136" s="19">
        <f>'3_1万円刻み'!$A$999</f>
        <v/>
      </c>
      <c r="C2136" s="20" t="n">
        <v>2026</v>
      </c>
      <c r="D2136" s="19" t="n">
        <v>276000</v>
      </c>
      <c r="E2136" s="19">
        <f>ROUND(MIN(B2136/12,650000)*12*0.0915+MIN(B2136/12,1390000)*12*(0.0504+0)+B2136*0.005,0)</f>
        <v/>
      </c>
      <c r="F2136" s="19" t="n">
        <v>0</v>
      </c>
      <c r="G2136" s="19" t="n">
        <v>0</v>
      </c>
      <c r="H2136" s="19">
        <f>IF(C2136&gt;=2026,IF(B2136&lt;741000,0,IF(B2136&lt;2191000,B2136-740000,IF(B2136&lt;2193000,1451000,IF(B2136&lt;2196000,1453000,IF(B2136&lt;2200000,1456000,IF(B2136&lt;3600000,ROUNDDOWN(B2136/4,-3)*2.8-80000,IF(B2136&lt;6600000,ROUNDDOWN(B2136/4,-3)*3.2-440000,IF(B2136&lt;8500000,ROUNDDOWN(B2136*0.9,0)-1100000,B2136-1950000)))))))),IF(B2136&lt;651000,0,IF(B2136&lt;1900000,B2136-650000,IF(B2136&lt;3600000,ROUNDDOWN(B2136/4,-3)*2.8-80000,IF(B2136&lt;6600000,ROUNDDOWN(B2136/4,-3)*3.2-440000,IF(B2136&lt;8500000,ROUNDDOWN(B2136*0.9,0)-1100000,B2136-1950000))))))</f>
        <v/>
      </c>
      <c r="I2136" s="19">
        <f>IF(H2136&gt;23500000,NA(),IF(C2136&gt;=2026,IF(H2136&lt;=4890000,1040000,IF(H2136&lt;=6550000,670000,620000)),IF(H2136&lt;=1320000,950000,IF(H2136&lt;=3360000,880000,IF(H2136&lt;=4890000,680000,IF(H2136&lt;=6550000,630000,580000))))))</f>
        <v/>
      </c>
      <c r="J2136" s="19">
        <f>MAX(0,ROUNDDOWN(H2136-E2136-I2136-F2136,-3))</f>
        <v/>
      </c>
      <c r="K2136" s="19">
        <f>MAX(0,ROUNDDOWN(H2136-E2136-I2136-F2136-D2136,-3))</f>
        <v/>
      </c>
      <c r="L2136" s="19">
        <f>IF(J2136&lt;=0,0,ROUNDDOWN((J2136*LOOKUP(J2136,{0,1950001,3300001,6950001,9000001,18000001,40000001},{0.05,0.1,0.2,0.23,0.33,0.4,0.45})-LOOKUP(J2136,{0,1950001,3300001,6950001,9000001,18000001,40000001},{0,97500,427500,636000,1536000,2796000,4796000}))*1.021,-2))</f>
        <v/>
      </c>
      <c r="M2136" s="19">
        <f>IF(K2136&lt;=0,0,ROUNDDOWN((K2136*LOOKUP(K2136,{0,1950001,3300001,6950001,9000001,18000001,40000001},{0.05,0.1,0.2,0.23,0.33,0.4,0.45})-LOOKUP(K2136,{0,1950001,3300001,6950001,9000001,18000001,40000001},{0,97500,427500,636000,1536000,2796000,4796000}))*1.021,-2))</f>
        <v/>
      </c>
      <c r="N2136" s="19">
        <f>MAX(0,ROUNDDOWN(H2136-E2136-430000-G2136,-3))</f>
        <v/>
      </c>
      <c r="O2136" s="19">
        <f>MAX(0,ROUNDDOWN(H2136-E2136-430000-G2136-D2136,-3))</f>
        <v/>
      </c>
      <c r="P2136" s="19">
        <f>IF(H2136&lt;=450000,0,MAX(0,ROUNDDOWN(N2136*0.06-MIN(50000,N2136)*0.03,-2))+MAX(0,ROUNDDOWN(N2136*0.04-MIN(50000,N2136)*0.02,-2)))</f>
        <v/>
      </c>
      <c r="Q2136" s="19">
        <f>IF(H2136&lt;=450000,0,MAX(0,ROUNDDOWN(O2136*0.06-MIN(50000,O2136)*0.03,-2))+MAX(0,ROUNDDOWN(O2136*0.04-MIN(50000,O2136)*0.02,-2)))</f>
        <v/>
      </c>
      <c r="R2136" s="19">
        <f>L2136-M2136</f>
        <v/>
      </c>
      <c r="S2136" s="19">
        <f>P2136-Q2136</f>
        <v/>
      </c>
      <c r="T2136" s="19">
        <f>R2136+S2136</f>
        <v/>
      </c>
      <c r="U2136" s="21">
        <f>IF(J2136&lt;=0,0,LOOKUP(J2136,{0,1950001,3300001,6950001,9000001,18000001,40000001},{0.05,0.1,0.2,0.23,0.33,0.4,0.45}))</f>
        <v/>
      </c>
    </row>
    <row r="2137">
      <c r="A2137" t="inlineStr">
        <is>
          <t>1万円刻み</t>
        </is>
      </c>
      <c r="B2137" s="19">
        <f>'3_1万円刻み'!$A$1000</f>
        <v/>
      </c>
      <c r="C2137" s="20" t="n">
        <v>2025</v>
      </c>
      <c r="D2137" s="19" t="n">
        <v>276000</v>
      </c>
      <c r="E2137" s="19">
        <f>ROUND(MIN(B2137/12,650000)*12*0.0915+MIN(B2137/12,1390000)*12*(0.0504+0)+B2137*0.005,0)</f>
        <v/>
      </c>
      <c r="F2137" s="19" t="n">
        <v>0</v>
      </c>
      <c r="G2137" s="19" t="n">
        <v>0</v>
      </c>
      <c r="H2137" s="19">
        <f>IF(C2137&gt;=2026,IF(B2137&lt;741000,0,IF(B2137&lt;2191000,B2137-740000,IF(B2137&lt;2193000,1451000,IF(B2137&lt;2196000,1453000,IF(B2137&lt;2200000,1456000,IF(B2137&lt;3600000,ROUNDDOWN(B2137/4,-3)*2.8-80000,IF(B2137&lt;6600000,ROUNDDOWN(B2137/4,-3)*3.2-440000,IF(B2137&lt;8500000,ROUNDDOWN(B2137*0.9,0)-1100000,B2137-1950000)))))))),IF(B2137&lt;651000,0,IF(B2137&lt;1900000,B2137-650000,IF(B2137&lt;3600000,ROUNDDOWN(B2137/4,-3)*2.8-80000,IF(B2137&lt;6600000,ROUNDDOWN(B2137/4,-3)*3.2-440000,IF(B2137&lt;8500000,ROUNDDOWN(B2137*0.9,0)-1100000,B2137-1950000))))))</f>
        <v/>
      </c>
      <c r="I2137" s="19">
        <f>IF(H2137&gt;23500000,NA(),IF(C2137&gt;=2026,IF(H2137&lt;=4890000,1040000,IF(H2137&lt;=6550000,670000,620000)),IF(H2137&lt;=1320000,950000,IF(H2137&lt;=3360000,880000,IF(H2137&lt;=4890000,680000,IF(H2137&lt;=6550000,630000,580000))))))</f>
        <v/>
      </c>
      <c r="J2137" s="19">
        <f>MAX(0,ROUNDDOWN(H2137-E2137-I2137-F2137,-3))</f>
        <v/>
      </c>
      <c r="K2137" s="19">
        <f>MAX(0,ROUNDDOWN(H2137-E2137-I2137-F2137-D2137,-3))</f>
        <v/>
      </c>
      <c r="L2137" s="19">
        <f>IF(J2137&lt;=0,0,ROUNDDOWN((J2137*LOOKUP(J2137,{0,1950001,3300001,6950001,9000001,18000001,40000001},{0.05,0.1,0.2,0.23,0.33,0.4,0.45})-LOOKUP(J2137,{0,1950001,3300001,6950001,9000001,18000001,40000001},{0,97500,427500,636000,1536000,2796000,4796000}))*1.021,-2))</f>
        <v/>
      </c>
      <c r="M2137" s="19">
        <f>IF(K2137&lt;=0,0,ROUNDDOWN((K2137*LOOKUP(K2137,{0,1950001,3300001,6950001,9000001,18000001,40000001},{0.05,0.1,0.2,0.23,0.33,0.4,0.45})-LOOKUP(K2137,{0,1950001,3300001,6950001,9000001,18000001,40000001},{0,97500,427500,636000,1536000,2796000,4796000}))*1.021,-2))</f>
        <v/>
      </c>
      <c r="N2137" s="19">
        <f>MAX(0,ROUNDDOWN(H2137-E2137-430000-G2137,-3))</f>
        <v/>
      </c>
      <c r="O2137" s="19">
        <f>MAX(0,ROUNDDOWN(H2137-E2137-430000-G2137-D2137,-3))</f>
        <v/>
      </c>
      <c r="P2137" s="19">
        <f>IF(H2137&lt;=450000,0,MAX(0,ROUNDDOWN(N2137*0.06-MIN(50000,N2137)*0.03,-2))+MAX(0,ROUNDDOWN(N2137*0.04-MIN(50000,N2137)*0.02,-2)))</f>
        <v/>
      </c>
      <c r="Q2137" s="19">
        <f>IF(H2137&lt;=450000,0,MAX(0,ROUNDDOWN(O2137*0.06-MIN(50000,O2137)*0.03,-2))+MAX(0,ROUNDDOWN(O2137*0.04-MIN(50000,O2137)*0.02,-2)))</f>
        <v/>
      </c>
      <c r="R2137" s="19">
        <f>L2137-M2137</f>
        <v/>
      </c>
      <c r="S2137" s="19">
        <f>P2137-Q2137</f>
        <v/>
      </c>
      <c r="T2137" s="19">
        <f>R2137+S2137</f>
        <v/>
      </c>
      <c r="U2137" s="21">
        <f>IF(J2137&lt;=0,0,LOOKUP(J2137,{0,1950001,3300001,6950001,9000001,18000001,40000001},{0.05,0.1,0.2,0.23,0.33,0.4,0.45}))</f>
        <v/>
      </c>
    </row>
    <row r="2138">
      <c r="A2138" t="inlineStr">
        <is>
          <t>1万円刻み</t>
        </is>
      </c>
      <c r="B2138" s="19">
        <f>'3_1万円刻み'!$A$1000</f>
        <v/>
      </c>
      <c r="C2138" s="20" t="n">
        <v>2026</v>
      </c>
      <c r="D2138" s="19" t="n">
        <v>276000</v>
      </c>
      <c r="E2138" s="19">
        <f>ROUND(MIN(B2138/12,650000)*12*0.0915+MIN(B2138/12,1390000)*12*(0.0504+0)+B2138*0.005,0)</f>
        <v/>
      </c>
      <c r="F2138" s="19" t="n">
        <v>0</v>
      </c>
      <c r="G2138" s="19" t="n">
        <v>0</v>
      </c>
      <c r="H2138" s="19">
        <f>IF(C2138&gt;=2026,IF(B2138&lt;741000,0,IF(B2138&lt;2191000,B2138-740000,IF(B2138&lt;2193000,1451000,IF(B2138&lt;2196000,1453000,IF(B2138&lt;2200000,1456000,IF(B2138&lt;3600000,ROUNDDOWN(B2138/4,-3)*2.8-80000,IF(B2138&lt;6600000,ROUNDDOWN(B2138/4,-3)*3.2-440000,IF(B2138&lt;8500000,ROUNDDOWN(B2138*0.9,0)-1100000,B2138-1950000)))))))),IF(B2138&lt;651000,0,IF(B2138&lt;1900000,B2138-650000,IF(B2138&lt;3600000,ROUNDDOWN(B2138/4,-3)*2.8-80000,IF(B2138&lt;6600000,ROUNDDOWN(B2138/4,-3)*3.2-440000,IF(B2138&lt;8500000,ROUNDDOWN(B2138*0.9,0)-1100000,B2138-1950000))))))</f>
        <v/>
      </c>
      <c r="I2138" s="19">
        <f>IF(H2138&gt;23500000,NA(),IF(C2138&gt;=2026,IF(H2138&lt;=4890000,1040000,IF(H2138&lt;=6550000,670000,620000)),IF(H2138&lt;=1320000,950000,IF(H2138&lt;=3360000,880000,IF(H2138&lt;=4890000,680000,IF(H2138&lt;=6550000,630000,580000))))))</f>
        <v/>
      </c>
      <c r="J2138" s="19">
        <f>MAX(0,ROUNDDOWN(H2138-E2138-I2138-F2138,-3))</f>
        <v/>
      </c>
      <c r="K2138" s="19">
        <f>MAX(0,ROUNDDOWN(H2138-E2138-I2138-F2138-D2138,-3))</f>
        <v/>
      </c>
      <c r="L2138" s="19">
        <f>IF(J2138&lt;=0,0,ROUNDDOWN((J2138*LOOKUP(J2138,{0,1950001,3300001,6950001,9000001,18000001,40000001},{0.05,0.1,0.2,0.23,0.33,0.4,0.45})-LOOKUP(J2138,{0,1950001,3300001,6950001,9000001,18000001,40000001},{0,97500,427500,636000,1536000,2796000,4796000}))*1.021,-2))</f>
        <v/>
      </c>
      <c r="M2138" s="19">
        <f>IF(K2138&lt;=0,0,ROUNDDOWN((K2138*LOOKUP(K2138,{0,1950001,3300001,6950001,9000001,18000001,40000001},{0.05,0.1,0.2,0.23,0.33,0.4,0.45})-LOOKUP(K2138,{0,1950001,3300001,6950001,9000001,18000001,40000001},{0,97500,427500,636000,1536000,2796000,4796000}))*1.021,-2))</f>
        <v/>
      </c>
      <c r="N2138" s="19">
        <f>MAX(0,ROUNDDOWN(H2138-E2138-430000-G2138,-3))</f>
        <v/>
      </c>
      <c r="O2138" s="19">
        <f>MAX(0,ROUNDDOWN(H2138-E2138-430000-G2138-D2138,-3))</f>
        <v/>
      </c>
      <c r="P2138" s="19">
        <f>IF(H2138&lt;=450000,0,MAX(0,ROUNDDOWN(N2138*0.06-MIN(50000,N2138)*0.03,-2))+MAX(0,ROUNDDOWN(N2138*0.04-MIN(50000,N2138)*0.02,-2)))</f>
        <v/>
      </c>
      <c r="Q2138" s="19">
        <f>IF(H2138&lt;=450000,0,MAX(0,ROUNDDOWN(O2138*0.06-MIN(50000,O2138)*0.03,-2))+MAX(0,ROUNDDOWN(O2138*0.04-MIN(50000,O2138)*0.02,-2)))</f>
        <v/>
      </c>
      <c r="R2138" s="19">
        <f>L2138-M2138</f>
        <v/>
      </c>
      <c r="S2138" s="19">
        <f>P2138-Q2138</f>
        <v/>
      </c>
      <c r="T2138" s="19">
        <f>R2138+S2138</f>
        <v/>
      </c>
      <c r="U2138" s="21">
        <f>IF(J2138&lt;=0,0,LOOKUP(J2138,{0,1950001,3300001,6950001,9000001,18000001,40000001},{0.05,0.1,0.2,0.23,0.33,0.4,0.45}))</f>
        <v/>
      </c>
    </row>
    <row r="2139">
      <c r="A2139" t="inlineStr">
        <is>
          <t>1万円刻み</t>
        </is>
      </c>
      <c r="B2139" s="19">
        <f>'3_1万円刻み'!$A$1001</f>
        <v/>
      </c>
      <c r="C2139" s="20" t="n">
        <v>2025</v>
      </c>
      <c r="D2139" s="19" t="n">
        <v>276000</v>
      </c>
      <c r="E2139" s="19">
        <f>ROUND(MIN(B2139/12,650000)*12*0.0915+MIN(B2139/12,1390000)*12*(0.0504+0)+B2139*0.005,0)</f>
        <v/>
      </c>
      <c r="F2139" s="19" t="n">
        <v>0</v>
      </c>
      <c r="G2139" s="19" t="n">
        <v>0</v>
      </c>
      <c r="H2139" s="19">
        <f>IF(C2139&gt;=2026,IF(B2139&lt;741000,0,IF(B2139&lt;2191000,B2139-740000,IF(B2139&lt;2193000,1451000,IF(B2139&lt;2196000,1453000,IF(B2139&lt;2200000,1456000,IF(B2139&lt;3600000,ROUNDDOWN(B2139/4,-3)*2.8-80000,IF(B2139&lt;6600000,ROUNDDOWN(B2139/4,-3)*3.2-440000,IF(B2139&lt;8500000,ROUNDDOWN(B2139*0.9,0)-1100000,B2139-1950000)))))))),IF(B2139&lt;651000,0,IF(B2139&lt;1900000,B2139-650000,IF(B2139&lt;3600000,ROUNDDOWN(B2139/4,-3)*2.8-80000,IF(B2139&lt;6600000,ROUNDDOWN(B2139/4,-3)*3.2-440000,IF(B2139&lt;8500000,ROUNDDOWN(B2139*0.9,0)-1100000,B2139-1950000))))))</f>
        <v/>
      </c>
      <c r="I2139" s="19">
        <f>IF(H2139&gt;23500000,NA(),IF(C2139&gt;=2026,IF(H2139&lt;=4890000,1040000,IF(H2139&lt;=6550000,670000,620000)),IF(H2139&lt;=1320000,950000,IF(H2139&lt;=3360000,880000,IF(H2139&lt;=4890000,680000,IF(H2139&lt;=6550000,630000,580000))))))</f>
        <v/>
      </c>
      <c r="J2139" s="19">
        <f>MAX(0,ROUNDDOWN(H2139-E2139-I2139-F2139,-3))</f>
        <v/>
      </c>
      <c r="K2139" s="19">
        <f>MAX(0,ROUNDDOWN(H2139-E2139-I2139-F2139-D2139,-3))</f>
        <v/>
      </c>
      <c r="L2139" s="19">
        <f>IF(J2139&lt;=0,0,ROUNDDOWN((J2139*LOOKUP(J2139,{0,1950001,3300001,6950001,9000001,18000001,40000001},{0.05,0.1,0.2,0.23,0.33,0.4,0.45})-LOOKUP(J2139,{0,1950001,3300001,6950001,9000001,18000001,40000001},{0,97500,427500,636000,1536000,2796000,4796000}))*1.021,-2))</f>
        <v/>
      </c>
      <c r="M2139" s="19">
        <f>IF(K2139&lt;=0,0,ROUNDDOWN((K2139*LOOKUP(K2139,{0,1950001,3300001,6950001,9000001,18000001,40000001},{0.05,0.1,0.2,0.23,0.33,0.4,0.45})-LOOKUP(K2139,{0,1950001,3300001,6950001,9000001,18000001,40000001},{0,97500,427500,636000,1536000,2796000,4796000}))*1.021,-2))</f>
        <v/>
      </c>
      <c r="N2139" s="19">
        <f>MAX(0,ROUNDDOWN(H2139-E2139-430000-G2139,-3))</f>
        <v/>
      </c>
      <c r="O2139" s="19">
        <f>MAX(0,ROUNDDOWN(H2139-E2139-430000-G2139-D2139,-3))</f>
        <v/>
      </c>
      <c r="P2139" s="19">
        <f>IF(H2139&lt;=450000,0,MAX(0,ROUNDDOWN(N2139*0.06-MIN(50000,N2139)*0.03,-2))+MAX(0,ROUNDDOWN(N2139*0.04-MIN(50000,N2139)*0.02,-2)))</f>
        <v/>
      </c>
      <c r="Q2139" s="19">
        <f>IF(H2139&lt;=450000,0,MAX(0,ROUNDDOWN(O2139*0.06-MIN(50000,O2139)*0.03,-2))+MAX(0,ROUNDDOWN(O2139*0.04-MIN(50000,O2139)*0.02,-2)))</f>
        <v/>
      </c>
      <c r="R2139" s="19">
        <f>L2139-M2139</f>
        <v/>
      </c>
      <c r="S2139" s="19">
        <f>P2139-Q2139</f>
        <v/>
      </c>
      <c r="T2139" s="19">
        <f>R2139+S2139</f>
        <v/>
      </c>
      <c r="U2139" s="21">
        <f>IF(J2139&lt;=0,0,LOOKUP(J2139,{0,1950001,3300001,6950001,9000001,18000001,40000001},{0.05,0.1,0.2,0.23,0.33,0.4,0.45}))</f>
        <v/>
      </c>
    </row>
    <row r="2140">
      <c r="A2140" t="inlineStr">
        <is>
          <t>1万円刻み</t>
        </is>
      </c>
      <c r="B2140" s="19">
        <f>'3_1万円刻み'!$A$1001</f>
        <v/>
      </c>
      <c r="C2140" s="20" t="n">
        <v>2026</v>
      </c>
      <c r="D2140" s="19" t="n">
        <v>276000</v>
      </c>
      <c r="E2140" s="19">
        <f>ROUND(MIN(B2140/12,650000)*12*0.0915+MIN(B2140/12,1390000)*12*(0.0504+0)+B2140*0.005,0)</f>
        <v/>
      </c>
      <c r="F2140" s="19" t="n">
        <v>0</v>
      </c>
      <c r="G2140" s="19" t="n">
        <v>0</v>
      </c>
      <c r="H2140" s="19">
        <f>IF(C2140&gt;=2026,IF(B2140&lt;741000,0,IF(B2140&lt;2191000,B2140-740000,IF(B2140&lt;2193000,1451000,IF(B2140&lt;2196000,1453000,IF(B2140&lt;2200000,1456000,IF(B2140&lt;3600000,ROUNDDOWN(B2140/4,-3)*2.8-80000,IF(B2140&lt;6600000,ROUNDDOWN(B2140/4,-3)*3.2-440000,IF(B2140&lt;8500000,ROUNDDOWN(B2140*0.9,0)-1100000,B2140-1950000)))))))),IF(B2140&lt;651000,0,IF(B2140&lt;1900000,B2140-650000,IF(B2140&lt;3600000,ROUNDDOWN(B2140/4,-3)*2.8-80000,IF(B2140&lt;6600000,ROUNDDOWN(B2140/4,-3)*3.2-440000,IF(B2140&lt;8500000,ROUNDDOWN(B2140*0.9,0)-1100000,B2140-1950000))))))</f>
        <v/>
      </c>
      <c r="I2140" s="19">
        <f>IF(H2140&gt;23500000,NA(),IF(C2140&gt;=2026,IF(H2140&lt;=4890000,1040000,IF(H2140&lt;=6550000,670000,620000)),IF(H2140&lt;=1320000,950000,IF(H2140&lt;=3360000,880000,IF(H2140&lt;=4890000,680000,IF(H2140&lt;=6550000,630000,580000))))))</f>
        <v/>
      </c>
      <c r="J2140" s="19">
        <f>MAX(0,ROUNDDOWN(H2140-E2140-I2140-F2140,-3))</f>
        <v/>
      </c>
      <c r="K2140" s="19">
        <f>MAX(0,ROUNDDOWN(H2140-E2140-I2140-F2140-D2140,-3))</f>
        <v/>
      </c>
      <c r="L2140" s="19">
        <f>IF(J2140&lt;=0,0,ROUNDDOWN((J2140*LOOKUP(J2140,{0,1950001,3300001,6950001,9000001,18000001,40000001},{0.05,0.1,0.2,0.23,0.33,0.4,0.45})-LOOKUP(J2140,{0,1950001,3300001,6950001,9000001,18000001,40000001},{0,97500,427500,636000,1536000,2796000,4796000}))*1.021,-2))</f>
        <v/>
      </c>
      <c r="M2140" s="19">
        <f>IF(K2140&lt;=0,0,ROUNDDOWN((K2140*LOOKUP(K2140,{0,1950001,3300001,6950001,9000001,18000001,40000001},{0.05,0.1,0.2,0.23,0.33,0.4,0.45})-LOOKUP(K2140,{0,1950001,3300001,6950001,9000001,18000001,40000001},{0,97500,427500,636000,1536000,2796000,4796000}))*1.021,-2))</f>
        <v/>
      </c>
      <c r="N2140" s="19">
        <f>MAX(0,ROUNDDOWN(H2140-E2140-430000-G2140,-3))</f>
        <v/>
      </c>
      <c r="O2140" s="19">
        <f>MAX(0,ROUNDDOWN(H2140-E2140-430000-G2140-D2140,-3))</f>
        <v/>
      </c>
      <c r="P2140" s="19">
        <f>IF(H2140&lt;=450000,0,MAX(0,ROUNDDOWN(N2140*0.06-MIN(50000,N2140)*0.03,-2))+MAX(0,ROUNDDOWN(N2140*0.04-MIN(50000,N2140)*0.02,-2)))</f>
        <v/>
      </c>
      <c r="Q2140" s="19">
        <f>IF(H2140&lt;=450000,0,MAX(0,ROUNDDOWN(O2140*0.06-MIN(50000,O2140)*0.03,-2))+MAX(0,ROUNDDOWN(O2140*0.04-MIN(50000,O2140)*0.02,-2)))</f>
        <v/>
      </c>
      <c r="R2140" s="19">
        <f>L2140-M2140</f>
        <v/>
      </c>
      <c r="S2140" s="19">
        <f>P2140-Q2140</f>
        <v/>
      </c>
      <c r="T2140" s="19">
        <f>R2140+S2140</f>
        <v/>
      </c>
      <c r="U2140" s="21">
        <f>IF(J2140&lt;=0,0,LOOKUP(J2140,{0,1950001,3300001,6950001,9000001,18000001,40000001},{0.05,0.1,0.2,0.23,0.33,0.4,0.45}))</f>
        <v/>
      </c>
    </row>
    <row r="2141">
      <c r="A2141" t="inlineStr">
        <is>
          <t>1万円刻み</t>
        </is>
      </c>
      <c r="B2141" s="19">
        <f>'3_1万円刻み'!$A$1002</f>
        <v/>
      </c>
      <c r="C2141" s="20" t="n">
        <v>2025</v>
      </c>
      <c r="D2141" s="19" t="n">
        <v>276000</v>
      </c>
      <c r="E2141" s="19">
        <f>ROUND(MIN(B2141/12,650000)*12*0.0915+MIN(B2141/12,1390000)*12*(0.0504+0)+B2141*0.005,0)</f>
        <v/>
      </c>
      <c r="F2141" s="19" t="n">
        <v>0</v>
      </c>
      <c r="G2141" s="19" t="n">
        <v>0</v>
      </c>
      <c r="H2141" s="19">
        <f>IF(C2141&gt;=2026,IF(B2141&lt;741000,0,IF(B2141&lt;2191000,B2141-740000,IF(B2141&lt;2193000,1451000,IF(B2141&lt;2196000,1453000,IF(B2141&lt;2200000,1456000,IF(B2141&lt;3600000,ROUNDDOWN(B2141/4,-3)*2.8-80000,IF(B2141&lt;6600000,ROUNDDOWN(B2141/4,-3)*3.2-440000,IF(B2141&lt;8500000,ROUNDDOWN(B2141*0.9,0)-1100000,B2141-1950000)))))))),IF(B2141&lt;651000,0,IF(B2141&lt;1900000,B2141-650000,IF(B2141&lt;3600000,ROUNDDOWN(B2141/4,-3)*2.8-80000,IF(B2141&lt;6600000,ROUNDDOWN(B2141/4,-3)*3.2-440000,IF(B2141&lt;8500000,ROUNDDOWN(B2141*0.9,0)-1100000,B2141-1950000))))))</f>
        <v/>
      </c>
      <c r="I2141" s="19">
        <f>IF(H2141&gt;23500000,NA(),IF(C2141&gt;=2026,IF(H2141&lt;=4890000,1040000,IF(H2141&lt;=6550000,670000,620000)),IF(H2141&lt;=1320000,950000,IF(H2141&lt;=3360000,880000,IF(H2141&lt;=4890000,680000,IF(H2141&lt;=6550000,630000,580000))))))</f>
        <v/>
      </c>
      <c r="J2141" s="19">
        <f>MAX(0,ROUNDDOWN(H2141-E2141-I2141-F2141,-3))</f>
        <v/>
      </c>
      <c r="K2141" s="19">
        <f>MAX(0,ROUNDDOWN(H2141-E2141-I2141-F2141-D2141,-3))</f>
        <v/>
      </c>
      <c r="L2141" s="19">
        <f>IF(J2141&lt;=0,0,ROUNDDOWN((J2141*LOOKUP(J2141,{0,1950001,3300001,6950001,9000001,18000001,40000001},{0.05,0.1,0.2,0.23,0.33,0.4,0.45})-LOOKUP(J2141,{0,1950001,3300001,6950001,9000001,18000001,40000001},{0,97500,427500,636000,1536000,2796000,4796000}))*1.021,-2))</f>
        <v/>
      </c>
      <c r="M2141" s="19">
        <f>IF(K2141&lt;=0,0,ROUNDDOWN((K2141*LOOKUP(K2141,{0,1950001,3300001,6950001,9000001,18000001,40000001},{0.05,0.1,0.2,0.23,0.33,0.4,0.45})-LOOKUP(K2141,{0,1950001,3300001,6950001,9000001,18000001,40000001},{0,97500,427500,636000,1536000,2796000,4796000}))*1.021,-2))</f>
        <v/>
      </c>
      <c r="N2141" s="19">
        <f>MAX(0,ROUNDDOWN(H2141-E2141-430000-G2141,-3))</f>
        <v/>
      </c>
      <c r="O2141" s="19">
        <f>MAX(0,ROUNDDOWN(H2141-E2141-430000-G2141-D2141,-3))</f>
        <v/>
      </c>
      <c r="P2141" s="19">
        <f>IF(H2141&lt;=450000,0,MAX(0,ROUNDDOWN(N2141*0.06-MIN(50000,N2141)*0.03,-2))+MAX(0,ROUNDDOWN(N2141*0.04-MIN(50000,N2141)*0.02,-2)))</f>
        <v/>
      </c>
      <c r="Q2141" s="19">
        <f>IF(H2141&lt;=450000,0,MAX(0,ROUNDDOWN(O2141*0.06-MIN(50000,O2141)*0.03,-2))+MAX(0,ROUNDDOWN(O2141*0.04-MIN(50000,O2141)*0.02,-2)))</f>
        <v/>
      </c>
      <c r="R2141" s="19">
        <f>L2141-M2141</f>
        <v/>
      </c>
      <c r="S2141" s="19">
        <f>P2141-Q2141</f>
        <v/>
      </c>
      <c r="T2141" s="19">
        <f>R2141+S2141</f>
        <v/>
      </c>
      <c r="U2141" s="21">
        <f>IF(J2141&lt;=0,0,LOOKUP(J2141,{0,1950001,3300001,6950001,9000001,18000001,40000001},{0.05,0.1,0.2,0.23,0.33,0.4,0.45}))</f>
        <v/>
      </c>
    </row>
    <row r="2142">
      <c r="A2142" t="inlineStr">
        <is>
          <t>1万円刻み</t>
        </is>
      </c>
      <c r="B2142" s="19">
        <f>'3_1万円刻み'!$A$1002</f>
        <v/>
      </c>
      <c r="C2142" s="20" t="n">
        <v>2026</v>
      </c>
      <c r="D2142" s="19" t="n">
        <v>276000</v>
      </c>
      <c r="E2142" s="19">
        <f>ROUND(MIN(B2142/12,650000)*12*0.0915+MIN(B2142/12,1390000)*12*(0.0504+0)+B2142*0.005,0)</f>
        <v/>
      </c>
      <c r="F2142" s="19" t="n">
        <v>0</v>
      </c>
      <c r="G2142" s="19" t="n">
        <v>0</v>
      </c>
      <c r="H2142" s="19">
        <f>IF(C2142&gt;=2026,IF(B2142&lt;741000,0,IF(B2142&lt;2191000,B2142-740000,IF(B2142&lt;2193000,1451000,IF(B2142&lt;2196000,1453000,IF(B2142&lt;2200000,1456000,IF(B2142&lt;3600000,ROUNDDOWN(B2142/4,-3)*2.8-80000,IF(B2142&lt;6600000,ROUNDDOWN(B2142/4,-3)*3.2-440000,IF(B2142&lt;8500000,ROUNDDOWN(B2142*0.9,0)-1100000,B2142-1950000)))))))),IF(B2142&lt;651000,0,IF(B2142&lt;1900000,B2142-650000,IF(B2142&lt;3600000,ROUNDDOWN(B2142/4,-3)*2.8-80000,IF(B2142&lt;6600000,ROUNDDOWN(B2142/4,-3)*3.2-440000,IF(B2142&lt;8500000,ROUNDDOWN(B2142*0.9,0)-1100000,B2142-1950000))))))</f>
        <v/>
      </c>
      <c r="I2142" s="19">
        <f>IF(H2142&gt;23500000,NA(),IF(C2142&gt;=2026,IF(H2142&lt;=4890000,1040000,IF(H2142&lt;=6550000,670000,620000)),IF(H2142&lt;=1320000,950000,IF(H2142&lt;=3360000,880000,IF(H2142&lt;=4890000,680000,IF(H2142&lt;=6550000,630000,580000))))))</f>
        <v/>
      </c>
      <c r="J2142" s="19">
        <f>MAX(0,ROUNDDOWN(H2142-E2142-I2142-F2142,-3))</f>
        <v/>
      </c>
      <c r="K2142" s="19">
        <f>MAX(0,ROUNDDOWN(H2142-E2142-I2142-F2142-D2142,-3))</f>
        <v/>
      </c>
      <c r="L2142" s="19">
        <f>IF(J2142&lt;=0,0,ROUNDDOWN((J2142*LOOKUP(J2142,{0,1950001,3300001,6950001,9000001,18000001,40000001},{0.05,0.1,0.2,0.23,0.33,0.4,0.45})-LOOKUP(J2142,{0,1950001,3300001,6950001,9000001,18000001,40000001},{0,97500,427500,636000,1536000,2796000,4796000}))*1.021,-2))</f>
        <v/>
      </c>
      <c r="M2142" s="19">
        <f>IF(K2142&lt;=0,0,ROUNDDOWN((K2142*LOOKUP(K2142,{0,1950001,3300001,6950001,9000001,18000001,40000001},{0.05,0.1,0.2,0.23,0.33,0.4,0.45})-LOOKUP(K2142,{0,1950001,3300001,6950001,9000001,18000001,40000001},{0,97500,427500,636000,1536000,2796000,4796000}))*1.021,-2))</f>
        <v/>
      </c>
      <c r="N2142" s="19">
        <f>MAX(0,ROUNDDOWN(H2142-E2142-430000-G2142,-3))</f>
        <v/>
      </c>
      <c r="O2142" s="19">
        <f>MAX(0,ROUNDDOWN(H2142-E2142-430000-G2142-D2142,-3))</f>
        <v/>
      </c>
      <c r="P2142" s="19">
        <f>IF(H2142&lt;=450000,0,MAX(0,ROUNDDOWN(N2142*0.06-MIN(50000,N2142)*0.03,-2))+MAX(0,ROUNDDOWN(N2142*0.04-MIN(50000,N2142)*0.02,-2)))</f>
        <v/>
      </c>
      <c r="Q2142" s="19">
        <f>IF(H2142&lt;=450000,0,MAX(0,ROUNDDOWN(O2142*0.06-MIN(50000,O2142)*0.03,-2))+MAX(0,ROUNDDOWN(O2142*0.04-MIN(50000,O2142)*0.02,-2)))</f>
        <v/>
      </c>
      <c r="R2142" s="19">
        <f>L2142-M2142</f>
        <v/>
      </c>
      <c r="S2142" s="19">
        <f>P2142-Q2142</f>
        <v/>
      </c>
      <c r="T2142" s="19">
        <f>R2142+S2142</f>
        <v/>
      </c>
      <c r="U2142" s="21">
        <f>IF(J2142&lt;=0,0,LOOKUP(J2142,{0,1950001,3300001,6950001,9000001,18000001,40000001},{0.05,0.1,0.2,0.23,0.33,0.4,0.45}))</f>
        <v/>
      </c>
    </row>
    <row r="2143">
      <c r="A2143" t="inlineStr">
        <is>
          <t>1万円刻み</t>
        </is>
      </c>
      <c r="B2143" s="19">
        <f>'3_1万円刻み'!$A$1003</f>
        <v/>
      </c>
      <c r="C2143" s="20" t="n">
        <v>2025</v>
      </c>
      <c r="D2143" s="19" t="n">
        <v>276000</v>
      </c>
      <c r="E2143" s="19">
        <f>ROUND(MIN(B2143/12,650000)*12*0.0915+MIN(B2143/12,1390000)*12*(0.0504+0)+B2143*0.005,0)</f>
        <v/>
      </c>
      <c r="F2143" s="19" t="n">
        <v>0</v>
      </c>
      <c r="G2143" s="19" t="n">
        <v>0</v>
      </c>
      <c r="H2143" s="19">
        <f>IF(C2143&gt;=2026,IF(B2143&lt;741000,0,IF(B2143&lt;2191000,B2143-740000,IF(B2143&lt;2193000,1451000,IF(B2143&lt;2196000,1453000,IF(B2143&lt;2200000,1456000,IF(B2143&lt;3600000,ROUNDDOWN(B2143/4,-3)*2.8-80000,IF(B2143&lt;6600000,ROUNDDOWN(B2143/4,-3)*3.2-440000,IF(B2143&lt;8500000,ROUNDDOWN(B2143*0.9,0)-1100000,B2143-1950000)))))))),IF(B2143&lt;651000,0,IF(B2143&lt;1900000,B2143-650000,IF(B2143&lt;3600000,ROUNDDOWN(B2143/4,-3)*2.8-80000,IF(B2143&lt;6600000,ROUNDDOWN(B2143/4,-3)*3.2-440000,IF(B2143&lt;8500000,ROUNDDOWN(B2143*0.9,0)-1100000,B2143-1950000))))))</f>
        <v/>
      </c>
      <c r="I2143" s="19">
        <f>IF(H2143&gt;23500000,NA(),IF(C2143&gt;=2026,IF(H2143&lt;=4890000,1040000,IF(H2143&lt;=6550000,670000,620000)),IF(H2143&lt;=1320000,950000,IF(H2143&lt;=3360000,880000,IF(H2143&lt;=4890000,680000,IF(H2143&lt;=6550000,630000,580000))))))</f>
        <v/>
      </c>
      <c r="J2143" s="19">
        <f>MAX(0,ROUNDDOWN(H2143-E2143-I2143-F2143,-3))</f>
        <v/>
      </c>
      <c r="K2143" s="19">
        <f>MAX(0,ROUNDDOWN(H2143-E2143-I2143-F2143-D2143,-3))</f>
        <v/>
      </c>
      <c r="L2143" s="19">
        <f>IF(J2143&lt;=0,0,ROUNDDOWN((J2143*LOOKUP(J2143,{0,1950001,3300001,6950001,9000001,18000001,40000001},{0.05,0.1,0.2,0.23,0.33,0.4,0.45})-LOOKUP(J2143,{0,1950001,3300001,6950001,9000001,18000001,40000001},{0,97500,427500,636000,1536000,2796000,4796000}))*1.021,-2))</f>
        <v/>
      </c>
      <c r="M2143" s="19">
        <f>IF(K2143&lt;=0,0,ROUNDDOWN((K2143*LOOKUP(K2143,{0,1950001,3300001,6950001,9000001,18000001,40000001},{0.05,0.1,0.2,0.23,0.33,0.4,0.45})-LOOKUP(K2143,{0,1950001,3300001,6950001,9000001,18000001,40000001},{0,97500,427500,636000,1536000,2796000,4796000}))*1.021,-2))</f>
        <v/>
      </c>
      <c r="N2143" s="19">
        <f>MAX(0,ROUNDDOWN(H2143-E2143-430000-G2143,-3))</f>
        <v/>
      </c>
      <c r="O2143" s="19">
        <f>MAX(0,ROUNDDOWN(H2143-E2143-430000-G2143-D2143,-3))</f>
        <v/>
      </c>
      <c r="P2143" s="19">
        <f>IF(H2143&lt;=450000,0,MAX(0,ROUNDDOWN(N2143*0.06-MIN(50000,N2143)*0.03,-2))+MAX(0,ROUNDDOWN(N2143*0.04-MIN(50000,N2143)*0.02,-2)))</f>
        <v/>
      </c>
      <c r="Q2143" s="19">
        <f>IF(H2143&lt;=450000,0,MAX(0,ROUNDDOWN(O2143*0.06-MIN(50000,O2143)*0.03,-2))+MAX(0,ROUNDDOWN(O2143*0.04-MIN(50000,O2143)*0.02,-2)))</f>
        <v/>
      </c>
      <c r="R2143" s="19">
        <f>L2143-M2143</f>
        <v/>
      </c>
      <c r="S2143" s="19">
        <f>P2143-Q2143</f>
        <v/>
      </c>
      <c r="T2143" s="19">
        <f>R2143+S2143</f>
        <v/>
      </c>
      <c r="U2143" s="21">
        <f>IF(J2143&lt;=0,0,LOOKUP(J2143,{0,1950001,3300001,6950001,9000001,18000001,40000001},{0.05,0.1,0.2,0.23,0.33,0.4,0.45}))</f>
        <v/>
      </c>
    </row>
    <row r="2144">
      <c r="A2144" t="inlineStr">
        <is>
          <t>1万円刻み</t>
        </is>
      </c>
      <c r="B2144" s="19">
        <f>'3_1万円刻み'!$A$1003</f>
        <v/>
      </c>
      <c r="C2144" s="20" t="n">
        <v>2026</v>
      </c>
      <c r="D2144" s="19" t="n">
        <v>276000</v>
      </c>
      <c r="E2144" s="19">
        <f>ROUND(MIN(B2144/12,650000)*12*0.0915+MIN(B2144/12,1390000)*12*(0.0504+0)+B2144*0.005,0)</f>
        <v/>
      </c>
      <c r="F2144" s="19" t="n">
        <v>0</v>
      </c>
      <c r="G2144" s="19" t="n">
        <v>0</v>
      </c>
      <c r="H2144" s="19">
        <f>IF(C2144&gt;=2026,IF(B2144&lt;741000,0,IF(B2144&lt;2191000,B2144-740000,IF(B2144&lt;2193000,1451000,IF(B2144&lt;2196000,1453000,IF(B2144&lt;2200000,1456000,IF(B2144&lt;3600000,ROUNDDOWN(B2144/4,-3)*2.8-80000,IF(B2144&lt;6600000,ROUNDDOWN(B2144/4,-3)*3.2-440000,IF(B2144&lt;8500000,ROUNDDOWN(B2144*0.9,0)-1100000,B2144-1950000)))))))),IF(B2144&lt;651000,0,IF(B2144&lt;1900000,B2144-650000,IF(B2144&lt;3600000,ROUNDDOWN(B2144/4,-3)*2.8-80000,IF(B2144&lt;6600000,ROUNDDOWN(B2144/4,-3)*3.2-440000,IF(B2144&lt;8500000,ROUNDDOWN(B2144*0.9,0)-1100000,B2144-1950000))))))</f>
        <v/>
      </c>
      <c r="I2144" s="19">
        <f>IF(H2144&gt;23500000,NA(),IF(C2144&gt;=2026,IF(H2144&lt;=4890000,1040000,IF(H2144&lt;=6550000,670000,620000)),IF(H2144&lt;=1320000,950000,IF(H2144&lt;=3360000,880000,IF(H2144&lt;=4890000,680000,IF(H2144&lt;=6550000,630000,580000))))))</f>
        <v/>
      </c>
      <c r="J2144" s="19">
        <f>MAX(0,ROUNDDOWN(H2144-E2144-I2144-F2144,-3))</f>
        <v/>
      </c>
      <c r="K2144" s="19">
        <f>MAX(0,ROUNDDOWN(H2144-E2144-I2144-F2144-D2144,-3))</f>
        <v/>
      </c>
      <c r="L2144" s="19">
        <f>IF(J2144&lt;=0,0,ROUNDDOWN((J2144*LOOKUP(J2144,{0,1950001,3300001,6950001,9000001,18000001,40000001},{0.05,0.1,0.2,0.23,0.33,0.4,0.45})-LOOKUP(J2144,{0,1950001,3300001,6950001,9000001,18000001,40000001},{0,97500,427500,636000,1536000,2796000,4796000}))*1.021,-2))</f>
        <v/>
      </c>
      <c r="M2144" s="19">
        <f>IF(K2144&lt;=0,0,ROUNDDOWN((K2144*LOOKUP(K2144,{0,1950001,3300001,6950001,9000001,18000001,40000001},{0.05,0.1,0.2,0.23,0.33,0.4,0.45})-LOOKUP(K2144,{0,1950001,3300001,6950001,9000001,18000001,40000001},{0,97500,427500,636000,1536000,2796000,4796000}))*1.021,-2))</f>
        <v/>
      </c>
      <c r="N2144" s="19">
        <f>MAX(0,ROUNDDOWN(H2144-E2144-430000-G2144,-3))</f>
        <v/>
      </c>
      <c r="O2144" s="19">
        <f>MAX(0,ROUNDDOWN(H2144-E2144-430000-G2144-D2144,-3))</f>
        <v/>
      </c>
      <c r="P2144" s="19">
        <f>IF(H2144&lt;=450000,0,MAX(0,ROUNDDOWN(N2144*0.06-MIN(50000,N2144)*0.03,-2))+MAX(0,ROUNDDOWN(N2144*0.04-MIN(50000,N2144)*0.02,-2)))</f>
        <v/>
      </c>
      <c r="Q2144" s="19">
        <f>IF(H2144&lt;=450000,0,MAX(0,ROUNDDOWN(O2144*0.06-MIN(50000,O2144)*0.03,-2))+MAX(0,ROUNDDOWN(O2144*0.04-MIN(50000,O2144)*0.02,-2)))</f>
        <v/>
      </c>
      <c r="R2144" s="19">
        <f>L2144-M2144</f>
        <v/>
      </c>
      <c r="S2144" s="19">
        <f>P2144-Q2144</f>
        <v/>
      </c>
      <c r="T2144" s="19">
        <f>R2144+S2144</f>
        <v/>
      </c>
      <c r="U2144" s="21">
        <f>IF(J2144&lt;=0,0,LOOKUP(J2144,{0,1950001,3300001,6950001,9000001,18000001,40000001},{0.05,0.1,0.2,0.23,0.33,0.4,0.45}))</f>
        <v/>
      </c>
    </row>
    <row r="2145">
      <c r="A2145" t="inlineStr">
        <is>
          <t>1万円刻み</t>
        </is>
      </c>
      <c r="B2145" s="19">
        <f>'3_1万円刻み'!$A$1004</f>
        <v/>
      </c>
      <c r="C2145" s="20" t="n">
        <v>2025</v>
      </c>
      <c r="D2145" s="19" t="n">
        <v>276000</v>
      </c>
      <c r="E2145" s="19">
        <f>ROUND(MIN(B2145/12,650000)*12*0.0915+MIN(B2145/12,1390000)*12*(0.0504+0)+B2145*0.005,0)</f>
        <v/>
      </c>
      <c r="F2145" s="19" t="n">
        <v>0</v>
      </c>
      <c r="G2145" s="19" t="n">
        <v>0</v>
      </c>
      <c r="H2145" s="19">
        <f>IF(C2145&gt;=2026,IF(B2145&lt;741000,0,IF(B2145&lt;2191000,B2145-740000,IF(B2145&lt;2193000,1451000,IF(B2145&lt;2196000,1453000,IF(B2145&lt;2200000,1456000,IF(B2145&lt;3600000,ROUNDDOWN(B2145/4,-3)*2.8-80000,IF(B2145&lt;6600000,ROUNDDOWN(B2145/4,-3)*3.2-440000,IF(B2145&lt;8500000,ROUNDDOWN(B2145*0.9,0)-1100000,B2145-1950000)))))))),IF(B2145&lt;651000,0,IF(B2145&lt;1900000,B2145-650000,IF(B2145&lt;3600000,ROUNDDOWN(B2145/4,-3)*2.8-80000,IF(B2145&lt;6600000,ROUNDDOWN(B2145/4,-3)*3.2-440000,IF(B2145&lt;8500000,ROUNDDOWN(B2145*0.9,0)-1100000,B2145-1950000))))))</f>
        <v/>
      </c>
      <c r="I2145" s="19">
        <f>IF(H2145&gt;23500000,NA(),IF(C2145&gt;=2026,IF(H2145&lt;=4890000,1040000,IF(H2145&lt;=6550000,670000,620000)),IF(H2145&lt;=1320000,950000,IF(H2145&lt;=3360000,880000,IF(H2145&lt;=4890000,680000,IF(H2145&lt;=6550000,630000,580000))))))</f>
        <v/>
      </c>
      <c r="J2145" s="19">
        <f>MAX(0,ROUNDDOWN(H2145-E2145-I2145-F2145,-3))</f>
        <v/>
      </c>
      <c r="K2145" s="19">
        <f>MAX(0,ROUNDDOWN(H2145-E2145-I2145-F2145-D2145,-3))</f>
        <v/>
      </c>
      <c r="L2145" s="19">
        <f>IF(J2145&lt;=0,0,ROUNDDOWN((J2145*LOOKUP(J2145,{0,1950001,3300001,6950001,9000001,18000001,40000001},{0.05,0.1,0.2,0.23,0.33,0.4,0.45})-LOOKUP(J2145,{0,1950001,3300001,6950001,9000001,18000001,40000001},{0,97500,427500,636000,1536000,2796000,4796000}))*1.021,-2))</f>
        <v/>
      </c>
      <c r="M2145" s="19">
        <f>IF(K2145&lt;=0,0,ROUNDDOWN((K2145*LOOKUP(K2145,{0,1950001,3300001,6950001,9000001,18000001,40000001},{0.05,0.1,0.2,0.23,0.33,0.4,0.45})-LOOKUP(K2145,{0,1950001,3300001,6950001,9000001,18000001,40000001},{0,97500,427500,636000,1536000,2796000,4796000}))*1.021,-2))</f>
        <v/>
      </c>
      <c r="N2145" s="19">
        <f>MAX(0,ROUNDDOWN(H2145-E2145-430000-G2145,-3))</f>
        <v/>
      </c>
      <c r="O2145" s="19">
        <f>MAX(0,ROUNDDOWN(H2145-E2145-430000-G2145-D2145,-3))</f>
        <v/>
      </c>
      <c r="P2145" s="19">
        <f>IF(H2145&lt;=450000,0,MAX(0,ROUNDDOWN(N2145*0.06-MIN(50000,N2145)*0.03,-2))+MAX(0,ROUNDDOWN(N2145*0.04-MIN(50000,N2145)*0.02,-2)))</f>
        <v/>
      </c>
      <c r="Q2145" s="19">
        <f>IF(H2145&lt;=450000,0,MAX(0,ROUNDDOWN(O2145*0.06-MIN(50000,O2145)*0.03,-2))+MAX(0,ROUNDDOWN(O2145*0.04-MIN(50000,O2145)*0.02,-2)))</f>
        <v/>
      </c>
      <c r="R2145" s="19">
        <f>L2145-M2145</f>
        <v/>
      </c>
      <c r="S2145" s="19">
        <f>P2145-Q2145</f>
        <v/>
      </c>
      <c r="T2145" s="19">
        <f>R2145+S2145</f>
        <v/>
      </c>
      <c r="U2145" s="21">
        <f>IF(J2145&lt;=0,0,LOOKUP(J2145,{0,1950001,3300001,6950001,9000001,18000001,40000001},{0.05,0.1,0.2,0.23,0.33,0.4,0.45}))</f>
        <v/>
      </c>
    </row>
    <row r="2146">
      <c r="A2146" t="inlineStr">
        <is>
          <t>1万円刻み</t>
        </is>
      </c>
      <c r="B2146" s="19">
        <f>'3_1万円刻み'!$A$1004</f>
        <v/>
      </c>
      <c r="C2146" s="20" t="n">
        <v>2026</v>
      </c>
      <c r="D2146" s="19" t="n">
        <v>276000</v>
      </c>
      <c r="E2146" s="19">
        <f>ROUND(MIN(B2146/12,650000)*12*0.0915+MIN(B2146/12,1390000)*12*(0.0504+0)+B2146*0.005,0)</f>
        <v/>
      </c>
      <c r="F2146" s="19" t="n">
        <v>0</v>
      </c>
      <c r="G2146" s="19" t="n">
        <v>0</v>
      </c>
      <c r="H2146" s="19">
        <f>IF(C2146&gt;=2026,IF(B2146&lt;741000,0,IF(B2146&lt;2191000,B2146-740000,IF(B2146&lt;2193000,1451000,IF(B2146&lt;2196000,1453000,IF(B2146&lt;2200000,1456000,IF(B2146&lt;3600000,ROUNDDOWN(B2146/4,-3)*2.8-80000,IF(B2146&lt;6600000,ROUNDDOWN(B2146/4,-3)*3.2-440000,IF(B2146&lt;8500000,ROUNDDOWN(B2146*0.9,0)-1100000,B2146-1950000)))))))),IF(B2146&lt;651000,0,IF(B2146&lt;1900000,B2146-650000,IF(B2146&lt;3600000,ROUNDDOWN(B2146/4,-3)*2.8-80000,IF(B2146&lt;6600000,ROUNDDOWN(B2146/4,-3)*3.2-440000,IF(B2146&lt;8500000,ROUNDDOWN(B2146*0.9,0)-1100000,B2146-1950000))))))</f>
        <v/>
      </c>
      <c r="I2146" s="19">
        <f>IF(H2146&gt;23500000,NA(),IF(C2146&gt;=2026,IF(H2146&lt;=4890000,1040000,IF(H2146&lt;=6550000,670000,620000)),IF(H2146&lt;=1320000,950000,IF(H2146&lt;=3360000,880000,IF(H2146&lt;=4890000,680000,IF(H2146&lt;=6550000,630000,580000))))))</f>
        <v/>
      </c>
      <c r="J2146" s="19">
        <f>MAX(0,ROUNDDOWN(H2146-E2146-I2146-F2146,-3))</f>
        <v/>
      </c>
      <c r="K2146" s="19">
        <f>MAX(0,ROUNDDOWN(H2146-E2146-I2146-F2146-D2146,-3))</f>
        <v/>
      </c>
      <c r="L2146" s="19">
        <f>IF(J2146&lt;=0,0,ROUNDDOWN((J2146*LOOKUP(J2146,{0,1950001,3300001,6950001,9000001,18000001,40000001},{0.05,0.1,0.2,0.23,0.33,0.4,0.45})-LOOKUP(J2146,{0,1950001,3300001,6950001,9000001,18000001,40000001},{0,97500,427500,636000,1536000,2796000,4796000}))*1.021,-2))</f>
        <v/>
      </c>
      <c r="M2146" s="19">
        <f>IF(K2146&lt;=0,0,ROUNDDOWN((K2146*LOOKUP(K2146,{0,1950001,3300001,6950001,9000001,18000001,40000001},{0.05,0.1,0.2,0.23,0.33,0.4,0.45})-LOOKUP(K2146,{0,1950001,3300001,6950001,9000001,18000001,40000001},{0,97500,427500,636000,1536000,2796000,4796000}))*1.021,-2))</f>
        <v/>
      </c>
      <c r="N2146" s="19">
        <f>MAX(0,ROUNDDOWN(H2146-E2146-430000-G2146,-3))</f>
        <v/>
      </c>
      <c r="O2146" s="19">
        <f>MAX(0,ROUNDDOWN(H2146-E2146-430000-G2146-D2146,-3))</f>
        <v/>
      </c>
      <c r="P2146" s="19">
        <f>IF(H2146&lt;=450000,0,MAX(0,ROUNDDOWN(N2146*0.06-MIN(50000,N2146)*0.03,-2))+MAX(0,ROUNDDOWN(N2146*0.04-MIN(50000,N2146)*0.02,-2)))</f>
        <v/>
      </c>
      <c r="Q2146" s="19">
        <f>IF(H2146&lt;=450000,0,MAX(0,ROUNDDOWN(O2146*0.06-MIN(50000,O2146)*0.03,-2))+MAX(0,ROUNDDOWN(O2146*0.04-MIN(50000,O2146)*0.02,-2)))</f>
        <v/>
      </c>
      <c r="R2146" s="19">
        <f>L2146-M2146</f>
        <v/>
      </c>
      <c r="S2146" s="19">
        <f>P2146-Q2146</f>
        <v/>
      </c>
      <c r="T2146" s="19">
        <f>R2146+S2146</f>
        <v/>
      </c>
      <c r="U2146" s="21">
        <f>IF(J2146&lt;=0,0,LOOKUP(J2146,{0,1950001,3300001,6950001,9000001,18000001,40000001},{0.05,0.1,0.2,0.23,0.33,0.4,0.45}))</f>
        <v/>
      </c>
    </row>
    <row r="2147">
      <c r="A2147" t="inlineStr">
        <is>
          <t>1万円刻み</t>
        </is>
      </c>
      <c r="B2147" s="19">
        <f>'3_1万円刻み'!$A$1005</f>
        <v/>
      </c>
      <c r="C2147" s="20" t="n">
        <v>2025</v>
      </c>
      <c r="D2147" s="19" t="n">
        <v>276000</v>
      </c>
      <c r="E2147" s="19">
        <f>ROUND(MIN(B2147/12,650000)*12*0.0915+MIN(B2147/12,1390000)*12*(0.0504+0)+B2147*0.005,0)</f>
        <v/>
      </c>
      <c r="F2147" s="19" t="n">
        <v>0</v>
      </c>
      <c r="G2147" s="19" t="n">
        <v>0</v>
      </c>
      <c r="H2147" s="19">
        <f>IF(C2147&gt;=2026,IF(B2147&lt;741000,0,IF(B2147&lt;2191000,B2147-740000,IF(B2147&lt;2193000,1451000,IF(B2147&lt;2196000,1453000,IF(B2147&lt;2200000,1456000,IF(B2147&lt;3600000,ROUNDDOWN(B2147/4,-3)*2.8-80000,IF(B2147&lt;6600000,ROUNDDOWN(B2147/4,-3)*3.2-440000,IF(B2147&lt;8500000,ROUNDDOWN(B2147*0.9,0)-1100000,B2147-1950000)))))))),IF(B2147&lt;651000,0,IF(B2147&lt;1900000,B2147-650000,IF(B2147&lt;3600000,ROUNDDOWN(B2147/4,-3)*2.8-80000,IF(B2147&lt;6600000,ROUNDDOWN(B2147/4,-3)*3.2-440000,IF(B2147&lt;8500000,ROUNDDOWN(B2147*0.9,0)-1100000,B2147-1950000))))))</f>
        <v/>
      </c>
      <c r="I2147" s="19">
        <f>IF(H2147&gt;23500000,NA(),IF(C2147&gt;=2026,IF(H2147&lt;=4890000,1040000,IF(H2147&lt;=6550000,670000,620000)),IF(H2147&lt;=1320000,950000,IF(H2147&lt;=3360000,880000,IF(H2147&lt;=4890000,680000,IF(H2147&lt;=6550000,630000,580000))))))</f>
        <v/>
      </c>
      <c r="J2147" s="19">
        <f>MAX(0,ROUNDDOWN(H2147-E2147-I2147-F2147,-3))</f>
        <v/>
      </c>
      <c r="K2147" s="19">
        <f>MAX(0,ROUNDDOWN(H2147-E2147-I2147-F2147-D2147,-3))</f>
        <v/>
      </c>
      <c r="L2147" s="19">
        <f>IF(J2147&lt;=0,0,ROUNDDOWN((J2147*LOOKUP(J2147,{0,1950001,3300001,6950001,9000001,18000001,40000001},{0.05,0.1,0.2,0.23,0.33,0.4,0.45})-LOOKUP(J2147,{0,1950001,3300001,6950001,9000001,18000001,40000001},{0,97500,427500,636000,1536000,2796000,4796000}))*1.021,-2))</f>
        <v/>
      </c>
      <c r="M2147" s="19">
        <f>IF(K2147&lt;=0,0,ROUNDDOWN((K2147*LOOKUP(K2147,{0,1950001,3300001,6950001,9000001,18000001,40000001},{0.05,0.1,0.2,0.23,0.33,0.4,0.45})-LOOKUP(K2147,{0,1950001,3300001,6950001,9000001,18000001,40000001},{0,97500,427500,636000,1536000,2796000,4796000}))*1.021,-2))</f>
        <v/>
      </c>
      <c r="N2147" s="19">
        <f>MAX(0,ROUNDDOWN(H2147-E2147-430000-G2147,-3))</f>
        <v/>
      </c>
      <c r="O2147" s="19">
        <f>MAX(0,ROUNDDOWN(H2147-E2147-430000-G2147-D2147,-3))</f>
        <v/>
      </c>
      <c r="P2147" s="19">
        <f>IF(H2147&lt;=450000,0,MAX(0,ROUNDDOWN(N2147*0.06-MIN(50000,N2147)*0.03,-2))+MAX(0,ROUNDDOWN(N2147*0.04-MIN(50000,N2147)*0.02,-2)))</f>
        <v/>
      </c>
      <c r="Q2147" s="19">
        <f>IF(H2147&lt;=450000,0,MAX(0,ROUNDDOWN(O2147*0.06-MIN(50000,O2147)*0.03,-2))+MAX(0,ROUNDDOWN(O2147*0.04-MIN(50000,O2147)*0.02,-2)))</f>
        <v/>
      </c>
      <c r="R2147" s="19">
        <f>L2147-M2147</f>
        <v/>
      </c>
      <c r="S2147" s="19">
        <f>P2147-Q2147</f>
        <v/>
      </c>
      <c r="T2147" s="19">
        <f>R2147+S2147</f>
        <v/>
      </c>
      <c r="U2147" s="21">
        <f>IF(J2147&lt;=0,0,LOOKUP(J2147,{0,1950001,3300001,6950001,9000001,18000001,40000001},{0.05,0.1,0.2,0.23,0.33,0.4,0.45}))</f>
        <v/>
      </c>
    </row>
    <row r="2148">
      <c r="A2148" t="inlineStr">
        <is>
          <t>1万円刻み</t>
        </is>
      </c>
      <c r="B2148" s="19">
        <f>'3_1万円刻み'!$A$1005</f>
        <v/>
      </c>
      <c r="C2148" s="20" t="n">
        <v>2026</v>
      </c>
      <c r="D2148" s="19" t="n">
        <v>276000</v>
      </c>
      <c r="E2148" s="19">
        <f>ROUND(MIN(B2148/12,650000)*12*0.0915+MIN(B2148/12,1390000)*12*(0.0504+0)+B2148*0.005,0)</f>
        <v/>
      </c>
      <c r="F2148" s="19" t="n">
        <v>0</v>
      </c>
      <c r="G2148" s="19" t="n">
        <v>0</v>
      </c>
      <c r="H2148" s="19">
        <f>IF(C2148&gt;=2026,IF(B2148&lt;741000,0,IF(B2148&lt;2191000,B2148-740000,IF(B2148&lt;2193000,1451000,IF(B2148&lt;2196000,1453000,IF(B2148&lt;2200000,1456000,IF(B2148&lt;3600000,ROUNDDOWN(B2148/4,-3)*2.8-80000,IF(B2148&lt;6600000,ROUNDDOWN(B2148/4,-3)*3.2-440000,IF(B2148&lt;8500000,ROUNDDOWN(B2148*0.9,0)-1100000,B2148-1950000)))))))),IF(B2148&lt;651000,0,IF(B2148&lt;1900000,B2148-650000,IF(B2148&lt;3600000,ROUNDDOWN(B2148/4,-3)*2.8-80000,IF(B2148&lt;6600000,ROUNDDOWN(B2148/4,-3)*3.2-440000,IF(B2148&lt;8500000,ROUNDDOWN(B2148*0.9,0)-1100000,B2148-1950000))))))</f>
        <v/>
      </c>
      <c r="I2148" s="19">
        <f>IF(H2148&gt;23500000,NA(),IF(C2148&gt;=2026,IF(H2148&lt;=4890000,1040000,IF(H2148&lt;=6550000,670000,620000)),IF(H2148&lt;=1320000,950000,IF(H2148&lt;=3360000,880000,IF(H2148&lt;=4890000,680000,IF(H2148&lt;=6550000,630000,580000))))))</f>
        <v/>
      </c>
      <c r="J2148" s="19">
        <f>MAX(0,ROUNDDOWN(H2148-E2148-I2148-F2148,-3))</f>
        <v/>
      </c>
      <c r="K2148" s="19">
        <f>MAX(0,ROUNDDOWN(H2148-E2148-I2148-F2148-D2148,-3))</f>
        <v/>
      </c>
      <c r="L2148" s="19">
        <f>IF(J2148&lt;=0,0,ROUNDDOWN((J2148*LOOKUP(J2148,{0,1950001,3300001,6950001,9000001,18000001,40000001},{0.05,0.1,0.2,0.23,0.33,0.4,0.45})-LOOKUP(J2148,{0,1950001,3300001,6950001,9000001,18000001,40000001},{0,97500,427500,636000,1536000,2796000,4796000}))*1.021,-2))</f>
        <v/>
      </c>
      <c r="M2148" s="19">
        <f>IF(K2148&lt;=0,0,ROUNDDOWN((K2148*LOOKUP(K2148,{0,1950001,3300001,6950001,9000001,18000001,40000001},{0.05,0.1,0.2,0.23,0.33,0.4,0.45})-LOOKUP(K2148,{0,1950001,3300001,6950001,9000001,18000001,40000001},{0,97500,427500,636000,1536000,2796000,4796000}))*1.021,-2))</f>
        <v/>
      </c>
      <c r="N2148" s="19">
        <f>MAX(0,ROUNDDOWN(H2148-E2148-430000-G2148,-3))</f>
        <v/>
      </c>
      <c r="O2148" s="19">
        <f>MAX(0,ROUNDDOWN(H2148-E2148-430000-G2148-D2148,-3))</f>
        <v/>
      </c>
      <c r="P2148" s="19">
        <f>IF(H2148&lt;=450000,0,MAX(0,ROUNDDOWN(N2148*0.06-MIN(50000,N2148)*0.03,-2))+MAX(0,ROUNDDOWN(N2148*0.04-MIN(50000,N2148)*0.02,-2)))</f>
        <v/>
      </c>
      <c r="Q2148" s="19">
        <f>IF(H2148&lt;=450000,0,MAX(0,ROUNDDOWN(O2148*0.06-MIN(50000,O2148)*0.03,-2))+MAX(0,ROUNDDOWN(O2148*0.04-MIN(50000,O2148)*0.02,-2)))</f>
        <v/>
      </c>
      <c r="R2148" s="19">
        <f>L2148-M2148</f>
        <v/>
      </c>
      <c r="S2148" s="19">
        <f>P2148-Q2148</f>
        <v/>
      </c>
      <c r="T2148" s="19">
        <f>R2148+S2148</f>
        <v/>
      </c>
      <c r="U2148" s="21">
        <f>IF(J2148&lt;=0,0,LOOKUP(J2148,{0,1950001,3300001,6950001,9000001,18000001,40000001},{0.05,0.1,0.2,0.23,0.33,0.4,0.45}))</f>
        <v/>
      </c>
    </row>
    <row r="2149">
      <c r="A2149" t="inlineStr">
        <is>
          <t>1万円刻み</t>
        </is>
      </c>
      <c r="B2149" s="19">
        <f>'3_1万円刻み'!$A$1006</f>
        <v/>
      </c>
      <c r="C2149" s="20" t="n">
        <v>2025</v>
      </c>
      <c r="D2149" s="19" t="n">
        <v>276000</v>
      </c>
      <c r="E2149" s="19">
        <f>ROUND(MIN(B2149/12,650000)*12*0.0915+MIN(B2149/12,1390000)*12*(0.0504+0)+B2149*0.005,0)</f>
        <v/>
      </c>
      <c r="F2149" s="19" t="n">
        <v>0</v>
      </c>
      <c r="G2149" s="19" t="n">
        <v>0</v>
      </c>
      <c r="H2149" s="19">
        <f>IF(C2149&gt;=2026,IF(B2149&lt;741000,0,IF(B2149&lt;2191000,B2149-740000,IF(B2149&lt;2193000,1451000,IF(B2149&lt;2196000,1453000,IF(B2149&lt;2200000,1456000,IF(B2149&lt;3600000,ROUNDDOWN(B2149/4,-3)*2.8-80000,IF(B2149&lt;6600000,ROUNDDOWN(B2149/4,-3)*3.2-440000,IF(B2149&lt;8500000,ROUNDDOWN(B2149*0.9,0)-1100000,B2149-1950000)))))))),IF(B2149&lt;651000,0,IF(B2149&lt;1900000,B2149-650000,IF(B2149&lt;3600000,ROUNDDOWN(B2149/4,-3)*2.8-80000,IF(B2149&lt;6600000,ROUNDDOWN(B2149/4,-3)*3.2-440000,IF(B2149&lt;8500000,ROUNDDOWN(B2149*0.9,0)-1100000,B2149-1950000))))))</f>
        <v/>
      </c>
      <c r="I2149" s="19">
        <f>IF(H2149&gt;23500000,NA(),IF(C2149&gt;=2026,IF(H2149&lt;=4890000,1040000,IF(H2149&lt;=6550000,670000,620000)),IF(H2149&lt;=1320000,950000,IF(H2149&lt;=3360000,880000,IF(H2149&lt;=4890000,680000,IF(H2149&lt;=6550000,630000,580000))))))</f>
        <v/>
      </c>
      <c r="J2149" s="19">
        <f>MAX(0,ROUNDDOWN(H2149-E2149-I2149-F2149,-3))</f>
        <v/>
      </c>
      <c r="K2149" s="19">
        <f>MAX(0,ROUNDDOWN(H2149-E2149-I2149-F2149-D2149,-3))</f>
        <v/>
      </c>
      <c r="L2149" s="19">
        <f>IF(J2149&lt;=0,0,ROUNDDOWN((J2149*LOOKUP(J2149,{0,1950001,3300001,6950001,9000001,18000001,40000001},{0.05,0.1,0.2,0.23,0.33,0.4,0.45})-LOOKUP(J2149,{0,1950001,3300001,6950001,9000001,18000001,40000001},{0,97500,427500,636000,1536000,2796000,4796000}))*1.021,-2))</f>
        <v/>
      </c>
      <c r="M2149" s="19">
        <f>IF(K2149&lt;=0,0,ROUNDDOWN((K2149*LOOKUP(K2149,{0,1950001,3300001,6950001,9000001,18000001,40000001},{0.05,0.1,0.2,0.23,0.33,0.4,0.45})-LOOKUP(K2149,{0,1950001,3300001,6950001,9000001,18000001,40000001},{0,97500,427500,636000,1536000,2796000,4796000}))*1.021,-2))</f>
        <v/>
      </c>
      <c r="N2149" s="19">
        <f>MAX(0,ROUNDDOWN(H2149-E2149-430000-G2149,-3))</f>
        <v/>
      </c>
      <c r="O2149" s="19">
        <f>MAX(0,ROUNDDOWN(H2149-E2149-430000-G2149-D2149,-3))</f>
        <v/>
      </c>
      <c r="P2149" s="19">
        <f>IF(H2149&lt;=450000,0,MAX(0,ROUNDDOWN(N2149*0.06-MIN(50000,N2149)*0.03,-2))+MAX(0,ROUNDDOWN(N2149*0.04-MIN(50000,N2149)*0.02,-2)))</f>
        <v/>
      </c>
      <c r="Q2149" s="19">
        <f>IF(H2149&lt;=450000,0,MAX(0,ROUNDDOWN(O2149*0.06-MIN(50000,O2149)*0.03,-2))+MAX(0,ROUNDDOWN(O2149*0.04-MIN(50000,O2149)*0.02,-2)))</f>
        <v/>
      </c>
      <c r="R2149" s="19">
        <f>L2149-M2149</f>
        <v/>
      </c>
      <c r="S2149" s="19">
        <f>P2149-Q2149</f>
        <v/>
      </c>
      <c r="T2149" s="19">
        <f>R2149+S2149</f>
        <v/>
      </c>
      <c r="U2149" s="21">
        <f>IF(J2149&lt;=0,0,LOOKUP(J2149,{0,1950001,3300001,6950001,9000001,18000001,40000001},{0.05,0.1,0.2,0.23,0.33,0.4,0.45}))</f>
        <v/>
      </c>
    </row>
    <row r="2150">
      <c r="A2150" t="inlineStr">
        <is>
          <t>1万円刻み</t>
        </is>
      </c>
      <c r="B2150" s="19">
        <f>'3_1万円刻み'!$A$1006</f>
        <v/>
      </c>
      <c r="C2150" s="20" t="n">
        <v>2026</v>
      </c>
      <c r="D2150" s="19" t="n">
        <v>276000</v>
      </c>
      <c r="E2150" s="19">
        <f>ROUND(MIN(B2150/12,650000)*12*0.0915+MIN(B2150/12,1390000)*12*(0.0504+0)+B2150*0.005,0)</f>
        <v/>
      </c>
      <c r="F2150" s="19" t="n">
        <v>0</v>
      </c>
      <c r="G2150" s="19" t="n">
        <v>0</v>
      </c>
      <c r="H2150" s="19">
        <f>IF(C2150&gt;=2026,IF(B2150&lt;741000,0,IF(B2150&lt;2191000,B2150-740000,IF(B2150&lt;2193000,1451000,IF(B2150&lt;2196000,1453000,IF(B2150&lt;2200000,1456000,IF(B2150&lt;3600000,ROUNDDOWN(B2150/4,-3)*2.8-80000,IF(B2150&lt;6600000,ROUNDDOWN(B2150/4,-3)*3.2-440000,IF(B2150&lt;8500000,ROUNDDOWN(B2150*0.9,0)-1100000,B2150-1950000)))))))),IF(B2150&lt;651000,0,IF(B2150&lt;1900000,B2150-650000,IF(B2150&lt;3600000,ROUNDDOWN(B2150/4,-3)*2.8-80000,IF(B2150&lt;6600000,ROUNDDOWN(B2150/4,-3)*3.2-440000,IF(B2150&lt;8500000,ROUNDDOWN(B2150*0.9,0)-1100000,B2150-1950000))))))</f>
        <v/>
      </c>
      <c r="I2150" s="19">
        <f>IF(H2150&gt;23500000,NA(),IF(C2150&gt;=2026,IF(H2150&lt;=4890000,1040000,IF(H2150&lt;=6550000,670000,620000)),IF(H2150&lt;=1320000,950000,IF(H2150&lt;=3360000,880000,IF(H2150&lt;=4890000,680000,IF(H2150&lt;=6550000,630000,580000))))))</f>
        <v/>
      </c>
      <c r="J2150" s="19">
        <f>MAX(0,ROUNDDOWN(H2150-E2150-I2150-F2150,-3))</f>
        <v/>
      </c>
      <c r="K2150" s="19">
        <f>MAX(0,ROUNDDOWN(H2150-E2150-I2150-F2150-D2150,-3))</f>
        <v/>
      </c>
      <c r="L2150" s="19">
        <f>IF(J2150&lt;=0,0,ROUNDDOWN((J2150*LOOKUP(J2150,{0,1950001,3300001,6950001,9000001,18000001,40000001},{0.05,0.1,0.2,0.23,0.33,0.4,0.45})-LOOKUP(J2150,{0,1950001,3300001,6950001,9000001,18000001,40000001},{0,97500,427500,636000,1536000,2796000,4796000}))*1.021,-2))</f>
        <v/>
      </c>
      <c r="M2150" s="19">
        <f>IF(K2150&lt;=0,0,ROUNDDOWN((K2150*LOOKUP(K2150,{0,1950001,3300001,6950001,9000001,18000001,40000001},{0.05,0.1,0.2,0.23,0.33,0.4,0.45})-LOOKUP(K2150,{0,1950001,3300001,6950001,9000001,18000001,40000001},{0,97500,427500,636000,1536000,2796000,4796000}))*1.021,-2))</f>
        <v/>
      </c>
      <c r="N2150" s="19">
        <f>MAX(0,ROUNDDOWN(H2150-E2150-430000-G2150,-3))</f>
        <v/>
      </c>
      <c r="O2150" s="19">
        <f>MAX(0,ROUNDDOWN(H2150-E2150-430000-G2150-D2150,-3))</f>
        <v/>
      </c>
      <c r="P2150" s="19">
        <f>IF(H2150&lt;=450000,0,MAX(0,ROUNDDOWN(N2150*0.06-MIN(50000,N2150)*0.03,-2))+MAX(0,ROUNDDOWN(N2150*0.04-MIN(50000,N2150)*0.02,-2)))</f>
        <v/>
      </c>
      <c r="Q2150" s="19">
        <f>IF(H2150&lt;=450000,0,MAX(0,ROUNDDOWN(O2150*0.06-MIN(50000,O2150)*0.03,-2))+MAX(0,ROUNDDOWN(O2150*0.04-MIN(50000,O2150)*0.02,-2)))</f>
        <v/>
      </c>
      <c r="R2150" s="19">
        <f>L2150-M2150</f>
        <v/>
      </c>
      <c r="S2150" s="19">
        <f>P2150-Q2150</f>
        <v/>
      </c>
      <c r="T2150" s="19">
        <f>R2150+S2150</f>
        <v/>
      </c>
      <c r="U2150" s="21">
        <f>IF(J2150&lt;=0,0,LOOKUP(J2150,{0,1950001,3300001,6950001,9000001,18000001,40000001},{0.05,0.1,0.2,0.23,0.33,0.4,0.45}))</f>
        <v/>
      </c>
    </row>
    <row r="2151">
      <c r="A2151" t="inlineStr">
        <is>
          <t>1万円刻み</t>
        </is>
      </c>
      <c r="B2151" s="19">
        <f>'3_1万円刻み'!$A$1007</f>
        <v/>
      </c>
      <c r="C2151" s="20" t="n">
        <v>2025</v>
      </c>
      <c r="D2151" s="19" t="n">
        <v>276000</v>
      </c>
      <c r="E2151" s="19">
        <f>ROUND(MIN(B2151/12,650000)*12*0.0915+MIN(B2151/12,1390000)*12*(0.0504+0)+B2151*0.005,0)</f>
        <v/>
      </c>
      <c r="F2151" s="19" t="n">
        <v>0</v>
      </c>
      <c r="G2151" s="19" t="n">
        <v>0</v>
      </c>
      <c r="H2151" s="19">
        <f>IF(C2151&gt;=2026,IF(B2151&lt;741000,0,IF(B2151&lt;2191000,B2151-740000,IF(B2151&lt;2193000,1451000,IF(B2151&lt;2196000,1453000,IF(B2151&lt;2200000,1456000,IF(B2151&lt;3600000,ROUNDDOWN(B2151/4,-3)*2.8-80000,IF(B2151&lt;6600000,ROUNDDOWN(B2151/4,-3)*3.2-440000,IF(B2151&lt;8500000,ROUNDDOWN(B2151*0.9,0)-1100000,B2151-1950000)))))))),IF(B2151&lt;651000,0,IF(B2151&lt;1900000,B2151-650000,IF(B2151&lt;3600000,ROUNDDOWN(B2151/4,-3)*2.8-80000,IF(B2151&lt;6600000,ROUNDDOWN(B2151/4,-3)*3.2-440000,IF(B2151&lt;8500000,ROUNDDOWN(B2151*0.9,0)-1100000,B2151-1950000))))))</f>
        <v/>
      </c>
      <c r="I2151" s="19">
        <f>IF(H2151&gt;23500000,NA(),IF(C2151&gt;=2026,IF(H2151&lt;=4890000,1040000,IF(H2151&lt;=6550000,670000,620000)),IF(H2151&lt;=1320000,950000,IF(H2151&lt;=3360000,880000,IF(H2151&lt;=4890000,680000,IF(H2151&lt;=6550000,630000,580000))))))</f>
        <v/>
      </c>
      <c r="J2151" s="19">
        <f>MAX(0,ROUNDDOWN(H2151-E2151-I2151-F2151,-3))</f>
        <v/>
      </c>
      <c r="K2151" s="19">
        <f>MAX(0,ROUNDDOWN(H2151-E2151-I2151-F2151-D2151,-3))</f>
        <v/>
      </c>
      <c r="L2151" s="19">
        <f>IF(J2151&lt;=0,0,ROUNDDOWN((J2151*LOOKUP(J2151,{0,1950001,3300001,6950001,9000001,18000001,40000001},{0.05,0.1,0.2,0.23,0.33,0.4,0.45})-LOOKUP(J2151,{0,1950001,3300001,6950001,9000001,18000001,40000001},{0,97500,427500,636000,1536000,2796000,4796000}))*1.021,-2))</f>
        <v/>
      </c>
      <c r="M2151" s="19">
        <f>IF(K2151&lt;=0,0,ROUNDDOWN((K2151*LOOKUP(K2151,{0,1950001,3300001,6950001,9000001,18000001,40000001},{0.05,0.1,0.2,0.23,0.33,0.4,0.45})-LOOKUP(K2151,{0,1950001,3300001,6950001,9000001,18000001,40000001},{0,97500,427500,636000,1536000,2796000,4796000}))*1.021,-2))</f>
        <v/>
      </c>
      <c r="N2151" s="19">
        <f>MAX(0,ROUNDDOWN(H2151-E2151-430000-G2151,-3))</f>
        <v/>
      </c>
      <c r="O2151" s="19">
        <f>MAX(0,ROUNDDOWN(H2151-E2151-430000-G2151-D2151,-3))</f>
        <v/>
      </c>
      <c r="P2151" s="19">
        <f>IF(H2151&lt;=450000,0,MAX(0,ROUNDDOWN(N2151*0.06-MIN(50000,N2151)*0.03,-2))+MAX(0,ROUNDDOWN(N2151*0.04-MIN(50000,N2151)*0.02,-2)))</f>
        <v/>
      </c>
      <c r="Q2151" s="19">
        <f>IF(H2151&lt;=450000,0,MAX(0,ROUNDDOWN(O2151*0.06-MIN(50000,O2151)*0.03,-2))+MAX(0,ROUNDDOWN(O2151*0.04-MIN(50000,O2151)*0.02,-2)))</f>
        <v/>
      </c>
      <c r="R2151" s="19">
        <f>L2151-M2151</f>
        <v/>
      </c>
      <c r="S2151" s="19">
        <f>P2151-Q2151</f>
        <v/>
      </c>
      <c r="T2151" s="19">
        <f>R2151+S2151</f>
        <v/>
      </c>
      <c r="U2151" s="21">
        <f>IF(J2151&lt;=0,0,LOOKUP(J2151,{0,1950001,3300001,6950001,9000001,18000001,40000001},{0.05,0.1,0.2,0.23,0.33,0.4,0.45}))</f>
        <v/>
      </c>
    </row>
    <row r="2152">
      <c r="A2152" t="inlineStr">
        <is>
          <t>1万円刻み</t>
        </is>
      </c>
      <c r="B2152" s="19">
        <f>'3_1万円刻み'!$A$1007</f>
        <v/>
      </c>
      <c r="C2152" s="20" t="n">
        <v>2026</v>
      </c>
      <c r="D2152" s="19" t="n">
        <v>276000</v>
      </c>
      <c r="E2152" s="19">
        <f>ROUND(MIN(B2152/12,650000)*12*0.0915+MIN(B2152/12,1390000)*12*(0.0504+0)+B2152*0.005,0)</f>
        <v/>
      </c>
      <c r="F2152" s="19" t="n">
        <v>0</v>
      </c>
      <c r="G2152" s="19" t="n">
        <v>0</v>
      </c>
      <c r="H2152" s="19">
        <f>IF(C2152&gt;=2026,IF(B2152&lt;741000,0,IF(B2152&lt;2191000,B2152-740000,IF(B2152&lt;2193000,1451000,IF(B2152&lt;2196000,1453000,IF(B2152&lt;2200000,1456000,IF(B2152&lt;3600000,ROUNDDOWN(B2152/4,-3)*2.8-80000,IF(B2152&lt;6600000,ROUNDDOWN(B2152/4,-3)*3.2-440000,IF(B2152&lt;8500000,ROUNDDOWN(B2152*0.9,0)-1100000,B2152-1950000)))))))),IF(B2152&lt;651000,0,IF(B2152&lt;1900000,B2152-650000,IF(B2152&lt;3600000,ROUNDDOWN(B2152/4,-3)*2.8-80000,IF(B2152&lt;6600000,ROUNDDOWN(B2152/4,-3)*3.2-440000,IF(B2152&lt;8500000,ROUNDDOWN(B2152*0.9,0)-1100000,B2152-1950000))))))</f>
        <v/>
      </c>
      <c r="I2152" s="19">
        <f>IF(H2152&gt;23500000,NA(),IF(C2152&gt;=2026,IF(H2152&lt;=4890000,1040000,IF(H2152&lt;=6550000,670000,620000)),IF(H2152&lt;=1320000,950000,IF(H2152&lt;=3360000,880000,IF(H2152&lt;=4890000,680000,IF(H2152&lt;=6550000,630000,580000))))))</f>
        <v/>
      </c>
      <c r="J2152" s="19">
        <f>MAX(0,ROUNDDOWN(H2152-E2152-I2152-F2152,-3))</f>
        <v/>
      </c>
      <c r="K2152" s="19">
        <f>MAX(0,ROUNDDOWN(H2152-E2152-I2152-F2152-D2152,-3))</f>
        <v/>
      </c>
      <c r="L2152" s="19">
        <f>IF(J2152&lt;=0,0,ROUNDDOWN((J2152*LOOKUP(J2152,{0,1950001,3300001,6950001,9000001,18000001,40000001},{0.05,0.1,0.2,0.23,0.33,0.4,0.45})-LOOKUP(J2152,{0,1950001,3300001,6950001,9000001,18000001,40000001},{0,97500,427500,636000,1536000,2796000,4796000}))*1.021,-2))</f>
        <v/>
      </c>
      <c r="M2152" s="19">
        <f>IF(K2152&lt;=0,0,ROUNDDOWN((K2152*LOOKUP(K2152,{0,1950001,3300001,6950001,9000001,18000001,40000001},{0.05,0.1,0.2,0.23,0.33,0.4,0.45})-LOOKUP(K2152,{0,1950001,3300001,6950001,9000001,18000001,40000001},{0,97500,427500,636000,1536000,2796000,4796000}))*1.021,-2))</f>
        <v/>
      </c>
      <c r="N2152" s="19">
        <f>MAX(0,ROUNDDOWN(H2152-E2152-430000-G2152,-3))</f>
        <v/>
      </c>
      <c r="O2152" s="19">
        <f>MAX(0,ROUNDDOWN(H2152-E2152-430000-G2152-D2152,-3))</f>
        <v/>
      </c>
      <c r="P2152" s="19">
        <f>IF(H2152&lt;=450000,0,MAX(0,ROUNDDOWN(N2152*0.06-MIN(50000,N2152)*0.03,-2))+MAX(0,ROUNDDOWN(N2152*0.04-MIN(50000,N2152)*0.02,-2)))</f>
        <v/>
      </c>
      <c r="Q2152" s="19">
        <f>IF(H2152&lt;=450000,0,MAX(0,ROUNDDOWN(O2152*0.06-MIN(50000,O2152)*0.03,-2))+MAX(0,ROUNDDOWN(O2152*0.04-MIN(50000,O2152)*0.02,-2)))</f>
        <v/>
      </c>
      <c r="R2152" s="19">
        <f>L2152-M2152</f>
        <v/>
      </c>
      <c r="S2152" s="19">
        <f>P2152-Q2152</f>
        <v/>
      </c>
      <c r="T2152" s="19">
        <f>R2152+S2152</f>
        <v/>
      </c>
      <c r="U2152" s="21">
        <f>IF(J2152&lt;=0,0,LOOKUP(J2152,{0,1950001,3300001,6950001,9000001,18000001,40000001},{0.05,0.1,0.2,0.23,0.33,0.4,0.45}))</f>
        <v/>
      </c>
    </row>
    <row r="2153">
      <c r="A2153" t="inlineStr">
        <is>
          <t>1万円刻み</t>
        </is>
      </c>
      <c r="B2153" s="19">
        <f>'3_1万円刻み'!$A$1008</f>
        <v/>
      </c>
      <c r="C2153" s="20" t="n">
        <v>2025</v>
      </c>
      <c r="D2153" s="19" t="n">
        <v>276000</v>
      </c>
      <c r="E2153" s="19">
        <f>ROUND(MIN(B2153/12,650000)*12*0.0915+MIN(B2153/12,1390000)*12*(0.0504+0)+B2153*0.005,0)</f>
        <v/>
      </c>
      <c r="F2153" s="19" t="n">
        <v>0</v>
      </c>
      <c r="G2153" s="19" t="n">
        <v>0</v>
      </c>
      <c r="H2153" s="19">
        <f>IF(C2153&gt;=2026,IF(B2153&lt;741000,0,IF(B2153&lt;2191000,B2153-740000,IF(B2153&lt;2193000,1451000,IF(B2153&lt;2196000,1453000,IF(B2153&lt;2200000,1456000,IF(B2153&lt;3600000,ROUNDDOWN(B2153/4,-3)*2.8-80000,IF(B2153&lt;6600000,ROUNDDOWN(B2153/4,-3)*3.2-440000,IF(B2153&lt;8500000,ROUNDDOWN(B2153*0.9,0)-1100000,B2153-1950000)))))))),IF(B2153&lt;651000,0,IF(B2153&lt;1900000,B2153-650000,IF(B2153&lt;3600000,ROUNDDOWN(B2153/4,-3)*2.8-80000,IF(B2153&lt;6600000,ROUNDDOWN(B2153/4,-3)*3.2-440000,IF(B2153&lt;8500000,ROUNDDOWN(B2153*0.9,0)-1100000,B2153-1950000))))))</f>
        <v/>
      </c>
      <c r="I2153" s="19">
        <f>IF(H2153&gt;23500000,NA(),IF(C2153&gt;=2026,IF(H2153&lt;=4890000,1040000,IF(H2153&lt;=6550000,670000,620000)),IF(H2153&lt;=1320000,950000,IF(H2153&lt;=3360000,880000,IF(H2153&lt;=4890000,680000,IF(H2153&lt;=6550000,630000,580000))))))</f>
        <v/>
      </c>
      <c r="J2153" s="19">
        <f>MAX(0,ROUNDDOWN(H2153-E2153-I2153-F2153,-3))</f>
        <v/>
      </c>
      <c r="K2153" s="19">
        <f>MAX(0,ROUNDDOWN(H2153-E2153-I2153-F2153-D2153,-3))</f>
        <v/>
      </c>
      <c r="L2153" s="19">
        <f>IF(J2153&lt;=0,0,ROUNDDOWN((J2153*LOOKUP(J2153,{0,1950001,3300001,6950001,9000001,18000001,40000001},{0.05,0.1,0.2,0.23,0.33,0.4,0.45})-LOOKUP(J2153,{0,1950001,3300001,6950001,9000001,18000001,40000001},{0,97500,427500,636000,1536000,2796000,4796000}))*1.021,-2))</f>
        <v/>
      </c>
      <c r="M2153" s="19">
        <f>IF(K2153&lt;=0,0,ROUNDDOWN((K2153*LOOKUP(K2153,{0,1950001,3300001,6950001,9000001,18000001,40000001},{0.05,0.1,0.2,0.23,0.33,0.4,0.45})-LOOKUP(K2153,{0,1950001,3300001,6950001,9000001,18000001,40000001},{0,97500,427500,636000,1536000,2796000,4796000}))*1.021,-2))</f>
        <v/>
      </c>
      <c r="N2153" s="19">
        <f>MAX(0,ROUNDDOWN(H2153-E2153-430000-G2153,-3))</f>
        <v/>
      </c>
      <c r="O2153" s="19">
        <f>MAX(0,ROUNDDOWN(H2153-E2153-430000-G2153-D2153,-3))</f>
        <v/>
      </c>
      <c r="P2153" s="19">
        <f>IF(H2153&lt;=450000,0,MAX(0,ROUNDDOWN(N2153*0.06-MIN(50000,N2153)*0.03,-2))+MAX(0,ROUNDDOWN(N2153*0.04-MIN(50000,N2153)*0.02,-2)))</f>
        <v/>
      </c>
      <c r="Q2153" s="19">
        <f>IF(H2153&lt;=450000,0,MAX(0,ROUNDDOWN(O2153*0.06-MIN(50000,O2153)*0.03,-2))+MAX(0,ROUNDDOWN(O2153*0.04-MIN(50000,O2153)*0.02,-2)))</f>
        <v/>
      </c>
      <c r="R2153" s="19">
        <f>L2153-M2153</f>
        <v/>
      </c>
      <c r="S2153" s="19">
        <f>P2153-Q2153</f>
        <v/>
      </c>
      <c r="T2153" s="19">
        <f>R2153+S2153</f>
        <v/>
      </c>
      <c r="U2153" s="21">
        <f>IF(J2153&lt;=0,0,LOOKUP(J2153,{0,1950001,3300001,6950001,9000001,18000001,40000001},{0.05,0.1,0.2,0.23,0.33,0.4,0.45}))</f>
        <v/>
      </c>
    </row>
    <row r="2154">
      <c r="A2154" t="inlineStr">
        <is>
          <t>1万円刻み</t>
        </is>
      </c>
      <c r="B2154" s="19">
        <f>'3_1万円刻み'!$A$1008</f>
        <v/>
      </c>
      <c r="C2154" s="20" t="n">
        <v>2026</v>
      </c>
      <c r="D2154" s="19" t="n">
        <v>276000</v>
      </c>
      <c r="E2154" s="19">
        <f>ROUND(MIN(B2154/12,650000)*12*0.0915+MIN(B2154/12,1390000)*12*(0.0504+0)+B2154*0.005,0)</f>
        <v/>
      </c>
      <c r="F2154" s="19" t="n">
        <v>0</v>
      </c>
      <c r="G2154" s="19" t="n">
        <v>0</v>
      </c>
      <c r="H2154" s="19">
        <f>IF(C2154&gt;=2026,IF(B2154&lt;741000,0,IF(B2154&lt;2191000,B2154-740000,IF(B2154&lt;2193000,1451000,IF(B2154&lt;2196000,1453000,IF(B2154&lt;2200000,1456000,IF(B2154&lt;3600000,ROUNDDOWN(B2154/4,-3)*2.8-80000,IF(B2154&lt;6600000,ROUNDDOWN(B2154/4,-3)*3.2-440000,IF(B2154&lt;8500000,ROUNDDOWN(B2154*0.9,0)-1100000,B2154-1950000)))))))),IF(B2154&lt;651000,0,IF(B2154&lt;1900000,B2154-650000,IF(B2154&lt;3600000,ROUNDDOWN(B2154/4,-3)*2.8-80000,IF(B2154&lt;6600000,ROUNDDOWN(B2154/4,-3)*3.2-440000,IF(B2154&lt;8500000,ROUNDDOWN(B2154*0.9,0)-1100000,B2154-1950000))))))</f>
        <v/>
      </c>
      <c r="I2154" s="19">
        <f>IF(H2154&gt;23500000,NA(),IF(C2154&gt;=2026,IF(H2154&lt;=4890000,1040000,IF(H2154&lt;=6550000,670000,620000)),IF(H2154&lt;=1320000,950000,IF(H2154&lt;=3360000,880000,IF(H2154&lt;=4890000,680000,IF(H2154&lt;=6550000,630000,580000))))))</f>
        <v/>
      </c>
      <c r="J2154" s="19">
        <f>MAX(0,ROUNDDOWN(H2154-E2154-I2154-F2154,-3))</f>
        <v/>
      </c>
      <c r="K2154" s="19">
        <f>MAX(0,ROUNDDOWN(H2154-E2154-I2154-F2154-D2154,-3))</f>
        <v/>
      </c>
      <c r="L2154" s="19">
        <f>IF(J2154&lt;=0,0,ROUNDDOWN((J2154*LOOKUP(J2154,{0,1950001,3300001,6950001,9000001,18000001,40000001},{0.05,0.1,0.2,0.23,0.33,0.4,0.45})-LOOKUP(J2154,{0,1950001,3300001,6950001,9000001,18000001,40000001},{0,97500,427500,636000,1536000,2796000,4796000}))*1.021,-2))</f>
        <v/>
      </c>
      <c r="M2154" s="19">
        <f>IF(K2154&lt;=0,0,ROUNDDOWN((K2154*LOOKUP(K2154,{0,1950001,3300001,6950001,9000001,18000001,40000001},{0.05,0.1,0.2,0.23,0.33,0.4,0.45})-LOOKUP(K2154,{0,1950001,3300001,6950001,9000001,18000001,40000001},{0,97500,427500,636000,1536000,2796000,4796000}))*1.021,-2))</f>
        <v/>
      </c>
      <c r="N2154" s="19">
        <f>MAX(0,ROUNDDOWN(H2154-E2154-430000-G2154,-3))</f>
        <v/>
      </c>
      <c r="O2154" s="19">
        <f>MAX(0,ROUNDDOWN(H2154-E2154-430000-G2154-D2154,-3))</f>
        <v/>
      </c>
      <c r="P2154" s="19">
        <f>IF(H2154&lt;=450000,0,MAX(0,ROUNDDOWN(N2154*0.06-MIN(50000,N2154)*0.03,-2))+MAX(0,ROUNDDOWN(N2154*0.04-MIN(50000,N2154)*0.02,-2)))</f>
        <v/>
      </c>
      <c r="Q2154" s="19">
        <f>IF(H2154&lt;=450000,0,MAX(0,ROUNDDOWN(O2154*0.06-MIN(50000,O2154)*0.03,-2))+MAX(0,ROUNDDOWN(O2154*0.04-MIN(50000,O2154)*0.02,-2)))</f>
        <v/>
      </c>
      <c r="R2154" s="19">
        <f>L2154-M2154</f>
        <v/>
      </c>
      <c r="S2154" s="19">
        <f>P2154-Q2154</f>
        <v/>
      </c>
      <c r="T2154" s="19">
        <f>R2154+S2154</f>
        <v/>
      </c>
      <c r="U2154" s="21">
        <f>IF(J2154&lt;=0,0,LOOKUP(J2154,{0,1950001,3300001,6950001,9000001,18000001,40000001},{0.05,0.1,0.2,0.23,0.33,0.4,0.45}))</f>
        <v/>
      </c>
    </row>
    <row r="2155">
      <c r="A2155" t="inlineStr">
        <is>
          <t>1万円刻み</t>
        </is>
      </c>
      <c r="B2155" s="19">
        <f>'3_1万円刻み'!$A$1009</f>
        <v/>
      </c>
      <c r="C2155" s="20" t="n">
        <v>2025</v>
      </c>
      <c r="D2155" s="19" t="n">
        <v>276000</v>
      </c>
      <c r="E2155" s="19">
        <f>ROUND(MIN(B2155/12,650000)*12*0.0915+MIN(B2155/12,1390000)*12*(0.0504+0)+B2155*0.005,0)</f>
        <v/>
      </c>
      <c r="F2155" s="19" t="n">
        <v>0</v>
      </c>
      <c r="G2155" s="19" t="n">
        <v>0</v>
      </c>
      <c r="H2155" s="19">
        <f>IF(C2155&gt;=2026,IF(B2155&lt;741000,0,IF(B2155&lt;2191000,B2155-740000,IF(B2155&lt;2193000,1451000,IF(B2155&lt;2196000,1453000,IF(B2155&lt;2200000,1456000,IF(B2155&lt;3600000,ROUNDDOWN(B2155/4,-3)*2.8-80000,IF(B2155&lt;6600000,ROUNDDOWN(B2155/4,-3)*3.2-440000,IF(B2155&lt;8500000,ROUNDDOWN(B2155*0.9,0)-1100000,B2155-1950000)))))))),IF(B2155&lt;651000,0,IF(B2155&lt;1900000,B2155-650000,IF(B2155&lt;3600000,ROUNDDOWN(B2155/4,-3)*2.8-80000,IF(B2155&lt;6600000,ROUNDDOWN(B2155/4,-3)*3.2-440000,IF(B2155&lt;8500000,ROUNDDOWN(B2155*0.9,0)-1100000,B2155-1950000))))))</f>
        <v/>
      </c>
      <c r="I2155" s="19">
        <f>IF(H2155&gt;23500000,NA(),IF(C2155&gt;=2026,IF(H2155&lt;=4890000,1040000,IF(H2155&lt;=6550000,670000,620000)),IF(H2155&lt;=1320000,950000,IF(H2155&lt;=3360000,880000,IF(H2155&lt;=4890000,680000,IF(H2155&lt;=6550000,630000,580000))))))</f>
        <v/>
      </c>
      <c r="J2155" s="19">
        <f>MAX(0,ROUNDDOWN(H2155-E2155-I2155-F2155,-3))</f>
        <v/>
      </c>
      <c r="K2155" s="19">
        <f>MAX(0,ROUNDDOWN(H2155-E2155-I2155-F2155-D2155,-3))</f>
        <v/>
      </c>
      <c r="L2155" s="19">
        <f>IF(J2155&lt;=0,0,ROUNDDOWN((J2155*LOOKUP(J2155,{0,1950001,3300001,6950001,9000001,18000001,40000001},{0.05,0.1,0.2,0.23,0.33,0.4,0.45})-LOOKUP(J2155,{0,1950001,3300001,6950001,9000001,18000001,40000001},{0,97500,427500,636000,1536000,2796000,4796000}))*1.021,-2))</f>
        <v/>
      </c>
      <c r="M2155" s="19">
        <f>IF(K2155&lt;=0,0,ROUNDDOWN((K2155*LOOKUP(K2155,{0,1950001,3300001,6950001,9000001,18000001,40000001},{0.05,0.1,0.2,0.23,0.33,0.4,0.45})-LOOKUP(K2155,{0,1950001,3300001,6950001,9000001,18000001,40000001},{0,97500,427500,636000,1536000,2796000,4796000}))*1.021,-2))</f>
        <v/>
      </c>
      <c r="N2155" s="19">
        <f>MAX(0,ROUNDDOWN(H2155-E2155-430000-G2155,-3))</f>
        <v/>
      </c>
      <c r="O2155" s="19">
        <f>MAX(0,ROUNDDOWN(H2155-E2155-430000-G2155-D2155,-3))</f>
        <v/>
      </c>
      <c r="P2155" s="19">
        <f>IF(H2155&lt;=450000,0,MAX(0,ROUNDDOWN(N2155*0.06-MIN(50000,N2155)*0.03,-2))+MAX(0,ROUNDDOWN(N2155*0.04-MIN(50000,N2155)*0.02,-2)))</f>
        <v/>
      </c>
      <c r="Q2155" s="19">
        <f>IF(H2155&lt;=450000,0,MAX(0,ROUNDDOWN(O2155*0.06-MIN(50000,O2155)*0.03,-2))+MAX(0,ROUNDDOWN(O2155*0.04-MIN(50000,O2155)*0.02,-2)))</f>
        <v/>
      </c>
      <c r="R2155" s="19">
        <f>L2155-M2155</f>
        <v/>
      </c>
      <c r="S2155" s="19">
        <f>P2155-Q2155</f>
        <v/>
      </c>
      <c r="T2155" s="19">
        <f>R2155+S2155</f>
        <v/>
      </c>
      <c r="U2155" s="21">
        <f>IF(J2155&lt;=0,0,LOOKUP(J2155,{0,1950001,3300001,6950001,9000001,18000001,40000001},{0.05,0.1,0.2,0.23,0.33,0.4,0.45}))</f>
        <v/>
      </c>
    </row>
    <row r="2156">
      <c r="A2156" t="inlineStr">
        <is>
          <t>1万円刻み</t>
        </is>
      </c>
      <c r="B2156" s="19">
        <f>'3_1万円刻み'!$A$1009</f>
        <v/>
      </c>
      <c r="C2156" s="20" t="n">
        <v>2026</v>
      </c>
      <c r="D2156" s="19" t="n">
        <v>276000</v>
      </c>
      <c r="E2156" s="19">
        <f>ROUND(MIN(B2156/12,650000)*12*0.0915+MIN(B2156/12,1390000)*12*(0.0504+0)+B2156*0.005,0)</f>
        <v/>
      </c>
      <c r="F2156" s="19" t="n">
        <v>0</v>
      </c>
      <c r="G2156" s="19" t="n">
        <v>0</v>
      </c>
      <c r="H2156" s="19">
        <f>IF(C2156&gt;=2026,IF(B2156&lt;741000,0,IF(B2156&lt;2191000,B2156-740000,IF(B2156&lt;2193000,1451000,IF(B2156&lt;2196000,1453000,IF(B2156&lt;2200000,1456000,IF(B2156&lt;3600000,ROUNDDOWN(B2156/4,-3)*2.8-80000,IF(B2156&lt;6600000,ROUNDDOWN(B2156/4,-3)*3.2-440000,IF(B2156&lt;8500000,ROUNDDOWN(B2156*0.9,0)-1100000,B2156-1950000)))))))),IF(B2156&lt;651000,0,IF(B2156&lt;1900000,B2156-650000,IF(B2156&lt;3600000,ROUNDDOWN(B2156/4,-3)*2.8-80000,IF(B2156&lt;6600000,ROUNDDOWN(B2156/4,-3)*3.2-440000,IF(B2156&lt;8500000,ROUNDDOWN(B2156*0.9,0)-1100000,B2156-1950000))))))</f>
        <v/>
      </c>
      <c r="I2156" s="19">
        <f>IF(H2156&gt;23500000,NA(),IF(C2156&gt;=2026,IF(H2156&lt;=4890000,1040000,IF(H2156&lt;=6550000,670000,620000)),IF(H2156&lt;=1320000,950000,IF(H2156&lt;=3360000,880000,IF(H2156&lt;=4890000,680000,IF(H2156&lt;=6550000,630000,580000))))))</f>
        <v/>
      </c>
      <c r="J2156" s="19">
        <f>MAX(0,ROUNDDOWN(H2156-E2156-I2156-F2156,-3))</f>
        <v/>
      </c>
      <c r="K2156" s="19">
        <f>MAX(0,ROUNDDOWN(H2156-E2156-I2156-F2156-D2156,-3))</f>
        <v/>
      </c>
      <c r="L2156" s="19">
        <f>IF(J2156&lt;=0,0,ROUNDDOWN((J2156*LOOKUP(J2156,{0,1950001,3300001,6950001,9000001,18000001,40000001},{0.05,0.1,0.2,0.23,0.33,0.4,0.45})-LOOKUP(J2156,{0,1950001,3300001,6950001,9000001,18000001,40000001},{0,97500,427500,636000,1536000,2796000,4796000}))*1.021,-2))</f>
        <v/>
      </c>
      <c r="M2156" s="19">
        <f>IF(K2156&lt;=0,0,ROUNDDOWN((K2156*LOOKUP(K2156,{0,1950001,3300001,6950001,9000001,18000001,40000001},{0.05,0.1,0.2,0.23,0.33,0.4,0.45})-LOOKUP(K2156,{0,1950001,3300001,6950001,9000001,18000001,40000001},{0,97500,427500,636000,1536000,2796000,4796000}))*1.021,-2))</f>
        <v/>
      </c>
      <c r="N2156" s="19">
        <f>MAX(0,ROUNDDOWN(H2156-E2156-430000-G2156,-3))</f>
        <v/>
      </c>
      <c r="O2156" s="19">
        <f>MAX(0,ROUNDDOWN(H2156-E2156-430000-G2156-D2156,-3))</f>
        <v/>
      </c>
      <c r="P2156" s="19">
        <f>IF(H2156&lt;=450000,0,MAX(0,ROUNDDOWN(N2156*0.06-MIN(50000,N2156)*0.03,-2))+MAX(0,ROUNDDOWN(N2156*0.04-MIN(50000,N2156)*0.02,-2)))</f>
        <v/>
      </c>
      <c r="Q2156" s="19">
        <f>IF(H2156&lt;=450000,0,MAX(0,ROUNDDOWN(O2156*0.06-MIN(50000,O2156)*0.03,-2))+MAX(0,ROUNDDOWN(O2156*0.04-MIN(50000,O2156)*0.02,-2)))</f>
        <v/>
      </c>
      <c r="R2156" s="19">
        <f>L2156-M2156</f>
        <v/>
      </c>
      <c r="S2156" s="19">
        <f>P2156-Q2156</f>
        <v/>
      </c>
      <c r="T2156" s="19">
        <f>R2156+S2156</f>
        <v/>
      </c>
      <c r="U2156" s="21">
        <f>IF(J2156&lt;=0,0,LOOKUP(J2156,{0,1950001,3300001,6950001,9000001,18000001,40000001},{0.05,0.1,0.2,0.23,0.33,0.4,0.45}))</f>
        <v/>
      </c>
    </row>
    <row r="2157">
      <c r="A2157" t="inlineStr">
        <is>
          <t>1万円刻み</t>
        </is>
      </c>
      <c r="B2157" s="19">
        <f>'3_1万円刻み'!$A$1010</f>
        <v/>
      </c>
      <c r="C2157" s="20" t="n">
        <v>2025</v>
      </c>
      <c r="D2157" s="19" t="n">
        <v>276000</v>
      </c>
      <c r="E2157" s="19">
        <f>ROUND(MIN(B2157/12,650000)*12*0.0915+MIN(B2157/12,1390000)*12*(0.0504+0)+B2157*0.005,0)</f>
        <v/>
      </c>
      <c r="F2157" s="19" t="n">
        <v>0</v>
      </c>
      <c r="G2157" s="19" t="n">
        <v>0</v>
      </c>
      <c r="H2157" s="19">
        <f>IF(C2157&gt;=2026,IF(B2157&lt;741000,0,IF(B2157&lt;2191000,B2157-740000,IF(B2157&lt;2193000,1451000,IF(B2157&lt;2196000,1453000,IF(B2157&lt;2200000,1456000,IF(B2157&lt;3600000,ROUNDDOWN(B2157/4,-3)*2.8-80000,IF(B2157&lt;6600000,ROUNDDOWN(B2157/4,-3)*3.2-440000,IF(B2157&lt;8500000,ROUNDDOWN(B2157*0.9,0)-1100000,B2157-1950000)))))))),IF(B2157&lt;651000,0,IF(B2157&lt;1900000,B2157-650000,IF(B2157&lt;3600000,ROUNDDOWN(B2157/4,-3)*2.8-80000,IF(B2157&lt;6600000,ROUNDDOWN(B2157/4,-3)*3.2-440000,IF(B2157&lt;8500000,ROUNDDOWN(B2157*0.9,0)-1100000,B2157-1950000))))))</f>
        <v/>
      </c>
      <c r="I2157" s="19">
        <f>IF(H2157&gt;23500000,NA(),IF(C2157&gt;=2026,IF(H2157&lt;=4890000,1040000,IF(H2157&lt;=6550000,670000,620000)),IF(H2157&lt;=1320000,950000,IF(H2157&lt;=3360000,880000,IF(H2157&lt;=4890000,680000,IF(H2157&lt;=6550000,630000,580000))))))</f>
        <v/>
      </c>
      <c r="J2157" s="19">
        <f>MAX(0,ROUNDDOWN(H2157-E2157-I2157-F2157,-3))</f>
        <v/>
      </c>
      <c r="K2157" s="19">
        <f>MAX(0,ROUNDDOWN(H2157-E2157-I2157-F2157-D2157,-3))</f>
        <v/>
      </c>
      <c r="L2157" s="19">
        <f>IF(J2157&lt;=0,0,ROUNDDOWN((J2157*LOOKUP(J2157,{0,1950001,3300001,6950001,9000001,18000001,40000001},{0.05,0.1,0.2,0.23,0.33,0.4,0.45})-LOOKUP(J2157,{0,1950001,3300001,6950001,9000001,18000001,40000001},{0,97500,427500,636000,1536000,2796000,4796000}))*1.021,-2))</f>
        <v/>
      </c>
      <c r="M2157" s="19">
        <f>IF(K2157&lt;=0,0,ROUNDDOWN((K2157*LOOKUP(K2157,{0,1950001,3300001,6950001,9000001,18000001,40000001},{0.05,0.1,0.2,0.23,0.33,0.4,0.45})-LOOKUP(K2157,{0,1950001,3300001,6950001,9000001,18000001,40000001},{0,97500,427500,636000,1536000,2796000,4796000}))*1.021,-2))</f>
        <v/>
      </c>
      <c r="N2157" s="19">
        <f>MAX(0,ROUNDDOWN(H2157-E2157-430000-G2157,-3))</f>
        <v/>
      </c>
      <c r="O2157" s="19">
        <f>MAX(0,ROUNDDOWN(H2157-E2157-430000-G2157-D2157,-3))</f>
        <v/>
      </c>
      <c r="P2157" s="19">
        <f>IF(H2157&lt;=450000,0,MAX(0,ROUNDDOWN(N2157*0.06-MIN(50000,N2157)*0.03,-2))+MAX(0,ROUNDDOWN(N2157*0.04-MIN(50000,N2157)*0.02,-2)))</f>
        <v/>
      </c>
      <c r="Q2157" s="19">
        <f>IF(H2157&lt;=450000,0,MAX(0,ROUNDDOWN(O2157*0.06-MIN(50000,O2157)*0.03,-2))+MAX(0,ROUNDDOWN(O2157*0.04-MIN(50000,O2157)*0.02,-2)))</f>
        <v/>
      </c>
      <c r="R2157" s="19">
        <f>L2157-M2157</f>
        <v/>
      </c>
      <c r="S2157" s="19">
        <f>P2157-Q2157</f>
        <v/>
      </c>
      <c r="T2157" s="19">
        <f>R2157+S2157</f>
        <v/>
      </c>
      <c r="U2157" s="21">
        <f>IF(J2157&lt;=0,0,LOOKUP(J2157,{0,1950001,3300001,6950001,9000001,18000001,40000001},{0.05,0.1,0.2,0.23,0.33,0.4,0.45}))</f>
        <v/>
      </c>
    </row>
    <row r="2158">
      <c r="A2158" t="inlineStr">
        <is>
          <t>1万円刻み</t>
        </is>
      </c>
      <c r="B2158" s="19">
        <f>'3_1万円刻み'!$A$1010</f>
        <v/>
      </c>
      <c r="C2158" s="20" t="n">
        <v>2026</v>
      </c>
      <c r="D2158" s="19" t="n">
        <v>276000</v>
      </c>
      <c r="E2158" s="19">
        <f>ROUND(MIN(B2158/12,650000)*12*0.0915+MIN(B2158/12,1390000)*12*(0.0504+0)+B2158*0.005,0)</f>
        <v/>
      </c>
      <c r="F2158" s="19" t="n">
        <v>0</v>
      </c>
      <c r="G2158" s="19" t="n">
        <v>0</v>
      </c>
      <c r="H2158" s="19">
        <f>IF(C2158&gt;=2026,IF(B2158&lt;741000,0,IF(B2158&lt;2191000,B2158-740000,IF(B2158&lt;2193000,1451000,IF(B2158&lt;2196000,1453000,IF(B2158&lt;2200000,1456000,IF(B2158&lt;3600000,ROUNDDOWN(B2158/4,-3)*2.8-80000,IF(B2158&lt;6600000,ROUNDDOWN(B2158/4,-3)*3.2-440000,IF(B2158&lt;8500000,ROUNDDOWN(B2158*0.9,0)-1100000,B2158-1950000)))))))),IF(B2158&lt;651000,0,IF(B2158&lt;1900000,B2158-650000,IF(B2158&lt;3600000,ROUNDDOWN(B2158/4,-3)*2.8-80000,IF(B2158&lt;6600000,ROUNDDOWN(B2158/4,-3)*3.2-440000,IF(B2158&lt;8500000,ROUNDDOWN(B2158*0.9,0)-1100000,B2158-1950000))))))</f>
        <v/>
      </c>
      <c r="I2158" s="19">
        <f>IF(H2158&gt;23500000,NA(),IF(C2158&gt;=2026,IF(H2158&lt;=4890000,1040000,IF(H2158&lt;=6550000,670000,620000)),IF(H2158&lt;=1320000,950000,IF(H2158&lt;=3360000,880000,IF(H2158&lt;=4890000,680000,IF(H2158&lt;=6550000,630000,580000))))))</f>
        <v/>
      </c>
      <c r="J2158" s="19">
        <f>MAX(0,ROUNDDOWN(H2158-E2158-I2158-F2158,-3))</f>
        <v/>
      </c>
      <c r="K2158" s="19">
        <f>MAX(0,ROUNDDOWN(H2158-E2158-I2158-F2158-D2158,-3))</f>
        <v/>
      </c>
      <c r="L2158" s="19">
        <f>IF(J2158&lt;=0,0,ROUNDDOWN((J2158*LOOKUP(J2158,{0,1950001,3300001,6950001,9000001,18000001,40000001},{0.05,0.1,0.2,0.23,0.33,0.4,0.45})-LOOKUP(J2158,{0,1950001,3300001,6950001,9000001,18000001,40000001},{0,97500,427500,636000,1536000,2796000,4796000}))*1.021,-2))</f>
        <v/>
      </c>
      <c r="M2158" s="19">
        <f>IF(K2158&lt;=0,0,ROUNDDOWN((K2158*LOOKUP(K2158,{0,1950001,3300001,6950001,9000001,18000001,40000001},{0.05,0.1,0.2,0.23,0.33,0.4,0.45})-LOOKUP(K2158,{0,1950001,3300001,6950001,9000001,18000001,40000001},{0,97500,427500,636000,1536000,2796000,4796000}))*1.021,-2))</f>
        <v/>
      </c>
      <c r="N2158" s="19">
        <f>MAX(0,ROUNDDOWN(H2158-E2158-430000-G2158,-3))</f>
        <v/>
      </c>
      <c r="O2158" s="19">
        <f>MAX(0,ROUNDDOWN(H2158-E2158-430000-G2158-D2158,-3))</f>
        <v/>
      </c>
      <c r="P2158" s="19">
        <f>IF(H2158&lt;=450000,0,MAX(0,ROUNDDOWN(N2158*0.06-MIN(50000,N2158)*0.03,-2))+MAX(0,ROUNDDOWN(N2158*0.04-MIN(50000,N2158)*0.02,-2)))</f>
        <v/>
      </c>
      <c r="Q2158" s="19">
        <f>IF(H2158&lt;=450000,0,MAX(0,ROUNDDOWN(O2158*0.06-MIN(50000,O2158)*0.03,-2))+MAX(0,ROUNDDOWN(O2158*0.04-MIN(50000,O2158)*0.02,-2)))</f>
        <v/>
      </c>
      <c r="R2158" s="19">
        <f>L2158-M2158</f>
        <v/>
      </c>
      <c r="S2158" s="19">
        <f>P2158-Q2158</f>
        <v/>
      </c>
      <c r="T2158" s="19">
        <f>R2158+S2158</f>
        <v/>
      </c>
      <c r="U2158" s="21">
        <f>IF(J2158&lt;=0,0,LOOKUP(J2158,{0,1950001,3300001,6950001,9000001,18000001,40000001},{0.05,0.1,0.2,0.23,0.33,0.4,0.45}))</f>
        <v/>
      </c>
    </row>
    <row r="2159">
      <c r="A2159" t="inlineStr">
        <is>
          <t>1万円刻み</t>
        </is>
      </c>
      <c r="B2159" s="19">
        <f>'3_1万円刻み'!$A$1011</f>
        <v/>
      </c>
      <c r="C2159" s="20" t="n">
        <v>2025</v>
      </c>
      <c r="D2159" s="19" t="n">
        <v>276000</v>
      </c>
      <c r="E2159" s="19">
        <f>ROUND(MIN(B2159/12,650000)*12*0.0915+MIN(B2159/12,1390000)*12*(0.0504+0)+B2159*0.005,0)</f>
        <v/>
      </c>
      <c r="F2159" s="19" t="n">
        <v>0</v>
      </c>
      <c r="G2159" s="19" t="n">
        <v>0</v>
      </c>
      <c r="H2159" s="19">
        <f>IF(C2159&gt;=2026,IF(B2159&lt;741000,0,IF(B2159&lt;2191000,B2159-740000,IF(B2159&lt;2193000,1451000,IF(B2159&lt;2196000,1453000,IF(B2159&lt;2200000,1456000,IF(B2159&lt;3600000,ROUNDDOWN(B2159/4,-3)*2.8-80000,IF(B2159&lt;6600000,ROUNDDOWN(B2159/4,-3)*3.2-440000,IF(B2159&lt;8500000,ROUNDDOWN(B2159*0.9,0)-1100000,B2159-1950000)))))))),IF(B2159&lt;651000,0,IF(B2159&lt;1900000,B2159-650000,IF(B2159&lt;3600000,ROUNDDOWN(B2159/4,-3)*2.8-80000,IF(B2159&lt;6600000,ROUNDDOWN(B2159/4,-3)*3.2-440000,IF(B2159&lt;8500000,ROUNDDOWN(B2159*0.9,0)-1100000,B2159-1950000))))))</f>
        <v/>
      </c>
      <c r="I2159" s="19">
        <f>IF(H2159&gt;23500000,NA(),IF(C2159&gt;=2026,IF(H2159&lt;=4890000,1040000,IF(H2159&lt;=6550000,670000,620000)),IF(H2159&lt;=1320000,950000,IF(H2159&lt;=3360000,880000,IF(H2159&lt;=4890000,680000,IF(H2159&lt;=6550000,630000,580000))))))</f>
        <v/>
      </c>
      <c r="J2159" s="19">
        <f>MAX(0,ROUNDDOWN(H2159-E2159-I2159-F2159,-3))</f>
        <v/>
      </c>
      <c r="K2159" s="19">
        <f>MAX(0,ROUNDDOWN(H2159-E2159-I2159-F2159-D2159,-3))</f>
        <v/>
      </c>
      <c r="L2159" s="19">
        <f>IF(J2159&lt;=0,0,ROUNDDOWN((J2159*LOOKUP(J2159,{0,1950001,3300001,6950001,9000001,18000001,40000001},{0.05,0.1,0.2,0.23,0.33,0.4,0.45})-LOOKUP(J2159,{0,1950001,3300001,6950001,9000001,18000001,40000001},{0,97500,427500,636000,1536000,2796000,4796000}))*1.021,-2))</f>
        <v/>
      </c>
      <c r="M2159" s="19">
        <f>IF(K2159&lt;=0,0,ROUNDDOWN((K2159*LOOKUP(K2159,{0,1950001,3300001,6950001,9000001,18000001,40000001},{0.05,0.1,0.2,0.23,0.33,0.4,0.45})-LOOKUP(K2159,{0,1950001,3300001,6950001,9000001,18000001,40000001},{0,97500,427500,636000,1536000,2796000,4796000}))*1.021,-2))</f>
        <v/>
      </c>
      <c r="N2159" s="19">
        <f>MAX(0,ROUNDDOWN(H2159-E2159-430000-G2159,-3))</f>
        <v/>
      </c>
      <c r="O2159" s="19">
        <f>MAX(0,ROUNDDOWN(H2159-E2159-430000-G2159-D2159,-3))</f>
        <v/>
      </c>
      <c r="P2159" s="19">
        <f>IF(H2159&lt;=450000,0,MAX(0,ROUNDDOWN(N2159*0.06-MIN(50000,N2159)*0.03,-2))+MAX(0,ROUNDDOWN(N2159*0.04-MIN(50000,N2159)*0.02,-2)))</f>
        <v/>
      </c>
      <c r="Q2159" s="19">
        <f>IF(H2159&lt;=450000,0,MAX(0,ROUNDDOWN(O2159*0.06-MIN(50000,O2159)*0.03,-2))+MAX(0,ROUNDDOWN(O2159*0.04-MIN(50000,O2159)*0.02,-2)))</f>
        <v/>
      </c>
      <c r="R2159" s="19">
        <f>L2159-M2159</f>
        <v/>
      </c>
      <c r="S2159" s="19">
        <f>P2159-Q2159</f>
        <v/>
      </c>
      <c r="T2159" s="19">
        <f>R2159+S2159</f>
        <v/>
      </c>
      <c r="U2159" s="21">
        <f>IF(J2159&lt;=0,0,LOOKUP(J2159,{0,1950001,3300001,6950001,9000001,18000001,40000001},{0.05,0.1,0.2,0.23,0.33,0.4,0.45}))</f>
        <v/>
      </c>
    </row>
    <row r="2160">
      <c r="A2160" t="inlineStr">
        <is>
          <t>1万円刻み</t>
        </is>
      </c>
      <c r="B2160" s="19">
        <f>'3_1万円刻み'!$A$1011</f>
        <v/>
      </c>
      <c r="C2160" s="20" t="n">
        <v>2026</v>
      </c>
      <c r="D2160" s="19" t="n">
        <v>276000</v>
      </c>
      <c r="E2160" s="19">
        <f>ROUND(MIN(B2160/12,650000)*12*0.0915+MIN(B2160/12,1390000)*12*(0.0504+0)+B2160*0.005,0)</f>
        <v/>
      </c>
      <c r="F2160" s="19" t="n">
        <v>0</v>
      </c>
      <c r="G2160" s="19" t="n">
        <v>0</v>
      </c>
      <c r="H2160" s="19">
        <f>IF(C2160&gt;=2026,IF(B2160&lt;741000,0,IF(B2160&lt;2191000,B2160-740000,IF(B2160&lt;2193000,1451000,IF(B2160&lt;2196000,1453000,IF(B2160&lt;2200000,1456000,IF(B2160&lt;3600000,ROUNDDOWN(B2160/4,-3)*2.8-80000,IF(B2160&lt;6600000,ROUNDDOWN(B2160/4,-3)*3.2-440000,IF(B2160&lt;8500000,ROUNDDOWN(B2160*0.9,0)-1100000,B2160-1950000)))))))),IF(B2160&lt;651000,0,IF(B2160&lt;1900000,B2160-650000,IF(B2160&lt;3600000,ROUNDDOWN(B2160/4,-3)*2.8-80000,IF(B2160&lt;6600000,ROUNDDOWN(B2160/4,-3)*3.2-440000,IF(B2160&lt;8500000,ROUNDDOWN(B2160*0.9,0)-1100000,B2160-1950000))))))</f>
        <v/>
      </c>
      <c r="I2160" s="19">
        <f>IF(H2160&gt;23500000,NA(),IF(C2160&gt;=2026,IF(H2160&lt;=4890000,1040000,IF(H2160&lt;=6550000,670000,620000)),IF(H2160&lt;=1320000,950000,IF(H2160&lt;=3360000,880000,IF(H2160&lt;=4890000,680000,IF(H2160&lt;=6550000,630000,580000))))))</f>
        <v/>
      </c>
      <c r="J2160" s="19">
        <f>MAX(0,ROUNDDOWN(H2160-E2160-I2160-F2160,-3))</f>
        <v/>
      </c>
      <c r="K2160" s="19">
        <f>MAX(0,ROUNDDOWN(H2160-E2160-I2160-F2160-D2160,-3))</f>
        <v/>
      </c>
      <c r="L2160" s="19">
        <f>IF(J2160&lt;=0,0,ROUNDDOWN((J2160*LOOKUP(J2160,{0,1950001,3300001,6950001,9000001,18000001,40000001},{0.05,0.1,0.2,0.23,0.33,0.4,0.45})-LOOKUP(J2160,{0,1950001,3300001,6950001,9000001,18000001,40000001},{0,97500,427500,636000,1536000,2796000,4796000}))*1.021,-2))</f>
        <v/>
      </c>
      <c r="M2160" s="19">
        <f>IF(K2160&lt;=0,0,ROUNDDOWN((K2160*LOOKUP(K2160,{0,1950001,3300001,6950001,9000001,18000001,40000001},{0.05,0.1,0.2,0.23,0.33,0.4,0.45})-LOOKUP(K2160,{0,1950001,3300001,6950001,9000001,18000001,40000001},{0,97500,427500,636000,1536000,2796000,4796000}))*1.021,-2))</f>
        <v/>
      </c>
      <c r="N2160" s="19">
        <f>MAX(0,ROUNDDOWN(H2160-E2160-430000-G2160,-3))</f>
        <v/>
      </c>
      <c r="O2160" s="19">
        <f>MAX(0,ROUNDDOWN(H2160-E2160-430000-G2160-D2160,-3))</f>
        <v/>
      </c>
      <c r="P2160" s="19">
        <f>IF(H2160&lt;=450000,0,MAX(0,ROUNDDOWN(N2160*0.06-MIN(50000,N2160)*0.03,-2))+MAX(0,ROUNDDOWN(N2160*0.04-MIN(50000,N2160)*0.02,-2)))</f>
        <v/>
      </c>
      <c r="Q2160" s="19">
        <f>IF(H2160&lt;=450000,0,MAX(0,ROUNDDOWN(O2160*0.06-MIN(50000,O2160)*0.03,-2))+MAX(0,ROUNDDOWN(O2160*0.04-MIN(50000,O2160)*0.02,-2)))</f>
        <v/>
      </c>
      <c r="R2160" s="19">
        <f>L2160-M2160</f>
        <v/>
      </c>
      <c r="S2160" s="19">
        <f>P2160-Q2160</f>
        <v/>
      </c>
      <c r="T2160" s="19">
        <f>R2160+S2160</f>
        <v/>
      </c>
      <c r="U2160" s="21">
        <f>IF(J2160&lt;=0,0,LOOKUP(J2160,{0,1950001,3300001,6950001,9000001,18000001,40000001},{0.05,0.1,0.2,0.23,0.33,0.4,0.45}))</f>
        <v/>
      </c>
    </row>
    <row r="2161">
      <c r="A2161" t="inlineStr">
        <is>
          <t>1万円刻み</t>
        </is>
      </c>
      <c r="B2161" s="19">
        <f>'3_1万円刻み'!$A$1012</f>
        <v/>
      </c>
      <c r="C2161" s="20" t="n">
        <v>2025</v>
      </c>
      <c r="D2161" s="19" t="n">
        <v>276000</v>
      </c>
      <c r="E2161" s="19">
        <f>ROUND(MIN(B2161/12,650000)*12*0.0915+MIN(B2161/12,1390000)*12*(0.0504+0)+B2161*0.005,0)</f>
        <v/>
      </c>
      <c r="F2161" s="19" t="n">
        <v>0</v>
      </c>
      <c r="G2161" s="19" t="n">
        <v>0</v>
      </c>
      <c r="H2161" s="19">
        <f>IF(C2161&gt;=2026,IF(B2161&lt;741000,0,IF(B2161&lt;2191000,B2161-740000,IF(B2161&lt;2193000,1451000,IF(B2161&lt;2196000,1453000,IF(B2161&lt;2200000,1456000,IF(B2161&lt;3600000,ROUNDDOWN(B2161/4,-3)*2.8-80000,IF(B2161&lt;6600000,ROUNDDOWN(B2161/4,-3)*3.2-440000,IF(B2161&lt;8500000,ROUNDDOWN(B2161*0.9,0)-1100000,B2161-1950000)))))))),IF(B2161&lt;651000,0,IF(B2161&lt;1900000,B2161-650000,IF(B2161&lt;3600000,ROUNDDOWN(B2161/4,-3)*2.8-80000,IF(B2161&lt;6600000,ROUNDDOWN(B2161/4,-3)*3.2-440000,IF(B2161&lt;8500000,ROUNDDOWN(B2161*0.9,0)-1100000,B2161-1950000))))))</f>
        <v/>
      </c>
      <c r="I2161" s="19">
        <f>IF(H2161&gt;23500000,NA(),IF(C2161&gt;=2026,IF(H2161&lt;=4890000,1040000,IF(H2161&lt;=6550000,670000,620000)),IF(H2161&lt;=1320000,950000,IF(H2161&lt;=3360000,880000,IF(H2161&lt;=4890000,680000,IF(H2161&lt;=6550000,630000,580000))))))</f>
        <v/>
      </c>
      <c r="J2161" s="19">
        <f>MAX(0,ROUNDDOWN(H2161-E2161-I2161-F2161,-3))</f>
        <v/>
      </c>
      <c r="K2161" s="19">
        <f>MAX(0,ROUNDDOWN(H2161-E2161-I2161-F2161-D2161,-3))</f>
        <v/>
      </c>
      <c r="L2161" s="19">
        <f>IF(J2161&lt;=0,0,ROUNDDOWN((J2161*LOOKUP(J2161,{0,1950001,3300001,6950001,9000001,18000001,40000001},{0.05,0.1,0.2,0.23,0.33,0.4,0.45})-LOOKUP(J2161,{0,1950001,3300001,6950001,9000001,18000001,40000001},{0,97500,427500,636000,1536000,2796000,4796000}))*1.021,-2))</f>
        <v/>
      </c>
      <c r="M2161" s="19">
        <f>IF(K2161&lt;=0,0,ROUNDDOWN((K2161*LOOKUP(K2161,{0,1950001,3300001,6950001,9000001,18000001,40000001},{0.05,0.1,0.2,0.23,0.33,0.4,0.45})-LOOKUP(K2161,{0,1950001,3300001,6950001,9000001,18000001,40000001},{0,97500,427500,636000,1536000,2796000,4796000}))*1.021,-2))</f>
        <v/>
      </c>
      <c r="N2161" s="19">
        <f>MAX(0,ROUNDDOWN(H2161-E2161-430000-G2161,-3))</f>
        <v/>
      </c>
      <c r="O2161" s="19">
        <f>MAX(0,ROUNDDOWN(H2161-E2161-430000-G2161-D2161,-3))</f>
        <v/>
      </c>
      <c r="P2161" s="19">
        <f>IF(H2161&lt;=450000,0,MAX(0,ROUNDDOWN(N2161*0.06-MIN(50000,N2161)*0.03,-2))+MAX(0,ROUNDDOWN(N2161*0.04-MIN(50000,N2161)*0.02,-2)))</f>
        <v/>
      </c>
      <c r="Q2161" s="19">
        <f>IF(H2161&lt;=450000,0,MAX(0,ROUNDDOWN(O2161*0.06-MIN(50000,O2161)*0.03,-2))+MAX(0,ROUNDDOWN(O2161*0.04-MIN(50000,O2161)*0.02,-2)))</f>
        <v/>
      </c>
      <c r="R2161" s="19">
        <f>L2161-M2161</f>
        <v/>
      </c>
      <c r="S2161" s="19">
        <f>P2161-Q2161</f>
        <v/>
      </c>
      <c r="T2161" s="19">
        <f>R2161+S2161</f>
        <v/>
      </c>
      <c r="U2161" s="21">
        <f>IF(J2161&lt;=0,0,LOOKUP(J2161,{0,1950001,3300001,6950001,9000001,18000001,40000001},{0.05,0.1,0.2,0.23,0.33,0.4,0.45}))</f>
        <v/>
      </c>
    </row>
    <row r="2162">
      <c r="A2162" t="inlineStr">
        <is>
          <t>1万円刻み</t>
        </is>
      </c>
      <c r="B2162" s="19">
        <f>'3_1万円刻み'!$A$1012</f>
        <v/>
      </c>
      <c r="C2162" s="20" t="n">
        <v>2026</v>
      </c>
      <c r="D2162" s="19" t="n">
        <v>276000</v>
      </c>
      <c r="E2162" s="19">
        <f>ROUND(MIN(B2162/12,650000)*12*0.0915+MIN(B2162/12,1390000)*12*(0.0504+0)+B2162*0.005,0)</f>
        <v/>
      </c>
      <c r="F2162" s="19" t="n">
        <v>0</v>
      </c>
      <c r="G2162" s="19" t="n">
        <v>0</v>
      </c>
      <c r="H2162" s="19">
        <f>IF(C2162&gt;=2026,IF(B2162&lt;741000,0,IF(B2162&lt;2191000,B2162-740000,IF(B2162&lt;2193000,1451000,IF(B2162&lt;2196000,1453000,IF(B2162&lt;2200000,1456000,IF(B2162&lt;3600000,ROUNDDOWN(B2162/4,-3)*2.8-80000,IF(B2162&lt;6600000,ROUNDDOWN(B2162/4,-3)*3.2-440000,IF(B2162&lt;8500000,ROUNDDOWN(B2162*0.9,0)-1100000,B2162-1950000)))))))),IF(B2162&lt;651000,0,IF(B2162&lt;1900000,B2162-650000,IF(B2162&lt;3600000,ROUNDDOWN(B2162/4,-3)*2.8-80000,IF(B2162&lt;6600000,ROUNDDOWN(B2162/4,-3)*3.2-440000,IF(B2162&lt;8500000,ROUNDDOWN(B2162*0.9,0)-1100000,B2162-1950000))))))</f>
        <v/>
      </c>
      <c r="I2162" s="19">
        <f>IF(H2162&gt;23500000,NA(),IF(C2162&gt;=2026,IF(H2162&lt;=4890000,1040000,IF(H2162&lt;=6550000,670000,620000)),IF(H2162&lt;=1320000,950000,IF(H2162&lt;=3360000,880000,IF(H2162&lt;=4890000,680000,IF(H2162&lt;=6550000,630000,580000))))))</f>
        <v/>
      </c>
      <c r="J2162" s="19">
        <f>MAX(0,ROUNDDOWN(H2162-E2162-I2162-F2162,-3))</f>
        <v/>
      </c>
      <c r="K2162" s="19">
        <f>MAX(0,ROUNDDOWN(H2162-E2162-I2162-F2162-D2162,-3))</f>
        <v/>
      </c>
      <c r="L2162" s="19">
        <f>IF(J2162&lt;=0,0,ROUNDDOWN((J2162*LOOKUP(J2162,{0,1950001,3300001,6950001,9000001,18000001,40000001},{0.05,0.1,0.2,0.23,0.33,0.4,0.45})-LOOKUP(J2162,{0,1950001,3300001,6950001,9000001,18000001,40000001},{0,97500,427500,636000,1536000,2796000,4796000}))*1.021,-2))</f>
        <v/>
      </c>
      <c r="M2162" s="19">
        <f>IF(K2162&lt;=0,0,ROUNDDOWN((K2162*LOOKUP(K2162,{0,1950001,3300001,6950001,9000001,18000001,40000001},{0.05,0.1,0.2,0.23,0.33,0.4,0.45})-LOOKUP(K2162,{0,1950001,3300001,6950001,9000001,18000001,40000001},{0,97500,427500,636000,1536000,2796000,4796000}))*1.021,-2))</f>
        <v/>
      </c>
      <c r="N2162" s="19">
        <f>MAX(0,ROUNDDOWN(H2162-E2162-430000-G2162,-3))</f>
        <v/>
      </c>
      <c r="O2162" s="19">
        <f>MAX(0,ROUNDDOWN(H2162-E2162-430000-G2162-D2162,-3))</f>
        <v/>
      </c>
      <c r="P2162" s="19">
        <f>IF(H2162&lt;=450000,0,MAX(0,ROUNDDOWN(N2162*0.06-MIN(50000,N2162)*0.03,-2))+MAX(0,ROUNDDOWN(N2162*0.04-MIN(50000,N2162)*0.02,-2)))</f>
        <v/>
      </c>
      <c r="Q2162" s="19">
        <f>IF(H2162&lt;=450000,0,MAX(0,ROUNDDOWN(O2162*0.06-MIN(50000,O2162)*0.03,-2))+MAX(0,ROUNDDOWN(O2162*0.04-MIN(50000,O2162)*0.02,-2)))</f>
        <v/>
      </c>
      <c r="R2162" s="19">
        <f>L2162-M2162</f>
        <v/>
      </c>
      <c r="S2162" s="19">
        <f>P2162-Q2162</f>
        <v/>
      </c>
      <c r="T2162" s="19">
        <f>R2162+S2162</f>
        <v/>
      </c>
      <c r="U2162" s="21">
        <f>IF(J2162&lt;=0,0,LOOKUP(J2162,{0,1950001,3300001,6950001,9000001,18000001,40000001},{0.05,0.1,0.2,0.23,0.33,0.4,0.45}))</f>
        <v/>
      </c>
    </row>
    <row r="2163">
      <c r="A2163" t="inlineStr">
        <is>
          <t>1万円刻み</t>
        </is>
      </c>
      <c r="B2163" s="19">
        <f>'3_1万円刻み'!$A$1013</f>
        <v/>
      </c>
      <c r="C2163" s="20" t="n">
        <v>2025</v>
      </c>
      <c r="D2163" s="19" t="n">
        <v>276000</v>
      </c>
      <c r="E2163" s="19">
        <f>ROUND(MIN(B2163/12,650000)*12*0.0915+MIN(B2163/12,1390000)*12*(0.0504+0)+B2163*0.005,0)</f>
        <v/>
      </c>
      <c r="F2163" s="19" t="n">
        <v>0</v>
      </c>
      <c r="G2163" s="19" t="n">
        <v>0</v>
      </c>
      <c r="H2163" s="19">
        <f>IF(C2163&gt;=2026,IF(B2163&lt;741000,0,IF(B2163&lt;2191000,B2163-740000,IF(B2163&lt;2193000,1451000,IF(B2163&lt;2196000,1453000,IF(B2163&lt;2200000,1456000,IF(B2163&lt;3600000,ROUNDDOWN(B2163/4,-3)*2.8-80000,IF(B2163&lt;6600000,ROUNDDOWN(B2163/4,-3)*3.2-440000,IF(B2163&lt;8500000,ROUNDDOWN(B2163*0.9,0)-1100000,B2163-1950000)))))))),IF(B2163&lt;651000,0,IF(B2163&lt;1900000,B2163-650000,IF(B2163&lt;3600000,ROUNDDOWN(B2163/4,-3)*2.8-80000,IF(B2163&lt;6600000,ROUNDDOWN(B2163/4,-3)*3.2-440000,IF(B2163&lt;8500000,ROUNDDOWN(B2163*0.9,0)-1100000,B2163-1950000))))))</f>
        <v/>
      </c>
      <c r="I2163" s="19">
        <f>IF(H2163&gt;23500000,NA(),IF(C2163&gt;=2026,IF(H2163&lt;=4890000,1040000,IF(H2163&lt;=6550000,670000,620000)),IF(H2163&lt;=1320000,950000,IF(H2163&lt;=3360000,880000,IF(H2163&lt;=4890000,680000,IF(H2163&lt;=6550000,630000,580000))))))</f>
        <v/>
      </c>
      <c r="J2163" s="19">
        <f>MAX(0,ROUNDDOWN(H2163-E2163-I2163-F2163,-3))</f>
        <v/>
      </c>
      <c r="K2163" s="19">
        <f>MAX(0,ROUNDDOWN(H2163-E2163-I2163-F2163-D2163,-3))</f>
        <v/>
      </c>
      <c r="L2163" s="19">
        <f>IF(J2163&lt;=0,0,ROUNDDOWN((J2163*LOOKUP(J2163,{0,1950001,3300001,6950001,9000001,18000001,40000001},{0.05,0.1,0.2,0.23,0.33,0.4,0.45})-LOOKUP(J2163,{0,1950001,3300001,6950001,9000001,18000001,40000001},{0,97500,427500,636000,1536000,2796000,4796000}))*1.021,-2))</f>
        <v/>
      </c>
      <c r="M2163" s="19">
        <f>IF(K2163&lt;=0,0,ROUNDDOWN((K2163*LOOKUP(K2163,{0,1950001,3300001,6950001,9000001,18000001,40000001},{0.05,0.1,0.2,0.23,0.33,0.4,0.45})-LOOKUP(K2163,{0,1950001,3300001,6950001,9000001,18000001,40000001},{0,97500,427500,636000,1536000,2796000,4796000}))*1.021,-2))</f>
        <v/>
      </c>
      <c r="N2163" s="19">
        <f>MAX(0,ROUNDDOWN(H2163-E2163-430000-G2163,-3))</f>
        <v/>
      </c>
      <c r="O2163" s="19">
        <f>MAX(0,ROUNDDOWN(H2163-E2163-430000-G2163-D2163,-3))</f>
        <v/>
      </c>
      <c r="P2163" s="19">
        <f>IF(H2163&lt;=450000,0,MAX(0,ROUNDDOWN(N2163*0.06-MIN(50000,N2163)*0.03,-2))+MAX(0,ROUNDDOWN(N2163*0.04-MIN(50000,N2163)*0.02,-2)))</f>
        <v/>
      </c>
      <c r="Q2163" s="19">
        <f>IF(H2163&lt;=450000,0,MAX(0,ROUNDDOWN(O2163*0.06-MIN(50000,O2163)*0.03,-2))+MAX(0,ROUNDDOWN(O2163*0.04-MIN(50000,O2163)*0.02,-2)))</f>
        <v/>
      </c>
      <c r="R2163" s="19">
        <f>L2163-M2163</f>
        <v/>
      </c>
      <c r="S2163" s="19">
        <f>P2163-Q2163</f>
        <v/>
      </c>
      <c r="T2163" s="19">
        <f>R2163+S2163</f>
        <v/>
      </c>
      <c r="U2163" s="21">
        <f>IF(J2163&lt;=0,0,LOOKUP(J2163,{0,1950001,3300001,6950001,9000001,18000001,40000001},{0.05,0.1,0.2,0.23,0.33,0.4,0.45}))</f>
        <v/>
      </c>
    </row>
    <row r="2164">
      <c r="A2164" t="inlineStr">
        <is>
          <t>1万円刻み</t>
        </is>
      </c>
      <c r="B2164" s="19">
        <f>'3_1万円刻み'!$A$1013</f>
        <v/>
      </c>
      <c r="C2164" s="20" t="n">
        <v>2026</v>
      </c>
      <c r="D2164" s="19" t="n">
        <v>276000</v>
      </c>
      <c r="E2164" s="19">
        <f>ROUND(MIN(B2164/12,650000)*12*0.0915+MIN(B2164/12,1390000)*12*(0.0504+0)+B2164*0.005,0)</f>
        <v/>
      </c>
      <c r="F2164" s="19" t="n">
        <v>0</v>
      </c>
      <c r="G2164" s="19" t="n">
        <v>0</v>
      </c>
      <c r="H2164" s="19">
        <f>IF(C2164&gt;=2026,IF(B2164&lt;741000,0,IF(B2164&lt;2191000,B2164-740000,IF(B2164&lt;2193000,1451000,IF(B2164&lt;2196000,1453000,IF(B2164&lt;2200000,1456000,IF(B2164&lt;3600000,ROUNDDOWN(B2164/4,-3)*2.8-80000,IF(B2164&lt;6600000,ROUNDDOWN(B2164/4,-3)*3.2-440000,IF(B2164&lt;8500000,ROUNDDOWN(B2164*0.9,0)-1100000,B2164-1950000)))))))),IF(B2164&lt;651000,0,IF(B2164&lt;1900000,B2164-650000,IF(B2164&lt;3600000,ROUNDDOWN(B2164/4,-3)*2.8-80000,IF(B2164&lt;6600000,ROUNDDOWN(B2164/4,-3)*3.2-440000,IF(B2164&lt;8500000,ROUNDDOWN(B2164*0.9,0)-1100000,B2164-1950000))))))</f>
        <v/>
      </c>
      <c r="I2164" s="19">
        <f>IF(H2164&gt;23500000,NA(),IF(C2164&gt;=2026,IF(H2164&lt;=4890000,1040000,IF(H2164&lt;=6550000,670000,620000)),IF(H2164&lt;=1320000,950000,IF(H2164&lt;=3360000,880000,IF(H2164&lt;=4890000,680000,IF(H2164&lt;=6550000,630000,580000))))))</f>
        <v/>
      </c>
      <c r="J2164" s="19">
        <f>MAX(0,ROUNDDOWN(H2164-E2164-I2164-F2164,-3))</f>
        <v/>
      </c>
      <c r="K2164" s="19">
        <f>MAX(0,ROUNDDOWN(H2164-E2164-I2164-F2164-D2164,-3))</f>
        <v/>
      </c>
      <c r="L2164" s="19">
        <f>IF(J2164&lt;=0,0,ROUNDDOWN((J2164*LOOKUP(J2164,{0,1950001,3300001,6950001,9000001,18000001,40000001},{0.05,0.1,0.2,0.23,0.33,0.4,0.45})-LOOKUP(J2164,{0,1950001,3300001,6950001,9000001,18000001,40000001},{0,97500,427500,636000,1536000,2796000,4796000}))*1.021,-2))</f>
        <v/>
      </c>
      <c r="M2164" s="19">
        <f>IF(K2164&lt;=0,0,ROUNDDOWN((K2164*LOOKUP(K2164,{0,1950001,3300001,6950001,9000001,18000001,40000001},{0.05,0.1,0.2,0.23,0.33,0.4,0.45})-LOOKUP(K2164,{0,1950001,3300001,6950001,9000001,18000001,40000001},{0,97500,427500,636000,1536000,2796000,4796000}))*1.021,-2))</f>
        <v/>
      </c>
      <c r="N2164" s="19">
        <f>MAX(0,ROUNDDOWN(H2164-E2164-430000-G2164,-3))</f>
        <v/>
      </c>
      <c r="O2164" s="19">
        <f>MAX(0,ROUNDDOWN(H2164-E2164-430000-G2164-D2164,-3))</f>
        <v/>
      </c>
      <c r="P2164" s="19">
        <f>IF(H2164&lt;=450000,0,MAX(0,ROUNDDOWN(N2164*0.06-MIN(50000,N2164)*0.03,-2))+MAX(0,ROUNDDOWN(N2164*0.04-MIN(50000,N2164)*0.02,-2)))</f>
        <v/>
      </c>
      <c r="Q2164" s="19">
        <f>IF(H2164&lt;=450000,0,MAX(0,ROUNDDOWN(O2164*0.06-MIN(50000,O2164)*0.03,-2))+MAX(0,ROUNDDOWN(O2164*0.04-MIN(50000,O2164)*0.02,-2)))</f>
        <v/>
      </c>
      <c r="R2164" s="19">
        <f>L2164-M2164</f>
        <v/>
      </c>
      <c r="S2164" s="19">
        <f>P2164-Q2164</f>
        <v/>
      </c>
      <c r="T2164" s="19">
        <f>R2164+S2164</f>
        <v/>
      </c>
      <c r="U2164" s="21">
        <f>IF(J2164&lt;=0,0,LOOKUP(J2164,{0,1950001,3300001,6950001,9000001,18000001,40000001},{0.05,0.1,0.2,0.23,0.33,0.4,0.45}))</f>
        <v/>
      </c>
    </row>
    <row r="2165">
      <c r="A2165" t="inlineStr">
        <is>
          <t>1万円刻み</t>
        </is>
      </c>
      <c r="B2165" s="19">
        <f>'3_1万円刻み'!$A$1014</f>
        <v/>
      </c>
      <c r="C2165" s="20" t="n">
        <v>2025</v>
      </c>
      <c r="D2165" s="19" t="n">
        <v>276000</v>
      </c>
      <c r="E2165" s="19">
        <f>ROUND(MIN(B2165/12,650000)*12*0.0915+MIN(B2165/12,1390000)*12*(0.0504+0)+B2165*0.005,0)</f>
        <v/>
      </c>
      <c r="F2165" s="19" t="n">
        <v>0</v>
      </c>
      <c r="G2165" s="19" t="n">
        <v>0</v>
      </c>
      <c r="H2165" s="19">
        <f>IF(C2165&gt;=2026,IF(B2165&lt;741000,0,IF(B2165&lt;2191000,B2165-740000,IF(B2165&lt;2193000,1451000,IF(B2165&lt;2196000,1453000,IF(B2165&lt;2200000,1456000,IF(B2165&lt;3600000,ROUNDDOWN(B2165/4,-3)*2.8-80000,IF(B2165&lt;6600000,ROUNDDOWN(B2165/4,-3)*3.2-440000,IF(B2165&lt;8500000,ROUNDDOWN(B2165*0.9,0)-1100000,B2165-1950000)))))))),IF(B2165&lt;651000,0,IF(B2165&lt;1900000,B2165-650000,IF(B2165&lt;3600000,ROUNDDOWN(B2165/4,-3)*2.8-80000,IF(B2165&lt;6600000,ROUNDDOWN(B2165/4,-3)*3.2-440000,IF(B2165&lt;8500000,ROUNDDOWN(B2165*0.9,0)-1100000,B2165-1950000))))))</f>
        <v/>
      </c>
      <c r="I2165" s="19">
        <f>IF(H2165&gt;23500000,NA(),IF(C2165&gt;=2026,IF(H2165&lt;=4890000,1040000,IF(H2165&lt;=6550000,670000,620000)),IF(H2165&lt;=1320000,950000,IF(H2165&lt;=3360000,880000,IF(H2165&lt;=4890000,680000,IF(H2165&lt;=6550000,630000,580000))))))</f>
        <v/>
      </c>
      <c r="J2165" s="19">
        <f>MAX(0,ROUNDDOWN(H2165-E2165-I2165-F2165,-3))</f>
        <v/>
      </c>
      <c r="K2165" s="19">
        <f>MAX(0,ROUNDDOWN(H2165-E2165-I2165-F2165-D2165,-3))</f>
        <v/>
      </c>
      <c r="L2165" s="19">
        <f>IF(J2165&lt;=0,0,ROUNDDOWN((J2165*LOOKUP(J2165,{0,1950001,3300001,6950001,9000001,18000001,40000001},{0.05,0.1,0.2,0.23,0.33,0.4,0.45})-LOOKUP(J2165,{0,1950001,3300001,6950001,9000001,18000001,40000001},{0,97500,427500,636000,1536000,2796000,4796000}))*1.021,-2))</f>
        <v/>
      </c>
      <c r="M2165" s="19">
        <f>IF(K2165&lt;=0,0,ROUNDDOWN((K2165*LOOKUP(K2165,{0,1950001,3300001,6950001,9000001,18000001,40000001},{0.05,0.1,0.2,0.23,0.33,0.4,0.45})-LOOKUP(K2165,{0,1950001,3300001,6950001,9000001,18000001,40000001},{0,97500,427500,636000,1536000,2796000,4796000}))*1.021,-2))</f>
        <v/>
      </c>
      <c r="N2165" s="19">
        <f>MAX(0,ROUNDDOWN(H2165-E2165-430000-G2165,-3))</f>
        <v/>
      </c>
      <c r="O2165" s="19">
        <f>MAX(0,ROUNDDOWN(H2165-E2165-430000-G2165-D2165,-3))</f>
        <v/>
      </c>
      <c r="P2165" s="19">
        <f>IF(H2165&lt;=450000,0,MAX(0,ROUNDDOWN(N2165*0.06-MIN(50000,N2165)*0.03,-2))+MAX(0,ROUNDDOWN(N2165*0.04-MIN(50000,N2165)*0.02,-2)))</f>
        <v/>
      </c>
      <c r="Q2165" s="19">
        <f>IF(H2165&lt;=450000,0,MAX(0,ROUNDDOWN(O2165*0.06-MIN(50000,O2165)*0.03,-2))+MAX(0,ROUNDDOWN(O2165*0.04-MIN(50000,O2165)*0.02,-2)))</f>
        <v/>
      </c>
      <c r="R2165" s="19">
        <f>L2165-M2165</f>
        <v/>
      </c>
      <c r="S2165" s="19">
        <f>P2165-Q2165</f>
        <v/>
      </c>
      <c r="T2165" s="19">
        <f>R2165+S2165</f>
        <v/>
      </c>
      <c r="U2165" s="21">
        <f>IF(J2165&lt;=0,0,LOOKUP(J2165,{0,1950001,3300001,6950001,9000001,18000001,40000001},{0.05,0.1,0.2,0.23,0.33,0.4,0.45}))</f>
        <v/>
      </c>
    </row>
    <row r="2166">
      <c r="A2166" t="inlineStr">
        <is>
          <t>1万円刻み</t>
        </is>
      </c>
      <c r="B2166" s="19">
        <f>'3_1万円刻み'!$A$1014</f>
        <v/>
      </c>
      <c r="C2166" s="20" t="n">
        <v>2026</v>
      </c>
      <c r="D2166" s="19" t="n">
        <v>276000</v>
      </c>
      <c r="E2166" s="19">
        <f>ROUND(MIN(B2166/12,650000)*12*0.0915+MIN(B2166/12,1390000)*12*(0.0504+0)+B2166*0.005,0)</f>
        <v/>
      </c>
      <c r="F2166" s="19" t="n">
        <v>0</v>
      </c>
      <c r="G2166" s="19" t="n">
        <v>0</v>
      </c>
      <c r="H2166" s="19">
        <f>IF(C2166&gt;=2026,IF(B2166&lt;741000,0,IF(B2166&lt;2191000,B2166-740000,IF(B2166&lt;2193000,1451000,IF(B2166&lt;2196000,1453000,IF(B2166&lt;2200000,1456000,IF(B2166&lt;3600000,ROUNDDOWN(B2166/4,-3)*2.8-80000,IF(B2166&lt;6600000,ROUNDDOWN(B2166/4,-3)*3.2-440000,IF(B2166&lt;8500000,ROUNDDOWN(B2166*0.9,0)-1100000,B2166-1950000)))))))),IF(B2166&lt;651000,0,IF(B2166&lt;1900000,B2166-650000,IF(B2166&lt;3600000,ROUNDDOWN(B2166/4,-3)*2.8-80000,IF(B2166&lt;6600000,ROUNDDOWN(B2166/4,-3)*3.2-440000,IF(B2166&lt;8500000,ROUNDDOWN(B2166*0.9,0)-1100000,B2166-1950000))))))</f>
        <v/>
      </c>
      <c r="I2166" s="19">
        <f>IF(H2166&gt;23500000,NA(),IF(C2166&gt;=2026,IF(H2166&lt;=4890000,1040000,IF(H2166&lt;=6550000,670000,620000)),IF(H2166&lt;=1320000,950000,IF(H2166&lt;=3360000,880000,IF(H2166&lt;=4890000,680000,IF(H2166&lt;=6550000,630000,580000))))))</f>
        <v/>
      </c>
      <c r="J2166" s="19">
        <f>MAX(0,ROUNDDOWN(H2166-E2166-I2166-F2166,-3))</f>
        <v/>
      </c>
      <c r="K2166" s="19">
        <f>MAX(0,ROUNDDOWN(H2166-E2166-I2166-F2166-D2166,-3))</f>
        <v/>
      </c>
      <c r="L2166" s="19">
        <f>IF(J2166&lt;=0,0,ROUNDDOWN((J2166*LOOKUP(J2166,{0,1950001,3300001,6950001,9000001,18000001,40000001},{0.05,0.1,0.2,0.23,0.33,0.4,0.45})-LOOKUP(J2166,{0,1950001,3300001,6950001,9000001,18000001,40000001},{0,97500,427500,636000,1536000,2796000,4796000}))*1.021,-2))</f>
        <v/>
      </c>
      <c r="M2166" s="19">
        <f>IF(K2166&lt;=0,0,ROUNDDOWN((K2166*LOOKUP(K2166,{0,1950001,3300001,6950001,9000001,18000001,40000001},{0.05,0.1,0.2,0.23,0.33,0.4,0.45})-LOOKUP(K2166,{0,1950001,3300001,6950001,9000001,18000001,40000001},{0,97500,427500,636000,1536000,2796000,4796000}))*1.021,-2))</f>
        <v/>
      </c>
      <c r="N2166" s="19">
        <f>MAX(0,ROUNDDOWN(H2166-E2166-430000-G2166,-3))</f>
        <v/>
      </c>
      <c r="O2166" s="19">
        <f>MAX(0,ROUNDDOWN(H2166-E2166-430000-G2166-D2166,-3))</f>
        <v/>
      </c>
      <c r="P2166" s="19">
        <f>IF(H2166&lt;=450000,0,MAX(0,ROUNDDOWN(N2166*0.06-MIN(50000,N2166)*0.03,-2))+MAX(0,ROUNDDOWN(N2166*0.04-MIN(50000,N2166)*0.02,-2)))</f>
        <v/>
      </c>
      <c r="Q2166" s="19">
        <f>IF(H2166&lt;=450000,0,MAX(0,ROUNDDOWN(O2166*0.06-MIN(50000,O2166)*0.03,-2))+MAX(0,ROUNDDOWN(O2166*0.04-MIN(50000,O2166)*0.02,-2)))</f>
        <v/>
      </c>
      <c r="R2166" s="19">
        <f>L2166-M2166</f>
        <v/>
      </c>
      <c r="S2166" s="19">
        <f>P2166-Q2166</f>
        <v/>
      </c>
      <c r="T2166" s="19">
        <f>R2166+S2166</f>
        <v/>
      </c>
      <c r="U2166" s="21">
        <f>IF(J2166&lt;=0,0,LOOKUP(J2166,{0,1950001,3300001,6950001,9000001,18000001,40000001},{0.05,0.1,0.2,0.23,0.33,0.4,0.45}))</f>
        <v/>
      </c>
    </row>
    <row r="2167">
      <c r="A2167" t="inlineStr">
        <is>
          <t>1万円刻み</t>
        </is>
      </c>
      <c r="B2167" s="19">
        <f>'3_1万円刻み'!$A$1015</f>
        <v/>
      </c>
      <c r="C2167" s="20" t="n">
        <v>2025</v>
      </c>
      <c r="D2167" s="19" t="n">
        <v>276000</v>
      </c>
      <c r="E2167" s="19">
        <f>ROUND(MIN(B2167/12,650000)*12*0.0915+MIN(B2167/12,1390000)*12*(0.0504+0)+B2167*0.005,0)</f>
        <v/>
      </c>
      <c r="F2167" s="19" t="n">
        <v>0</v>
      </c>
      <c r="G2167" s="19" t="n">
        <v>0</v>
      </c>
      <c r="H2167" s="19">
        <f>IF(C2167&gt;=2026,IF(B2167&lt;741000,0,IF(B2167&lt;2191000,B2167-740000,IF(B2167&lt;2193000,1451000,IF(B2167&lt;2196000,1453000,IF(B2167&lt;2200000,1456000,IF(B2167&lt;3600000,ROUNDDOWN(B2167/4,-3)*2.8-80000,IF(B2167&lt;6600000,ROUNDDOWN(B2167/4,-3)*3.2-440000,IF(B2167&lt;8500000,ROUNDDOWN(B2167*0.9,0)-1100000,B2167-1950000)))))))),IF(B2167&lt;651000,0,IF(B2167&lt;1900000,B2167-650000,IF(B2167&lt;3600000,ROUNDDOWN(B2167/4,-3)*2.8-80000,IF(B2167&lt;6600000,ROUNDDOWN(B2167/4,-3)*3.2-440000,IF(B2167&lt;8500000,ROUNDDOWN(B2167*0.9,0)-1100000,B2167-1950000))))))</f>
        <v/>
      </c>
      <c r="I2167" s="19">
        <f>IF(H2167&gt;23500000,NA(),IF(C2167&gt;=2026,IF(H2167&lt;=4890000,1040000,IF(H2167&lt;=6550000,670000,620000)),IF(H2167&lt;=1320000,950000,IF(H2167&lt;=3360000,880000,IF(H2167&lt;=4890000,680000,IF(H2167&lt;=6550000,630000,580000))))))</f>
        <v/>
      </c>
      <c r="J2167" s="19">
        <f>MAX(0,ROUNDDOWN(H2167-E2167-I2167-F2167,-3))</f>
        <v/>
      </c>
      <c r="K2167" s="19">
        <f>MAX(0,ROUNDDOWN(H2167-E2167-I2167-F2167-D2167,-3))</f>
        <v/>
      </c>
      <c r="L2167" s="19">
        <f>IF(J2167&lt;=0,0,ROUNDDOWN((J2167*LOOKUP(J2167,{0,1950001,3300001,6950001,9000001,18000001,40000001},{0.05,0.1,0.2,0.23,0.33,0.4,0.45})-LOOKUP(J2167,{0,1950001,3300001,6950001,9000001,18000001,40000001},{0,97500,427500,636000,1536000,2796000,4796000}))*1.021,-2))</f>
        <v/>
      </c>
      <c r="M2167" s="19">
        <f>IF(K2167&lt;=0,0,ROUNDDOWN((K2167*LOOKUP(K2167,{0,1950001,3300001,6950001,9000001,18000001,40000001},{0.05,0.1,0.2,0.23,0.33,0.4,0.45})-LOOKUP(K2167,{0,1950001,3300001,6950001,9000001,18000001,40000001},{0,97500,427500,636000,1536000,2796000,4796000}))*1.021,-2))</f>
        <v/>
      </c>
      <c r="N2167" s="19">
        <f>MAX(0,ROUNDDOWN(H2167-E2167-430000-G2167,-3))</f>
        <v/>
      </c>
      <c r="O2167" s="19">
        <f>MAX(0,ROUNDDOWN(H2167-E2167-430000-G2167-D2167,-3))</f>
        <v/>
      </c>
      <c r="P2167" s="19">
        <f>IF(H2167&lt;=450000,0,MAX(0,ROUNDDOWN(N2167*0.06-MIN(50000,N2167)*0.03,-2))+MAX(0,ROUNDDOWN(N2167*0.04-MIN(50000,N2167)*0.02,-2)))</f>
        <v/>
      </c>
      <c r="Q2167" s="19">
        <f>IF(H2167&lt;=450000,0,MAX(0,ROUNDDOWN(O2167*0.06-MIN(50000,O2167)*0.03,-2))+MAX(0,ROUNDDOWN(O2167*0.04-MIN(50000,O2167)*0.02,-2)))</f>
        <v/>
      </c>
      <c r="R2167" s="19">
        <f>L2167-M2167</f>
        <v/>
      </c>
      <c r="S2167" s="19">
        <f>P2167-Q2167</f>
        <v/>
      </c>
      <c r="T2167" s="19">
        <f>R2167+S2167</f>
        <v/>
      </c>
      <c r="U2167" s="21">
        <f>IF(J2167&lt;=0,0,LOOKUP(J2167,{0,1950001,3300001,6950001,9000001,18000001,40000001},{0.05,0.1,0.2,0.23,0.33,0.4,0.45}))</f>
        <v/>
      </c>
    </row>
    <row r="2168">
      <c r="A2168" t="inlineStr">
        <is>
          <t>1万円刻み</t>
        </is>
      </c>
      <c r="B2168" s="19">
        <f>'3_1万円刻み'!$A$1015</f>
        <v/>
      </c>
      <c r="C2168" s="20" t="n">
        <v>2026</v>
      </c>
      <c r="D2168" s="19" t="n">
        <v>276000</v>
      </c>
      <c r="E2168" s="19">
        <f>ROUND(MIN(B2168/12,650000)*12*0.0915+MIN(B2168/12,1390000)*12*(0.0504+0)+B2168*0.005,0)</f>
        <v/>
      </c>
      <c r="F2168" s="19" t="n">
        <v>0</v>
      </c>
      <c r="G2168" s="19" t="n">
        <v>0</v>
      </c>
      <c r="H2168" s="19">
        <f>IF(C2168&gt;=2026,IF(B2168&lt;741000,0,IF(B2168&lt;2191000,B2168-740000,IF(B2168&lt;2193000,1451000,IF(B2168&lt;2196000,1453000,IF(B2168&lt;2200000,1456000,IF(B2168&lt;3600000,ROUNDDOWN(B2168/4,-3)*2.8-80000,IF(B2168&lt;6600000,ROUNDDOWN(B2168/4,-3)*3.2-440000,IF(B2168&lt;8500000,ROUNDDOWN(B2168*0.9,0)-1100000,B2168-1950000)))))))),IF(B2168&lt;651000,0,IF(B2168&lt;1900000,B2168-650000,IF(B2168&lt;3600000,ROUNDDOWN(B2168/4,-3)*2.8-80000,IF(B2168&lt;6600000,ROUNDDOWN(B2168/4,-3)*3.2-440000,IF(B2168&lt;8500000,ROUNDDOWN(B2168*0.9,0)-1100000,B2168-1950000))))))</f>
        <v/>
      </c>
      <c r="I2168" s="19">
        <f>IF(H2168&gt;23500000,NA(),IF(C2168&gt;=2026,IF(H2168&lt;=4890000,1040000,IF(H2168&lt;=6550000,670000,620000)),IF(H2168&lt;=1320000,950000,IF(H2168&lt;=3360000,880000,IF(H2168&lt;=4890000,680000,IF(H2168&lt;=6550000,630000,580000))))))</f>
        <v/>
      </c>
      <c r="J2168" s="19">
        <f>MAX(0,ROUNDDOWN(H2168-E2168-I2168-F2168,-3))</f>
        <v/>
      </c>
      <c r="K2168" s="19">
        <f>MAX(0,ROUNDDOWN(H2168-E2168-I2168-F2168-D2168,-3))</f>
        <v/>
      </c>
      <c r="L2168" s="19">
        <f>IF(J2168&lt;=0,0,ROUNDDOWN((J2168*LOOKUP(J2168,{0,1950001,3300001,6950001,9000001,18000001,40000001},{0.05,0.1,0.2,0.23,0.33,0.4,0.45})-LOOKUP(J2168,{0,1950001,3300001,6950001,9000001,18000001,40000001},{0,97500,427500,636000,1536000,2796000,4796000}))*1.021,-2))</f>
        <v/>
      </c>
      <c r="M2168" s="19">
        <f>IF(K2168&lt;=0,0,ROUNDDOWN((K2168*LOOKUP(K2168,{0,1950001,3300001,6950001,9000001,18000001,40000001},{0.05,0.1,0.2,0.23,0.33,0.4,0.45})-LOOKUP(K2168,{0,1950001,3300001,6950001,9000001,18000001,40000001},{0,97500,427500,636000,1536000,2796000,4796000}))*1.021,-2))</f>
        <v/>
      </c>
      <c r="N2168" s="19">
        <f>MAX(0,ROUNDDOWN(H2168-E2168-430000-G2168,-3))</f>
        <v/>
      </c>
      <c r="O2168" s="19">
        <f>MAX(0,ROUNDDOWN(H2168-E2168-430000-G2168-D2168,-3))</f>
        <v/>
      </c>
      <c r="P2168" s="19">
        <f>IF(H2168&lt;=450000,0,MAX(0,ROUNDDOWN(N2168*0.06-MIN(50000,N2168)*0.03,-2))+MAX(0,ROUNDDOWN(N2168*0.04-MIN(50000,N2168)*0.02,-2)))</f>
        <v/>
      </c>
      <c r="Q2168" s="19">
        <f>IF(H2168&lt;=450000,0,MAX(0,ROUNDDOWN(O2168*0.06-MIN(50000,O2168)*0.03,-2))+MAX(0,ROUNDDOWN(O2168*0.04-MIN(50000,O2168)*0.02,-2)))</f>
        <v/>
      </c>
      <c r="R2168" s="19">
        <f>L2168-M2168</f>
        <v/>
      </c>
      <c r="S2168" s="19">
        <f>P2168-Q2168</f>
        <v/>
      </c>
      <c r="T2168" s="19">
        <f>R2168+S2168</f>
        <v/>
      </c>
      <c r="U2168" s="21">
        <f>IF(J2168&lt;=0,0,LOOKUP(J2168,{0,1950001,3300001,6950001,9000001,18000001,40000001},{0.05,0.1,0.2,0.23,0.33,0.4,0.45}))</f>
        <v/>
      </c>
    </row>
    <row r="2169">
      <c r="A2169" t="inlineStr">
        <is>
          <t>1万円刻み</t>
        </is>
      </c>
      <c r="B2169" s="19">
        <f>'3_1万円刻み'!$A$1016</f>
        <v/>
      </c>
      <c r="C2169" s="20" t="n">
        <v>2025</v>
      </c>
      <c r="D2169" s="19" t="n">
        <v>276000</v>
      </c>
      <c r="E2169" s="19">
        <f>ROUND(MIN(B2169/12,650000)*12*0.0915+MIN(B2169/12,1390000)*12*(0.0504+0)+B2169*0.005,0)</f>
        <v/>
      </c>
      <c r="F2169" s="19" t="n">
        <v>0</v>
      </c>
      <c r="G2169" s="19" t="n">
        <v>0</v>
      </c>
      <c r="H2169" s="19">
        <f>IF(C2169&gt;=2026,IF(B2169&lt;741000,0,IF(B2169&lt;2191000,B2169-740000,IF(B2169&lt;2193000,1451000,IF(B2169&lt;2196000,1453000,IF(B2169&lt;2200000,1456000,IF(B2169&lt;3600000,ROUNDDOWN(B2169/4,-3)*2.8-80000,IF(B2169&lt;6600000,ROUNDDOWN(B2169/4,-3)*3.2-440000,IF(B2169&lt;8500000,ROUNDDOWN(B2169*0.9,0)-1100000,B2169-1950000)))))))),IF(B2169&lt;651000,0,IF(B2169&lt;1900000,B2169-650000,IF(B2169&lt;3600000,ROUNDDOWN(B2169/4,-3)*2.8-80000,IF(B2169&lt;6600000,ROUNDDOWN(B2169/4,-3)*3.2-440000,IF(B2169&lt;8500000,ROUNDDOWN(B2169*0.9,0)-1100000,B2169-1950000))))))</f>
        <v/>
      </c>
      <c r="I2169" s="19">
        <f>IF(H2169&gt;23500000,NA(),IF(C2169&gt;=2026,IF(H2169&lt;=4890000,1040000,IF(H2169&lt;=6550000,670000,620000)),IF(H2169&lt;=1320000,950000,IF(H2169&lt;=3360000,880000,IF(H2169&lt;=4890000,680000,IF(H2169&lt;=6550000,630000,580000))))))</f>
        <v/>
      </c>
      <c r="J2169" s="19">
        <f>MAX(0,ROUNDDOWN(H2169-E2169-I2169-F2169,-3))</f>
        <v/>
      </c>
      <c r="K2169" s="19">
        <f>MAX(0,ROUNDDOWN(H2169-E2169-I2169-F2169-D2169,-3))</f>
        <v/>
      </c>
      <c r="L2169" s="19">
        <f>IF(J2169&lt;=0,0,ROUNDDOWN((J2169*LOOKUP(J2169,{0,1950001,3300001,6950001,9000001,18000001,40000001},{0.05,0.1,0.2,0.23,0.33,0.4,0.45})-LOOKUP(J2169,{0,1950001,3300001,6950001,9000001,18000001,40000001},{0,97500,427500,636000,1536000,2796000,4796000}))*1.021,-2))</f>
        <v/>
      </c>
      <c r="M2169" s="19">
        <f>IF(K2169&lt;=0,0,ROUNDDOWN((K2169*LOOKUP(K2169,{0,1950001,3300001,6950001,9000001,18000001,40000001},{0.05,0.1,0.2,0.23,0.33,0.4,0.45})-LOOKUP(K2169,{0,1950001,3300001,6950001,9000001,18000001,40000001},{0,97500,427500,636000,1536000,2796000,4796000}))*1.021,-2))</f>
        <v/>
      </c>
      <c r="N2169" s="19">
        <f>MAX(0,ROUNDDOWN(H2169-E2169-430000-G2169,-3))</f>
        <v/>
      </c>
      <c r="O2169" s="19">
        <f>MAX(0,ROUNDDOWN(H2169-E2169-430000-G2169-D2169,-3))</f>
        <v/>
      </c>
      <c r="P2169" s="19">
        <f>IF(H2169&lt;=450000,0,MAX(0,ROUNDDOWN(N2169*0.06-MIN(50000,N2169)*0.03,-2))+MAX(0,ROUNDDOWN(N2169*0.04-MIN(50000,N2169)*0.02,-2)))</f>
        <v/>
      </c>
      <c r="Q2169" s="19">
        <f>IF(H2169&lt;=450000,0,MAX(0,ROUNDDOWN(O2169*0.06-MIN(50000,O2169)*0.03,-2))+MAX(0,ROUNDDOWN(O2169*0.04-MIN(50000,O2169)*0.02,-2)))</f>
        <v/>
      </c>
      <c r="R2169" s="19">
        <f>L2169-M2169</f>
        <v/>
      </c>
      <c r="S2169" s="19">
        <f>P2169-Q2169</f>
        <v/>
      </c>
      <c r="T2169" s="19">
        <f>R2169+S2169</f>
        <v/>
      </c>
      <c r="U2169" s="21">
        <f>IF(J2169&lt;=0,0,LOOKUP(J2169,{0,1950001,3300001,6950001,9000001,18000001,40000001},{0.05,0.1,0.2,0.23,0.33,0.4,0.45}))</f>
        <v/>
      </c>
    </row>
    <row r="2170">
      <c r="A2170" t="inlineStr">
        <is>
          <t>1万円刻み</t>
        </is>
      </c>
      <c r="B2170" s="19">
        <f>'3_1万円刻み'!$A$1016</f>
        <v/>
      </c>
      <c r="C2170" s="20" t="n">
        <v>2026</v>
      </c>
      <c r="D2170" s="19" t="n">
        <v>276000</v>
      </c>
      <c r="E2170" s="19">
        <f>ROUND(MIN(B2170/12,650000)*12*0.0915+MIN(B2170/12,1390000)*12*(0.0504+0)+B2170*0.005,0)</f>
        <v/>
      </c>
      <c r="F2170" s="19" t="n">
        <v>0</v>
      </c>
      <c r="G2170" s="19" t="n">
        <v>0</v>
      </c>
      <c r="H2170" s="19">
        <f>IF(C2170&gt;=2026,IF(B2170&lt;741000,0,IF(B2170&lt;2191000,B2170-740000,IF(B2170&lt;2193000,1451000,IF(B2170&lt;2196000,1453000,IF(B2170&lt;2200000,1456000,IF(B2170&lt;3600000,ROUNDDOWN(B2170/4,-3)*2.8-80000,IF(B2170&lt;6600000,ROUNDDOWN(B2170/4,-3)*3.2-440000,IF(B2170&lt;8500000,ROUNDDOWN(B2170*0.9,0)-1100000,B2170-1950000)))))))),IF(B2170&lt;651000,0,IF(B2170&lt;1900000,B2170-650000,IF(B2170&lt;3600000,ROUNDDOWN(B2170/4,-3)*2.8-80000,IF(B2170&lt;6600000,ROUNDDOWN(B2170/4,-3)*3.2-440000,IF(B2170&lt;8500000,ROUNDDOWN(B2170*0.9,0)-1100000,B2170-1950000))))))</f>
        <v/>
      </c>
      <c r="I2170" s="19">
        <f>IF(H2170&gt;23500000,NA(),IF(C2170&gt;=2026,IF(H2170&lt;=4890000,1040000,IF(H2170&lt;=6550000,670000,620000)),IF(H2170&lt;=1320000,950000,IF(H2170&lt;=3360000,880000,IF(H2170&lt;=4890000,680000,IF(H2170&lt;=6550000,630000,580000))))))</f>
        <v/>
      </c>
      <c r="J2170" s="19">
        <f>MAX(0,ROUNDDOWN(H2170-E2170-I2170-F2170,-3))</f>
        <v/>
      </c>
      <c r="K2170" s="19">
        <f>MAX(0,ROUNDDOWN(H2170-E2170-I2170-F2170-D2170,-3))</f>
        <v/>
      </c>
      <c r="L2170" s="19">
        <f>IF(J2170&lt;=0,0,ROUNDDOWN((J2170*LOOKUP(J2170,{0,1950001,3300001,6950001,9000001,18000001,40000001},{0.05,0.1,0.2,0.23,0.33,0.4,0.45})-LOOKUP(J2170,{0,1950001,3300001,6950001,9000001,18000001,40000001},{0,97500,427500,636000,1536000,2796000,4796000}))*1.021,-2))</f>
        <v/>
      </c>
      <c r="M2170" s="19">
        <f>IF(K2170&lt;=0,0,ROUNDDOWN((K2170*LOOKUP(K2170,{0,1950001,3300001,6950001,9000001,18000001,40000001},{0.05,0.1,0.2,0.23,0.33,0.4,0.45})-LOOKUP(K2170,{0,1950001,3300001,6950001,9000001,18000001,40000001},{0,97500,427500,636000,1536000,2796000,4796000}))*1.021,-2))</f>
        <v/>
      </c>
      <c r="N2170" s="19">
        <f>MAX(0,ROUNDDOWN(H2170-E2170-430000-G2170,-3))</f>
        <v/>
      </c>
      <c r="O2170" s="19">
        <f>MAX(0,ROUNDDOWN(H2170-E2170-430000-G2170-D2170,-3))</f>
        <v/>
      </c>
      <c r="P2170" s="19">
        <f>IF(H2170&lt;=450000,0,MAX(0,ROUNDDOWN(N2170*0.06-MIN(50000,N2170)*0.03,-2))+MAX(0,ROUNDDOWN(N2170*0.04-MIN(50000,N2170)*0.02,-2)))</f>
        <v/>
      </c>
      <c r="Q2170" s="19">
        <f>IF(H2170&lt;=450000,0,MAX(0,ROUNDDOWN(O2170*0.06-MIN(50000,O2170)*0.03,-2))+MAX(0,ROUNDDOWN(O2170*0.04-MIN(50000,O2170)*0.02,-2)))</f>
        <v/>
      </c>
      <c r="R2170" s="19">
        <f>L2170-M2170</f>
        <v/>
      </c>
      <c r="S2170" s="19">
        <f>P2170-Q2170</f>
        <v/>
      </c>
      <c r="T2170" s="19">
        <f>R2170+S2170</f>
        <v/>
      </c>
      <c r="U2170" s="21">
        <f>IF(J2170&lt;=0,0,LOOKUP(J2170,{0,1950001,3300001,6950001,9000001,18000001,40000001},{0.05,0.1,0.2,0.23,0.33,0.4,0.45}))</f>
        <v/>
      </c>
    </row>
    <row r="2171">
      <c r="A2171" t="inlineStr">
        <is>
          <t>1万円刻み</t>
        </is>
      </c>
      <c r="B2171" s="19">
        <f>'3_1万円刻み'!$A$1017</f>
        <v/>
      </c>
      <c r="C2171" s="20" t="n">
        <v>2025</v>
      </c>
      <c r="D2171" s="19" t="n">
        <v>276000</v>
      </c>
      <c r="E2171" s="19">
        <f>ROUND(MIN(B2171/12,650000)*12*0.0915+MIN(B2171/12,1390000)*12*(0.0504+0)+B2171*0.005,0)</f>
        <v/>
      </c>
      <c r="F2171" s="19" t="n">
        <v>0</v>
      </c>
      <c r="G2171" s="19" t="n">
        <v>0</v>
      </c>
      <c r="H2171" s="19">
        <f>IF(C2171&gt;=2026,IF(B2171&lt;741000,0,IF(B2171&lt;2191000,B2171-740000,IF(B2171&lt;2193000,1451000,IF(B2171&lt;2196000,1453000,IF(B2171&lt;2200000,1456000,IF(B2171&lt;3600000,ROUNDDOWN(B2171/4,-3)*2.8-80000,IF(B2171&lt;6600000,ROUNDDOWN(B2171/4,-3)*3.2-440000,IF(B2171&lt;8500000,ROUNDDOWN(B2171*0.9,0)-1100000,B2171-1950000)))))))),IF(B2171&lt;651000,0,IF(B2171&lt;1900000,B2171-650000,IF(B2171&lt;3600000,ROUNDDOWN(B2171/4,-3)*2.8-80000,IF(B2171&lt;6600000,ROUNDDOWN(B2171/4,-3)*3.2-440000,IF(B2171&lt;8500000,ROUNDDOWN(B2171*0.9,0)-1100000,B2171-1950000))))))</f>
        <v/>
      </c>
      <c r="I2171" s="19">
        <f>IF(H2171&gt;23500000,NA(),IF(C2171&gt;=2026,IF(H2171&lt;=4890000,1040000,IF(H2171&lt;=6550000,670000,620000)),IF(H2171&lt;=1320000,950000,IF(H2171&lt;=3360000,880000,IF(H2171&lt;=4890000,680000,IF(H2171&lt;=6550000,630000,580000))))))</f>
        <v/>
      </c>
      <c r="J2171" s="19">
        <f>MAX(0,ROUNDDOWN(H2171-E2171-I2171-F2171,-3))</f>
        <v/>
      </c>
      <c r="K2171" s="19">
        <f>MAX(0,ROUNDDOWN(H2171-E2171-I2171-F2171-D2171,-3))</f>
        <v/>
      </c>
      <c r="L2171" s="19">
        <f>IF(J2171&lt;=0,0,ROUNDDOWN((J2171*LOOKUP(J2171,{0,1950001,3300001,6950001,9000001,18000001,40000001},{0.05,0.1,0.2,0.23,0.33,0.4,0.45})-LOOKUP(J2171,{0,1950001,3300001,6950001,9000001,18000001,40000001},{0,97500,427500,636000,1536000,2796000,4796000}))*1.021,-2))</f>
        <v/>
      </c>
      <c r="M2171" s="19">
        <f>IF(K2171&lt;=0,0,ROUNDDOWN((K2171*LOOKUP(K2171,{0,1950001,3300001,6950001,9000001,18000001,40000001},{0.05,0.1,0.2,0.23,0.33,0.4,0.45})-LOOKUP(K2171,{0,1950001,3300001,6950001,9000001,18000001,40000001},{0,97500,427500,636000,1536000,2796000,4796000}))*1.021,-2))</f>
        <v/>
      </c>
      <c r="N2171" s="19">
        <f>MAX(0,ROUNDDOWN(H2171-E2171-430000-G2171,-3))</f>
        <v/>
      </c>
      <c r="O2171" s="19">
        <f>MAX(0,ROUNDDOWN(H2171-E2171-430000-G2171-D2171,-3))</f>
        <v/>
      </c>
      <c r="P2171" s="19">
        <f>IF(H2171&lt;=450000,0,MAX(0,ROUNDDOWN(N2171*0.06-MIN(50000,N2171)*0.03,-2))+MAX(0,ROUNDDOWN(N2171*0.04-MIN(50000,N2171)*0.02,-2)))</f>
        <v/>
      </c>
      <c r="Q2171" s="19">
        <f>IF(H2171&lt;=450000,0,MAX(0,ROUNDDOWN(O2171*0.06-MIN(50000,O2171)*0.03,-2))+MAX(0,ROUNDDOWN(O2171*0.04-MIN(50000,O2171)*0.02,-2)))</f>
        <v/>
      </c>
      <c r="R2171" s="19">
        <f>L2171-M2171</f>
        <v/>
      </c>
      <c r="S2171" s="19">
        <f>P2171-Q2171</f>
        <v/>
      </c>
      <c r="T2171" s="19">
        <f>R2171+S2171</f>
        <v/>
      </c>
      <c r="U2171" s="21">
        <f>IF(J2171&lt;=0,0,LOOKUP(J2171,{0,1950001,3300001,6950001,9000001,18000001,40000001},{0.05,0.1,0.2,0.23,0.33,0.4,0.45}))</f>
        <v/>
      </c>
    </row>
    <row r="2172">
      <c r="A2172" t="inlineStr">
        <is>
          <t>1万円刻み</t>
        </is>
      </c>
      <c r="B2172" s="19">
        <f>'3_1万円刻み'!$A$1017</f>
        <v/>
      </c>
      <c r="C2172" s="20" t="n">
        <v>2026</v>
      </c>
      <c r="D2172" s="19" t="n">
        <v>276000</v>
      </c>
      <c r="E2172" s="19">
        <f>ROUND(MIN(B2172/12,650000)*12*0.0915+MIN(B2172/12,1390000)*12*(0.0504+0)+B2172*0.005,0)</f>
        <v/>
      </c>
      <c r="F2172" s="19" t="n">
        <v>0</v>
      </c>
      <c r="G2172" s="19" t="n">
        <v>0</v>
      </c>
      <c r="H2172" s="19">
        <f>IF(C2172&gt;=2026,IF(B2172&lt;741000,0,IF(B2172&lt;2191000,B2172-740000,IF(B2172&lt;2193000,1451000,IF(B2172&lt;2196000,1453000,IF(B2172&lt;2200000,1456000,IF(B2172&lt;3600000,ROUNDDOWN(B2172/4,-3)*2.8-80000,IF(B2172&lt;6600000,ROUNDDOWN(B2172/4,-3)*3.2-440000,IF(B2172&lt;8500000,ROUNDDOWN(B2172*0.9,0)-1100000,B2172-1950000)))))))),IF(B2172&lt;651000,0,IF(B2172&lt;1900000,B2172-650000,IF(B2172&lt;3600000,ROUNDDOWN(B2172/4,-3)*2.8-80000,IF(B2172&lt;6600000,ROUNDDOWN(B2172/4,-3)*3.2-440000,IF(B2172&lt;8500000,ROUNDDOWN(B2172*0.9,0)-1100000,B2172-1950000))))))</f>
        <v/>
      </c>
      <c r="I2172" s="19">
        <f>IF(H2172&gt;23500000,NA(),IF(C2172&gt;=2026,IF(H2172&lt;=4890000,1040000,IF(H2172&lt;=6550000,670000,620000)),IF(H2172&lt;=1320000,950000,IF(H2172&lt;=3360000,880000,IF(H2172&lt;=4890000,680000,IF(H2172&lt;=6550000,630000,580000))))))</f>
        <v/>
      </c>
      <c r="J2172" s="19">
        <f>MAX(0,ROUNDDOWN(H2172-E2172-I2172-F2172,-3))</f>
        <v/>
      </c>
      <c r="K2172" s="19">
        <f>MAX(0,ROUNDDOWN(H2172-E2172-I2172-F2172-D2172,-3))</f>
        <v/>
      </c>
      <c r="L2172" s="19">
        <f>IF(J2172&lt;=0,0,ROUNDDOWN((J2172*LOOKUP(J2172,{0,1950001,3300001,6950001,9000001,18000001,40000001},{0.05,0.1,0.2,0.23,0.33,0.4,0.45})-LOOKUP(J2172,{0,1950001,3300001,6950001,9000001,18000001,40000001},{0,97500,427500,636000,1536000,2796000,4796000}))*1.021,-2))</f>
        <v/>
      </c>
      <c r="M2172" s="19">
        <f>IF(K2172&lt;=0,0,ROUNDDOWN((K2172*LOOKUP(K2172,{0,1950001,3300001,6950001,9000001,18000001,40000001},{0.05,0.1,0.2,0.23,0.33,0.4,0.45})-LOOKUP(K2172,{0,1950001,3300001,6950001,9000001,18000001,40000001},{0,97500,427500,636000,1536000,2796000,4796000}))*1.021,-2))</f>
        <v/>
      </c>
      <c r="N2172" s="19">
        <f>MAX(0,ROUNDDOWN(H2172-E2172-430000-G2172,-3))</f>
        <v/>
      </c>
      <c r="O2172" s="19">
        <f>MAX(0,ROUNDDOWN(H2172-E2172-430000-G2172-D2172,-3))</f>
        <v/>
      </c>
      <c r="P2172" s="19">
        <f>IF(H2172&lt;=450000,0,MAX(0,ROUNDDOWN(N2172*0.06-MIN(50000,N2172)*0.03,-2))+MAX(0,ROUNDDOWN(N2172*0.04-MIN(50000,N2172)*0.02,-2)))</f>
        <v/>
      </c>
      <c r="Q2172" s="19">
        <f>IF(H2172&lt;=450000,0,MAX(0,ROUNDDOWN(O2172*0.06-MIN(50000,O2172)*0.03,-2))+MAX(0,ROUNDDOWN(O2172*0.04-MIN(50000,O2172)*0.02,-2)))</f>
        <v/>
      </c>
      <c r="R2172" s="19">
        <f>L2172-M2172</f>
        <v/>
      </c>
      <c r="S2172" s="19">
        <f>P2172-Q2172</f>
        <v/>
      </c>
      <c r="T2172" s="19">
        <f>R2172+S2172</f>
        <v/>
      </c>
      <c r="U2172" s="21">
        <f>IF(J2172&lt;=0,0,LOOKUP(J2172,{0,1950001,3300001,6950001,9000001,18000001,40000001},{0.05,0.1,0.2,0.23,0.33,0.4,0.45}))</f>
        <v/>
      </c>
    </row>
    <row r="2173">
      <c r="A2173" t="inlineStr">
        <is>
          <t>1万円刻み</t>
        </is>
      </c>
      <c r="B2173" s="19">
        <f>'3_1万円刻み'!$A$1018</f>
        <v/>
      </c>
      <c r="C2173" s="20" t="n">
        <v>2025</v>
      </c>
      <c r="D2173" s="19" t="n">
        <v>276000</v>
      </c>
      <c r="E2173" s="19">
        <f>ROUND(MIN(B2173/12,650000)*12*0.0915+MIN(B2173/12,1390000)*12*(0.0504+0)+B2173*0.005,0)</f>
        <v/>
      </c>
      <c r="F2173" s="19" t="n">
        <v>0</v>
      </c>
      <c r="G2173" s="19" t="n">
        <v>0</v>
      </c>
      <c r="H2173" s="19">
        <f>IF(C2173&gt;=2026,IF(B2173&lt;741000,0,IF(B2173&lt;2191000,B2173-740000,IF(B2173&lt;2193000,1451000,IF(B2173&lt;2196000,1453000,IF(B2173&lt;2200000,1456000,IF(B2173&lt;3600000,ROUNDDOWN(B2173/4,-3)*2.8-80000,IF(B2173&lt;6600000,ROUNDDOWN(B2173/4,-3)*3.2-440000,IF(B2173&lt;8500000,ROUNDDOWN(B2173*0.9,0)-1100000,B2173-1950000)))))))),IF(B2173&lt;651000,0,IF(B2173&lt;1900000,B2173-650000,IF(B2173&lt;3600000,ROUNDDOWN(B2173/4,-3)*2.8-80000,IF(B2173&lt;6600000,ROUNDDOWN(B2173/4,-3)*3.2-440000,IF(B2173&lt;8500000,ROUNDDOWN(B2173*0.9,0)-1100000,B2173-1950000))))))</f>
        <v/>
      </c>
      <c r="I2173" s="19">
        <f>IF(H2173&gt;23500000,NA(),IF(C2173&gt;=2026,IF(H2173&lt;=4890000,1040000,IF(H2173&lt;=6550000,670000,620000)),IF(H2173&lt;=1320000,950000,IF(H2173&lt;=3360000,880000,IF(H2173&lt;=4890000,680000,IF(H2173&lt;=6550000,630000,580000))))))</f>
        <v/>
      </c>
      <c r="J2173" s="19">
        <f>MAX(0,ROUNDDOWN(H2173-E2173-I2173-F2173,-3))</f>
        <v/>
      </c>
      <c r="K2173" s="19">
        <f>MAX(0,ROUNDDOWN(H2173-E2173-I2173-F2173-D2173,-3))</f>
        <v/>
      </c>
      <c r="L2173" s="19">
        <f>IF(J2173&lt;=0,0,ROUNDDOWN((J2173*LOOKUP(J2173,{0,1950001,3300001,6950001,9000001,18000001,40000001},{0.05,0.1,0.2,0.23,0.33,0.4,0.45})-LOOKUP(J2173,{0,1950001,3300001,6950001,9000001,18000001,40000001},{0,97500,427500,636000,1536000,2796000,4796000}))*1.021,-2))</f>
        <v/>
      </c>
      <c r="M2173" s="19">
        <f>IF(K2173&lt;=0,0,ROUNDDOWN((K2173*LOOKUP(K2173,{0,1950001,3300001,6950001,9000001,18000001,40000001},{0.05,0.1,0.2,0.23,0.33,0.4,0.45})-LOOKUP(K2173,{0,1950001,3300001,6950001,9000001,18000001,40000001},{0,97500,427500,636000,1536000,2796000,4796000}))*1.021,-2))</f>
        <v/>
      </c>
      <c r="N2173" s="19">
        <f>MAX(0,ROUNDDOWN(H2173-E2173-430000-G2173,-3))</f>
        <v/>
      </c>
      <c r="O2173" s="19">
        <f>MAX(0,ROUNDDOWN(H2173-E2173-430000-G2173-D2173,-3))</f>
        <v/>
      </c>
      <c r="P2173" s="19">
        <f>IF(H2173&lt;=450000,0,MAX(0,ROUNDDOWN(N2173*0.06-MIN(50000,N2173)*0.03,-2))+MAX(0,ROUNDDOWN(N2173*0.04-MIN(50000,N2173)*0.02,-2)))</f>
        <v/>
      </c>
      <c r="Q2173" s="19">
        <f>IF(H2173&lt;=450000,0,MAX(0,ROUNDDOWN(O2173*0.06-MIN(50000,O2173)*0.03,-2))+MAX(0,ROUNDDOWN(O2173*0.04-MIN(50000,O2173)*0.02,-2)))</f>
        <v/>
      </c>
      <c r="R2173" s="19">
        <f>L2173-M2173</f>
        <v/>
      </c>
      <c r="S2173" s="19">
        <f>P2173-Q2173</f>
        <v/>
      </c>
      <c r="T2173" s="19">
        <f>R2173+S2173</f>
        <v/>
      </c>
      <c r="U2173" s="21">
        <f>IF(J2173&lt;=0,0,LOOKUP(J2173,{0,1950001,3300001,6950001,9000001,18000001,40000001},{0.05,0.1,0.2,0.23,0.33,0.4,0.45}))</f>
        <v/>
      </c>
    </row>
    <row r="2174">
      <c r="A2174" t="inlineStr">
        <is>
          <t>1万円刻み</t>
        </is>
      </c>
      <c r="B2174" s="19">
        <f>'3_1万円刻み'!$A$1018</f>
        <v/>
      </c>
      <c r="C2174" s="20" t="n">
        <v>2026</v>
      </c>
      <c r="D2174" s="19" t="n">
        <v>276000</v>
      </c>
      <c r="E2174" s="19">
        <f>ROUND(MIN(B2174/12,650000)*12*0.0915+MIN(B2174/12,1390000)*12*(0.0504+0)+B2174*0.005,0)</f>
        <v/>
      </c>
      <c r="F2174" s="19" t="n">
        <v>0</v>
      </c>
      <c r="G2174" s="19" t="n">
        <v>0</v>
      </c>
      <c r="H2174" s="19">
        <f>IF(C2174&gt;=2026,IF(B2174&lt;741000,0,IF(B2174&lt;2191000,B2174-740000,IF(B2174&lt;2193000,1451000,IF(B2174&lt;2196000,1453000,IF(B2174&lt;2200000,1456000,IF(B2174&lt;3600000,ROUNDDOWN(B2174/4,-3)*2.8-80000,IF(B2174&lt;6600000,ROUNDDOWN(B2174/4,-3)*3.2-440000,IF(B2174&lt;8500000,ROUNDDOWN(B2174*0.9,0)-1100000,B2174-1950000)))))))),IF(B2174&lt;651000,0,IF(B2174&lt;1900000,B2174-650000,IF(B2174&lt;3600000,ROUNDDOWN(B2174/4,-3)*2.8-80000,IF(B2174&lt;6600000,ROUNDDOWN(B2174/4,-3)*3.2-440000,IF(B2174&lt;8500000,ROUNDDOWN(B2174*0.9,0)-1100000,B2174-1950000))))))</f>
        <v/>
      </c>
      <c r="I2174" s="19">
        <f>IF(H2174&gt;23500000,NA(),IF(C2174&gt;=2026,IF(H2174&lt;=4890000,1040000,IF(H2174&lt;=6550000,670000,620000)),IF(H2174&lt;=1320000,950000,IF(H2174&lt;=3360000,880000,IF(H2174&lt;=4890000,680000,IF(H2174&lt;=6550000,630000,580000))))))</f>
        <v/>
      </c>
      <c r="J2174" s="19">
        <f>MAX(0,ROUNDDOWN(H2174-E2174-I2174-F2174,-3))</f>
        <v/>
      </c>
      <c r="K2174" s="19">
        <f>MAX(0,ROUNDDOWN(H2174-E2174-I2174-F2174-D2174,-3))</f>
        <v/>
      </c>
      <c r="L2174" s="19">
        <f>IF(J2174&lt;=0,0,ROUNDDOWN((J2174*LOOKUP(J2174,{0,1950001,3300001,6950001,9000001,18000001,40000001},{0.05,0.1,0.2,0.23,0.33,0.4,0.45})-LOOKUP(J2174,{0,1950001,3300001,6950001,9000001,18000001,40000001},{0,97500,427500,636000,1536000,2796000,4796000}))*1.021,-2))</f>
        <v/>
      </c>
      <c r="M2174" s="19">
        <f>IF(K2174&lt;=0,0,ROUNDDOWN((K2174*LOOKUP(K2174,{0,1950001,3300001,6950001,9000001,18000001,40000001},{0.05,0.1,0.2,0.23,0.33,0.4,0.45})-LOOKUP(K2174,{0,1950001,3300001,6950001,9000001,18000001,40000001},{0,97500,427500,636000,1536000,2796000,4796000}))*1.021,-2))</f>
        <v/>
      </c>
      <c r="N2174" s="19">
        <f>MAX(0,ROUNDDOWN(H2174-E2174-430000-G2174,-3))</f>
        <v/>
      </c>
      <c r="O2174" s="19">
        <f>MAX(0,ROUNDDOWN(H2174-E2174-430000-G2174-D2174,-3))</f>
        <v/>
      </c>
      <c r="P2174" s="19">
        <f>IF(H2174&lt;=450000,0,MAX(0,ROUNDDOWN(N2174*0.06-MIN(50000,N2174)*0.03,-2))+MAX(0,ROUNDDOWN(N2174*0.04-MIN(50000,N2174)*0.02,-2)))</f>
        <v/>
      </c>
      <c r="Q2174" s="19">
        <f>IF(H2174&lt;=450000,0,MAX(0,ROUNDDOWN(O2174*0.06-MIN(50000,O2174)*0.03,-2))+MAX(0,ROUNDDOWN(O2174*0.04-MIN(50000,O2174)*0.02,-2)))</f>
        <v/>
      </c>
      <c r="R2174" s="19">
        <f>L2174-M2174</f>
        <v/>
      </c>
      <c r="S2174" s="19">
        <f>P2174-Q2174</f>
        <v/>
      </c>
      <c r="T2174" s="19">
        <f>R2174+S2174</f>
        <v/>
      </c>
      <c r="U2174" s="21">
        <f>IF(J2174&lt;=0,0,LOOKUP(J2174,{0,1950001,3300001,6950001,9000001,18000001,40000001},{0.05,0.1,0.2,0.23,0.33,0.4,0.45}))</f>
        <v/>
      </c>
    </row>
    <row r="2175">
      <c r="A2175" t="inlineStr">
        <is>
          <t>1万円刻み</t>
        </is>
      </c>
      <c r="B2175" s="19">
        <f>'3_1万円刻み'!$A$1019</f>
        <v/>
      </c>
      <c r="C2175" s="20" t="n">
        <v>2025</v>
      </c>
      <c r="D2175" s="19" t="n">
        <v>276000</v>
      </c>
      <c r="E2175" s="19">
        <f>ROUND(MIN(B2175/12,650000)*12*0.0915+MIN(B2175/12,1390000)*12*(0.0504+0)+B2175*0.005,0)</f>
        <v/>
      </c>
      <c r="F2175" s="19" t="n">
        <v>0</v>
      </c>
      <c r="G2175" s="19" t="n">
        <v>0</v>
      </c>
      <c r="H2175" s="19">
        <f>IF(C2175&gt;=2026,IF(B2175&lt;741000,0,IF(B2175&lt;2191000,B2175-740000,IF(B2175&lt;2193000,1451000,IF(B2175&lt;2196000,1453000,IF(B2175&lt;2200000,1456000,IF(B2175&lt;3600000,ROUNDDOWN(B2175/4,-3)*2.8-80000,IF(B2175&lt;6600000,ROUNDDOWN(B2175/4,-3)*3.2-440000,IF(B2175&lt;8500000,ROUNDDOWN(B2175*0.9,0)-1100000,B2175-1950000)))))))),IF(B2175&lt;651000,0,IF(B2175&lt;1900000,B2175-650000,IF(B2175&lt;3600000,ROUNDDOWN(B2175/4,-3)*2.8-80000,IF(B2175&lt;6600000,ROUNDDOWN(B2175/4,-3)*3.2-440000,IF(B2175&lt;8500000,ROUNDDOWN(B2175*0.9,0)-1100000,B2175-1950000))))))</f>
        <v/>
      </c>
      <c r="I2175" s="19">
        <f>IF(H2175&gt;23500000,NA(),IF(C2175&gt;=2026,IF(H2175&lt;=4890000,1040000,IF(H2175&lt;=6550000,670000,620000)),IF(H2175&lt;=1320000,950000,IF(H2175&lt;=3360000,880000,IF(H2175&lt;=4890000,680000,IF(H2175&lt;=6550000,630000,580000))))))</f>
        <v/>
      </c>
      <c r="J2175" s="19">
        <f>MAX(0,ROUNDDOWN(H2175-E2175-I2175-F2175,-3))</f>
        <v/>
      </c>
      <c r="K2175" s="19">
        <f>MAX(0,ROUNDDOWN(H2175-E2175-I2175-F2175-D2175,-3))</f>
        <v/>
      </c>
      <c r="L2175" s="19">
        <f>IF(J2175&lt;=0,0,ROUNDDOWN((J2175*LOOKUP(J2175,{0,1950001,3300001,6950001,9000001,18000001,40000001},{0.05,0.1,0.2,0.23,0.33,0.4,0.45})-LOOKUP(J2175,{0,1950001,3300001,6950001,9000001,18000001,40000001},{0,97500,427500,636000,1536000,2796000,4796000}))*1.021,-2))</f>
        <v/>
      </c>
      <c r="M2175" s="19">
        <f>IF(K2175&lt;=0,0,ROUNDDOWN((K2175*LOOKUP(K2175,{0,1950001,3300001,6950001,9000001,18000001,40000001},{0.05,0.1,0.2,0.23,0.33,0.4,0.45})-LOOKUP(K2175,{0,1950001,3300001,6950001,9000001,18000001,40000001},{0,97500,427500,636000,1536000,2796000,4796000}))*1.021,-2))</f>
        <v/>
      </c>
      <c r="N2175" s="19">
        <f>MAX(0,ROUNDDOWN(H2175-E2175-430000-G2175,-3))</f>
        <v/>
      </c>
      <c r="O2175" s="19">
        <f>MAX(0,ROUNDDOWN(H2175-E2175-430000-G2175-D2175,-3))</f>
        <v/>
      </c>
      <c r="P2175" s="19">
        <f>IF(H2175&lt;=450000,0,MAX(0,ROUNDDOWN(N2175*0.06-MIN(50000,N2175)*0.03,-2))+MAX(0,ROUNDDOWN(N2175*0.04-MIN(50000,N2175)*0.02,-2)))</f>
        <v/>
      </c>
      <c r="Q2175" s="19">
        <f>IF(H2175&lt;=450000,0,MAX(0,ROUNDDOWN(O2175*0.06-MIN(50000,O2175)*0.03,-2))+MAX(0,ROUNDDOWN(O2175*0.04-MIN(50000,O2175)*0.02,-2)))</f>
        <v/>
      </c>
      <c r="R2175" s="19">
        <f>L2175-M2175</f>
        <v/>
      </c>
      <c r="S2175" s="19">
        <f>P2175-Q2175</f>
        <v/>
      </c>
      <c r="T2175" s="19">
        <f>R2175+S2175</f>
        <v/>
      </c>
      <c r="U2175" s="21">
        <f>IF(J2175&lt;=0,0,LOOKUP(J2175,{0,1950001,3300001,6950001,9000001,18000001,40000001},{0.05,0.1,0.2,0.23,0.33,0.4,0.45}))</f>
        <v/>
      </c>
    </row>
    <row r="2176">
      <c r="A2176" t="inlineStr">
        <is>
          <t>1万円刻み</t>
        </is>
      </c>
      <c r="B2176" s="19">
        <f>'3_1万円刻み'!$A$1019</f>
        <v/>
      </c>
      <c r="C2176" s="20" t="n">
        <v>2026</v>
      </c>
      <c r="D2176" s="19" t="n">
        <v>276000</v>
      </c>
      <c r="E2176" s="19">
        <f>ROUND(MIN(B2176/12,650000)*12*0.0915+MIN(B2176/12,1390000)*12*(0.0504+0)+B2176*0.005,0)</f>
        <v/>
      </c>
      <c r="F2176" s="19" t="n">
        <v>0</v>
      </c>
      <c r="G2176" s="19" t="n">
        <v>0</v>
      </c>
      <c r="H2176" s="19">
        <f>IF(C2176&gt;=2026,IF(B2176&lt;741000,0,IF(B2176&lt;2191000,B2176-740000,IF(B2176&lt;2193000,1451000,IF(B2176&lt;2196000,1453000,IF(B2176&lt;2200000,1456000,IF(B2176&lt;3600000,ROUNDDOWN(B2176/4,-3)*2.8-80000,IF(B2176&lt;6600000,ROUNDDOWN(B2176/4,-3)*3.2-440000,IF(B2176&lt;8500000,ROUNDDOWN(B2176*0.9,0)-1100000,B2176-1950000)))))))),IF(B2176&lt;651000,0,IF(B2176&lt;1900000,B2176-650000,IF(B2176&lt;3600000,ROUNDDOWN(B2176/4,-3)*2.8-80000,IF(B2176&lt;6600000,ROUNDDOWN(B2176/4,-3)*3.2-440000,IF(B2176&lt;8500000,ROUNDDOWN(B2176*0.9,0)-1100000,B2176-1950000))))))</f>
        <v/>
      </c>
      <c r="I2176" s="19">
        <f>IF(H2176&gt;23500000,NA(),IF(C2176&gt;=2026,IF(H2176&lt;=4890000,1040000,IF(H2176&lt;=6550000,670000,620000)),IF(H2176&lt;=1320000,950000,IF(H2176&lt;=3360000,880000,IF(H2176&lt;=4890000,680000,IF(H2176&lt;=6550000,630000,580000))))))</f>
        <v/>
      </c>
      <c r="J2176" s="19">
        <f>MAX(0,ROUNDDOWN(H2176-E2176-I2176-F2176,-3))</f>
        <v/>
      </c>
      <c r="K2176" s="19">
        <f>MAX(0,ROUNDDOWN(H2176-E2176-I2176-F2176-D2176,-3))</f>
        <v/>
      </c>
      <c r="L2176" s="19">
        <f>IF(J2176&lt;=0,0,ROUNDDOWN((J2176*LOOKUP(J2176,{0,1950001,3300001,6950001,9000001,18000001,40000001},{0.05,0.1,0.2,0.23,0.33,0.4,0.45})-LOOKUP(J2176,{0,1950001,3300001,6950001,9000001,18000001,40000001},{0,97500,427500,636000,1536000,2796000,4796000}))*1.021,-2))</f>
        <v/>
      </c>
      <c r="M2176" s="19">
        <f>IF(K2176&lt;=0,0,ROUNDDOWN((K2176*LOOKUP(K2176,{0,1950001,3300001,6950001,9000001,18000001,40000001},{0.05,0.1,0.2,0.23,0.33,0.4,0.45})-LOOKUP(K2176,{0,1950001,3300001,6950001,9000001,18000001,40000001},{0,97500,427500,636000,1536000,2796000,4796000}))*1.021,-2))</f>
        <v/>
      </c>
      <c r="N2176" s="19">
        <f>MAX(0,ROUNDDOWN(H2176-E2176-430000-G2176,-3))</f>
        <v/>
      </c>
      <c r="O2176" s="19">
        <f>MAX(0,ROUNDDOWN(H2176-E2176-430000-G2176-D2176,-3))</f>
        <v/>
      </c>
      <c r="P2176" s="19">
        <f>IF(H2176&lt;=450000,0,MAX(0,ROUNDDOWN(N2176*0.06-MIN(50000,N2176)*0.03,-2))+MAX(0,ROUNDDOWN(N2176*0.04-MIN(50000,N2176)*0.02,-2)))</f>
        <v/>
      </c>
      <c r="Q2176" s="19">
        <f>IF(H2176&lt;=450000,0,MAX(0,ROUNDDOWN(O2176*0.06-MIN(50000,O2176)*0.03,-2))+MAX(0,ROUNDDOWN(O2176*0.04-MIN(50000,O2176)*0.02,-2)))</f>
        <v/>
      </c>
      <c r="R2176" s="19">
        <f>L2176-M2176</f>
        <v/>
      </c>
      <c r="S2176" s="19">
        <f>P2176-Q2176</f>
        <v/>
      </c>
      <c r="T2176" s="19">
        <f>R2176+S2176</f>
        <v/>
      </c>
      <c r="U2176" s="21">
        <f>IF(J2176&lt;=0,0,LOOKUP(J2176,{0,1950001,3300001,6950001,9000001,18000001,40000001},{0.05,0.1,0.2,0.23,0.33,0.4,0.45}))</f>
        <v/>
      </c>
    </row>
    <row r="2177">
      <c r="A2177" t="inlineStr">
        <is>
          <t>1万円刻み</t>
        </is>
      </c>
      <c r="B2177" s="19">
        <f>'3_1万円刻み'!$A$1020</f>
        <v/>
      </c>
      <c r="C2177" s="20" t="n">
        <v>2025</v>
      </c>
      <c r="D2177" s="19" t="n">
        <v>276000</v>
      </c>
      <c r="E2177" s="19">
        <f>ROUND(MIN(B2177/12,650000)*12*0.0915+MIN(B2177/12,1390000)*12*(0.0504+0)+B2177*0.005,0)</f>
        <v/>
      </c>
      <c r="F2177" s="19" t="n">
        <v>0</v>
      </c>
      <c r="G2177" s="19" t="n">
        <v>0</v>
      </c>
      <c r="H2177" s="19">
        <f>IF(C2177&gt;=2026,IF(B2177&lt;741000,0,IF(B2177&lt;2191000,B2177-740000,IF(B2177&lt;2193000,1451000,IF(B2177&lt;2196000,1453000,IF(B2177&lt;2200000,1456000,IF(B2177&lt;3600000,ROUNDDOWN(B2177/4,-3)*2.8-80000,IF(B2177&lt;6600000,ROUNDDOWN(B2177/4,-3)*3.2-440000,IF(B2177&lt;8500000,ROUNDDOWN(B2177*0.9,0)-1100000,B2177-1950000)))))))),IF(B2177&lt;651000,0,IF(B2177&lt;1900000,B2177-650000,IF(B2177&lt;3600000,ROUNDDOWN(B2177/4,-3)*2.8-80000,IF(B2177&lt;6600000,ROUNDDOWN(B2177/4,-3)*3.2-440000,IF(B2177&lt;8500000,ROUNDDOWN(B2177*0.9,0)-1100000,B2177-1950000))))))</f>
        <v/>
      </c>
      <c r="I2177" s="19">
        <f>IF(H2177&gt;23500000,NA(),IF(C2177&gt;=2026,IF(H2177&lt;=4890000,1040000,IF(H2177&lt;=6550000,670000,620000)),IF(H2177&lt;=1320000,950000,IF(H2177&lt;=3360000,880000,IF(H2177&lt;=4890000,680000,IF(H2177&lt;=6550000,630000,580000))))))</f>
        <v/>
      </c>
      <c r="J2177" s="19">
        <f>MAX(0,ROUNDDOWN(H2177-E2177-I2177-F2177,-3))</f>
        <v/>
      </c>
      <c r="K2177" s="19">
        <f>MAX(0,ROUNDDOWN(H2177-E2177-I2177-F2177-D2177,-3))</f>
        <v/>
      </c>
      <c r="L2177" s="19">
        <f>IF(J2177&lt;=0,0,ROUNDDOWN((J2177*LOOKUP(J2177,{0,1950001,3300001,6950001,9000001,18000001,40000001},{0.05,0.1,0.2,0.23,0.33,0.4,0.45})-LOOKUP(J2177,{0,1950001,3300001,6950001,9000001,18000001,40000001},{0,97500,427500,636000,1536000,2796000,4796000}))*1.021,-2))</f>
        <v/>
      </c>
      <c r="M2177" s="19">
        <f>IF(K2177&lt;=0,0,ROUNDDOWN((K2177*LOOKUP(K2177,{0,1950001,3300001,6950001,9000001,18000001,40000001},{0.05,0.1,0.2,0.23,0.33,0.4,0.45})-LOOKUP(K2177,{0,1950001,3300001,6950001,9000001,18000001,40000001},{0,97500,427500,636000,1536000,2796000,4796000}))*1.021,-2))</f>
        <v/>
      </c>
      <c r="N2177" s="19">
        <f>MAX(0,ROUNDDOWN(H2177-E2177-430000-G2177,-3))</f>
        <v/>
      </c>
      <c r="O2177" s="19">
        <f>MAX(0,ROUNDDOWN(H2177-E2177-430000-G2177-D2177,-3))</f>
        <v/>
      </c>
      <c r="P2177" s="19">
        <f>IF(H2177&lt;=450000,0,MAX(0,ROUNDDOWN(N2177*0.06-MIN(50000,N2177)*0.03,-2))+MAX(0,ROUNDDOWN(N2177*0.04-MIN(50000,N2177)*0.02,-2)))</f>
        <v/>
      </c>
      <c r="Q2177" s="19">
        <f>IF(H2177&lt;=450000,0,MAX(0,ROUNDDOWN(O2177*0.06-MIN(50000,O2177)*0.03,-2))+MAX(0,ROUNDDOWN(O2177*0.04-MIN(50000,O2177)*0.02,-2)))</f>
        <v/>
      </c>
      <c r="R2177" s="19">
        <f>L2177-M2177</f>
        <v/>
      </c>
      <c r="S2177" s="19">
        <f>P2177-Q2177</f>
        <v/>
      </c>
      <c r="T2177" s="19">
        <f>R2177+S2177</f>
        <v/>
      </c>
      <c r="U2177" s="21">
        <f>IF(J2177&lt;=0,0,LOOKUP(J2177,{0,1950001,3300001,6950001,9000001,18000001,40000001},{0.05,0.1,0.2,0.23,0.33,0.4,0.45}))</f>
        <v/>
      </c>
    </row>
    <row r="2178">
      <c r="A2178" t="inlineStr">
        <is>
          <t>1万円刻み</t>
        </is>
      </c>
      <c r="B2178" s="19">
        <f>'3_1万円刻み'!$A$1020</f>
        <v/>
      </c>
      <c r="C2178" s="20" t="n">
        <v>2026</v>
      </c>
      <c r="D2178" s="19" t="n">
        <v>276000</v>
      </c>
      <c r="E2178" s="19">
        <f>ROUND(MIN(B2178/12,650000)*12*0.0915+MIN(B2178/12,1390000)*12*(0.0504+0)+B2178*0.005,0)</f>
        <v/>
      </c>
      <c r="F2178" s="19" t="n">
        <v>0</v>
      </c>
      <c r="G2178" s="19" t="n">
        <v>0</v>
      </c>
      <c r="H2178" s="19">
        <f>IF(C2178&gt;=2026,IF(B2178&lt;741000,0,IF(B2178&lt;2191000,B2178-740000,IF(B2178&lt;2193000,1451000,IF(B2178&lt;2196000,1453000,IF(B2178&lt;2200000,1456000,IF(B2178&lt;3600000,ROUNDDOWN(B2178/4,-3)*2.8-80000,IF(B2178&lt;6600000,ROUNDDOWN(B2178/4,-3)*3.2-440000,IF(B2178&lt;8500000,ROUNDDOWN(B2178*0.9,0)-1100000,B2178-1950000)))))))),IF(B2178&lt;651000,0,IF(B2178&lt;1900000,B2178-650000,IF(B2178&lt;3600000,ROUNDDOWN(B2178/4,-3)*2.8-80000,IF(B2178&lt;6600000,ROUNDDOWN(B2178/4,-3)*3.2-440000,IF(B2178&lt;8500000,ROUNDDOWN(B2178*0.9,0)-1100000,B2178-1950000))))))</f>
        <v/>
      </c>
      <c r="I2178" s="19">
        <f>IF(H2178&gt;23500000,NA(),IF(C2178&gt;=2026,IF(H2178&lt;=4890000,1040000,IF(H2178&lt;=6550000,670000,620000)),IF(H2178&lt;=1320000,950000,IF(H2178&lt;=3360000,880000,IF(H2178&lt;=4890000,680000,IF(H2178&lt;=6550000,630000,580000))))))</f>
        <v/>
      </c>
      <c r="J2178" s="19">
        <f>MAX(0,ROUNDDOWN(H2178-E2178-I2178-F2178,-3))</f>
        <v/>
      </c>
      <c r="K2178" s="19">
        <f>MAX(0,ROUNDDOWN(H2178-E2178-I2178-F2178-D2178,-3))</f>
        <v/>
      </c>
      <c r="L2178" s="19">
        <f>IF(J2178&lt;=0,0,ROUNDDOWN((J2178*LOOKUP(J2178,{0,1950001,3300001,6950001,9000001,18000001,40000001},{0.05,0.1,0.2,0.23,0.33,0.4,0.45})-LOOKUP(J2178,{0,1950001,3300001,6950001,9000001,18000001,40000001},{0,97500,427500,636000,1536000,2796000,4796000}))*1.021,-2))</f>
        <v/>
      </c>
      <c r="M2178" s="19">
        <f>IF(K2178&lt;=0,0,ROUNDDOWN((K2178*LOOKUP(K2178,{0,1950001,3300001,6950001,9000001,18000001,40000001},{0.05,0.1,0.2,0.23,0.33,0.4,0.45})-LOOKUP(K2178,{0,1950001,3300001,6950001,9000001,18000001,40000001},{0,97500,427500,636000,1536000,2796000,4796000}))*1.021,-2))</f>
        <v/>
      </c>
      <c r="N2178" s="19">
        <f>MAX(0,ROUNDDOWN(H2178-E2178-430000-G2178,-3))</f>
        <v/>
      </c>
      <c r="O2178" s="19">
        <f>MAX(0,ROUNDDOWN(H2178-E2178-430000-G2178-D2178,-3))</f>
        <v/>
      </c>
      <c r="P2178" s="19">
        <f>IF(H2178&lt;=450000,0,MAX(0,ROUNDDOWN(N2178*0.06-MIN(50000,N2178)*0.03,-2))+MAX(0,ROUNDDOWN(N2178*0.04-MIN(50000,N2178)*0.02,-2)))</f>
        <v/>
      </c>
      <c r="Q2178" s="19">
        <f>IF(H2178&lt;=450000,0,MAX(0,ROUNDDOWN(O2178*0.06-MIN(50000,O2178)*0.03,-2))+MAX(0,ROUNDDOWN(O2178*0.04-MIN(50000,O2178)*0.02,-2)))</f>
        <v/>
      </c>
      <c r="R2178" s="19">
        <f>L2178-M2178</f>
        <v/>
      </c>
      <c r="S2178" s="19">
        <f>P2178-Q2178</f>
        <v/>
      </c>
      <c r="T2178" s="19">
        <f>R2178+S2178</f>
        <v/>
      </c>
      <c r="U2178" s="21">
        <f>IF(J2178&lt;=0,0,LOOKUP(J2178,{0,1950001,3300001,6950001,9000001,18000001,40000001},{0.05,0.1,0.2,0.23,0.33,0.4,0.45}))</f>
        <v/>
      </c>
    </row>
    <row r="2179">
      <c r="A2179" t="inlineStr">
        <is>
          <t>1万円刻み</t>
        </is>
      </c>
      <c r="B2179" s="19">
        <f>'3_1万円刻み'!$A$1021</f>
        <v/>
      </c>
      <c r="C2179" s="20" t="n">
        <v>2025</v>
      </c>
      <c r="D2179" s="19" t="n">
        <v>276000</v>
      </c>
      <c r="E2179" s="19">
        <f>ROUND(MIN(B2179/12,650000)*12*0.0915+MIN(B2179/12,1390000)*12*(0.0504+0)+B2179*0.005,0)</f>
        <v/>
      </c>
      <c r="F2179" s="19" t="n">
        <v>0</v>
      </c>
      <c r="G2179" s="19" t="n">
        <v>0</v>
      </c>
      <c r="H2179" s="19">
        <f>IF(C2179&gt;=2026,IF(B2179&lt;741000,0,IF(B2179&lt;2191000,B2179-740000,IF(B2179&lt;2193000,1451000,IF(B2179&lt;2196000,1453000,IF(B2179&lt;2200000,1456000,IF(B2179&lt;3600000,ROUNDDOWN(B2179/4,-3)*2.8-80000,IF(B2179&lt;6600000,ROUNDDOWN(B2179/4,-3)*3.2-440000,IF(B2179&lt;8500000,ROUNDDOWN(B2179*0.9,0)-1100000,B2179-1950000)))))))),IF(B2179&lt;651000,0,IF(B2179&lt;1900000,B2179-650000,IF(B2179&lt;3600000,ROUNDDOWN(B2179/4,-3)*2.8-80000,IF(B2179&lt;6600000,ROUNDDOWN(B2179/4,-3)*3.2-440000,IF(B2179&lt;8500000,ROUNDDOWN(B2179*0.9,0)-1100000,B2179-1950000))))))</f>
        <v/>
      </c>
      <c r="I2179" s="19">
        <f>IF(H2179&gt;23500000,NA(),IF(C2179&gt;=2026,IF(H2179&lt;=4890000,1040000,IF(H2179&lt;=6550000,670000,620000)),IF(H2179&lt;=1320000,950000,IF(H2179&lt;=3360000,880000,IF(H2179&lt;=4890000,680000,IF(H2179&lt;=6550000,630000,580000))))))</f>
        <v/>
      </c>
      <c r="J2179" s="19">
        <f>MAX(0,ROUNDDOWN(H2179-E2179-I2179-F2179,-3))</f>
        <v/>
      </c>
      <c r="K2179" s="19">
        <f>MAX(0,ROUNDDOWN(H2179-E2179-I2179-F2179-D2179,-3))</f>
        <v/>
      </c>
      <c r="L2179" s="19">
        <f>IF(J2179&lt;=0,0,ROUNDDOWN((J2179*LOOKUP(J2179,{0,1950001,3300001,6950001,9000001,18000001,40000001},{0.05,0.1,0.2,0.23,0.33,0.4,0.45})-LOOKUP(J2179,{0,1950001,3300001,6950001,9000001,18000001,40000001},{0,97500,427500,636000,1536000,2796000,4796000}))*1.021,-2))</f>
        <v/>
      </c>
      <c r="M2179" s="19">
        <f>IF(K2179&lt;=0,0,ROUNDDOWN((K2179*LOOKUP(K2179,{0,1950001,3300001,6950001,9000001,18000001,40000001},{0.05,0.1,0.2,0.23,0.33,0.4,0.45})-LOOKUP(K2179,{0,1950001,3300001,6950001,9000001,18000001,40000001},{0,97500,427500,636000,1536000,2796000,4796000}))*1.021,-2))</f>
        <v/>
      </c>
      <c r="N2179" s="19">
        <f>MAX(0,ROUNDDOWN(H2179-E2179-430000-G2179,-3))</f>
        <v/>
      </c>
      <c r="O2179" s="19">
        <f>MAX(0,ROUNDDOWN(H2179-E2179-430000-G2179-D2179,-3))</f>
        <v/>
      </c>
      <c r="P2179" s="19">
        <f>IF(H2179&lt;=450000,0,MAX(0,ROUNDDOWN(N2179*0.06-MIN(50000,N2179)*0.03,-2))+MAX(0,ROUNDDOWN(N2179*0.04-MIN(50000,N2179)*0.02,-2)))</f>
        <v/>
      </c>
      <c r="Q2179" s="19">
        <f>IF(H2179&lt;=450000,0,MAX(0,ROUNDDOWN(O2179*0.06-MIN(50000,O2179)*0.03,-2))+MAX(0,ROUNDDOWN(O2179*0.04-MIN(50000,O2179)*0.02,-2)))</f>
        <v/>
      </c>
      <c r="R2179" s="19">
        <f>L2179-M2179</f>
        <v/>
      </c>
      <c r="S2179" s="19">
        <f>P2179-Q2179</f>
        <v/>
      </c>
      <c r="T2179" s="19">
        <f>R2179+S2179</f>
        <v/>
      </c>
      <c r="U2179" s="21">
        <f>IF(J2179&lt;=0,0,LOOKUP(J2179,{0,1950001,3300001,6950001,9000001,18000001,40000001},{0.05,0.1,0.2,0.23,0.33,0.4,0.45}))</f>
        <v/>
      </c>
    </row>
    <row r="2180">
      <c r="A2180" t="inlineStr">
        <is>
          <t>1万円刻み</t>
        </is>
      </c>
      <c r="B2180" s="19">
        <f>'3_1万円刻み'!$A$1021</f>
        <v/>
      </c>
      <c r="C2180" s="20" t="n">
        <v>2026</v>
      </c>
      <c r="D2180" s="19" t="n">
        <v>276000</v>
      </c>
      <c r="E2180" s="19">
        <f>ROUND(MIN(B2180/12,650000)*12*0.0915+MIN(B2180/12,1390000)*12*(0.0504+0)+B2180*0.005,0)</f>
        <v/>
      </c>
      <c r="F2180" s="19" t="n">
        <v>0</v>
      </c>
      <c r="G2180" s="19" t="n">
        <v>0</v>
      </c>
      <c r="H2180" s="19">
        <f>IF(C2180&gt;=2026,IF(B2180&lt;741000,0,IF(B2180&lt;2191000,B2180-740000,IF(B2180&lt;2193000,1451000,IF(B2180&lt;2196000,1453000,IF(B2180&lt;2200000,1456000,IF(B2180&lt;3600000,ROUNDDOWN(B2180/4,-3)*2.8-80000,IF(B2180&lt;6600000,ROUNDDOWN(B2180/4,-3)*3.2-440000,IF(B2180&lt;8500000,ROUNDDOWN(B2180*0.9,0)-1100000,B2180-1950000)))))))),IF(B2180&lt;651000,0,IF(B2180&lt;1900000,B2180-650000,IF(B2180&lt;3600000,ROUNDDOWN(B2180/4,-3)*2.8-80000,IF(B2180&lt;6600000,ROUNDDOWN(B2180/4,-3)*3.2-440000,IF(B2180&lt;8500000,ROUNDDOWN(B2180*0.9,0)-1100000,B2180-1950000))))))</f>
        <v/>
      </c>
      <c r="I2180" s="19">
        <f>IF(H2180&gt;23500000,NA(),IF(C2180&gt;=2026,IF(H2180&lt;=4890000,1040000,IF(H2180&lt;=6550000,670000,620000)),IF(H2180&lt;=1320000,950000,IF(H2180&lt;=3360000,880000,IF(H2180&lt;=4890000,680000,IF(H2180&lt;=6550000,630000,580000))))))</f>
        <v/>
      </c>
      <c r="J2180" s="19">
        <f>MAX(0,ROUNDDOWN(H2180-E2180-I2180-F2180,-3))</f>
        <v/>
      </c>
      <c r="K2180" s="19">
        <f>MAX(0,ROUNDDOWN(H2180-E2180-I2180-F2180-D2180,-3))</f>
        <v/>
      </c>
      <c r="L2180" s="19">
        <f>IF(J2180&lt;=0,0,ROUNDDOWN((J2180*LOOKUP(J2180,{0,1950001,3300001,6950001,9000001,18000001,40000001},{0.05,0.1,0.2,0.23,0.33,0.4,0.45})-LOOKUP(J2180,{0,1950001,3300001,6950001,9000001,18000001,40000001},{0,97500,427500,636000,1536000,2796000,4796000}))*1.021,-2))</f>
        <v/>
      </c>
      <c r="M2180" s="19">
        <f>IF(K2180&lt;=0,0,ROUNDDOWN((K2180*LOOKUP(K2180,{0,1950001,3300001,6950001,9000001,18000001,40000001},{0.05,0.1,0.2,0.23,0.33,0.4,0.45})-LOOKUP(K2180,{0,1950001,3300001,6950001,9000001,18000001,40000001},{0,97500,427500,636000,1536000,2796000,4796000}))*1.021,-2))</f>
        <v/>
      </c>
      <c r="N2180" s="19">
        <f>MAX(0,ROUNDDOWN(H2180-E2180-430000-G2180,-3))</f>
        <v/>
      </c>
      <c r="O2180" s="19">
        <f>MAX(0,ROUNDDOWN(H2180-E2180-430000-G2180-D2180,-3))</f>
        <v/>
      </c>
      <c r="P2180" s="19">
        <f>IF(H2180&lt;=450000,0,MAX(0,ROUNDDOWN(N2180*0.06-MIN(50000,N2180)*0.03,-2))+MAX(0,ROUNDDOWN(N2180*0.04-MIN(50000,N2180)*0.02,-2)))</f>
        <v/>
      </c>
      <c r="Q2180" s="19">
        <f>IF(H2180&lt;=450000,0,MAX(0,ROUNDDOWN(O2180*0.06-MIN(50000,O2180)*0.03,-2))+MAX(0,ROUNDDOWN(O2180*0.04-MIN(50000,O2180)*0.02,-2)))</f>
        <v/>
      </c>
      <c r="R2180" s="19">
        <f>L2180-M2180</f>
        <v/>
      </c>
      <c r="S2180" s="19">
        <f>P2180-Q2180</f>
        <v/>
      </c>
      <c r="T2180" s="19">
        <f>R2180+S2180</f>
        <v/>
      </c>
      <c r="U2180" s="21">
        <f>IF(J2180&lt;=0,0,LOOKUP(J2180,{0,1950001,3300001,6950001,9000001,18000001,40000001},{0.05,0.1,0.2,0.23,0.33,0.4,0.45}))</f>
        <v/>
      </c>
    </row>
    <row r="2181">
      <c r="A2181" t="inlineStr">
        <is>
          <t>1万円刻み</t>
        </is>
      </c>
      <c r="B2181" s="19">
        <f>'3_1万円刻み'!$A$1022</f>
        <v/>
      </c>
      <c r="C2181" s="20" t="n">
        <v>2025</v>
      </c>
      <c r="D2181" s="19" t="n">
        <v>276000</v>
      </c>
      <c r="E2181" s="19">
        <f>ROUND(MIN(B2181/12,650000)*12*0.0915+MIN(B2181/12,1390000)*12*(0.0504+0)+B2181*0.005,0)</f>
        <v/>
      </c>
      <c r="F2181" s="19" t="n">
        <v>0</v>
      </c>
      <c r="G2181" s="19" t="n">
        <v>0</v>
      </c>
      <c r="H2181" s="19">
        <f>IF(C2181&gt;=2026,IF(B2181&lt;741000,0,IF(B2181&lt;2191000,B2181-740000,IF(B2181&lt;2193000,1451000,IF(B2181&lt;2196000,1453000,IF(B2181&lt;2200000,1456000,IF(B2181&lt;3600000,ROUNDDOWN(B2181/4,-3)*2.8-80000,IF(B2181&lt;6600000,ROUNDDOWN(B2181/4,-3)*3.2-440000,IF(B2181&lt;8500000,ROUNDDOWN(B2181*0.9,0)-1100000,B2181-1950000)))))))),IF(B2181&lt;651000,0,IF(B2181&lt;1900000,B2181-650000,IF(B2181&lt;3600000,ROUNDDOWN(B2181/4,-3)*2.8-80000,IF(B2181&lt;6600000,ROUNDDOWN(B2181/4,-3)*3.2-440000,IF(B2181&lt;8500000,ROUNDDOWN(B2181*0.9,0)-1100000,B2181-1950000))))))</f>
        <v/>
      </c>
      <c r="I2181" s="19">
        <f>IF(H2181&gt;23500000,NA(),IF(C2181&gt;=2026,IF(H2181&lt;=4890000,1040000,IF(H2181&lt;=6550000,670000,620000)),IF(H2181&lt;=1320000,950000,IF(H2181&lt;=3360000,880000,IF(H2181&lt;=4890000,680000,IF(H2181&lt;=6550000,630000,580000))))))</f>
        <v/>
      </c>
      <c r="J2181" s="19">
        <f>MAX(0,ROUNDDOWN(H2181-E2181-I2181-F2181,-3))</f>
        <v/>
      </c>
      <c r="K2181" s="19">
        <f>MAX(0,ROUNDDOWN(H2181-E2181-I2181-F2181-D2181,-3))</f>
        <v/>
      </c>
      <c r="L2181" s="19">
        <f>IF(J2181&lt;=0,0,ROUNDDOWN((J2181*LOOKUP(J2181,{0,1950001,3300001,6950001,9000001,18000001,40000001},{0.05,0.1,0.2,0.23,0.33,0.4,0.45})-LOOKUP(J2181,{0,1950001,3300001,6950001,9000001,18000001,40000001},{0,97500,427500,636000,1536000,2796000,4796000}))*1.021,-2))</f>
        <v/>
      </c>
      <c r="M2181" s="19">
        <f>IF(K2181&lt;=0,0,ROUNDDOWN((K2181*LOOKUP(K2181,{0,1950001,3300001,6950001,9000001,18000001,40000001},{0.05,0.1,0.2,0.23,0.33,0.4,0.45})-LOOKUP(K2181,{0,1950001,3300001,6950001,9000001,18000001,40000001},{0,97500,427500,636000,1536000,2796000,4796000}))*1.021,-2))</f>
        <v/>
      </c>
      <c r="N2181" s="19">
        <f>MAX(0,ROUNDDOWN(H2181-E2181-430000-G2181,-3))</f>
        <v/>
      </c>
      <c r="O2181" s="19">
        <f>MAX(0,ROUNDDOWN(H2181-E2181-430000-G2181-D2181,-3))</f>
        <v/>
      </c>
      <c r="P2181" s="19">
        <f>IF(H2181&lt;=450000,0,MAX(0,ROUNDDOWN(N2181*0.06-MIN(50000,N2181)*0.03,-2))+MAX(0,ROUNDDOWN(N2181*0.04-MIN(50000,N2181)*0.02,-2)))</f>
        <v/>
      </c>
      <c r="Q2181" s="19">
        <f>IF(H2181&lt;=450000,0,MAX(0,ROUNDDOWN(O2181*0.06-MIN(50000,O2181)*0.03,-2))+MAX(0,ROUNDDOWN(O2181*0.04-MIN(50000,O2181)*0.02,-2)))</f>
        <v/>
      </c>
      <c r="R2181" s="19">
        <f>L2181-M2181</f>
        <v/>
      </c>
      <c r="S2181" s="19">
        <f>P2181-Q2181</f>
        <v/>
      </c>
      <c r="T2181" s="19">
        <f>R2181+S2181</f>
        <v/>
      </c>
      <c r="U2181" s="21">
        <f>IF(J2181&lt;=0,0,LOOKUP(J2181,{0,1950001,3300001,6950001,9000001,18000001,40000001},{0.05,0.1,0.2,0.23,0.33,0.4,0.45}))</f>
        <v/>
      </c>
    </row>
    <row r="2182">
      <c r="A2182" t="inlineStr">
        <is>
          <t>1万円刻み</t>
        </is>
      </c>
      <c r="B2182" s="19">
        <f>'3_1万円刻み'!$A$1022</f>
        <v/>
      </c>
      <c r="C2182" s="20" t="n">
        <v>2026</v>
      </c>
      <c r="D2182" s="19" t="n">
        <v>276000</v>
      </c>
      <c r="E2182" s="19">
        <f>ROUND(MIN(B2182/12,650000)*12*0.0915+MIN(B2182/12,1390000)*12*(0.0504+0)+B2182*0.005,0)</f>
        <v/>
      </c>
      <c r="F2182" s="19" t="n">
        <v>0</v>
      </c>
      <c r="G2182" s="19" t="n">
        <v>0</v>
      </c>
      <c r="H2182" s="19">
        <f>IF(C2182&gt;=2026,IF(B2182&lt;741000,0,IF(B2182&lt;2191000,B2182-740000,IF(B2182&lt;2193000,1451000,IF(B2182&lt;2196000,1453000,IF(B2182&lt;2200000,1456000,IF(B2182&lt;3600000,ROUNDDOWN(B2182/4,-3)*2.8-80000,IF(B2182&lt;6600000,ROUNDDOWN(B2182/4,-3)*3.2-440000,IF(B2182&lt;8500000,ROUNDDOWN(B2182*0.9,0)-1100000,B2182-1950000)))))))),IF(B2182&lt;651000,0,IF(B2182&lt;1900000,B2182-650000,IF(B2182&lt;3600000,ROUNDDOWN(B2182/4,-3)*2.8-80000,IF(B2182&lt;6600000,ROUNDDOWN(B2182/4,-3)*3.2-440000,IF(B2182&lt;8500000,ROUNDDOWN(B2182*0.9,0)-1100000,B2182-1950000))))))</f>
        <v/>
      </c>
      <c r="I2182" s="19">
        <f>IF(H2182&gt;23500000,NA(),IF(C2182&gt;=2026,IF(H2182&lt;=4890000,1040000,IF(H2182&lt;=6550000,670000,620000)),IF(H2182&lt;=1320000,950000,IF(H2182&lt;=3360000,880000,IF(H2182&lt;=4890000,680000,IF(H2182&lt;=6550000,630000,580000))))))</f>
        <v/>
      </c>
      <c r="J2182" s="19">
        <f>MAX(0,ROUNDDOWN(H2182-E2182-I2182-F2182,-3))</f>
        <v/>
      </c>
      <c r="K2182" s="19">
        <f>MAX(0,ROUNDDOWN(H2182-E2182-I2182-F2182-D2182,-3))</f>
        <v/>
      </c>
      <c r="L2182" s="19">
        <f>IF(J2182&lt;=0,0,ROUNDDOWN((J2182*LOOKUP(J2182,{0,1950001,3300001,6950001,9000001,18000001,40000001},{0.05,0.1,0.2,0.23,0.33,0.4,0.45})-LOOKUP(J2182,{0,1950001,3300001,6950001,9000001,18000001,40000001},{0,97500,427500,636000,1536000,2796000,4796000}))*1.021,-2))</f>
        <v/>
      </c>
      <c r="M2182" s="19">
        <f>IF(K2182&lt;=0,0,ROUNDDOWN((K2182*LOOKUP(K2182,{0,1950001,3300001,6950001,9000001,18000001,40000001},{0.05,0.1,0.2,0.23,0.33,0.4,0.45})-LOOKUP(K2182,{0,1950001,3300001,6950001,9000001,18000001,40000001},{0,97500,427500,636000,1536000,2796000,4796000}))*1.021,-2))</f>
        <v/>
      </c>
      <c r="N2182" s="19">
        <f>MAX(0,ROUNDDOWN(H2182-E2182-430000-G2182,-3))</f>
        <v/>
      </c>
      <c r="O2182" s="19">
        <f>MAX(0,ROUNDDOWN(H2182-E2182-430000-G2182-D2182,-3))</f>
        <v/>
      </c>
      <c r="P2182" s="19">
        <f>IF(H2182&lt;=450000,0,MAX(0,ROUNDDOWN(N2182*0.06-MIN(50000,N2182)*0.03,-2))+MAX(0,ROUNDDOWN(N2182*0.04-MIN(50000,N2182)*0.02,-2)))</f>
        <v/>
      </c>
      <c r="Q2182" s="19">
        <f>IF(H2182&lt;=450000,0,MAX(0,ROUNDDOWN(O2182*0.06-MIN(50000,O2182)*0.03,-2))+MAX(0,ROUNDDOWN(O2182*0.04-MIN(50000,O2182)*0.02,-2)))</f>
        <v/>
      </c>
      <c r="R2182" s="19">
        <f>L2182-M2182</f>
        <v/>
      </c>
      <c r="S2182" s="19">
        <f>P2182-Q2182</f>
        <v/>
      </c>
      <c r="T2182" s="19">
        <f>R2182+S2182</f>
        <v/>
      </c>
      <c r="U2182" s="21">
        <f>IF(J2182&lt;=0,0,LOOKUP(J2182,{0,1950001,3300001,6950001,9000001,18000001,40000001},{0.05,0.1,0.2,0.23,0.33,0.4,0.45}))</f>
        <v/>
      </c>
    </row>
    <row r="2183">
      <c r="A2183" t="inlineStr">
        <is>
          <t>1万円刻み</t>
        </is>
      </c>
      <c r="B2183" s="19">
        <f>'3_1万円刻み'!$A$1023</f>
        <v/>
      </c>
      <c r="C2183" s="20" t="n">
        <v>2025</v>
      </c>
      <c r="D2183" s="19" t="n">
        <v>276000</v>
      </c>
      <c r="E2183" s="19">
        <f>ROUND(MIN(B2183/12,650000)*12*0.0915+MIN(B2183/12,1390000)*12*(0.0504+0)+B2183*0.005,0)</f>
        <v/>
      </c>
      <c r="F2183" s="19" t="n">
        <v>0</v>
      </c>
      <c r="G2183" s="19" t="n">
        <v>0</v>
      </c>
      <c r="H2183" s="19">
        <f>IF(C2183&gt;=2026,IF(B2183&lt;741000,0,IF(B2183&lt;2191000,B2183-740000,IF(B2183&lt;2193000,1451000,IF(B2183&lt;2196000,1453000,IF(B2183&lt;2200000,1456000,IF(B2183&lt;3600000,ROUNDDOWN(B2183/4,-3)*2.8-80000,IF(B2183&lt;6600000,ROUNDDOWN(B2183/4,-3)*3.2-440000,IF(B2183&lt;8500000,ROUNDDOWN(B2183*0.9,0)-1100000,B2183-1950000)))))))),IF(B2183&lt;651000,0,IF(B2183&lt;1900000,B2183-650000,IF(B2183&lt;3600000,ROUNDDOWN(B2183/4,-3)*2.8-80000,IF(B2183&lt;6600000,ROUNDDOWN(B2183/4,-3)*3.2-440000,IF(B2183&lt;8500000,ROUNDDOWN(B2183*0.9,0)-1100000,B2183-1950000))))))</f>
        <v/>
      </c>
      <c r="I2183" s="19">
        <f>IF(H2183&gt;23500000,NA(),IF(C2183&gt;=2026,IF(H2183&lt;=4890000,1040000,IF(H2183&lt;=6550000,670000,620000)),IF(H2183&lt;=1320000,950000,IF(H2183&lt;=3360000,880000,IF(H2183&lt;=4890000,680000,IF(H2183&lt;=6550000,630000,580000))))))</f>
        <v/>
      </c>
      <c r="J2183" s="19">
        <f>MAX(0,ROUNDDOWN(H2183-E2183-I2183-F2183,-3))</f>
        <v/>
      </c>
      <c r="K2183" s="19">
        <f>MAX(0,ROUNDDOWN(H2183-E2183-I2183-F2183-D2183,-3))</f>
        <v/>
      </c>
      <c r="L2183" s="19">
        <f>IF(J2183&lt;=0,0,ROUNDDOWN((J2183*LOOKUP(J2183,{0,1950001,3300001,6950001,9000001,18000001,40000001},{0.05,0.1,0.2,0.23,0.33,0.4,0.45})-LOOKUP(J2183,{0,1950001,3300001,6950001,9000001,18000001,40000001},{0,97500,427500,636000,1536000,2796000,4796000}))*1.021,-2))</f>
        <v/>
      </c>
      <c r="M2183" s="19">
        <f>IF(K2183&lt;=0,0,ROUNDDOWN((K2183*LOOKUP(K2183,{0,1950001,3300001,6950001,9000001,18000001,40000001},{0.05,0.1,0.2,0.23,0.33,0.4,0.45})-LOOKUP(K2183,{0,1950001,3300001,6950001,9000001,18000001,40000001},{0,97500,427500,636000,1536000,2796000,4796000}))*1.021,-2))</f>
        <v/>
      </c>
      <c r="N2183" s="19">
        <f>MAX(0,ROUNDDOWN(H2183-E2183-430000-G2183,-3))</f>
        <v/>
      </c>
      <c r="O2183" s="19">
        <f>MAX(0,ROUNDDOWN(H2183-E2183-430000-G2183-D2183,-3))</f>
        <v/>
      </c>
      <c r="P2183" s="19">
        <f>IF(H2183&lt;=450000,0,MAX(0,ROUNDDOWN(N2183*0.06-MIN(50000,N2183)*0.03,-2))+MAX(0,ROUNDDOWN(N2183*0.04-MIN(50000,N2183)*0.02,-2)))</f>
        <v/>
      </c>
      <c r="Q2183" s="19">
        <f>IF(H2183&lt;=450000,0,MAX(0,ROUNDDOWN(O2183*0.06-MIN(50000,O2183)*0.03,-2))+MAX(0,ROUNDDOWN(O2183*0.04-MIN(50000,O2183)*0.02,-2)))</f>
        <v/>
      </c>
      <c r="R2183" s="19">
        <f>L2183-M2183</f>
        <v/>
      </c>
      <c r="S2183" s="19">
        <f>P2183-Q2183</f>
        <v/>
      </c>
      <c r="T2183" s="19">
        <f>R2183+S2183</f>
        <v/>
      </c>
      <c r="U2183" s="21">
        <f>IF(J2183&lt;=0,0,LOOKUP(J2183,{0,1950001,3300001,6950001,9000001,18000001,40000001},{0.05,0.1,0.2,0.23,0.33,0.4,0.45}))</f>
        <v/>
      </c>
    </row>
    <row r="2184">
      <c r="A2184" t="inlineStr">
        <is>
          <t>1万円刻み</t>
        </is>
      </c>
      <c r="B2184" s="19">
        <f>'3_1万円刻み'!$A$1023</f>
        <v/>
      </c>
      <c r="C2184" s="20" t="n">
        <v>2026</v>
      </c>
      <c r="D2184" s="19" t="n">
        <v>276000</v>
      </c>
      <c r="E2184" s="19">
        <f>ROUND(MIN(B2184/12,650000)*12*0.0915+MIN(B2184/12,1390000)*12*(0.0504+0)+B2184*0.005,0)</f>
        <v/>
      </c>
      <c r="F2184" s="19" t="n">
        <v>0</v>
      </c>
      <c r="G2184" s="19" t="n">
        <v>0</v>
      </c>
      <c r="H2184" s="19">
        <f>IF(C2184&gt;=2026,IF(B2184&lt;741000,0,IF(B2184&lt;2191000,B2184-740000,IF(B2184&lt;2193000,1451000,IF(B2184&lt;2196000,1453000,IF(B2184&lt;2200000,1456000,IF(B2184&lt;3600000,ROUNDDOWN(B2184/4,-3)*2.8-80000,IF(B2184&lt;6600000,ROUNDDOWN(B2184/4,-3)*3.2-440000,IF(B2184&lt;8500000,ROUNDDOWN(B2184*0.9,0)-1100000,B2184-1950000)))))))),IF(B2184&lt;651000,0,IF(B2184&lt;1900000,B2184-650000,IF(B2184&lt;3600000,ROUNDDOWN(B2184/4,-3)*2.8-80000,IF(B2184&lt;6600000,ROUNDDOWN(B2184/4,-3)*3.2-440000,IF(B2184&lt;8500000,ROUNDDOWN(B2184*0.9,0)-1100000,B2184-1950000))))))</f>
        <v/>
      </c>
      <c r="I2184" s="19">
        <f>IF(H2184&gt;23500000,NA(),IF(C2184&gt;=2026,IF(H2184&lt;=4890000,1040000,IF(H2184&lt;=6550000,670000,620000)),IF(H2184&lt;=1320000,950000,IF(H2184&lt;=3360000,880000,IF(H2184&lt;=4890000,680000,IF(H2184&lt;=6550000,630000,580000))))))</f>
        <v/>
      </c>
      <c r="J2184" s="19">
        <f>MAX(0,ROUNDDOWN(H2184-E2184-I2184-F2184,-3))</f>
        <v/>
      </c>
      <c r="K2184" s="19">
        <f>MAX(0,ROUNDDOWN(H2184-E2184-I2184-F2184-D2184,-3))</f>
        <v/>
      </c>
      <c r="L2184" s="19">
        <f>IF(J2184&lt;=0,0,ROUNDDOWN((J2184*LOOKUP(J2184,{0,1950001,3300001,6950001,9000001,18000001,40000001},{0.05,0.1,0.2,0.23,0.33,0.4,0.45})-LOOKUP(J2184,{0,1950001,3300001,6950001,9000001,18000001,40000001},{0,97500,427500,636000,1536000,2796000,4796000}))*1.021,-2))</f>
        <v/>
      </c>
      <c r="M2184" s="19">
        <f>IF(K2184&lt;=0,0,ROUNDDOWN((K2184*LOOKUP(K2184,{0,1950001,3300001,6950001,9000001,18000001,40000001},{0.05,0.1,0.2,0.23,0.33,0.4,0.45})-LOOKUP(K2184,{0,1950001,3300001,6950001,9000001,18000001,40000001},{0,97500,427500,636000,1536000,2796000,4796000}))*1.021,-2))</f>
        <v/>
      </c>
      <c r="N2184" s="19">
        <f>MAX(0,ROUNDDOWN(H2184-E2184-430000-G2184,-3))</f>
        <v/>
      </c>
      <c r="O2184" s="19">
        <f>MAX(0,ROUNDDOWN(H2184-E2184-430000-G2184-D2184,-3))</f>
        <v/>
      </c>
      <c r="P2184" s="19">
        <f>IF(H2184&lt;=450000,0,MAX(0,ROUNDDOWN(N2184*0.06-MIN(50000,N2184)*0.03,-2))+MAX(0,ROUNDDOWN(N2184*0.04-MIN(50000,N2184)*0.02,-2)))</f>
        <v/>
      </c>
      <c r="Q2184" s="19">
        <f>IF(H2184&lt;=450000,0,MAX(0,ROUNDDOWN(O2184*0.06-MIN(50000,O2184)*0.03,-2))+MAX(0,ROUNDDOWN(O2184*0.04-MIN(50000,O2184)*0.02,-2)))</f>
        <v/>
      </c>
      <c r="R2184" s="19">
        <f>L2184-M2184</f>
        <v/>
      </c>
      <c r="S2184" s="19">
        <f>P2184-Q2184</f>
        <v/>
      </c>
      <c r="T2184" s="19">
        <f>R2184+S2184</f>
        <v/>
      </c>
      <c r="U2184" s="21">
        <f>IF(J2184&lt;=0,0,LOOKUP(J2184,{0,1950001,3300001,6950001,9000001,18000001,40000001},{0.05,0.1,0.2,0.23,0.33,0.4,0.45}))</f>
        <v/>
      </c>
    </row>
    <row r="2185">
      <c r="A2185" t="inlineStr">
        <is>
          <t>1万円刻み</t>
        </is>
      </c>
      <c r="B2185" s="19">
        <f>'3_1万円刻み'!$A$1024</f>
        <v/>
      </c>
      <c r="C2185" s="20" t="n">
        <v>2025</v>
      </c>
      <c r="D2185" s="19" t="n">
        <v>276000</v>
      </c>
      <c r="E2185" s="19">
        <f>ROUND(MIN(B2185/12,650000)*12*0.0915+MIN(B2185/12,1390000)*12*(0.0504+0)+B2185*0.005,0)</f>
        <v/>
      </c>
      <c r="F2185" s="19" t="n">
        <v>0</v>
      </c>
      <c r="G2185" s="19" t="n">
        <v>0</v>
      </c>
      <c r="H2185" s="19">
        <f>IF(C2185&gt;=2026,IF(B2185&lt;741000,0,IF(B2185&lt;2191000,B2185-740000,IF(B2185&lt;2193000,1451000,IF(B2185&lt;2196000,1453000,IF(B2185&lt;2200000,1456000,IF(B2185&lt;3600000,ROUNDDOWN(B2185/4,-3)*2.8-80000,IF(B2185&lt;6600000,ROUNDDOWN(B2185/4,-3)*3.2-440000,IF(B2185&lt;8500000,ROUNDDOWN(B2185*0.9,0)-1100000,B2185-1950000)))))))),IF(B2185&lt;651000,0,IF(B2185&lt;1900000,B2185-650000,IF(B2185&lt;3600000,ROUNDDOWN(B2185/4,-3)*2.8-80000,IF(B2185&lt;6600000,ROUNDDOWN(B2185/4,-3)*3.2-440000,IF(B2185&lt;8500000,ROUNDDOWN(B2185*0.9,0)-1100000,B2185-1950000))))))</f>
        <v/>
      </c>
      <c r="I2185" s="19">
        <f>IF(H2185&gt;23500000,NA(),IF(C2185&gt;=2026,IF(H2185&lt;=4890000,1040000,IF(H2185&lt;=6550000,670000,620000)),IF(H2185&lt;=1320000,950000,IF(H2185&lt;=3360000,880000,IF(H2185&lt;=4890000,680000,IF(H2185&lt;=6550000,630000,580000))))))</f>
        <v/>
      </c>
      <c r="J2185" s="19">
        <f>MAX(0,ROUNDDOWN(H2185-E2185-I2185-F2185,-3))</f>
        <v/>
      </c>
      <c r="K2185" s="19">
        <f>MAX(0,ROUNDDOWN(H2185-E2185-I2185-F2185-D2185,-3))</f>
        <v/>
      </c>
      <c r="L2185" s="19">
        <f>IF(J2185&lt;=0,0,ROUNDDOWN((J2185*LOOKUP(J2185,{0,1950001,3300001,6950001,9000001,18000001,40000001},{0.05,0.1,0.2,0.23,0.33,0.4,0.45})-LOOKUP(J2185,{0,1950001,3300001,6950001,9000001,18000001,40000001},{0,97500,427500,636000,1536000,2796000,4796000}))*1.021,-2))</f>
        <v/>
      </c>
      <c r="M2185" s="19">
        <f>IF(K2185&lt;=0,0,ROUNDDOWN((K2185*LOOKUP(K2185,{0,1950001,3300001,6950001,9000001,18000001,40000001},{0.05,0.1,0.2,0.23,0.33,0.4,0.45})-LOOKUP(K2185,{0,1950001,3300001,6950001,9000001,18000001,40000001},{0,97500,427500,636000,1536000,2796000,4796000}))*1.021,-2))</f>
        <v/>
      </c>
      <c r="N2185" s="19">
        <f>MAX(0,ROUNDDOWN(H2185-E2185-430000-G2185,-3))</f>
        <v/>
      </c>
      <c r="O2185" s="19">
        <f>MAX(0,ROUNDDOWN(H2185-E2185-430000-G2185-D2185,-3))</f>
        <v/>
      </c>
      <c r="P2185" s="19">
        <f>IF(H2185&lt;=450000,0,MAX(0,ROUNDDOWN(N2185*0.06-MIN(50000,N2185)*0.03,-2))+MAX(0,ROUNDDOWN(N2185*0.04-MIN(50000,N2185)*0.02,-2)))</f>
        <v/>
      </c>
      <c r="Q2185" s="19">
        <f>IF(H2185&lt;=450000,0,MAX(0,ROUNDDOWN(O2185*0.06-MIN(50000,O2185)*0.03,-2))+MAX(0,ROUNDDOWN(O2185*0.04-MIN(50000,O2185)*0.02,-2)))</f>
        <v/>
      </c>
      <c r="R2185" s="19">
        <f>L2185-M2185</f>
        <v/>
      </c>
      <c r="S2185" s="19">
        <f>P2185-Q2185</f>
        <v/>
      </c>
      <c r="T2185" s="19">
        <f>R2185+S2185</f>
        <v/>
      </c>
      <c r="U2185" s="21">
        <f>IF(J2185&lt;=0,0,LOOKUP(J2185,{0,1950001,3300001,6950001,9000001,18000001,40000001},{0.05,0.1,0.2,0.23,0.33,0.4,0.45}))</f>
        <v/>
      </c>
    </row>
    <row r="2186">
      <c r="A2186" t="inlineStr">
        <is>
          <t>1万円刻み</t>
        </is>
      </c>
      <c r="B2186" s="19">
        <f>'3_1万円刻み'!$A$1024</f>
        <v/>
      </c>
      <c r="C2186" s="20" t="n">
        <v>2026</v>
      </c>
      <c r="D2186" s="19" t="n">
        <v>276000</v>
      </c>
      <c r="E2186" s="19">
        <f>ROUND(MIN(B2186/12,650000)*12*0.0915+MIN(B2186/12,1390000)*12*(0.0504+0)+B2186*0.005,0)</f>
        <v/>
      </c>
      <c r="F2186" s="19" t="n">
        <v>0</v>
      </c>
      <c r="G2186" s="19" t="n">
        <v>0</v>
      </c>
      <c r="H2186" s="19">
        <f>IF(C2186&gt;=2026,IF(B2186&lt;741000,0,IF(B2186&lt;2191000,B2186-740000,IF(B2186&lt;2193000,1451000,IF(B2186&lt;2196000,1453000,IF(B2186&lt;2200000,1456000,IF(B2186&lt;3600000,ROUNDDOWN(B2186/4,-3)*2.8-80000,IF(B2186&lt;6600000,ROUNDDOWN(B2186/4,-3)*3.2-440000,IF(B2186&lt;8500000,ROUNDDOWN(B2186*0.9,0)-1100000,B2186-1950000)))))))),IF(B2186&lt;651000,0,IF(B2186&lt;1900000,B2186-650000,IF(B2186&lt;3600000,ROUNDDOWN(B2186/4,-3)*2.8-80000,IF(B2186&lt;6600000,ROUNDDOWN(B2186/4,-3)*3.2-440000,IF(B2186&lt;8500000,ROUNDDOWN(B2186*0.9,0)-1100000,B2186-1950000))))))</f>
        <v/>
      </c>
      <c r="I2186" s="19">
        <f>IF(H2186&gt;23500000,NA(),IF(C2186&gt;=2026,IF(H2186&lt;=4890000,1040000,IF(H2186&lt;=6550000,670000,620000)),IF(H2186&lt;=1320000,950000,IF(H2186&lt;=3360000,880000,IF(H2186&lt;=4890000,680000,IF(H2186&lt;=6550000,630000,580000))))))</f>
        <v/>
      </c>
      <c r="J2186" s="19">
        <f>MAX(0,ROUNDDOWN(H2186-E2186-I2186-F2186,-3))</f>
        <v/>
      </c>
      <c r="K2186" s="19">
        <f>MAX(0,ROUNDDOWN(H2186-E2186-I2186-F2186-D2186,-3))</f>
        <v/>
      </c>
      <c r="L2186" s="19">
        <f>IF(J2186&lt;=0,0,ROUNDDOWN((J2186*LOOKUP(J2186,{0,1950001,3300001,6950001,9000001,18000001,40000001},{0.05,0.1,0.2,0.23,0.33,0.4,0.45})-LOOKUP(J2186,{0,1950001,3300001,6950001,9000001,18000001,40000001},{0,97500,427500,636000,1536000,2796000,4796000}))*1.021,-2))</f>
        <v/>
      </c>
      <c r="M2186" s="19">
        <f>IF(K2186&lt;=0,0,ROUNDDOWN((K2186*LOOKUP(K2186,{0,1950001,3300001,6950001,9000001,18000001,40000001},{0.05,0.1,0.2,0.23,0.33,0.4,0.45})-LOOKUP(K2186,{0,1950001,3300001,6950001,9000001,18000001,40000001},{0,97500,427500,636000,1536000,2796000,4796000}))*1.021,-2))</f>
        <v/>
      </c>
      <c r="N2186" s="19">
        <f>MAX(0,ROUNDDOWN(H2186-E2186-430000-G2186,-3))</f>
        <v/>
      </c>
      <c r="O2186" s="19">
        <f>MAX(0,ROUNDDOWN(H2186-E2186-430000-G2186-D2186,-3))</f>
        <v/>
      </c>
      <c r="P2186" s="19">
        <f>IF(H2186&lt;=450000,0,MAX(0,ROUNDDOWN(N2186*0.06-MIN(50000,N2186)*0.03,-2))+MAX(0,ROUNDDOWN(N2186*0.04-MIN(50000,N2186)*0.02,-2)))</f>
        <v/>
      </c>
      <c r="Q2186" s="19">
        <f>IF(H2186&lt;=450000,0,MAX(0,ROUNDDOWN(O2186*0.06-MIN(50000,O2186)*0.03,-2))+MAX(0,ROUNDDOWN(O2186*0.04-MIN(50000,O2186)*0.02,-2)))</f>
        <v/>
      </c>
      <c r="R2186" s="19">
        <f>L2186-M2186</f>
        <v/>
      </c>
      <c r="S2186" s="19">
        <f>P2186-Q2186</f>
        <v/>
      </c>
      <c r="T2186" s="19">
        <f>R2186+S2186</f>
        <v/>
      </c>
      <c r="U2186" s="21">
        <f>IF(J2186&lt;=0,0,LOOKUP(J2186,{0,1950001,3300001,6950001,9000001,18000001,40000001},{0.05,0.1,0.2,0.23,0.33,0.4,0.45}))</f>
        <v/>
      </c>
    </row>
    <row r="2187">
      <c r="A2187" t="inlineStr">
        <is>
          <t>1万円刻み</t>
        </is>
      </c>
      <c r="B2187" s="19">
        <f>'3_1万円刻み'!$A$1025</f>
        <v/>
      </c>
      <c r="C2187" s="20" t="n">
        <v>2025</v>
      </c>
      <c r="D2187" s="19" t="n">
        <v>276000</v>
      </c>
      <c r="E2187" s="19">
        <f>ROUND(MIN(B2187/12,650000)*12*0.0915+MIN(B2187/12,1390000)*12*(0.0504+0)+B2187*0.005,0)</f>
        <v/>
      </c>
      <c r="F2187" s="19" t="n">
        <v>0</v>
      </c>
      <c r="G2187" s="19" t="n">
        <v>0</v>
      </c>
      <c r="H2187" s="19">
        <f>IF(C2187&gt;=2026,IF(B2187&lt;741000,0,IF(B2187&lt;2191000,B2187-740000,IF(B2187&lt;2193000,1451000,IF(B2187&lt;2196000,1453000,IF(B2187&lt;2200000,1456000,IF(B2187&lt;3600000,ROUNDDOWN(B2187/4,-3)*2.8-80000,IF(B2187&lt;6600000,ROUNDDOWN(B2187/4,-3)*3.2-440000,IF(B2187&lt;8500000,ROUNDDOWN(B2187*0.9,0)-1100000,B2187-1950000)))))))),IF(B2187&lt;651000,0,IF(B2187&lt;1900000,B2187-650000,IF(B2187&lt;3600000,ROUNDDOWN(B2187/4,-3)*2.8-80000,IF(B2187&lt;6600000,ROUNDDOWN(B2187/4,-3)*3.2-440000,IF(B2187&lt;8500000,ROUNDDOWN(B2187*0.9,0)-1100000,B2187-1950000))))))</f>
        <v/>
      </c>
      <c r="I2187" s="19">
        <f>IF(H2187&gt;23500000,NA(),IF(C2187&gt;=2026,IF(H2187&lt;=4890000,1040000,IF(H2187&lt;=6550000,670000,620000)),IF(H2187&lt;=1320000,950000,IF(H2187&lt;=3360000,880000,IF(H2187&lt;=4890000,680000,IF(H2187&lt;=6550000,630000,580000))))))</f>
        <v/>
      </c>
      <c r="J2187" s="19">
        <f>MAX(0,ROUNDDOWN(H2187-E2187-I2187-F2187,-3))</f>
        <v/>
      </c>
      <c r="K2187" s="19">
        <f>MAX(0,ROUNDDOWN(H2187-E2187-I2187-F2187-D2187,-3))</f>
        <v/>
      </c>
      <c r="L2187" s="19">
        <f>IF(J2187&lt;=0,0,ROUNDDOWN((J2187*LOOKUP(J2187,{0,1950001,3300001,6950001,9000001,18000001,40000001},{0.05,0.1,0.2,0.23,0.33,0.4,0.45})-LOOKUP(J2187,{0,1950001,3300001,6950001,9000001,18000001,40000001},{0,97500,427500,636000,1536000,2796000,4796000}))*1.021,-2))</f>
        <v/>
      </c>
      <c r="M2187" s="19">
        <f>IF(K2187&lt;=0,0,ROUNDDOWN((K2187*LOOKUP(K2187,{0,1950001,3300001,6950001,9000001,18000001,40000001},{0.05,0.1,0.2,0.23,0.33,0.4,0.45})-LOOKUP(K2187,{0,1950001,3300001,6950001,9000001,18000001,40000001},{0,97500,427500,636000,1536000,2796000,4796000}))*1.021,-2))</f>
        <v/>
      </c>
      <c r="N2187" s="19">
        <f>MAX(0,ROUNDDOWN(H2187-E2187-430000-G2187,-3))</f>
        <v/>
      </c>
      <c r="O2187" s="19">
        <f>MAX(0,ROUNDDOWN(H2187-E2187-430000-G2187-D2187,-3))</f>
        <v/>
      </c>
      <c r="P2187" s="19">
        <f>IF(H2187&lt;=450000,0,MAX(0,ROUNDDOWN(N2187*0.06-MIN(50000,N2187)*0.03,-2))+MAX(0,ROUNDDOWN(N2187*0.04-MIN(50000,N2187)*0.02,-2)))</f>
        <v/>
      </c>
      <c r="Q2187" s="19">
        <f>IF(H2187&lt;=450000,0,MAX(0,ROUNDDOWN(O2187*0.06-MIN(50000,O2187)*0.03,-2))+MAX(0,ROUNDDOWN(O2187*0.04-MIN(50000,O2187)*0.02,-2)))</f>
        <v/>
      </c>
      <c r="R2187" s="19">
        <f>L2187-M2187</f>
        <v/>
      </c>
      <c r="S2187" s="19">
        <f>P2187-Q2187</f>
        <v/>
      </c>
      <c r="T2187" s="19">
        <f>R2187+S2187</f>
        <v/>
      </c>
      <c r="U2187" s="21">
        <f>IF(J2187&lt;=0,0,LOOKUP(J2187,{0,1950001,3300001,6950001,9000001,18000001,40000001},{0.05,0.1,0.2,0.23,0.33,0.4,0.45}))</f>
        <v/>
      </c>
    </row>
    <row r="2188">
      <c r="A2188" t="inlineStr">
        <is>
          <t>1万円刻み</t>
        </is>
      </c>
      <c r="B2188" s="19">
        <f>'3_1万円刻み'!$A$1025</f>
        <v/>
      </c>
      <c r="C2188" s="20" t="n">
        <v>2026</v>
      </c>
      <c r="D2188" s="19" t="n">
        <v>276000</v>
      </c>
      <c r="E2188" s="19">
        <f>ROUND(MIN(B2188/12,650000)*12*0.0915+MIN(B2188/12,1390000)*12*(0.0504+0)+B2188*0.005,0)</f>
        <v/>
      </c>
      <c r="F2188" s="19" t="n">
        <v>0</v>
      </c>
      <c r="G2188" s="19" t="n">
        <v>0</v>
      </c>
      <c r="H2188" s="19">
        <f>IF(C2188&gt;=2026,IF(B2188&lt;741000,0,IF(B2188&lt;2191000,B2188-740000,IF(B2188&lt;2193000,1451000,IF(B2188&lt;2196000,1453000,IF(B2188&lt;2200000,1456000,IF(B2188&lt;3600000,ROUNDDOWN(B2188/4,-3)*2.8-80000,IF(B2188&lt;6600000,ROUNDDOWN(B2188/4,-3)*3.2-440000,IF(B2188&lt;8500000,ROUNDDOWN(B2188*0.9,0)-1100000,B2188-1950000)))))))),IF(B2188&lt;651000,0,IF(B2188&lt;1900000,B2188-650000,IF(B2188&lt;3600000,ROUNDDOWN(B2188/4,-3)*2.8-80000,IF(B2188&lt;6600000,ROUNDDOWN(B2188/4,-3)*3.2-440000,IF(B2188&lt;8500000,ROUNDDOWN(B2188*0.9,0)-1100000,B2188-1950000))))))</f>
        <v/>
      </c>
      <c r="I2188" s="19">
        <f>IF(H2188&gt;23500000,NA(),IF(C2188&gt;=2026,IF(H2188&lt;=4890000,1040000,IF(H2188&lt;=6550000,670000,620000)),IF(H2188&lt;=1320000,950000,IF(H2188&lt;=3360000,880000,IF(H2188&lt;=4890000,680000,IF(H2188&lt;=6550000,630000,580000))))))</f>
        <v/>
      </c>
      <c r="J2188" s="19">
        <f>MAX(0,ROUNDDOWN(H2188-E2188-I2188-F2188,-3))</f>
        <v/>
      </c>
      <c r="K2188" s="19">
        <f>MAX(0,ROUNDDOWN(H2188-E2188-I2188-F2188-D2188,-3))</f>
        <v/>
      </c>
      <c r="L2188" s="19">
        <f>IF(J2188&lt;=0,0,ROUNDDOWN((J2188*LOOKUP(J2188,{0,1950001,3300001,6950001,9000001,18000001,40000001},{0.05,0.1,0.2,0.23,0.33,0.4,0.45})-LOOKUP(J2188,{0,1950001,3300001,6950001,9000001,18000001,40000001},{0,97500,427500,636000,1536000,2796000,4796000}))*1.021,-2))</f>
        <v/>
      </c>
      <c r="M2188" s="19">
        <f>IF(K2188&lt;=0,0,ROUNDDOWN((K2188*LOOKUP(K2188,{0,1950001,3300001,6950001,9000001,18000001,40000001},{0.05,0.1,0.2,0.23,0.33,0.4,0.45})-LOOKUP(K2188,{0,1950001,3300001,6950001,9000001,18000001,40000001},{0,97500,427500,636000,1536000,2796000,4796000}))*1.021,-2))</f>
        <v/>
      </c>
      <c r="N2188" s="19">
        <f>MAX(0,ROUNDDOWN(H2188-E2188-430000-G2188,-3))</f>
        <v/>
      </c>
      <c r="O2188" s="19">
        <f>MAX(0,ROUNDDOWN(H2188-E2188-430000-G2188-D2188,-3))</f>
        <v/>
      </c>
      <c r="P2188" s="19">
        <f>IF(H2188&lt;=450000,0,MAX(0,ROUNDDOWN(N2188*0.06-MIN(50000,N2188)*0.03,-2))+MAX(0,ROUNDDOWN(N2188*0.04-MIN(50000,N2188)*0.02,-2)))</f>
        <v/>
      </c>
      <c r="Q2188" s="19">
        <f>IF(H2188&lt;=450000,0,MAX(0,ROUNDDOWN(O2188*0.06-MIN(50000,O2188)*0.03,-2))+MAX(0,ROUNDDOWN(O2188*0.04-MIN(50000,O2188)*0.02,-2)))</f>
        <v/>
      </c>
      <c r="R2188" s="19">
        <f>L2188-M2188</f>
        <v/>
      </c>
      <c r="S2188" s="19">
        <f>P2188-Q2188</f>
        <v/>
      </c>
      <c r="T2188" s="19">
        <f>R2188+S2188</f>
        <v/>
      </c>
      <c r="U2188" s="21">
        <f>IF(J2188&lt;=0,0,LOOKUP(J2188,{0,1950001,3300001,6950001,9000001,18000001,40000001},{0.05,0.1,0.2,0.23,0.33,0.4,0.45}))</f>
        <v/>
      </c>
    </row>
    <row r="2189">
      <c r="A2189" t="inlineStr">
        <is>
          <t>1万円刻み</t>
        </is>
      </c>
      <c r="B2189" s="19">
        <f>'3_1万円刻み'!$A$1026</f>
        <v/>
      </c>
      <c r="C2189" s="20" t="n">
        <v>2025</v>
      </c>
      <c r="D2189" s="19" t="n">
        <v>276000</v>
      </c>
      <c r="E2189" s="19">
        <f>ROUND(MIN(B2189/12,650000)*12*0.0915+MIN(B2189/12,1390000)*12*(0.0504+0)+B2189*0.005,0)</f>
        <v/>
      </c>
      <c r="F2189" s="19" t="n">
        <v>0</v>
      </c>
      <c r="G2189" s="19" t="n">
        <v>0</v>
      </c>
      <c r="H2189" s="19">
        <f>IF(C2189&gt;=2026,IF(B2189&lt;741000,0,IF(B2189&lt;2191000,B2189-740000,IF(B2189&lt;2193000,1451000,IF(B2189&lt;2196000,1453000,IF(B2189&lt;2200000,1456000,IF(B2189&lt;3600000,ROUNDDOWN(B2189/4,-3)*2.8-80000,IF(B2189&lt;6600000,ROUNDDOWN(B2189/4,-3)*3.2-440000,IF(B2189&lt;8500000,ROUNDDOWN(B2189*0.9,0)-1100000,B2189-1950000)))))))),IF(B2189&lt;651000,0,IF(B2189&lt;1900000,B2189-650000,IF(B2189&lt;3600000,ROUNDDOWN(B2189/4,-3)*2.8-80000,IF(B2189&lt;6600000,ROUNDDOWN(B2189/4,-3)*3.2-440000,IF(B2189&lt;8500000,ROUNDDOWN(B2189*0.9,0)-1100000,B2189-1950000))))))</f>
        <v/>
      </c>
      <c r="I2189" s="19">
        <f>IF(H2189&gt;23500000,NA(),IF(C2189&gt;=2026,IF(H2189&lt;=4890000,1040000,IF(H2189&lt;=6550000,670000,620000)),IF(H2189&lt;=1320000,950000,IF(H2189&lt;=3360000,880000,IF(H2189&lt;=4890000,680000,IF(H2189&lt;=6550000,630000,580000))))))</f>
        <v/>
      </c>
      <c r="J2189" s="19">
        <f>MAX(0,ROUNDDOWN(H2189-E2189-I2189-F2189,-3))</f>
        <v/>
      </c>
      <c r="K2189" s="19">
        <f>MAX(0,ROUNDDOWN(H2189-E2189-I2189-F2189-D2189,-3))</f>
        <v/>
      </c>
      <c r="L2189" s="19">
        <f>IF(J2189&lt;=0,0,ROUNDDOWN((J2189*LOOKUP(J2189,{0,1950001,3300001,6950001,9000001,18000001,40000001},{0.05,0.1,0.2,0.23,0.33,0.4,0.45})-LOOKUP(J2189,{0,1950001,3300001,6950001,9000001,18000001,40000001},{0,97500,427500,636000,1536000,2796000,4796000}))*1.021,-2))</f>
        <v/>
      </c>
      <c r="M2189" s="19">
        <f>IF(K2189&lt;=0,0,ROUNDDOWN((K2189*LOOKUP(K2189,{0,1950001,3300001,6950001,9000001,18000001,40000001},{0.05,0.1,0.2,0.23,0.33,0.4,0.45})-LOOKUP(K2189,{0,1950001,3300001,6950001,9000001,18000001,40000001},{0,97500,427500,636000,1536000,2796000,4796000}))*1.021,-2))</f>
        <v/>
      </c>
      <c r="N2189" s="19">
        <f>MAX(0,ROUNDDOWN(H2189-E2189-430000-G2189,-3))</f>
        <v/>
      </c>
      <c r="O2189" s="19">
        <f>MAX(0,ROUNDDOWN(H2189-E2189-430000-G2189-D2189,-3))</f>
        <v/>
      </c>
      <c r="P2189" s="19">
        <f>IF(H2189&lt;=450000,0,MAX(0,ROUNDDOWN(N2189*0.06-MIN(50000,N2189)*0.03,-2))+MAX(0,ROUNDDOWN(N2189*0.04-MIN(50000,N2189)*0.02,-2)))</f>
        <v/>
      </c>
      <c r="Q2189" s="19">
        <f>IF(H2189&lt;=450000,0,MAX(0,ROUNDDOWN(O2189*0.06-MIN(50000,O2189)*0.03,-2))+MAX(0,ROUNDDOWN(O2189*0.04-MIN(50000,O2189)*0.02,-2)))</f>
        <v/>
      </c>
      <c r="R2189" s="19">
        <f>L2189-M2189</f>
        <v/>
      </c>
      <c r="S2189" s="19">
        <f>P2189-Q2189</f>
        <v/>
      </c>
      <c r="T2189" s="19">
        <f>R2189+S2189</f>
        <v/>
      </c>
      <c r="U2189" s="21">
        <f>IF(J2189&lt;=0,0,LOOKUP(J2189,{0,1950001,3300001,6950001,9000001,18000001,40000001},{0.05,0.1,0.2,0.23,0.33,0.4,0.45}))</f>
        <v/>
      </c>
    </row>
    <row r="2190">
      <c r="A2190" t="inlineStr">
        <is>
          <t>1万円刻み</t>
        </is>
      </c>
      <c r="B2190" s="19">
        <f>'3_1万円刻み'!$A$1026</f>
        <v/>
      </c>
      <c r="C2190" s="20" t="n">
        <v>2026</v>
      </c>
      <c r="D2190" s="19" t="n">
        <v>276000</v>
      </c>
      <c r="E2190" s="19">
        <f>ROUND(MIN(B2190/12,650000)*12*0.0915+MIN(B2190/12,1390000)*12*(0.0504+0)+B2190*0.005,0)</f>
        <v/>
      </c>
      <c r="F2190" s="19" t="n">
        <v>0</v>
      </c>
      <c r="G2190" s="19" t="n">
        <v>0</v>
      </c>
      <c r="H2190" s="19">
        <f>IF(C2190&gt;=2026,IF(B2190&lt;741000,0,IF(B2190&lt;2191000,B2190-740000,IF(B2190&lt;2193000,1451000,IF(B2190&lt;2196000,1453000,IF(B2190&lt;2200000,1456000,IF(B2190&lt;3600000,ROUNDDOWN(B2190/4,-3)*2.8-80000,IF(B2190&lt;6600000,ROUNDDOWN(B2190/4,-3)*3.2-440000,IF(B2190&lt;8500000,ROUNDDOWN(B2190*0.9,0)-1100000,B2190-1950000)))))))),IF(B2190&lt;651000,0,IF(B2190&lt;1900000,B2190-650000,IF(B2190&lt;3600000,ROUNDDOWN(B2190/4,-3)*2.8-80000,IF(B2190&lt;6600000,ROUNDDOWN(B2190/4,-3)*3.2-440000,IF(B2190&lt;8500000,ROUNDDOWN(B2190*0.9,0)-1100000,B2190-1950000))))))</f>
        <v/>
      </c>
      <c r="I2190" s="19">
        <f>IF(H2190&gt;23500000,NA(),IF(C2190&gt;=2026,IF(H2190&lt;=4890000,1040000,IF(H2190&lt;=6550000,670000,620000)),IF(H2190&lt;=1320000,950000,IF(H2190&lt;=3360000,880000,IF(H2190&lt;=4890000,680000,IF(H2190&lt;=6550000,630000,580000))))))</f>
        <v/>
      </c>
      <c r="J2190" s="19">
        <f>MAX(0,ROUNDDOWN(H2190-E2190-I2190-F2190,-3))</f>
        <v/>
      </c>
      <c r="K2190" s="19">
        <f>MAX(0,ROUNDDOWN(H2190-E2190-I2190-F2190-D2190,-3))</f>
        <v/>
      </c>
      <c r="L2190" s="19">
        <f>IF(J2190&lt;=0,0,ROUNDDOWN((J2190*LOOKUP(J2190,{0,1950001,3300001,6950001,9000001,18000001,40000001},{0.05,0.1,0.2,0.23,0.33,0.4,0.45})-LOOKUP(J2190,{0,1950001,3300001,6950001,9000001,18000001,40000001},{0,97500,427500,636000,1536000,2796000,4796000}))*1.021,-2))</f>
        <v/>
      </c>
      <c r="M2190" s="19">
        <f>IF(K2190&lt;=0,0,ROUNDDOWN((K2190*LOOKUP(K2190,{0,1950001,3300001,6950001,9000001,18000001,40000001},{0.05,0.1,0.2,0.23,0.33,0.4,0.45})-LOOKUP(K2190,{0,1950001,3300001,6950001,9000001,18000001,40000001},{0,97500,427500,636000,1536000,2796000,4796000}))*1.021,-2))</f>
        <v/>
      </c>
      <c r="N2190" s="19">
        <f>MAX(0,ROUNDDOWN(H2190-E2190-430000-G2190,-3))</f>
        <v/>
      </c>
      <c r="O2190" s="19">
        <f>MAX(0,ROUNDDOWN(H2190-E2190-430000-G2190-D2190,-3))</f>
        <v/>
      </c>
      <c r="P2190" s="19">
        <f>IF(H2190&lt;=450000,0,MAX(0,ROUNDDOWN(N2190*0.06-MIN(50000,N2190)*0.03,-2))+MAX(0,ROUNDDOWN(N2190*0.04-MIN(50000,N2190)*0.02,-2)))</f>
        <v/>
      </c>
      <c r="Q2190" s="19">
        <f>IF(H2190&lt;=450000,0,MAX(0,ROUNDDOWN(O2190*0.06-MIN(50000,O2190)*0.03,-2))+MAX(0,ROUNDDOWN(O2190*0.04-MIN(50000,O2190)*0.02,-2)))</f>
        <v/>
      </c>
      <c r="R2190" s="19">
        <f>L2190-M2190</f>
        <v/>
      </c>
      <c r="S2190" s="19">
        <f>P2190-Q2190</f>
        <v/>
      </c>
      <c r="T2190" s="19">
        <f>R2190+S2190</f>
        <v/>
      </c>
      <c r="U2190" s="21">
        <f>IF(J2190&lt;=0,0,LOOKUP(J2190,{0,1950001,3300001,6950001,9000001,18000001,40000001},{0.05,0.1,0.2,0.23,0.33,0.4,0.45}))</f>
        <v/>
      </c>
    </row>
    <row r="2191">
      <c r="A2191" t="inlineStr">
        <is>
          <t>1万円刻み</t>
        </is>
      </c>
      <c r="B2191" s="19">
        <f>'3_1万円刻み'!$A$1027</f>
        <v/>
      </c>
      <c r="C2191" s="20" t="n">
        <v>2025</v>
      </c>
      <c r="D2191" s="19" t="n">
        <v>276000</v>
      </c>
      <c r="E2191" s="19">
        <f>ROUND(MIN(B2191/12,650000)*12*0.0915+MIN(B2191/12,1390000)*12*(0.0504+0)+B2191*0.005,0)</f>
        <v/>
      </c>
      <c r="F2191" s="19" t="n">
        <v>0</v>
      </c>
      <c r="G2191" s="19" t="n">
        <v>0</v>
      </c>
      <c r="H2191" s="19">
        <f>IF(C2191&gt;=2026,IF(B2191&lt;741000,0,IF(B2191&lt;2191000,B2191-740000,IF(B2191&lt;2193000,1451000,IF(B2191&lt;2196000,1453000,IF(B2191&lt;2200000,1456000,IF(B2191&lt;3600000,ROUNDDOWN(B2191/4,-3)*2.8-80000,IF(B2191&lt;6600000,ROUNDDOWN(B2191/4,-3)*3.2-440000,IF(B2191&lt;8500000,ROUNDDOWN(B2191*0.9,0)-1100000,B2191-1950000)))))))),IF(B2191&lt;651000,0,IF(B2191&lt;1900000,B2191-650000,IF(B2191&lt;3600000,ROUNDDOWN(B2191/4,-3)*2.8-80000,IF(B2191&lt;6600000,ROUNDDOWN(B2191/4,-3)*3.2-440000,IF(B2191&lt;8500000,ROUNDDOWN(B2191*0.9,0)-1100000,B2191-1950000))))))</f>
        <v/>
      </c>
      <c r="I2191" s="19">
        <f>IF(H2191&gt;23500000,NA(),IF(C2191&gt;=2026,IF(H2191&lt;=4890000,1040000,IF(H2191&lt;=6550000,670000,620000)),IF(H2191&lt;=1320000,950000,IF(H2191&lt;=3360000,880000,IF(H2191&lt;=4890000,680000,IF(H2191&lt;=6550000,630000,580000))))))</f>
        <v/>
      </c>
      <c r="J2191" s="19">
        <f>MAX(0,ROUNDDOWN(H2191-E2191-I2191-F2191,-3))</f>
        <v/>
      </c>
      <c r="K2191" s="19">
        <f>MAX(0,ROUNDDOWN(H2191-E2191-I2191-F2191-D2191,-3))</f>
        <v/>
      </c>
      <c r="L2191" s="19">
        <f>IF(J2191&lt;=0,0,ROUNDDOWN((J2191*LOOKUP(J2191,{0,1950001,3300001,6950001,9000001,18000001,40000001},{0.05,0.1,0.2,0.23,0.33,0.4,0.45})-LOOKUP(J2191,{0,1950001,3300001,6950001,9000001,18000001,40000001},{0,97500,427500,636000,1536000,2796000,4796000}))*1.021,-2))</f>
        <v/>
      </c>
      <c r="M2191" s="19">
        <f>IF(K2191&lt;=0,0,ROUNDDOWN((K2191*LOOKUP(K2191,{0,1950001,3300001,6950001,9000001,18000001,40000001},{0.05,0.1,0.2,0.23,0.33,0.4,0.45})-LOOKUP(K2191,{0,1950001,3300001,6950001,9000001,18000001,40000001},{0,97500,427500,636000,1536000,2796000,4796000}))*1.021,-2))</f>
        <v/>
      </c>
      <c r="N2191" s="19">
        <f>MAX(0,ROUNDDOWN(H2191-E2191-430000-G2191,-3))</f>
        <v/>
      </c>
      <c r="O2191" s="19">
        <f>MAX(0,ROUNDDOWN(H2191-E2191-430000-G2191-D2191,-3))</f>
        <v/>
      </c>
      <c r="P2191" s="19">
        <f>IF(H2191&lt;=450000,0,MAX(0,ROUNDDOWN(N2191*0.06-MIN(50000,N2191)*0.03,-2))+MAX(0,ROUNDDOWN(N2191*0.04-MIN(50000,N2191)*0.02,-2)))</f>
        <v/>
      </c>
      <c r="Q2191" s="19">
        <f>IF(H2191&lt;=450000,0,MAX(0,ROUNDDOWN(O2191*0.06-MIN(50000,O2191)*0.03,-2))+MAX(0,ROUNDDOWN(O2191*0.04-MIN(50000,O2191)*0.02,-2)))</f>
        <v/>
      </c>
      <c r="R2191" s="19">
        <f>L2191-M2191</f>
        <v/>
      </c>
      <c r="S2191" s="19">
        <f>P2191-Q2191</f>
        <v/>
      </c>
      <c r="T2191" s="19">
        <f>R2191+S2191</f>
        <v/>
      </c>
      <c r="U2191" s="21">
        <f>IF(J2191&lt;=0,0,LOOKUP(J2191,{0,1950001,3300001,6950001,9000001,18000001,40000001},{0.05,0.1,0.2,0.23,0.33,0.4,0.45}))</f>
        <v/>
      </c>
    </row>
    <row r="2192">
      <c r="A2192" t="inlineStr">
        <is>
          <t>1万円刻み</t>
        </is>
      </c>
      <c r="B2192" s="19">
        <f>'3_1万円刻み'!$A$1027</f>
        <v/>
      </c>
      <c r="C2192" s="20" t="n">
        <v>2026</v>
      </c>
      <c r="D2192" s="19" t="n">
        <v>276000</v>
      </c>
      <c r="E2192" s="19">
        <f>ROUND(MIN(B2192/12,650000)*12*0.0915+MIN(B2192/12,1390000)*12*(0.0504+0)+B2192*0.005,0)</f>
        <v/>
      </c>
      <c r="F2192" s="19" t="n">
        <v>0</v>
      </c>
      <c r="G2192" s="19" t="n">
        <v>0</v>
      </c>
      <c r="H2192" s="19">
        <f>IF(C2192&gt;=2026,IF(B2192&lt;741000,0,IF(B2192&lt;2191000,B2192-740000,IF(B2192&lt;2193000,1451000,IF(B2192&lt;2196000,1453000,IF(B2192&lt;2200000,1456000,IF(B2192&lt;3600000,ROUNDDOWN(B2192/4,-3)*2.8-80000,IF(B2192&lt;6600000,ROUNDDOWN(B2192/4,-3)*3.2-440000,IF(B2192&lt;8500000,ROUNDDOWN(B2192*0.9,0)-1100000,B2192-1950000)))))))),IF(B2192&lt;651000,0,IF(B2192&lt;1900000,B2192-650000,IF(B2192&lt;3600000,ROUNDDOWN(B2192/4,-3)*2.8-80000,IF(B2192&lt;6600000,ROUNDDOWN(B2192/4,-3)*3.2-440000,IF(B2192&lt;8500000,ROUNDDOWN(B2192*0.9,0)-1100000,B2192-1950000))))))</f>
        <v/>
      </c>
      <c r="I2192" s="19">
        <f>IF(H2192&gt;23500000,NA(),IF(C2192&gt;=2026,IF(H2192&lt;=4890000,1040000,IF(H2192&lt;=6550000,670000,620000)),IF(H2192&lt;=1320000,950000,IF(H2192&lt;=3360000,880000,IF(H2192&lt;=4890000,680000,IF(H2192&lt;=6550000,630000,580000))))))</f>
        <v/>
      </c>
      <c r="J2192" s="19">
        <f>MAX(0,ROUNDDOWN(H2192-E2192-I2192-F2192,-3))</f>
        <v/>
      </c>
      <c r="K2192" s="19">
        <f>MAX(0,ROUNDDOWN(H2192-E2192-I2192-F2192-D2192,-3))</f>
        <v/>
      </c>
      <c r="L2192" s="19">
        <f>IF(J2192&lt;=0,0,ROUNDDOWN((J2192*LOOKUP(J2192,{0,1950001,3300001,6950001,9000001,18000001,40000001},{0.05,0.1,0.2,0.23,0.33,0.4,0.45})-LOOKUP(J2192,{0,1950001,3300001,6950001,9000001,18000001,40000001},{0,97500,427500,636000,1536000,2796000,4796000}))*1.021,-2))</f>
        <v/>
      </c>
      <c r="M2192" s="19">
        <f>IF(K2192&lt;=0,0,ROUNDDOWN((K2192*LOOKUP(K2192,{0,1950001,3300001,6950001,9000001,18000001,40000001},{0.05,0.1,0.2,0.23,0.33,0.4,0.45})-LOOKUP(K2192,{0,1950001,3300001,6950001,9000001,18000001,40000001},{0,97500,427500,636000,1536000,2796000,4796000}))*1.021,-2))</f>
        <v/>
      </c>
      <c r="N2192" s="19">
        <f>MAX(0,ROUNDDOWN(H2192-E2192-430000-G2192,-3))</f>
        <v/>
      </c>
      <c r="O2192" s="19">
        <f>MAX(0,ROUNDDOWN(H2192-E2192-430000-G2192-D2192,-3))</f>
        <v/>
      </c>
      <c r="P2192" s="19">
        <f>IF(H2192&lt;=450000,0,MAX(0,ROUNDDOWN(N2192*0.06-MIN(50000,N2192)*0.03,-2))+MAX(0,ROUNDDOWN(N2192*0.04-MIN(50000,N2192)*0.02,-2)))</f>
        <v/>
      </c>
      <c r="Q2192" s="19">
        <f>IF(H2192&lt;=450000,0,MAX(0,ROUNDDOWN(O2192*0.06-MIN(50000,O2192)*0.03,-2))+MAX(0,ROUNDDOWN(O2192*0.04-MIN(50000,O2192)*0.02,-2)))</f>
        <v/>
      </c>
      <c r="R2192" s="19">
        <f>L2192-M2192</f>
        <v/>
      </c>
      <c r="S2192" s="19">
        <f>P2192-Q2192</f>
        <v/>
      </c>
      <c r="T2192" s="19">
        <f>R2192+S2192</f>
        <v/>
      </c>
      <c r="U2192" s="21">
        <f>IF(J2192&lt;=0,0,LOOKUP(J2192,{0,1950001,3300001,6950001,9000001,18000001,40000001},{0.05,0.1,0.2,0.23,0.33,0.4,0.45}))</f>
        <v/>
      </c>
    </row>
    <row r="2193">
      <c r="A2193" t="inlineStr">
        <is>
          <t>1万円刻み</t>
        </is>
      </c>
      <c r="B2193" s="19">
        <f>'3_1万円刻み'!$A$1028</f>
        <v/>
      </c>
      <c r="C2193" s="20" t="n">
        <v>2025</v>
      </c>
      <c r="D2193" s="19" t="n">
        <v>276000</v>
      </c>
      <c r="E2193" s="19">
        <f>ROUND(MIN(B2193/12,650000)*12*0.0915+MIN(B2193/12,1390000)*12*(0.0504+0)+B2193*0.005,0)</f>
        <v/>
      </c>
      <c r="F2193" s="19" t="n">
        <v>0</v>
      </c>
      <c r="G2193" s="19" t="n">
        <v>0</v>
      </c>
      <c r="H2193" s="19">
        <f>IF(C2193&gt;=2026,IF(B2193&lt;741000,0,IF(B2193&lt;2191000,B2193-740000,IF(B2193&lt;2193000,1451000,IF(B2193&lt;2196000,1453000,IF(B2193&lt;2200000,1456000,IF(B2193&lt;3600000,ROUNDDOWN(B2193/4,-3)*2.8-80000,IF(B2193&lt;6600000,ROUNDDOWN(B2193/4,-3)*3.2-440000,IF(B2193&lt;8500000,ROUNDDOWN(B2193*0.9,0)-1100000,B2193-1950000)))))))),IF(B2193&lt;651000,0,IF(B2193&lt;1900000,B2193-650000,IF(B2193&lt;3600000,ROUNDDOWN(B2193/4,-3)*2.8-80000,IF(B2193&lt;6600000,ROUNDDOWN(B2193/4,-3)*3.2-440000,IF(B2193&lt;8500000,ROUNDDOWN(B2193*0.9,0)-1100000,B2193-1950000))))))</f>
        <v/>
      </c>
      <c r="I2193" s="19">
        <f>IF(H2193&gt;23500000,NA(),IF(C2193&gt;=2026,IF(H2193&lt;=4890000,1040000,IF(H2193&lt;=6550000,670000,620000)),IF(H2193&lt;=1320000,950000,IF(H2193&lt;=3360000,880000,IF(H2193&lt;=4890000,680000,IF(H2193&lt;=6550000,630000,580000))))))</f>
        <v/>
      </c>
      <c r="J2193" s="19">
        <f>MAX(0,ROUNDDOWN(H2193-E2193-I2193-F2193,-3))</f>
        <v/>
      </c>
      <c r="K2193" s="19">
        <f>MAX(0,ROUNDDOWN(H2193-E2193-I2193-F2193-D2193,-3))</f>
        <v/>
      </c>
      <c r="L2193" s="19">
        <f>IF(J2193&lt;=0,0,ROUNDDOWN((J2193*LOOKUP(J2193,{0,1950001,3300001,6950001,9000001,18000001,40000001},{0.05,0.1,0.2,0.23,0.33,0.4,0.45})-LOOKUP(J2193,{0,1950001,3300001,6950001,9000001,18000001,40000001},{0,97500,427500,636000,1536000,2796000,4796000}))*1.021,-2))</f>
        <v/>
      </c>
      <c r="M2193" s="19">
        <f>IF(K2193&lt;=0,0,ROUNDDOWN((K2193*LOOKUP(K2193,{0,1950001,3300001,6950001,9000001,18000001,40000001},{0.05,0.1,0.2,0.23,0.33,0.4,0.45})-LOOKUP(K2193,{0,1950001,3300001,6950001,9000001,18000001,40000001},{0,97500,427500,636000,1536000,2796000,4796000}))*1.021,-2))</f>
        <v/>
      </c>
      <c r="N2193" s="19">
        <f>MAX(0,ROUNDDOWN(H2193-E2193-430000-G2193,-3))</f>
        <v/>
      </c>
      <c r="O2193" s="19">
        <f>MAX(0,ROUNDDOWN(H2193-E2193-430000-G2193-D2193,-3))</f>
        <v/>
      </c>
      <c r="P2193" s="19">
        <f>IF(H2193&lt;=450000,0,MAX(0,ROUNDDOWN(N2193*0.06-MIN(50000,N2193)*0.03,-2))+MAX(0,ROUNDDOWN(N2193*0.04-MIN(50000,N2193)*0.02,-2)))</f>
        <v/>
      </c>
      <c r="Q2193" s="19">
        <f>IF(H2193&lt;=450000,0,MAX(0,ROUNDDOWN(O2193*0.06-MIN(50000,O2193)*0.03,-2))+MAX(0,ROUNDDOWN(O2193*0.04-MIN(50000,O2193)*0.02,-2)))</f>
        <v/>
      </c>
      <c r="R2193" s="19">
        <f>L2193-M2193</f>
        <v/>
      </c>
      <c r="S2193" s="19">
        <f>P2193-Q2193</f>
        <v/>
      </c>
      <c r="T2193" s="19">
        <f>R2193+S2193</f>
        <v/>
      </c>
      <c r="U2193" s="21">
        <f>IF(J2193&lt;=0,0,LOOKUP(J2193,{0,1950001,3300001,6950001,9000001,18000001,40000001},{0.05,0.1,0.2,0.23,0.33,0.4,0.45}))</f>
        <v/>
      </c>
    </row>
    <row r="2194">
      <c r="A2194" t="inlineStr">
        <is>
          <t>1万円刻み</t>
        </is>
      </c>
      <c r="B2194" s="19">
        <f>'3_1万円刻み'!$A$1028</f>
        <v/>
      </c>
      <c r="C2194" s="20" t="n">
        <v>2026</v>
      </c>
      <c r="D2194" s="19" t="n">
        <v>276000</v>
      </c>
      <c r="E2194" s="19">
        <f>ROUND(MIN(B2194/12,650000)*12*0.0915+MIN(B2194/12,1390000)*12*(0.0504+0)+B2194*0.005,0)</f>
        <v/>
      </c>
      <c r="F2194" s="19" t="n">
        <v>0</v>
      </c>
      <c r="G2194" s="19" t="n">
        <v>0</v>
      </c>
      <c r="H2194" s="19">
        <f>IF(C2194&gt;=2026,IF(B2194&lt;741000,0,IF(B2194&lt;2191000,B2194-740000,IF(B2194&lt;2193000,1451000,IF(B2194&lt;2196000,1453000,IF(B2194&lt;2200000,1456000,IF(B2194&lt;3600000,ROUNDDOWN(B2194/4,-3)*2.8-80000,IF(B2194&lt;6600000,ROUNDDOWN(B2194/4,-3)*3.2-440000,IF(B2194&lt;8500000,ROUNDDOWN(B2194*0.9,0)-1100000,B2194-1950000)))))))),IF(B2194&lt;651000,0,IF(B2194&lt;1900000,B2194-650000,IF(B2194&lt;3600000,ROUNDDOWN(B2194/4,-3)*2.8-80000,IF(B2194&lt;6600000,ROUNDDOWN(B2194/4,-3)*3.2-440000,IF(B2194&lt;8500000,ROUNDDOWN(B2194*0.9,0)-1100000,B2194-1950000))))))</f>
        <v/>
      </c>
      <c r="I2194" s="19">
        <f>IF(H2194&gt;23500000,NA(),IF(C2194&gt;=2026,IF(H2194&lt;=4890000,1040000,IF(H2194&lt;=6550000,670000,620000)),IF(H2194&lt;=1320000,950000,IF(H2194&lt;=3360000,880000,IF(H2194&lt;=4890000,680000,IF(H2194&lt;=6550000,630000,580000))))))</f>
        <v/>
      </c>
      <c r="J2194" s="19">
        <f>MAX(0,ROUNDDOWN(H2194-E2194-I2194-F2194,-3))</f>
        <v/>
      </c>
      <c r="K2194" s="19">
        <f>MAX(0,ROUNDDOWN(H2194-E2194-I2194-F2194-D2194,-3))</f>
        <v/>
      </c>
      <c r="L2194" s="19">
        <f>IF(J2194&lt;=0,0,ROUNDDOWN((J2194*LOOKUP(J2194,{0,1950001,3300001,6950001,9000001,18000001,40000001},{0.05,0.1,0.2,0.23,0.33,0.4,0.45})-LOOKUP(J2194,{0,1950001,3300001,6950001,9000001,18000001,40000001},{0,97500,427500,636000,1536000,2796000,4796000}))*1.021,-2))</f>
        <v/>
      </c>
      <c r="M2194" s="19">
        <f>IF(K2194&lt;=0,0,ROUNDDOWN((K2194*LOOKUP(K2194,{0,1950001,3300001,6950001,9000001,18000001,40000001},{0.05,0.1,0.2,0.23,0.33,0.4,0.45})-LOOKUP(K2194,{0,1950001,3300001,6950001,9000001,18000001,40000001},{0,97500,427500,636000,1536000,2796000,4796000}))*1.021,-2))</f>
        <v/>
      </c>
      <c r="N2194" s="19">
        <f>MAX(0,ROUNDDOWN(H2194-E2194-430000-G2194,-3))</f>
        <v/>
      </c>
      <c r="O2194" s="19">
        <f>MAX(0,ROUNDDOWN(H2194-E2194-430000-G2194-D2194,-3))</f>
        <v/>
      </c>
      <c r="P2194" s="19">
        <f>IF(H2194&lt;=450000,0,MAX(0,ROUNDDOWN(N2194*0.06-MIN(50000,N2194)*0.03,-2))+MAX(0,ROUNDDOWN(N2194*0.04-MIN(50000,N2194)*0.02,-2)))</f>
        <v/>
      </c>
      <c r="Q2194" s="19">
        <f>IF(H2194&lt;=450000,0,MAX(0,ROUNDDOWN(O2194*0.06-MIN(50000,O2194)*0.03,-2))+MAX(0,ROUNDDOWN(O2194*0.04-MIN(50000,O2194)*0.02,-2)))</f>
        <v/>
      </c>
      <c r="R2194" s="19">
        <f>L2194-M2194</f>
        <v/>
      </c>
      <c r="S2194" s="19">
        <f>P2194-Q2194</f>
        <v/>
      </c>
      <c r="T2194" s="19">
        <f>R2194+S2194</f>
        <v/>
      </c>
      <c r="U2194" s="21">
        <f>IF(J2194&lt;=0,0,LOOKUP(J2194,{0,1950001,3300001,6950001,9000001,18000001,40000001},{0.05,0.1,0.2,0.23,0.33,0.4,0.45}))</f>
        <v/>
      </c>
    </row>
    <row r="2195">
      <c r="A2195" t="inlineStr">
        <is>
          <t>1万円刻み</t>
        </is>
      </c>
      <c r="B2195" s="19">
        <f>'3_1万円刻み'!$A$1029</f>
        <v/>
      </c>
      <c r="C2195" s="20" t="n">
        <v>2025</v>
      </c>
      <c r="D2195" s="19" t="n">
        <v>276000</v>
      </c>
      <c r="E2195" s="19">
        <f>ROUND(MIN(B2195/12,650000)*12*0.0915+MIN(B2195/12,1390000)*12*(0.0504+0)+B2195*0.005,0)</f>
        <v/>
      </c>
      <c r="F2195" s="19" t="n">
        <v>0</v>
      </c>
      <c r="G2195" s="19" t="n">
        <v>0</v>
      </c>
      <c r="H2195" s="19">
        <f>IF(C2195&gt;=2026,IF(B2195&lt;741000,0,IF(B2195&lt;2191000,B2195-740000,IF(B2195&lt;2193000,1451000,IF(B2195&lt;2196000,1453000,IF(B2195&lt;2200000,1456000,IF(B2195&lt;3600000,ROUNDDOWN(B2195/4,-3)*2.8-80000,IF(B2195&lt;6600000,ROUNDDOWN(B2195/4,-3)*3.2-440000,IF(B2195&lt;8500000,ROUNDDOWN(B2195*0.9,0)-1100000,B2195-1950000)))))))),IF(B2195&lt;651000,0,IF(B2195&lt;1900000,B2195-650000,IF(B2195&lt;3600000,ROUNDDOWN(B2195/4,-3)*2.8-80000,IF(B2195&lt;6600000,ROUNDDOWN(B2195/4,-3)*3.2-440000,IF(B2195&lt;8500000,ROUNDDOWN(B2195*0.9,0)-1100000,B2195-1950000))))))</f>
        <v/>
      </c>
      <c r="I2195" s="19">
        <f>IF(H2195&gt;23500000,NA(),IF(C2195&gt;=2026,IF(H2195&lt;=4890000,1040000,IF(H2195&lt;=6550000,670000,620000)),IF(H2195&lt;=1320000,950000,IF(H2195&lt;=3360000,880000,IF(H2195&lt;=4890000,680000,IF(H2195&lt;=6550000,630000,580000))))))</f>
        <v/>
      </c>
      <c r="J2195" s="19">
        <f>MAX(0,ROUNDDOWN(H2195-E2195-I2195-F2195,-3))</f>
        <v/>
      </c>
      <c r="K2195" s="19">
        <f>MAX(0,ROUNDDOWN(H2195-E2195-I2195-F2195-D2195,-3))</f>
        <v/>
      </c>
      <c r="L2195" s="19">
        <f>IF(J2195&lt;=0,0,ROUNDDOWN((J2195*LOOKUP(J2195,{0,1950001,3300001,6950001,9000001,18000001,40000001},{0.05,0.1,0.2,0.23,0.33,0.4,0.45})-LOOKUP(J2195,{0,1950001,3300001,6950001,9000001,18000001,40000001},{0,97500,427500,636000,1536000,2796000,4796000}))*1.021,-2))</f>
        <v/>
      </c>
      <c r="M2195" s="19">
        <f>IF(K2195&lt;=0,0,ROUNDDOWN((K2195*LOOKUP(K2195,{0,1950001,3300001,6950001,9000001,18000001,40000001},{0.05,0.1,0.2,0.23,0.33,0.4,0.45})-LOOKUP(K2195,{0,1950001,3300001,6950001,9000001,18000001,40000001},{0,97500,427500,636000,1536000,2796000,4796000}))*1.021,-2))</f>
        <v/>
      </c>
      <c r="N2195" s="19">
        <f>MAX(0,ROUNDDOWN(H2195-E2195-430000-G2195,-3))</f>
        <v/>
      </c>
      <c r="O2195" s="19">
        <f>MAX(0,ROUNDDOWN(H2195-E2195-430000-G2195-D2195,-3))</f>
        <v/>
      </c>
      <c r="P2195" s="19">
        <f>IF(H2195&lt;=450000,0,MAX(0,ROUNDDOWN(N2195*0.06-MIN(50000,N2195)*0.03,-2))+MAX(0,ROUNDDOWN(N2195*0.04-MIN(50000,N2195)*0.02,-2)))</f>
        <v/>
      </c>
      <c r="Q2195" s="19">
        <f>IF(H2195&lt;=450000,0,MAX(0,ROUNDDOWN(O2195*0.06-MIN(50000,O2195)*0.03,-2))+MAX(0,ROUNDDOWN(O2195*0.04-MIN(50000,O2195)*0.02,-2)))</f>
        <v/>
      </c>
      <c r="R2195" s="19">
        <f>L2195-M2195</f>
        <v/>
      </c>
      <c r="S2195" s="19">
        <f>P2195-Q2195</f>
        <v/>
      </c>
      <c r="T2195" s="19">
        <f>R2195+S2195</f>
        <v/>
      </c>
      <c r="U2195" s="21">
        <f>IF(J2195&lt;=0,0,LOOKUP(J2195,{0,1950001,3300001,6950001,9000001,18000001,40000001},{0.05,0.1,0.2,0.23,0.33,0.4,0.45}))</f>
        <v/>
      </c>
    </row>
    <row r="2196">
      <c r="A2196" t="inlineStr">
        <is>
          <t>1万円刻み</t>
        </is>
      </c>
      <c r="B2196" s="19">
        <f>'3_1万円刻み'!$A$1029</f>
        <v/>
      </c>
      <c r="C2196" s="20" t="n">
        <v>2026</v>
      </c>
      <c r="D2196" s="19" t="n">
        <v>276000</v>
      </c>
      <c r="E2196" s="19">
        <f>ROUND(MIN(B2196/12,650000)*12*0.0915+MIN(B2196/12,1390000)*12*(0.0504+0)+B2196*0.005,0)</f>
        <v/>
      </c>
      <c r="F2196" s="19" t="n">
        <v>0</v>
      </c>
      <c r="G2196" s="19" t="n">
        <v>0</v>
      </c>
      <c r="H2196" s="19">
        <f>IF(C2196&gt;=2026,IF(B2196&lt;741000,0,IF(B2196&lt;2191000,B2196-740000,IF(B2196&lt;2193000,1451000,IF(B2196&lt;2196000,1453000,IF(B2196&lt;2200000,1456000,IF(B2196&lt;3600000,ROUNDDOWN(B2196/4,-3)*2.8-80000,IF(B2196&lt;6600000,ROUNDDOWN(B2196/4,-3)*3.2-440000,IF(B2196&lt;8500000,ROUNDDOWN(B2196*0.9,0)-1100000,B2196-1950000)))))))),IF(B2196&lt;651000,0,IF(B2196&lt;1900000,B2196-650000,IF(B2196&lt;3600000,ROUNDDOWN(B2196/4,-3)*2.8-80000,IF(B2196&lt;6600000,ROUNDDOWN(B2196/4,-3)*3.2-440000,IF(B2196&lt;8500000,ROUNDDOWN(B2196*0.9,0)-1100000,B2196-1950000))))))</f>
        <v/>
      </c>
      <c r="I2196" s="19">
        <f>IF(H2196&gt;23500000,NA(),IF(C2196&gt;=2026,IF(H2196&lt;=4890000,1040000,IF(H2196&lt;=6550000,670000,620000)),IF(H2196&lt;=1320000,950000,IF(H2196&lt;=3360000,880000,IF(H2196&lt;=4890000,680000,IF(H2196&lt;=6550000,630000,580000))))))</f>
        <v/>
      </c>
      <c r="J2196" s="19">
        <f>MAX(0,ROUNDDOWN(H2196-E2196-I2196-F2196,-3))</f>
        <v/>
      </c>
      <c r="K2196" s="19">
        <f>MAX(0,ROUNDDOWN(H2196-E2196-I2196-F2196-D2196,-3))</f>
        <v/>
      </c>
      <c r="L2196" s="19">
        <f>IF(J2196&lt;=0,0,ROUNDDOWN((J2196*LOOKUP(J2196,{0,1950001,3300001,6950001,9000001,18000001,40000001},{0.05,0.1,0.2,0.23,0.33,0.4,0.45})-LOOKUP(J2196,{0,1950001,3300001,6950001,9000001,18000001,40000001},{0,97500,427500,636000,1536000,2796000,4796000}))*1.021,-2))</f>
        <v/>
      </c>
      <c r="M2196" s="19">
        <f>IF(K2196&lt;=0,0,ROUNDDOWN((K2196*LOOKUP(K2196,{0,1950001,3300001,6950001,9000001,18000001,40000001},{0.05,0.1,0.2,0.23,0.33,0.4,0.45})-LOOKUP(K2196,{0,1950001,3300001,6950001,9000001,18000001,40000001},{0,97500,427500,636000,1536000,2796000,4796000}))*1.021,-2))</f>
        <v/>
      </c>
      <c r="N2196" s="19">
        <f>MAX(0,ROUNDDOWN(H2196-E2196-430000-G2196,-3))</f>
        <v/>
      </c>
      <c r="O2196" s="19">
        <f>MAX(0,ROUNDDOWN(H2196-E2196-430000-G2196-D2196,-3))</f>
        <v/>
      </c>
      <c r="P2196" s="19">
        <f>IF(H2196&lt;=450000,0,MAX(0,ROUNDDOWN(N2196*0.06-MIN(50000,N2196)*0.03,-2))+MAX(0,ROUNDDOWN(N2196*0.04-MIN(50000,N2196)*0.02,-2)))</f>
        <v/>
      </c>
      <c r="Q2196" s="19">
        <f>IF(H2196&lt;=450000,0,MAX(0,ROUNDDOWN(O2196*0.06-MIN(50000,O2196)*0.03,-2))+MAX(0,ROUNDDOWN(O2196*0.04-MIN(50000,O2196)*0.02,-2)))</f>
        <v/>
      </c>
      <c r="R2196" s="19">
        <f>L2196-M2196</f>
        <v/>
      </c>
      <c r="S2196" s="19">
        <f>P2196-Q2196</f>
        <v/>
      </c>
      <c r="T2196" s="19">
        <f>R2196+S2196</f>
        <v/>
      </c>
      <c r="U2196" s="21">
        <f>IF(J2196&lt;=0,0,LOOKUP(J2196,{0,1950001,3300001,6950001,9000001,18000001,40000001},{0.05,0.1,0.2,0.23,0.33,0.4,0.45}))</f>
        <v/>
      </c>
    </row>
    <row r="2197">
      <c r="A2197" t="inlineStr">
        <is>
          <t>1万円刻み</t>
        </is>
      </c>
      <c r="B2197" s="19">
        <f>'3_1万円刻み'!$A$1030</f>
        <v/>
      </c>
      <c r="C2197" s="20" t="n">
        <v>2025</v>
      </c>
      <c r="D2197" s="19" t="n">
        <v>276000</v>
      </c>
      <c r="E2197" s="19">
        <f>ROUND(MIN(B2197/12,650000)*12*0.0915+MIN(B2197/12,1390000)*12*(0.0504+0)+B2197*0.005,0)</f>
        <v/>
      </c>
      <c r="F2197" s="19" t="n">
        <v>0</v>
      </c>
      <c r="G2197" s="19" t="n">
        <v>0</v>
      </c>
      <c r="H2197" s="19">
        <f>IF(C2197&gt;=2026,IF(B2197&lt;741000,0,IF(B2197&lt;2191000,B2197-740000,IF(B2197&lt;2193000,1451000,IF(B2197&lt;2196000,1453000,IF(B2197&lt;2200000,1456000,IF(B2197&lt;3600000,ROUNDDOWN(B2197/4,-3)*2.8-80000,IF(B2197&lt;6600000,ROUNDDOWN(B2197/4,-3)*3.2-440000,IF(B2197&lt;8500000,ROUNDDOWN(B2197*0.9,0)-1100000,B2197-1950000)))))))),IF(B2197&lt;651000,0,IF(B2197&lt;1900000,B2197-650000,IF(B2197&lt;3600000,ROUNDDOWN(B2197/4,-3)*2.8-80000,IF(B2197&lt;6600000,ROUNDDOWN(B2197/4,-3)*3.2-440000,IF(B2197&lt;8500000,ROUNDDOWN(B2197*0.9,0)-1100000,B2197-1950000))))))</f>
        <v/>
      </c>
      <c r="I2197" s="19">
        <f>IF(H2197&gt;23500000,NA(),IF(C2197&gt;=2026,IF(H2197&lt;=4890000,1040000,IF(H2197&lt;=6550000,670000,620000)),IF(H2197&lt;=1320000,950000,IF(H2197&lt;=3360000,880000,IF(H2197&lt;=4890000,680000,IF(H2197&lt;=6550000,630000,580000))))))</f>
        <v/>
      </c>
      <c r="J2197" s="19">
        <f>MAX(0,ROUNDDOWN(H2197-E2197-I2197-F2197,-3))</f>
        <v/>
      </c>
      <c r="K2197" s="19">
        <f>MAX(0,ROUNDDOWN(H2197-E2197-I2197-F2197-D2197,-3))</f>
        <v/>
      </c>
      <c r="L2197" s="19">
        <f>IF(J2197&lt;=0,0,ROUNDDOWN((J2197*LOOKUP(J2197,{0,1950001,3300001,6950001,9000001,18000001,40000001},{0.05,0.1,0.2,0.23,0.33,0.4,0.45})-LOOKUP(J2197,{0,1950001,3300001,6950001,9000001,18000001,40000001},{0,97500,427500,636000,1536000,2796000,4796000}))*1.021,-2))</f>
        <v/>
      </c>
      <c r="M2197" s="19">
        <f>IF(K2197&lt;=0,0,ROUNDDOWN((K2197*LOOKUP(K2197,{0,1950001,3300001,6950001,9000001,18000001,40000001},{0.05,0.1,0.2,0.23,0.33,0.4,0.45})-LOOKUP(K2197,{0,1950001,3300001,6950001,9000001,18000001,40000001},{0,97500,427500,636000,1536000,2796000,4796000}))*1.021,-2))</f>
        <v/>
      </c>
      <c r="N2197" s="19">
        <f>MAX(0,ROUNDDOWN(H2197-E2197-430000-G2197,-3))</f>
        <v/>
      </c>
      <c r="O2197" s="19">
        <f>MAX(0,ROUNDDOWN(H2197-E2197-430000-G2197-D2197,-3))</f>
        <v/>
      </c>
      <c r="P2197" s="19">
        <f>IF(H2197&lt;=450000,0,MAX(0,ROUNDDOWN(N2197*0.06-MIN(50000,N2197)*0.03,-2))+MAX(0,ROUNDDOWN(N2197*0.04-MIN(50000,N2197)*0.02,-2)))</f>
        <v/>
      </c>
      <c r="Q2197" s="19">
        <f>IF(H2197&lt;=450000,0,MAX(0,ROUNDDOWN(O2197*0.06-MIN(50000,O2197)*0.03,-2))+MAX(0,ROUNDDOWN(O2197*0.04-MIN(50000,O2197)*0.02,-2)))</f>
        <v/>
      </c>
      <c r="R2197" s="19">
        <f>L2197-M2197</f>
        <v/>
      </c>
      <c r="S2197" s="19">
        <f>P2197-Q2197</f>
        <v/>
      </c>
      <c r="T2197" s="19">
        <f>R2197+S2197</f>
        <v/>
      </c>
      <c r="U2197" s="21">
        <f>IF(J2197&lt;=0,0,LOOKUP(J2197,{0,1950001,3300001,6950001,9000001,18000001,40000001},{0.05,0.1,0.2,0.23,0.33,0.4,0.45}))</f>
        <v/>
      </c>
    </row>
    <row r="2198">
      <c r="A2198" t="inlineStr">
        <is>
          <t>1万円刻み</t>
        </is>
      </c>
      <c r="B2198" s="19">
        <f>'3_1万円刻み'!$A$1030</f>
        <v/>
      </c>
      <c r="C2198" s="20" t="n">
        <v>2026</v>
      </c>
      <c r="D2198" s="19" t="n">
        <v>276000</v>
      </c>
      <c r="E2198" s="19">
        <f>ROUND(MIN(B2198/12,650000)*12*0.0915+MIN(B2198/12,1390000)*12*(0.0504+0)+B2198*0.005,0)</f>
        <v/>
      </c>
      <c r="F2198" s="19" t="n">
        <v>0</v>
      </c>
      <c r="G2198" s="19" t="n">
        <v>0</v>
      </c>
      <c r="H2198" s="19">
        <f>IF(C2198&gt;=2026,IF(B2198&lt;741000,0,IF(B2198&lt;2191000,B2198-740000,IF(B2198&lt;2193000,1451000,IF(B2198&lt;2196000,1453000,IF(B2198&lt;2200000,1456000,IF(B2198&lt;3600000,ROUNDDOWN(B2198/4,-3)*2.8-80000,IF(B2198&lt;6600000,ROUNDDOWN(B2198/4,-3)*3.2-440000,IF(B2198&lt;8500000,ROUNDDOWN(B2198*0.9,0)-1100000,B2198-1950000)))))))),IF(B2198&lt;651000,0,IF(B2198&lt;1900000,B2198-650000,IF(B2198&lt;3600000,ROUNDDOWN(B2198/4,-3)*2.8-80000,IF(B2198&lt;6600000,ROUNDDOWN(B2198/4,-3)*3.2-440000,IF(B2198&lt;8500000,ROUNDDOWN(B2198*0.9,0)-1100000,B2198-1950000))))))</f>
        <v/>
      </c>
      <c r="I2198" s="19">
        <f>IF(H2198&gt;23500000,NA(),IF(C2198&gt;=2026,IF(H2198&lt;=4890000,1040000,IF(H2198&lt;=6550000,670000,620000)),IF(H2198&lt;=1320000,950000,IF(H2198&lt;=3360000,880000,IF(H2198&lt;=4890000,680000,IF(H2198&lt;=6550000,630000,580000))))))</f>
        <v/>
      </c>
      <c r="J2198" s="19">
        <f>MAX(0,ROUNDDOWN(H2198-E2198-I2198-F2198,-3))</f>
        <v/>
      </c>
      <c r="K2198" s="19">
        <f>MAX(0,ROUNDDOWN(H2198-E2198-I2198-F2198-D2198,-3))</f>
        <v/>
      </c>
      <c r="L2198" s="19">
        <f>IF(J2198&lt;=0,0,ROUNDDOWN((J2198*LOOKUP(J2198,{0,1950001,3300001,6950001,9000001,18000001,40000001},{0.05,0.1,0.2,0.23,0.33,0.4,0.45})-LOOKUP(J2198,{0,1950001,3300001,6950001,9000001,18000001,40000001},{0,97500,427500,636000,1536000,2796000,4796000}))*1.021,-2))</f>
        <v/>
      </c>
      <c r="M2198" s="19">
        <f>IF(K2198&lt;=0,0,ROUNDDOWN((K2198*LOOKUP(K2198,{0,1950001,3300001,6950001,9000001,18000001,40000001},{0.05,0.1,0.2,0.23,0.33,0.4,0.45})-LOOKUP(K2198,{0,1950001,3300001,6950001,9000001,18000001,40000001},{0,97500,427500,636000,1536000,2796000,4796000}))*1.021,-2))</f>
        <v/>
      </c>
      <c r="N2198" s="19">
        <f>MAX(0,ROUNDDOWN(H2198-E2198-430000-G2198,-3))</f>
        <v/>
      </c>
      <c r="O2198" s="19">
        <f>MAX(0,ROUNDDOWN(H2198-E2198-430000-G2198-D2198,-3))</f>
        <v/>
      </c>
      <c r="P2198" s="19">
        <f>IF(H2198&lt;=450000,0,MAX(0,ROUNDDOWN(N2198*0.06-MIN(50000,N2198)*0.03,-2))+MAX(0,ROUNDDOWN(N2198*0.04-MIN(50000,N2198)*0.02,-2)))</f>
        <v/>
      </c>
      <c r="Q2198" s="19">
        <f>IF(H2198&lt;=450000,0,MAX(0,ROUNDDOWN(O2198*0.06-MIN(50000,O2198)*0.03,-2))+MAX(0,ROUNDDOWN(O2198*0.04-MIN(50000,O2198)*0.02,-2)))</f>
        <v/>
      </c>
      <c r="R2198" s="19">
        <f>L2198-M2198</f>
        <v/>
      </c>
      <c r="S2198" s="19">
        <f>P2198-Q2198</f>
        <v/>
      </c>
      <c r="T2198" s="19">
        <f>R2198+S2198</f>
        <v/>
      </c>
      <c r="U2198" s="21">
        <f>IF(J2198&lt;=0,0,LOOKUP(J2198,{0,1950001,3300001,6950001,9000001,18000001,40000001},{0.05,0.1,0.2,0.23,0.33,0.4,0.45}))</f>
        <v/>
      </c>
    </row>
    <row r="2199">
      <c r="A2199" t="inlineStr">
        <is>
          <t>1万円刻み</t>
        </is>
      </c>
      <c r="B2199" s="19">
        <f>'3_1万円刻み'!$A$1031</f>
        <v/>
      </c>
      <c r="C2199" s="20" t="n">
        <v>2025</v>
      </c>
      <c r="D2199" s="19" t="n">
        <v>276000</v>
      </c>
      <c r="E2199" s="19">
        <f>ROUND(MIN(B2199/12,650000)*12*0.0915+MIN(B2199/12,1390000)*12*(0.0504+0)+B2199*0.005,0)</f>
        <v/>
      </c>
      <c r="F2199" s="19" t="n">
        <v>0</v>
      </c>
      <c r="G2199" s="19" t="n">
        <v>0</v>
      </c>
      <c r="H2199" s="19">
        <f>IF(C2199&gt;=2026,IF(B2199&lt;741000,0,IF(B2199&lt;2191000,B2199-740000,IF(B2199&lt;2193000,1451000,IF(B2199&lt;2196000,1453000,IF(B2199&lt;2200000,1456000,IF(B2199&lt;3600000,ROUNDDOWN(B2199/4,-3)*2.8-80000,IF(B2199&lt;6600000,ROUNDDOWN(B2199/4,-3)*3.2-440000,IF(B2199&lt;8500000,ROUNDDOWN(B2199*0.9,0)-1100000,B2199-1950000)))))))),IF(B2199&lt;651000,0,IF(B2199&lt;1900000,B2199-650000,IF(B2199&lt;3600000,ROUNDDOWN(B2199/4,-3)*2.8-80000,IF(B2199&lt;6600000,ROUNDDOWN(B2199/4,-3)*3.2-440000,IF(B2199&lt;8500000,ROUNDDOWN(B2199*0.9,0)-1100000,B2199-1950000))))))</f>
        <v/>
      </c>
      <c r="I2199" s="19">
        <f>IF(H2199&gt;23500000,NA(),IF(C2199&gt;=2026,IF(H2199&lt;=4890000,1040000,IF(H2199&lt;=6550000,670000,620000)),IF(H2199&lt;=1320000,950000,IF(H2199&lt;=3360000,880000,IF(H2199&lt;=4890000,680000,IF(H2199&lt;=6550000,630000,580000))))))</f>
        <v/>
      </c>
      <c r="J2199" s="19">
        <f>MAX(0,ROUNDDOWN(H2199-E2199-I2199-F2199,-3))</f>
        <v/>
      </c>
      <c r="K2199" s="19">
        <f>MAX(0,ROUNDDOWN(H2199-E2199-I2199-F2199-D2199,-3))</f>
        <v/>
      </c>
      <c r="L2199" s="19">
        <f>IF(J2199&lt;=0,0,ROUNDDOWN((J2199*LOOKUP(J2199,{0,1950001,3300001,6950001,9000001,18000001,40000001},{0.05,0.1,0.2,0.23,0.33,0.4,0.45})-LOOKUP(J2199,{0,1950001,3300001,6950001,9000001,18000001,40000001},{0,97500,427500,636000,1536000,2796000,4796000}))*1.021,-2))</f>
        <v/>
      </c>
      <c r="M2199" s="19">
        <f>IF(K2199&lt;=0,0,ROUNDDOWN((K2199*LOOKUP(K2199,{0,1950001,3300001,6950001,9000001,18000001,40000001},{0.05,0.1,0.2,0.23,0.33,0.4,0.45})-LOOKUP(K2199,{0,1950001,3300001,6950001,9000001,18000001,40000001},{0,97500,427500,636000,1536000,2796000,4796000}))*1.021,-2))</f>
        <v/>
      </c>
      <c r="N2199" s="19">
        <f>MAX(0,ROUNDDOWN(H2199-E2199-430000-G2199,-3))</f>
        <v/>
      </c>
      <c r="O2199" s="19">
        <f>MAX(0,ROUNDDOWN(H2199-E2199-430000-G2199-D2199,-3))</f>
        <v/>
      </c>
      <c r="P2199" s="19">
        <f>IF(H2199&lt;=450000,0,MAX(0,ROUNDDOWN(N2199*0.06-MIN(50000,N2199)*0.03,-2))+MAX(0,ROUNDDOWN(N2199*0.04-MIN(50000,N2199)*0.02,-2)))</f>
        <v/>
      </c>
      <c r="Q2199" s="19">
        <f>IF(H2199&lt;=450000,0,MAX(0,ROUNDDOWN(O2199*0.06-MIN(50000,O2199)*0.03,-2))+MAX(0,ROUNDDOWN(O2199*0.04-MIN(50000,O2199)*0.02,-2)))</f>
        <v/>
      </c>
      <c r="R2199" s="19">
        <f>L2199-M2199</f>
        <v/>
      </c>
      <c r="S2199" s="19">
        <f>P2199-Q2199</f>
        <v/>
      </c>
      <c r="T2199" s="19">
        <f>R2199+S2199</f>
        <v/>
      </c>
      <c r="U2199" s="21">
        <f>IF(J2199&lt;=0,0,LOOKUP(J2199,{0,1950001,3300001,6950001,9000001,18000001,40000001},{0.05,0.1,0.2,0.23,0.33,0.4,0.45}))</f>
        <v/>
      </c>
    </row>
    <row r="2200">
      <c r="A2200" t="inlineStr">
        <is>
          <t>1万円刻み</t>
        </is>
      </c>
      <c r="B2200" s="19">
        <f>'3_1万円刻み'!$A$1031</f>
        <v/>
      </c>
      <c r="C2200" s="20" t="n">
        <v>2026</v>
      </c>
      <c r="D2200" s="19" t="n">
        <v>276000</v>
      </c>
      <c r="E2200" s="19">
        <f>ROUND(MIN(B2200/12,650000)*12*0.0915+MIN(B2200/12,1390000)*12*(0.0504+0)+B2200*0.005,0)</f>
        <v/>
      </c>
      <c r="F2200" s="19" t="n">
        <v>0</v>
      </c>
      <c r="G2200" s="19" t="n">
        <v>0</v>
      </c>
      <c r="H2200" s="19">
        <f>IF(C2200&gt;=2026,IF(B2200&lt;741000,0,IF(B2200&lt;2191000,B2200-740000,IF(B2200&lt;2193000,1451000,IF(B2200&lt;2196000,1453000,IF(B2200&lt;2200000,1456000,IF(B2200&lt;3600000,ROUNDDOWN(B2200/4,-3)*2.8-80000,IF(B2200&lt;6600000,ROUNDDOWN(B2200/4,-3)*3.2-440000,IF(B2200&lt;8500000,ROUNDDOWN(B2200*0.9,0)-1100000,B2200-1950000)))))))),IF(B2200&lt;651000,0,IF(B2200&lt;1900000,B2200-650000,IF(B2200&lt;3600000,ROUNDDOWN(B2200/4,-3)*2.8-80000,IF(B2200&lt;6600000,ROUNDDOWN(B2200/4,-3)*3.2-440000,IF(B2200&lt;8500000,ROUNDDOWN(B2200*0.9,0)-1100000,B2200-1950000))))))</f>
        <v/>
      </c>
      <c r="I2200" s="19">
        <f>IF(H2200&gt;23500000,NA(),IF(C2200&gt;=2026,IF(H2200&lt;=4890000,1040000,IF(H2200&lt;=6550000,670000,620000)),IF(H2200&lt;=1320000,950000,IF(H2200&lt;=3360000,880000,IF(H2200&lt;=4890000,680000,IF(H2200&lt;=6550000,630000,580000))))))</f>
        <v/>
      </c>
      <c r="J2200" s="19">
        <f>MAX(0,ROUNDDOWN(H2200-E2200-I2200-F2200,-3))</f>
        <v/>
      </c>
      <c r="K2200" s="19">
        <f>MAX(0,ROUNDDOWN(H2200-E2200-I2200-F2200-D2200,-3))</f>
        <v/>
      </c>
      <c r="L2200" s="19">
        <f>IF(J2200&lt;=0,0,ROUNDDOWN((J2200*LOOKUP(J2200,{0,1950001,3300001,6950001,9000001,18000001,40000001},{0.05,0.1,0.2,0.23,0.33,0.4,0.45})-LOOKUP(J2200,{0,1950001,3300001,6950001,9000001,18000001,40000001},{0,97500,427500,636000,1536000,2796000,4796000}))*1.021,-2))</f>
        <v/>
      </c>
      <c r="M2200" s="19">
        <f>IF(K2200&lt;=0,0,ROUNDDOWN((K2200*LOOKUP(K2200,{0,1950001,3300001,6950001,9000001,18000001,40000001},{0.05,0.1,0.2,0.23,0.33,0.4,0.45})-LOOKUP(K2200,{0,1950001,3300001,6950001,9000001,18000001,40000001},{0,97500,427500,636000,1536000,2796000,4796000}))*1.021,-2))</f>
        <v/>
      </c>
      <c r="N2200" s="19">
        <f>MAX(0,ROUNDDOWN(H2200-E2200-430000-G2200,-3))</f>
        <v/>
      </c>
      <c r="O2200" s="19">
        <f>MAX(0,ROUNDDOWN(H2200-E2200-430000-G2200-D2200,-3))</f>
        <v/>
      </c>
      <c r="P2200" s="19">
        <f>IF(H2200&lt;=450000,0,MAX(0,ROUNDDOWN(N2200*0.06-MIN(50000,N2200)*0.03,-2))+MAX(0,ROUNDDOWN(N2200*0.04-MIN(50000,N2200)*0.02,-2)))</f>
        <v/>
      </c>
      <c r="Q2200" s="19">
        <f>IF(H2200&lt;=450000,0,MAX(0,ROUNDDOWN(O2200*0.06-MIN(50000,O2200)*0.03,-2))+MAX(0,ROUNDDOWN(O2200*0.04-MIN(50000,O2200)*0.02,-2)))</f>
        <v/>
      </c>
      <c r="R2200" s="19">
        <f>L2200-M2200</f>
        <v/>
      </c>
      <c r="S2200" s="19">
        <f>P2200-Q2200</f>
        <v/>
      </c>
      <c r="T2200" s="19">
        <f>R2200+S2200</f>
        <v/>
      </c>
      <c r="U2200" s="21">
        <f>IF(J2200&lt;=0,0,LOOKUP(J2200,{0,1950001,3300001,6950001,9000001,18000001,40000001},{0.05,0.1,0.2,0.23,0.33,0.4,0.45}))</f>
        <v/>
      </c>
    </row>
    <row r="2201">
      <c r="A2201" t="inlineStr">
        <is>
          <t>1万円刻み</t>
        </is>
      </c>
      <c r="B2201" s="19">
        <f>'3_1万円刻み'!$A$1032</f>
        <v/>
      </c>
      <c r="C2201" s="20" t="n">
        <v>2025</v>
      </c>
      <c r="D2201" s="19" t="n">
        <v>276000</v>
      </c>
      <c r="E2201" s="19">
        <f>ROUND(MIN(B2201/12,650000)*12*0.0915+MIN(B2201/12,1390000)*12*(0.0504+0)+B2201*0.005,0)</f>
        <v/>
      </c>
      <c r="F2201" s="19" t="n">
        <v>0</v>
      </c>
      <c r="G2201" s="19" t="n">
        <v>0</v>
      </c>
      <c r="H2201" s="19">
        <f>IF(C2201&gt;=2026,IF(B2201&lt;741000,0,IF(B2201&lt;2191000,B2201-740000,IF(B2201&lt;2193000,1451000,IF(B2201&lt;2196000,1453000,IF(B2201&lt;2200000,1456000,IF(B2201&lt;3600000,ROUNDDOWN(B2201/4,-3)*2.8-80000,IF(B2201&lt;6600000,ROUNDDOWN(B2201/4,-3)*3.2-440000,IF(B2201&lt;8500000,ROUNDDOWN(B2201*0.9,0)-1100000,B2201-1950000)))))))),IF(B2201&lt;651000,0,IF(B2201&lt;1900000,B2201-650000,IF(B2201&lt;3600000,ROUNDDOWN(B2201/4,-3)*2.8-80000,IF(B2201&lt;6600000,ROUNDDOWN(B2201/4,-3)*3.2-440000,IF(B2201&lt;8500000,ROUNDDOWN(B2201*0.9,0)-1100000,B2201-1950000))))))</f>
        <v/>
      </c>
      <c r="I2201" s="19">
        <f>IF(H2201&gt;23500000,NA(),IF(C2201&gt;=2026,IF(H2201&lt;=4890000,1040000,IF(H2201&lt;=6550000,670000,620000)),IF(H2201&lt;=1320000,950000,IF(H2201&lt;=3360000,880000,IF(H2201&lt;=4890000,680000,IF(H2201&lt;=6550000,630000,580000))))))</f>
        <v/>
      </c>
      <c r="J2201" s="19">
        <f>MAX(0,ROUNDDOWN(H2201-E2201-I2201-F2201,-3))</f>
        <v/>
      </c>
      <c r="K2201" s="19">
        <f>MAX(0,ROUNDDOWN(H2201-E2201-I2201-F2201-D2201,-3))</f>
        <v/>
      </c>
      <c r="L2201" s="19">
        <f>IF(J2201&lt;=0,0,ROUNDDOWN((J2201*LOOKUP(J2201,{0,1950001,3300001,6950001,9000001,18000001,40000001},{0.05,0.1,0.2,0.23,0.33,0.4,0.45})-LOOKUP(J2201,{0,1950001,3300001,6950001,9000001,18000001,40000001},{0,97500,427500,636000,1536000,2796000,4796000}))*1.021,-2))</f>
        <v/>
      </c>
      <c r="M2201" s="19">
        <f>IF(K2201&lt;=0,0,ROUNDDOWN((K2201*LOOKUP(K2201,{0,1950001,3300001,6950001,9000001,18000001,40000001},{0.05,0.1,0.2,0.23,0.33,0.4,0.45})-LOOKUP(K2201,{0,1950001,3300001,6950001,9000001,18000001,40000001},{0,97500,427500,636000,1536000,2796000,4796000}))*1.021,-2))</f>
        <v/>
      </c>
      <c r="N2201" s="19">
        <f>MAX(0,ROUNDDOWN(H2201-E2201-430000-G2201,-3))</f>
        <v/>
      </c>
      <c r="O2201" s="19">
        <f>MAX(0,ROUNDDOWN(H2201-E2201-430000-G2201-D2201,-3))</f>
        <v/>
      </c>
      <c r="P2201" s="19">
        <f>IF(H2201&lt;=450000,0,MAX(0,ROUNDDOWN(N2201*0.06-MIN(50000,N2201)*0.03,-2))+MAX(0,ROUNDDOWN(N2201*0.04-MIN(50000,N2201)*0.02,-2)))</f>
        <v/>
      </c>
      <c r="Q2201" s="19">
        <f>IF(H2201&lt;=450000,0,MAX(0,ROUNDDOWN(O2201*0.06-MIN(50000,O2201)*0.03,-2))+MAX(0,ROUNDDOWN(O2201*0.04-MIN(50000,O2201)*0.02,-2)))</f>
        <v/>
      </c>
      <c r="R2201" s="19">
        <f>L2201-M2201</f>
        <v/>
      </c>
      <c r="S2201" s="19">
        <f>P2201-Q2201</f>
        <v/>
      </c>
      <c r="T2201" s="19">
        <f>R2201+S2201</f>
        <v/>
      </c>
      <c r="U2201" s="21">
        <f>IF(J2201&lt;=0,0,LOOKUP(J2201,{0,1950001,3300001,6950001,9000001,18000001,40000001},{0.05,0.1,0.2,0.23,0.33,0.4,0.45}))</f>
        <v/>
      </c>
    </row>
    <row r="2202">
      <c r="A2202" t="inlineStr">
        <is>
          <t>1万円刻み</t>
        </is>
      </c>
      <c r="B2202" s="19">
        <f>'3_1万円刻み'!$A$1032</f>
        <v/>
      </c>
      <c r="C2202" s="20" t="n">
        <v>2026</v>
      </c>
      <c r="D2202" s="19" t="n">
        <v>276000</v>
      </c>
      <c r="E2202" s="19">
        <f>ROUND(MIN(B2202/12,650000)*12*0.0915+MIN(B2202/12,1390000)*12*(0.0504+0)+B2202*0.005,0)</f>
        <v/>
      </c>
      <c r="F2202" s="19" t="n">
        <v>0</v>
      </c>
      <c r="G2202" s="19" t="n">
        <v>0</v>
      </c>
      <c r="H2202" s="19">
        <f>IF(C2202&gt;=2026,IF(B2202&lt;741000,0,IF(B2202&lt;2191000,B2202-740000,IF(B2202&lt;2193000,1451000,IF(B2202&lt;2196000,1453000,IF(B2202&lt;2200000,1456000,IF(B2202&lt;3600000,ROUNDDOWN(B2202/4,-3)*2.8-80000,IF(B2202&lt;6600000,ROUNDDOWN(B2202/4,-3)*3.2-440000,IF(B2202&lt;8500000,ROUNDDOWN(B2202*0.9,0)-1100000,B2202-1950000)))))))),IF(B2202&lt;651000,0,IF(B2202&lt;1900000,B2202-650000,IF(B2202&lt;3600000,ROUNDDOWN(B2202/4,-3)*2.8-80000,IF(B2202&lt;6600000,ROUNDDOWN(B2202/4,-3)*3.2-440000,IF(B2202&lt;8500000,ROUNDDOWN(B2202*0.9,0)-1100000,B2202-1950000))))))</f>
        <v/>
      </c>
      <c r="I2202" s="19">
        <f>IF(H2202&gt;23500000,NA(),IF(C2202&gt;=2026,IF(H2202&lt;=4890000,1040000,IF(H2202&lt;=6550000,670000,620000)),IF(H2202&lt;=1320000,950000,IF(H2202&lt;=3360000,880000,IF(H2202&lt;=4890000,680000,IF(H2202&lt;=6550000,630000,580000))))))</f>
        <v/>
      </c>
      <c r="J2202" s="19">
        <f>MAX(0,ROUNDDOWN(H2202-E2202-I2202-F2202,-3))</f>
        <v/>
      </c>
      <c r="K2202" s="19">
        <f>MAX(0,ROUNDDOWN(H2202-E2202-I2202-F2202-D2202,-3))</f>
        <v/>
      </c>
      <c r="L2202" s="19">
        <f>IF(J2202&lt;=0,0,ROUNDDOWN((J2202*LOOKUP(J2202,{0,1950001,3300001,6950001,9000001,18000001,40000001},{0.05,0.1,0.2,0.23,0.33,0.4,0.45})-LOOKUP(J2202,{0,1950001,3300001,6950001,9000001,18000001,40000001},{0,97500,427500,636000,1536000,2796000,4796000}))*1.021,-2))</f>
        <v/>
      </c>
      <c r="M2202" s="19">
        <f>IF(K2202&lt;=0,0,ROUNDDOWN((K2202*LOOKUP(K2202,{0,1950001,3300001,6950001,9000001,18000001,40000001},{0.05,0.1,0.2,0.23,0.33,0.4,0.45})-LOOKUP(K2202,{0,1950001,3300001,6950001,9000001,18000001,40000001},{0,97500,427500,636000,1536000,2796000,4796000}))*1.021,-2))</f>
        <v/>
      </c>
      <c r="N2202" s="19">
        <f>MAX(0,ROUNDDOWN(H2202-E2202-430000-G2202,-3))</f>
        <v/>
      </c>
      <c r="O2202" s="19">
        <f>MAX(0,ROUNDDOWN(H2202-E2202-430000-G2202-D2202,-3))</f>
        <v/>
      </c>
      <c r="P2202" s="19">
        <f>IF(H2202&lt;=450000,0,MAX(0,ROUNDDOWN(N2202*0.06-MIN(50000,N2202)*0.03,-2))+MAX(0,ROUNDDOWN(N2202*0.04-MIN(50000,N2202)*0.02,-2)))</f>
        <v/>
      </c>
      <c r="Q2202" s="19">
        <f>IF(H2202&lt;=450000,0,MAX(0,ROUNDDOWN(O2202*0.06-MIN(50000,O2202)*0.03,-2))+MAX(0,ROUNDDOWN(O2202*0.04-MIN(50000,O2202)*0.02,-2)))</f>
        <v/>
      </c>
      <c r="R2202" s="19">
        <f>L2202-M2202</f>
        <v/>
      </c>
      <c r="S2202" s="19">
        <f>P2202-Q2202</f>
        <v/>
      </c>
      <c r="T2202" s="19">
        <f>R2202+S2202</f>
        <v/>
      </c>
      <c r="U2202" s="21">
        <f>IF(J2202&lt;=0,0,LOOKUP(J2202,{0,1950001,3300001,6950001,9000001,18000001,40000001},{0.05,0.1,0.2,0.23,0.33,0.4,0.45}))</f>
        <v/>
      </c>
    </row>
    <row r="2203">
      <c r="A2203" t="inlineStr">
        <is>
          <t>1万円刻み</t>
        </is>
      </c>
      <c r="B2203" s="19">
        <f>'3_1万円刻み'!$A$1033</f>
        <v/>
      </c>
      <c r="C2203" s="20" t="n">
        <v>2025</v>
      </c>
      <c r="D2203" s="19" t="n">
        <v>276000</v>
      </c>
      <c r="E2203" s="19">
        <f>ROUND(MIN(B2203/12,650000)*12*0.0915+MIN(B2203/12,1390000)*12*(0.0504+0)+B2203*0.005,0)</f>
        <v/>
      </c>
      <c r="F2203" s="19" t="n">
        <v>0</v>
      </c>
      <c r="G2203" s="19" t="n">
        <v>0</v>
      </c>
      <c r="H2203" s="19">
        <f>IF(C2203&gt;=2026,IF(B2203&lt;741000,0,IF(B2203&lt;2191000,B2203-740000,IF(B2203&lt;2193000,1451000,IF(B2203&lt;2196000,1453000,IF(B2203&lt;2200000,1456000,IF(B2203&lt;3600000,ROUNDDOWN(B2203/4,-3)*2.8-80000,IF(B2203&lt;6600000,ROUNDDOWN(B2203/4,-3)*3.2-440000,IF(B2203&lt;8500000,ROUNDDOWN(B2203*0.9,0)-1100000,B2203-1950000)))))))),IF(B2203&lt;651000,0,IF(B2203&lt;1900000,B2203-650000,IF(B2203&lt;3600000,ROUNDDOWN(B2203/4,-3)*2.8-80000,IF(B2203&lt;6600000,ROUNDDOWN(B2203/4,-3)*3.2-440000,IF(B2203&lt;8500000,ROUNDDOWN(B2203*0.9,0)-1100000,B2203-1950000))))))</f>
        <v/>
      </c>
      <c r="I2203" s="19">
        <f>IF(H2203&gt;23500000,NA(),IF(C2203&gt;=2026,IF(H2203&lt;=4890000,1040000,IF(H2203&lt;=6550000,670000,620000)),IF(H2203&lt;=1320000,950000,IF(H2203&lt;=3360000,880000,IF(H2203&lt;=4890000,680000,IF(H2203&lt;=6550000,630000,580000))))))</f>
        <v/>
      </c>
      <c r="J2203" s="19">
        <f>MAX(0,ROUNDDOWN(H2203-E2203-I2203-F2203,-3))</f>
        <v/>
      </c>
      <c r="K2203" s="19">
        <f>MAX(0,ROUNDDOWN(H2203-E2203-I2203-F2203-D2203,-3))</f>
        <v/>
      </c>
      <c r="L2203" s="19">
        <f>IF(J2203&lt;=0,0,ROUNDDOWN((J2203*LOOKUP(J2203,{0,1950001,3300001,6950001,9000001,18000001,40000001},{0.05,0.1,0.2,0.23,0.33,0.4,0.45})-LOOKUP(J2203,{0,1950001,3300001,6950001,9000001,18000001,40000001},{0,97500,427500,636000,1536000,2796000,4796000}))*1.021,-2))</f>
        <v/>
      </c>
      <c r="M2203" s="19">
        <f>IF(K2203&lt;=0,0,ROUNDDOWN((K2203*LOOKUP(K2203,{0,1950001,3300001,6950001,9000001,18000001,40000001},{0.05,0.1,0.2,0.23,0.33,0.4,0.45})-LOOKUP(K2203,{0,1950001,3300001,6950001,9000001,18000001,40000001},{0,97500,427500,636000,1536000,2796000,4796000}))*1.021,-2))</f>
        <v/>
      </c>
      <c r="N2203" s="19">
        <f>MAX(0,ROUNDDOWN(H2203-E2203-430000-G2203,-3))</f>
        <v/>
      </c>
      <c r="O2203" s="19">
        <f>MAX(0,ROUNDDOWN(H2203-E2203-430000-G2203-D2203,-3))</f>
        <v/>
      </c>
      <c r="P2203" s="19">
        <f>IF(H2203&lt;=450000,0,MAX(0,ROUNDDOWN(N2203*0.06-MIN(50000,N2203)*0.03,-2))+MAX(0,ROUNDDOWN(N2203*0.04-MIN(50000,N2203)*0.02,-2)))</f>
        <v/>
      </c>
      <c r="Q2203" s="19">
        <f>IF(H2203&lt;=450000,0,MAX(0,ROUNDDOWN(O2203*0.06-MIN(50000,O2203)*0.03,-2))+MAX(0,ROUNDDOWN(O2203*0.04-MIN(50000,O2203)*0.02,-2)))</f>
        <v/>
      </c>
      <c r="R2203" s="19">
        <f>L2203-M2203</f>
        <v/>
      </c>
      <c r="S2203" s="19">
        <f>P2203-Q2203</f>
        <v/>
      </c>
      <c r="T2203" s="19">
        <f>R2203+S2203</f>
        <v/>
      </c>
      <c r="U2203" s="21">
        <f>IF(J2203&lt;=0,0,LOOKUP(J2203,{0,1950001,3300001,6950001,9000001,18000001,40000001},{0.05,0.1,0.2,0.23,0.33,0.4,0.45}))</f>
        <v/>
      </c>
    </row>
    <row r="2204">
      <c r="A2204" t="inlineStr">
        <is>
          <t>1万円刻み</t>
        </is>
      </c>
      <c r="B2204" s="19">
        <f>'3_1万円刻み'!$A$1033</f>
        <v/>
      </c>
      <c r="C2204" s="20" t="n">
        <v>2026</v>
      </c>
      <c r="D2204" s="19" t="n">
        <v>276000</v>
      </c>
      <c r="E2204" s="19">
        <f>ROUND(MIN(B2204/12,650000)*12*0.0915+MIN(B2204/12,1390000)*12*(0.0504+0)+B2204*0.005,0)</f>
        <v/>
      </c>
      <c r="F2204" s="19" t="n">
        <v>0</v>
      </c>
      <c r="G2204" s="19" t="n">
        <v>0</v>
      </c>
      <c r="H2204" s="19">
        <f>IF(C2204&gt;=2026,IF(B2204&lt;741000,0,IF(B2204&lt;2191000,B2204-740000,IF(B2204&lt;2193000,1451000,IF(B2204&lt;2196000,1453000,IF(B2204&lt;2200000,1456000,IF(B2204&lt;3600000,ROUNDDOWN(B2204/4,-3)*2.8-80000,IF(B2204&lt;6600000,ROUNDDOWN(B2204/4,-3)*3.2-440000,IF(B2204&lt;8500000,ROUNDDOWN(B2204*0.9,0)-1100000,B2204-1950000)))))))),IF(B2204&lt;651000,0,IF(B2204&lt;1900000,B2204-650000,IF(B2204&lt;3600000,ROUNDDOWN(B2204/4,-3)*2.8-80000,IF(B2204&lt;6600000,ROUNDDOWN(B2204/4,-3)*3.2-440000,IF(B2204&lt;8500000,ROUNDDOWN(B2204*0.9,0)-1100000,B2204-1950000))))))</f>
        <v/>
      </c>
      <c r="I2204" s="19">
        <f>IF(H2204&gt;23500000,NA(),IF(C2204&gt;=2026,IF(H2204&lt;=4890000,1040000,IF(H2204&lt;=6550000,670000,620000)),IF(H2204&lt;=1320000,950000,IF(H2204&lt;=3360000,880000,IF(H2204&lt;=4890000,680000,IF(H2204&lt;=6550000,630000,580000))))))</f>
        <v/>
      </c>
      <c r="J2204" s="19">
        <f>MAX(0,ROUNDDOWN(H2204-E2204-I2204-F2204,-3))</f>
        <v/>
      </c>
      <c r="K2204" s="19">
        <f>MAX(0,ROUNDDOWN(H2204-E2204-I2204-F2204-D2204,-3))</f>
        <v/>
      </c>
      <c r="L2204" s="19">
        <f>IF(J2204&lt;=0,0,ROUNDDOWN((J2204*LOOKUP(J2204,{0,1950001,3300001,6950001,9000001,18000001,40000001},{0.05,0.1,0.2,0.23,0.33,0.4,0.45})-LOOKUP(J2204,{0,1950001,3300001,6950001,9000001,18000001,40000001},{0,97500,427500,636000,1536000,2796000,4796000}))*1.021,-2))</f>
        <v/>
      </c>
      <c r="M2204" s="19">
        <f>IF(K2204&lt;=0,0,ROUNDDOWN((K2204*LOOKUP(K2204,{0,1950001,3300001,6950001,9000001,18000001,40000001},{0.05,0.1,0.2,0.23,0.33,0.4,0.45})-LOOKUP(K2204,{0,1950001,3300001,6950001,9000001,18000001,40000001},{0,97500,427500,636000,1536000,2796000,4796000}))*1.021,-2))</f>
        <v/>
      </c>
      <c r="N2204" s="19">
        <f>MAX(0,ROUNDDOWN(H2204-E2204-430000-G2204,-3))</f>
        <v/>
      </c>
      <c r="O2204" s="19">
        <f>MAX(0,ROUNDDOWN(H2204-E2204-430000-G2204-D2204,-3))</f>
        <v/>
      </c>
      <c r="P2204" s="19">
        <f>IF(H2204&lt;=450000,0,MAX(0,ROUNDDOWN(N2204*0.06-MIN(50000,N2204)*0.03,-2))+MAX(0,ROUNDDOWN(N2204*0.04-MIN(50000,N2204)*0.02,-2)))</f>
        <v/>
      </c>
      <c r="Q2204" s="19">
        <f>IF(H2204&lt;=450000,0,MAX(0,ROUNDDOWN(O2204*0.06-MIN(50000,O2204)*0.03,-2))+MAX(0,ROUNDDOWN(O2204*0.04-MIN(50000,O2204)*0.02,-2)))</f>
        <v/>
      </c>
      <c r="R2204" s="19">
        <f>L2204-M2204</f>
        <v/>
      </c>
      <c r="S2204" s="19">
        <f>P2204-Q2204</f>
        <v/>
      </c>
      <c r="T2204" s="19">
        <f>R2204+S2204</f>
        <v/>
      </c>
      <c r="U2204" s="21">
        <f>IF(J2204&lt;=0,0,LOOKUP(J2204,{0,1950001,3300001,6950001,9000001,18000001,40000001},{0.05,0.1,0.2,0.23,0.33,0.4,0.45}))</f>
        <v/>
      </c>
    </row>
    <row r="2205">
      <c r="A2205" t="inlineStr">
        <is>
          <t>1万円刻み</t>
        </is>
      </c>
      <c r="B2205" s="19">
        <f>'3_1万円刻み'!$A$1034</f>
        <v/>
      </c>
      <c r="C2205" s="20" t="n">
        <v>2025</v>
      </c>
      <c r="D2205" s="19" t="n">
        <v>276000</v>
      </c>
      <c r="E2205" s="19">
        <f>ROUND(MIN(B2205/12,650000)*12*0.0915+MIN(B2205/12,1390000)*12*(0.0504+0)+B2205*0.005,0)</f>
        <v/>
      </c>
      <c r="F2205" s="19" t="n">
        <v>0</v>
      </c>
      <c r="G2205" s="19" t="n">
        <v>0</v>
      </c>
      <c r="H2205" s="19">
        <f>IF(C2205&gt;=2026,IF(B2205&lt;741000,0,IF(B2205&lt;2191000,B2205-740000,IF(B2205&lt;2193000,1451000,IF(B2205&lt;2196000,1453000,IF(B2205&lt;2200000,1456000,IF(B2205&lt;3600000,ROUNDDOWN(B2205/4,-3)*2.8-80000,IF(B2205&lt;6600000,ROUNDDOWN(B2205/4,-3)*3.2-440000,IF(B2205&lt;8500000,ROUNDDOWN(B2205*0.9,0)-1100000,B2205-1950000)))))))),IF(B2205&lt;651000,0,IF(B2205&lt;1900000,B2205-650000,IF(B2205&lt;3600000,ROUNDDOWN(B2205/4,-3)*2.8-80000,IF(B2205&lt;6600000,ROUNDDOWN(B2205/4,-3)*3.2-440000,IF(B2205&lt;8500000,ROUNDDOWN(B2205*0.9,0)-1100000,B2205-1950000))))))</f>
        <v/>
      </c>
      <c r="I2205" s="19">
        <f>IF(H2205&gt;23500000,NA(),IF(C2205&gt;=2026,IF(H2205&lt;=4890000,1040000,IF(H2205&lt;=6550000,670000,620000)),IF(H2205&lt;=1320000,950000,IF(H2205&lt;=3360000,880000,IF(H2205&lt;=4890000,680000,IF(H2205&lt;=6550000,630000,580000))))))</f>
        <v/>
      </c>
      <c r="J2205" s="19">
        <f>MAX(0,ROUNDDOWN(H2205-E2205-I2205-F2205,-3))</f>
        <v/>
      </c>
      <c r="K2205" s="19">
        <f>MAX(0,ROUNDDOWN(H2205-E2205-I2205-F2205-D2205,-3))</f>
        <v/>
      </c>
      <c r="L2205" s="19">
        <f>IF(J2205&lt;=0,0,ROUNDDOWN((J2205*LOOKUP(J2205,{0,1950001,3300001,6950001,9000001,18000001,40000001},{0.05,0.1,0.2,0.23,0.33,0.4,0.45})-LOOKUP(J2205,{0,1950001,3300001,6950001,9000001,18000001,40000001},{0,97500,427500,636000,1536000,2796000,4796000}))*1.021,-2))</f>
        <v/>
      </c>
      <c r="M2205" s="19">
        <f>IF(K2205&lt;=0,0,ROUNDDOWN((K2205*LOOKUP(K2205,{0,1950001,3300001,6950001,9000001,18000001,40000001},{0.05,0.1,0.2,0.23,0.33,0.4,0.45})-LOOKUP(K2205,{0,1950001,3300001,6950001,9000001,18000001,40000001},{0,97500,427500,636000,1536000,2796000,4796000}))*1.021,-2))</f>
        <v/>
      </c>
      <c r="N2205" s="19">
        <f>MAX(0,ROUNDDOWN(H2205-E2205-430000-G2205,-3))</f>
        <v/>
      </c>
      <c r="O2205" s="19">
        <f>MAX(0,ROUNDDOWN(H2205-E2205-430000-G2205-D2205,-3))</f>
        <v/>
      </c>
      <c r="P2205" s="19">
        <f>IF(H2205&lt;=450000,0,MAX(0,ROUNDDOWN(N2205*0.06-MIN(50000,N2205)*0.03,-2))+MAX(0,ROUNDDOWN(N2205*0.04-MIN(50000,N2205)*0.02,-2)))</f>
        <v/>
      </c>
      <c r="Q2205" s="19">
        <f>IF(H2205&lt;=450000,0,MAX(0,ROUNDDOWN(O2205*0.06-MIN(50000,O2205)*0.03,-2))+MAX(0,ROUNDDOWN(O2205*0.04-MIN(50000,O2205)*0.02,-2)))</f>
        <v/>
      </c>
      <c r="R2205" s="19">
        <f>L2205-M2205</f>
        <v/>
      </c>
      <c r="S2205" s="19">
        <f>P2205-Q2205</f>
        <v/>
      </c>
      <c r="T2205" s="19">
        <f>R2205+S2205</f>
        <v/>
      </c>
      <c r="U2205" s="21">
        <f>IF(J2205&lt;=0,0,LOOKUP(J2205,{0,1950001,3300001,6950001,9000001,18000001,40000001},{0.05,0.1,0.2,0.23,0.33,0.4,0.45}))</f>
        <v/>
      </c>
    </row>
    <row r="2206">
      <c r="A2206" t="inlineStr">
        <is>
          <t>1万円刻み</t>
        </is>
      </c>
      <c r="B2206" s="19">
        <f>'3_1万円刻み'!$A$1034</f>
        <v/>
      </c>
      <c r="C2206" s="20" t="n">
        <v>2026</v>
      </c>
      <c r="D2206" s="19" t="n">
        <v>276000</v>
      </c>
      <c r="E2206" s="19">
        <f>ROUND(MIN(B2206/12,650000)*12*0.0915+MIN(B2206/12,1390000)*12*(0.0504+0)+B2206*0.005,0)</f>
        <v/>
      </c>
      <c r="F2206" s="19" t="n">
        <v>0</v>
      </c>
      <c r="G2206" s="19" t="n">
        <v>0</v>
      </c>
      <c r="H2206" s="19">
        <f>IF(C2206&gt;=2026,IF(B2206&lt;741000,0,IF(B2206&lt;2191000,B2206-740000,IF(B2206&lt;2193000,1451000,IF(B2206&lt;2196000,1453000,IF(B2206&lt;2200000,1456000,IF(B2206&lt;3600000,ROUNDDOWN(B2206/4,-3)*2.8-80000,IF(B2206&lt;6600000,ROUNDDOWN(B2206/4,-3)*3.2-440000,IF(B2206&lt;8500000,ROUNDDOWN(B2206*0.9,0)-1100000,B2206-1950000)))))))),IF(B2206&lt;651000,0,IF(B2206&lt;1900000,B2206-650000,IF(B2206&lt;3600000,ROUNDDOWN(B2206/4,-3)*2.8-80000,IF(B2206&lt;6600000,ROUNDDOWN(B2206/4,-3)*3.2-440000,IF(B2206&lt;8500000,ROUNDDOWN(B2206*0.9,0)-1100000,B2206-1950000))))))</f>
        <v/>
      </c>
      <c r="I2206" s="19">
        <f>IF(H2206&gt;23500000,NA(),IF(C2206&gt;=2026,IF(H2206&lt;=4890000,1040000,IF(H2206&lt;=6550000,670000,620000)),IF(H2206&lt;=1320000,950000,IF(H2206&lt;=3360000,880000,IF(H2206&lt;=4890000,680000,IF(H2206&lt;=6550000,630000,580000))))))</f>
        <v/>
      </c>
      <c r="J2206" s="19">
        <f>MAX(0,ROUNDDOWN(H2206-E2206-I2206-F2206,-3))</f>
        <v/>
      </c>
      <c r="K2206" s="19">
        <f>MAX(0,ROUNDDOWN(H2206-E2206-I2206-F2206-D2206,-3))</f>
        <v/>
      </c>
      <c r="L2206" s="19">
        <f>IF(J2206&lt;=0,0,ROUNDDOWN((J2206*LOOKUP(J2206,{0,1950001,3300001,6950001,9000001,18000001,40000001},{0.05,0.1,0.2,0.23,0.33,0.4,0.45})-LOOKUP(J2206,{0,1950001,3300001,6950001,9000001,18000001,40000001},{0,97500,427500,636000,1536000,2796000,4796000}))*1.021,-2))</f>
        <v/>
      </c>
      <c r="M2206" s="19">
        <f>IF(K2206&lt;=0,0,ROUNDDOWN((K2206*LOOKUP(K2206,{0,1950001,3300001,6950001,9000001,18000001,40000001},{0.05,0.1,0.2,0.23,0.33,0.4,0.45})-LOOKUP(K2206,{0,1950001,3300001,6950001,9000001,18000001,40000001},{0,97500,427500,636000,1536000,2796000,4796000}))*1.021,-2))</f>
        <v/>
      </c>
      <c r="N2206" s="19">
        <f>MAX(0,ROUNDDOWN(H2206-E2206-430000-G2206,-3))</f>
        <v/>
      </c>
      <c r="O2206" s="19">
        <f>MAX(0,ROUNDDOWN(H2206-E2206-430000-G2206-D2206,-3))</f>
        <v/>
      </c>
      <c r="P2206" s="19">
        <f>IF(H2206&lt;=450000,0,MAX(0,ROUNDDOWN(N2206*0.06-MIN(50000,N2206)*0.03,-2))+MAX(0,ROUNDDOWN(N2206*0.04-MIN(50000,N2206)*0.02,-2)))</f>
        <v/>
      </c>
      <c r="Q2206" s="19">
        <f>IF(H2206&lt;=450000,0,MAX(0,ROUNDDOWN(O2206*0.06-MIN(50000,O2206)*0.03,-2))+MAX(0,ROUNDDOWN(O2206*0.04-MIN(50000,O2206)*0.02,-2)))</f>
        <v/>
      </c>
      <c r="R2206" s="19">
        <f>L2206-M2206</f>
        <v/>
      </c>
      <c r="S2206" s="19">
        <f>P2206-Q2206</f>
        <v/>
      </c>
      <c r="T2206" s="19">
        <f>R2206+S2206</f>
        <v/>
      </c>
      <c r="U2206" s="21">
        <f>IF(J2206&lt;=0,0,LOOKUP(J2206,{0,1950001,3300001,6950001,9000001,18000001,40000001},{0.05,0.1,0.2,0.23,0.33,0.4,0.45}))</f>
        <v/>
      </c>
    </row>
    <row r="2207">
      <c r="A2207" t="inlineStr">
        <is>
          <t>1万円刻み</t>
        </is>
      </c>
      <c r="B2207" s="19">
        <f>'3_1万円刻み'!$A$1035</f>
        <v/>
      </c>
      <c r="C2207" s="20" t="n">
        <v>2025</v>
      </c>
      <c r="D2207" s="19" t="n">
        <v>276000</v>
      </c>
      <c r="E2207" s="19">
        <f>ROUND(MIN(B2207/12,650000)*12*0.0915+MIN(B2207/12,1390000)*12*(0.0504+0)+B2207*0.005,0)</f>
        <v/>
      </c>
      <c r="F2207" s="19" t="n">
        <v>0</v>
      </c>
      <c r="G2207" s="19" t="n">
        <v>0</v>
      </c>
      <c r="H2207" s="19">
        <f>IF(C2207&gt;=2026,IF(B2207&lt;741000,0,IF(B2207&lt;2191000,B2207-740000,IF(B2207&lt;2193000,1451000,IF(B2207&lt;2196000,1453000,IF(B2207&lt;2200000,1456000,IF(B2207&lt;3600000,ROUNDDOWN(B2207/4,-3)*2.8-80000,IF(B2207&lt;6600000,ROUNDDOWN(B2207/4,-3)*3.2-440000,IF(B2207&lt;8500000,ROUNDDOWN(B2207*0.9,0)-1100000,B2207-1950000)))))))),IF(B2207&lt;651000,0,IF(B2207&lt;1900000,B2207-650000,IF(B2207&lt;3600000,ROUNDDOWN(B2207/4,-3)*2.8-80000,IF(B2207&lt;6600000,ROUNDDOWN(B2207/4,-3)*3.2-440000,IF(B2207&lt;8500000,ROUNDDOWN(B2207*0.9,0)-1100000,B2207-1950000))))))</f>
        <v/>
      </c>
      <c r="I2207" s="19">
        <f>IF(H2207&gt;23500000,NA(),IF(C2207&gt;=2026,IF(H2207&lt;=4890000,1040000,IF(H2207&lt;=6550000,670000,620000)),IF(H2207&lt;=1320000,950000,IF(H2207&lt;=3360000,880000,IF(H2207&lt;=4890000,680000,IF(H2207&lt;=6550000,630000,580000))))))</f>
        <v/>
      </c>
      <c r="J2207" s="19">
        <f>MAX(0,ROUNDDOWN(H2207-E2207-I2207-F2207,-3))</f>
        <v/>
      </c>
      <c r="K2207" s="19">
        <f>MAX(0,ROUNDDOWN(H2207-E2207-I2207-F2207-D2207,-3))</f>
        <v/>
      </c>
      <c r="L2207" s="19">
        <f>IF(J2207&lt;=0,0,ROUNDDOWN((J2207*LOOKUP(J2207,{0,1950001,3300001,6950001,9000001,18000001,40000001},{0.05,0.1,0.2,0.23,0.33,0.4,0.45})-LOOKUP(J2207,{0,1950001,3300001,6950001,9000001,18000001,40000001},{0,97500,427500,636000,1536000,2796000,4796000}))*1.021,-2))</f>
        <v/>
      </c>
      <c r="M2207" s="19">
        <f>IF(K2207&lt;=0,0,ROUNDDOWN((K2207*LOOKUP(K2207,{0,1950001,3300001,6950001,9000001,18000001,40000001},{0.05,0.1,0.2,0.23,0.33,0.4,0.45})-LOOKUP(K2207,{0,1950001,3300001,6950001,9000001,18000001,40000001},{0,97500,427500,636000,1536000,2796000,4796000}))*1.021,-2))</f>
        <v/>
      </c>
      <c r="N2207" s="19">
        <f>MAX(0,ROUNDDOWN(H2207-E2207-430000-G2207,-3))</f>
        <v/>
      </c>
      <c r="O2207" s="19">
        <f>MAX(0,ROUNDDOWN(H2207-E2207-430000-G2207-D2207,-3))</f>
        <v/>
      </c>
      <c r="P2207" s="19">
        <f>IF(H2207&lt;=450000,0,MAX(0,ROUNDDOWN(N2207*0.06-MIN(50000,N2207)*0.03,-2))+MAX(0,ROUNDDOWN(N2207*0.04-MIN(50000,N2207)*0.02,-2)))</f>
        <v/>
      </c>
      <c r="Q2207" s="19">
        <f>IF(H2207&lt;=450000,0,MAX(0,ROUNDDOWN(O2207*0.06-MIN(50000,O2207)*0.03,-2))+MAX(0,ROUNDDOWN(O2207*0.04-MIN(50000,O2207)*0.02,-2)))</f>
        <v/>
      </c>
      <c r="R2207" s="19">
        <f>L2207-M2207</f>
        <v/>
      </c>
      <c r="S2207" s="19">
        <f>P2207-Q2207</f>
        <v/>
      </c>
      <c r="T2207" s="19">
        <f>R2207+S2207</f>
        <v/>
      </c>
      <c r="U2207" s="21">
        <f>IF(J2207&lt;=0,0,LOOKUP(J2207,{0,1950001,3300001,6950001,9000001,18000001,40000001},{0.05,0.1,0.2,0.23,0.33,0.4,0.45}))</f>
        <v/>
      </c>
    </row>
    <row r="2208">
      <c r="A2208" t="inlineStr">
        <is>
          <t>1万円刻み</t>
        </is>
      </c>
      <c r="B2208" s="19">
        <f>'3_1万円刻み'!$A$1035</f>
        <v/>
      </c>
      <c r="C2208" s="20" t="n">
        <v>2026</v>
      </c>
      <c r="D2208" s="19" t="n">
        <v>276000</v>
      </c>
      <c r="E2208" s="19">
        <f>ROUND(MIN(B2208/12,650000)*12*0.0915+MIN(B2208/12,1390000)*12*(0.0504+0)+B2208*0.005,0)</f>
        <v/>
      </c>
      <c r="F2208" s="19" t="n">
        <v>0</v>
      </c>
      <c r="G2208" s="19" t="n">
        <v>0</v>
      </c>
      <c r="H2208" s="19">
        <f>IF(C2208&gt;=2026,IF(B2208&lt;741000,0,IF(B2208&lt;2191000,B2208-740000,IF(B2208&lt;2193000,1451000,IF(B2208&lt;2196000,1453000,IF(B2208&lt;2200000,1456000,IF(B2208&lt;3600000,ROUNDDOWN(B2208/4,-3)*2.8-80000,IF(B2208&lt;6600000,ROUNDDOWN(B2208/4,-3)*3.2-440000,IF(B2208&lt;8500000,ROUNDDOWN(B2208*0.9,0)-1100000,B2208-1950000)))))))),IF(B2208&lt;651000,0,IF(B2208&lt;1900000,B2208-650000,IF(B2208&lt;3600000,ROUNDDOWN(B2208/4,-3)*2.8-80000,IF(B2208&lt;6600000,ROUNDDOWN(B2208/4,-3)*3.2-440000,IF(B2208&lt;8500000,ROUNDDOWN(B2208*0.9,0)-1100000,B2208-1950000))))))</f>
        <v/>
      </c>
      <c r="I2208" s="19">
        <f>IF(H2208&gt;23500000,NA(),IF(C2208&gt;=2026,IF(H2208&lt;=4890000,1040000,IF(H2208&lt;=6550000,670000,620000)),IF(H2208&lt;=1320000,950000,IF(H2208&lt;=3360000,880000,IF(H2208&lt;=4890000,680000,IF(H2208&lt;=6550000,630000,580000))))))</f>
        <v/>
      </c>
      <c r="J2208" s="19">
        <f>MAX(0,ROUNDDOWN(H2208-E2208-I2208-F2208,-3))</f>
        <v/>
      </c>
      <c r="K2208" s="19">
        <f>MAX(0,ROUNDDOWN(H2208-E2208-I2208-F2208-D2208,-3))</f>
        <v/>
      </c>
      <c r="L2208" s="19">
        <f>IF(J2208&lt;=0,0,ROUNDDOWN((J2208*LOOKUP(J2208,{0,1950001,3300001,6950001,9000001,18000001,40000001},{0.05,0.1,0.2,0.23,0.33,0.4,0.45})-LOOKUP(J2208,{0,1950001,3300001,6950001,9000001,18000001,40000001},{0,97500,427500,636000,1536000,2796000,4796000}))*1.021,-2))</f>
        <v/>
      </c>
      <c r="M2208" s="19">
        <f>IF(K2208&lt;=0,0,ROUNDDOWN((K2208*LOOKUP(K2208,{0,1950001,3300001,6950001,9000001,18000001,40000001},{0.05,0.1,0.2,0.23,0.33,0.4,0.45})-LOOKUP(K2208,{0,1950001,3300001,6950001,9000001,18000001,40000001},{0,97500,427500,636000,1536000,2796000,4796000}))*1.021,-2))</f>
        <v/>
      </c>
      <c r="N2208" s="19">
        <f>MAX(0,ROUNDDOWN(H2208-E2208-430000-G2208,-3))</f>
        <v/>
      </c>
      <c r="O2208" s="19">
        <f>MAX(0,ROUNDDOWN(H2208-E2208-430000-G2208-D2208,-3))</f>
        <v/>
      </c>
      <c r="P2208" s="19">
        <f>IF(H2208&lt;=450000,0,MAX(0,ROUNDDOWN(N2208*0.06-MIN(50000,N2208)*0.03,-2))+MAX(0,ROUNDDOWN(N2208*0.04-MIN(50000,N2208)*0.02,-2)))</f>
        <v/>
      </c>
      <c r="Q2208" s="19">
        <f>IF(H2208&lt;=450000,0,MAX(0,ROUNDDOWN(O2208*0.06-MIN(50000,O2208)*0.03,-2))+MAX(0,ROUNDDOWN(O2208*0.04-MIN(50000,O2208)*0.02,-2)))</f>
        <v/>
      </c>
      <c r="R2208" s="19">
        <f>L2208-M2208</f>
        <v/>
      </c>
      <c r="S2208" s="19">
        <f>P2208-Q2208</f>
        <v/>
      </c>
      <c r="T2208" s="19">
        <f>R2208+S2208</f>
        <v/>
      </c>
      <c r="U2208" s="21">
        <f>IF(J2208&lt;=0,0,LOOKUP(J2208,{0,1950001,3300001,6950001,9000001,18000001,40000001},{0.05,0.1,0.2,0.23,0.33,0.4,0.45}))</f>
        <v/>
      </c>
    </row>
    <row r="2209">
      <c r="A2209" t="inlineStr">
        <is>
          <t>1万円刻み</t>
        </is>
      </c>
      <c r="B2209" s="19">
        <f>'3_1万円刻み'!$A$1036</f>
        <v/>
      </c>
      <c r="C2209" s="20" t="n">
        <v>2025</v>
      </c>
      <c r="D2209" s="19" t="n">
        <v>276000</v>
      </c>
      <c r="E2209" s="19">
        <f>ROUND(MIN(B2209/12,650000)*12*0.0915+MIN(B2209/12,1390000)*12*(0.0504+0)+B2209*0.005,0)</f>
        <v/>
      </c>
      <c r="F2209" s="19" t="n">
        <v>0</v>
      </c>
      <c r="G2209" s="19" t="n">
        <v>0</v>
      </c>
      <c r="H2209" s="19">
        <f>IF(C2209&gt;=2026,IF(B2209&lt;741000,0,IF(B2209&lt;2191000,B2209-740000,IF(B2209&lt;2193000,1451000,IF(B2209&lt;2196000,1453000,IF(B2209&lt;2200000,1456000,IF(B2209&lt;3600000,ROUNDDOWN(B2209/4,-3)*2.8-80000,IF(B2209&lt;6600000,ROUNDDOWN(B2209/4,-3)*3.2-440000,IF(B2209&lt;8500000,ROUNDDOWN(B2209*0.9,0)-1100000,B2209-1950000)))))))),IF(B2209&lt;651000,0,IF(B2209&lt;1900000,B2209-650000,IF(B2209&lt;3600000,ROUNDDOWN(B2209/4,-3)*2.8-80000,IF(B2209&lt;6600000,ROUNDDOWN(B2209/4,-3)*3.2-440000,IF(B2209&lt;8500000,ROUNDDOWN(B2209*0.9,0)-1100000,B2209-1950000))))))</f>
        <v/>
      </c>
      <c r="I2209" s="19">
        <f>IF(H2209&gt;23500000,NA(),IF(C2209&gt;=2026,IF(H2209&lt;=4890000,1040000,IF(H2209&lt;=6550000,670000,620000)),IF(H2209&lt;=1320000,950000,IF(H2209&lt;=3360000,880000,IF(H2209&lt;=4890000,680000,IF(H2209&lt;=6550000,630000,580000))))))</f>
        <v/>
      </c>
      <c r="J2209" s="19">
        <f>MAX(0,ROUNDDOWN(H2209-E2209-I2209-F2209,-3))</f>
        <v/>
      </c>
      <c r="K2209" s="19">
        <f>MAX(0,ROUNDDOWN(H2209-E2209-I2209-F2209-D2209,-3))</f>
        <v/>
      </c>
      <c r="L2209" s="19">
        <f>IF(J2209&lt;=0,0,ROUNDDOWN((J2209*LOOKUP(J2209,{0,1950001,3300001,6950001,9000001,18000001,40000001},{0.05,0.1,0.2,0.23,0.33,0.4,0.45})-LOOKUP(J2209,{0,1950001,3300001,6950001,9000001,18000001,40000001},{0,97500,427500,636000,1536000,2796000,4796000}))*1.021,-2))</f>
        <v/>
      </c>
      <c r="M2209" s="19">
        <f>IF(K2209&lt;=0,0,ROUNDDOWN((K2209*LOOKUP(K2209,{0,1950001,3300001,6950001,9000001,18000001,40000001},{0.05,0.1,0.2,0.23,0.33,0.4,0.45})-LOOKUP(K2209,{0,1950001,3300001,6950001,9000001,18000001,40000001},{0,97500,427500,636000,1536000,2796000,4796000}))*1.021,-2))</f>
        <v/>
      </c>
      <c r="N2209" s="19">
        <f>MAX(0,ROUNDDOWN(H2209-E2209-430000-G2209,-3))</f>
        <v/>
      </c>
      <c r="O2209" s="19">
        <f>MAX(0,ROUNDDOWN(H2209-E2209-430000-G2209-D2209,-3))</f>
        <v/>
      </c>
      <c r="P2209" s="19">
        <f>IF(H2209&lt;=450000,0,MAX(0,ROUNDDOWN(N2209*0.06-MIN(50000,N2209)*0.03,-2))+MAX(0,ROUNDDOWN(N2209*0.04-MIN(50000,N2209)*0.02,-2)))</f>
        <v/>
      </c>
      <c r="Q2209" s="19">
        <f>IF(H2209&lt;=450000,0,MAX(0,ROUNDDOWN(O2209*0.06-MIN(50000,O2209)*0.03,-2))+MAX(0,ROUNDDOWN(O2209*0.04-MIN(50000,O2209)*0.02,-2)))</f>
        <v/>
      </c>
      <c r="R2209" s="19">
        <f>L2209-M2209</f>
        <v/>
      </c>
      <c r="S2209" s="19">
        <f>P2209-Q2209</f>
        <v/>
      </c>
      <c r="T2209" s="19">
        <f>R2209+S2209</f>
        <v/>
      </c>
      <c r="U2209" s="21">
        <f>IF(J2209&lt;=0,0,LOOKUP(J2209,{0,1950001,3300001,6950001,9000001,18000001,40000001},{0.05,0.1,0.2,0.23,0.33,0.4,0.45}))</f>
        <v/>
      </c>
    </row>
    <row r="2210">
      <c r="A2210" t="inlineStr">
        <is>
          <t>1万円刻み</t>
        </is>
      </c>
      <c r="B2210" s="19">
        <f>'3_1万円刻み'!$A$1036</f>
        <v/>
      </c>
      <c r="C2210" s="20" t="n">
        <v>2026</v>
      </c>
      <c r="D2210" s="19" t="n">
        <v>276000</v>
      </c>
      <c r="E2210" s="19">
        <f>ROUND(MIN(B2210/12,650000)*12*0.0915+MIN(B2210/12,1390000)*12*(0.0504+0)+B2210*0.005,0)</f>
        <v/>
      </c>
      <c r="F2210" s="19" t="n">
        <v>0</v>
      </c>
      <c r="G2210" s="19" t="n">
        <v>0</v>
      </c>
      <c r="H2210" s="19">
        <f>IF(C2210&gt;=2026,IF(B2210&lt;741000,0,IF(B2210&lt;2191000,B2210-740000,IF(B2210&lt;2193000,1451000,IF(B2210&lt;2196000,1453000,IF(B2210&lt;2200000,1456000,IF(B2210&lt;3600000,ROUNDDOWN(B2210/4,-3)*2.8-80000,IF(B2210&lt;6600000,ROUNDDOWN(B2210/4,-3)*3.2-440000,IF(B2210&lt;8500000,ROUNDDOWN(B2210*0.9,0)-1100000,B2210-1950000)))))))),IF(B2210&lt;651000,0,IF(B2210&lt;1900000,B2210-650000,IF(B2210&lt;3600000,ROUNDDOWN(B2210/4,-3)*2.8-80000,IF(B2210&lt;6600000,ROUNDDOWN(B2210/4,-3)*3.2-440000,IF(B2210&lt;8500000,ROUNDDOWN(B2210*0.9,0)-1100000,B2210-1950000))))))</f>
        <v/>
      </c>
      <c r="I2210" s="19">
        <f>IF(H2210&gt;23500000,NA(),IF(C2210&gt;=2026,IF(H2210&lt;=4890000,1040000,IF(H2210&lt;=6550000,670000,620000)),IF(H2210&lt;=1320000,950000,IF(H2210&lt;=3360000,880000,IF(H2210&lt;=4890000,680000,IF(H2210&lt;=6550000,630000,580000))))))</f>
        <v/>
      </c>
      <c r="J2210" s="19">
        <f>MAX(0,ROUNDDOWN(H2210-E2210-I2210-F2210,-3))</f>
        <v/>
      </c>
      <c r="K2210" s="19">
        <f>MAX(0,ROUNDDOWN(H2210-E2210-I2210-F2210-D2210,-3))</f>
        <v/>
      </c>
      <c r="L2210" s="19">
        <f>IF(J2210&lt;=0,0,ROUNDDOWN((J2210*LOOKUP(J2210,{0,1950001,3300001,6950001,9000001,18000001,40000001},{0.05,0.1,0.2,0.23,0.33,0.4,0.45})-LOOKUP(J2210,{0,1950001,3300001,6950001,9000001,18000001,40000001},{0,97500,427500,636000,1536000,2796000,4796000}))*1.021,-2))</f>
        <v/>
      </c>
      <c r="M2210" s="19">
        <f>IF(K2210&lt;=0,0,ROUNDDOWN((K2210*LOOKUP(K2210,{0,1950001,3300001,6950001,9000001,18000001,40000001},{0.05,0.1,0.2,0.23,0.33,0.4,0.45})-LOOKUP(K2210,{0,1950001,3300001,6950001,9000001,18000001,40000001},{0,97500,427500,636000,1536000,2796000,4796000}))*1.021,-2))</f>
        <v/>
      </c>
      <c r="N2210" s="19">
        <f>MAX(0,ROUNDDOWN(H2210-E2210-430000-G2210,-3))</f>
        <v/>
      </c>
      <c r="O2210" s="19">
        <f>MAX(0,ROUNDDOWN(H2210-E2210-430000-G2210-D2210,-3))</f>
        <v/>
      </c>
      <c r="P2210" s="19">
        <f>IF(H2210&lt;=450000,0,MAX(0,ROUNDDOWN(N2210*0.06-MIN(50000,N2210)*0.03,-2))+MAX(0,ROUNDDOWN(N2210*0.04-MIN(50000,N2210)*0.02,-2)))</f>
        <v/>
      </c>
      <c r="Q2210" s="19">
        <f>IF(H2210&lt;=450000,0,MAX(0,ROUNDDOWN(O2210*0.06-MIN(50000,O2210)*0.03,-2))+MAX(0,ROUNDDOWN(O2210*0.04-MIN(50000,O2210)*0.02,-2)))</f>
        <v/>
      </c>
      <c r="R2210" s="19">
        <f>L2210-M2210</f>
        <v/>
      </c>
      <c r="S2210" s="19">
        <f>P2210-Q2210</f>
        <v/>
      </c>
      <c r="T2210" s="19">
        <f>R2210+S2210</f>
        <v/>
      </c>
      <c r="U2210" s="21">
        <f>IF(J2210&lt;=0,0,LOOKUP(J2210,{0,1950001,3300001,6950001,9000001,18000001,40000001},{0.05,0.1,0.2,0.23,0.33,0.4,0.45}))</f>
        <v/>
      </c>
    </row>
    <row r="2211">
      <c r="A2211" t="inlineStr">
        <is>
          <t>1万円刻み</t>
        </is>
      </c>
      <c r="B2211" s="19">
        <f>'3_1万円刻み'!$A$1037</f>
        <v/>
      </c>
      <c r="C2211" s="20" t="n">
        <v>2025</v>
      </c>
      <c r="D2211" s="19" t="n">
        <v>276000</v>
      </c>
      <c r="E2211" s="19">
        <f>ROUND(MIN(B2211/12,650000)*12*0.0915+MIN(B2211/12,1390000)*12*(0.0504+0)+B2211*0.005,0)</f>
        <v/>
      </c>
      <c r="F2211" s="19" t="n">
        <v>0</v>
      </c>
      <c r="G2211" s="19" t="n">
        <v>0</v>
      </c>
      <c r="H2211" s="19">
        <f>IF(C2211&gt;=2026,IF(B2211&lt;741000,0,IF(B2211&lt;2191000,B2211-740000,IF(B2211&lt;2193000,1451000,IF(B2211&lt;2196000,1453000,IF(B2211&lt;2200000,1456000,IF(B2211&lt;3600000,ROUNDDOWN(B2211/4,-3)*2.8-80000,IF(B2211&lt;6600000,ROUNDDOWN(B2211/4,-3)*3.2-440000,IF(B2211&lt;8500000,ROUNDDOWN(B2211*0.9,0)-1100000,B2211-1950000)))))))),IF(B2211&lt;651000,0,IF(B2211&lt;1900000,B2211-650000,IF(B2211&lt;3600000,ROUNDDOWN(B2211/4,-3)*2.8-80000,IF(B2211&lt;6600000,ROUNDDOWN(B2211/4,-3)*3.2-440000,IF(B2211&lt;8500000,ROUNDDOWN(B2211*0.9,0)-1100000,B2211-1950000))))))</f>
        <v/>
      </c>
      <c r="I2211" s="19">
        <f>IF(H2211&gt;23500000,NA(),IF(C2211&gt;=2026,IF(H2211&lt;=4890000,1040000,IF(H2211&lt;=6550000,670000,620000)),IF(H2211&lt;=1320000,950000,IF(H2211&lt;=3360000,880000,IF(H2211&lt;=4890000,680000,IF(H2211&lt;=6550000,630000,580000))))))</f>
        <v/>
      </c>
      <c r="J2211" s="19">
        <f>MAX(0,ROUNDDOWN(H2211-E2211-I2211-F2211,-3))</f>
        <v/>
      </c>
      <c r="K2211" s="19">
        <f>MAX(0,ROUNDDOWN(H2211-E2211-I2211-F2211-D2211,-3))</f>
        <v/>
      </c>
      <c r="L2211" s="19">
        <f>IF(J2211&lt;=0,0,ROUNDDOWN((J2211*LOOKUP(J2211,{0,1950001,3300001,6950001,9000001,18000001,40000001},{0.05,0.1,0.2,0.23,0.33,0.4,0.45})-LOOKUP(J2211,{0,1950001,3300001,6950001,9000001,18000001,40000001},{0,97500,427500,636000,1536000,2796000,4796000}))*1.021,-2))</f>
        <v/>
      </c>
      <c r="M2211" s="19">
        <f>IF(K2211&lt;=0,0,ROUNDDOWN((K2211*LOOKUP(K2211,{0,1950001,3300001,6950001,9000001,18000001,40000001},{0.05,0.1,0.2,0.23,0.33,0.4,0.45})-LOOKUP(K2211,{0,1950001,3300001,6950001,9000001,18000001,40000001},{0,97500,427500,636000,1536000,2796000,4796000}))*1.021,-2))</f>
        <v/>
      </c>
      <c r="N2211" s="19">
        <f>MAX(0,ROUNDDOWN(H2211-E2211-430000-G2211,-3))</f>
        <v/>
      </c>
      <c r="O2211" s="19">
        <f>MAX(0,ROUNDDOWN(H2211-E2211-430000-G2211-D2211,-3))</f>
        <v/>
      </c>
      <c r="P2211" s="19">
        <f>IF(H2211&lt;=450000,0,MAX(0,ROUNDDOWN(N2211*0.06-MIN(50000,N2211)*0.03,-2))+MAX(0,ROUNDDOWN(N2211*0.04-MIN(50000,N2211)*0.02,-2)))</f>
        <v/>
      </c>
      <c r="Q2211" s="19">
        <f>IF(H2211&lt;=450000,0,MAX(0,ROUNDDOWN(O2211*0.06-MIN(50000,O2211)*0.03,-2))+MAX(0,ROUNDDOWN(O2211*0.04-MIN(50000,O2211)*0.02,-2)))</f>
        <v/>
      </c>
      <c r="R2211" s="19">
        <f>L2211-M2211</f>
        <v/>
      </c>
      <c r="S2211" s="19">
        <f>P2211-Q2211</f>
        <v/>
      </c>
      <c r="T2211" s="19">
        <f>R2211+S2211</f>
        <v/>
      </c>
      <c r="U2211" s="21">
        <f>IF(J2211&lt;=0,0,LOOKUP(J2211,{0,1950001,3300001,6950001,9000001,18000001,40000001},{0.05,0.1,0.2,0.23,0.33,0.4,0.45}))</f>
        <v/>
      </c>
    </row>
    <row r="2212">
      <c r="A2212" t="inlineStr">
        <is>
          <t>1万円刻み</t>
        </is>
      </c>
      <c r="B2212" s="19">
        <f>'3_1万円刻み'!$A$1037</f>
        <v/>
      </c>
      <c r="C2212" s="20" t="n">
        <v>2026</v>
      </c>
      <c r="D2212" s="19" t="n">
        <v>276000</v>
      </c>
      <c r="E2212" s="19">
        <f>ROUND(MIN(B2212/12,650000)*12*0.0915+MIN(B2212/12,1390000)*12*(0.0504+0)+B2212*0.005,0)</f>
        <v/>
      </c>
      <c r="F2212" s="19" t="n">
        <v>0</v>
      </c>
      <c r="G2212" s="19" t="n">
        <v>0</v>
      </c>
      <c r="H2212" s="19">
        <f>IF(C2212&gt;=2026,IF(B2212&lt;741000,0,IF(B2212&lt;2191000,B2212-740000,IF(B2212&lt;2193000,1451000,IF(B2212&lt;2196000,1453000,IF(B2212&lt;2200000,1456000,IF(B2212&lt;3600000,ROUNDDOWN(B2212/4,-3)*2.8-80000,IF(B2212&lt;6600000,ROUNDDOWN(B2212/4,-3)*3.2-440000,IF(B2212&lt;8500000,ROUNDDOWN(B2212*0.9,0)-1100000,B2212-1950000)))))))),IF(B2212&lt;651000,0,IF(B2212&lt;1900000,B2212-650000,IF(B2212&lt;3600000,ROUNDDOWN(B2212/4,-3)*2.8-80000,IF(B2212&lt;6600000,ROUNDDOWN(B2212/4,-3)*3.2-440000,IF(B2212&lt;8500000,ROUNDDOWN(B2212*0.9,0)-1100000,B2212-1950000))))))</f>
        <v/>
      </c>
      <c r="I2212" s="19">
        <f>IF(H2212&gt;23500000,NA(),IF(C2212&gt;=2026,IF(H2212&lt;=4890000,1040000,IF(H2212&lt;=6550000,670000,620000)),IF(H2212&lt;=1320000,950000,IF(H2212&lt;=3360000,880000,IF(H2212&lt;=4890000,680000,IF(H2212&lt;=6550000,630000,580000))))))</f>
        <v/>
      </c>
      <c r="J2212" s="19">
        <f>MAX(0,ROUNDDOWN(H2212-E2212-I2212-F2212,-3))</f>
        <v/>
      </c>
      <c r="K2212" s="19">
        <f>MAX(0,ROUNDDOWN(H2212-E2212-I2212-F2212-D2212,-3))</f>
        <v/>
      </c>
      <c r="L2212" s="19">
        <f>IF(J2212&lt;=0,0,ROUNDDOWN((J2212*LOOKUP(J2212,{0,1950001,3300001,6950001,9000001,18000001,40000001},{0.05,0.1,0.2,0.23,0.33,0.4,0.45})-LOOKUP(J2212,{0,1950001,3300001,6950001,9000001,18000001,40000001},{0,97500,427500,636000,1536000,2796000,4796000}))*1.021,-2))</f>
        <v/>
      </c>
      <c r="M2212" s="19">
        <f>IF(K2212&lt;=0,0,ROUNDDOWN((K2212*LOOKUP(K2212,{0,1950001,3300001,6950001,9000001,18000001,40000001},{0.05,0.1,0.2,0.23,0.33,0.4,0.45})-LOOKUP(K2212,{0,1950001,3300001,6950001,9000001,18000001,40000001},{0,97500,427500,636000,1536000,2796000,4796000}))*1.021,-2))</f>
        <v/>
      </c>
      <c r="N2212" s="19">
        <f>MAX(0,ROUNDDOWN(H2212-E2212-430000-G2212,-3))</f>
        <v/>
      </c>
      <c r="O2212" s="19">
        <f>MAX(0,ROUNDDOWN(H2212-E2212-430000-G2212-D2212,-3))</f>
        <v/>
      </c>
      <c r="P2212" s="19">
        <f>IF(H2212&lt;=450000,0,MAX(0,ROUNDDOWN(N2212*0.06-MIN(50000,N2212)*0.03,-2))+MAX(0,ROUNDDOWN(N2212*0.04-MIN(50000,N2212)*0.02,-2)))</f>
        <v/>
      </c>
      <c r="Q2212" s="19">
        <f>IF(H2212&lt;=450000,0,MAX(0,ROUNDDOWN(O2212*0.06-MIN(50000,O2212)*0.03,-2))+MAX(0,ROUNDDOWN(O2212*0.04-MIN(50000,O2212)*0.02,-2)))</f>
        <v/>
      </c>
      <c r="R2212" s="19">
        <f>L2212-M2212</f>
        <v/>
      </c>
      <c r="S2212" s="19">
        <f>P2212-Q2212</f>
        <v/>
      </c>
      <c r="T2212" s="19">
        <f>R2212+S2212</f>
        <v/>
      </c>
      <c r="U2212" s="21">
        <f>IF(J2212&lt;=0,0,LOOKUP(J2212,{0,1950001,3300001,6950001,9000001,18000001,40000001},{0.05,0.1,0.2,0.23,0.33,0.4,0.45}))</f>
        <v/>
      </c>
    </row>
    <row r="2213">
      <c r="A2213" t="inlineStr">
        <is>
          <t>1万円刻み</t>
        </is>
      </c>
      <c r="B2213" s="19">
        <f>'3_1万円刻み'!$A$1038</f>
        <v/>
      </c>
      <c r="C2213" s="20" t="n">
        <v>2025</v>
      </c>
      <c r="D2213" s="19" t="n">
        <v>276000</v>
      </c>
      <c r="E2213" s="19">
        <f>ROUND(MIN(B2213/12,650000)*12*0.0915+MIN(B2213/12,1390000)*12*(0.0504+0)+B2213*0.005,0)</f>
        <v/>
      </c>
      <c r="F2213" s="19" t="n">
        <v>0</v>
      </c>
      <c r="G2213" s="19" t="n">
        <v>0</v>
      </c>
      <c r="H2213" s="19">
        <f>IF(C2213&gt;=2026,IF(B2213&lt;741000,0,IF(B2213&lt;2191000,B2213-740000,IF(B2213&lt;2193000,1451000,IF(B2213&lt;2196000,1453000,IF(B2213&lt;2200000,1456000,IF(B2213&lt;3600000,ROUNDDOWN(B2213/4,-3)*2.8-80000,IF(B2213&lt;6600000,ROUNDDOWN(B2213/4,-3)*3.2-440000,IF(B2213&lt;8500000,ROUNDDOWN(B2213*0.9,0)-1100000,B2213-1950000)))))))),IF(B2213&lt;651000,0,IF(B2213&lt;1900000,B2213-650000,IF(B2213&lt;3600000,ROUNDDOWN(B2213/4,-3)*2.8-80000,IF(B2213&lt;6600000,ROUNDDOWN(B2213/4,-3)*3.2-440000,IF(B2213&lt;8500000,ROUNDDOWN(B2213*0.9,0)-1100000,B2213-1950000))))))</f>
        <v/>
      </c>
      <c r="I2213" s="19">
        <f>IF(H2213&gt;23500000,NA(),IF(C2213&gt;=2026,IF(H2213&lt;=4890000,1040000,IF(H2213&lt;=6550000,670000,620000)),IF(H2213&lt;=1320000,950000,IF(H2213&lt;=3360000,880000,IF(H2213&lt;=4890000,680000,IF(H2213&lt;=6550000,630000,580000))))))</f>
        <v/>
      </c>
      <c r="J2213" s="19">
        <f>MAX(0,ROUNDDOWN(H2213-E2213-I2213-F2213,-3))</f>
        <v/>
      </c>
      <c r="K2213" s="19">
        <f>MAX(0,ROUNDDOWN(H2213-E2213-I2213-F2213-D2213,-3))</f>
        <v/>
      </c>
      <c r="L2213" s="19">
        <f>IF(J2213&lt;=0,0,ROUNDDOWN((J2213*LOOKUP(J2213,{0,1950001,3300001,6950001,9000001,18000001,40000001},{0.05,0.1,0.2,0.23,0.33,0.4,0.45})-LOOKUP(J2213,{0,1950001,3300001,6950001,9000001,18000001,40000001},{0,97500,427500,636000,1536000,2796000,4796000}))*1.021,-2))</f>
        <v/>
      </c>
      <c r="M2213" s="19">
        <f>IF(K2213&lt;=0,0,ROUNDDOWN((K2213*LOOKUP(K2213,{0,1950001,3300001,6950001,9000001,18000001,40000001},{0.05,0.1,0.2,0.23,0.33,0.4,0.45})-LOOKUP(K2213,{0,1950001,3300001,6950001,9000001,18000001,40000001},{0,97500,427500,636000,1536000,2796000,4796000}))*1.021,-2))</f>
        <v/>
      </c>
      <c r="N2213" s="19">
        <f>MAX(0,ROUNDDOWN(H2213-E2213-430000-G2213,-3))</f>
        <v/>
      </c>
      <c r="O2213" s="19">
        <f>MAX(0,ROUNDDOWN(H2213-E2213-430000-G2213-D2213,-3))</f>
        <v/>
      </c>
      <c r="P2213" s="19">
        <f>IF(H2213&lt;=450000,0,MAX(0,ROUNDDOWN(N2213*0.06-MIN(50000,N2213)*0.03,-2))+MAX(0,ROUNDDOWN(N2213*0.04-MIN(50000,N2213)*0.02,-2)))</f>
        <v/>
      </c>
      <c r="Q2213" s="19">
        <f>IF(H2213&lt;=450000,0,MAX(0,ROUNDDOWN(O2213*0.06-MIN(50000,O2213)*0.03,-2))+MAX(0,ROUNDDOWN(O2213*0.04-MIN(50000,O2213)*0.02,-2)))</f>
        <v/>
      </c>
      <c r="R2213" s="19">
        <f>L2213-M2213</f>
        <v/>
      </c>
      <c r="S2213" s="19">
        <f>P2213-Q2213</f>
        <v/>
      </c>
      <c r="T2213" s="19">
        <f>R2213+S2213</f>
        <v/>
      </c>
      <c r="U2213" s="21">
        <f>IF(J2213&lt;=0,0,LOOKUP(J2213,{0,1950001,3300001,6950001,9000001,18000001,40000001},{0.05,0.1,0.2,0.23,0.33,0.4,0.45}))</f>
        <v/>
      </c>
    </row>
    <row r="2214">
      <c r="A2214" t="inlineStr">
        <is>
          <t>1万円刻み</t>
        </is>
      </c>
      <c r="B2214" s="19">
        <f>'3_1万円刻み'!$A$1038</f>
        <v/>
      </c>
      <c r="C2214" s="20" t="n">
        <v>2026</v>
      </c>
      <c r="D2214" s="19" t="n">
        <v>276000</v>
      </c>
      <c r="E2214" s="19">
        <f>ROUND(MIN(B2214/12,650000)*12*0.0915+MIN(B2214/12,1390000)*12*(0.0504+0)+B2214*0.005,0)</f>
        <v/>
      </c>
      <c r="F2214" s="19" t="n">
        <v>0</v>
      </c>
      <c r="G2214" s="19" t="n">
        <v>0</v>
      </c>
      <c r="H2214" s="19">
        <f>IF(C2214&gt;=2026,IF(B2214&lt;741000,0,IF(B2214&lt;2191000,B2214-740000,IF(B2214&lt;2193000,1451000,IF(B2214&lt;2196000,1453000,IF(B2214&lt;2200000,1456000,IF(B2214&lt;3600000,ROUNDDOWN(B2214/4,-3)*2.8-80000,IF(B2214&lt;6600000,ROUNDDOWN(B2214/4,-3)*3.2-440000,IF(B2214&lt;8500000,ROUNDDOWN(B2214*0.9,0)-1100000,B2214-1950000)))))))),IF(B2214&lt;651000,0,IF(B2214&lt;1900000,B2214-650000,IF(B2214&lt;3600000,ROUNDDOWN(B2214/4,-3)*2.8-80000,IF(B2214&lt;6600000,ROUNDDOWN(B2214/4,-3)*3.2-440000,IF(B2214&lt;8500000,ROUNDDOWN(B2214*0.9,0)-1100000,B2214-1950000))))))</f>
        <v/>
      </c>
      <c r="I2214" s="19">
        <f>IF(H2214&gt;23500000,NA(),IF(C2214&gt;=2026,IF(H2214&lt;=4890000,1040000,IF(H2214&lt;=6550000,670000,620000)),IF(H2214&lt;=1320000,950000,IF(H2214&lt;=3360000,880000,IF(H2214&lt;=4890000,680000,IF(H2214&lt;=6550000,630000,580000))))))</f>
        <v/>
      </c>
      <c r="J2214" s="19">
        <f>MAX(0,ROUNDDOWN(H2214-E2214-I2214-F2214,-3))</f>
        <v/>
      </c>
      <c r="K2214" s="19">
        <f>MAX(0,ROUNDDOWN(H2214-E2214-I2214-F2214-D2214,-3))</f>
        <v/>
      </c>
      <c r="L2214" s="19">
        <f>IF(J2214&lt;=0,0,ROUNDDOWN((J2214*LOOKUP(J2214,{0,1950001,3300001,6950001,9000001,18000001,40000001},{0.05,0.1,0.2,0.23,0.33,0.4,0.45})-LOOKUP(J2214,{0,1950001,3300001,6950001,9000001,18000001,40000001},{0,97500,427500,636000,1536000,2796000,4796000}))*1.021,-2))</f>
        <v/>
      </c>
      <c r="M2214" s="19">
        <f>IF(K2214&lt;=0,0,ROUNDDOWN((K2214*LOOKUP(K2214,{0,1950001,3300001,6950001,9000001,18000001,40000001},{0.05,0.1,0.2,0.23,0.33,0.4,0.45})-LOOKUP(K2214,{0,1950001,3300001,6950001,9000001,18000001,40000001},{0,97500,427500,636000,1536000,2796000,4796000}))*1.021,-2))</f>
        <v/>
      </c>
      <c r="N2214" s="19">
        <f>MAX(0,ROUNDDOWN(H2214-E2214-430000-G2214,-3))</f>
        <v/>
      </c>
      <c r="O2214" s="19">
        <f>MAX(0,ROUNDDOWN(H2214-E2214-430000-G2214-D2214,-3))</f>
        <v/>
      </c>
      <c r="P2214" s="19">
        <f>IF(H2214&lt;=450000,0,MAX(0,ROUNDDOWN(N2214*0.06-MIN(50000,N2214)*0.03,-2))+MAX(0,ROUNDDOWN(N2214*0.04-MIN(50000,N2214)*0.02,-2)))</f>
        <v/>
      </c>
      <c r="Q2214" s="19">
        <f>IF(H2214&lt;=450000,0,MAX(0,ROUNDDOWN(O2214*0.06-MIN(50000,O2214)*0.03,-2))+MAX(0,ROUNDDOWN(O2214*0.04-MIN(50000,O2214)*0.02,-2)))</f>
        <v/>
      </c>
      <c r="R2214" s="19">
        <f>L2214-M2214</f>
        <v/>
      </c>
      <c r="S2214" s="19">
        <f>P2214-Q2214</f>
        <v/>
      </c>
      <c r="T2214" s="19">
        <f>R2214+S2214</f>
        <v/>
      </c>
      <c r="U2214" s="21">
        <f>IF(J2214&lt;=0,0,LOOKUP(J2214,{0,1950001,3300001,6950001,9000001,18000001,40000001},{0.05,0.1,0.2,0.23,0.33,0.4,0.45}))</f>
        <v/>
      </c>
    </row>
    <row r="2215">
      <c r="A2215" t="inlineStr">
        <is>
          <t>1万円刻み</t>
        </is>
      </c>
      <c r="B2215" s="19">
        <f>'3_1万円刻み'!$A$1039</f>
        <v/>
      </c>
      <c r="C2215" s="20" t="n">
        <v>2025</v>
      </c>
      <c r="D2215" s="19" t="n">
        <v>276000</v>
      </c>
      <c r="E2215" s="19">
        <f>ROUND(MIN(B2215/12,650000)*12*0.0915+MIN(B2215/12,1390000)*12*(0.0504+0)+B2215*0.005,0)</f>
        <v/>
      </c>
      <c r="F2215" s="19" t="n">
        <v>0</v>
      </c>
      <c r="G2215" s="19" t="n">
        <v>0</v>
      </c>
      <c r="H2215" s="19">
        <f>IF(C2215&gt;=2026,IF(B2215&lt;741000,0,IF(B2215&lt;2191000,B2215-740000,IF(B2215&lt;2193000,1451000,IF(B2215&lt;2196000,1453000,IF(B2215&lt;2200000,1456000,IF(B2215&lt;3600000,ROUNDDOWN(B2215/4,-3)*2.8-80000,IF(B2215&lt;6600000,ROUNDDOWN(B2215/4,-3)*3.2-440000,IF(B2215&lt;8500000,ROUNDDOWN(B2215*0.9,0)-1100000,B2215-1950000)))))))),IF(B2215&lt;651000,0,IF(B2215&lt;1900000,B2215-650000,IF(B2215&lt;3600000,ROUNDDOWN(B2215/4,-3)*2.8-80000,IF(B2215&lt;6600000,ROUNDDOWN(B2215/4,-3)*3.2-440000,IF(B2215&lt;8500000,ROUNDDOWN(B2215*0.9,0)-1100000,B2215-1950000))))))</f>
        <v/>
      </c>
      <c r="I2215" s="19">
        <f>IF(H2215&gt;23500000,NA(),IF(C2215&gt;=2026,IF(H2215&lt;=4890000,1040000,IF(H2215&lt;=6550000,670000,620000)),IF(H2215&lt;=1320000,950000,IF(H2215&lt;=3360000,880000,IF(H2215&lt;=4890000,680000,IF(H2215&lt;=6550000,630000,580000))))))</f>
        <v/>
      </c>
      <c r="J2215" s="19">
        <f>MAX(0,ROUNDDOWN(H2215-E2215-I2215-F2215,-3))</f>
        <v/>
      </c>
      <c r="K2215" s="19">
        <f>MAX(0,ROUNDDOWN(H2215-E2215-I2215-F2215-D2215,-3))</f>
        <v/>
      </c>
      <c r="L2215" s="19">
        <f>IF(J2215&lt;=0,0,ROUNDDOWN((J2215*LOOKUP(J2215,{0,1950001,3300001,6950001,9000001,18000001,40000001},{0.05,0.1,0.2,0.23,0.33,0.4,0.45})-LOOKUP(J2215,{0,1950001,3300001,6950001,9000001,18000001,40000001},{0,97500,427500,636000,1536000,2796000,4796000}))*1.021,-2))</f>
        <v/>
      </c>
      <c r="M2215" s="19">
        <f>IF(K2215&lt;=0,0,ROUNDDOWN((K2215*LOOKUP(K2215,{0,1950001,3300001,6950001,9000001,18000001,40000001},{0.05,0.1,0.2,0.23,0.33,0.4,0.45})-LOOKUP(K2215,{0,1950001,3300001,6950001,9000001,18000001,40000001},{0,97500,427500,636000,1536000,2796000,4796000}))*1.021,-2))</f>
        <v/>
      </c>
      <c r="N2215" s="19">
        <f>MAX(0,ROUNDDOWN(H2215-E2215-430000-G2215,-3))</f>
        <v/>
      </c>
      <c r="O2215" s="19">
        <f>MAX(0,ROUNDDOWN(H2215-E2215-430000-G2215-D2215,-3))</f>
        <v/>
      </c>
      <c r="P2215" s="19">
        <f>IF(H2215&lt;=450000,0,MAX(0,ROUNDDOWN(N2215*0.06-MIN(50000,N2215)*0.03,-2))+MAX(0,ROUNDDOWN(N2215*0.04-MIN(50000,N2215)*0.02,-2)))</f>
        <v/>
      </c>
      <c r="Q2215" s="19">
        <f>IF(H2215&lt;=450000,0,MAX(0,ROUNDDOWN(O2215*0.06-MIN(50000,O2215)*0.03,-2))+MAX(0,ROUNDDOWN(O2215*0.04-MIN(50000,O2215)*0.02,-2)))</f>
        <v/>
      </c>
      <c r="R2215" s="19">
        <f>L2215-M2215</f>
        <v/>
      </c>
      <c r="S2215" s="19">
        <f>P2215-Q2215</f>
        <v/>
      </c>
      <c r="T2215" s="19">
        <f>R2215+S2215</f>
        <v/>
      </c>
      <c r="U2215" s="21">
        <f>IF(J2215&lt;=0,0,LOOKUP(J2215,{0,1950001,3300001,6950001,9000001,18000001,40000001},{0.05,0.1,0.2,0.23,0.33,0.4,0.45}))</f>
        <v/>
      </c>
    </row>
    <row r="2216">
      <c r="A2216" t="inlineStr">
        <is>
          <t>1万円刻み</t>
        </is>
      </c>
      <c r="B2216" s="19">
        <f>'3_1万円刻み'!$A$1039</f>
        <v/>
      </c>
      <c r="C2216" s="20" t="n">
        <v>2026</v>
      </c>
      <c r="D2216" s="19" t="n">
        <v>276000</v>
      </c>
      <c r="E2216" s="19">
        <f>ROUND(MIN(B2216/12,650000)*12*0.0915+MIN(B2216/12,1390000)*12*(0.0504+0)+B2216*0.005,0)</f>
        <v/>
      </c>
      <c r="F2216" s="19" t="n">
        <v>0</v>
      </c>
      <c r="G2216" s="19" t="n">
        <v>0</v>
      </c>
      <c r="H2216" s="19">
        <f>IF(C2216&gt;=2026,IF(B2216&lt;741000,0,IF(B2216&lt;2191000,B2216-740000,IF(B2216&lt;2193000,1451000,IF(B2216&lt;2196000,1453000,IF(B2216&lt;2200000,1456000,IF(B2216&lt;3600000,ROUNDDOWN(B2216/4,-3)*2.8-80000,IF(B2216&lt;6600000,ROUNDDOWN(B2216/4,-3)*3.2-440000,IF(B2216&lt;8500000,ROUNDDOWN(B2216*0.9,0)-1100000,B2216-1950000)))))))),IF(B2216&lt;651000,0,IF(B2216&lt;1900000,B2216-650000,IF(B2216&lt;3600000,ROUNDDOWN(B2216/4,-3)*2.8-80000,IF(B2216&lt;6600000,ROUNDDOWN(B2216/4,-3)*3.2-440000,IF(B2216&lt;8500000,ROUNDDOWN(B2216*0.9,0)-1100000,B2216-1950000))))))</f>
        <v/>
      </c>
      <c r="I2216" s="19">
        <f>IF(H2216&gt;23500000,NA(),IF(C2216&gt;=2026,IF(H2216&lt;=4890000,1040000,IF(H2216&lt;=6550000,670000,620000)),IF(H2216&lt;=1320000,950000,IF(H2216&lt;=3360000,880000,IF(H2216&lt;=4890000,680000,IF(H2216&lt;=6550000,630000,580000))))))</f>
        <v/>
      </c>
      <c r="J2216" s="19">
        <f>MAX(0,ROUNDDOWN(H2216-E2216-I2216-F2216,-3))</f>
        <v/>
      </c>
      <c r="K2216" s="19">
        <f>MAX(0,ROUNDDOWN(H2216-E2216-I2216-F2216-D2216,-3))</f>
        <v/>
      </c>
      <c r="L2216" s="19">
        <f>IF(J2216&lt;=0,0,ROUNDDOWN((J2216*LOOKUP(J2216,{0,1950001,3300001,6950001,9000001,18000001,40000001},{0.05,0.1,0.2,0.23,0.33,0.4,0.45})-LOOKUP(J2216,{0,1950001,3300001,6950001,9000001,18000001,40000001},{0,97500,427500,636000,1536000,2796000,4796000}))*1.021,-2))</f>
        <v/>
      </c>
      <c r="M2216" s="19">
        <f>IF(K2216&lt;=0,0,ROUNDDOWN((K2216*LOOKUP(K2216,{0,1950001,3300001,6950001,9000001,18000001,40000001},{0.05,0.1,0.2,0.23,0.33,0.4,0.45})-LOOKUP(K2216,{0,1950001,3300001,6950001,9000001,18000001,40000001},{0,97500,427500,636000,1536000,2796000,4796000}))*1.021,-2))</f>
        <v/>
      </c>
      <c r="N2216" s="19">
        <f>MAX(0,ROUNDDOWN(H2216-E2216-430000-G2216,-3))</f>
        <v/>
      </c>
      <c r="O2216" s="19">
        <f>MAX(0,ROUNDDOWN(H2216-E2216-430000-G2216-D2216,-3))</f>
        <v/>
      </c>
      <c r="P2216" s="19">
        <f>IF(H2216&lt;=450000,0,MAX(0,ROUNDDOWN(N2216*0.06-MIN(50000,N2216)*0.03,-2))+MAX(0,ROUNDDOWN(N2216*0.04-MIN(50000,N2216)*0.02,-2)))</f>
        <v/>
      </c>
      <c r="Q2216" s="19">
        <f>IF(H2216&lt;=450000,0,MAX(0,ROUNDDOWN(O2216*0.06-MIN(50000,O2216)*0.03,-2))+MAX(0,ROUNDDOWN(O2216*0.04-MIN(50000,O2216)*0.02,-2)))</f>
        <v/>
      </c>
      <c r="R2216" s="19">
        <f>L2216-M2216</f>
        <v/>
      </c>
      <c r="S2216" s="19">
        <f>P2216-Q2216</f>
        <v/>
      </c>
      <c r="T2216" s="19">
        <f>R2216+S2216</f>
        <v/>
      </c>
      <c r="U2216" s="21">
        <f>IF(J2216&lt;=0,0,LOOKUP(J2216,{0,1950001,3300001,6950001,9000001,18000001,40000001},{0.05,0.1,0.2,0.23,0.33,0.4,0.45}))</f>
        <v/>
      </c>
    </row>
    <row r="2217">
      <c r="A2217" t="inlineStr">
        <is>
          <t>1万円刻み</t>
        </is>
      </c>
      <c r="B2217" s="19">
        <f>'3_1万円刻み'!$A$1040</f>
        <v/>
      </c>
      <c r="C2217" s="20" t="n">
        <v>2025</v>
      </c>
      <c r="D2217" s="19" t="n">
        <v>276000</v>
      </c>
      <c r="E2217" s="19">
        <f>ROUND(MIN(B2217/12,650000)*12*0.0915+MIN(B2217/12,1390000)*12*(0.0504+0)+B2217*0.005,0)</f>
        <v/>
      </c>
      <c r="F2217" s="19" t="n">
        <v>0</v>
      </c>
      <c r="G2217" s="19" t="n">
        <v>0</v>
      </c>
      <c r="H2217" s="19">
        <f>IF(C2217&gt;=2026,IF(B2217&lt;741000,0,IF(B2217&lt;2191000,B2217-740000,IF(B2217&lt;2193000,1451000,IF(B2217&lt;2196000,1453000,IF(B2217&lt;2200000,1456000,IF(B2217&lt;3600000,ROUNDDOWN(B2217/4,-3)*2.8-80000,IF(B2217&lt;6600000,ROUNDDOWN(B2217/4,-3)*3.2-440000,IF(B2217&lt;8500000,ROUNDDOWN(B2217*0.9,0)-1100000,B2217-1950000)))))))),IF(B2217&lt;651000,0,IF(B2217&lt;1900000,B2217-650000,IF(B2217&lt;3600000,ROUNDDOWN(B2217/4,-3)*2.8-80000,IF(B2217&lt;6600000,ROUNDDOWN(B2217/4,-3)*3.2-440000,IF(B2217&lt;8500000,ROUNDDOWN(B2217*0.9,0)-1100000,B2217-1950000))))))</f>
        <v/>
      </c>
      <c r="I2217" s="19">
        <f>IF(H2217&gt;23500000,NA(),IF(C2217&gt;=2026,IF(H2217&lt;=4890000,1040000,IF(H2217&lt;=6550000,670000,620000)),IF(H2217&lt;=1320000,950000,IF(H2217&lt;=3360000,880000,IF(H2217&lt;=4890000,680000,IF(H2217&lt;=6550000,630000,580000))))))</f>
        <v/>
      </c>
      <c r="J2217" s="19">
        <f>MAX(0,ROUNDDOWN(H2217-E2217-I2217-F2217,-3))</f>
        <v/>
      </c>
      <c r="K2217" s="19">
        <f>MAX(0,ROUNDDOWN(H2217-E2217-I2217-F2217-D2217,-3))</f>
        <v/>
      </c>
      <c r="L2217" s="19">
        <f>IF(J2217&lt;=0,0,ROUNDDOWN((J2217*LOOKUP(J2217,{0,1950001,3300001,6950001,9000001,18000001,40000001},{0.05,0.1,0.2,0.23,0.33,0.4,0.45})-LOOKUP(J2217,{0,1950001,3300001,6950001,9000001,18000001,40000001},{0,97500,427500,636000,1536000,2796000,4796000}))*1.021,-2))</f>
        <v/>
      </c>
      <c r="M2217" s="19">
        <f>IF(K2217&lt;=0,0,ROUNDDOWN((K2217*LOOKUP(K2217,{0,1950001,3300001,6950001,9000001,18000001,40000001},{0.05,0.1,0.2,0.23,0.33,0.4,0.45})-LOOKUP(K2217,{0,1950001,3300001,6950001,9000001,18000001,40000001},{0,97500,427500,636000,1536000,2796000,4796000}))*1.021,-2))</f>
        <v/>
      </c>
      <c r="N2217" s="19">
        <f>MAX(0,ROUNDDOWN(H2217-E2217-430000-G2217,-3))</f>
        <v/>
      </c>
      <c r="O2217" s="19">
        <f>MAX(0,ROUNDDOWN(H2217-E2217-430000-G2217-D2217,-3))</f>
        <v/>
      </c>
      <c r="P2217" s="19">
        <f>IF(H2217&lt;=450000,0,MAX(0,ROUNDDOWN(N2217*0.06-MIN(50000,N2217)*0.03,-2))+MAX(0,ROUNDDOWN(N2217*0.04-MIN(50000,N2217)*0.02,-2)))</f>
        <v/>
      </c>
      <c r="Q2217" s="19">
        <f>IF(H2217&lt;=450000,0,MAX(0,ROUNDDOWN(O2217*0.06-MIN(50000,O2217)*0.03,-2))+MAX(0,ROUNDDOWN(O2217*0.04-MIN(50000,O2217)*0.02,-2)))</f>
        <v/>
      </c>
      <c r="R2217" s="19">
        <f>L2217-M2217</f>
        <v/>
      </c>
      <c r="S2217" s="19">
        <f>P2217-Q2217</f>
        <v/>
      </c>
      <c r="T2217" s="19">
        <f>R2217+S2217</f>
        <v/>
      </c>
      <c r="U2217" s="21">
        <f>IF(J2217&lt;=0,0,LOOKUP(J2217,{0,1950001,3300001,6950001,9000001,18000001,40000001},{0.05,0.1,0.2,0.23,0.33,0.4,0.45}))</f>
        <v/>
      </c>
    </row>
    <row r="2218">
      <c r="A2218" t="inlineStr">
        <is>
          <t>1万円刻み</t>
        </is>
      </c>
      <c r="B2218" s="19">
        <f>'3_1万円刻み'!$A$1040</f>
        <v/>
      </c>
      <c r="C2218" s="20" t="n">
        <v>2026</v>
      </c>
      <c r="D2218" s="19" t="n">
        <v>276000</v>
      </c>
      <c r="E2218" s="19">
        <f>ROUND(MIN(B2218/12,650000)*12*0.0915+MIN(B2218/12,1390000)*12*(0.0504+0)+B2218*0.005,0)</f>
        <v/>
      </c>
      <c r="F2218" s="19" t="n">
        <v>0</v>
      </c>
      <c r="G2218" s="19" t="n">
        <v>0</v>
      </c>
      <c r="H2218" s="19">
        <f>IF(C2218&gt;=2026,IF(B2218&lt;741000,0,IF(B2218&lt;2191000,B2218-740000,IF(B2218&lt;2193000,1451000,IF(B2218&lt;2196000,1453000,IF(B2218&lt;2200000,1456000,IF(B2218&lt;3600000,ROUNDDOWN(B2218/4,-3)*2.8-80000,IF(B2218&lt;6600000,ROUNDDOWN(B2218/4,-3)*3.2-440000,IF(B2218&lt;8500000,ROUNDDOWN(B2218*0.9,0)-1100000,B2218-1950000)))))))),IF(B2218&lt;651000,0,IF(B2218&lt;1900000,B2218-650000,IF(B2218&lt;3600000,ROUNDDOWN(B2218/4,-3)*2.8-80000,IF(B2218&lt;6600000,ROUNDDOWN(B2218/4,-3)*3.2-440000,IF(B2218&lt;8500000,ROUNDDOWN(B2218*0.9,0)-1100000,B2218-1950000))))))</f>
        <v/>
      </c>
      <c r="I2218" s="19">
        <f>IF(H2218&gt;23500000,NA(),IF(C2218&gt;=2026,IF(H2218&lt;=4890000,1040000,IF(H2218&lt;=6550000,670000,620000)),IF(H2218&lt;=1320000,950000,IF(H2218&lt;=3360000,880000,IF(H2218&lt;=4890000,680000,IF(H2218&lt;=6550000,630000,580000))))))</f>
        <v/>
      </c>
      <c r="J2218" s="19">
        <f>MAX(0,ROUNDDOWN(H2218-E2218-I2218-F2218,-3))</f>
        <v/>
      </c>
      <c r="K2218" s="19">
        <f>MAX(0,ROUNDDOWN(H2218-E2218-I2218-F2218-D2218,-3))</f>
        <v/>
      </c>
      <c r="L2218" s="19">
        <f>IF(J2218&lt;=0,0,ROUNDDOWN((J2218*LOOKUP(J2218,{0,1950001,3300001,6950001,9000001,18000001,40000001},{0.05,0.1,0.2,0.23,0.33,0.4,0.45})-LOOKUP(J2218,{0,1950001,3300001,6950001,9000001,18000001,40000001},{0,97500,427500,636000,1536000,2796000,4796000}))*1.021,-2))</f>
        <v/>
      </c>
      <c r="M2218" s="19">
        <f>IF(K2218&lt;=0,0,ROUNDDOWN((K2218*LOOKUP(K2218,{0,1950001,3300001,6950001,9000001,18000001,40000001},{0.05,0.1,0.2,0.23,0.33,0.4,0.45})-LOOKUP(K2218,{0,1950001,3300001,6950001,9000001,18000001,40000001},{0,97500,427500,636000,1536000,2796000,4796000}))*1.021,-2))</f>
        <v/>
      </c>
      <c r="N2218" s="19">
        <f>MAX(0,ROUNDDOWN(H2218-E2218-430000-G2218,-3))</f>
        <v/>
      </c>
      <c r="O2218" s="19">
        <f>MAX(0,ROUNDDOWN(H2218-E2218-430000-G2218-D2218,-3))</f>
        <v/>
      </c>
      <c r="P2218" s="19">
        <f>IF(H2218&lt;=450000,0,MAX(0,ROUNDDOWN(N2218*0.06-MIN(50000,N2218)*0.03,-2))+MAX(0,ROUNDDOWN(N2218*0.04-MIN(50000,N2218)*0.02,-2)))</f>
        <v/>
      </c>
      <c r="Q2218" s="19">
        <f>IF(H2218&lt;=450000,0,MAX(0,ROUNDDOWN(O2218*0.06-MIN(50000,O2218)*0.03,-2))+MAX(0,ROUNDDOWN(O2218*0.04-MIN(50000,O2218)*0.02,-2)))</f>
        <v/>
      </c>
      <c r="R2218" s="19">
        <f>L2218-M2218</f>
        <v/>
      </c>
      <c r="S2218" s="19">
        <f>P2218-Q2218</f>
        <v/>
      </c>
      <c r="T2218" s="19">
        <f>R2218+S2218</f>
        <v/>
      </c>
      <c r="U2218" s="21">
        <f>IF(J2218&lt;=0,0,LOOKUP(J2218,{0,1950001,3300001,6950001,9000001,18000001,40000001},{0.05,0.1,0.2,0.23,0.33,0.4,0.45}))</f>
        <v/>
      </c>
    </row>
    <row r="2219">
      <c r="A2219" t="inlineStr">
        <is>
          <t>1万円刻み</t>
        </is>
      </c>
      <c r="B2219" s="19">
        <f>'3_1万円刻み'!$A$1041</f>
        <v/>
      </c>
      <c r="C2219" s="20" t="n">
        <v>2025</v>
      </c>
      <c r="D2219" s="19" t="n">
        <v>276000</v>
      </c>
      <c r="E2219" s="19">
        <f>ROUND(MIN(B2219/12,650000)*12*0.0915+MIN(B2219/12,1390000)*12*(0.0504+0)+B2219*0.005,0)</f>
        <v/>
      </c>
      <c r="F2219" s="19" t="n">
        <v>0</v>
      </c>
      <c r="G2219" s="19" t="n">
        <v>0</v>
      </c>
      <c r="H2219" s="19">
        <f>IF(C2219&gt;=2026,IF(B2219&lt;741000,0,IF(B2219&lt;2191000,B2219-740000,IF(B2219&lt;2193000,1451000,IF(B2219&lt;2196000,1453000,IF(B2219&lt;2200000,1456000,IF(B2219&lt;3600000,ROUNDDOWN(B2219/4,-3)*2.8-80000,IF(B2219&lt;6600000,ROUNDDOWN(B2219/4,-3)*3.2-440000,IF(B2219&lt;8500000,ROUNDDOWN(B2219*0.9,0)-1100000,B2219-1950000)))))))),IF(B2219&lt;651000,0,IF(B2219&lt;1900000,B2219-650000,IF(B2219&lt;3600000,ROUNDDOWN(B2219/4,-3)*2.8-80000,IF(B2219&lt;6600000,ROUNDDOWN(B2219/4,-3)*3.2-440000,IF(B2219&lt;8500000,ROUNDDOWN(B2219*0.9,0)-1100000,B2219-1950000))))))</f>
        <v/>
      </c>
      <c r="I2219" s="19">
        <f>IF(H2219&gt;23500000,NA(),IF(C2219&gt;=2026,IF(H2219&lt;=4890000,1040000,IF(H2219&lt;=6550000,670000,620000)),IF(H2219&lt;=1320000,950000,IF(H2219&lt;=3360000,880000,IF(H2219&lt;=4890000,680000,IF(H2219&lt;=6550000,630000,580000))))))</f>
        <v/>
      </c>
      <c r="J2219" s="19">
        <f>MAX(0,ROUNDDOWN(H2219-E2219-I2219-F2219,-3))</f>
        <v/>
      </c>
      <c r="K2219" s="19">
        <f>MAX(0,ROUNDDOWN(H2219-E2219-I2219-F2219-D2219,-3))</f>
        <v/>
      </c>
      <c r="L2219" s="19">
        <f>IF(J2219&lt;=0,0,ROUNDDOWN((J2219*LOOKUP(J2219,{0,1950001,3300001,6950001,9000001,18000001,40000001},{0.05,0.1,0.2,0.23,0.33,0.4,0.45})-LOOKUP(J2219,{0,1950001,3300001,6950001,9000001,18000001,40000001},{0,97500,427500,636000,1536000,2796000,4796000}))*1.021,-2))</f>
        <v/>
      </c>
      <c r="M2219" s="19">
        <f>IF(K2219&lt;=0,0,ROUNDDOWN((K2219*LOOKUP(K2219,{0,1950001,3300001,6950001,9000001,18000001,40000001},{0.05,0.1,0.2,0.23,0.33,0.4,0.45})-LOOKUP(K2219,{0,1950001,3300001,6950001,9000001,18000001,40000001},{0,97500,427500,636000,1536000,2796000,4796000}))*1.021,-2))</f>
        <v/>
      </c>
      <c r="N2219" s="19">
        <f>MAX(0,ROUNDDOWN(H2219-E2219-430000-G2219,-3))</f>
        <v/>
      </c>
      <c r="O2219" s="19">
        <f>MAX(0,ROUNDDOWN(H2219-E2219-430000-G2219-D2219,-3))</f>
        <v/>
      </c>
      <c r="P2219" s="19">
        <f>IF(H2219&lt;=450000,0,MAX(0,ROUNDDOWN(N2219*0.06-MIN(50000,N2219)*0.03,-2))+MAX(0,ROUNDDOWN(N2219*0.04-MIN(50000,N2219)*0.02,-2)))</f>
        <v/>
      </c>
      <c r="Q2219" s="19">
        <f>IF(H2219&lt;=450000,0,MAX(0,ROUNDDOWN(O2219*0.06-MIN(50000,O2219)*0.03,-2))+MAX(0,ROUNDDOWN(O2219*0.04-MIN(50000,O2219)*0.02,-2)))</f>
        <v/>
      </c>
      <c r="R2219" s="19">
        <f>L2219-M2219</f>
        <v/>
      </c>
      <c r="S2219" s="19">
        <f>P2219-Q2219</f>
        <v/>
      </c>
      <c r="T2219" s="19">
        <f>R2219+S2219</f>
        <v/>
      </c>
      <c r="U2219" s="21">
        <f>IF(J2219&lt;=0,0,LOOKUP(J2219,{0,1950001,3300001,6950001,9000001,18000001,40000001},{0.05,0.1,0.2,0.23,0.33,0.4,0.45}))</f>
        <v/>
      </c>
    </row>
    <row r="2220">
      <c r="A2220" t="inlineStr">
        <is>
          <t>1万円刻み</t>
        </is>
      </c>
      <c r="B2220" s="19">
        <f>'3_1万円刻み'!$A$1041</f>
        <v/>
      </c>
      <c r="C2220" s="20" t="n">
        <v>2026</v>
      </c>
      <c r="D2220" s="19" t="n">
        <v>276000</v>
      </c>
      <c r="E2220" s="19">
        <f>ROUND(MIN(B2220/12,650000)*12*0.0915+MIN(B2220/12,1390000)*12*(0.0504+0)+B2220*0.005,0)</f>
        <v/>
      </c>
      <c r="F2220" s="19" t="n">
        <v>0</v>
      </c>
      <c r="G2220" s="19" t="n">
        <v>0</v>
      </c>
      <c r="H2220" s="19">
        <f>IF(C2220&gt;=2026,IF(B2220&lt;741000,0,IF(B2220&lt;2191000,B2220-740000,IF(B2220&lt;2193000,1451000,IF(B2220&lt;2196000,1453000,IF(B2220&lt;2200000,1456000,IF(B2220&lt;3600000,ROUNDDOWN(B2220/4,-3)*2.8-80000,IF(B2220&lt;6600000,ROUNDDOWN(B2220/4,-3)*3.2-440000,IF(B2220&lt;8500000,ROUNDDOWN(B2220*0.9,0)-1100000,B2220-1950000)))))))),IF(B2220&lt;651000,0,IF(B2220&lt;1900000,B2220-650000,IF(B2220&lt;3600000,ROUNDDOWN(B2220/4,-3)*2.8-80000,IF(B2220&lt;6600000,ROUNDDOWN(B2220/4,-3)*3.2-440000,IF(B2220&lt;8500000,ROUNDDOWN(B2220*0.9,0)-1100000,B2220-1950000))))))</f>
        <v/>
      </c>
      <c r="I2220" s="19">
        <f>IF(H2220&gt;23500000,NA(),IF(C2220&gt;=2026,IF(H2220&lt;=4890000,1040000,IF(H2220&lt;=6550000,670000,620000)),IF(H2220&lt;=1320000,950000,IF(H2220&lt;=3360000,880000,IF(H2220&lt;=4890000,680000,IF(H2220&lt;=6550000,630000,580000))))))</f>
        <v/>
      </c>
      <c r="J2220" s="19">
        <f>MAX(0,ROUNDDOWN(H2220-E2220-I2220-F2220,-3))</f>
        <v/>
      </c>
      <c r="K2220" s="19">
        <f>MAX(0,ROUNDDOWN(H2220-E2220-I2220-F2220-D2220,-3))</f>
        <v/>
      </c>
      <c r="L2220" s="19">
        <f>IF(J2220&lt;=0,0,ROUNDDOWN((J2220*LOOKUP(J2220,{0,1950001,3300001,6950001,9000001,18000001,40000001},{0.05,0.1,0.2,0.23,0.33,0.4,0.45})-LOOKUP(J2220,{0,1950001,3300001,6950001,9000001,18000001,40000001},{0,97500,427500,636000,1536000,2796000,4796000}))*1.021,-2))</f>
        <v/>
      </c>
      <c r="M2220" s="19">
        <f>IF(K2220&lt;=0,0,ROUNDDOWN((K2220*LOOKUP(K2220,{0,1950001,3300001,6950001,9000001,18000001,40000001},{0.05,0.1,0.2,0.23,0.33,0.4,0.45})-LOOKUP(K2220,{0,1950001,3300001,6950001,9000001,18000001,40000001},{0,97500,427500,636000,1536000,2796000,4796000}))*1.021,-2))</f>
        <v/>
      </c>
      <c r="N2220" s="19">
        <f>MAX(0,ROUNDDOWN(H2220-E2220-430000-G2220,-3))</f>
        <v/>
      </c>
      <c r="O2220" s="19">
        <f>MAX(0,ROUNDDOWN(H2220-E2220-430000-G2220-D2220,-3))</f>
        <v/>
      </c>
      <c r="P2220" s="19">
        <f>IF(H2220&lt;=450000,0,MAX(0,ROUNDDOWN(N2220*0.06-MIN(50000,N2220)*0.03,-2))+MAX(0,ROUNDDOWN(N2220*0.04-MIN(50000,N2220)*0.02,-2)))</f>
        <v/>
      </c>
      <c r="Q2220" s="19">
        <f>IF(H2220&lt;=450000,0,MAX(0,ROUNDDOWN(O2220*0.06-MIN(50000,O2220)*0.03,-2))+MAX(0,ROUNDDOWN(O2220*0.04-MIN(50000,O2220)*0.02,-2)))</f>
        <v/>
      </c>
      <c r="R2220" s="19">
        <f>L2220-M2220</f>
        <v/>
      </c>
      <c r="S2220" s="19">
        <f>P2220-Q2220</f>
        <v/>
      </c>
      <c r="T2220" s="19">
        <f>R2220+S2220</f>
        <v/>
      </c>
      <c r="U2220" s="21">
        <f>IF(J2220&lt;=0,0,LOOKUP(J2220,{0,1950001,3300001,6950001,9000001,18000001,40000001},{0.05,0.1,0.2,0.23,0.33,0.4,0.45}))</f>
        <v/>
      </c>
    </row>
    <row r="2221">
      <c r="A2221" t="inlineStr">
        <is>
          <t>1万円刻み</t>
        </is>
      </c>
      <c r="B2221" s="19">
        <f>'3_1万円刻み'!$A$1042</f>
        <v/>
      </c>
      <c r="C2221" s="20" t="n">
        <v>2025</v>
      </c>
      <c r="D2221" s="19" t="n">
        <v>276000</v>
      </c>
      <c r="E2221" s="19">
        <f>ROUND(MIN(B2221/12,650000)*12*0.0915+MIN(B2221/12,1390000)*12*(0.0504+0)+B2221*0.005,0)</f>
        <v/>
      </c>
      <c r="F2221" s="19" t="n">
        <v>0</v>
      </c>
      <c r="G2221" s="19" t="n">
        <v>0</v>
      </c>
      <c r="H2221" s="19">
        <f>IF(C2221&gt;=2026,IF(B2221&lt;741000,0,IF(B2221&lt;2191000,B2221-740000,IF(B2221&lt;2193000,1451000,IF(B2221&lt;2196000,1453000,IF(B2221&lt;2200000,1456000,IF(B2221&lt;3600000,ROUNDDOWN(B2221/4,-3)*2.8-80000,IF(B2221&lt;6600000,ROUNDDOWN(B2221/4,-3)*3.2-440000,IF(B2221&lt;8500000,ROUNDDOWN(B2221*0.9,0)-1100000,B2221-1950000)))))))),IF(B2221&lt;651000,0,IF(B2221&lt;1900000,B2221-650000,IF(B2221&lt;3600000,ROUNDDOWN(B2221/4,-3)*2.8-80000,IF(B2221&lt;6600000,ROUNDDOWN(B2221/4,-3)*3.2-440000,IF(B2221&lt;8500000,ROUNDDOWN(B2221*0.9,0)-1100000,B2221-1950000))))))</f>
        <v/>
      </c>
      <c r="I2221" s="19">
        <f>IF(H2221&gt;23500000,NA(),IF(C2221&gt;=2026,IF(H2221&lt;=4890000,1040000,IF(H2221&lt;=6550000,670000,620000)),IF(H2221&lt;=1320000,950000,IF(H2221&lt;=3360000,880000,IF(H2221&lt;=4890000,680000,IF(H2221&lt;=6550000,630000,580000))))))</f>
        <v/>
      </c>
      <c r="J2221" s="19">
        <f>MAX(0,ROUNDDOWN(H2221-E2221-I2221-F2221,-3))</f>
        <v/>
      </c>
      <c r="K2221" s="19">
        <f>MAX(0,ROUNDDOWN(H2221-E2221-I2221-F2221-D2221,-3))</f>
        <v/>
      </c>
      <c r="L2221" s="19">
        <f>IF(J2221&lt;=0,0,ROUNDDOWN((J2221*LOOKUP(J2221,{0,1950001,3300001,6950001,9000001,18000001,40000001},{0.05,0.1,0.2,0.23,0.33,0.4,0.45})-LOOKUP(J2221,{0,1950001,3300001,6950001,9000001,18000001,40000001},{0,97500,427500,636000,1536000,2796000,4796000}))*1.021,-2))</f>
        <v/>
      </c>
      <c r="M2221" s="19">
        <f>IF(K2221&lt;=0,0,ROUNDDOWN((K2221*LOOKUP(K2221,{0,1950001,3300001,6950001,9000001,18000001,40000001},{0.05,0.1,0.2,0.23,0.33,0.4,0.45})-LOOKUP(K2221,{0,1950001,3300001,6950001,9000001,18000001,40000001},{0,97500,427500,636000,1536000,2796000,4796000}))*1.021,-2))</f>
        <v/>
      </c>
      <c r="N2221" s="19">
        <f>MAX(0,ROUNDDOWN(H2221-E2221-430000-G2221,-3))</f>
        <v/>
      </c>
      <c r="O2221" s="19">
        <f>MAX(0,ROUNDDOWN(H2221-E2221-430000-G2221-D2221,-3))</f>
        <v/>
      </c>
      <c r="P2221" s="19">
        <f>IF(H2221&lt;=450000,0,MAX(0,ROUNDDOWN(N2221*0.06-MIN(50000,N2221)*0.03,-2))+MAX(0,ROUNDDOWN(N2221*0.04-MIN(50000,N2221)*0.02,-2)))</f>
        <v/>
      </c>
      <c r="Q2221" s="19">
        <f>IF(H2221&lt;=450000,0,MAX(0,ROUNDDOWN(O2221*0.06-MIN(50000,O2221)*0.03,-2))+MAX(0,ROUNDDOWN(O2221*0.04-MIN(50000,O2221)*0.02,-2)))</f>
        <v/>
      </c>
      <c r="R2221" s="19">
        <f>L2221-M2221</f>
        <v/>
      </c>
      <c r="S2221" s="19">
        <f>P2221-Q2221</f>
        <v/>
      </c>
      <c r="T2221" s="19">
        <f>R2221+S2221</f>
        <v/>
      </c>
      <c r="U2221" s="21">
        <f>IF(J2221&lt;=0,0,LOOKUP(J2221,{0,1950001,3300001,6950001,9000001,18000001,40000001},{0.05,0.1,0.2,0.23,0.33,0.4,0.45}))</f>
        <v/>
      </c>
    </row>
    <row r="2222">
      <c r="A2222" t="inlineStr">
        <is>
          <t>1万円刻み</t>
        </is>
      </c>
      <c r="B2222" s="19">
        <f>'3_1万円刻み'!$A$1042</f>
        <v/>
      </c>
      <c r="C2222" s="20" t="n">
        <v>2026</v>
      </c>
      <c r="D2222" s="19" t="n">
        <v>276000</v>
      </c>
      <c r="E2222" s="19">
        <f>ROUND(MIN(B2222/12,650000)*12*0.0915+MIN(B2222/12,1390000)*12*(0.0504+0)+B2222*0.005,0)</f>
        <v/>
      </c>
      <c r="F2222" s="19" t="n">
        <v>0</v>
      </c>
      <c r="G2222" s="19" t="n">
        <v>0</v>
      </c>
      <c r="H2222" s="19">
        <f>IF(C2222&gt;=2026,IF(B2222&lt;741000,0,IF(B2222&lt;2191000,B2222-740000,IF(B2222&lt;2193000,1451000,IF(B2222&lt;2196000,1453000,IF(B2222&lt;2200000,1456000,IF(B2222&lt;3600000,ROUNDDOWN(B2222/4,-3)*2.8-80000,IF(B2222&lt;6600000,ROUNDDOWN(B2222/4,-3)*3.2-440000,IF(B2222&lt;8500000,ROUNDDOWN(B2222*0.9,0)-1100000,B2222-1950000)))))))),IF(B2222&lt;651000,0,IF(B2222&lt;1900000,B2222-650000,IF(B2222&lt;3600000,ROUNDDOWN(B2222/4,-3)*2.8-80000,IF(B2222&lt;6600000,ROUNDDOWN(B2222/4,-3)*3.2-440000,IF(B2222&lt;8500000,ROUNDDOWN(B2222*0.9,0)-1100000,B2222-1950000))))))</f>
        <v/>
      </c>
      <c r="I2222" s="19">
        <f>IF(H2222&gt;23500000,NA(),IF(C2222&gt;=2026,IF(H2222&lt;=4890000,1040000,IF(H2222&lt;=6550000,670000,620000)),IF(H2222&lt;=1320000,950000,IF(H2222&lt;=3360000,880000,IF(H2222&lt;=4890000,680000,IF(H2222&lt;=6550000,630000,580000))))))</f>
        <v/>
      </c>
      <c r="J2222" s="19">
        <f>MAX(0,ROUNDDOWN(H2222-E2222-I2222-F2222,-3))</f>
        <v/>
      </c>
      <c r="K2222" s="19">
        <f>MAX(0,ROUNDDOWN(H2222-E2222-I2222-F2222-D2222,-3))</f>
        <v/>
      </c>
      <c r="L2222" s="19">
        <f>IF(J2222&lt;=0,0,ROUNDDOWN((J2222*LOOKUP(J2222,{0,1950001,3300001,6950001,9000001,18000001,40000001},{0.05,0.1,0.2,0.23,0.33,0.4,0.45})-LOOKUP(J2222,{0,1950001,3300001,6950001,9000001,18000001,40000001},{0,97500,427500,636000,1536000,2796000,4796000}))*1.021,-2))</f>
        <v/>
      </c>
      <c r="M2222" s="19">
        <f>IF(K2222&lt;=0,0,ROUNDDOWN((K2222*LOOKUP(K2222,{0,1950001,3300001,6950001,9000001,18000001,40000001},{0.05,0.1,0.2,0.23,0.33,0.4,0.45})-LOOKUP(K2222,{0,1950001,3300001,6950001,9000001,18000001,40000001},{0,97500,427500,636000,1536000,2796000,4796000}))*1.021,-2))</f>
        <v/>
      </c>
      <c r="N2222" s="19">
        <f>MAX(0,ROUNDDOWN(H2222-E2222-430000-G2222,-3))</f>
        <v/>
      </c>
      <c r="O2222" s="19">
        <f>MAX(0,ROUNDDOWN(H2222-E2222-430000-G2222-D2222,-3))</f>
        <v/>
      </c>
      <c r="P2222" s="19">
        <f>IF(H2222&lt;=450000,0,MAX(0,ROUNDDOWN(N2222*0.06-MIN(50000,N2222)*0.03,-2))+MAX(0,ROUNDDOWN(N2222*0.04-MIN(50000,N2222)*0.02,-2)))</f>
        <v/>
      </c>
      <c r="Q2222" s="19">
        <f>IF(H2222&lt;=450000,0,MAX(0,ROUNDDOWN(O2222*0.06-MIN(50000,O2222)*0.03,-2))+MAX(0,ROUNDDOWN(O2222*0.04-MIN(50000,O2222)*0.02,-2)))</f>
        <v/>
      </c>
      <c r="R2222" s="19">
        <f>L2222-M2222</f>
        <v/>
      </c>
      <c r="S2222" s="19">
        <f>P2222-Q2222</f>
        <v/>
      </c>
      <c r="T2222" s="19">
        <f>R2222+S2222</f>
        <v/>
      </c>
      <c r="U2222" s="21">
        <f>IF(J2222&lt;=0,0,LOOKUP(J2222,{0,1950001,3300001,6950001,9000001,18000001,40000001},{0.05,0.1,0.2,0.23,0.33,0.4,0.45}))</f>
        <v/>
      </c>
    </row>
    <row r="2223">
      <c r="A2223" t="inlineStr">
        <is>
          <t>1万円刻み</t>
        </is>
      </c>
      <c r="B2223" s="19">
        <f>'3_1万円刻み'!$A$1043</f>
        <v/>
      </c>
      <c r="C2223" s="20" t="n">
        <v>2025</v>
      </c>
      <c r="D2223" s="19" t="n">
        <v>276000</v>
      </c>
      <c r="E2223" s="19">
        <f>ROUND(MIN(B2223/12,650000)*12*0.0915+MIN(B2223/12,1390000)*12*(0.0504+0)+B2223*0.005,0)</f>
        <v/>
      </c>
      <c r="F2223" s="19" t="n">
        <v>0</v>
      </c>
      <c r="G2223" s="19" t="n">
        <v>0</v>
      </c>
      <c r="H2223" s="19">
        <f>IF(C2223&gt;=2026,IF(B2223&lt;741000,0,IF(B2223&lt;2191000,B2223-740000,IF(B2223&lt;2193000,1451000,IF(B2223&lt;2196000,1453000,IF(B2223&lt;2200000,1456000,IF(B2223&lt;3600000,ROUNDDOWN(B2223/4,-3)*2.8-80000,IF(B2223&lt;6600000,ROUNDDOWN(B2223/4,-3)*3.2-440000,IF(B2223&lt;8500000,ROUNDDOWN(B2223*0.9,0)-1100000,B2223-1950000)))))))),IF(B2223&lt;651000,0,IF(B2223&lt;1900000,B2223-650000,IF(B2223&lt;3600000,ROUNDDOWN(B2223/4,-3)*2.8-80000,IF(B2223&lt;6600000,ROUNDDOWN(B2223/4,-3)*3.2-440000,IF(B2223&lt;8500000,ROUNDDOWN(B2223*0.9,0)-1100000,B2223-1950000))))))</f>
        <v/>
      </c>
      <c r="I2223" s="19">
        <f>IF(H2223&gt;23500000,NA(),IF(C2223&gt;=2026,IF(H2223&lt;=4890000,1040000,IF(H2223&lt;=6550000,670000,620000)),IF(H2223&lt;=1320000,950000,IF(H2223&lt;=3360000,880000,IF(H2223&lt;=4890000,680000,IF(H2223&lt;=6550000,630000,580000))))))</f>
        <v/>
      </c>
      <c r="J2223" s="19">
        <f>MAX(0,ROUNDDOWN(H2223-E2223-I2223-F2223,-3))</f>
        <v/>
      </c>
      <c r="K2223" s="19">
        <f>MAX(0,ROUNDDOWN(H2223-E2223-I2223-F2223-D2223,-3))</f>
        <v/>
      </c>
      <c r="L2223" s="19">
        <f>IF(J2223&lt;=0,0,ROUNDDOWN((J2223*LOOKUP(J2223,{0,1950001,3300001,6950001,9000001,18000001,40000001},{0.05,0.1,0.2,0.23,0.33,0.4,0.45})-LOOKUP(J2223,{0,1950001,3300001,6950001,9000001,18000001,40000001},{0,97500,427500,636000,1536000,2796000,4796000}))*1.021,-2))</f>
        <v/>
      </c>
      <c r="M2223" s="19">
        <f>IF(K2223&lt;=0,0,ROUNDDOWN((K2223*LOOKUP(K2223,{0,1950001,3300001,6950001,9000001,18000001,40000001},{0.05,0.1,0.2,0.23,0.33,0.4,0.45})-LOOKUP(K2223,{0,1950001,3300001,6950001,9000001,18000001,40000001},{0,97500,427500,636000,1536000,2796000,4796000}))*1.021,-2))</f>
        <v/>
      </c>
      <c r="N2223" s="19">
        <f>MAX(0,ROUNDDOWN(H2223-E2223-430000-G2223,-3))</f>
        <v/>
      </c>
      <c r="O2223" s="19">
        <f>MAX(0,ROUNDDOWN(H2223-E2223-430000-G2223-D2223,-3))</f>
        <v/>
      </c>
      <c r="P2223" s="19">
        <f>IF(H2223&lt;=450000,0,MAX(0,ROUNDDOWN(N2223*0.06-MIN(50000,N2223)*0.03,-2))+MAX(0,ROUNDDOWN(N2223*0.04-MIN(50000,N2223)*0.02,-2)))</f>
        <v/>
      </c>
      <c r="Q2223" s="19">
        <f>IF(H2223&lt;=450000,0,MAX(0,ROUNDDOWN(O2223*0.06-MIN(50000,O2223)*0.03,-2))+MAX(0,ROUNDDOWN(O2223*0.04-MIN(50000,O2223)*0.02,-2)))</f>
        <v/>
      </c>
      <c r="R2223" s="19">
        <f>L2223-M2223</f>
        <v/>
      </c>
      <c r="S2223" s="19">
        <f>P2223-Q2223</f>
        <v/>
      </c>
      <c r="T2223" s="19">
        <f>R2223+S2223</f>
        <v/>
      </c>
      <c r="U2223" s="21">
        <f>IF(J2223&lt;=0,0,LOOKUP(J2223,{0,1950001,3300001,6950001,9000001,18000001,40000001},{0.05,0.1,0.2,0.23,0.33,0.4,0.45}))</f>
        <v/>
      </c>
    </row>
    <row r="2224">
      <c r="A2224" t="inlineStr">
        <is>
          <t>1万円刻み</t>
        </is>
      </c>
      <c r="B2224" s="19">
        <f>'3_1万円刻み'!$A$1043</f>
        <v/>
      </c>
      <c r="C2224" s="20" t="n">
        <v>2026</v>
      </c>
      <c r="D2224" s="19" t="n">
        <v>276000</v>
      </c>
      <c r="E2224" s="19">
        <f>ROUND(MIN(B2224/12,650000)*12*0.0915+MIN(B2224/12,1390000)*12*(0.0504+0)+B2224*0.005,0)</f>
        <v/>
      </c>
      <c r="F2224" s="19" t="n">
        <v>0</v>
      </c>
      <c r="G2224" s="19" t="n">
        <v>0</v>
      </c>
      <c r="H2224" s="19">
        <f>IF(C2224&gt;=2026,IF(B2224&lt;741000,0,IF(B2224&lt;2191000,B2224-740000,IF(B2224&lt;2193000,1451000,IF(B2224&lt;2196000,1453000,IF(B2224&lt;2200000,1456000,IF(B2224&lt;3600000,ROUNDDOWN(B2224/4,-3)*2.8-80000,IF(B2224&lt;6600000,ROUNDDOWN(B2224/4,-3)*3.2-440000,IF(B2224&lt;8500000,ROUNDDOWN(B2224*0.9,0)-1100000,B2224-1950000)))))))),IF(B2224&lt;651000,0,IF(B2224&lt;1900000,B2224-650000,IF(B2224&lt;3600000,ROUNDDOWN(B2224/4,-3)*2.8-80000,IF(B2224&lt;6600000,ROUNDDOWN(B2224/4,-3)*3.2-440000,IF(B2224&lt;8500000,ROUNDDOWN(B2224*0.9,0)-1100000,B2224-1950000))))))</f>
        <v/>
      </c>
      <c r="I2224" s="19">
        <f>IF(H2224&gt;23500000,NA(),IF(C2224&gt;=2026,IF(H2224&lt;=4890000,1040000,IF(H2224&lt;=6550000,670000,620000)),IF(H2224&lt;=1320000,950000,IF(H2224&lt;=3360000,880000,IF(H2224&lt;=4890000,680000,IF(H2224&lt;=6550000,630000,580000))))))</f>
        <v/>
      </c>
      <c r="J2224" s="19">
        <f>MAX(0,ROUNDDOWN(H2224-E2224-I2224-F2224,-3))</f>
        <v/>
      </c>
      <c r="K2224" s="19">
        <f>MAX(0,ROUNDDOWN(H2224-E2224-I2224-F2224-D2224,-3))</f>
        <v/>
      </c>
      <c r="L2224" s="19">
        <f>IF(J2224&lt;=0,0,ROUNDDOWN((J2224*LOOKUP(J2224,{0,1950001,3300001,6950001,9000001,18000001,40000001},{0.05,0.1,0.2,0.23,0.33,0.4,0.45})-LOOKUP(J2224,{0,1950001,3300001,6950001,9000001,18000001,40000001},{0,97500,427500,636000,1536000,2796000,4796000}))*1.021,-2))</f>
        <v/>
      </c>
      <c r="M2224" s="19">
        <f>IF(K2224&lt;=0,0,ROUNDDOWN((K2224*LOOKUP(K2224,{0,1950001,3300001,6950001,9000001,18000001,40000001},{0.05,0.1,0.2,0.23,0.33,0.4,0.45})-LOOKUP(K2224,{0,1950001,3300001,6950001,9000001,18000001,40000001},{0,97500,427500,636000,1536000,2796000,4796000}))*1.021,-2))</f>
        <v/>
      </c>
      <c r="N2224" s="19">
        <f>MAX(0,ROUNDDOWN(H2224-E2224-430000-G2224,-3))</f>
        <v/>
      </c>
      <c r="O2224" s="19">
        <f>MAX(0,ROUNDDOWN(H2224-E2224-430000-G2224-D2224,-3))</f>
        <v/>
      </c>
      <c r="P2224" s="19">
        <f>IF(H2224&lt;=450000,0,MAX(0,ROUNDDOWN(N2224*0.06-MIN(50000,N2224)*0.03,-2))+MAX(0,ROUNDDOWN(N2224*0.04-MIN(50000,N2224)*0.02,-2)))</f>
        <v/>
      </c>
      <c r="Q2224" s="19">
        <f>IF(H2224&lt;=450000,0,MAX(0,ROUNDDOWN(O2224*0.06-MIN(50000,O2224)*0.03,-2))+MAX(0,ROUNDDOWN(O2224*0.04-MIN(50000,O2224)*0.02,-2)))</f>
        <v/>
      </c>
      <c r="R2224" s="19">
        <f>L2224-M2224</f>
        <v/>
      </c>
      <c r="S2224" s="19">
        <f>P2224-Q2224</f>
        <v/>
      </c>
      <c r="T2224" s="19">
        <f>R2224+S2224</f>
        <v/>
      </c>
      <c r="U2224" s="21">
        <f>IF(J2224&lt;=0,0,LOOKUP(J2224,{0,1950001,3300001,6950001,9000001,18000001,40000001},{0.05,0.1,0.2,0.23,0.33,0.4,0.45}))</f>
        <v/>
      </c>
    </row>
    <row r="2225">
      <c r="A2225" t="inlineStr">
        <is>
          <t>1万円刻み</t>
        </is>
      </c>
      <c r="B2225" s="19">
        <f>'3_1万円刻み'!$A$1044</f>
        <v/>
      </c>
      <c r="C2225" s="20" t="n">
        <v>2025</v>
      </c>
      <c r="D2225" s="19" t="n">
        <v>276000</v>
      </c>
      <c r="E2225" s="19">
        <f>ROUND(MIN(B2225/12,650000)*12*0.0915+MIN(B2225/12,1390000)*12*(0.0504+0)+B2225*0.005,0)</f>
        <v/>
      </c>
      <c r="F2225" s="19" t="n">
        <v>0</v>
      </c>
      <c r="G2225" s="19" t="n">
        <v>0</v>
      </c>
      <c r="H2225" s="19">
        <f>IF(C2225&gt;=2026,IF(B2225&lt;741000,0,IF(B2225&lt;2191000,B2225-740000,IF(B2225&lt;2193000,1451000,IF(B2225&lt;2196000,1453000,IF(B2225&lt;2200000,1456000,IF(B2225&lt;3600000,ROUNDDOWN(B2225/4,-3)*2.8-80000,IF(B2225&lt;6600000,ROUNDDOWN(B2225/4,-3)*3.2-440000,IF(B2225&lt;8500000,ROUNDDOWN(B2225*0.9,0)-1100000,B2225-1950000)))))))),IF(B2225&lt;651000,0,IF(B2225&lt;1900000,B2225-650000,IF(B2225&lt;3600000,ROUNDDOWN(B2225/4,-3)*2.8-80000,IF(B2225&lt;6600000,ROUNDDOWN(B2225/4,-3)*3.2-440000,IF(B2225&lt;8500000,ROUNDDOWN(B2225*0.9,0)-1100000,B2225-1950000))))))</f>
        <v/>
      </c>
      <c r="I2225" s="19">
        <f>IF(H2225&gt;23500000,NA(),IF(C2225&gt;=2026,IF(H2225&lt;=4890000,1040000,IF(H2225&lt;=6550000,670000,620000)),IF(H2225&lt;=1320000,950000,IF(H2225&lt;=3360000,880000,IF(H2225&lt;=4890000,680000,IF(H2225&lt;=6550000,630000,580000))))))</f>
        <v/>
      </c>
      <c r="J2225" s="19">
        <f>MAX(0,ROUNDDOWN(H2225-E2225-I2225-F2225,-3))</f>
        <v/>
      </c>
      <c r="K2225" s="19">
        <f>MAX(0,ROUNDDOWN(H2225-E2225-I2225-F2225-D2225,-3))</f>
        <v/>
      </c>
      <c r="L2225" s="19">
        <f>IF(J2225&lt;=0,0,ROUNDDOWN((J2225*LOOKUP(J2225,{0,1950001,3300001,6950001,9000001,18000001,40000001},{0.05,0.1,0.2,0.23,0.33,0.4,0.45})-LOOKUP(J2225,{0,1950001,3300001,6950001,9000001,18000001,40000001},{0,97500,427500,636000,1536000,2796000,4796000}))*1.021,-2))</f>
        <v/>
      </c>
      <c r="M2225" s="19">
        <f>IF(K2225&lt;=0,0,ROUNDDOWN((K2225*LOOKUP(K2225,{0,1950001,3300001,6950001,9000001,18000001,40000001},{0.05,0.1,0.2,0.23,0.33,0.4,0.45})-LOOKUP(K2225,{0,1950001,3300001,6950001,9000001,18000001,40000001},{0,97500,427500,636000,1536000,2796000,4796000}))*1.021,-2))</f>
        <v/>
      </c>
      <c r="N2225" s="19">
        <f>MAX(0,ROUNDDOWN(H2225-E2225-430000-G2225,-3))</f>
        <v/>
      </c>
      <c r="O2225" s="19">
        <f>MAX(0,ROUNDDOWN(H2225-E2225-430000-G2225-D2225,-3))</f>
        <v/>
      </c>
      <c r="P2225" s="19">
        <f>IF(H2225&lt;=450000,0,MAX(0,ROUNDDOWN(N2225*0.06-MIN(50000,N2225)*0.03,-2))+MAX(0,ROUNDDOWN(N2225*0.04-MIN(50000,N2225)*0.02,-2)))</f>
        <v/>
      </c>
      <c r="Q2225" s="19">
        <f>IF(H2225&lt;=450000,0,MAX(0,ROUNDDOWN(O2225*0.06-MIN(50000,O2225)*0.03,-2))+MAX(0,ROUNDDOWN(O2225*0.04-MIN(50000,O2225)*0.02,-2)))</f>
        <v/>
      </c>
      <c r="R2225" s="19">
        <f>L2225-M2225</f>
        <v/>
      </c>
      <c r="S2225" s="19">
        <f>P2225-Q2225</f>
        <v/>
      </c>
      <c r="T2225" s="19">
        <f>R2225+S2225</f>
        <v/>
      </c>
      <c r="U2225" s="21">
        <f>IF(J2225&lt;=0,0,LOOKUP(J2225,{0,1950001,3300001,6950001,9000001,18000001,40000001},{0.05,0.1,0.2,0.23,0.33,0.4,0.45}))</f>
        <v/>
      </c>
    </row>
    <row r="2226">
      <c r="A2226" t="inlineStr">
        <is>
          <t>1万円刻み</t>
        </is>
      </c>
      <c r="B2226" s="19">
        <f>'3_1万円刻み'!$A$1044</f>
        <v/>
      </c>
      <c r="C2226" s="20" t="n">
        <v>2026</v>
      </c>
      <c r="D2226" s="19" t="n">
        <v>276000</v>
      </c>
      <c r="E2226" s="19">
        <f>ROUND(MIN(B2226/12,650000)*12*0.0915+MIN(B2226/12,1390000)*12*(0.0504+0)+B2226*0.005,0)</f>
        <v/>
      </c>
      <c r="F2226" s="19" t="n">
        <v>0</v>
      </c>
      <c r="G2226" s="19" t="n">
        <v>0</v>
      </c>
      <c r="H2226" s="19">
        <f>IF(C2226&gt;=2026,IF(B2226&lt;741000,0,IF(B2226&lt;2191000,B2226-740000,IF(B2226&lt;2193000,1451000,IF(B2226&lt;2196000,1453000,IF(B2226&lt;2200000,1456000,IF(B2226&lt;3600000,ROUNDDOWN(B2226/4,-3)*2.8-80000,IF(B2226&lt;6600000,ROUNDDOWN(B2226/4,-3)*3.2-440000,IF(B2226&lt;8500000,ROUNDDOWN(B2226*0.9,0)-1100000,B2226-1950000)))))))),IF(B2226&lt;651000,0,IF(B2226&lt;1900000,B2226-650000,IF(B2226&lt;3600000,ROUNDDOWN(B2226/4,-3)*2.8-80000,IF(B2226&lt;6600000,ROUNDDOWN(B2226/4,-3)*3.2-440000,IF(B2226&lt;8500000,ROUNDDOWN(B2226*0.9,0)-1100000,B2226-1950000))))))</f>
        <v/>
      </c>
      <c r="I2226" s="19">
        <f>IF(H2226&gt;23500000,NA(),IF(C2226&gt;=2026,IF(H2226&lt;=4890000,1040000,IF(H2226&lt;=6550000,670000,620000)),IF(H2226&lt;=1320000,950000,IF(H2226&lt;=3360000,880000,IF(H2226&lt;=4890000,680000,IF(H2226&lt;=6550000,630000,580000))))))</f>
        <v/>
      </c>
      <c r="J2226" s="19">
        <f>MAX(0,ROUNDDOWN(H2226-E2226-I2226-F2226,-3))</f>
        <v/>
      </c>
      <c r="K2226" s="19">
        <f>MAX(0,ROUNDDOWN(H2226-E2226-I2226-F2226-D2226,-3))</f>
        <v/>
      </c>
      <c r="L2226" s="19">
        <f>IF(J2226&lt;=0,0,ROUNDDOWN((J2226*LOOKUP(J2226,{0,1950001,3300001,6950001,9000001,18000001,40000001},{0.05,0.1,0.2,0.23,0.33,0.4,0.45})-LOOKUP(J2226,{0,1950001,3300001,6950001,9000001,18000001,40000001},{0,97500,427500,636000,1536000,2796000,4796000}))*1.021,-2))</f>
        <v/>
      </c>
      <c r="M2226" s="19">
        <f>IF(K2226&lt;=0,0,ROUNDDOWN((K2226*LOOKUP(K2226,{0,1950001,3300001,6950001,9000001,18000001,40000001},{0.05,0.1,0.2,0.23,0.33,0.4,0.45})-LOOKUP(K2226,{0,1950001,3300001,6950001,9000001,18000001,40000001},{0,97500,427500,636000,1536000,2796000,4796000}))*1.021,-2))</f>
        <v/>
      </c>
      <c r="N2226" s="19">
        <f>MAX(0,ROUNDDOWN(H2226-E2226-430000-G2226,-3))</f>
        <v/>
      </c>
      <c r="O2226" s="19">
        <f>MAX(0,ROUNDDOWN(H2226-E2226-430000-G2226-D2226,-3))</f>
        <v/>
      </c>
      <c r="P2226" s="19">
        <f>IF(H2226&lt;=450000,0,MAX(0,ROUNDDOWN(N2226*0.06-MIN(50000,N2226)*0.03,-2))+MAX(0,ROUNDDOWN(N2226*0.04-MIN(50000,N2226)*0.02,-2)))</f>
        <v/>
      </c>
      <c r="Q2226" s="19">
        <f>IF(H2226&lt;=450000,0,MAX(0,ROUNDDOWN(O2226*0.06-MIN(50000,O2226)*0.03,-2))+MAX(0,ROUNDDOWN(O2226*0.04-MIN(50000,O2226)*0.02,-2)))</f>
        <v/>
      </c>
      <c r="R2226" s="19">
        <f>L2226-M2226</f>
        <v/>
      </c>
      <c r="S2226" s="19">
        <f>P2226-Q2226</f>
        <v/>
      </c>
      <c r="T2226" s="19">
        <f>R2226+S2226</f>
        <v/>
      </c>
      <c r="U2226" s="21">
        <f>IF(J2226&lt;=0,0,LOOKUP(J2226,{0,1950001,3300001,6950001,9000001,18000001,40000001},{0.05,0.1,0.2,0.23,0.33,0.4,0.45}))</f>
        <v/>
      </c>
    </row>
    <row r="2227">
      <c r="A2227" t="inlineStr">
        <is>
          <t>1万円刻み</t>
        </is>
      </c>
      <c r="B2227" s="19">
        <f>'3_1万円刻み'!$A$1045</f>
        <v/>
      </c>
      <c r="C2227" s="20" t="n">
        <v>2025</v>
      </c>
      <c r="D2227" s="19" t="n">
        <v>276000</v>
      </c>
      <c r="E2227" s="19">
        <f>ROUND(MIN(B2227/12,650000)*12*0.0915+MIN(B2227/12,1390000)*12*(0.0504+0)+B2227*0.005,0)</f>
        <v/>
      </c>
      <c r="F2227" s="19" t="n">
        <v>0</v>
      </c>
      <c r="G2227" s="19" t="n">
        <v>0</v>
      </c>
      <c r="H2227" s="19">
        <f>IF(C2227&gt;=2026,IF(B2227&lt;741000,0,IF(B2227&lt;2191000,B2227-740000,IF(B2227&lt;2193000,1451000,IF(B2227&lt;2196000,1453000,IF(B2227&lt;2200000,1456000,IF(B2227&lt;3600000,ROUNDDOWN(B2227/4,-3)*2.8-80000,IF(B2227&lt;6600000,ROUNDDOWN(B2227/4,-3)*3.2-440000,IF(B2227&lt;8500000,ROUNDDOWN(B2227*0.9,0)-1100000,B2227-1950000)))))))),IF(B2227&lt;651000,0,IF(B2227&lt;1900000,B2227-650000,IF(B2227&lt;3600000,ROUNDDOWN(B2227/4,-3)*2.8-80000,IF(B2227&lt;6600000,ROUNDDOWN(B2227/4,-3)*3.2-440000,IF(B2227&lt;8500000,ROUNDDOWN(B2227*0.9,0)-1100000,B2227-1950000))))))</f>
        <v/>
      </c>
      <c r="I2227" s="19">
        <f>IF(H2227&gt;23500000,NA(),IF(C2227&gt;=2026,IF(H2227&lt;=4890000,1040000,IF(H2227&lt;=6550000,670000,620000)),IF(H2227&lt;=1320000,950000,IF(H2227&lt;=3360000,880000,IF(H2227&lt;=4890000,680000,IF(H2227&lt;=6550000,630000,580000))))))</f>
        <v/>
      </c>
      <c r="J2227" s="19">
        <f>MAX(0,ROUNDDOWN(H2227-E2227-I2227-F2227,-3))</f>
        <v/>
      </c>
      <c r="K2227" s="19">
        <f>MAX(0,ROUNDDOWN(H2227-E2227-I2227-F2227-D2227,-3))</f>
        <v/>
      </c>
      <c r="L2227" s="19">
        <f>IF(J2227&lt;=0,0,ROUNDDOWN((J2227*LOOKUP(J2227,{0,1950001,3300001,6950001,9000001,18000001,40000001},{0.05,0.1,0.2,0.23,0.33,0.4,0.45})-LOOKUP(J2227,{0,1950001,3300001,6950001,9000001,18000001,40000001},{0,97500,427500,636000,1536000,2796000,4796000}))*1.021,-2))</f>
        <v/>
      </c>
      <c r="M2227" s="19">
        <f>IF(K2227&lt;=0,0,ROUNDDOWN((K2227*LOOKUP(K2227,{0,1950001,3300001,6950001,9000001,18000001,40000001},{0.05,0.1,0.2,0.23,0.33,0.4,0.45})-LOOKUP(K2227,{0,1950001,3300001,6950001,9000001,18000001,40000001},{0,97500,427500,636000,1536000,2796000,4796000}))*1.021,-2))</f>
        <v/>
      </c>
      <c r="N2227" s="19">
        <f>MAX(0,ROUNDDOWN(H2227-E2227-430000-G2227,-3))</f>
        <v/>
      </c>
      <c r="O2227" s="19">
        <f>MAX(0,ROUNDDOWN(H2227-E2227-430000-G2227-D2227,-3))</f>
        <v/>
      </c>
      <c r="P2227" s="19">
        <f>IF(H2227&lt;=450000,0,MAX(0,ROUNDDOWN(N2227*0.06-MIN(50000,N2227)*0.03,-2))+MAX(0,ROUNDDOWN(N2227*0.04-MIN(50000,N2227)*0.02,-2)))</f>
        <v/>
      </c>
      <c r="Q2227" s="19">
        <f>IF(H2227&lt;=450000,0,MAX(0,ROUNDDOWN(O2227*0.06-MIN(50000,O2227)*0.03,-2))+MAX(0,ROUNDDOWN(O2227*0.04-MIN(50000,O2227)*0.02,-2)))</f>
        <v/>
      </c>
      <c r="R2227" s="19">
        <f>L2227-M2227</f>
        <v/>
      </c>
      <c r="S2227" s="19">
        <f>P2227-Q2227</f>
        <v/>
      </c>
      <c r="T2227" s="19">
        <f>R2227+S2227</f>
        <v/>
      </c>
      <c r="U2227" s="21">
        <f>IF(J2227&lt;=0,0,LOOKUP(J2227,{0,1950001,3300001,6950001,9000001,18000001,40000001},{0.05,0.1,0.2,0.23,0.33,0.4,0.45}))</f>
        <v/>
      </c>
    </row>
    <row r="2228">
      <c r="A2228" t="inlineStr">
        <is>
          <t>1万円刻み</t>
        </is>
      </c>
      <c r="B2228" s="19">
        <f>'3_1万円刻み'!$A$1045</f>
        <v/>
      </c>
      <c r="C2228" s="20" t="n">
        <v>2026</v>
      </c>
      <c r="D2228" s="19" t="n">
        <v>276000</v>
      </c>
      <c r="E2228" s="19">
        <f>ROUND(MIN(B2228/12,650000)*12*0.0915+MIN(B2228/12,1390000)*12*(0.0504+0)+B2228*0.005,0)</f>
        <v/>
      </c>
      <c r="F2228" s="19" t="n">
        <v>0</v>
      </c>
      <c r="G2228" s="19" t="n">
        <v>0</v>
      </c>
      <c r="H2228" s="19">
        <f>IF(C2228&gt;=2026,IF(B2228&lt;741000,0,IF(B2228&lt;2191000,B2228-740000,IF(B2228&lt;2193000,1451000,IF(B2228&lt;2196000,1453000,IF(B2228&lt;2200000,1456000,IF(B2228&lt;3600000,ROUNDDOWN(B2228/4,-3)*2.8-80000,IF(B2228&lt;6600000,ROUNDDOWN(B2228/4,-3)*3.2-440000,IF(B2228&lt;8500000,ROUNDDOWN(B2228*0.9,0)-1100000,B2228-1950000)))))))),IF(B2228&lt;651000,0,IF(B2228&lt;1900000,B2228-650000,IF(B2228&lt;3600000,ROUNDDOWN(B2228/4,-3)*2.8-80000,IF(B2228&lt;6600000,ROUNDDOWN(B2228/4,-3)*3.2-440000,IF(B2228&lt;8500000,ROUNDDOWN(B2228*0.9,0)-1100000,B2228-1950000))))))</f>
        <v/>
      </c>
      <c r="I2228" s="19">
        <f>IF(H2228&gt;23500000,NA(),IF(C2228&gt;=2026,IF(H2228&lt;=4890000,1040000,IF(H2228&lt;=6550000,670000,620000)),IF(H2228&lt;=1320000,950000,IF(H2228&lt;=3360000,880000,IF(H2228&lt;=4890000,680000,IF(H2228&lt;=6550000,630000,580000))))))</f>
        <v/>
      </c>
      <c r="J2228" s="19">
        <f>MAX(0,ROUNDDOWN(H2228-E2228-I2228-F2228,-3))</f>
        <v/>
      </c>
      <c r="K2228" s="19">
        <f>MAX(0,ROUNDDOWN(H2228-E2228-I2228-F2228-D2228,-3))</f>
        <v/>
      </c>
      <c r="L2228" s="19">
        <f>IF(J2228&lt;=0,0,ROUNDDOWN((J2228*LOOKUP(J2228,{0,1950001,3300001,6950001,9000001,18000001,40000001},{0.05,0.1,0.2,0.23,0.33,0.4,0.45})-LOOKUP(J2228,{0,1950001,3300001,6950001,9000001,18000001,40000001},{0,97500,427500,636000,1536000,2796000,4796000}))*1.021,-2))</f>
        <v/>
      </c>
      <c r="M2228" s="19">
        <f>IF(K2228&lt;=0,0,ROUNDDOWN((K2228*LOOKUP(K2228,{0,1950001,3300001,6950001,9000001,18000001,40000001},{0.05,0.1,0.2,0.23,0.33,0.4,0.45})-LOOKUP(K2228,{0,1950001,3300001,6950001,9000001,18000001,40000001},{0,97500,427500,636000,1536000,2796000,4796000}))*1.021,-2))</f>
        <v/>
      </c>
      <c r="N2228" s="19">
        <f>MAX(0,ROUNDDOWN(H2228-E2228-430000-G2228,-3))</f>
        <v/>
      </c>
      <c r="O2228" s="19">
        <f>MAX(0,ROUNDDOWN(H2228-E2228-430000-G2228-D2228,-3))</f>
        <v/>
      </c>
      <c r="P2228" s="19">
        <f>IF(H2228&lt;=450000,0,MAX(0,ROUNDDOWN(N2228*0.06-MIN(50000,N2228)*0.03,-2))+MAX(0,ROUNDDOWN(N2228*0.04-MIN(50000,N2228)*0.02,-2)))</f>
        <v/>
      </c>
      <c r="Q2228" s="19">
        <f>IF(H2228&lt;=450000,0,MAX(0,ROUNDDOWN(O2228*0.06-MIN(50000,O2228)*0.03,-2))+MAX(0,ROUNDDOWN(O2228*0.04-MIN(50000,O2228)*0.02,-2)))</f>
        <v/>
      </c>
      <c r="R2228" s="19">
        <f>L2228-M2228</f>
        <v/>
      </c>
      <c r="S2228" s="19">
        <f>P2228-Q2228</f>
        <v/>
      </c>
      <c r="T2228" s="19">
        <f>R2228+S2228</f>
        <v/>
      </c>
      <c r="U2228" s="21">
        <f>IF(J2228&lt;=0,0,LOOKUP(J2228,{0,1950001,3300001,6950001,9000001,18000001,40000001},{0.05,0.1,0.2,0.23,0.33,0.4,0.45}))</f>
        <v/>
      </c>
    </row>
    <row r="2229">
      <c r="A2229" t="inlineStr">
        <is>
          <t>1万円刻み</t>
        </is>
      </c>
      <c r="B2229" s="19">
        <f>'3_1万円刻み'!$A$1046</f>
        <v/>
      </c>
      <c r="C2229" s="20" t="n">
        <v>2025</v>
      </c>
      <c r="D2229" s="19" t="n">
        <v>276000</v>
      </c>
      <c r="E2229" s="19">
        <f>ROUND(MIN(B2229/12,650000)*12*0.0915+MIN(B2229/12,1390000)*12*(0.0504+0)+B2229*0.005,0)</f>
        <v/>
      </c>
      <c r="F2229" s="19" t="n">
        <v>0</v>
      </c>
      <c r="G2229" s="19" t="n">
        <v>0</v>
      </c>
      <c r="H2229" s="19">
        <f>IF(C2229&gt;=2026,IF(B2229&lt;741000,0,IF(B2229&lt;2191000,B2229-740000,IF(B2229&lt;2193000,1451000,IF(B2229&lt;2196000,1453000,IF(B2229&lt;2200000,1456000,IF(B2229&lt;3600000,ROUNDDOWN(B2229/4,-3)*2.8-80000,IF(B2229&lt;6600000,ROUNDDOWN(B2229/4,-3)*3.2-440000,IF(B2229&lt;8500000,ROUNDDOWN(B2229*0.9,0)-1100000,B2229-1950000)))))))),IF(B2229&lt;651000,0,IF(B2229&lt;1900000,B2229-650000,IF(B2229&lt;3600000,ROUNDDOWN(B2229/4,-3)*2.8-80000,IF(B2229&lt;6600000,ROUNDDOWN(B2229/4,-3)*3.2-440000,IF(B2229&lt;8500000,ROUNDDOWN(B2229*0.9,0)-1100000,B2229-1950000))))))</f>
        <v/>
      </c>
      <c r="I2229" s="19">
        <f>IF(H2229&gt;23500000,NA(),IF(C2229&gt;=2026,IF(H2229&lt;=4890000,1040000,IF(H2229&lt;=6550000,670000,620000)),IF(H2229&lt;=1320000,950000,IF(H2229&lt;=3360000,880000,IF(H2229&lt;=4890000,680000,IF(H2229&lt;=6550000,630000,580000))))))</f>
        <v/>
      </c>
      <c r="J2229" s="19">
        <f>MAX(0,ROUNDDOWN(H2229-E2229-I2229-F2229,-3))</f>
        <v/>
      </c>
      <c r="K2229" s="19">
        <f>MAX(0,ROUNDDOWN(H2229-E2229-I2229-F2229-D2229,-3))</f>
        <v/>
      </c>
      <c r="L2229" s="19">
        <f>IF(J2229&lt;=0,0,ROUNDDOWN((J2229*LOOKUP(J2229,{0,1950001,3300001,6950001,9000001,18000001,40000001},{0.05,0.1,0.2,0.23,0.33,0.4,0.45})-LOOKUP(J2229,{0,1950001,3300001,6950001,9000001,18000001,40000001},{0,97500,427500,636000,1536000,2796000,4796000}))*1.021,-2))</f>
        <v/>
      </c>
      <c r="M2229" s="19">
        <f>IF(K2229&lt;=0,0,ROUNDDOWN((K2229*LOOKUP(K2229,{0,1950001,3300001,6950001,9000001,18000001,40000001},{0.05,0.1,0.2,0.23,0.33,0.4,0.45})-LOOKUP(K2229,{0,1950001,3300001,6950001,9000001,18000001,40000001},{0,97500,427500,636000,1536000,2796000,4796000}))*1.021,-2))</f>
        <v/>
      </c>
      <c r="N2229" s="19">
        <f>MAX(0,ROUNDDOWN(H2229-E2229-430000-G2229,-3))</f>
        <v/>
      </c>
      <c r="O2229" s="19">
        <f>MAX(0,ROUNDDOWN(H2229-E2229-430000-G2229-D2229,-3))</f>
        <v/>
      </c>
      <c r="P2229" s="19">
        <f>IF(H2229&lt;=450000,0,MAX(0,ROUNDDOWN(N2229*0.06-MIN(50000,N2229)*0.03,-2))+MAX(0,ROUNDDOWN(N2229*0.04-MIN(50000,N2229)*0.02,-2)))</f>
        <v/>
      </c>
      <c r="Q2229" s="19">
        <f>IF(H2229&lt;=450000,0,MAX(0,ROUNDDOWN(O2229*0.06-MIN(50000,O2229)*0.03,-2))+MAX(0,ROUNDDOWN(O2229*0.04-MIN(50000,O2229)*0.02,-2)))</f>
        <v/>
      </c>
      <c r="R2229" s="19">
        <f>L2229-M2229</f>
        <v/>
      </c>
      <c r="S2229" s="19">
        <f>P2229-Q2229</f>
        <v/>
      </c>
      <c r="T2229" s="19">
        <f>R2229+S2229</f>
        <v/>
      </c>
      <c r="U2229" s="21">
        <f>IF(J2229&lt;=0,0,LOOKUP(J2229,{0,1950001,3300001,6950001,9000001,18000001,40000001},{0.05,0.1,0.2,0.23,0.33,0.4,0.45}))</f>
        <v/>
      </c>
    </row>
    <row r="2230">
      <c r="A2230" t="inlineStr">
        <is>
          <t>1万円刻み</t>
        </is>
      </c>
      <c r="B2230" s="19">
        <f>'3_1万円刻み'!$A$1046</f>
        <v/>
      </c>
      <c r="C2230" s="20" t="n">
        <v>2026</v>
      </c>
      <c r="D2230" s="19" t="n">
        <v>276000</v>
      </c>
      <c r="E2230" s="19">
        <f>ROUND(MIN(B2230/12,650000)*12*0.0915+MIN(B2230/12,1390000)*12*(0.0504+0)+B2230*0.005,0)</f>
        <v/>
      </c>
      <c r="F2230" s="19" t="n">
        <v>0</v>
      </c>
      <c r="G2230" s="19" t="n">
        <v>0</v>
      </c>
      <c r="H2230" s="19">
        <f>IF(C2230&gt;=2026,IF(B2230&lt;741000,0,IF(B2230&lt;2191000,B2230-740000,IF(B2230&lt;2193000,1451000,IF(B2230&lt;2196000,1453000,IF(B2230&lt;2200000,1456000,IF(B2230&lt;3600000,ROUNDDOWN(B2230/4,-3)*2.8-80000,IF(B2230&lt;6600000,ROUNDDOWN(B2230/4,-3)*3.2-440000,IF(B2230&lt;8500000,ROUNDDOWN(B2230*0.9,0)-1100000,B2230-1950000)))))))),IF(B2230&lt;651000,0,IF(B2230&lt;1900000,B2230-650000,IF(B2230&lt;3600000,ROUNDDOWN(B2230/4,-3)*2.8-80000,IF(B2230&lt;6600000,ROUNDDOWN(B2230/4,-3)*3.2-440000,IF(B2230&lt;8500000,ROUNDDOWN(B2230*0.9,0)-1100000,B2230-1950000))))))</f>
        <v/>
      </c>
      <c r="I2230" s="19">
        <f>IF(H2230&gt;23500000,NA(),IF(C2230&gt;=2026,IF(H2230&lt;=4890000,1040000,IF(H2230&lt;=6550000,670000,620000)),IF(H2230&lt;=1320000,950000,IF(H2230&lt;=3360000,880000,IF(H2230&lt;=4890000,680000,IF(H2230&lt;=6550000,630000,580000))))))</f>
        <v/>
      </c>
      <c r="J2230" s="19">
        <f>MAX(0,ROUNDDOWN(H2230-E2230-I2230-F2230,-3))</f>
        <v/>
      </c>
      <c r="K2230" s="19">
        <f>MAX(0,ROUNDDOWN(H2230-E2230-I2230-F2230-D2230,-3))</f>
        <v/>
      </c>
      <c r="L2230" s="19">
        <f>IF(J2230&lt;=0,0,ROUNDDOWN((J2230*LOOKUP(J2230,{0,1950001,3300001,6950001,9000001,18000001,40000001},{0.05,0.1,0.2,0.23,0.33,0.4,0.45})-LOOKUP(J2230,{0,1950001,3300001,6950001,9000001,18000001,40000001},{0,97500,427500,636000,1536000,2796000,4796000}))*1.021,-2))</f>
        <v/>
      </c>
      <c r="M2230" s="19">
        <f>IF(K2230&lt;=0,0,ROUNDDOWN((K2230*LOOKUP(K2230,{0,1950001,3300001,6950001,9000001,18000001,40000001},{0.05,0.1,0.2,0.23,0.33,0.4,0.45})-LOOKUP(K2230,{0,1950001,3300001,6950001,9000001,18000001,40000001},{0,97500,427500,636000,1536000,2796000,4796000}))*1.021,-2))</f>
        <v/>
      </c>
      <c r="N2230" s="19">
        <f>MAX(0,ROUNDDOWN(H2230-E2230-430000-G2230,-3))</f>
        <v/>
      </c>
      <c r="O2230" s="19">
        <f>MAX(0,ROUNDDOWN(H2230-E2230-430000-G2230-D2230,-3))</f>
        <v/>
      </c>
      <c r="P2230" s="19">
        <f>IF(H2230&lt;=450000,0,MAX(0,ROUNDDOWN(N2230*0.06-MIN(50000,N2230)*0.03,-2))+MAX(0,ROUNDDOWN(N2230*0.04-MIN(50000,N2230)*0.02,-2)))</f>
        <v/>
      </c>
      <c r="Q2230" s="19">
        <f>IF(H2230&lt;=450000,0,MAX(0,ROUNDDOWN(O2230*0.06-MIN(50000,O2230)*0.03,-2))+MAX(0,ROUNDDOWN(O2230*0.04-MIN(50000,O2230)*0.02,-2)))</f>
        <v/>
      </c>
      <c r="R2230" s="19">
        <f>L2230-M2230</f>
        <v/>
      </c>
      <c r="S2230" s="19">
        <f>P2230-Q2230</f>
        <v/>
      </c>
      <c r="T2230" s="19">
        <f>R2230+S2230</f>
        <v/>
      </c>
      <c r="U2230" s="21">
        <f>IF(J2230&lt;=0,0,LOOKUP(J2230,{0,1950001,3300001,6950001,9000001,18000001,40000001},{0.05,0.1,0.2,0.23,0.33,0.4,0.45}))</f>
        <v/>
      </c>
    </row>
    <row r="2231">
      <c r="A2231" t="inlineStr">
        <is>
          <t>1万円刻み</t>
        </is>
      </c>
      <c r="B2231" s="19">
        <f>'3_1万円刻み'!$A$1047</f>
        <v/>
      </c>
      <c r="C2231" s="20" t="n">
        <v>2025</v>
      </c>
      <c r="D2231" s="19" t="n">
        <v>276000</v>
      </c>
      <c r="E2231" s="19">
        <f>ROUND(MIN(B2231/12,650000)*12*0.0915+MIN(B2231/12,1390000)*12*(0.0504+0)+B2231*0.005,0)</f>
        <v/>
      </c>
      <c r="F2231" s="19" t="n">
        <v>0</v>
      </c>
      <c r="G2231" s="19" t="n">
        <v>0</v>
      </c>
      <c r="H2231" s="19">
        <f>IF(C2231&gt;=2026,IF(B2231&lt;741000,0,IF(B2231&lt;2191000,B2231-740000,IF(B2231&lt;2193000,1451000,IF(B2231&lt;2196000,1453000,IF(B2231&lt;2200000,1456000,IF(B2231&lt;3600000,ROUNDDOWN(B2231/4,-3)*2.8-80000,IF(B2231&lt;6600000,ROUNDDOWN(B2231/4,-3)*3.2-440000,IF(B2231&lt;8500000,ROUNDDOWN(B2231*0.9,0)-1100000,B2231-1950000)))))))),IF(B2231&lt;651000,0,IF(B2231&lt;1900000,B2231-650000,IF(B2231&lt;3600000,ROUNDDOWN(B2231/4,-3)*2.8-80000,IF(B2231&lt;6600000,ROUNDDOWN(B2231/4,-3)*3.2-440000,IF(B2231&lt;8500000,ROUNDDOWN(B2231*0.9,0)-1100000,B2231-1950000))))))</f>
        <v/>
      </c>
      <c r="I2231" s="19">
        <f>IF(H2231&gt;23500000,NA(),IF(C2231&gt;=2026,IF(H2231&lt;=4890000,1040000,IF(H2231&lt;=6550000,670000,620000)),IF(H2231&lt;=1320000,950000,IF(H2231&lt;=3360000,880000,IF(H2231&lt;=4890000,680000,IF(H2231&lt;=6550000,630000,580000))))))</f>
        <v/>
      </c>
      <c r="J2231" s="19">
        <f>MAX(0,ROUNDDOWN(H2231-E2231-I2231-F2231,-3))</f>
        <v/>
      </c>
      <c r="K2231" s="19">
        <f>MAX(0,ROUNDDOWN(H2231-E2231-I2231-F2231-D2231,-3))</f>
        <v/>
      </c>
      <c r="L2231" s="19">
        <f>IF(J2231&lt;=0,0,ROUNDDOWN((J2231*LOOKUP(J2231,{0,1950001,3300001,6950001,9000001,18000001,40000001},{0.05,0.1,0.2,0.23,0.33,0.4,0.45})-LOOKUP(J2231,{0,1950001,3300001,6950001,9000001,18000001,40000001},{0,97500,427500,636000,1536000,2796000,4796000}))*1.021,-2))</f>
        <v/>
      </c>
      <c r="M2231" s="19">
        <f>IF(K2231&lt;=0,0,ROUNDDOWN((K2231*LOOKUP(K2231,{0,1950001,3300001,6950001,9000001,18000001,40000001},{0.05,0.1,0.2,0.23,0.33,0.4,0.45})-LOOKUP(K2231,{0,1950001,3300001,6950001,9000001,18000001,40000001},{0,97500,427500,636000,1536000,2796000,4796000}))*1.021,-2))</f>
        <v/>
      </c>
      <c r="N2231" s="19">
        <f>MAX(0,ROUNDDOWN(H2231-E2231-430000-G2231,-3))</f>
        <v/>
      </c>
      <c r="O2231" s="19">
        <f>MAX(0,ROUNDDOWN(H2231-E2231-430000-G2231-D2231,-3))</f>
        <v/>
      </c>
      <c r="P2231" s="19">
        <f>IF(H2231&lt;=450000,0,MAX(0,ROUNDDOWN(N2231*0.06-MIN(50000,N2231)*0.03,-2))+MAX(0,ROUNDDOWN(N2231*0.04-MIN(50000,N2231)*0.02,-2)))</f>
        <v/>
      </c>
      <c r="Q2231" s="19">
        <f>IF(H2231&lt;=450000,0,MAX(0,ROUNDDOWN(O2231*0.06-MIN(50000,O2231)*0.03,-2))+MAX(0,ROUNDDOWN(O2231*0.04-MIN(50000,O2231)*0.02,-2)))</f>
        <v/>
      </c>
      <c r="R2231" s="19">
        <f>L2231-M2231</f>
        <v/>
      </c>
      <c r="S2231" s="19">
        <f>P2231-Q2231</f>
        <v/>
      </c>
      <c r="T2231" s="19">
        <f>R2231+S2231</f>
        <v/>
      </c>
      <c r="U2231" s="21">
        <f>IF(J2231&lt;=0,0,LOOKUP(J2231,{0,1950001,3300001,6950001,9000001,18000001,40000001},{0.05,0.1,0.2,0.23,0.33,0.4,0.45}))</f>
        <v/>
      </c>
    </row>
    <row r="2232">
      <c r="A2232" t="inlineStr">
        <is>
          <t>1万円刻み</t>
        </is>
      </c>
      <c r="B2232" s="19">
        <f>'3_1万円刻み'!$A$1047</f>
        <v/>
      </c>
      <c r="C2232" s="20" t="n">
        <v>2026</v>
      </c>
      <c r="D2232" s="19" t="n">
        <v>276000</v>
      </c>
      <c r="E2232" s="19">
        <f>ROUND(MIN(B2232/12,650000)*12*0.0915+MIN(B2232/12,1390000)*12*(0.0504+0)+B2232*0.005,0)</f>
        <v/>
      </c>
      <c r="F2232" s="19" t="n">
        <v>0</v>
      </c>
      <c r="G2232" s="19" t="n">
        <v>0</v>
      </c>
      <c r="H2232" s="19">
        <f>IF(C2232&gt;=2026,IF(B2232&lt;741000,0,IF(B2232&lt;2191000,B2232-740000,IF(B2232&lt;2193000,1451000,IF(B2232&lt;2196000,1453000,IF(B2232&lt;2200000,1456000,IF(B2232&lt;3600000,ROUNDDOWN(B2232/4,-3)*2.8-80000,IF(B2232&lt;6600000,ROUNDDOWN(B2232/4,-3)*3.2-440000,IF(B2232&lt;8500000,ROUNDDOWN(B2232*0.9,0)-1100000,B2232-1950000)))))))),IF(B2232&lt;651000,0,IF(B2232&lt;1900000,B2232-650000,IF(B2232&lt;3600000,ROUNDDOWN(B2232/4,-3)*2.8-80000,IF(B2232&lt;6600000,ROUNDDOWN(B2232/4,-3)*3.2-440000,IF(B2232&lt;8500000,ROUNDDOWN(B2232*0.9,0)-1100000,B2232-1950000))))))</f>
        <v/>
      </c>
      <c r="I2232" s="19">
        <f>IF(H2232&gt;23500000,NA(),IF(C2232&gt;=2026,IF(H2232&lt;=4890000,1040000,IF(H2232&lt;=6550000,670000,620000)),IF(H2232&lt;=1320000,950000,IF(H2232&lt;=3360000,880000,IF(H2232&lt;=4890000,680000,IF(H2232&lt;=6550000,630000,580000))))))</f>
        <v/>
      </c>
      <c r="J2232" s="19">
        <f>MAX(0,ROUNDDOWN(H2232-E2232-I2232-F2232,-3))</f>
        <v/>
      </c>
      <c r="K2232" s="19">
        <f>MAX(0,ROUNDDOWN(H2232-E2232-I2232-F2232-D2232,-3))</f>
        <v/>
      </c>
      <c r="L2232" s="19">
        <f>IF(J2232&lt;=0,0,ROUNDDOWN((J2232*LOOKUP(J2232,{0,1950001,3300001,6950001,9000001,18000001,40000001},{0.05,0.1,0.2,0.23,0.33,0.4,0.45})-LOOKUP(J2232,{0,1950001,3300001,6950001,9000001,18000001,40000001},{0,97500,427500,636000,1536000,2796000,4796000}))*1.021,-2))</f>
        <v/>
      </c>
      <c r="M2232" s="19">
        <f>IF(K2232&lt;=0,0,ROUNDDOWN((K2232*LOOKUP(K2232,{0,1950001,3300001,6950001,9000001,18000001,40000001},{0.05,0.1,0.2,0.23,0.33,0.4,0.45})-LOOKUP(K2232,{0,1950001,3300001,6950001,9000001,18000001,40000001},{0,97500,427500,636000,1536000,2796000,4796000}))*1.021,-2))</f>
        <v/>
      </c>
      <c r="N2232" s="19">
        <f>MAX(0,ROUNDDOWN(H2232-E2232-430000-G2232,-3))</f>
        <v/>
      </c>
      <c r="O2232" s="19">
        <f>MAX(0,ROUNDDOWN(H2232-E2232-430000-G2232-D2232,-3))</f>
        <v/>
      </c>
      <c r="P2232" s="19">
        <f>IF(H2232&lt;=450000,0,MAX(0,ROUNDDOWN(N2232*0.06-MIN(50000,N2232)*0.03,-2))+MAX(0,ROUNDDOWN(N2232*0.04-MIN(50000,N2232)*0.02,-2)))</f>
        <v/>
      </c>
      <c r="Q2232" s="19">
        <f>IF(H2232&lt;=450000,0,MAX(0,ROUNDDOWN(O2232*0.06-MIN(50000,O2232)*0.03,-2))+MAX(0,ROUNDDOWN(O2232*0.04-MIN(50000,O2232)*0.02,-2)))</f>
        <v/>
      </c>
      <c r="R2232" s="19">
        <f>L2232-M2232</f>
        <v/>
      </c>
      <c r="S2232" s="19">
        <f>P2232-Q2232</f>
        <v/>
      </c>
      <c r="T2232" s="19">
        <f>R2232+S2232</f>
        <v/>
      </c>
      <c r="U2232" s="21">
        <f>IF(J2232&lt;=0,0,LOOKUP(J2232,{0,1950001,3300001,6950001,9000001,18000001,40000001},{0.05,0.1,0.2,0.23,0.33,0.4,0.45}))</f>
        <v/>
      </c>
    </row>
    <row r="2233">
      <c r="A2233" t="inlineStr">
        <is>
          <t>1万円刻み</t>
        </is>
      </c>
      <c r="B2233" s="19">
        <f>'3_1万円刻み'!$A$1048</f>
        <v/>
      </c>
      <c r="C2233" s="20" t="n">
        <v>2025</v>
      </c>
      <c r="D2233" s="19" t="n">
        <v>276000</v>
      </c>
      <c r="E2233" s="19">
        <f>ROUND(MIN(B2233/12,650000)*12*0.0915+MIN(B2233/12,1390000)*12*(0.0504+0)+B2233*0.005,0)</f>
        <v/>
      </c>
      <c r="F2233" s="19" t="n">
        <v>0</v>
      </c>
      <c r="G2233" s="19" t="n">
        <v>0</v>
      </c>
      <c r="H2233" s="19">
        <f>IF(C2233&gt;=2026,IF(B2233&lt;741000,0,IF(B2233&lt;2191000,B2233-740000,IF(B2233&lt;2193000,1451000,IF(B2233&lt;2196000,1453000,IF(B2233&lt;2200000,1456000,IF(B2233&lt;3600000,ROUNDDOWN(B2233/4,-3)*2.8-80000,IF(B2233&lt;6600000,ROUNDDOWN(B2233/4,-3)*3.2-440000,IF(B2233&lt;8500000,ROUNDDOWN(B2233*0.9,0)-1100000,B2233-1950000)))))))),IF(B2233&lt;651000,0,IF(B2233&lt;1900000,B2233-650000,IF(B2233&lt;3600000,ROUNDDOWN(B2233/4,-3)*2.8-80000,IF(B2233&lt;6600000,ROUNDDOWN(B2233/4,-3)*3.2-440000,IF(B2233&lt;8500000,ROUNDDOWN(B2233*0.9,0)-1100000,B2233-1950000))))))</f>
        <v/>
      </c>
      <c r="I2233" s="19">
        <f>IF(H2233&gt;23500000,NA(),IF(C2233&gt;=2026,IF(H2233&lt;=4890000,1040000,IF(H2233&lt;=6550000,670000,620000)),IF(H2233&lt;=1320000,950000,IF(H2233&lt;=3360000,880000,IF(H2233&lt;=4890000,680000,IF(H2233&lt;=6550000,630000,580000))))))</f>
        <v/>
      </c>
      <c r="J2233" s="19">
        <f>MAX(0,ROUNDDOWN(H2233-E2233-I2233-F2233,-3))</f>
        <v/>
      </c>
      <c r="K2233" s="19">
        <f>MAX(0,ROUNDDOWN(H2233-E2233-I2233-F2233-D2233,-3))</f>
        <v/>
      </c>
      <c r="L2233" s="19">
        <f>IF(J2233&lt;=0,0,ROUNDDOWN((J2233*LOOKUP(J2233,{0,1950001,3300001,6950001,9000001,18000001,40000001},{0.05,0.1,0.2,0.23,0.33,0.4,0.45})-LOOKUP(J2233,{0,1950001,3300001,6950001,9000001,18000001,40000001},{0,97500,427500,636000,1536000,2796000,4796000}))*1.021,-2))</f>
        <v/>
      </c>
      <c r="M2233" s="19">
        <f>IF(K2233&lt;=0,0,ROUNDDOWN((K2233*LOOKUP(K2233,{0,1950001,3300001,6950001,9000001,18000001,40000001},{0.05,0.1,0.2,0.23,0.33,0.4,0.45})-LOOKUP(K2233,{0,1950001,3300001,6950001,9000001,18000001,40000001},{0,97500,427500,636000,1536000,2796000,4796000}))*1.021,-2))</f>
        <v/>
      </c>
      <c r="N2233" s="19">
        <f>MAX(0,ROUNDDOWN(H2233-E2233-430000-G2233,-3))</f>
        <v/>
      </c>
      <c r="O2233" s="19">
        <f>MAX(0,ROUNDDOWN(H2233-E2233-430000-G2233-D2233,-3))</f>
        <v/>
      </c>
      <c r="P2233" s="19">
        <f>IF(H2233&lt;=450000,0,MAX(0,ROUNDDOWN(N2233*0.06-MIN(50000,N2233)*0.03,-2))+MAX(0,ROUNDDOWN(N2233*0.04-MIN(50000,N2233)*0.02,-2)))</f>
        <v/>
      </c>
      <c r="Q2233" s="19">
        <f>IF(H2233&lt;=450000,0,MAX(0,ROUNDDOWN(O2233*0.06-MIN(50000,O2233)*0.03,-2))+MAX(0,ROUNDDOWN(O2233*0.04-MIN(50000,O2233)*0.02,-2)))</f>
        <v/>
      </c>
      <c r="R2233" s="19">
        <f>L2233-M2233</f>
        <v/>
      </c>
      <c r="S2233" s="19">
        <f>P2233-Q2233</f>
        <v/>
      </c>
      <c r="T2233" s="19">
        <f>R2233+S2233</f>
        <v/>
      </c>
      <c r="U2233" s="21">
        <f>IF(J2233&lt;=0,0,LOOKUP(J2233,{0,1950001,3300001,6950001,9000001,18000001,40000001},{0.05,0.1,0.2,0.23,0.33,0.4,0.45}))</f>
        <v/>
      </c>
    </row>
    <row r="2234">
      <c r="A2234" t="inlineStr">
        <is>
          <t>1万円刻み</t>
        </is>
      </c>
      <c r="B2234" s="19">
        <f>'3_1万円刻み'!$A$1048</f>
        <v/>
      </c>
      <c r="C2234" s="20" t="n">
        <v>2026</v>
      </c>
      <c r="D2234" s="19" t="n">
        <v>276000</v>
      </c>
      <c r="E2234" s="19">
        <f>ROUND(MIN(B2234/12,650000)*12*0.0915+MIN(B2234/12,1390000)*12*(0.0504+0)+B2234*0.005,0)</f>
        <v/>
      </c>
      <c r="F2234" s="19" t="n">
        <v>0</v>
      </c>
      <c r="G2234" s="19" t="n">
        <v>0</v>
      </c>
      <c r="H2234" s="19">
        <f>IF(C2234&gt;=2026,IF(B2234&lt;741000,0,IF(B2234&lt;2191000,B2234-740000,IF(B2234&lt;2193000,1451000,IF(B2234&lt;2196000,1453000,IF(B2234&lt;2200000,1456000,IF(B2234&lt;3600000,ROUNDDOWN(B2234/4,-3)*2.8-80000,IF(B2234&lt;6600000,ROUNDDOWN(B2234/4,-3)*3.2-440000,IF(B2234&lt;8500000,ROUNDDOWN(B2234*0.9,0)-1100000,B2234-1950000)))))))),IF(B2234&lt;651000,0,IF(B2234&lt;1900000,B2234-650000,IF(B2234&lt;3600000,ROUNDDOWN(B2234/4,-3)*2.8-80000,IF(B2234&lt;6600000,ROUNDDOWN(B2234/4,-3)*3.2-440000,IF(B2234&lt;8500000,ROUNDDOWN(B2234*0.9,0)-1100000,B2234-1950000))))))</f>
        <v/>
      </c>
      <c r="I2234" s="19">
        <f>IF(H2234&gt;23500000,NA(),IF(C2234&gt;=2026,IF(H2234&lt;=4890000,1040000,IF(H2234&lt;=6550000,670000,620000)),IF(H2234&lt;=1320000,950000,IF(H2234&lt;=3360000,880000,IF(H2234&lt;=4890000,680000,IF(H2234&lt;=6550000,630000,580000))))))</f>
        <v/>
      </c>
      <c r="J2234" s="19">
        <f>MAX(0,ROUNDDOWN(H2234-E2234-I2234-F2234,-3))</f>
        <v/>
      </c>
      <c r="K2234" s="19">
        <f>MAX(0,ROUNDDOWN(H2234-E2234-I2234-F2234-D2234,-3))</f>
        <v/>
      </c>
      <c r="L2234" s="19">
        <f>IF(J2234&lt;=0,0,ROUNDDOWN((J2234*LOOKUP(J2234,{0,1950001,3300001,6950001,9000001,18000001,40000001},{0.05,0.1,0.2,0.23,0.33,0.4,0.45})-LOOKUP(J2234,{0,1950001,3300001,6950001,9000001,18000001,40000001},{0,97500,427500,636000,1536000,2796000,4796000}))*1.021,-2))</f>
        <v/>
      </c>
      <c r="M2234" s="19">
        <f>IF(K2234&lt;=0,0,ROUNDDOWN((K2234*LOOKUP(K2234,{0,1950001,3300001,6950001,9000001,18000001,40000001},{0.05,0.1,0.2,0.23,0.33,0.4,0.45})-LOOKUP(K2234,{0,1950001,3300001,6950001,9000001,18000001,40000001},{0,97500,427500,636000,1536000,2796000,4796000}))*1.021,-2))</f>
        <v/>
      </c>
      <c r="N2234" s="19">
        <f>MAX(0,ROUNDDOWN(H2234-E2234-430000-G2234,-3))</f>
        <v/>
      </c>
      <c r="O2234" s="19">
        <f>MAX(0,ROUNDDOWN(H2234-E2234-430000-G2234-D2234,-3))</f>
        <v/>
      </c>
      <c r="P2234" s="19">
        <f>IF(H2234&lt;=450000,0,MAX(0,ROUNDDOWN(N2234*0.06-MIN(50000,N2234)*0.03,-2))+MAX(0,ROUNDDOWN(N2234*0.04-MIN(50000,N2234)*0.02,-2)))</f>
        <v/>
      </c>
      <c r="Q2234" s="19">
        <f>IF(H2234&lt;=450000,0,MAX(0,ROUNDDOWN(O2234*0.06-MIN(50000,O2234)*0.03,-2))+MAX(0,ROUNDDOWN(O2234*0.04-MIN(50000,O2234)*0.02,-2)))</f>
        <v/>
      </c>
      <c r="R2234" s="19">
        <f>L2234-M2234</f>
        <v/>
      </c>
      <c r="S2234" s="19">
        <f>P2234-Q2234</f>
        <v/>
      </c>
      <c r="T2234" s="19">
        <f>R2234+S2234</f>
        <v/>
      </c>
      <c r="U2234" s="21">
        <f>IF(J2234&lt;=0,0,LOOKUP(J2234,{0,1950001,3300001,6950001,9000001,18000001,40000001},{0.05,0.1,0.2,0.23,0.33,0.4,0.45}))</f>
        <v/>
      </c>
    </row>
    <row r="2235">
      <c r="A2235" t="inlineStr">
        <is>
          <t>1万円刻み</t>
        </is>
      </c>
      <c r="B2235" s="19">
        <f>'3_1万円刻み'!$A$1049</f>
        <v/>
      </c>
      <c r="C2235" s="20" t="n">
        <v>2025</v>
      </c>
      <c r="D2235" s="19" t="n">
        <v>276000</v>
      </c>
      <c r="E2235" s="19">
        <f>ROUND(MIN(B2235/12,650000)*12*0.0915+MIN(B2235/12,1390000)*12*(0.0504+0)+B2235*0.005,0)</f>
        <v/>
      </c>
      <c r="F2235" s="19" t="n">
        <v>0</v>
      </c>
      <c r="G2235" s="19" t="n">
        <v>0</v>
      </c>
      <c r="H2235" s="19">
        <f>IF(C2235&gt;=2026,IF(B2235&lt;741000,0,IF(B2235&lt;2191000,B2235-740000,IF(B2235&lt;2193000,1451000,IF(B2235&lt;2196000,1453000,IF(B2235&lt;2200000,1456000,IF(B2235&lt;3600000,ROUNDDOWN(B2235/4,-3)*2.8-80000,IF(B2235&lt;6600000,ROUNDDOWN(B2235/4,-3)*3.2-440000,IF(B2235&lt;8500000,ROUNDDOWN(B2235*0.9,0)-1100000,B2235-1950000)))))))),IF(B2235&lt;651000,0,IF(B2235&lt;1900000,B2235-650000,IF(B2235&lt;3600000,ROUNDDOWN(B2235/4,-3)*2.8-80000,IF(B2235&lt;6600000,ROUNDDOWN(B2235/4,-3)*3.2-440000,IF(B2235&lt;8500000,ROUNDDOWN(B2235*0.9,0)-1100000,B2235-1950000))))))</f>
        <v/>
      </c>
      <c r="I2235" s="19">
        <f>IF(H2235&gt;23500000,NA(),IF(C2235&gt;=2026,IF(H2235&lt;=4890000,1040000,IF(H2235&lt;=6550000,670000,620000)),IF(H2235&lt;=1320000,950000,IF(H2235&lt;=3360000,880000,IF(H2235&lt;=4890000,680000,IF(H2235&lt;=6550000,630000,580000))))))</f>
        <v/>
      </c>
      <c r="J2235" s="19">
        <f>MAX(0,ROUNDDOWN(H2235-E2235-I2235-F2235,-3))</f>
        <v/>
      </c>
      <c r="K2235" s="19">
        <f>MAX(0,ROUNDDOWN(H2235-E2235-I2235-F2235-D2235,-3))</f>
        <v/>
      </c>
      <c r="L2235" s="19">
        <f>IF(J2235&lt;=0,0,ROUNDDOWN((J2235*LOOKUP(J2235,{0,1950001,3300001,6950001,9000001,18000001,40000001},{0.05,0.1,0.2,0.23,0.33,0.4,0.45})-LOOKUP(J2235,{0,1950001,3300001,6950001,9000001,18000001,40000001},{0,97500,427500,636000,1536000,2796000,4796000}))*1.021,-2))</f>
        <v/>
      </c>
      <c r="M2235" s="19">
        <f>IF(K2235&lt;=0,0,ROUNDDOWN((K2235*LOOKUP(K2235,{0,1950001,3300001,6950001,9000001,18000001,40000001},{0.05,0.1,0.2,0.23,0.33,0.4,0.45})-LOOKUP(K2235,{0,1950001,3300001,6950001,9000001,18000001,40000001},{0,97500,427500,636000,1536000,2796000,4796000}))*1.021,-2))</f>
        <v/>
      </c>
      <c r="N2235" s="19">
        <f>MAX(0,ROUNDDOWN(H2235-E2235-430000-G2235,-3))</f>
        <v/>
      </c>
      <c r="O2235" s="19">
        <f>MAX(0,ROUNDDOWN(H2235-E2235-430000-G2235-D2235,-3))</f>
        <v/>
      </c>
      <c r="P2235" s="19">
        <f>IF(H2235&lt;=450000,0,MAX(0,ROUNDDOWN(N2235*0.06-MIN(50000,N2235)*0.03,-2))+MAX(0,ROUNDDOWN(N2235*0.04-MIN(50000,N2235)*0.02,-2)))</f>
        <v/>
      </c>
      <c r="Q2235" s="19">
        <f>IF(H2235&lt;=450000,0,MAX(0,ROUNDDOWN(O2235*0.06-MIN(50000,O2235)*0.03,-2))+MAX(0,ROUNDDOWN(O2235*0.04-MIN(50000,O2235)*0.02,-2)))</f>
        <v/>
      </c>
      <c r="R2235" s="19">
        <f>L2235-M2235</f>
        <v/>
      </c>
      <c r="S2235" s="19">
        <f>P2235-Q2235</f>
        <v/>
      </c>
      <c r="T2235" s="19">
        <f>R2235+S2235</f>
        <v/>
      </c>
      <c r="U2235" s="21">
        <f>IF(J2235&lt;=0,0,LOOKUP(J2235,{0,1950001,3300001,6950001,9000001,18000001,40000001},{0.05,0.1,0.2,0.23,0.33,0.4,0.45}))</f>
        <v/>
      </c>
    </row>
    <row r="2236">
      <c r="A2236" t="inlineStr">
        <is>
          <t>1万円刻み</t>
        </is>
      </c>
      <c r="B2236" s="19">
        <f>'3_1万円刻み'!$A$1049</f>
        <v/>
      </c>
      <c r="C2236" s="20" t="n">
        <v>2026</v>
      </c>
      <c r="D2236" s="19" t="n">
        <v>276000</v>
      </c>
      <c r="E2236" s="19">
        <f>ROUND(MIN(B2236/12,650000)*12*0.0915+MIN(B2236/12,1390000)*12*(0.0504+0)+B2236*0.005,0)</f>
        <v/>
      </c>
      <c r="F2236" s="19" t="n">
        <v>0</v>
      </c>
      <c r="G2236" s="19" t="n">
        <v>0</v>
      </c>
      <c r="H2236" s="19">
        <f>IF(C2236&gt;=2026,IF(B2236&lt;741000,0,IF(B2236&lt;2191000,B2236-740000,IF(B2236&lt;2193000,1451000,IF(B2236&lt;2196000,1453000,IF(B2236&lt;2200000,1456000,IF(B2236&lt;3600000,ROUNDDOWN(B2236/4,-3)*2.8-80000,IF(B2236&lt;6600000,ROUNDDOWN(B2236/4,-3)*3.2-440000,IF(B2236&lt;8500000,ROUNDDOWN(B2236*0.9,0)-1100000,B2236-1950000)))))))),IF(B2236&lt;651000,0,IF(B2236&lt;1900000,B2236-650000,IF(B2236&lt;3600000,ROUNDDOWN(B2236/4,-3)*2.8-80000,IF(B2236&lt;6600000,ROUNDDOWN(B2236/4,-3)*3.2-440000,IF(B2236&lt;8500000,ROUNDDOWN(B2236*0.9,0)-1100000,B2236-1950000))))))</f>
        <v/>
      </c>
      <c r="I2236" s="19">
        <f>IF(H2236&gt;23500000,NA(),IF(C2236&gt;=2026,IF(H2236&lt;=4890000,1040000,IF(H2236&lt;=6550000,670000,620000)),IF(H2236&lt;=1320000,950000,IF(H2236&lt;=3360000,880000,IF(H2236&lt;=4890000,680000,IF(H2236&lt;=6550000,630000,580000))))))</f>
        <v/>
      </c>
      <c r="J2236" s="19">
        <f>MAX(0,ROUNDDOWN(H2236-E2236-I2236-F2236,-3))</f>
        <v/>
      </c>
      <c r="K2236" s="19">
        <f>MAX(0,ROUNDDOWN(H2236-E2236-I2236-F2236-D2236,-3))</f>
        <v/>
      </c>
      <c r="L2236" s="19">
        <f>IF(J2236&lt;=0,0,ROUNDDOWN((J2236*LOOKUP(J2236,{0,1950001,3300001,6950001,9000001,18000001,40000001},{0.05,0.1,0.2,0.23,0.33,0.4,0.45})-LOOKUP(J2236,{0,1950001,3300001,6950001,9000001,18000001,40000001},{0,97500,427500,636000,1536000,2796000,4796000}))*1.021,-2))</f>
        <v/>
      </c>
      <c r="M2236" s="19">
        <f>IF(K2236&lt;=0,0,ROUNDDOWN((K2236*LOOKUP(K2236,{0,1950001,3300001,6950001,9000001,18000001,40000001},{0.05,0.1,0.2,0.23,0.33,0.4,0.45})-LOOKUP(K2236,{0,1950001,3300001,6950001,9000001,18000001,40000001},{0,97500,427500,636000,1536000,2796000,4796000}))*1.021,-2))</f>
        <v/>
      </c>
      <c r="N2236" s="19">
        <f>MAX(0,ROUNDDOWN(H2236-E2236-430000-G2236,-3))</f>
        <v/>
      </c>
      <c r="O2236" s="19">
        <f>MAX(0,ROUNDDOWN(H2236-E2236-430000-G2236-D2236,-3))</f>
        <v/>
      </c>
      <c r="P2236" s="19">
        <f>IF(H2236&lt;=450000,0,MAX(0,ROUNDDOWN(N2236*0.06-MIN(50000,N2236)*0.03,-2))+MAX(0,ROUNDDOWN(N2236*0.04-MIN(50000,N2236)*0.02,-2)))</f>
        <v/>
      </c>
      <c r="Q2236" s="19">
        <f>IF(H2236&lt;=450000,0,MAX(0,ROUNDDOWN(O2236*0.06-MIN(50000,O2236)*0.03,-2))+MAX(0,ROUNDDOWN(O2236*0.04-MIN(50000,O2236)*0.02,-2)))</f>
        <v/>
      </c>
      <c r="R2236" s="19">
        <f>L2236-M2236</f>
        <v/>
      </c>
      <c r="S2236" s="19">
        <f>P2236-Q2236</f>
        <v/>
      </c>
      <c r="T2236" s="19">
        <f>R2236+S2236</f>
        <v/>
      </c>
      <c r="U2236" s="21">
        <f>IF(J2236&lt;=0,0,LOOKUP(J2236,{0,1950001,3300001,6950001,9000001,18000001,40000001},{0.05,0.1,0.2,0.23,0.33,0.4,0.45}))</f>
        <v/>
      </c>
    </row>
    <row r="2237">
      <c r="A2237" t="inlineStr">
        <is>
          <t>1万円刻み</t>
        </is>
      </c>
      <c r="B2237" s="19">
        <f>'3_1万円刻み'!$A$1050</f>
        <v/>
      </c>
      <c r="C2237" s="20" t="n">
        <v>2025</v>
      </c>
      <c r="D2237" s="19" t="n">
        <v>276000</v>
      </c>
      <c r="E2237" s="19">
        <f>ROUND(MIN(B2237/12,650000)*12*0.0915+MIN(B2237/12,1390000)*12*(0.0504+0)+B2237*0.005,0)</f>
        <v/>
      </c>
      <c r="F2237" s="19" t="n">
        <v>0</v>
      </c>
      <c r="G2237" s="19" t="n">
        <v>0</v>
      </c>
      <c r="H2237" s="19">
        <f>IF(C2237&gt;=2026,IF(B2237&lt;741000,0,IF(B2237&lt;2191000,B2237-740000,IF(B2237&lt;2193000,1451000,IF(B2237&lt;2196000,1453000,IF(B2237&lt;2200000,1456000,IF(B2237&lt;3600000,ROUNDDOWN(B2237/4,-3)*2.8-80000,IF(B2237&lt;6600000,ROUNDDOWN(B2237/4,-3)*3.2-440000,IF(B2237&lt;8500000,ROUNDDOWN(B2237*0.9,0)-1100000,B2237-1950000)))))))),IF(B2237&lt;651000,0,IF(B2237&lt;1900000,B2237-650000,IF(B2237&lt;3600000,ROUNDDOWN(B2237/4,-3)*2.8-80000,IF(B2237&lt;6600000,ROUNDDOWN(B2237/4,-3)*3.2-440000,IF(B2237&lt;8500000,ROUNDDOWN(B2237*0.9,0)-1100000,B2237-1950000))))))</f>
        <v/>
      </c>
      <c r="I2237" s="19">
        <f>IF(H2237&gt;23500000,NA(),IF(C2237&gt;=2026,IF(H2237&lt;=4890000,1040000,IF(H2237&lt;=6550000,670000,620000)),IF(H2237&lt;=1320000,950000,IF(H2237&lt;=3360000,880000,IF(H2237&lt;=4890000,680000,IF(H2237&lt;=6550000,630000,580000))))))</f>
        <v/>
      </c>
      <c r="J2237" s="19">
        <f>MAX(0,ROUNDDOWN(H2237-E2237-I2237-F2237,-3))</f>
        <v/>
      </c>
      <c r="K2237" s="19">
        <f>MAX(0,ROUNDDOWN(H2237-E2237-I2237-F2237-D2237,-3))</f>
        <v/>
      </c>
      <c r="L2237" s="19">
        <f>IF(J2237&lt;=0,0,ROUNDDOWN((J2237*LOOKUP(J2237,{0,1950001,3300001,6950001,9000001,18000001,40000001},{0.05,0.1,0.2,0.23,0.33,0.4,0.45})-LOOKUP(J2237,{0,1950001,3300001,6950001,9000001,18000001,40000001},{0,97500,427500,636000,1536000,2796000,4796000}))*1.021,-2))</f>
        <v/>
      </c>
      <c r="M2237" s="19">
        <f>IF(K2237&lt;=0,0,ROUNDDOWN((K2237*LOOKUP(K2237,{0,1950001,3300001,6950001,9000001,18000001,40000001},{0.05,0.1,0.2,0.23,0.33,0.4,0.45})-LOOKUP(K2237,{0,1950001,3300001,6950001,9000001,18000001,40000001},{0,97500,427500,636000,1536000,2796000,4796000}))*1.021,-2))</f>
        <v/>
      </c>
      <c r="N2237" s="19">
        <f>MAX(0,ROUNDDOWN(H2237-E2237-430000-G2237,-3))</f>
        <v/>
      </c>
      <c r="O2237" s="19">
        <f>MAX(0,ROUNDDOWN(H2237-E2237-430000-G2237-D2237,-3))</f>
        <v/>
      </c>
      <c r="P2237" s="19">
        <f>IF(H2237&lt;=450000,0,MAX(0,ROUNDDOWN(N2237*0.06-MIN(50000,N2237)*0.03,-2))+MAX(0,ROUNDDOWN(N2237*0.04-MIN(50000,N2237)*0.02,-2)))</f>
        <v/>
      </c>
      <c r="Q2237" s="19">
        <f>IF(H2237&lt;=450000,0,MAX(0,ROUNDDOWN(O2237*0.06-MIN(50000,O2237)*0.03,-2))+MAX(0,ROUNDDOWN(O2237*0.04-MIN(50000,O2237)*0.02,-2)))</f>
        <v/>
      </c>
      <c r="R2237" s="19">
        <f>L2237-M2237</f>
        <v/>
      </c>
      <c r="S2237" s="19">
        <f>P2237-Q2237</f>
        <v/>
      </c>
      <c r="T2237" s="19">
        <f>R2237+S2237</f>
        <v/>
      </c>
      <c r="U2237" s="21">
        <f>IF(J2237&lt;=0,0,LOOKUP(J2237,{0,1950001,3300001,6950001,9000001,18000001,40000001},{0.05,0.1,0.2,0.23,0.33,0.4,0.45}))</f>
        <v/>
      </c>
    </row>
    <row r="2238">
      <c r="A2238" t="inlineStr">
        <is>
          <t>1万円刻み</t>
        </is>
      </c>
      <c r="B2238" s="19">
        <f>'3_1万円刻み'!$A$1050</f>
        <v/>
      </c>
      <c r="C2238" s="20" t="n">
        <v>2026</v>
      </c>
      <c r="D2238" s="19" t="n">
        <v>276000</v>
      </c>
      <c r="E2238" s="19">
        <f>ROUND(MIN(B2238/12,650000)*12*0.0915+MIN(B2238/12,1390000)*12*(0.0504+0)+B2238*0.005,0)</f>
        <v/>
      </c>
      <c r="F2238" s="19" t="n">
        <v>0</v>
      </c>
      <c r="G2238" s="19" t="n">
        <v>0</v>
      </c>
      <c r="H2238" s="19">
        <f>IF(C2238&gt;=2026,IF(B2238&lt;741000,0,IF(B2238&lt;2191000,B2238-740000,IF(B2238&lt;2193000,1451000,IF(B2238&lt;2196000,1453000,IF(B2238&lt;2200000,1456000,IF(B2238&lt;3600000,ROUNDDOWN(B2238/4,-3)*2.8-80000,IF(B2238&lt;6600000,ROUNDDOWN(B2238/4,-3)*3.2-440000,IF(B2238&lt;8500000,ROUNDDOWN(B2238*0.9,0)-1100000,B2238-1950000)))))))),IF(B2238&lt;651000,0,IF(B2238&lt;1900000,B2238-650000,IF(B2238&lt;3600000,ROUNDDOWN(B2238/4,-3)*2.8-80000,IF(B2238&lt;6600000,ROUNDDOWN(B2238/4,-3)*3.2-440000,IF(B2238&lt;8500000,ROUNDDOWN(B2238*0.9,0)-1100000,B2238-1950000))))))</f>
        <v/>
      </c>
      <c r="I2238" s="19">
        <f>IF(H2238&gt;23500000,NA(),IF(C2238&gt;=2026,IF(H2238&lt;=4890000,1040000,IF(H2238&lt;=6550000,670000,620000)),IF(H2238&lt;=1320000,950000,IF(H2238&lt;=3360000,880000,IF(H2238&lt;=4890000,680000,IF(H2238&lt;=6550000,630000,580000))))))</f>
        <v/>
      </c>
      <c r="J2238" s="19">
        <f>MAX(0,ROUNDDOWN(H2238-E2238-I2238-F2238,-3))</f>
        <v/>
      </c>
      <c r="K2238" s="19">
        <f>MAX(0,ROUNDDOWN(H2238-E2238-I2238-F2238-D2238,-3))</f>
        <v/>
      </c>
      <c r="L2238" s="19">
        <f>IF(J2238&lt;=0,0,ROUNDDOWN((J2238*LOOKUP(J2238,{0,1950001,3300001,6950001,9000001,18000001,40000001},{0.05,0.1,0.2,0.23,0.33,0.4,0.45})-LOOKUP(J2238,{0,1950001,3300001,6950001,9000001,18000001,40000001},{0,97500,427500,636000,1536000,2796000,4796000}))*1.021,-2))</f>
        <v/>
      </c>
      <c r="M2238" s="19">
        <f>IF(K2238&lt;=0,0,ROUNDDOWN((K2238*LOOKUP(K2238,{0,1950001,3300001,6950001,9000001,18000001,40000001},{0.05,0.1,0.2,0.23,0.33,0.4,0.45})-LOOKUP(K2238,{0,1950001,3300001,6950001,9000001,18000001,40000001},{0,97500,427500,636000,1536000,2796000,4796000}))*1.021,-2))</f>
        <v/>
      </c>
      <c r="N2238" s="19">
        <f>MAX(0,ROUNDDOWN(H2238-E2238-430000-G2238,-3))</f>
        <v/>
      </c>
      <c r="O2238" s="19">
        <f>MAX(0,ROUNDDOWN(H2238-E2238-430000-G2238-D2238,-3))</f>
        <v/>
      </c>
      <c r="P2238" s="19">
        <f>IF(H2238&lt;=450000,0,MAX(0,ROUNDDOWN(N2238*0.06-MIN(50000,N2238)*0.03,-2))+MAX(0,ROUNDDOWN(N2238*0.04-MIN(50000,N2238)*0.02,-2)))</f>
        <v/>
      </c>
      <c r="Q2238" s="19">
        <f>IF(H2238&lt;=450000,0,MAX(0,ROUNDDOWN(O2238*0.06-MIN(50000,O2238)*0.03,-2))+MAX(0,ROUNDDOWN(O2238*0.04-MIN(50000,O2238)*0.02,-2)))</f>
        <v/>
      </c>
      <c r="R2238" s="19">
        <f>L2238-M2238</f>
        <v/>
      </c>
      <c r="S2238" s="19">
        <f>P2238-Q2238</f>
        <v/>
      </c>
      <c r="T2238" s="19">
        <f>R2238+S2238</f>
        <v/>
      </c>
      <c r="U2238" s="21">
        <f>IF(J2238&lt;=0,0,LOOKUP(J2238,{0,1950001,3300001,6950001,9000001,18000001,40000001},{0.05,0.1,0.2,0.23,0.33,0.4,0.45}))</f>
        <v/>
      </c>
    </row>
    <row r="2239">
      <c r="A2239" t="inlineStr">
        <is>
          <t>1万円刻み</t>
        </is>
      </c>
      <c r="B2239" s="19">
        <f>'3_1万円刻み'!$A$1051</f>
        <v/>
      </c>
      <c r="C2239" s="20" t="n">
        <v>2025</v>
      </c>
      <c r="D2239" s="19" t="n">
        <v>276000</v>
      </c>
      <c r="E2239" s="19">
        <f>ROUND(MIN(B2239/12,650000)*12*0.0915+MIN(B2239/12,1390000)*12*(0.0504+0)+B2239*0.005,0)</f>
        <v/>
      </c>
      <c r="F2239" s="19" t="n">
        <v>0</v>
      </c>
      <c r="G2239" s="19" t="n">
        <v>0</v>
      </c>
      <c r="H2239" s="19">
        <f>IF(C2239&gt;=2026,IF(B2239&lt;741000,0,IF(B2239&lt;2191000,B2239-740000,IF(B2239&lt;2193000,1451000,IF(B2239&lt;2196000,1453000,IF(B2239&lt;2200000,1456000,IF(B2239&lt;3600000,ROUNDDOWN(B2239/4,-3)*2.8-80000,IF(B2239&lt;6600000,ROUNDDOWN(B2239/4,-3)*3.2-440000,IF(B2239&lt;8500000,ROUNDDOWN(B2239*0.9,0)-1100000,B2239-1950000)))))))),IF(B2239&lt;651000,0,IF(B2239&lt;1900000,B2239-650000,IF(B2239&lt;3600000,ROUNDDOWN(B2239/4,-3)*2.8-80000,IF(B2239&lt;6600000,ROUNDDOWN(B2239/4,-3)*3.2-440000,IF(B2239&lt;8500000,ROUNDDOWN(B2239*0.9,0)-1100000,B2239-1950000))))))</f>
        <v/>
      </c>
      <c r="I2239" s="19">
        <f>IF(H2239&gt;23500000,NA(),IF(C2239&gt;=2026,IF(H2239&lt;=4890000,1040000,IF(H2239&lt;=6550000,670000,620000)),IF(H2239&lt;=1320000,950000,IF(H2239&lt;=3360000,880000,IF(H2239&lt;=4890000,680000,IF(H2239&lt;=6550000,630000,580000))))))</f>
        <v/>
      </c>
      <c r="J2239" s="19">
        <f>MAX(0,ROUNDDOWN(H2239-E2239-I2239-F2239,-3))</f>
        <v/>
      </c>
      <c r="K2239" s="19">
        <f>MAX(0,ROUNDDOWN(H2239-E2239-I2239-F2239-D2239,-3))</f>
        <v/>
      </c>
      <c r="L2239" s="19">
        <f>IF(J2239&lt;=0,0,ROUNDDOWN((J2239*LOOKUP(J2239,{0,1950001,3300001,6950001,9000001,18000001,40000001},{0.05,0.1,0.2,0.23,0.33,0.4,0.45})-LOOKUP(J2239,{0,1950001,3300001,6950001,9000001,18000001,40000001},{0,97500,427500,636000,1536000,2796000,4796000}))*1.021,-2))</f>
        <v/>
      </c>
      <c r="M2239" s="19">
        <f>IF(K2239&lt;=0,0,ROUNDDOWN((K2239*LOOKUP(K2239,{0,1950001,3300001,6950001,9000001,18000001,40000001},{0.05,0.1,0.2,0.23,0.33,0.4,0.45})-LOOKUP(K2239,{0,1950001,3300001,6950001,9000001,18000001,40000001},{0,97500,427500,636000,1536000,2796000,4796000}))*1.021,-2))</f>
        <v/>
      </c>
      <c r="N2239" s="19">
        <f>MAX(0,ROUNDDOWN(H2239-E2239-430000-G2239,-3))</f>
        <v/>
      </c>
      <c r="O2239" s="19">
        <f>MAX(0,ROUNDDOWN(H2239-E2239-430000-G2239-D2239,-3))</f>
        <v/>
      </c>
      <c r="P2239" s="19">
        <f>IF(H2239&lt;=450000,0,MAX(0,ROUNDDOWN(N2239*0.06-MIN(50000,N2239)*0.03,-2))+MAX(0,ROUNDDOWN(N2239*0.04-MIN(50000,N2239)*0.02,-2)))</f>
        <v/>
      </c>
      <c r="Q2239" s="19">
        <f>IF(H2239&lt;=450000,0,MAX(0,ROUNDDOWN(O2239*0.06-MIN(50000,O2239)*0.03,-2))+MAX(0,ROUNDDOWN(O2239*0.04-MIN(50000,O2239)*0.02,-2)))</f>
        <v/>
      </c>
      <c r="R2239" s="19">
        <f>L2239-M2239</f>
        <v/>
      </c>
      <c r="S2239" s="19">
        <f>P2239-Q2239</f>
        <v/>
      </c>
      <c r="T2239" s="19">
        <f>R2239+S2239</f>
        <v/>
      </c>
      <c r="U2239" s="21">
        <f>IF(J2239&lt;=0,0,LOOKUP(J2239,{0,1950001,3300001,6950001,9000001,18000001,40000001},{0.05,0.1,0.2,0.23,0.33,0.4,0.45}))</f>
        <v/>
      </c>
    </row>
    <row r="2240">
      <c r="A2240" t="inlineStr">
        <is>
          <t>1万円刻み</t>
        </is>
      </c>
      <c r="B2240" s="19">
        <f>'3_1万円刻み'!$A$1051</f>
        <v/>
      </c>
      <c r="C2240" s="20" t="n">
        <v>2026</v>
      </c>
      <c r="D2240" s="19" t="n">
        <v>276000</v>
      </c>
      <c r="E2240" s="19">
        <f>ROUND(MIN(B2240/12,650000)*12*0.0915+MIN(B2240/12,1390000)*12*(0.0504+0)+B2240*0.005,0)</f>
        <v/>
      </c>
      <c r="F2240" s="19" t="n">
        <v>0</v>
      </c>
      <c r="G2240" s="19" t="n">
        <v>0</v>
      </c>
      <c r="H2240" s="19">
        <f>IF(C2240&gt;=2026,IF(B2240&lt;741000,0,IF(B2240&lt;2191000,B2240-740000,IF(B2240&lt;2193000,1451000,IF(B2240&lt;2196000,1453000,IF(B2240&lt;2200000,1456000,IF(B2240&lt;3600000,ROUNDDOWN(B2240/4,-3)*2.8-80000,IF(B2240&lt;6600000,ROUNDDOWN(B2240/4,-3)*3.2-440000,IF(B2240&lt;8500000,ROUNDDOWN(B2240*0.9,0)-1100000,B2240-1950000)))))))),IF(B2240&lt;651000,0,IF(B2240&lt;1900000,B2240-650000,IF(B2240&lt;3600000,ROUNDDOWN(B2240/4,-3)*2.8-80000,IF(B2240&lt;6600000,ROUNDDOWN(B2240/4,-3)*3.2-440000,IF(B2240&lt;8500000,ROUNDDOWN(B2240*0.9,0)-1100000,B2240-1950000))))))</f>
        <v/>
      </c>
      <c r="I2240" s="19">
        <f>IF(H2240&gt;23500000,NA(),IF(C2240&gt;=2026,IF(H2240&lt;=4890000,1040000,IF(H2240&lt;=6550000,670000,620000)),IF(H2240&lt;=1320000,950000,IF(H2240&lt;=3360000,880000,IF(H2240&lt;=4890000,680000,IF(H2240&lt;=6550000,630000,580000))))))</f>
        <v/>
      </c>
      <c r="J2240" s="19">
        <f>MAX(0,ROUNDDOWN(H2240-E2240-I2240-F2240,-3))</f>
        <v/>
      </c>
      <c r="K2240" s="19">
        <f>MAX(0,ROUNDDOWN(H2240-E2240-I2240-F2240-D2240,-3))</f>
        <v/>
      </c>
      <c r="L2240" s="19">
        <f>IF(J2240&lt;=0,0,ROUNDDOWN((J2240*LOOKUP(J2240,{0,1950001,3300001,6950001,9000001,18000001,40000001},{0.05,0.1,0.2,0.23,0.33,0.4,0.45})-LOOKUP(J2240,{0,1950001,3300001,6950001,9000001,18000001,40000001},{0,97500,427500,636000,1536000,2796000,4796000}))*1.021,-2))</f>
        <v/>
      </c>
      <c r="M2240" s="19">
        <f>IF(K2240&lt;=0,0,ROUNDDOWN((K2240*LOOKUP(K2240,{0,1950001,3300001,6950001,9000001,18000001,40000001},{0.05,0.1,0.2,0.23,0.33,0.4,0.45})-LOOKUP(K2240,{0,1950001,3300001,6950001,9000001,18000001,40000001},{0,97500,427500,636000,1536000,2796000,4796000}))*1.021,-2))</f>
        <v/>
      </c>
      <c r="N2240" s="19">
        <f>MAX(0,ROUNDDOWN(H2240-E2240-430000-G2240,-3))</f>
        <v/>
      </c>
      <c r="O2240" s="19">
        <f>MAX(0,ROUNDDOWN(H2240-E2240-430000-G2240-D2240,-3))</f>
        <v/>
      </c>
      <c r="P2240" s="19">
        <f>IF(H2240&lt;=450000,0,MAX(0,ROUNDDOWN(N2240*0.06-MIN(50000,N2240)*0.03,-2))+MAX(0,ROUNDDOWN(N2240*0.04-MIN(50000,N2240)*0.02,-2)))</f>
        <v/>
      </c>
      <c r="Q2240" s="19">
        <f>IF(H2240&lt;=450000,0,MAX(0,ROUNDDOWN(O2240*0.06-MIN(50000,O2240)*0.03,-2))+MAX(0,ROUNDDOWN(O2240*0.04-MIN(50000,O2240)*0.02,-2)))</f>
        <v/>
      </c>
      <c r="R2240" s="19">
        <f>L2240-M2240</f>
        <v/>
      </c>
      <c r="S2240" s="19">
        <f>P2240-Q2240</f>
        <v/>
      </c>
      <c r="T2240" s="19">
        <f>R2240+S2240</f>
        <v/>
      </c>
      <c r="U2240" s="21">
        <f>IF(J2240&lt;=0,0,LOOKUP(J2240,{0,1950001,3300001,6950001,9000001,18000001,40000001},{0.05,0.1,0.2,0.23,0.33,0.4,0.45}))</f>
        <v/>
      </c>
    </row>
    <row r="2241">
      <c r="A2241" t="inlineStr">
        <is>
          <t>1万円刻み</t>
        </is>
      </c>
      <c r="B2241" s="19">
        <f>'3_1万円刻み'!$A$1052</f>
        <v/>
      </c>
      <c r="C2241" s="20" t="n">
        <v>2025</v>
      </c>
      <c r="D2241" s="19" t="n">
        <v>276000</v>
      </c>
      <c r="E2241" s="19">
        <f>ROUND(MIN(B2241/12,650000)*12*0.0915+MIN(B2241/12,1390000)*12*(0.0504+0)+B2241*0.005,0)</f>
        <v/>
      </c>
      <c r="F2241" s="19" t="n">
        <v>0</v>
      </c>
      <c r="G2241" s="19" t="n">
        <v>0</v>
      </c>
      <c r="H2241" s="19">
        <f>IF(C2241&gt;=2026,IF(B2241&lt;741000,0,IF(B2241&lt;2191000,B2241-740000,IF(B2241&lt;2193000,1451000,IF(B2241&lt;2196000,1453000,IF(B2241&lt;2200000,1456000,IF(B2241&lt;3600000,ROUNDDOWN(B2241/4,-3)*2.8-80000,IF(B2241&lt;6600000,ROUNDDOWN(B2241/4,-3)*3.2-440000,IF(B2241&lt;8500000,ROUNDDOWN(B2241*0.9,0)-1100000,B2241-1950000)))))))),IF(B2241&lt;651000,0,IF(B2241&lt;1900000,B2241-650000,IF(B2241&lt;3600000,ROUNDDOWN(B2241/4,-3)*2.8-80000,IF(B2241&lt;6600000,ROUNDDOWN(B2241/4,-3)*3.2-440000,IF(B2241&lt;8500000,ROUNDDOWN(B2241*0.9,0)-1100000,B2241-1950000))))))</f>
        <v/>
      </c>
      <c r="I2241" s="19">
        <f>IF(H2241&gt;23500000,NA(),IF(C2241&gt;=2026,IF(H2241&lt;=4890000,1040000,IF(H2241&lt;=6550000,670000,620000)),IF(H2241&lt;=1320000,950000,IF(H2241&lt;=3360000,880000,IF(H2241&lt;=4890000,680000,IF(H2241&lt;=6550000,630000,580000))))))</f>
        <v/>
      </c>
      <c r="J2241" s="19">
        <f>MAX(0,ROUNDDOWN(H2241-E2241-I2241-F2241,-3))</f>
        <v/>
      </c>
      <c r="K2241" s="19">
        <f>MAX(0,ROUNDDOWN(H2241-E2241-I2241-F2241-D2241,-3))</f>
        <v/>
      </c>
      <c r="L2241" s="19">
        <f>IF(J2241&lt;=0,0,ROUNDDOWN((J2241*LOOKUP(J2241,{0,1950001,3300001,6950001,9000001,18000001,40000001},{0.05,0.1,0.2,0.23,0.33,0.4,0.45})-LOOKUP(J2241,{0,1950001,3300001,6950001,9000001,18000001,40000001},{0,97500,427500,636000,1536000,2796000,4796000}))*1.021,-2))</f>
        <v/>
      </c>
      <c r="M2241" s="19">
        <f>IF(K2241&lt;=0,0,ROUNDDOWN((K2241*LOOKUP(K2241,{0,1950001,3300001,6950001,9000001,18000001,40000001},{0.05,0.1,0.2,0.23,0.33,0.4,0.45})-LOOKUP(K2241,{0,1950001,3300001,6950001,9000001,18000001,40000001},{0,97500,427500,636000,1536000,2796000,4796000}))*1.021,-2))</f>
        <v/>
      </c>
      <c r="N2241" s="19">
        <f>MAX(0,ROUNDDOWN(H2241-E2241-430000-G2241,-3))</f>
        <v/>
      </c>
      <c r="O2241" s="19">
        <f>MAX(0,ROUNDDOWN(H2241-E2241-430000-G2241-D2241,-3))</f>
        <v/>
      </c>
      <c r="P2241" s="19">
        <f>IF(H2241&lt;=450000,0,MAX(0,ROUNDDOWN(N2241*0.06-MIN(50000,N2241)*0.03,-2))+MAX(0,ROUNDDOWN(N2241*0.04-MIN(50000,N2241)*0.02,-2)))</f>
        <v/>
      </c>
      <c r="Q2241" s="19">
        <f>IF(H2241&lt;=450000,0,MAX(0,ROUNDDOWN(O2241*0.06-MIN(50000,O2241)*0.03,-2))+MAX(0,ROUNDDOWN(O2241*0.04-MIN(50000,O2241)*0.02,-2)))</f>
        <v/>
      </c>
      <c r="R2241" s="19">
        <f>L2241-M2241</f>
        <v/>
      </c>
      <c r="S2241" s="19">
        <f>P2241-Q2241</f>
        <v/>
      </c>
      <c r="T2241" s="19">
        <f>R2241+S2241</f>
        <v/>
      </c>
      <c r="U2241" s="21">
        <f>IF(J2241&lt;=0,0,LOOKUP(J2241,{0,1950001,3300001,6950001,9000001,18000001,40000001},{0.05,0.1,0.2,0.23,0.33,0.4,0.45}))</f>
        <v/>
      </c>
    </row>
    <row r="2242">
      <c r="A2242" t="inlineStr">
        <is>
          <t>1万円刻み</t>
        </is>
      </c>
      <c r="B2242" s="19">
        <f>'3_1万円刻み'!$A$1052</f>
        <v/>
      </c>
      <c r="C2242" s="20" t="n">
        <v>2026</v>
      </c>
      <c r="D2242" s="19" t="n">
        <v>276000</v>
      </c>
      <c r="E2242" s="19">
        <f>ROUND(MIN(B2242/12,650000)*12*0.0915+MIN(B2242/12,1390000)*12*(0.0504+0)+B2242*0.005,0)</f>
        <v/>
      </c>
      <c r="F2242" s="19" t="n">
        <v>0</v>
      </c>
      <c r="G2242" s="19" t="n">
        <v>0</v>
      </c>
      <c r="H2242" s="19">
        <f>IF(C2242&gt;=2026,IF(B2242&lt;741000,0,IF(B2242&lt;2191000,B2242-740000,IF(B2242&lt;2193000,1451000,IF(B2242&lt;2196000,1453000,IF(B2242&lt;2200000,1456000,IF(B2242&lt;3600000,ROUNDDOWN(B2242/4,-3)*2.8-80000,IF(B2242&lt;6600000,ROUNDDOWN(B2242/4,-3)*3.2-440000,IF(B2242&lt;8500000,ROUNDDOWN(B2242*0.9,0)-1100000,B2242-1950000)))))))),IF(B2242&lt;651000,0,IF(B2242&lt;1900000,B2242-650000,IF(B2242&lt;3600000,ROUNDDOWN(B2242/4,-3)*2.8-80000,IF(B2242&lt;6600000,ROUNDDOWN(B2242/4,-3)*3.2-440000,IF(B2242&lt;8500000,ROUNDDOWN(B2242*0.9,0)-1100000,B2242-1950000))))))</f>
        <v/>
      </c>
      <c r="I2242" s="19">
        <f>IF(H2242&gt;23500000,NA(),IF(C2242&gt;=2026,IF(H2242&lt;=4890000,1040000,IF(H2242&lt;=6550000,670000,620000)),IF(H2242&lt;=1320000,950000,IF(H2242&lt;=3360000,880000,IF(H2242&lt;=4890000,680000,IF(H2242&lt;=6550000,630000,580000))))))</f>
        <v/>
      </c>
      <c r="J2242" s="19">
        <f>MAX(0,ROUNDDOWN(H2242-E2242-I2242-F2242,-3))</f>
        <v/>
      </c>
      <c r="K2242" s="19">
        <f>MAX(0,ROUNDDOWN(H2242-E2242-I2242-F2242-D2242,-3))</f>
        <v/>
      </c>
      <c r="L2242" s="19">
        <f>IF(J2242&lt;=0,0,ROUNDDOWN((J2242*LOOKUP(J2242,{0,1950001,3300001,6950001,9000001,18000001,40000001},{0.05,0.1,0.2,0.23,0.33,0.4,0.45})-LOOKUP(J2242,{0,1950001,3300001,6950001,9000001,18000001,40000001},{0,97500,427500,636000,1536000,2796000,4796000}))*1.021,-2))</f>
        <v/>
      </c>
      <c r="M2242" s="19">
        <f>IF(K2242&lt;=0,0,ROUNDDOWN((K2242*LOOKUP(K2242,{0,1950001,3300001,6950001,9000001,18000001,40000001},{0.05,0.1,0.2,0.23,0.33,0.4,0.45})-LOOKUP(K2242,{0,1950001,3300001,6950001,9000001,18000001,40000001},{0,97500,427500,636000,1536000,2796000,4796000}))*1.021,-2))</f>
        <v/>
      </c>
      <c r="N2242" s="19">
        <f>MAX(0,ROUNDDOWN(H2242-E2242-430000-G2242,-3))</f>
        <v/>
      </c>
      <c r="O2242" s="19">
        <f>MAX(0,ROUNDDOWN(H2242-E2242-430000-G2242-D2242,-3))</f>
        <v/>
      </c>
      <c r="P2242" s="19">
        <f>IF(H2242&lt;=450000,0,MAX(0,ROUNDDOWN(N2242*0.06-MIN(50000,N2242)*0.03,-2))+MAX(0,ROUNDDOWN(N2242*0.04-MIN(50000,N2242)*0.02,-2)))</f>
        <v/>
      </c>
      <c r="Q2242" s="19">
        <f>IF(H2242&lt;=450000,0,MAX(0,ROUNDDOWN(O2242*0.06-MIN(50000,O2242)*0.03,-2))+MAX(0,ROUNDDOWN(O2242*0.04-MIN(50000,O2242)*0.02,-2)))</f>
        <v/>
      </c>
      <c r="R2242" s="19">
        <f>L2242-M2242</f>
        <v/>
      </c>
      <c r="S2242" s="19">
        <f>P2242-Q2242</f>
        <v/>
      </c>
      <c r="T2242" s="19">
        <f>R2242+S2242</f>
        <v/>
      </c>
      <c r="U2242" s="21">
        <f>IF(J2242&lt;=0,0,LOOKUP(J2242,{0,1950001,3300001,6950001,9000001,18000001,40000001},{0.05,0.1,0.2,0.23,0.33,0.4,0.45}))</f>
        <v/>
      </c>
    </row>
    <row r="2243">
      <c r="A2243" t="inlineStr">
        <is>
          <t>1万円刻み</t>
        </is>
      </c>
      <c r="B2243" s="19">
        <f>'3_1万円刻み'!$A$1053</f>
        <v/>
      </c>
      <c r="C2243" s="20" t="n">
        <v>2025</v>
      </c>
      <c r="D2243" s="19" t="n">
        <v>276000</v>
      </c>
      <c r="E2243" s="19">
        <f>ROUND(MIN(B2243/12,650000)*12*0.0915+MIN(B2243/12,1390000)*12*(0.0504+0)+B2243*0.005,0)</f>
        <v/>
      </c>
      <c r="F2243" s="19" t="n">
        <v>0</v>
      </c>
      <c r="G2243" s="19" t="n">
        <v>0</v>
      </c>
      <c r="H2243" s="19">
        <f>IF(C2243&gt;=2026,IF(B2243&lt;741000,0,IF(B2243&lt;2191000,B2243-740000,IF(B2243&lt;2193000,1451000,IF(B2243&lt;2196000,1453000,IF(B2243&lt;2200000,1456000,IF(B2243&lt;3600000,ROUNDDOWN(B2243/4,-3)*2.8-80000,IF(B2243&lt;6600000,ROUNDDOWN(B2243/4,-3)*3.2-440000,IF(B2243&lt;8500000,ROUNDDOWN(B2243*0.9,0)-1100000,B2243-1950000)))))))),IF(B2243&lt;651000,0,IF(B2243&lt;1900000,B2243-650000,IF(B2243&lt;3600000,ROUNDDOWN(B2243/4,-3)*2.8-80000,IF(B2243&lt;6600000,ROUNDDOWN(B2243/4,-3)*3.2-440000,IF(B2243&lt;8500000,ROUNDDOWN(B2243*0.9,0)-1100000,B2243-1950000))))))</f>
        <v/>
      </c>
      <c r="I2243" s="19">
        <f>IF(H2243&gt;23500000,NA(),IF(C2243&gt;=2026,IF(H2243&lt;=4890000,1040000,IF(H2243&lt;=6550000,670000,620000)),IF(H2243&lt;=1320000,950000,IF(H2243&lt;=3360000,880000,IF(H2243&lt;=4890000,680000,IF(H2243&lt;=6550000,630000,580000))))))</f>
        <v/>
      </c>
      <c r="J2243" s="19">
        <f>MAX(0,ROUNDDOWN(H2243-E2243-I2243-F2243,-3))</f>
        <v/>
      </c>
      <c r="K2243" s="19">
        <f>MAX(0,ROUNDDOWN(H2243-E2243-I2243-F2243-D2243,-3))</f>
        <v/>
      </c>
      <c r="L2243" s="19">
        <f>IF(J2243&lt;=0,0,ROUNDDOWN((J2243*LOOKUP(J2243,{0,1950001,3300001,6950001,9000001,18000001,40000001},{0.05,0.1,0.2,0.23,0.33,0.4,0.45})-LOOKUP(J2243,{0,1950001,3300001,6950001,9000001,18000001,40000001},{0,97500,427500,636000,1536000,2796000,4796000}))*1.021,-2))</f>
        <v/>
      </c>
      <c r="M2243" s="19">
        <f>IF(K2243&lt;=0,0,ROUNDDOWN((K2243*LOOKUP(K2243,{0,1950001,3300001,6950001,9000001,18000001,40000001},{0.05,0.1,0.2,0.23,0.33,0.4,0.45})-LOOKUP(K2243,{0,1950001,3300001,6950001,9000001,18000001,40000001},{0,97500,427500,636000,1536000,2796000,4796000}))*1.021,-2))</f>
        <v/>
      </c>
      <c r="N2243" s="19">
        <f>MAX(0,ROUNDDOWN(H2243-E2243-430000-G2243,-3))</f>
        <v/>
      </c>
      <c r="O2243" s="19">
        <f>MAX(0,ROUNDDOWN(H2243-E2243-430000-G2243-D2243,-3))</f>
        <v/>
      </c>
      <c r="P2243" s="19">
        <f>IF(H2243&lt;=450000,0,MAX(0,ROUNDDOWN(N2243*0.06-MIN(50000,N2243)*0.03,-2))+MAX(0,ROUNDDOWN(N2243*0.04-MIN(50000,N2243)*0.02,-2)))</f>
        <v/>
      </c>
      <c r="Q2243" s="19">
        <f>IF(H2243&lt;=450000,0,MAX(0,ROUNDDOWN(O2243*0.06-MIN(50000,O2243)*0.03,-2))+MAX(0,ROUNDDOWN(O2243*0.04-MIN(50000,O2243)*0.02,-2)))</f>
        <v/>
      </c>
      <c r="R2243" s="19">
        <f>L2243-M2243</f>
        <v/>
      </c>
      <c r="S2243" s="19">
        <f>P2243-Q2243</f>
        <v/>
      </c>
      <c r="T2243" s="19">
        <f>R2243+S2243</f>
        <v/>
      </c>
      <c r="U2243" s="21">
        <f>IF(J2243&lt;=0,0,LOOKUP(J2243,{0,1950001,3300001,6950001,9000001,18000001,40000001},{0.05,0.1,0.2,0.23,0.33,0.4,0.45}))</f>
        <v/>
      </c>
    </row>
    <row r="2244">
      <c r="A2244" t="inlineStr">
        <is>
          <t>1万円刻み</t>
        </is>
      </c>
      <c r="B2244" s="19">
        <f>'3_1万円刻み'!$A$1053</f>
        <v/>
      </c>
      <c r="C2244" s="20" t="n">
        <v>2026</v>
      </c>
      <c r="D2244" s="19" t="n">
        <v>276000</v>
      </c>
      <c r="E2244" s="19">
        <f>ROUND(MIN(B2244/12,650000)*12*0.0915+MIN(B2244/12,1390000)*12*(0.0504+0)+B2244*0.005,0)</f>
        <v/>
      </c>
      <c r="F2244" s="19" t="n">
        <v>0</v>
      </c>
      <c r="G2244" s="19" t="n">
        <v>0</v>
      </c>
      <c r="H2244" s="19">
        <f>IF(C2244&gt;=2026,IF(B2244&lt;741000,0,IF(B2244&lt;2191000,B2244-740000,IF(B2244&lt;2193000,1451000,IF(B2244&lt;2196000,1453000,IF(B2244&lt;2200000,1456000,IF(B2244&lt;3600000,ROUNDDOWN(B2244/4,-3)*2.8-80000,IF(B2244&lt;6600000,ROUNDDOWN(B2244/4,-3)*3.2-440000,IF(B2244&lt;8500000,ROUNDDOWN(B2244*0.9,0)-1100000,B2244-1950000)))))))),IF(B2244&lt;651000,0,IF(B2244&lt;1900000,B2244-650000,IF(B2244&lt;3600000,ROUNDDOWN(B2244/4,-3)*2.8-80000,IF(B2244&lt;6600000,ROUNDDOWN(B2244/4,-3)*3.2-440000,IF(B2244&lt;8500000,ROUNDDOWN(B2244*0.9,0)-1100000,B2244-1950000))))))</f>
        <v/>
      </c>
      <c r="I2244" s="19">
        <f>IF(H2244&gt;23500000,NA(),IF(C2244&gt;=2026,IF(H2244&lt;=4890000,1040000,IF(H2244&lt;=6550000,670000,620000)),IF(H2244&lt;=1320000,950000,IF(H2244&lt;=3360000,880000,IF(H2244&lt;=4890000,680000,IF(H2244&lt;=6550000,630000,580000))))))</f>
        <v/>
      </c>
      <c r="J2244" s="19">
        <f>MAX(0,ROUNDDOWN(H2244-E2244-I2244-F2244,-3))</f>
        <v/>
      </c>
      <c r="K2244" s="19">
        <f>MAX(0,ROUNDDOWN(H2244-E2244-I2244-F2244-D2244,-3))</f>
        <v/>
      </c>
      <c r="L2244" s="19">
        <f>IF(J2244&lt;=0,0,ROUNDDOWN((J2244*LOOKUP(J2244,{0,1950001,3300001,6950001,9000001,18000001,40000001},{0.05,0.1,0.2,0.23,0.33,0.4,0.45})-LOOKUP(J2244,{0,1950001,3300001,6950001,9000001,18000001,40000001},{0,97500,427500,636000,1536000,2796000,4796000}))*1.021,-2))</f>
        <v/>
      </c>
      <c r="M2244" s="19">
        <f>IF(K2244&lt;=0,0,ROUNDDOWN((K2244*LOOKUP(K2244,{0,1950001,3300001,6950001,9000001,18000001,40000001},{0.05,0.1,0.2,0.23,0.33,0.4,0.45})-LOOKUP(K2244,{0,1950001,3300001,6950001,9000001,18000001,40000001},{0,97500,427500,636000,1536000,2796000,4796000}))*1.021,-2))</f>
        <v/>
      </c>
      <c r="N2244" s="19">
        <f>MAX(0,ROUNDDOWN(H2244-E2244-430000-G2244,-3))</f>
        <v/>
      </c>
      <c r="O2244" s="19">
        <f>MAX(0,ROUNDDOWN(H2244-E2244-430000-G2244-D2244,-3))</f>
        <v/>
      </c>
      <c r="P2244" s="19">
        <f>IF(H2244&lt;=450000,0,MAX(0,ROUNDDOWN(N2244*0.06-MIN(50000,N2244)*0.03,-2))+MAX(0,ROUNDDOWN(N2244*0.04-MIN(50000,N2244)*0.02,-2)))</f>
        <v/>
      </c>
      <c r="Q2244" s="19">
        <f>IF(H2244&lt;=450000,0,MAX(0,ROUNDDOWN(O2244*0.06-MIN(50000,O2244)*0.03,-2))+MAX(0,ROUNDDOWN(O2244*0.04-MIN(50000,O2244)*0.02,-2)))</f>
        <v/>
      </c>
      <c r="R2244" s="19">
        <f>L2244-M2244</f>
        <v/>
      </c>
      <c r="S2244" s="19">
        <f>P2244-Q2244</f>
        <v/>
      </c>
      <c r="T2244" s="19">
        <f>R2244+S2244</f>
        <v/>
      </c>
      <c r="U2244" s="21">
        <f>IF(J2244&lt;=0,0,LOOKUP(J2244,{0,1950001,3300001,6950001,9000001,18000001,40000001},{0.05,0.1,0.2,0.23,0.33,0.4,0.45}))</f>
        <v/>
      </c>
    </row>
    <row r="2245">
      <c r="A2245" t="inlineStr">
        <is>
          <t>1万円刻み</t>
        </is>
      </c>
      <c r="B2245" s="19">
        <f>'3_1万円刻み'!$A$1054</f>
        <v/>
      </c>
      <c r="C2245" s="20" t="n">
        <v>2025</v>
      </c>
      <c r="D2245" s="19" t="n">
        <v>276000</v>
      </c>
      <c r="E2245" s="19">
        <f>ROUND(MIN(B2245/12,650000)*12*0.0915+MIN(B2245/12,1390000)*12*(0.0504+0)+B2245*0.005,0)</f>
        <v/>
      </c>
      <c r="F2245" s="19" t="n">
        <v>0</v>
      </c>
      <c r="G2245" s="19" t="n">
        <v>0</v>
      </c>
      <c r="H2245" s="19">
        <f>IF(C2245&gt;=2026,IF(B2245&lt;741000,0,IF(B2245&lt;2191000,B2245-740000,IF(B2245&lt;2193000,1451000,IF(B2245&lt;2196000,1453000,IF(B2245&lt;2200000,1456000,IF(B2245&lt;3600000,ROUNDDOWN(B2245/4,-3)*2.8-80000,IF(B2245&lt;6600000,ROUNDDOWN(B2245/4,-3)*3.2-440000,IF(B2245&lt;8500000,ROUNDDOWN(B2245*0.9,0)-1100000,B2245-1950000)))))))),IF(B2245&lt;651000,0,IF(B2245&lt;1900000,B2245-650000,IF(B2245&lt;3600000,ROUNDDOWN(B2245/4,-3)*2.8-80000,IF(B2245&lt;6600000,ROUNDDOWN(B2245/4,-3)*3.2-440000,IF(B2245&lt;8500000,ROUNDDOWN(B2245*0.9,0)-1100000,B2245-1950000))))))</f>
        <v/>
      </c>
      <c r="I2245" s="19">
        <f>IF(H2245&gt;23500000,NA(),IF(C2245&gt;=2026,IF(H2245&lt;=4890000,1040000,IF(H2245&lt;=6550000,670000,620000)),IF(H2245&lt;=1320000,950000,IF(H2245&lt;=3360000,880000,IF(H2245&lt;=4890000,680000,IF(H2245&lt;=6550000,630000,580000))))))</f>
        <v/>
      </c>
      <c r="J2245" s="19">
        <f>MAX(0,ROUNDDOWN(H2245-E2245-I2245-F2245,-3))</f>
        <v/>
      </c>
      <c r="K2245" s="19">
        <f>MAX(0,ROUNDDOWN(H2245-E2245-I2245-F2245-D2245,-3))</f>
        <v/>
      </c>
      <c r="L2245" s="19">
        <f>IF(J2245&lt;=0,0,ROUNDDOWN((J2245*LOOKUP(J2245,{0,1950001,3300001,6950001,9000001,18000001,40000001},{0.05,0.1,0.2,0.23,0.33,0.4,0.45})-LOOKUP(J2245,{0,1950001,3300001,6950001,9000001,18000001,40000001},{0,97500,427500,636000,1536000,2796000,4796000}))*1.021,-2))</f>
        <v/>
      </c>
      <c r="M2245" s="19">
        <f>IF(K2245&lt;=0,0,ROUNDDOWN((K2245*LOOKUP(K2245,{0,1950001,3300001,6950001,9000001,18000001,40000001},{0.05,0.1,0.2,0.23,0.33,0.4,0.45})-LOOKUP(K2245,{0,1950001,3300001,6950001,9000001,18000001,40000001},{0,97500,427500,636000,1536000,2796000,4796000}))*1.021,-2))</f>
        <v/>
      </c>
      <c r="N2245" s="19">
        <f>MAX(0,ROUNDDOWN(H2245-E2245-430000-G2245,-3))</f>
        <v/>
      </c>
      <c r="O2245" s="19">
        <f>MAX(0,ROUNDDOWN(H2245-E2245-430000-G2245-D2245,-3))</f>
        <v/>
      </c>
      <c r="P2245" s="19">
        <f>IF(H2245&lt;=450000,0,MAX(0,ROUNDDOWN(N2245*0.06-MIN(50000,N2245)*0.03,-2))+MAX(0,ROUNDDOWN(N2245*0.04-MIN(50000,N2245)*0.02,-2)))</f>
        <v/>
      </c>
      <c r="Q2245" s="19">
        <f>IF(H2245&lt;=450000,0,MAX(0,ROUNDDOWN(O2245*0.06-MIN(50000,O2245)*0.03,-2))+MAX(0,ROUNDDOWN(O2245*0.04-MIN(50000,O2245)*0.02,-2)))</f>
        <v/>
      </c>
      <c r="R2245" s="19">
        <f>L2245-M2245</f>
        <v/>
      </c>
      <c r="S2245" s="19">
        <f>P2245-Q2245</f>
        <v/>
      </c>
      <c r="T2245" s="19">
        <f>R2245+S2245</f>
        <v/>
      </c>
      <c r="U2245" s="21">
        <f>IF(J2245&lt;=0,0,LOOKUP(J2245,{0,1950001,3300001,6950001,9000001,18000001,40000001},{0.05,0.1,0.2,0.23,0.33,0.4,0.45}))</f>
        <v/>
      </c>
    </row>
    <row r="2246">
      <c r="A2246" t="inlineStr">
        <is>
          <t>1万円刻み</t>
        </is>
      </c>
      <c r="B2246" s="19">
        <f>'3_1万円刻み'!$A$1054</f>
        <v/>
      </c>
      <c r="C2246" s="20" t="n">
        <v>2026</v>
      </c>
      <c r="D2246" s="19" t="n">
        <v>276000</v>
      </c>
      <c r="E2246" s="19">
        <f>ROUND(MIN(B2246/12,650000)*12*0.0915+MIN(B2246/12,1390000)*12*(0.0504+0)+B2246*0.005,0)</f>
        <v/>
      </c>
      <c r="F2246" s="19" t="n">
        <v>0</v>
      </c>
      <c r="G2246" s="19" t="n">
        <v>0</v>
      </c>
      <c r="H2246" s="19">
        <f>IF(C2246&gt;=2026,IF(B2246&lt;741000,0,IF(B2246&lt;2191000,B2246-740000,IF(B2246&lt;2193000,1451000,IF(B2246&lt;2196000,1453000,IF(B2246&lt;2200000,1456000,IF(B2246&lt;3600000,ROUNDDOWN(B2246/4,-3)*2.8-80000,IF(B2246&lt;6600000,ROUNDDOWN(B2246/4,-3)*3.2-440000,IF(B2246&lt;8500000,ROUNDDOWN(B2246*0.9,0)-1100000,B2246-1950000)))))))),IF(B2246&lt;651000,0,IF(B2246&lt;1900000,B2246-650000,IF(B2246&lt;3600000,ROUNDDOWN(B2246/4,-3)*2.8-80000,IF(B2246&lt;6600000,ROUNDDOWN(B2246/4,-3)*3.2-440000,IF(B2246&lt;8500000,ROUNDDOWN(B2246*0.9,0)-1100000,B2246-1950000))))))</f>
        <v/>
      </c>
      <c r="I2246" s="19">
        <f>IF(H2246&gt;23500000,NA(),IF(C2246&gt;=2026,IF(H2246&lt;=4890000,1040000,IF(H2246&lt;=6550000,670000,620000)),IF(H2246&lt;=1320000,950000,IF(H2246&lt;=3360000,880000,IF(H2246&lt;=4890000,680000,IF(H2246&lt;=6550000,630000,580000))))))</f>
        <v/>
      </c>
      <c r="J2246" s="19">
        <f>MAX(0,ROUNDDOWN(H2246-E2246-I2246-F2246,-3))</f>
        <v/>
      </c>
      <c r="K2246" s="19">
        <f>MAX(0,ROUNDDOWN(H2246-E2246-I2246-F2246-D2246,-3))</f>
        <v/>
      </c>
      <c r="L2246" s="19">
        <f>IF(J2246&lt;=0,0,ROUNDDOWN((J2246*LOOKUP(J2246,{0,1950001,3300001,6950001,9000001,18000001,40000001},{0.05,0.1,0.2,0.23,0.33,0.4,0.45})-LOOKUP(J2246,{0,1950001,3300001,6950001,9000001,18000001,40000001},{0,97500,427500,636000,1536000,2796000,4796000}))*1.021,-2))</f>
        <v/>
      </c>
      <c r="M2246" s="19">
        <f>IF(K2246&lt;=0,0,ROUNDDOWN((K2246*LOOKUP(K2246,{0,1950001,3300001,6950001,9000001,18000001,40000001},{0.05,0.1,0.2,0.23,0.33,0.4,0.45})-LOOKUP(K2246,{0,1950001,3300001,6950001,9000001,18000001,40000001},{0,97500,427500,636000,1536000,2796000,4796000}))*1.021,-2))</f>
        <v/>
      </c>
      <c r="N2246" s="19">
        <f>MAX(0,ROUNDDOWN(H2246-E2246-430000-G2246,-3))</f>
        <v/>
      </c>
      <c r="O2246" s="19">
        <f>MAX(0,ROUNDDOWN(H2246-E2246-430000-G2246-D2246,-3))</f>
        <v/>
      </c>
      <c r="P2246" s="19">
        <f>IF(H2246&lt;=450000,0,MAX(0,ROUNDDOWN(N2246*0.06-MIN(50000,N2246)*0.03,-2))+MAX(0,ROUNDDOWN(N2246*0.04-MIN(50000,N2246)*0.02,-2)))</f>
        <v/>
      </c>
      <c r="Q2246" s="19">
        <f>IF(H2246&lt;=450000,0,MAX(0,ROUNDDOWN(O2246*0.06-MIN(50000,O2246)*0.03,-2))+MAX(0,ROUNDDOWN(O2246*0.04-MIN(50000,O2246)*0.02,-2)))</f>
        <v/>
      </c>
      <c r="R2246" s="19">
        <f>L2246-M2246</f>
        <v/>
      </c>
      <c r="S2246" s="19">
        <f>P2246-Q2246</f>
        <v/>
      </c>
      <c r="T2246" s="19">
        <f>R2246+S2246</f>
        <v/>
      </c>
      <c r="U2246" s="21">
        <f>IF(J2246&lt;=0,0,LOOKUP(J2246,{0,1950001,3300001,6950001,9000001,18000001,40000001},{0.05,0.1,0.2,0.23,0.33,0.4,0.45}))</f>
        <v/>
      </c>
    </row>
    <row r="2247">
      <c r="A2247" t="inlineStr">
        <is>
          <t>1万円刻み</t>
        </is>
      </c>
      <c r="B2247" s="19">
        <f>'3_1万円刻み'!$A$1055</f>
        <v/>
      </c>
      <c r="C2247" s="20" t="n">
        <v>2025</v>
      </c>
      <c r="D2247" s="19" t="n">
        <v>276000</v>
      </c>
      <c r="E2247" s="19">
        <f>ROUND(MIN(B2247/12,650000)*12*0.0915+MIN(B2247/12,1390000)*12*(0.0504+0)+B2247*0.005,0)</f>
        <v/>
      </c>
      <c r="F2247" s="19" t="n">
        <v>0</v>
      </c>
      <c r="G2247" s="19" t="n">
        <v>0</v>
      </c>
      <c r="H2247" s="19">
        <f>IF(C2247&gt;=2026,IF(B2247&lt;741000,0,IF(B2247&lt;2191000,B2247-740000,IF(B2247&lt;2193000,1451000,IF(B2247&lt;2196000,1453000,IF(B2247&lt;2200000,1456000,IF(B2247&lt;3600000,ROUNDDOWN(B2247/4,-3)*2.8-80000,IF(B2247&lt;6600000,ROUNDDOWN(B2247/4,-3)*3.2-440000,IF(B2247&lt;8500000,ROUNDDOWN(B2247*0.9,0)-1100000,B2247-1950000)))))))),IF(B2247&lt;651000,0,IF(B2247&lt;1900000,B2247-650000,IF(B2247&lt;3600000,ROUNDDOWN(B2247/4,-3)*2.8-80000,IF(B2247&lt;6600000,ROUNDDOWN(B2247/4,-3)*3.2-440000,IF(B2247&lt;8500000,ROUNDDOWN(B2247*0.9,0)-1100000,B2247-1950000))))))</f>
        <v/>
      </c>
      <c r="I2247" s="19">
        <f>IF(H2247&gt;23500000,NA(),IF(C2247&gt;=2026,IF(H2247&lt;=4890000,1040000,IF(H2247&lt;=6550000,670000,620000)),IF(H2247&lt;=1320000,950000,IF(H2247&lt;=3360000,880000,IF(H2247&lt;=4890000,680000,IF(H2247&lt;=6550000,630000,580000))))))</f>
        <v/>
      </c>
      <c r="J2247" s="19">
        <f>MAX(0,ROUNDDOWN(H2247-E2247-I2247-F2247,-3))</f>
        <v/>
      </c>
      <c r="K2247" s="19">
        <f>MAX(0,ROUNDDOWN(H2247-E2247-I2247-F2247-D2247,-3))</f>
        <v/>
      </c>
      <c r="L2247" s="19">
        <f>IF(J2247&lt;=0,0,ROUNDDOWN((J2247*LOOKUP(J2247,{0,1950001,3300001,6950001,9000001,18000001,40000001},{0.05,0.1,0.2,0.23,0.33,0.4,0.45})-LOOKUP(J2247,{0,1950001,3300001,6950001,9000001,18000001,40000001},{0,97500,427500,636000,1536000,2796000,4796000}))*1.021,-2))</f>
        <v/>
      </c>
      <c r="M2247" s="19">
        <f>IF(K2247&lt;=0,0,ROUNDDOWN((K2247*LOOKUP(K2247,{0,1950001,3300001,6950001,9000001,18000001,40000001},{0.05,0.1,0.2,0.23,0.33,0.4,0.45})-LOOKUP(K2247,{0,1950001,3300001,6950001,9000001,18000001,40000001},{0,97500,427500,636000,1536000,2796000,4796000}))*1.021,-2))</f>
        <v/>
      </c>
      <c r="N2247" s="19">
        <f>MAX(0,ROUNDDOWN(H2247-E2247-430000-G2247,-3))</f>
        <v/>
      </c>
      <c r="O2247" s="19">
        <f>MAX(0,ROUNDDOWN(H2247-E2247-430000-G2247-D2247,-3))</f>
        <v/>
      </c>
      <c r="P2247" s="19">
        <f>IF(H2247&lt;=450000,0,MAX(0,ROUNDDOWN(N2247*0.06-MIN(50000,N2247)*0.03,-2))+MAX(0,ROUNDDOWN(N2247*0.04-MIN(50000,N2247)*0.02,-2)))</f>
        <v/>
      </c>
      <c r="Q2247" s="19">
        <f>IF(H2247&lt;=450000,0,MAX(0,ROUNDDOWN(O2247*0.06-MIN(50000,O2247)*0.03,-2))+MAX(0,ROUNDDOWN(O2247*0.04-MIN(50000,O2247)*0.02,-2)))</f>
        <v/>
      </c>
      <c r="R2247" s="19">
        <f>L2247-M2247</f>
        <v/>
      </c>
      <c r="S2247" s="19">
        <f>P2247-Q2247</f>
        <v/>
      </c>
      <c r="T2247" s="19">
        <f>R2247+S2247</f>
        <v/>
      </c>
      <c r="U2247" s="21">
        <f>IF(J2247&lt;=0,0,LOOKUP(J2247,{0,1950001,3300001,6950001,9000001,18000001,40000001},{0.05,0.1,0.2,0.23,0.33,0.4,0.45}))</f>
        <v/>
      </c>
    </row>
    <row r="2248">
      <c r="A2248" t="inlineStr">
        <is>
          <t>1万円刻み</t>
        </is>
      </c>
      <c r="B2248" s="19">
        <f>'3_1万円刻み'!$A$1055</f>
        <v/>
      </c>
      <c r="C2248" s="20" t="n">
        <v>2026</v>
      </c>
      <c r="D2248" s="19" t="n">
        <v>276000</v>
      </c>
      <c r="E2248" s="19">
        <f>ROUND(MIN(B2248/12,650000)*12*0.0915+MIN(B2248/12,1390000)*12*(0.0504+0)+B2248*0.005,0)</f>
        <v/>
      </c>
      <c r="F2248" s="19" t="n">
        <v>0</v>
      </c>
      <c r="G2248" s="19" t="n">
        <v>0</v>
      </c>
      <c r="H2248" s="19">
        <f>IF(C2248&gt;=2026,IF(B2248&lt;741000,0,IF(B2248&lt;2191000,B2248-740000,IF(B2248&lt;2193000,1451000,IF(B2248&lt;2196000,1453000,IF(B2248&lt;2200000,1456000,IF(B2248&lt;3600000,ROUNDDOWN(B2248/4,-3)*2.8-80000,IF(B2248&lt;6600000,ROUNDDOWN(B2248/4,-3)*3.2-440000,IF(B2248&lt;8500000,ROUNDDOWN(B2248*0.9,0)-1100000,B2248-1950000)))))))),IF(B2248&lt;651000,0,IF(B2248&lt;1900000,B2248-650000,IF(B2248&lt;3600000,ROUNDDOWN(B2248/4,-3)*2.8-80000,IF(B2248&lt;6600000,ROUNDDOWN(B2248/4,-3)*3.2-440000,IF(B2248&lt;8500000,ROUNDDOWN(B2248*0.9,0)-1100000,B2248-1950000))))))</f>
        <v/>
      </c>
      <c r="I2248" s="19">
        <f>IF(H2248&gt;23500000,NA(),IF(C2248&gt;=2026,IF(H2248&lt;=4890000,1040000,IF(H2248&lt;=6550000,670000,620000)),IF(H2248&lt;=1320000,950000,IF(H2248&lt;=3360000,880000,IF(H2248&lt;=4890000,680000,IF(H2248&lt;=6550000,630000,580000))))))</f>
        <v/>
      </c>
      <c r="J2248" s="19">
        <f>MAX(0,ROUNDDOWN(H2248-E2248-I2248-F2248,-3))</f>
        <v/>
      </c>
      <c r="K2248" s="19">
        <f>MAX(0,ROUNDDOWN(H2248-E2248-I2248-F2248-D2248,-3))</f>
        <v/>
      </c>
      <c r="L2248" s="19">
        <f>IF(J2248&lt;=0,0,ROUNDDOWN((J2248*LOOKUP(J2248,{0,1950001,3300001,6950001,9000001,18000001,40000001},{0.05,0.1,0.2,0.23,0.33,0.4,0.45})-LOOKUP(J2248,{0,1950001,3300001,6950001,9000001,18000001,40000001},{0,97500,427500,636000,1536000,2796000,4796000}))*1.021,-2))</f>
        <v/>
      </c>
      <c r="M2248" s="19">
        <f>IF(K2248&lt;=0,0,ROUNDDOWN((K2248*LOOKUP(K2248,{0,1950001,3300001,6950001,9000001,18000001,40000001},{0.05,0.1,0.2,0.23,0.33,0.4,0.45})-LOOKUP(K2248,{0,1950001,3300001,6950001,9000001,18000001,40000001},{0,97500,427500,636000,1536000,2796000,4796000}))*1.021,-2))</f>
        <v/>
      </c>
      <c r="N2248" s="19">
        <f>MAX(0,ROUNDDOWN(H2248-E2248-430000-G2248,-3))</f>
        <v/>
      </c>
      <c r="O2248" s="19">
        <f>MAX(0,ROUNDDOWN(H2248-E2248-430000-G2248-D2248,-3))</f>
        <v/>
      </c>
      <c r="P2248" s="19">
        <f>IF(H2248&lt;=450000,0,MAX(0,ROUNDDOWN(N2248*0.06-MIN(50000,N2248)*0.03,-2))+MAX(0,ROUNDDOWN(N2248*0.04-MIN(50000,N2248)*0.02,-2)))</f>
        <v/>
      </c>
      <c r="Q2248" s="19">
        <f>IF(H2248&lt;=450000,0,MAX(0,ROUNDDOWN(O2248*0.06-MIN(50000,O2248)*0.03,-2))+MAX(0,ROUNDDOWN(O2248*0.04-MIN(50000,O2248)*0.02,-2)))</f>
        <v/>
      </c>
      <c r="R2248" s="19">
        <f>L2248-M2248</f>
        <v/>
      </c>
      <c r="S2248" s="19">
        <f>P2248-Q2248</f>
        <v/>
      </c>
      <c r="T2248" s="19">
        <f>R2248+S2248</f>
        <v/>
      </c>
      <c r="U2248" s="21">
        <f>IF(J2248&lt;=0,0,LOOKUP(J2248,{0,1950001,3300001,6950001,9000001,18000001,40000001},{0.05,0.1,0.2,0.23,0.33,0.4,0.45}))</f>
        <v/>
      </c>
    </row>
    <row r="2249">
      <c r="A2249" t="inlineStr">
        <is>
          <t>1万円刻み</t>
        </is>
      </c>
      <c r="B2249" s="19">
        <f>'3_1万円刻み'!$A$1056</f>
        <v/>
      </c>
      <c r="C2249" s="20" t="n">
        <v>2025</v>
      </c>
      <c r="D2249" s="19" t="n">
        <v>276000</v>
      </c>
      <c r="E2249" s="19">
        <f>ROUND(MIN(B2249/12,650000)*12*0.0915+MIN(B2249/12,1390000)*12*(0.0504+0)+B2249*0.005,0)</f>
        <v/>
      </c>
      <c r="F2249" s="19" t="n">
        <v>0</v>
      </c>
      <c r="G2249" s="19" t="n">
        <v>0</v>
      </c>
      <c r="H2249" s="19">
        <f>IF(C2249&gt;=2026,IF(B2249&lt;741000,0,IF(B2249&lt;2191000,B2249-740000,IF(B2249&lt;2193000,1451000,IF(B2249&lt;2196000,1453000,IF(B2249&lt;2200000,1456000,IF(B2249&lt;3600000,ROUNDDOWN(B2249/4,-3)*2.8-80000,IF(B2249&lt;6600000,ROUNDDOWN(B2249/4,-3)*3.2-440000,IF(B2249&lt;8500000,ROUNDDOWN(B2249*0.9,0)-1100000,B2249-1950000)))))))),IF(B2249&lt;651000,0,IF(B2249&lt;1900000,B2249-650000,IF(B2249&lt;3600000,ROUNDDOWN(B2249/4,-3)*2.8-80000,IF(B2249&lt;6600000,ROUNDDOWN(B2249/4,-3)*3.2-440000,IF(B2249&lt;8500000,ROUNDDOWN(B2249*0.9,0)-1100000,B2249-1950000))))))</f>
        <v/>
      </c>
      <c r="I2249" s="19">
        <f>IF(H2249&gt;23500000,NA(),IF(C2249&gt;=2026,IF(H2249&lt;=4890000,1040000,IF(H2249&lt;=6550000,670000,620000)),IF(H2249&lt;=1320000,950000,IF(H2249&lt;=3360000,880000,IF(H2249&lt;=4890000,680000,IF(H2249&lt;=6550000,630000,580000))))))</f>
        <v/>
      </c>
      <c r="J2249" s="19">
        <f>MAX(0,ROUNDDOWN(H2249-E2249-I2249-F2249,-3))</f>
        <v/>
      </c>
      <c r="K2249" s="19">
        <f>MAX(0,ROUNDDOWN(H2249-E2249-I2249-F2249-D2249,-3))</f>
        <v/>
      </c>
      <c r="L2249" s="19">
        <f>IF(J2249&lt;=0,0,ROUNDDOWN((J2249*LOOKUP(J2249,{0,1950001,3300001,6950001,9000001,18000001,40000001},{0.05,0.1,0.2,0.23,0.33,0.4,0.45})-LOOKUP(J2249,{0,1950001,3300001,6950001,9000001,18000001,40000001},{0,97500,427500,636000,1536000,2796000,4796000}))*1.021,-2))</f>
        <v/>
      </c>
      <c r="M2249" s="19">
        <f>IF(K2249&lt;=0,0,ROUNDDOWN((K2249*LOOKUP(K2249,{0,1950001,3300001,6950001,9000001,18000001,40000001},{0.05,0.1,0.2,0.23,0.33,0.4,0.45})-LOOKUP(K2249,{0,1950001,3300001,6950001,9000001,18000001,40000001},{0,97500,427500,636000,1536000,2796000,4796000}))*1.021,-2))</f>
        <v/>
      </c>
      <c r="N2249" s="19">
        <f>MAX(0,ROUNDDOWN(H2249-E2249-430000-G2249,-3))</f>
        <v/>
      </c>
      <c r="O2249" s="19">
        <f>MAX(0,ROUNDDOWN(H2249-E2249-430000-G2249-D2249,-3))</f>
        <v/>
      </c>
      <c r="P2249" s="19">
        <f>IF(H2249&lt;=450000,0,MAX(0,ROUNDDOWN(N2249*0.06-MIN(50000,N2249)*0.03,-2))+MAX(0,ROUNDDOWN(N2249*0.04-MIN(50000,N2249)*0.02,-2)))</f>
        <v/>
      </c>
      <c r="Q2249" s="19">
        <f>IF(H2249&lt;=450000,0,MAX(0,ROUNDDOWN(O2249*0.06-MIN(50000,O2249)*0.03,-2))+MAX(0,ROUNDDOWN(O2249*0.04-MIN(50000,O2249)*0.02,-2)))</f>
        <v/>
      </c>
      <c r="R2249" s="19">
        <f>L2249-M2249</f>
        <v/>
      </c>
      <c r="S2249" s="19">
        <f>P2249-Q2249</f>
        <v/>
      </c>
      <c r="T2249" s="19">
        <f>R2249+S2249</f>
        <v/>
      </c>
      <c r="U2249" s="21">
        <f>IF(J2249&lt;=0,0,LOOKUP(J2249,{0,1950001,3300001,6950001,9000001,18000001,40000001},{0.05,0.1,0.2,0.23,0.33,0.4,0.45}))</f>
        <v/>
      </c>
    </row>
    <row r="2250">
      <c r="A2250" t="inlineStr">
        <is>
          <t>1万円刻み</t>
        </is>
      </c>
      <c r="B2250" s="19">
        <f>'3_1万円刻み'!$A$1056</f>
        <v/>
      </c>
      <c r="C2250" s="20" t="n">
        <v>2026</v>
      </c>
      <c r="D2250" s="19" t="n">
        <v>276000</v>
      </c>
      <c r="E2250" s="19">
        <f>ROUND(MIN(B2250/12,650000)*12*0.0915+MIN(B2250/12,1390000)*12*(0.0504+0)+B2250*0.005,0)</f>
        <v/>
      </c>
      <c r="F2250" s="19" t="n">
        <v>0</v>
      </c>
      <c r="G2250" s="19" t="n">
        <v>0</v>
      </c>
      <c r="H2250" s="19">
        <f>IF(C2250&gt;=2026,IF(B2250&lt;741000,0,IF(B2250&lt;2191000,B2250-740000,IF(B2250&lt;2193000,1451000,IF(B2250&lt;2196000,1453000,IF(B2250&lt;2200000,1456000,IF(B2250&lt;3600000,ROUNDDOWN(B2250/4,-3)*2.8-80000,IF(B2250&lt;6600000,ROUNDDOWN(B2250/4,-3)*3.2-440000,IF(B2250&lt;8500000,ROUNDDOWN(B2250*0.9,0)-1100000,B2250-1950000)))))))),IF(B2250&lt;651000,0,IF(B2250&lt;1900000,B2250-650000,IF(B2250&lt;3600000,ROUNDDOWN(B2250/4,-3)*2.8-80000,IF(B2250&lt;6600000,ROUNDDOWN(B2250/4,-3)*3.2-440000,IF(B2250&lt;8500000,ROUNDDOWN(B2250*0.9,0)-1100000,B2250-1950000))))))</f>
        <v/>
      </c>
      <c r="I2250" s="19">
        <f>IF(H2250&gt;23500000,NA(),IF(C2250&gt;=2026,IF(H2250&lt;=4890000,1040000,IF(H2250&lt;=6550000,670000,620000)),IF(H2250&lt;=1320000,950000,IF(H2250&lt;=3360000,880000,IF(H2250&lt;=4890000,680000,IF(H2250&lt;=6550000,630000,580000))))))</f>
        <v/>
      </c>
      <c r="J2250" s="19">
        <f>MAX(0,ROUNDDOWN(H2250-E2250-I2250-F2250,-3))</f>
        <v/>
      </c>
      <c r="K2250" s="19">
        <f>MAX(0,ROUNDDOWN(H2250-E2250-I2250-F2250-D2250,-3))</f>
        <v/>
      </c>
      <c r="L2250" s="19">
        <f>IF(J2250&lt;=0,0,ROUNDDOWN((J2250*LOOKUP(J2250,{0,1950001,3300001,6950001,9000001,18000001,40000001},{0.05,0.1,0.2,0.23,0.33,0.4,0.45})-LOOKUP(J2250,{0,1950001,3300001,6950001,9000001,18000001,40000001},{0,97500,427500,636000,1536000,2796000,4796000}))*1.021,-2))</f>
        <v/>
      </c>
      <c r="M2250" s="19">
        <f>IF(K2250&lt;=0,0,ROUNDDOWN((K2250*LOOKUP(K2250,{0,1950001,3300001,6950001,9000001,18000001,40000001},{0.05,0.1,0.2,0.23,0.33,0.4,0.45})-LOOKUP(K2250,{0,1950001,3300001,6950001,9000001,18000001,40000001},{0,97500,427500,636000,1536000,2796000,4796000}))*1.021,-2))</f>
        <v/>
      </c>
      <c r="N2250" s="19">
        <f>MAX(0,ROUNDDOWN(H2250-E2250-430000-G2250,-3))</f>
        <v/>
      </c>
      <c r="O2250" s="19">
        <f>MAX(0,ROUNDDOWN(H2250-E2250-430000-G2250-D2250,-3))</f>
        <v/>
      </c>
      <c r="P2250" s="19">
        <f>IF(H2250&lt;=450000,0,MAX(0,ROUNDDOWN(N2250*0.06-MIN(50000,N2250)*0.03,-2))+MAX(0,ROUNDDOWN(N2250*0.04-MIN(50000,N2250)*0.02,-2)))</f>
        <v/>
      </c>
      <c r="Q2250" s="19">
        <f>IF(H2250&lt;=450000,0,MAX(0,ROUNDDOWN(O2250*0.06-MIN(50000,O2250)*0.03,-2))+MAX(0,ROUNDDOWN(O2250*0.04-MIN(50000,O2250)*0.02,-2)))</f>
        <v/>
      </c>
      <c r="R2250" s="19">
        <f>L2250-M2250</f>
        <v/>
      </c>
      <c r="S2250" s="19">
        <f>P2250-Q2250</f>
        <v/>
      </c>
      <c r="T2250" s="19">
        <f>R2250+S2250</f>
        <v/>
      </c>
      <c r="U2250" s="21">
        <f>IF(J2250&lt;=0,0,LOOKUP(J2250,{0,1950001,3300001,6950001,9000001,18000001,40000001},{0.05,0.1,0.2,0.23,0.33,0.4,0.45}))</f>
        <v/>
      </c>
    </row>
    <row r="2251">
      <c r="A2251" t="inlineStr">
        <is>
          <t>1万円刻み</t>
        </is>
      </c>
      <c r="B2251" s="19">
        <f>'3_1万円刻み'!$A$1057</f>
        <v/>
      </c>
      <c r="C2251" s="20" t="n">
        <v>2025</v>
      </c>
      <c r="D2251" s="19" t="n">
        <v>276000</v>
      </c>
      <c r="E2251" s="19">
        <f>ROUND(MIN(B2251/12,650000)*12*0.0915+MIN(B2251/12,1390000)*12*(0.0504+0)+B2251*0.005,0)</f>
        <v/>
      </c>
      <c r="F2251" s="19" t="n">
        <v>0</v>
      </c>
      <c r="G2251" s="19" t="n">
        <v>0</v>
      </c>
      <c r="H2251" s="19">
        <f>IF(C2251&gt;=2026,IF(B2251&lt;741000,0,IF(B2251&lt;2191000,B2251-740000,IF(B2251&lt;2193000,1451000,IF(B2251&lt;2196000,1453000,IF(B2251&lt;2200000,1456000,IF(B2251&lt;3600000,ROUNDDOWN(B2251/4,-3)*2.8-80000,IF(B2251&lt;6600000,ROUNDDOWN(B2251/4,-3)*3.2-440000,IF(B2251&lt;8500000,ROUNDDOWN(B2251*0.9,0)-1100000,B2251-1950000)))))))),IF(B2251&lt;651000,0,IF(B2251&lt;1900000,B2251-650000,IF(B2251&lt;3600000,ROUNDDOWN(B2251/4,-3)*2.8-80000,IF(B2251&lt;6600000,ROUNDDOWN(B2251/4,-3)*3.2-440000,IF(B2251&lt;8500000,ROUNDDOWN(B2251*0.9,0)-1100000,B2251-1950000))))))</f>
        <v/>
      </c>
      <c r="I2251" s="19">
        <f>IF(H2251&gt;23500000,NA(),IF(C2251&gt;=2026,IF(H2251&lt;=4890000,1040000,IF(H2251&lt;=6550000,670000,620000)),IF(H2251&lt;=1320000,950000,IF(H2251&lt;=3360000,880000,IF(H2251&lt;=4890000,680000,IF(H2251&lt;=6550000,630000,580000))))))</f>
        <v/>
      </c>
      <c r="J2251" s="19">
        <f>MAX(0,ROUNDDOWN(H2251-E2251-I2251-F2251,-3))</f>
        <v/>
      </c>
      <c r="K2251" s="19">
        <f>MAX(0,ROUNDDOWN(H2251-E2251-I2251-F2251-D2251,-3))</f>
        <v/>
      </c>
      <c r="L2251" s="19">
        <f>IF(J2251&lt;=0,0,ROUNDDOWN((J2251*LOOKUP(J2251,{0,1950001,3300001,6950001,9000001,18000001,40000001},{0.05,0.1,0.2,0.23,0.33,0.4,0.45})-LOOKUP(J2251,{0,1950001,3300001,6950001,9000001,18000001,40000001},{0,97500,427500,636000,1536000,2796000,4796000}))*1.021,-2))</f>
        <v/>
      </c>
      <c r="M2251" s="19">
        <f>IF(K2251&lt;=0,0,ROUNDDOWN((K2251*LOOKUP(K2251,{0,1950001,3300001,6950001,9000001,18000001,40000001},{0.05,0.1,0.2,0.23,0.33,0.4,0.45})-LOOKUP(K2251,{0,1950001,3300001,6950001,9000001,18000001,40000001},{0,97500,427500,636000,1536000,2796000,4796000}))*1.021,-2))</f>
        <v/>
      </c>
      <c r="N2251" s="19">
        <f>MAX(0,ROUNDDOWN(H2251-E2251-430000-G2251,-3))</f>
        <v/>
      </c>
      <c r="O2251" s="19">
        <f>MAX(0,ROUNDDOWN(H2251-E2251-430000-G2251-D2251,-3))</f>
        <v/>
      </c>
      <c r="P2251" s="19">
        <f>IF(H2251&lt;=450000,0,MAX(0,ROUNDDOWN(N2251*0.06-MIN(50000,N2251)*0.03,-2))+MAX(0,ROUNDDOWN(N2251*0.04-MIN(50000,N2251)*0.02,-2)))</f>
        <v/>
      </c>
      <c r="Q2251" s="19">
        <f>IF(H2251&lt;=450000,0,MAX(0,ROUNDDOWN(O2251*0.06-MIN(50000,O2251)*0.03,-2))+MAX(0,ROUNDDOWN(O2251*0.04-MIN(50000,O2251)*0.02,-2)))</f>
        <v/>
      </c>
      <c r="R2251" s="19">
        <f>L2251-M2251</f>
        <v/>
      </c>
      <c r="S2251" s="19">
        <f>P2251-Q2251</f>
        <v/>
      </c>
      <c r="T2251" s="19">
        <f>R2251+S2251</f>
        <v/>
      </c>
      <c r="U2251" s="21">
        <f>IF(J2251&lt;=0,0,LOOKUP(J2251,{0,1950001,3300001,6950001,9000001,18000001,40000001},{0.05,0.1,0.2,0.23,0.33,0.4,0.45}))</f>
        <v/>
      </c>
    </row>
    <row r="2252">
      <c r="A2252" t="inlineStr">
        <is>
          <t>1万円刻み</t>
        </is>
      </c>
      <c r="B2252" s="19">
        <f>'3_1万円刻み'!$A$1057</f>
        <v/>
      </c>
      <c r="C2252" s="20" t="n">
        <v>2026</v>
      </c>
      <c r="D2252" s="19" t="n">
        <v>276000</v>
      </c>
      <c r="E2252" s="19">
        <f>ROUND(MIN(B2252/12,650000)*12*0.0915+MIN(B2252/12,1390000)*12*(0.0504+0)+B2252*0.005,0)</f>
        <v/>
      </c>
      <c r="F2252" s="19" t="n">
        <v>0</v>
      </c>
      <c r="G2252" s="19" t="n">
        <v>0</v>
      </c>
      <c r="H2252" s="19">
        <f>IF(C2252&gt;=2026,IF(B2252&lt;741000,0,IF(B2252&lt;2191000,B2252-740000,IF(B2252&lt;2193000,1451000,IF(B2252&lt;2196000,1453000,IF(B2252&lt;2200000,1456000,IF(B2252&lt;3600000,ROUNDDOWN(B2252/4,-3)*2.8-80000,IF(B2252&lt;6600000,ROUNDDOWN(B2252/4,-3)*3.2-440000,IF(B2252&lt;8500000,ROUNDDOWN(B2252*0.9,0)-1100000,B2252-1950000)))))))),IF(B2252&lt;651000,0,IF(B2252&lt;1900000,B2252-650000,IF(B2252&lt;3600000,ROUNDDOWN(B2252/4,-3)*2.8-80000,IF(B2252&lt;6600000,ROUNDDOWN(B2252/4,-3)*3.2-440000,IF(B2252&lt;8500000,ROUNDDOWN(B2252*0.9,0)-1100000,B2252-1950000))))))</f>
        <v/>
      </c>
      <c r="I2252" s="19">
        <f>IF(H2252&gt;23500000,NA(),IF(C2252&gt;=2026,IF(H2252&lt;=4890000,1040000,IF(H2252&lt;=6550000,670000,620000)),IF(H2252&lt;=1320000,950000,IF(H2252&lt;=3360000,880000,IF(H2252&lt;=4890000,680000,IF(H2252&lt;=6550000,630000,580000))))))</f>
        <v/>
      </c>
      <c r="J2252" s="19">
        <f>MAX(0,ROUNDDOWN(H2252-E2252-I2252-F2252,-3))</f>
        <v/>
      </c>
      <c r="K2252" s="19">
        <f>MAX(0,ROUNDDOWN(H2252-E2252-I2252-F2252-D2252,-3))</f>
        <v/>
      </c>
      <c r="L2252" s="19">
        <f>IF(J2252&lt;=0,0,ROUNDDOWN((J2252*LOOKUP(J2252,{0,1950001,3300001,6950001,9000001,18000001,40000001},{0.05,0.1,0.2,0.23,0.33,0.4,0.45})-LOOKUP(J2252,{0,1950001,3300001,6950001,9000001,18000001,40000001},{0,97500,427500,636000,1536000,2796000,4796000}))*1.021,-2))</f>
        <v/>
      </c>
      <c r="M2252" s="19">
        <f>IF(K2252&lt;=0,0,ROUNDDOWN((K2252*LOOKUP(K2252,{0,1950001,3300001,6950001,9000001,18000001,40000001},{0.05,0.1,0.2,0.23,0.33,0.4,0.45})-LOOKUP(K2252,{0,1950001,3300001,6950001,9000001,18000001,40000001},{0,97500,427500,636000,1536000,2796000,4796000}))*1.021,-2))</f>
        <v/>
      </c>
      <c r="N2252" s="19">
        <f>MAX(0,ROUNDDOWN(H2252-E2252-430000-G2252,-3))</f>
        <v/>
      </c>
      <c r="O2252" s="19">
        <f>MAX(0,ROUNDDOWN(H2252-E2252-430000-G2252-D2252,-3))</f>
        <v/>
      </c>
      <c r="P2252" s="19">
        <f>IF(H2252&lt;=450000,0,MAX(0,ROUNDDOWN(N2252*0.06-MIN(50000,N2252)*0.03,-2))+MAX(0,ROUNDDOWN(N2252*0.04-MIN(50000,N2252)*0.02,-2)))</f>
        <v/>
      </c>
      <c r="Q2252" s="19">
        <f>IF(H2252&lt;=450000,0,MAX(0,ROUNDDOWN(O2252*0.06-MIN(50000,O2252)*0.03,-2))+MAX(0,ROUNDDOWN(O2252*0.04-MIN(50000,O2252)*0.02,-2)))</f>
        <v/>
      </c>
      <c r="R2252" s="19">
        <f>L2252-M2252</f>
        <v/>
      </c>
      <c r="S2252" s="19">
        <f>P2252-Q2252</f>
        <v/>
      </c>
      <c r="T2252" s="19">
        <f>R2252+S2252</f>
        <v/>
      </c>
      <c r="U2252" s="21">
        <f>IF(J2252&lt;=0,0,LOOKUP(J2252,{0,1950001,3300001,6950001,9000001,18000001,40000001},{0.05,0.1,0.2,0.23,0.33,0.4,0.45}))</f>
        <v/>
      </c>
    </row>
    <row r="2253">
      <c r="A2253" t="inlineStr">
        <is>
          <t>1万円刻み</t>
        </is>
      </c>
      <c r="B2253" s="19">
        <f>'3_1万円刻み'!$A$1058</f>
        <v/>
      </c>
      <c r="C2253" s="20" t="n">
        <v>2025</v>
      </c>
      <c r="D2253" s="19" t="n">
        <v>276000</v>
      </c>
      <c r="E2253" s="19">
        <f>ROUND(MIN(B2253/12,650000)*12*0.0915+MIN(B2253/12,1390000)*12*(0.0504+0)+B2253*0.005,0)</f>
        <v/>
      </c>
      <c r="F2253" s="19" t="n">
        <v>0</v>
      </c>
      <c r="G2253" s="19" t="n">
        <v>0</v>
      </c>
      <c r="H2253" s="19">
        <f>IF(C2253&gt;=2026,IF(B2253&lt;741000,0,IF(B2253&lt;2191000,B2253-740000,IF(B2253&lt;2193000,1451000,IF(B2253&lt;2196000,1453000,IF(B2253&lt;2200000,1456000,IF(B2253&lt;3600000,ROUNDDOWN(B2253/4,-3)*2.8-80000,IF(B2253&lt;6600000,ROUNDDOWN(B2253/4,-3)*3.2-440000,IF(B2253&lt;8500000,ROUNDDOWN(B2253*0.9,0)-1100000,B2253-1950000)))))))),IF(B2253&lt;651000,0,IF(B2253&lt;1900000,B2253-650000,IF(B2253&lt;3600000,ROUNDDOWN(B2253/4,-3)*2.8-80000,IF(B2253&lt;6600000,ROUNDDOWN(B2253/4,-3)*3.2-440000,IF(B2253&lt;8500000,ROUNDDOWN(B2253*0.9,0)-1100000,B2253-1950000))))))</f>
        <v/>
      </c>
      <c r="I2253" s="19">
        <f>IF(H2253&gt;23500000,NA(),IF(C2253&gt;=2026,IF(H2253&lt;=4890000,1040000,IF(H2253&lt;=6550000,670000,620000)),IF(H2253&lt;=1320000,950000,IF(H2253&lt;=3360000,880000,IF(H2253&lt;=4890000,680000,IF(H2253&lt;=6550000,630000,580000))))))</f>
        <v/>
      </c>
      <c r="J2253" s="19">
        <f>MAX(0,ROUNDDOWN(H2253-E2253-I2253-F2253,-3))</f>
        <v/>
      </c>
      <c r="K2253" s="19">
        <f>MAX(0,ROUNDDOWN(H2253-E2253-I2253-F2253-D2253,-3))</f>
        <v/>
      </c>
      <c r="L2253" s="19">
        <f>IF(J2253&lt;=0,0,ROUNDDOWN((J2253*LOOKUP(J2253,{0,1950001,3300001,6950001,9000001,18000001,40000001},{0.05,0.1,0.2,0.23,0.33,0.4,0.45})-LOOKUP(J2253,{0,1950001,3300001,6950001,9000001,18000001,40000001},{0,97500,427500,636000,1536000,2796000,4796000}))*1.021,-2))</f>
        <v/>
      </c>
      <c r="M2253" s="19">
        <f>IF(K2253&lt;=0,0,ROUNDDOWN((K2253*LOOKUP(K2253,{0,1950001,3300001,6950001,9000001,18000001,40000001},{0.05,0.1,0.2,0.23,0.33,0.4,0.45})-LOOKUP(K2253,{0,1950001,3300001,6950001,9000001,18000001,40000001},{0,97500,427500,636000,1536000,2796000,4796000}))*1.021,-2))</f>
        <v/>
      </c>
      <c r="N2253" s="19">
        <f>MAX(0,ROUNDDOWN(H2253-E2253-430000-G2253,-3))</f>
        <v/>
      </c>
      <c r="O2253" s="19">
        <f>MAX(0,ROUNDDOWN(H2253-E2253-430000-G2253-D2253,-3))</f>
        <v/>
      </c>
      <c r="P2253" s="19">
        <f>IF(H2253&lt;=450000,0,MAX(0,ROUNDDOWN(N2253*0.06-MIN(50000,N2253)*0.03,-2))+MAX(0,ROUNDDOWN(N2253*0.04-MIN(50000,N2253)*0.02,-2)))</f>
        <v/>
      </c>
      <c r="Q2253" s="19">
        <f>IF(H2253&lt;=450000,0,MAX(0,ROUNDDOWN(O2253*0.06-MIN(50000,O2253)*0.03,-2))+MAX(0,ROUNDDOWN(O2253*0.04-MIN(50000,O2253)*0.02,-2)))</f>
        <v/>
      </c>
      <c r="R2253" s="19">
        <f>L2253-M2253</f>
        <v/>
      </c>
      <c r="S2253" s="19">
        <f>P2253-Q2253</f>
        <v/>
      </c>
      <c r="T2253" s="19">
        <f>R2253+S2253</f>
        <v/>
      </c>
      <c r="U2253" s="21">
        <f>IF(J2253&lt;=0,0,LOOKUP(J2253,{0,1950001,3300001,6950001,9000001,18000001,40000001},{0.05,0.1,0.2,0.23,0.33,0.4,0.45}))</f>
        <v/>
      </c>
    </row>
    <row r="2254">
      <c r="A2254" t="inlineStr">
        <is>
          <t>1万円刻み</t>
        </is>
      </c>
      <c r="B2254" s="19">
        <f>'3_1万円刻み'!$A$1058</f>
        <v/>
      </c>
      <c r="C2254" s="20" t="n">
        <v>2026</v>
      </c>
      <c r="D2254" s="19" t="n">
        <v>276000</v>
      </c>
      <c r="E2254" s="19">
        <f>ROUND(MIN(B2254/12,650000)*12*0.0915+MIN(B2254/12,1390000)*12*(0.0504+0)+B2254*0.005,0)</f>
        <v/>
      </c>
      <c r="F2254" s="19" t="n">
        <v>0</v>
      </c>
      <c r="G2254" s="19" t="n">
        <v>0</v>
      </c>
      <c r="H2254" s="19">
        <f>IF(C2254&gt;=2026,IF(B2254&lt;741000,0,IF(B2254&lt;2191000,B2254-740000,IF(B2254&lt;2193000,1451000,IF(B2254&lt;2196000,1453000,IF(B2254&lt;2200000,1456000,IF(B2254&lt;3600000,ROUNDDOWN(B2254/4,-3)*2.8-80000,IF(B2254&lt;6600000,ROUNDDOWN(B2254/4,-3)*3.2-440000,IF(B2254&lt;8500000,ROUNDDOWN(B2254*0.9,0)-1100000,B2254-1950000)))))))),IF(B2254&lt;651000,0,IF(B2254&lt;1900000,B2254-650000,IF(B2254&lt;3600000,ROUNDDOWN(B2254/4,-3)*2.8-80000,IF(B2254&lt;6600000,ROUNDDOWN(B2254/4,-3)*3.2-440000,IF(B2254&lt;8500000,ROUNDDOWN(B2254*0.9,0)-1100000,B2254-1950000))))))</f>
        <v/>
      </c>
      <c r="I2254" s="19">
        <f>IF(H2254&gt;23500000,NA(),IF(C2254&gt;=2026,IF(H2254&lt;=4890000,1040000,IF(H2254&lt;=6550000,670000,620000)),IF(H2254&lt;=1320000,950000,IF(H2254&lt;=3360000,880000,IF(H2254&lt;=4890000,680000,IF(H2254&lt;=6550000,630000,580000))))))</f>
        <v/>
      </c>
      <c r="J2254" s="19">
        <f>MAX(0,ROUNDDOWN(H2254-E2254-I2254-F2254,-3))</f>
        <v/>
      </c>
      <c r="K2254" s="19">
        <f>MAX(0,ROUNDDOWN(H2254-E2254-I2254-F2254-D2254,-3))</f>
        <v/>
      </c>
      <c r="L2254" s="19">
        <f>IF(J2254&lt;=0,0,ROUNDDOWN((J2254*LOOKUP(J2254,{0,1950001,3300001,6950001,9000001,18000001,40000001},{0.05,0.1,0.2,0.23,0.33,0.4,0.45})-LOOKUP(J2254,{0,1950001,3300001,6950001,9000001,18000001,40000001},{0,97500,427500,636000,1536000,2796000,4796000}))*1.021,-2))</f>
        <v/>
      </c>
      <c r="M2254" s="19">
        <f>IF(K2254&lt;=0,0,ROUNDDOWN((K2254*LOOKUP(K2254,{0,1950001,3300001,6950001,9000001,18000001,40000001},{0.05,0.1,0.2,0.23,0.33,0.4,0.45})-LOOKUP(K2254,{0,1950001,3300001,6950001,9000001,18000001,40000001},{0,97500,427500,636000,1536000,2796000,4796000}))*1.021,-2))</f>
        <v/>
      </c>
      <c r="N2254" s="19">
        <f>MAX(0,ROUNDDOWN(H2254-E2254-430000-G2254,-3))</f>
        <v/>
      </c>
      <c r="O2254" s="19">
        <f>MAX(0,ROUNDDOWN(H2254-E2254-430000-G2254-D2254,-3))</f>
        <v/>
      </c>
      <c r="P2254" s="19">
        <f>IF(H2254&lt;=450000,0,MAX(0,ROUNDDOWN(N2254*0.06-MIN(50000,N2254)*0.03,-2))+MAX(0,ROUNDDOWN(N2254*0.04-MIN(50000,N2254)*0.02,-2)))</f>
        <v/>
      </c>
      <c r="Q2254" s="19">
        <f>IF(H2254&lt;=450000,0,MAX(0,ROUNDDOWN(O2254*0.06-MIN(50000,O2254)*0.03,-2))+MAX(0,ROUNDDOWN(O2254*0.04-MIN(50000,O2254)*0.02,-2)))</f>
        <v/>
      </c>
      <c r="R2254" s="19">
        <f>L2254-M2254</f>
        <v/>
      </c>
      <c r="S2254" s="19">
        <f>P2254-Q2254</f>
        <v/>
      </c>
      <c r="T2254" s="19">
        <f>R2254+S2254</f>
        <v/>
      </c>
      <c r="U2254" s="21">
        <f>IF(J2254&lt;=0,0,LOOKUP(J2254,{0,1950001,3300001,6950001,9000001,18000001,40000001},{0.05,0.1,0.2,0.23,0.33,0.4,0.45}))</f>
        <v/>
      </c>
    </row>
    <row r="2255">
      <c r="A2255" t="inlineStr">
        <is>
          <t>1万円刻み</t>
        </is>
      </c>
      <c r="B2255" s="19">
        <f>'3_1万円刻み'!$A$1059</f>
        <v/>
      </c>
      <c r="C2255" s="20" t="n">
        <v>2025</v>
      </c>
      <c r="D2255" s="19" t="n">
        <v>276000</v>
      </c>
      <c r="E2255" s="19">
        <f>ROUND(MIN(B2255/12,650000)*12*0.0915+MIN(B2255/12,1390000)*12*(0.0504+0)+B2255*0.005,0)</f>
        <v/>
      </c>
      <c r="F2255" s="19" t="n">
        <v>0</v>
      </c>
      <c r="G2255" s="19" t="n">
        <v>0</v>
      </c>
      <c r="H2255" s="19">
        <f>IF(C2255&gt;=2026,IF(B2255&lt;741000,0,IF(B2255&lt;2191000,B2255-740000,IF(B2255&lt;2193000,1451000,IF(B2255&lt;2196000,1453000,IF(B2255&lt;2200000,1456000,IF(B2255&lt;3600000,ROUNDDOWN(B2255/4,-3)*2.8-80000,IF(B2255&lt;6600000,ROUNDDOWN(B2255/4,-3)*3.2-440000,IF(B2255&lt;8500000,ROUNDDOWN(B2255*0.9,0)-1100000,B2255-1950000)))))))),IF(B2255&lt;651000,0,IF(B2255&lt;1900000,B2255-650000,IF(B2255&lt;3600000,ROUNDDOWN(B2255/4,-3)*2.8-80000,IF(B2255&lt;6600000,ROUNDDOWN(B2255/4,-3)*3.2-440000,IF(B2255&lt;8500000,ROUNDDOWN(B2255*0.9,0)-1100000,B2255-1950000))))))</f>
        <v/>
      </c>
      <c r="I2255" s="19">
        <f>IF(H2255&gt;23500000,NA(),IF(C2255&gt;=2026,IF(H2255&lt;=4890000,1040000,IF(H2255&lt;=6550000,670000,620000)),IF(H2255&lt;=1320000,950000,IF(H2255&lt;=3360000,880000,IF(H2255&lt;=4890000,680000,IF(H2255&lt;=6550000,630000,580000))))))</f>
        <v/>
      </c>
      <c r="J2255" s="19">
        <f>MAX(0,ROUNDDOWN(H2255-E2255-I2255-F2255,-3))</f>
        <v/>
      </c>
      <c r="K2255" s="19">
        <f>MAX(0,ROUNDDOWN(H2255-E2255-I2255-F2255-D2255,-3))</f>
        <v/>
      </c>
      <c r="L2255" s="19">
        <f>IF(J2255&lt;=0,0,ROUNDDOWN((J2255*LOOKUP(J2255,{0,1950001,3300001,6950001,9000001,18000001,40000001},{0.05,0.1,0.2,0.23,0.33,0.4,0.45})-LOOKUP(J2255,{0,1950001,3300001,6950001,9000001,18000001,40000001},{0,97500,427500,636000,1536000,2796000,4796000}))*1.021,-2))</f>
        <v/>
      </c>
      <c r="M2255" s="19">
        <f>IF(K2255&lt;=0,0,ROUNDDOWN((K2255*LOOKUP(K2255,{0,1950001,3300001,6950001,9000001,18000001,40000001},{0.05,0.1,0.2,0.23,0.33,0.4,0.45})-LOOKUP(K2255,{0,1950001,3300001,6950001,9000001,18000001,40000001},{0,97500,427500,636000,1536000,2796000,4796000}))*1.021,-2))</f>
        <v/>
      </c>
      <c r="N2255" s="19">
        <f>MAX(0,ROUNDDOWN(H2255-E2255-430000-G2255,-3))</f>
        <v/>
      </c>
      <c r="O2255" s="19">
        <f>MAX(0,ROUNDDOWN(H2255-E2255-430000-G2255-D2255,-3))</f>
        <v/>
      </c>
      <c r="P2255" s="19">
        <f>IF(H2255&lt;=450000,0,MAX(0,ROUNDDOWN(N2255*0.06-MIN(50000,N2255)*0.03,-2))+MAX(0,ROUNDDOWN(N2255*0.04-MIN(50000,N2255)*0.02,-2)))</f>
        <v/>
      </c>
      <c r="Q2255" s="19">
        <f>IF(H2255&lt;=450000,0,MAX(0,ROUNDDOWN(O2255*0.06-MIN(50000,O2255)*0.03,-2))+MAX(0,ROUNDDOWN(O2255*0.04-MIN(50000,O2255)*0.02,-2)))</f>
        <v/>
      </c>
      <c r="R2255" s="19">
        <f>L2255-M2255</f>
        <v/>
      </c>
      <c r="S2255" s="19">
        <f>P2255-Q2255</f>
        <v/>
      </c>
      <c r="T2255" s="19">
        <f>R2255+S2255</f>
        <v/>
      </c>
      <c r="U2255" s="21">
        <f>IF(J2255&lt;=0,0,LOOKUP(J2255,{0,1950001,3300001,6950001,9000001,18000001,40000001},{0.05,0.1,0.2,0.23,0.33,0.4,0.45}))</f>
        <v/>
      </c>
    </row>
    <row r="2256">
      <c r="A2256" t="inlineStr">
        <is>
          <t>1万円刻み</t>
        </is>
      </c>
      <c r="B2256" s="19">
        <f>'3_1万円刻み'!$A$1059</f>
        <v/>
      </c>
      <c r="C2256" s="20" t="n">
        <v>2026</v>
      </c>
      <c r="D2256" s="19" t="n">
        <v>276000</v>
      </c>
      <c r="E2256" s="19">
        <f>ROUND(MIN(B2256/12,650000)*12*0.0915+MIN(B2256/12,1390000)*12*(0.0504+0)+B2256*0.005,0)</f>
        <v/>
      </c>
      <c r="F2256" s="19" t="n">
        <v>0</v>
      </c>
      <c r="G2256" s="19" t="n">
        <v>0</v>
      </c>
      <c r="H2256" s="19">
        <f>IF(C2256&gt;=2026,IF(B2256&lt;741000,0,IF(B2256&lt;2191000,B2256-740000,IF(B2256&lt;2193000,1451000,IF(B2256&lt;2196000,1453000,IF(B2256&lt;2200000,1456000,IF(B2256&lt;3600000,ROUNDDOWN(B2256/4,-3)*2.8-80000,IF(B2256&lt;6600000,ROUNDDOWN(B2256/4,-3)*3.2-440000,IF(B2256&lt;8500000,ROUNDDOWN(B2256*0.9,0)-1100000,B2256-1950000)))))))),IF(B2256&lt;651000,0,IF(B2256&lt;1900000,B2256-650000,IF(B2256&lt;3600000,ROUNDDOWN(B2256/4,-3)*2.8-80000,IF(B2256&lt;6600000,ROUNDDOWN(B2256/4,-3)*3.2-440000,IF(B2256&lt;8500000,ROUNDDOWN(B2256*0.9,0)-1100000,B2256-1950000))))))</f>
        <v/>
      </c>
      <c r="I2256" s="19">
        <f>IF(H2256&gt;23500000,NA(),IF(C2256&gt;=2026,IF(H2256&lt;=4890000,1040000,IF(H2256&lt;=6550000,670000,620000)),IF(H2256&lt;=1320000,950000,IF(H2256&lt;=3360000,880000,IF(H2256&lt;=4890000,680000,IF(H2256&lt;=6550000,630000,580000))))))</f>
        <v/>
      </c>
      <c r="J2256" s="19">
        <f>MAX(0,ROUNDDOWN(H2256-E2256-I2256-F2256,-3))</f>
        <v/>
      </c>
      <c r="K2256" s="19">
        <f>MAX(0,ROUNDDOWN(H2256-E2256-I2256-F2256-D2256,-3))</f>
        <v/>
      </c>
      <c r="L2256" s="19">
        <f>IF(J2256&lt;=0,0,ROUNDDOWN((J2256*LOOKUP(J2256,{0,1950001,3300001,6950001,9000001,18000001,40000001},{0.05,0.1,0.2,0.23,0.33,0.4,0.45})-LOOKUP(J2256,{0,1950001,3300001,6950001,9000001,18000001,40000001},{0,97500,427500,636000,1536000,2796000,4796000}))*1.021,-2))</f>
        <v/>
      </c>
      <c r="M2256" s="19">
        <f>IF(K2256&lt;=0,0,ROUNDDOWN((K2256*LOOKUP(K2256,{0,1950001,3300001,6950001,9000001,18000001,40000001},{0.05,0.1,0.2,0.23,0.33,0.4,0.45})-LOOKUP(K2256,{0,1950001,3300001,6950001,9000001,18000001,40000001},{0,97500,427500,636000,1536000,2796000,4796000}))*1.021,-2))</f>
        <v/>
      </c>
      <c r="N2256" s="19">
        <f>MAX(0,ROUNDDOWN(H2256-E2256-430000-G2256,-3))</f>
        <v/>
      </c>
      <c r="O2256" s="19">
        <f>MAX(0,ROUNDDOWN(H2256-E2256-430000-G2256-D2256,-3))</f>
        <v/>
      </c>
      <c r="P2256" s="19">
        <f>IF(H2256&lt;=450000,0,MAX(0,ROUNDDOWN(N2256*0.06-MIN(50000,N2256)*0.03,-2))+MAX(0,ROUNDDOWN(N2256*0.04-MIN(50000,N2256)*0.02,-2)))</f>
        <v/>
      </c>
      <c r="Q2256" s="19">
        <f>IF(H2256&lt;=450000,0,MAX(0,ROUNDDOWN(O2256*0.06-MIN(50000,O2256)*0.03,-2))+MAX(0,ROUNDDOWN(O2256*0.04-MIN(50000,O2256)*0.02,-2)))</f>
        <v/>
      </c>
      <c r="R2256" s="19">
        <f>L2256-M2256</f>
        <v/>
      </c>
      <c r="S2256" s="19">
        <f>P2256-Q2256</f>
        <v/>
      </c>
      <c r="T2256" s="19">
        <f>R2256+S2256</f>
        <v/>
      </c>
      <c r="U2256" s="21">
        <f>IF(J2256&lt;=0,0,LOOKUP(J2256,{0,1950001,3300001,6950001,9000001,18000001,40000001},{0.05,0.1,0.2,0.23,0.33,0.4,0.45}))</f>
        <v/>
      </c>
    </row>
    <row r="2257">
      <c r="A2257" t="inlineStr">
        <is>
          <t>1万円刻み</t>
        </is>
      </c>
      <c r="B2257" s="19">
        <f>'3_1万円刻み'!$A$1060</f>
        <v/>
      </c>
      <c r="C2257" s="20" t="n">
        <v>2025</v>
      </c>
      <c r="D2257" s="19" t="n">
        <v>276000</v>
      </c>
      <c r="E2257" s="19">
        <f>ROUND(MIN(B2257/12,650000)*12*0.0915+MIN(B2257/12,1390000)*12*(0.0504+0)+B2257*0.005,0)</f>
        <v/>
      </c>
      <c r="F2257" s="19" t="n">
        <v>0</v>
      </c>
      <c r="G2257" s="19" t="n">
        <v>0</v>
      </c>
      <c r="H2257" s="19">
        <f>IF(C2257&gt;=2026,IF(B2257&lt;741000,0,IF(B2257&lt;2191000,B2257-740000,IF(B2257&lt;2193000,1451000,IF(B2257&lt;2196000,1453000,IF(B2257&lt;2200000,1456000,IF(B2257&lt;3600000,ROUNDDOWN(B2257/4,-3)*2.8-80000,IF(B2257&lt;6600000,ROUNDDOWN(B2257/4,-3)*3.2-440000,IF(B2257&lt;8500000,ROUNDDOWN(B2257*0.9,0)-1100000,B2257-1950000)))))))),IF(B2257&lt;651000,0,IF(B2257&lt;1900000,B2257-650000,IF(B2257&lt;3600000,ROUNDDOWN(B2257/4,-3)*2.8-80000,IF(B2257&lt;6600000,ROUNDDOWN(B2257/4,-3)*3.2-440000,IF(B2257&lt;8500000,ROUNDDOWN(B2257*0.9,0)-1100000,B2257-1950000))))))</f>
        <v/>
      </c>
      <c r="I2257" s="19">
        <f>IF(H2257&gt;23500000,NA(),IF(C2257&gt;=2026,IF(H2257&lt;=4890000,1040000,IF(H2257&lt;=6550000,670000,620000)),IF(H2257&lt;=1320000,950000,IF(H2257&lt;=3360000,880000,IF(H2257&lt;=4890000,680000,IF(H2257&lt;=6550000,630000,580000))))))</f>
        <v/>
      </c>
      <c r="J2257" s="19">
        <f>MAX(0,ROUNDDOWN(H2257-E2257-I2257-F2257,-3))</f>
        <v/>
      </c>
      <c r="K2257" s="19">
        <f>MAX(0,ROUNDDOWN(H2257-E2257-I2257-F2257-D2257,-3))</f>
        <v/>
      </c>
      <c r="L2257" s="19">
        <f>IF(J2257&lt;=0,0,ROUNDDOWN((J2257*LOOKUP(J2257,{0,1950001,3300001,6950001,9000001,18000001,40000001},{0.05,0.1,0.2,0.23,0.33,0.4,0.45})-LOOKUP(J2257,{0,1950001,3300001,6950001,9000001,18000001,40000001},{0,97500,427500,636000,1536000,2796000,4796000}))*1.021,-2))</f>
        <v/>
      </c>
      <c r="M2257" s="19">
        <f>IF(K2257&lt;=0,0,ROUNDDOWN((K2257*LOOKUP(K2257,{0,1950001,3300001,6950001,9000001,18000001,40000001},{0.05,0.1,0.2,0.23,0.33,0.4,0.45})-LOOKUP(K2257,{0,1950001,3300001,6950001,9000001,18000001,40000001},{0,97500,427500,636000,1536000,2796000,4796000}))*1.021,-2))</f>
        <v/>
      </c>
      <c r="N2257" s="19">
        <f>MAX(0,ROUNDDOWN(H2257-E2257-430000-G2257,-3))</f>
        <v/>
      </c>
      <c r="O2257" s="19">
        <f>MAX(0,ROUNDDOWN(H2257-E2257-430000-G2257-D2257,-3))</f>
        <v/>
      </c>
      <c r="P2257" s="19">
        <f>IF(H2257&lt;=450000,0,MAX(0,ROUNDDOWN(N2257*0.06-MIN(50000,N2257)*0.03,-2))+MAX(0,ROUNDDOWN(N2257*0.04-MIN(50000,N2257)*0.02,-2)))</f>
        <v/>
      </c>
      <c r="Q2257" s="19">
        <f>IF(H2257&lt;=450000,0,MAX(0,ROUNDDOWN(O2257*0.06-MIN(50000,O2257)*0.03,-2))+MAX(0,ROUNDDOWN(O2257*0.04-MIN(50000,O2257)*0.02,-2)))</f>
        <v/>
      </c>
      <c r="R2257" s="19">
        <f>L2257-M2257</f>
        <v/>
      </c>
      <c r="S2257" s="19">
        <f>P2257-Q2257</f>
        <v/>
      </c>
      <c r="T2257" s="19">
        <f>R2257+S2257</f>
        <v/>
      </c>
      <c r="U2257" s="21">
        <f>IF(J2257&lt;=0,0,LOOKUP(J2257,{0,1950001,3300001,6950001,9000001,18000001,40000001},{0.05,0.1,0.2,0.23,0.33,0.4,0.45}))</f>
        <v/>
      </c>
    </row>
    <row r="2258">
      <c r="A2258" t="inlineStr">
        <is>
          <t>1万円刻み</t>
        </is>
      </c>
      <c r="B2258" s="19">
        <f>'3_1万円刻み'!$A$1060</f>
        <v/>
      </c>
      <c r="C2258" s="20" t="n">
        <v>2026</v>
      </c>
      <c r="D2258" s="19" t="n">
        <v>276000</v>
      </c>
      <c r="E2258" s="19">
        <f>ROUND(MIN(B2258/12,650000)*12*0.0915+MIN(B2258/12,1390000)*12*(0.0504+0)+B2258*0.005,0)</f>
        <v/>
      </c>
      <c r="F2258" s="19" t="n">
        <v>0</v>
      </c>
      <c r="G2258" s="19" t="n">
        <v>0</v>
      </c>
      <c r="H2258" s="19">
        <f>IF(C2258&gt;=2026,IF(B2258&lt;741000,0,IF(B2258&lt;2191000,B2258-740000,IF(B2258&lt;2193000,1451000,IF(B2258&lt;2196000,1453000,IF(B2258&lt;2200000,1456000,IF(B2258&lt;3600000,ROUNDDOWN(B2258/4,-3)*2.8-80000,IF(B2258&lt;6600000,ROUNDDOWN(B2258/4,-3)*3.2-440000,IF(B2258&lt;8500000,ROUNDDOWN(B2258*0.9,0)-1100000,B2258-1950000)))))))),IF(B2258&lt;651000,0,IF(B2258&lt;1900000,B2258-650000,IF(B2258&lt;3600000,ROUNDDOWN(B2258/4,-3)*2.8-80000,IF(B2258&lt;6600000,ROUNDDOWN(B2258/4,-3)*3.2-440000,IF(B2258&lt;8500000,ROUNDDOWN(B2258*0.9,0)-1100000,B2258-1950000))))))</f>
        <v/>
      </c>
      <c r="I2258" s="19">
        <f>IF(H2258&gt;23500000,NA(),IF(C2258&gt;=2026,IF(H2258&lt;=4890000,1040000,IF(H2258&lt;=6550000,670000,620000)),IF(H2258&lt;=1320000,950000,IF(H2258&lt;=3360000,880000,IF(H2258&lt;=4890000,680000,IF(H2258&lt;=6550000,630000,580000))))))</f>
        <v/>
      </c>
      <c r="J2258" s="19">
        <f>MAX(0,ROUNDDOWN(H2258-E2258-I2258-F2258,-3))</f>
        <v/>
      </c>
      <c r="K2258" s="19">
        <f>MAX(0,ROUNDDOWN(H2258-E2258-I2258-F2258-D2258,-3))</f>
        <v/>
      </c>
      <c r="L2258" s="19">
        <f>IF(J2258&lt;=0,0,ROUNDDOWN((J2258*LOOKUP(J2258,{0,1950001,3300001,6950001,9000001,18000001,40000001},{0.05,0.1,0.2,0.23,0.33,0.4,0.45})-LOOKUP(J2258,{0,1950001,3300001,6950001,9000001,18000001,40000001},{0,97500,427500,636000,1536000,2796000,4796000}))*1.021,-2))</f>
        <v/>
      </c>
      <c r="M2258" s="19">
        <f>IF(K2258&lt;=0,0,ROUNDDOWN((K2258*LOOKUP(K2258,{0,1950001,3300001,6950001,9000001,18000001,40000001},{0.05,0.1,0.2,0.23,0.33,0.4,0.45})-LOOKUP(K2258,{0,1950001,3300001,6950001,9000001,18000001,40000001},{0,97500,427500,636000,1536000,2796000,4796000}))*1.021,-2))</f>
        <v/>
      </c>
      <c r="N2258" s="19">
        <f>MAX(0,ROUNDDOWN(H2258-E2258-430000-G2258,-3))</f>
        <v/>
      </c>
      <c r="O2258" s="19">
        <f>MAX(0,ROUNDDOWN(H2258-E2258-430000-G2258-D2258,-3))</f>
        <v/>
      </c>
      <c r="P2258" s="19">
        <f>IF(H2258&lt;=450000,0,MAX(0,ROUNDDOWN(N2258*0.06-MIN(50000,N2258)*0.03,-2))+MAX(0,ROUNDDOWN(N2258*0.04-MIN(50000,N2258)*0.02,-2)))</f>
        <v/>
      </c>
      <c r="Q2258" s="19">
        <f>IF(H2258&lt;=450000,0,MAX(0,ROUNDDOWN(O2258*0.06-MIN(50000,O2258)*0.03,-2))+MAX(0,ROUNDDOWN(O2258*0.04-MIN(50000,O2258)*0.02,-2)))</f>
        <v/>
      </c>
      <c r="R2258" s="19">
        <f>L2258-M2258</f>
        <v/>
      </c>
      <c r="S2258" s="19">
        <f>P2258-Q2258</f>
        <v/>
      </c>
      <c r="T2258" s="19">
        <f>R2258+S2258</f>
        <v/>
      </c>
      <c r="U2258" s="21">
        <f>IF(J2258&lt;=0,0,LOOKUP(J2258,{0,1950001,3300001,6950001,9000001,18000001,40000001},{0.05,0.1,0.2,0.23,0.33,0.4,0.45}))</f>
        <v/>
      </c>
    </row>
    <row r="2259">
      <c r="A2259" t="inlineStr">
        <is>
          <t>1万円刻み</t>
        </is>
      </c>
      <c r="B2259" s="19">
        <f>'3_1万円刻み'!$A$1061</f>
        <v/>
      </c>
      <c r="C2259" s="20" t="n">
        <v>2025</v>
      </c>
      <c r="D2259" s="19" t="n">
        <v>276000</v>
      </c>
      <c r="E2259" s="19">
        <f>ROUND(MIN(B2259/12,650000)*12*0.0915+MIN(B2259/12,1390000)*12*(0.0504+0)+B2259*0.005,0)</f>
        <v/>
      </c>
      <c r="F2259" s="19" t="n">
        <v>0</v>
      </c>
      <c r="G2259" s="19" t="n">
        <v>0</v>
      </c>
      <c r="H2259" s="19">
        <f>IF(C2259&gt;=2026,IF(B2259&lt;741000,0,IF(B2259&lt;2191000,B2259-740000,IF(B2259&lt;2193000,1451000,IF(B2259&lt;2196000,1453000,IF(B2259&lt;2200000,1456000,IF(B2259&lt;3600000,ROUNDDOWN(B2259/4,-3)*2.8-80000,IF(B2259&lt;6600000,ROUNDDOWN(B2259/4,-3)*3.2-440000,IF(B2259&lt;8500000,ROUNDDOWN(B2259*0.9,0)-1100000,B2259-1950000)))))))),IF(B2259&lt;651000,0,IF(B2259&lt;1900000,B2259-650000,IF(B2259&lt;3600000,ROUNDDOWN(B2259/4,-3)*2.8-80000,IF(B2259&lt;6600000,ROUNDDOWN(B2259/4,-3)*3.2-440000,IF(B2259&lt;8500000,ROUNDDOWN(B2259*0.9,0)-1100000,B2259-1950000))))))</f>
        <v/>
      </c>
      <c r="I2259" s="19">
        <f>IF(H2259&gt;23500000,NA(),IF(C2259&gt;=2026,IF(H2259&lt;=4890000,1040000,IF(H2259&lt;=6550000,670000,620000)),IF(H2259&lt;=1320000,950000,IF(H2259&lt;=3360000,880000,IF(H2259&lt;=4890000,680000,IF(H2259&lt;=6550000,630000,580000))))))</f>
        <v/>
      </c>
      <c r="J2259" s="19">
        <f>MAX(0,ROUNDDOWN(H2259-E2259-I2259-F2259,-3))</f>
        <v/>
      </c>
      <c r="K2259" s="19">
        <f>MAX(0,ROUNDDOWN(H2259-E2259-I2259-F2259-D2259,-3))</f>
        <v/>
      </c>
      <c r="L2259" s="19">
        <f>IF(J2259&lt;=0,0,ROUNDDOWN((J2259*LOOKUP(J2259,{0,1950001,3300001,6950001,9000001,18000001,40000001},{0.05,0.1,0.2,0.23,0.33,0.4,0.45})-LOOKUP(J2259,{0,1950001,3300001,6950001,9000001,18000001,40000001},{0,97500,427500,636000,1536000,2796000,4796000}))*1.021,-2))</f>
        <v/>
      </c>
      <c r="M2259" s="19">
        <f>IF(K2259&lt;=0,0,ROUNDDOWN((K2259*LOOKUP(K2259,{0,1950001,3300001,6950001,9000001,18000001,40000001},{0.05,0.1,0.2,0.23,0.33,0.4,0.45})-LOOKUP(K2259,{0,1950001,3300001,6950001,9000001,18000001,40000001},{0,97500,427500,636000,1536000,2796000,4796000}))*1.021,-2))</f>
        <v/>
      </c>
      <c r="N2259" s="19">
        <f>MAX(0,ROUNDDOWN(H2259-E2259-430000-G2259,-3))</f>
        <v/>
      </c>
      <c r="O2259" s="19">
        <f>MAX(0,ROUNDDOWN(H2259-E2259-430000-G2259-D2259,-3))</f>
        <v/>
      </c>
      <c r="P2259" s="19">
        <f>IF(H2259&lt;=450000,0,MAX(0,ROUNDDOWN(N2259*0.06-MIN(50000,N2259)*0.03,-2))+MAX(0,ROUNDDOWN(N2259*0.04-MIN(50000,N2259)*0.02,-2)))</f>
        <v/>
      </c>
      <c r="Q2259" s="19">
        <f>IF(H2259&lt;=450000,0,MAX(0,ROUNDDOWN(O2259*0.06-MIN(50000,O2259)*0.03,-2))+MAX(0,ROUNDDOWN(O2259*0.04-MIN(50000,O2259)*0.02,-2)))</f>
        <v/>
      </c>
      <c r="R2259" s="19">
        <f>L2259-M2259</f>
        <v/>
      </c>
      <c r="S2259" s="19">
        <f>P2259-Q2259</f>
        <v/>
      </c>
      <c r="T2259" s="19">
        <f>R2259+S2259</f>
        <v/>
      </c>
      <c r="U2259" s="21">
        <f>IF(J2259&lt;=0,0,LOOKUP(J2259,{0,1950001,3300001,6950001,9000001,18000001,40000001},{0.05,0.1,0.2,0.23,0.33,0.4,0.45}))</f>
        <v/>
      </c>
    </row>
    <row r="2260">
      <c r="A2260" t="inlineStr">
        <is>
          <t>1万円刻み</t>
        </is>
      </c>
      <c r="B2260" s="19">
        <f>'3_1万円刻み'!$A$1061</f>
        <v/>
      </c>
      <c r="C2260" s="20" t="n">
        <v>2026</v>
      </c>
      <c r="D2260" s="19" t="n">
        <v>276000</v>
      </c>
      <c r="E2260" s="19">
        <f>ROUND(MIN(B2260/12,650000)*12*0.0915+MIN(B2260/12,1390000)*12*(0.0504+0)+B2260*0.005,0)</f>
        <v/>
      </c>
      <c r="F2260" s="19" t="n">
        <v>0</v>
      </c>
      <c r="G2260" s="19" t="n">
        <v>0</v>
      </c>
      <c r="H2260" s="19">
        <f>IF(C2260&gt;=2026,IF(B2260&lt;741000,0,IF(B2260&lt;2191000,B2260-740000,IF(B2260&lt;2193000,1451000,IF(B2260&lt;2196000,1453000,IF(B2260&lt;2200000,1456000,IF(B2260&lt;3600000,ROUNDDOWN(B2260/4,-3)*2.8-80000,IF(B2260&lt;6600000,ROUNDDOWN(B2260/4,-3)*3.2-440000,IF(B2260&lt;8500000,ROUNDDOWN(B2260*0.9,0)-1100000,B2260-1950000)))))))),IF(B2260&lt;651000,0,IF(B2260&lt;1900000,B2260-650000,IF(B2260&lt;3600000,ROUNDDOWN(B2260/4,-3)*2.8-80000,IF(B2260&lt;6600000,ROUNDDOWN(B2260/4,-3)*3.2-440000,IF(B2260&lt;8500000,ROUNDDOWN(B2260*0.9,0)-1100000,B2260-1950000))))))</f>
        <v/>
      </c>
      <c r="I2260" s="19">
        <f>IF(H2260&gt;23500000,NA(),IF(C2260&gt;=2026,IF(H2260&lt;=4890000,1040000,IF(H2260&lt;=6550000,670000,620000)),IF(H2260&lt;=1320000,950000,IF(H2260&lt;=3360000,880000,IF(H2260&lt;=4890000,680000,IF(H2260&lt;=6550000,630000,580000))))))</f>
        <v/>
      </c>
      <c r="J2260" s="19">
        <f>MAX(0,ROUNDDOWN(H2260-E2260-I2260-F2260,-3))</f>
        <v/>
      </c>
      <c r="K2260" s="19">
        <f>MAX(0,ROUNDDOWN(H2260-E2260-I2260-F2260-D2260,-3))</f>
        <v/>
      </c>
      <c r="L2260" s="19">
        <f>IF(J2260&lt;=0,0,ROUNDDOWN((J2260*LOOKUP(J2260,{0,1950001,3300001,6950001,9000001,18000001,40000001},{0.05,0.1,0.2,0.23,0.33,0.4,0.45})-LOOKUP(J2260,{0,1950001,3300001,6950001,9000001,18000001,40000001},{0,97500,427500,636000,1536000,2796000,4796000}))*1.021,-2))</f>
        <v/>
      </c>
      <c r="M2260" s="19">
        <f>IF(K2260&lt;=0,0,ROUNDDOWN((K2260*LOOKUP(K2260,{0,1950001,3300001,6950001,9000001,18000001,40000001},{0.05,0.1,0.2,0.23,0.33,0.4,0.45})-LOOKUP(K2260,{0,1950001,3300001,6950001,9000001,18000001,40000001},{0,97500,427500,636000,1536000,2796000,4796000}))*1.021,-2))</f>
        <v/>
      </c>
      <c r="N2260" s="19">
        <f>MAX(0,ROUNDDOWN(H2260-E2260-430000-G2260,-3))</f>
        <v/>
      </c>
      <c r="O2260" s="19">
        <f>MAX(0,ROUNDDOWN(H2260-E2260-430000-G2260-D2260,-3))</f>
        <v/>
      </c>
      <c r="P2260" s="19">
        <f>IF(H2260&lt;=450000,0,MAX(0,ROUNDDOWN(N2260*0.06-MIN(50000,N2260)*0.03,-2))+MAX(0,ROUNDDOWN(N2260*0.04-MIN(50000,N2260)*0.02,-2)))</f>
        <v/>
      </c>
      <c r="Q2260" s="19">
        <f>IF(H2260&lt;=450000,0,MAX(0,ROUNDDOWN(O2260*0.06-MIN(50000,O2260)*0.03,-2))+MAX(0,ROUNDDOWN(O2260*0.04-MIN(50000,O2260)*0.02,-2)))</f>
        <v/>
      </c>
      <c r="R2260" s="19">
        <f>L2260-M2260</f>
        <v/>
      </c>
      <c r="S2260" s="19">
        <f>P2260-Q2260</f>
        <v/>
      </c>
      <c r="T2260" s="19">
        <f>R2260+S2260</f>
        <v/>
      </c>
      <c r="U2260" s="21">
        <f>IF(J2260&lt;=0,0,LOOKUP(J2260,{0,1950001,3300001,6950001,9000001,18000001,40000001},{0.05,0.1,0.2,0.23,0.33,0.4,0.45}))</f>
        <v/>
      </c>
    </row>
    <row r="2261">
      <c r="A2261" t="inlineStr">
        <is>
          <t>1万円刻み</t>
        </is>
      </c>
      <c r="B2261" s="19">
        <f>'3_1万円刻み'!$A$1062</f>
        <v/>
      </c>
      <c r="C2261" s="20" t="n">
        <v>2025</v>
      </c>
      <c r="D2261" s="19" t="n">
        <v>276000</v>
      </c>
      <c r="E2261" s="19">
        <f>ROUND(MIN(B2261/12,650000)*12*0.0915+MIN(B2261/12,1390000)*12*(0.0504+0)+B2261*0.005,0)</f>
        <v/>
      </c>
      <c r="F2261" s="19" t="n">
        <v>0</v>
      </c>
      <c r="G2261" s="19" t="n">
        <v>0</v>
      </c>
      <c r="H2261" s="19">
        <f>IF(C2261&gt;=2026,IF(B2261&lt;741000,0,IF(B2261&lt;2191000,B2261-740000,IF(B2261&lt;2193000,1451000,IF(B2261&lt;2196000,1453000,IF(B2261&lt;2200000,1456000,IF(B2261&lt;3600000,ROUNDDOWN(B2261/4,-3)*2.8-80000,IF(B2261&lt;6600000,ROUNDDOWN(B2261/4,-3)*3.2-440000,IF(B2261&lt;8500000,ROUNDDOWN(B2261*0.9,0)-1100000,B2261-1950000)))))))),IF(B2261&lt;651000,0,IF(B2261&lt;1900000,B2261-650000,IF(B2261&lt;3600000,ROUNDDOWN(B2261/4,-3)*2.8-80000,IF(B2261&lt;6600000,ROUNDDOWN(B2261/4,-3)*3.2-440000,IF(B2261&lt;8500000,ROUNDDOWN(B2261*0.9,0)-1100000,B2261-1950000))))))</f>
        <v/>
      </c>
      <c r="I2261" s="19">
        <f>IF(H2261&gt;23500000,NA(),IF(C2261&gt;=2026,IF(H2261&lt;=4890000,1040000,IF(H2261&lt;=6550000,670000,620000)),IF(H2261&lt;=1320000,950000,IF(H2261&lt;=3360000,880000,IF(H2261&lt;=4890000,680000,IF(H2261&lt;=6550000,630000,580000))))))</f>
        <v/>
      </c>
      <c r="J2261" s="19">
        <f>MAX(0,ROUNDDOWN(H2261-E2261-I2261-F2261,-3))</f>
        <v/>
      </c>
      <c r="K2261" s="19">
        <f>MAX(0,ROUNDDOWN(H2261-E2261-I2261-F2261-D2261,-3))</f>
        <v/>
      </c>
      <c r="L2261" s="19">
        <f>IF(J2261&lt;=0,0,ROUNDDOWN((J2261*LOOKUP(J2261,{0,1950001,3300001,6950001,9000001,18000001,40000001},{0.05,0.1,0.2,0.23,0.33,0.4,0.45})-LOOKUP(J2261,{0,1950001,3300001,6950001,9000001,18000001,40000001},{0,97500,427500,636000,1536000,2796000,4796000}))*1.021,-2))</f>
        <v/>
      </c>
      <c r="M2261" s="19">
        <f>IF(K2261&lt;=0,0,ROUNDDOWN((K2261*LOOKUP(K2261,{0,1950001,3300001,6950001,9000001,18000001,40000001},{0.05,0.1,0.2,0.23,0.33,0.4,0.45})-LOOKUP(K2261,{0,1950001,3300001,6950001,9000001,18000001,40000001},{0,97500,427500,636000,1536000,2796000,4796000}))*1.021,-2))</f>
        <v/>
      </c>
      <c r="N2261" s="19">
        <f>MAX(0,ROUNDDOWN(H2261-E2261-430000-G2261,-3))</f>
        <v/>
      </c>
      <c r="O2261" s="19">
        <f>MAX(0,ROUNDDOWN(H2261-E2261-430000-G2261-D2261,-3))</f>
        <v/>
      </c>
      <c r="P2261" s="19">
        <f>IF(H2261&lt;=450000,0,MAX(0,ROUNDDOWN(N2261*0.06-MIN(50000,N2261)*0.03,-2))+MAX(0,ROUNDDOWN(N2261*0.04-MIN(50000,N2261)*0.02,-2)))</f>
        <v/>
      </c>
      <c r="Q2261" s="19">
        <f>IF(H2261&lt;=450000,0,MAX(0,ROUNDDOWN(O2261*0.06-MIN(50000,O2261)*0.03,-2))+MAX(0,ROUNDDOWN(O2261*0.04-MIN(50000,O2261)*0.02,-2)))</f>
        <v/>
      </c>
      <c r="R2261" s="19">
        <f>L2261-M2261</f>
        <v/>
      </c>
      <c r="S2261" s="19">
        <f>P2261-Q2261</f>
        <v/>
      </c>
      <c r="T2261" s="19">
        <f>R2261+S2261</f>
        <v/>
      </c>
      <c r="U2261" s="21">
        <f>IF(J2261&lt;=0,0,LOOKUP(J2261,{0,1950001,3300001,6950001,9000001,18000001,40000001},{0.05,0.1,0.2,0.23,0.33,0.4,0.45}))</f>
        <v/>
      </c>
    </row>
    <row r="2262">
      <c r="A2262" t="inlineStr">
        <is>
          <t>1万円刻み</t>
        </is>
      </c>
      <c r="B2262" s="19">
        <f>'3_1万円刻み'!$A$1062</f>
        <v/>
      </c>
      <c r="C2262" s="20" t="n">
        <v>2026</v>
      </c>
      <c r="D2262" s="19" t="n">
        <v>276000</v>
      </c>
      <c r="E2262" s="19">
        <f>ROUND(MIN(B2262/12,650000)*12*0.0915+MIN(B2262/12,1390000)*12*(0.0504+0)+B2262*0.005,0)</f>
        <v/>
      </c>
      <c r="F2262" s="19" t="n">
        <v>0</v>
      </c>
      <c r="G2262" s="19" t="n">
        <v>0</v>
      </c>
      <c r="H2262" s="19">
        <f>IF(C2262&gt;=2026,IF(B2262&lt;741000,0,IF(B2262&lt;2191000,B2262-740000,IF(B2262&lt;2193000,1451000,IF(B2262&lt;2196000,1453000,IF(B2262&lt;2200000,1456000,IF(B2262&lt;3600000,ROUNDDOWN(B2262/4,-3)*2.8-80000,IF(B2262&lt;6600000,ROUNDDOWN(B2262/4,-3)*3.2-440000,IF(B2262&lt;8500000,ROUNDDOWN(B2262*0.9,0)-1100000,B2262-1950000)))))))),IF(B2262&lt;651000,0,IF(B2262&lt;1900000,B2262-650000,IF(B2262&lt;3600000,ROUNDDOWN(B2262/4,-3)*2.8-80000,IF(B2262&lt;6600000,ROUNDDOWN(B2262/4,-3)*3.2-440000,IF(B2262&lt;8500000,ROUNDDOWN(B2262*0.9,0)-1100000,B2262-1950000))))))</f>
        <v/>
      </c>
      <c r="I2262" s="19">
        <f>IF(H2262&gt;23500000,NA(),IF(C2262&gt;=2026,IF(H2262&lt;=4890000,1040000,IF(H2262&lt;=6550000,670000,620000)),IF(H2262&lt;=1320000,950000,IF(H2262&lt;=3360000,880000,IF(H2262&lt;=4890000,680000,IF(H2262&lt;=6550000,630000,580000))))))</f>
        <v/>
      </c>
      <c r="J2262" s="19">
        <f>MAX(0,ROUNDDOWN(H2262-E2262-I2262-F2262,-3))</f>
        <v/>
      </c>
      <c r="K2262" s="19">
        <f>MAX(0,ROUNDDOWN(H2262-E2262-I2262-F2262-D2262,-3))</f>
        <v/>
      </c>
      <c r="L2262" s="19">
        <f>IF(J2262&lt;=0,0,ROUNDDOWN((J2262*LOOKUP(J2262,{0,1950001,3300001,6950001,9000001,18000001,40000001},{0.05,0.1,0.2,0.23,0.33,0.4,0.45})-LOOKUP(J2262,{0,1950001,3300001,6950001,9000001,18000001,40000001},{0,97500,427500,636000,1536000,2796000,4796000}))*1.021,-2))</f>
        <v/>
      </c>
      <c r="M2262" s="19">
        <f>IF(K2262&lt;=0,0,ROUNDDOWN((K2262*LOOKUP(K2262,{0,1950001,3300001,6950001,9000001,18000001,40000001},{0.05,0.1,0.2,0.23,0.33,0.4,0.45})-LOOKUP(K2262,{0,1950001,3300001,6950001,9000001,18000001,40000001},{0,97500,427500,636000,1536000,2796000,4796000}))*1.021,-2))</f>
        <v/>
      </c>
      <c r="N2262" s="19">
        <f>MAX(0,ROUNDDOWN(H2262-E2262-430000-G2262,-3))</f>
        <v/>
      </c>
      <c r="O2262" s="19">
        <f>MAX(0,ROUNDDOWN(H2262-E2262-430000-G2262-D2262,-3))</f>
        <v/>
      </c>
      <c r="P2262" s="19">
        <f>IF(H2262&lt;=450000,0,MAX(0,ROUNDDOWN(N2262*0.06-MIN(50000,N2262)*0.03,-2))+MAX(0,ROUNDDOWN(N2262*0.04-MIN(50000,N2262)*0.02,-2)))</f>
        <v/>
      </c>
      <c r="Q2262" s="19">
        <f>IF(H2262&lt;=450000,0,MAX(0,ROUNDDOWN(O2262*0.06-MIN(50000,O2262)*0.03,-2))+MAX(0,ROUNDDOWN(O2262*0.04-MIN(50000,O2262)*0.02,-2)))</f>
        <v/>
      </c>
      <c r="R2262" s="19">
        <f>L2262-M2262</f>
        <v/>
      </c>
      <c r="S2262" s="19">
        <f>P2262-Q2262</f>
        <v/>
      </c>
      <c r="T2262" s="19">
        <f>R2262+S2262</f>
        <v/>
      </c>
      <c r="U2262" s="21">
        <f>IF(J2262&lt;=0,0,LOOKUP(J2262,{0,1950001,3300001,6950001,9000001,18000001,40000001},{0.05,0.1,0.2,0.23,0.33,0.4,0.45}))</f>
        <v/>
      </c>
    </row>
    <row r="2263">
      <c r="A2263" t="inlineStr">
        <is>
          <t>1万円刻み</t>
        </is>
      </c>
      <c r="B2263" s="19">
        <f>'3_1万円刻み'!$A$1063</f>
        <v/>
      </c>
      <c r="C2263" s="20" t="n">
        <v>2025</v>
      </c>
      <c r="D2263" s="19" t="n">
        <v>276000</v>
      </c>
      <c r="E2263" s="19">
        <f>ROUND(MIN(B2263/12,650000)*12*0.0915+MIN(B2263/12,1390000)*12*(0.0504+0)+B2263*0.005,0)</f>
        <v/>
      </c>
      <c r="F2263" s="19" t="n">
        <v>0</v>
      </c>
      <c r="G2263" s="19" t="n">
        <v>0</v>
      </c>
      <c r="H2263" s="19">
        <f>IF(C2263&gt;=2026,IF(B2263&lt;741000,0,IF(B2263&lt;2191000,B2263-740000,IF(B2263&lt;2193000,1451000,IF(B2263&lt;2196000,1453000,IF(B2263&lt;2200000,1456000,IF(B2263&lt;3600000,ROUNDDOWN(B2263/4,-3)*2.8-80000,IF(B2263&lt;6600000,ROUNDDOWN(B2263/4,-3)*3.2-440000,IF(B2263&lt;8500000,ROUNDDOWN(B2263*0.9,0)-1100000,B2263-1950000)))))))),IF(B2263&lt;651000,0,IF(B2263&lt;1900000,B2263-650000,IF(B2263&lt;3600000,ROUNDDOWN(B2263/4,-3)*2.8-80000,IF(B2263&lt;6600000,ROUNDDOWN(B2263/4,-3)*3.2-440000,IF(B2263&lt;8500000,ROUNDDOWN(B2263*0.9,0)-1100000,B2263-1950000))))))</f>
        <v/>
      </c>
      <c r="I2263" s="19">
        <f>IF(H2263&gt;23500000,NA(),IF(C2263&gt;=2026,IF(H2263&lt;=4890000,1040000,IF(H2263&lt;=6550000,670000,620000)),IF(H2263&lt;=1320000,950000,IF(H2263&lt;=3360000,880000,IF(H2263&lt;=4890000,680000,IF(H2263&lt;=6550000,630000,580000))))))</f>
        <v/>
      </c>
      <c r="J2263" s="19">
        <f>MAX(0,ROUNDDOWN(H2263-E2263-I2263-F2263,-3))</f>
        <v/>
      </c>
      <c r="K2263" s="19">
        <f>MAX(0,ROUNDDOWN(H2263-E2263-I2263-F2263-D2263,-3))</f>
        <v/>
      </c>
      <c r="L2263" s="19">
        <f>IF(J2263&lt;=0,0,ROUNDDOWN((J2263*LOOKUP(J2263,{0,1950001,3300001,6950001,9000001,18000001,40000001},{0.05,0.1,0.2,0.23,0.33,0.4,0.45})-LOOKUP(J2263,{0,1950001,3300001,6950001,9000001,18000001,40000001},{0,97500,427500,636000,1536000,2796000,4796000}))*1.021,-2))</f>
        <v/>
      </c>
      <c r="M2263" s="19">
        <f>IF(K2263&lt;=0,0,ROUNDDOWN((K2263*LOOKUP(K2263,{0,1950001,3300001,6950001,9000001,18000001,40000001},{0.05,0.1,0.2,0.23,0.33,0.4,0.45})-LOOKUP(K2263,{0,1950001,3300001,6950001,9000001,18000001,40000001},{0,97500,427500,636000,1536000,2796000,4796000}))*1.021,-2))</f>
        <v/>
      </c>
      <c r="N2263" s="19">
        <f>MAX(0,ROUNDDOWN(H2263-E2263-430000-G2263,-3))</f>
        <v/>
      </c>
      <c r="O2263" s="19">
        <f>MAX(0,ROUNDDOWN(H2263-E2263-430000-G2263-D2263,-3))</f>
        <v/>
      </c>
      <c r="P2263" s="19">
        <f>IF(H2263&lt;=450000,0,MAX(0,ROUNDDOWN(N2263*0.06-MIN(50000,N2263)*0.03,-2))+MAX(0,ROUNDDOWN(N2263*0.04-MIN(50000,N2263)*0.02,-2)))</f>
        <v/>
      </c>
      <c r="Q2263" s="19">
        <f>IF(H2263&lt;=450000,0,MAX(0,ROUNDDOWN(O2263*0.06-MIN(50000,O2263)*0.03,-2))+MAX(0,ROUNDDOWN(O2263*0.04-MIN(50000,O2263)*0.02,-2)))</f>
        <v/>
      </c>
      <c r="R2263" s="19">
        <f>L2263-M2263</f>
        <v/>
      </c>
      <c r="S2263" s="19">
        <f>P2263-Q2263</f>
        <v/>
      </c>
      <c r="T2263" s="19">
        <f>R2263+S2263</f>
        <v/>
      </c>
      <c r="U2263" s="21">
        <f>IF(J2263&lt;=0,0,LOOKUP(J2263,{0,1950001,3300001,6950001,9000001,18000001,40000001},{0.05,0.1,0.2,0.23,0.33,0.4,0.45}))</f>
        <v/>
      </c>
    </row>
    <row r="2264">
      <c r="A2264" t="inlineStr">
        <is>
          <t>1万円刻み</t>
        </is>
      </c>
      <c r="B2264" s="19">
        <f>'3_1万円刻み'!$A$1063</f>
        <v/>
      </c>
      <c r="C2264" s="20" t="n">
        <v>2026</v>
      </c>
      <c r="D2264" s="19" t="n">
        <v>276000</v>
      </c>
      <c r="E2264" s="19">
        <f>ROUND(MIN(B2264/12,650000)*12*0.0915+MIN(B2264/12,1390000)*12*(0.0504+0)+B2264*0.005,0)</f>
        <v/>
      </c>
      <c r="F2264" s="19" t="n">
        <v>0</v>
      </c>
      <c r="G2264" s="19" t="n">
        <v>0</v>
      </c>
      <c r="H2264" s="19">
        <f>IF(C2264&gt;=2026,IF(B2264&lt;741000,0,IF(B2264&lt;2191000,B2264-740000,IF(B2264&lt;2193000,1451000,IF(B2264&lt;2196000,1453000,IF(B2264&lt;2200000,1456000,IF(B2264&lt;3600000,ROUNDDOWN(B2264/4,-3)*2.8-80000,IF(B2264&lt;6600000,ROUNDDOWN(B2264/4,-3)*3.2-440000,IF(B2264&lt;8500000,ROUNDDOWN(B2264*0.9,0)-1100000,B2264-1950000)))))))),IF(B2264&lt;651000,0,IF(B2264&lt;1900000,B2264-650000,IF(B2264&lt;3600000,ROUNDDOWN(B2264/4,-3)*2.8-80000,IF(B2264&lt;6600000,ROUNDDOWN(B2264/4,-3)*3.2-440000,IF(B2264&lt;8500000,ROUNDDOWN(B2264*0.9,0)-1100000,B2264-1950000))))))</f>
        <v/>
      </c>
      <c r="I2264" s="19">
        <f>IF(H2264&gt;23500000,NA(),IF(C2264&gt;=2026,IF(H2264&lt;=4890000,1040000,IF(H2264&lt;=6550000,670000,620000)),IF(H2264&lt;=1320000,950000,IF(H2264&lt;=3360000,880000,IF(H2264&lt;=4890000,680000,IF(H2264&lt;=6550000,630000,580000))))))</f>
        <v/>
      </c>
      <c r="J2264" s="19">
        <f>MAX(0,ROUNDDOWN(H2264-E2264-I2264-F2264,-3))</f>
        <v/>
      </c>
      <c r="K2264" s="19">
        <f>MAX(0,ROUNDDOWN(H2264-E2264-I2264-F2264-D2264,-3))</f>
        <v/>
      </c>
      <c r="L2264" s="19">
        <f>IF(J2264&lt;=0,0,ROUNDDOWN((J2264*LOOKUP(J2264,{0,1950001,3300001,6950001,9000001,18000001,40000001},{0.05,0.1,0.2,0.23,0.33,0.4,0.45})-LOOKUP(J2264,{0,1950001,3300001,6950001,9000001,18000001,40000001},{0,97500,427500,636000,1536000,2796000,4796000}))*1.021,-2))</f>
        <v/>
      </c>
      <c r="M2264" s="19">
        <f>IF(K2264&lt;=0,0,ROUNDDOWN((K2264*LOOKUP(K2264,{0,1950001,3300001,6950001,9000001,18000001,40000001},{0.05,0.1,0.2,0.23,0.33,0.4,0.45})-LOOKUP(K2264,{0,1950001,3300001,6950001,9000001,18000001,40000001},{0,97500,427500,636000,1536000,2796000,4796000}))*1.021,-2))</f>
        <v/>
      </c>
      <c r="N2264" s="19">
        <f>MAX(0,ROUNDDOWN(H2264-E2264-430000-G2264,-3))</f>
        <v/>
      </c>
      <c r="O2264" s="19">
        <f>MAX(0,ROUNDDOWN(H2264-E2264-430000-G2264-D2264,-3))</f>
        <v/>
      </c>
      <c r="P2264" s="19">
        <f>IF(H2264&lt;=450000,0,MAX(0,ROUNDDOWN(N2264*0.06-MIN(50000,N2264)*0.03,-2))+MAX(0,ROUNDDOWN(N2264*0.04-MIN(50000,N2264)*0.02,-2)))</f>
        <v/>
      </c>
      <c r="Q2264" s="19">
        <f>IF(H2264&lt;=450000,0,MAX(0,ROUNDDOWN(O2264*0.06-MIN(50000,O2264)*0.03,-2))+MAX(0,ROUNDDOWN(O2264*0.04-MIN(50000,O2264)*0.02,-2)))</f>
        <v/>
      </c>
      <c r="R2264" s="19">
        <f>L2264-M2264</f>
        <v/>
      </c>
      <c r="S2264" s="19">
        <f>P2264-Q2264</f>
        <v/>
      </c>
      <c r="T2264" s="19">
        <f>R2264+S2264</f>
        <v/>
      </c>
      <c r="U2264" s="21">
        <f>IF(J2264&lt;=0,0,LOOKUP(J2264,{0,1950001,3300001,6950001,9000001,18000001,40000001},{0.05,0.1,0.2,0.23,0.33,0.4,0.45}))</f>
        <v/>
      </c>
    </row>
    <row r="2265">
      <c r="A2265" t="inlineStr">
        <is>
          <t>1万円刻み</t>
        </is>
      </c>
      <c r="B2265" s="19">
        <f>'3_1万円刻み'!$A$1064</f>
        <v/>
      </c>
      <c r="C2265" s="20" t="n">
        <v>2025</v>
      </c>
      <c r="D2265" s="19" t="n">
        <v>276000</v>
      </c>
      <c r="E2265" s="19">
        <f>ROUND(MIN(B2265/12,650000)*12*0.0915+MIN(B2265/12,1390000)*12*(0.0504+0)+B2265*0.005,0)</f>
        <v/>
      </c>
      <c r="F2265" s="19" t="n">
        <v>0</v>
      </c>
      <c r="G2265" s="19" t="n">
        <v>0</v>
      </c>
      <c r="H2265" s="19">
        <f>IF(C2265&gt;=2026,IF(B2265&lt;741000,0,IF(B2265&lt;2191000,B2265-740000,IF(B2265&lt;2193000,1451000,IF(B2265&lt;2196000,1453000,IF(B2265&lt;2200000,1456000,IF(B2265&lt;3600000,ROUNDDOWN(B2265/4,-3)*2.8-80000,IF(B2265&lt;6600000,ROUNDDOWN(B2265/4,-3)*3.2-440000,IF(B2265&lt;8500000,ROUNDDOWN(B2265*0.9,0)-1100000,B2265-1950000)))))))),IF(B2265&lt;651000,0,IF(B2265&lt;1900000,B2265-650000,IF(B2265&lt;3600000,ROUNDDOWN(B2265/4,-3)*2.8-80000,IF(B2265&lt;6600000,ROUNDDOWN(B2265/4,-3)*3.2-440000,IF(B2265&lt;8500000,ROUNDDOWN(B2265*0.9,0)-1100000,B2265-1950000))))))</f>
        <v/>
      </c>
      <c r="I2265" s="19">
        <f>IF(H2265&gt;23500000,NA(),IF(C2265&gt;=2026,IF(H2265&lt;=4890000,1040000,IF(H2265&lt;=6550000,670000,620000)),IF(H2265&lt;=1320000,950000,IF(H2265&lt;=3360000,880000,IF(H2265&lt;=4890000,680000,IF(H2265&lt;=6550000,630000,580000))))))</f>
        <v/>
      </c>
      <c r="J2265" s="19">
        <f>MAX(0,ROUNDDOWN(H2265-E2265-I2265-F2265,-3))</f>
        <v/>
      </c>
      <c r="K2265" s="19">
        <f>MAX(0,ROUNDDOWN(H2265-E2265-I2265-F2265-D2265,-3))</f>
        <v/>
      </c>
      <c r="L2265" s="19">
        <f>IF(J2265&lt;=0,0,ROUNDDOWN((J2265*LOOKUP(J2265,{0,1950001,3300001,6950001,9000001,18000001,40000001},{0.05,0.1,0.2,0.23,0.33,0.4,0.45})-LOOKUP(J2265,{0,1950001,3300001,6950001,9000001,18000001,40000001},{0,97500,427500,636000,1536000,2796000,4796000}))*1.021,-2))</f>
        <v/>
      </c>
      <c r="M2265" s="19">
        <f>IF(K2265&lt;=0,0,ROUNDDOWN((K2265*LOOKUP(K2265,{0,1950001,3300001,6950001,9000001,18000001,40000001},{0.05,0.1,0.2,0.23,0.33,0.4,0.45})-LOOKUP(K2265,{0,1950001,3300001,6950001,9000001,18000001,40000001},{0,97500,427500,636000,1536000,2796000,4796000}))*1.021,-2))</f>
        <v/>
      </c>
      <c r="N2265" s="19">
        <f>MAX(0,ROUNDDOWN(H2265-E2265-430000-G2265,-3))</f>
        <v/>
      </c>
      <c r="O2265" s="19">
        <f>MAX(0,ROUNDDOWN(H2265-E2265-430000-G2265-D2265,-3))</f>
        <v/>
      </c>
      <c r="P2265" s="19">
        <f>IF(H2265&lt;=450000,0,MAX(0,ROUNDDOWN(N2265*0.06-MIN(50000,N2265)*0.03,-2))+MAX(0,ROUNDDOWN(N2265*0.04-MIN(50000,N2265)*0.02,-2)))</f>
        <v/>
      </c>
      <c r="Q2265" s="19">
        <f>IF(H2265&lt;=450000,0,MAX(0,ROUNDDOWN(O2265*0.06-MIN(50000,O2265)*0.03,-2))+MAX(0,ROUNDDOWN(O2265*0.04-MIN(50000,O2265)*0.02,-2)))</f>
        <v/>
      </c>
      <c r="R2265" s="19">
        <f>L2265-M2265</f>
        <v/>
      </c>
      <c r="S2265" s="19">
        <f>P2265-Q2265</f>
        <v/>
      </c>
      <c r="T2265" s="19">
        <f>R2265+S2265</f>
        <v/>
      </c>
      <c r="U2265" s="21">
        <f>IF(J2265&lt;=0,0,LOOKUP(J2265,{0,1950001,3300001,6950001,9000001,18000001,40000001},{0.05,0.1,0.2,0.23,0.33,0.4,0.45}))</f>
        <v/>
      </c>
    </row>
    <row r="2266">
      <c r="A2266" t="inlineStr">
        <is>
          <t>1万円刻み</t>
        </is>
      </c>
      <c r="B2266" s="19">
        <f>'3_1万円刻み'!$A$1064</f>
        <v/>
      </c>
      <c r="C2266" s="20" t="n">
        <v>2026</v>
      </c>
      <c r="D2266" s="19" t="n">
        <v>276000</v>
      </c>
      <c r="E2266" s="19">
        <f>ROUND(MIN(B2266/12,650000)*12*0.0915+MIN(B2266/12,1390000)*12*(0.0504+0)+B2266*0.005,0)</f>
        <v/>
      </c>
      <c r="F2266" s="19" t="n">
        <v>0</v>
      </c>
      <c r="G2266" s="19" t="n">
        <v>0</v>
      </c>
      <c r="H2266" s="19">
        <f>IF(C2266&gt;=2026,IF(B2266&lt;741000,0,IF(B2266&lt;2191000,B2266-740000,IF(B2266&lt;2193000,1451000,IF(B2266&lt;2196000,1453000,IF(B2266&lt;2200000,1456000,IF(B2266&lt;3600000,ROUNDDOWN(B2266/4,-3)*2.8-80000,IF(B2266&lt;6600000,ROUNDDOWN(B2266/4,-3)*3.2-440000,IF(B2266&lt;8500000,ROUNDDOWN(B2266*0.9,0)-1100000,B2266-1950000)))))))),IF(B2266&lt;651000,0,IF(B2266&lt;1900000,B2266-650000,IF(B2266&lt;3600000,ROUNDDOWN(B2266/4,-3)*2.8-80000,IF(B2266&lt;6600000,ROUNDDOWN(B2266/4,-3)*3.2-440000,IF(B2266&lt;8500000,ROUNDDOWN(B2266*0.9,0)-1100000,B2266-1950000))))))</f>
        <v/>
      </c>
      <c r="I2266" s="19">
        <f>IF(H2266&gt;23500000,NA(),IF(C2266&gt;=2026,IF(H2266&lt;=4890000,1040000,IF(H2266&lt;=6550000,670000,620000)),IF(H2266&lt;=1320000,950000,IF(H2266&lt;=3360000,880000,IF(H2266&lt;=4890000,680000,IF(H2266&lt;=6550000,630000,580000))))))</f>
        <v/>
      </c>
      <c r="J2266" s="19">
        <f>MAX(0,ROUNDDOWN(H2266-E2266-I2266-F2266,-3))</f>
        <v/>
      </c>
      <c r="K2266" s="19">
        <f>MAX(0,ROUNDDOWN(H2266-E2266-I2266-F2266-D2266,-3))</f>
        <v/>
      </c>
      <c r="L2266" s="19">
        <f>IF(J2266&lt;=0,0,ROUNDDOWN((J2266*LOOKUP(J2266,{0,1950001,3300001,6950001,9000001,18000001,40000001},{0.05,0.1,0.2,0.23,0.33,0.4,0.45})-LOOKUP(J2266,{0,1950001,3300001,6950001,9000001,18000001,40000001},{0,97500,427500,636000,1536000,2796000,4796000}))*1.021,-2))</f>
        <v/>
      </c>
      <c r="M2266" s="19">
        <f>IF(K2266&lt;=0,0,ROUNDDOWN((K2266*LOOKUP(K2266,{0,1950001,3300001,6950001,9000001,18000001,40000001},{0.05,0.1,0.2,0.23,0.33,0.4,0.45})-LOOKUP(K2266,{0,1950001,3300001,6950001,9000001,18000001,40000001},{0,97500,427500,636000,1536000,2796000,4796000}))*1.021,-2))</f>
        <v/>
      </c>
      <c r="N2266" s="19">
        <f>MAX(0,ROUNDDOWN(H2266-E2266-430000-G2266,-3))</f>
        <v/>
      </c>
      <c r="O2266" s="19">
        <f>MAX(0,ROUNDDOWN(H2266-E2266-430000-G2266-D2266,-3))</f>
        <v/>
      </c>
      <c r="P2266" s="19">
        <f>IF(H2266&lt;=450000,0,MAX(0,ROUNDDOWN(N2266*0.06-MIN(50000,N2266)*0.03,-2))+MAX(0,ROUNDDOWN(N2266*0.04-MIN(50000,N2266)*0.02,-2)))</f>
        <v/>
      </c>
      <c r="Q2266" s="19">
        <f>IF(H2266&lt;=450000,0,MAX(0,ROUNDDOWN(O2266*0.06-MIN(50000,O2266)*0.03,-2))+MAX(0,ROUNDDOWN(O2266*0.04-MIN(50000,O2266)*0.02,-2)))</f>
        <v/>
      </c>
      <c r="R2266" s="19">
        <f>L2266-M2266</f>
        <v/>
      </c>
      <c r="S2266" s="19">
        <f>P2266-Q2266</f>
        <v/>
      </c>
      <c r="T2266" s="19">
        <f>R2266+S2266</f>
        <v/>
      </c>
      <c r="U2266" s="21">
        <f>IF(J2266&lt;=0,0,LOOKUP(J2266,{0,1950001,3300001,6950001,9000001,18000001,40000001},{0.05,0.1,0.2,0.23,0.33,0.4,0.45}))</f>
        <v/>
      </c>
    </row>
    <row r="2267">
      <c r="A2267" t="inlineStr">
        <is>
          <t>1万円刻み</t>
        </is>
      </c>
      <c r="B2267" s="19">
        <f>'3_1万円刻み'!$A$1065</f>
        <v/>
      </c>
      <c r="C2267" s="20" t="n">
        <v>2025</v>
      </c>
      <c r="D2267" s="19" t="n">
        <v>276000</v>
      </c>
      <c r="E2267" s="19">
        <f>ROUND(MIN(B2267/12,650000)*12*0.0915+MIN(B2267/12,1390000)*12*(0.0504+0)+B2267*0.005,0)</f>
        <v/>
      </c>
      <c r="F2267" s="19" t="n">
        <v>0</v>
      </c>
      <c r="G2267" s="19" t="n">
        <v>0</v>
      </c>
      <c r="H2267" s="19">
        <f>IF(C2267&gt;=2026,IF(B2267&lt;741000,0,IF(B2267&lt;2191000,B2267-740000,IF(B2267&lt;2193000,1451000,IF(B2267&lt;2196000,1453000,IF(B2267&lt;2200000,1456000,IF(B2267&lt;3600000,ROUNDDOWN(B2267/4,-3)*2.8-80000,IF(B2267&lt;6600000,ROUNDDOWN(B2267/4,-3)*3.2-440000,IF(B2267&lt;8500000,ROUNDDOWN(B2267*0.9,0)-1100000,B2267-1950000)))))))),IF(B2267&lt;651000,0,IF(B2267&lt;1900000,B2267-650000,IF(B2267&lt;3600000,ROUNDDOWN(B2267/4,-3)*2.8-80000,IF(B2267&lt;6600000,ROUNDDOWN(B2267/4,-3)*3.2-440000,IF(B2267&lt;8500000,ROUNDDOWN(B2267*0.9,0)-1100000,B2267-1950000))))))</f>
        <v/>
      </c>
      <c r="I2267" s="19">
        <f>IF(H2267&gt;23500000,NA(),IF(C2267&gt;=2026,IF(H2267&lt;=4890000,1040000,IF(H2267&lt;=6550000,670000,620000)),IF(H2267&lt;=1320000,950000,IF(H2267&lt;=3360000,880000,IF(H2267&lt;=4890000,680000,IF(H2267&lt;=6550000,630000,580000))))))</f>
        <v/>
      </c>
      <c r="J2267" s="19">
        <f>MAX(0,ROUNDDOWN(H2267-E2267-I2267-F2267,-3))</f>
        <v/>
      </c>
      <c r="K2267" s="19">
        <f>MAX(0,ROUNDDOWN(H2267-E2267-I2267-F2267-D2267,-3))</f>
        <v/>
      </c>
      <c r="L2267" s="19">
        <f>IF(J2267&lt;=0,0,ROUNDDOWN((J2267*LOOKUP(J2267,{0,1950001,3300001,6950001,9000001,18000001,40000001},{0.05,0.1,0.2,0.23,0.33,0.4,0.45})-LOOKUP(J2267,{0,1950001,3300001,6950001,9000001,18000001,40000001},{0,97500,427500,636000,1536000,2796000,4796000}))*1.021,-2))</f>
        <v/>
      </c>
      <c r="M2267" s="19">
        <f>IF(K2267&lt;=0,0,ROUNDDOWN((K2267*LOOKUP(K2267,{0,1950001,3300001,6950001,9000001,18000001,40000001},{0.05,0.1,0.2,0.23,0.33,0.4,0.45})-LOOKUP(K2267,{0,1950001,3300001,6950001,9000001,18000001,40000001},{0,97500,427500,636000,1536000,2796000,4796000}))*1.021,-2))</f>
        <v/>
      </c>
      <c r="N2267" s="19">
        <f>MAX(0,ROUNDDOWN(H2267-E2267-430000-G2267,-3))</f>
        <v/>
      </c>
      <c r="O2267" s="19">
        <f>MAX(0,ROUNDDOWN(H2267-E2267-430000-G2267-D2267,-3))</f>
        <v/>
      </c>
      <c r="P2267" s="19">
        <f>IF(H2267&lt;=450000,0,MAX(0,ROUNDDOWN(N2267*0.06-MIN(50000,N2267)*0.03,-2))+MAX(0,ROUNDDOWN(N2267*0.04-MIN(50000,N2267)*0.02,-2)))</f>
        <v/>
      </c>
      <c r="Q2267" s="19">
        <f>IF(H2267&lt;=450000,0,MAX(0,ROUNDDOWN(O2267*0.06-MIN(50000,O2267)*0.03,-2))+MAX(0,ROUNDDOWN(O2267*0.04-MIN(50000,O2267)*0.02,-2)))</f>
        <v/>
      </c>
      <c r="R2267" s="19">
        <f>L2267-M2267</f>
        <v/>
      </c>
      <c r="S2267" s="19">
        <f>P2267-Q2267</f>
        <v/>
      </c>
      <c r="T2267" s="19">
        <f>R2267+S2267</f>
        <v/>
      </c>
      <c r="U2267" s="21">
        <f>IF(J2267&lt;=0,0,LOOKUP(J2267,{0,1950001,3300001,6950001,9000001,18000001,40000001},{0.05,0.1,0.2,0.23,0.33,0.4,0.45}))</f>
        <v/>
      </c>
    </row>
    <row r="2268">
      <c r="A2268" t="inlineStr">
        <is>
          <t>1万円刻み</t>
        </is>
      </c>
      <c r="B2268" s="19">
        <f>'3_1万円刻み'!$A$1065</f>
        <v/>
      </c>
      <c r="C2268" s="20" t="n">
        <v>2026</v>
      </c>
      <c r="D2268" s="19" t="n">
        <v>276000</v>
      </c>
      <c r="E2268" s="19">
        <f>ROUND(MIN(B2268/12,650000)*12*0.0915+MIN(B2268/12,1390000)*12*(0.0504+0)+B2268*0.005,0)</f>
        <v/>
      </c>
      <c r="F2268" s="19" t="n">
        <v>0</v>
      </c>
      <c r="G2268" s="19" t="n">
        <v>0</v>
      </c>
      <c r="H2268" s="19">
        <f>IF(C2268&gt;=2026,IF(B2268&lt;741000,0,IF(B2268&lt;2191000,B2268-740000,IF(B2268&lt;2193000,1451000,IF(B2268&lt;2196000,1453000,IF(B2268&lt;2200000,1456000,IF(B2268&lt;3600000,ROUNDDOWN(B2268/4,-3)*2.8-80000,IF(B2268&lt;6600000,ROUNDDOWN(B2268/4,-3)*3.2-440000,IF(B2268&lt;8500000,ROUNDDOWN(B2268*0.9,0)-1100000,B2268-1950000)))))))),IF(B2268&lt;651000,0,IF(B2268&lt;1900000,B2268-650000,IF(B2268&lt;3600000,ROUNDDOWN(B2268/4,-3)*2.8-80000,IF(B2268&lt;6600000,ROUNDDOWN(B2268/4,-3)*3.2-440000,IF(B2268&lt;8500000,ROUNDDOWN(B2268*0.9,0)-1100000,B2268-1950000))))))</f>
        <v/>
      </c>
      <c r="I2268" s="19">
        <f>IF(H2268&gt;23500000,NA(),IF(C2268&gt;=2026,IF(H2268&lt;=4890000,1040000,IF(H2268&lt;=6550000,670000,620000)),IF(H2268&lt;=1320000,950000,IF(H2268&lt;=3360000,880000,IF(H2268&lt;=4890000,680000,IF(H2268&lt;=6550000,630000,580000))))))</f>
        <v/>
      </c>
      <c r="J2268" s="19">
        <f>MAX(0,ROUNDDOWN(H2268-E2268-I2268-F2268,-3))</f>
        <v/>
      </c>
      <c r="K2268" s="19">
        <f>MAX(0,ROUNDDOWN(H2268-E2268-I2268-F2268-D2268,-3))</f>
        <v/>
      </c>
      <c r="L2268" s="19">
        <f>IF(J2268&lt;=0,0,ROUNDDOWN((J2268*LOOKUP(J2268,{0,1950001,3300001,6950001,9000001,18000001,40000001},{0.05,0.1,0.2,0.23,0.33,0.4,0.45})-LOOKUP(J2268,{0,1950001,3300001,6950001,9000001,18000001,40000001},{0,97500,427500,636000,1536000,2796000,4796000}))*1.021,-2))</f>
        <v/>
      </c>
      <c r="M2268" s="19">
        <f>IF(K2268&lt;=0,0,ROUNDDOWN((K2268*LOOKUP(K2268,{0,1950001,3300001,6950001,9000001,18000001,40000001},{0.05,0.1,0.2,0.23,0.33,0.4,0.45})-LOOKUP(K2268,{0,1950001,3300001,6950001,9000001,18000001,40000001},{0,97500,427500,636000,1536000,2796000,4796000}))*1.021,-2))</f>
        <v/>
      </c>
      <c r="N2268" s="19">
        <f>MAX(0,ROUNDDOWN(H2268-E2268-430000-G2268,-3))</f>
        <v/>
      </c>
      <c r="O2268" s="19">
        <f>MAX(0,ROUNDDOWN(H2268-E2268-430000-G2268-D2268,-3))</f>
        <v/>
      </c>
      <c r="P2268" s="19">
        <f>IF(H2268&lt;=450000,0,MAX(0,ROUNDDOWN(N2268*0.06-MIN(50000,N2268)*0.03,-2))+MAX(0,ROUNDDOWN(N2268*0.04-MIN(50000,N2268)*0.02,-2)))</f>
        <v/>
      </c>
      <c r="Q2268" s="19">
        <f>IF(H2268&lt;=450000,0,MAX(0,ROUNDDOWN(O2268*0.06-MIN(50000,O2268)*0.03,-2))+MAX(0,ROUNDDOWN(O2268*0.04-MIN(50000,O2268)*0.02,-2)))</f>
        <v/>
      </c>
      <c r="R2268" s="19">
        <f>L2268-M2268</f>
        <v/>
      </c>
      <c r="S2268" s="19">
        <f>P2268-Q2268</f>
        <v/>
      </c>
      <c r="T2268" s="19">
        <f>R2268+S2268</f>
        <v/>
      </c>
      <c r="U2268" s="21">
        <f>IF(J2268&lt;=0,0,LOOKUP(J2268,{0,1950001,3300001,6950001,9000001,18000001,40000001},{0.05,0.1,0.2,0.23,0.33,0.4,0.45}))</f>
        <v/>
      </c>
    </row>
    <row r="2269">
      <c r="A2269" t="inlineStr">
        <is>
          <t>1万円刻み</t>
        </is>
      </c>
      <c r="B2269" s="19">
        <f>'3_1万円刻み'!$A$1066</f>
        <v/>
      </c>
      <c r="C2269" s="20" t="n">
        <v>2025</v>
      </c>
      <c r="D2269" s="19" t="n">
        <v>276000</v>
      </c>
      <c r="E2269" s="19">
        <f>ROUND(MIN(B2269/12,650000)*12*0.0915+MIN(B2269/12,1390000)*12*(0.0504+0)+B2269*0.005,0)</f>
        <v/>
      </c>
      <c r="F2269" s="19" t="n">
        <v>0</v>
      </c>
      <c r="G2269" s="19" t="n">
        <v>0</v>
      </c>
      <c r="H2269" s="19">
        <f>IF(C2269&gt;=2026,IF(B2269&lt;741000,0,IF(B2269&lt;2191000,B2269-740000,IF(B2269&lt;2193000,1451000,IF(B2269&lt;2196000,1453000,IF(B2269&lt;2200000,1456000,IF(B2269&lt;3600000,ROUNDDOWN(B2269/4,-3)*2.8-80000,IF(B2269&lt;6600000,ROUNDDOWN(B2269/4,-3)*3.2-440000,IF(B2269&lt;8500000,ROUNDDOWN(B2269*0.9,0)-1100000,B2269-1950000)))))))),IF(B2269&lt;651000,0,IF(B2269&lt;1900000,B2269-650000,IF(B2269&lt;3600000,ROUNDDOWN(B2269/4,-3)*2.8-80000,IF(B2269&lt;6600000,ROUNDDOWN(B2269/4,-3)*3.2-440000,IF(B2269&lt;8500000,ROUNDDOWN(B2269*0.9,0)-1100000,B2269-1950000))))))</f>
        <v/>
      </c>
      <c r="I2269" s="19">
        <f>IF(H2269&gt;23500000,NA(),IF(C2269&gt;=2026,IF(H2269&lt;=4890000,1040000,IF(H2269&lt;=6550000,670000,620000)),IF(H2269&lt;=1320000,950000,IF(H2269&lt;=3360000,880000,IF(H2269&lt;=4890000,680000,IF(H2269&lt;=6550000,630000,580000))))))</f>
        <v/>
      </c>
      <c r="J2269" s="19">
        <f>MAX(0,ROUNDDOWN(H2269-E2269-I2269-F2269,-3))</f>
        <v/>
      </c>
      <c r="K2269" s="19">
        <f>MAX(0,ROUNDDOWN(H2269-E2269-I2269-F2269-D2269,-3))</f>
        <v/>
      </c>
      <c r="L2269" s="19">
        <f>IF(J2269&lt;=0,0,ROUNDDOWN((J2269*LOOKUP(J2269,{0,1950001,3300001,6950001,9000001,18000001,40000001},{0.05,0.1,0.2,0.23,0.33,0.4,0.45})-LOOKUP(J2269,{0,1950001,3300001,6950001,9000001,18000001,40000001},{0,97500,427500,636000,1536000,2796000,4796000}))*1.021,-2))</f>
        <v/>
      </c>
      <c r="M2269" s="19">
        <f>IF(K2269&lt;=0,0,ROUNDDOWN((K2269*LOOKUP(K2269,{0,1950001,3300001,6950001,9000001,18000001,40000001},{0.05,0.1,0.2,0.23,0.33,0.4,0.45})-LOOKUP(K2269,{0,1950001,3300001,6950001,9000001,18000001,40000001},{0,97500,427500,636000,1536000,2796000,4796000}))*1.021,-2))</f>
        <v/>
      </c>
      <c r="N2269" s="19">
        <f>MAX(0,ROUNDDOWN(H2269-E2269-430000-G2269,-3))</f>
        <v/>
      </c>
      <c r="O2269" s="19">
        <f>MAX(0,ROUNDDOWN(H2269-E2269-430000-G2269-D2269,-3))</f>
        <v/>
      </c>
      <c r="P2269" s="19">
        <f>IF(H2269&lt;=450000,0,MAX(0,ROUNDDOWN(N2269*0.06-MIN(50000,N2269)*0.03,-2))+MAX(0,ROUNDDOWN(N2269*0.04-MIN(50000,N2269)*0.02,-2)))</f>
        <v/>
      </c>
      <c r="Q2269" s="19">
        <f>IF(H2269&lt;=450000,0,MAX(0,ROUNDDOWN(O2269*0.06-MIN(50000,O2269)*0.03,-2))+MAX(0,ROUNDDOWN(O2269*0.04-MIN(50000,O2269)*0.02,-2)))</f>
        <v/>
      </c>
      <c r="R2269" s="19">
        <f>L2269-M2269</f>
        <v/>
      </c>
      <c r="S2269" s="19">
        <f>P2269-Q2269</f>
        <v/>
      </c>
      <c r="T2269" s="19">
        <f>R2269+S2269</f>
        <v/>
      </c>
      <c r="U2269" s="21">
        <f>IF(J2269&lt;=0,0,LOOKUP(J2269,{0,1950001,3300001,6950001,9000001,18000001,40000001},{0.05,0.1,0.2,0.23,0.33,0.4,0.45}))</f>
        <v/>
      </c>
    </row>
    <row r="2270">
      <c r="A2270" t="inlineStr">
        <is>
          <t>1万円刻み</t>
        </is>
      </c>
      <c r="B2270" s="19">
        <f>'3_1万円刻み'!$A$1066</f>
        <v/>
      </c>
      <c r="C2270" s="20" t="n">
        <v>2026</v>
      </c>
      <c r="D2270" s="19" t="n">
        <v>276000</v>
      </c>
      <c r="E2270" s="19">
        <f>ROUND(MIN(B2270/12,650000)*12*0.0915+MIN(B2270/12,1390000)*12*(0.0504+0)+B2270*0.005,0)</f>
        <v/>
      </c>
      <c r="F2270" s="19" t="n">
        <v>0</v>
      </c>
      <c r="G2270" s="19" t="n">
        <v>0</v>
      </c>
      <c r="H2270" s="19">
        <f>IF(C2270&gt;=2026,IF(B2270&lt;741000,0,IF(B2270&lt;2191000,B2270-740000,IF(B2270&lt;2193000,1451000,IF(B2270&lt;2196000,1453000,IF(B2270&lt;2200000,1456000,IF(B2270&lt;3600000,ROUNDDOWN(B2270/4,-3)*2.8-80000,IF(B2270&lt;6600000,ROUNDDOWN(B2270/4,-3)*3.2-440000,IF(B2270&lt;8500000,ROUNDDOWN(B2270*0.9,0)-1100000,B2270-1950000)))))))),IF(B2270&lt;651000,0,IF(B2270&lt;1900000,B2270-650000,IF(B2270&lt;3600000,ROUNDDOWN(B2270/4,-3)*2.8-80000,IF(B2270&lt;6600000,ROUNDDOWN(B2270/4,-3)*3.2-440000,IF(B2270&lt;8500000,ROUNDDOWN(B2270*0.9,0)-1100000,B2270-1950000))))))</f>
        <v/>
      </c>
      <c r="I2270" s="19">
        <f>IF(H2270&gt;23500000,NA(),IF(C2270&gt;=2026,IF(H2270&lt;=4890000,1040000,IF(H2270&lt;=6550000,670000,620000)),IF(H2270&lt;=1320000,950000,IF(H2270&lt;=3360000,880000,IF(H2270&lt;=4890000,680000,IF(H2270&lt;=6550000,630000,580000))))))</f>
        <v/>
      </c>
      <c r="J2270" s="19">
        <f>MAX(0,ROUNDDOWN(H2270-E2270-I2270-F2270,-3))</f>
        <v/>
      </c>
      <c r="K2270" s="19">
        <f>MAX(0,ROUNDDOWN(H2270-E2270-I2270-F2270-D2270,-3))</f>
        <v/>
      </c>
      <c r="L2270" s="19">
        <f>IF(J2270&lt;=0,0,ROUNDDOWN((J2270*LOOKUP(J2270,{0,1950001,3300001,6950001,9000001,18000001,40000001},{0.05,0.1,0.2,0.23,0.33,0.4,0.45})-LOOKUP(J2270,{0,1950001,3300001,6950001,9000001,18000001,40000001},{0,97500,427500,636000,1536000,2796000,4796000}))*1.021,-2))</f>
        <v/>
      </c>
      <c r="M2270" s="19">
        <f>IF(K2270&lt;=0,0,ROUNDDOWN((K2270*LOOKUP(K2270,{0,1950001,3300001,6950001,9000001,18000001,40000001},{0.05,0.1,0.2,0.23,0.33,0.4,0.45})-LOOKUP(K2270,{0,1950001,3300001,6950001,9000001,18000001,40000001},{0,97500,427500,636000,1536000,2796000,4796000}))*1.021,-2))</f>
        <v/>
      </c>
      <c r="N2270" s="19">
        <f>MAX(0,ROUNDDOWN(H2270-E2270-430000-G2270,-3))</f>
        <v/>
      </c>
      <c r="O2270" s="19">
        <f>MAX(0,ROUNDDOWN(H2270-E2270-430000-G2270-D2270,-3))</f>
        <v/>
      </c>
      <c r="P2270" s="19">
        <f>IF(H2270&lt;=450000,0,MAX(0,ROUNDDOWN(N2270*0.06-MIN(50000,N2270)*0.03,-2))+MAX(0,ROUNDDOWN(N2270*0.04-MIN(50000,N2270)*0.02,-2)))</f>
        <v/>
      </c>
      <c r="Q2270" s="19">
        <f>IF(H2270&lt;=450000,0,MAX(0,ROUNDDOWN(O2270*0.06-MIN(50000,O2270)*0.03,-2))+MAX(0,ROUNDDOWN(O2270*0.04-MIN(50000,O2270)*0.02,-2)))</f>
        <v/>
      </c>
      <c r="R2270" s="19">
        <f>L2270-M2270</f>
        <v/>
      </c>
      <c r="S2270" s="19">
        <f>P2270-Q2270</f>
        <v/>
      </c>
      <c r="T2270" s="19">
        <f>R2270+S2270</f>
        <v/>
      </c>
      <c r="U2270" s="21">
        <f>IF(J2270&lt;=0,0,LOOKUP(J2270,{0,1950001,3300001,6950001,9000001,18000001,40000001},{0.05,0.1,0.2,0.23,0.33,0.4,0.45}))</f>
        <v/>
      </c>
    </row>
    <row r="2271">
      <c r="A2271" t="inlineStr">
        <is>
          <t>1万円刻み</t>
        </is>
      </c>
      <c r="B2271" s="19">
        <f>'3_1万円刻み'!$A$1067</f>
        <v/>
      </c>
      <c r="C2271" s="20" t="n">
        <v>2025</v>
      </c>
      <c r="D2271" s="19" t="n">
        <v>276000</v>
      </c>
      <c r="E2271" s="19">
        <f>ROUND(MIN(B2271/12,650000)*12*0.0915+MIN(B2271/12,1390000)*12*(0.0504+0)+B2271*0.005,0)</f>
        <v/>
      </c>
      <c r="F2271" s="19" t="n">
        <v>0</v>
      </c>
      <c r="G2271" s="19" t="n">
        <v>0</v>
      </c>
      <c r="H2271" s="19">
        <f>IF(C2271&gt;=2026,IF(B2271&lt;741000,0,IF(B2271&lt;2191000,B2271-740000,IF(B2271&lt;2193000,1451000,IF(B2271&lt;2196000,1453000,IF(B2271&lt;2200000,1456000,IF(B2271&lt;3600000,ROUNDDOWN(B2271/4,-3)*2.8-80000,IF(B2271&lt;6600000,ROUNDDOWN(B2271/4,-3)*3.2-440000,IF(B2271&lt;8500000,ROUNDDOWN(B2271*0.9,0)-1100000,B2271-1950000)))))))),IF(B2271&lt;651000,0,IF(B2271&lt;1900000,B2271-650000,IF(B2271&lt;3600000,ROUNDDOWN(B2271/4,-3)*2.8-80000,IF(B2271&lt;6600000,ROUNDDOWN(B2271/4,-3)*3.2-440000,IF(B2271&lt;8500000,ROUNDDOWN(B2271*0.9,0)-1100000,B2271-1950000))))))</f>
        <v/>
      </c>
      <c r="I2271" s="19">
        <f>IF(H2271&gt;23500000,NA(),IF(C2271&gt;=2026,IF(H2271&lt;=4890000,1040000,IF(H2271&lt;=6550000,670000,620000)),IF(H2271&lt;=1320000,950000,IF(H2271&lt;=3360000,880000,IF(H2271&lt;=4890000,680000,IF(H2271&lt;=6550000,630000,580000))))))</f>
        <v/>
      </c>
      <c r="J2271" s="19">
        <f>MAX(0,ROUNDDOWN(H2271-E2271-I2271-F2271,-3))</f>
        <v/>
      </c>
      <c r="K2271" s="19">
        <f>MAX(0,ROUNDDOWN(H2271-E2271-I2271-F2271-D2271,-3))</f>
        <v/>
      </c>
      <c r="L2271" s="19">
        <f>IF(J2271&lt;=0,0,ROUNDDOWN((J2271*LOOKUP(J2271,{0,1950001,3300001,6950001,9000001,18000001,40000001},{0.05,0.1,0.2,0.23,0.33,0.4,0.45})-LOOKUP(J2271,{0,1950001,3300001,6950001,9000001,18000001,40000001},{0,97500,427500,636000,1536000,2796000,4796000}))*1.021,-2))</f>
        <v/>
      </c>
      <c r="M2271" s="19">
        <f>IF(K2271&lt;=0,0,ROUNDDOWN((K2271*LOOKUP(K2271,{0,1950001,3300001,6950001,9000001,18000001,40000001},{0.05,0.1,0.2,0.23,0.33,0.4,0.45})-LOOKUP(K2271,{0,1950001,3300001,6950001,9000001,18000001,40000001},{0,97500,427500,636000,1536000,2796000,4796000}))*1.021,-2))</f>
        <v/>
      </c>
      <c r="N2271" s="19">
        <f>MAX(0,ROUNDDOWN(H2271-E2271-430000-G2271,-3))</f>
        <v/>
      </c>
      <c r="O2271" s="19">
        <f>MAX(0,ROUNDDOWN(H2271-E2271-430000-G2271-D2271,-3))</f>
        <v/>
      </c>
      <c r="P2271" s="19">
        <f>IF(H2271&lt;=450000,0,MAX(0,ROUNDDOWN(N2271*0.06-MIN(50000,N2271)*0.03,-2))+MAX(0,ROUNDDOWN(N2271*0.04-MIN(50000,N2271)*0.02,-2)))</f>
        <v/>
      </c>
      <c r="Q2271" s="19">
        <f>IF(H2271&lt;=450000,0,MAX(0,ROUNDDOWN(O2271*0.06-MIN(50000,O2271)*0.03,-2))+MAX(0,ROUNDDOWN(O2271*0.04-MIN(50000,O2271)*0.02,-2)))</f>
        <v/>
      </c>
      <c r="R2271" s="19">
        <f>L2271-M2271</f>
        <v/>
      </c>
      <c r="S2271" s="19">
        <f>P2271-Q2271</f>
        <v/>
      </c>
      <c r="T2271" s="19">
        <f>R2271+S2271</f>
        <v/>
      </c>
      <c r="U2271" s="21">
        <f>IF(J2271&lt;=0,0,LOOKUP(J2271,{0,1950001,3300001,6950001,9000001,18000001,40000001},{0.05,0.1,0.2,0.23,0.33,0.4,0.45}))</f>
        <v/>
      </c>
    </row>
    <row r="2272">
      <c r="A2272" t="inlineStr">
        <is>
          <t>1万円刻み</t>
        </is>
      </c>
      <c r="B2272" s="19">
        <f>'3_1万円刻み'!$A$1067</f>
        <v/>
      </c>
      <c r="C2272" s="20" t="n">
        <v>2026</v>
      </c>
      <c r="D2272" s="19" t="n">
        <v>276000</v>
      </c>
      <c r="E2272" s="19">
        <f>ROUND(MIN(B2272/12,650000)*12*0.0915+MIN(B2272/12,1390000)*12*(0.0504+0)+B2272*0.005,0)</f>
        <v/>
      </c>
      <c r="F2272" s="19" t="n">
        <v>0</v>
      </c>
      <c r="G2272" s="19" t="n">
        <v>0</v>
      </c>
      <c r="H2272" s="19">
        <f>IF(C2272&gt;=2026,IF(B2272&lt;741000,0,IF(B2272&lt;2191000,B2272-740000,IF(B2272&lt;2193000,1451000,IF(B2272&lt;2196000,1453000,IF(B2272&lt;2200000,1456000,IF(B2272&lt;3600000,ROUNDDOWN(B2272/4,-3)*2.8-80000,IF(B2272&lt;6600000,ROUNDDOWN(B2272/4,-3)*3.2-440000,IF(B2272&lt;8500000,ROUNDDOWN(B2272*0.9,0)-1100000,B2272-1950000)))))))),IF(B2272&lt;651000,0,IF(B2272&lt;1900000,B2272-650000,IF(B2272&lt;3600000,ROUNDDOWN(B2272/4,-3)*2.8-80000,IF(B2272&lt;6600000,ROUNDDOWN(B2272/4,-3)*3.2-440000,IF(B2272&lt;8500000,ROUNDDOWN(B2272*0.9,0)-1100000,B2272-1950000))))))</f>
        <v/>
      </c>
      <c r="I2272" s="19">
        <f>IF(H2272&gt;23500000,NA(),IF(C2272&gt;=2026,IF(H2272&lt;=4890000,1040000,IF(H2272&lt;=6550000,670000,620000)),IF(H2272&lt;=1320000,950000,IF(H2272&lt;=3360000,880000,IF(H2272&lt;=4890000,680000,IF(H2272&lt;=6550000,630000,580000))))))</f>
        <v/>
      </c>
      <c r="J2272" s="19">
        <f>MAX(0,ROUNDDOWN(H2272-E2272-I2272-F2272,-3))</f>
        <v/>
      </c>
      <c r="K2272" s="19">
        <f>MAX(0,ROUNDDOWN(H2272-E2272-I2272-F2272-D2272,-3))</f>
        <v/>
      </c>
      <c r="L2272" s="19">
        <f>IF(J2272&lt;=0,0,ROUNDDOWN((J2272*LOOKUP(J2272,{0,1950001,3300001,6950001,9000001,18000001,40000001},{0.05,0.1,0.2,0.23,0.33,0.4,0.45})-LOOKUP(J2272,{0,1950001,3300001,6950001,9000001,18000001,40000001},{0,97500,427500,636000,1536000,2796000,4796000}))*1.021,-2))</f>
        <v/>
      </c>
      <c r="M2272" s="19">
        <f>IF(K2272&lt;=0,0,ROUNDDOWN((K2272*LOOKUP(K2272,{0,1950001,3300001,6950001,9000001,18000001,40000001},{0.05,0.1,0.2,0.23,0.33,0.4,0.45})-LOOKUP(K2272,{0,1950001,3300001,6950001,9000001,18000001,40000001},{0,97500,427500,636000,1536000,2796000,4796000}))*1.021,-2))</f>
        <v/>
      </c>
      <c r="N2272" s="19">
        <f>MAX(0,ROUNDDOWN(H2272-E2272-430000-G2272,-3))</f>
        <v/>
      </c>
      <c r="O2272" s="19">
        <f>MAX(0,ROUNDDOWN(H2272-E2272-430000-G2272-D2272,-3))</f>
        <v/>
      </c>
      <c r="P2272" s="19">
        <f>IF(H2272&lt;=450000,0,MAX(0,ROUNDDOWN(N2272*0.06-MIN(50000,N2272)*0.03,-2))+MAX(0,ROUNDDOWN(N2272*0.04-MIN(50000,N2272)*0.02,-2)))</f>
        <v/>
      </c>
      <c r="Q2272" s="19">
        <f>IF(H2272&lt;=450000,0,MAX(0,ROUNDDOWN(O2272*0.06-MIN(50000,O2272)*0.03,-2))+MAX(0,ROUNDDOWN(O2272*0.04-MIN(50000,O2272)*0.02,-2)))</f>
        <v/>
      </c>
      <c r="R2272" s="19">
        <f>L2272-M2272</f>
        <v/>
      </c>
      <c r="S2272" s="19">
        <f>P2272-Q2272</f>
        <v/>
      </c>
      <c r="T2272" s="19">
        <f>R2272+S2272</f>
        <v/>
      </c>
      <c r="U2272" s="21">
        <f>IF(J2272&lt;=0,0,LOOKUP(J2272,{0,1950001,3300001,6950001,9000001,18000001,40000001},{0.05,0.1,0.2,0.23,0.33,0.4,0.45}))</f>
        <v/>
      </c>
    </row>
    <row r="2273">
      <c r="A2273" t="inlineStr">
        <is>
          <t>1万円刻み</t>
        </is>
      </c>
      <c r="B2273" s="19">
        <f>'3_1万円刻み'!$A$1068</f>
        <v/>
      </c>
      <c r="C2273" s="20" t="n">
        <v>2025</v>
      </c>
      <c r="D2273" s="19" t="n">
        <v>276000</v>
      </c>
      <c r="E2273" s="19">
        <f>ROUND(MIN(B2273/12,650000)*12*0.0915+MIN(B2273/12,1390000)*12*(0.0504+0)+B2273*0.005,0)</f>
        <v/>
      </c>
      <c r="F2273" s="19" t="n">
        <v>0</v>
      </c>
      <c r="G2273" s="19" t="n">
        <v>0</v>
      </c>
      <c r="H2273" s="19">
        <f>IF(C2273&gt;=2026,IF(B2273&lt;741000,0,IF(B2273&lt;2191000,B2273-740000,IF(B2273&lt;2193000,1451000,IF(B2273&lt;2196000,1453000,IF(B2273&lt;2200000,1456000,IF(B2273&lt;3600000,ROUNDDOWN(B2273/4,-3)*2.8-80000,IF(B2273&lt;6600000,ROUNDDOWN(B2273/4,-3)*3.2-440000,IF(B2273&lt;8500000,ROUNDDOWN(B2273*0.9,0)-1100000,B2273-1950000)))))))),IF(B2273&lt;651000,0,IF(B2273&lt;1900000,B2273-650000,IF(B2273&lt;3600000,ROUNDDOWN(B2273/4,-3)*2.8-80000,IF(B2273&lt;6600000,ROUNDDOWN(B2273/4,-3)*3.2-440000,IF(B2273&lt;8500000,ROUNDDOWN(B2273*0.9,0)-1100000,B2273-1950000))))))</f>
        <v/>
      </c>
      <c r="I2273" s="19">
        <f>IF(H2273&gt;23500000,NA(),IF(C2273&gt;=2026,IF(H2273&lt;=4890000,1040000,IF(H2273&lt;=6550000,670000,620000)),IF(H2273&lt;=1320000,950000,IF(H2273&lt;=3360000,880000,IF(H2273&lt;=4890000,680000,IF(H2273&lt;=6550000,630000,580000))))))</f>
        <v/>
      </c>
      <c r="J2273" s="19">
        <f>MAX(0,ROUNDDOWN(H2273-E2273-I2273-F2273,-3))</f>
        <v/>
      </c>
      <c r="K2273" s="19">
        <f>MAX(0,ROUNDDOWN(H2273-E2273-I2273-F2273-D2273,-3))</f>
        <v/>
      </c>
      <c r="L2273" s="19">
        <f>IF(J2273&lt;=0,0,ROUNDDOWN((J2273*LOOKUP(J2273,{0,1950001,3300001,6950001,9000001,18000001,40000001},{0.05,0.1,0.2,0.23,0.33,0.4,0.45})-LOOKUP(J2273,{0,1950001,3300001,6950001,9000001,18000001,40000001},{0,97500,427500,636000,1536000,2796000,4796000}))*1.021,-2))</f>
        <v/>
      </c>
      <c r="M2273" s="19">
        <f>IF(K2273&lt;=0,0,ROUNDDOWN((K2273*LOOKUP(K2273,{0,1950001,3300001,6950001,9000001,18000001,40000001},{0.05,0.1,0.2,0.23,0.33,0.4,0.45})-LOOKUP(K2273,{0,1950001,3300001,6950001,9000001,18000001,40000001},{0,97500,427500,636000,1536000,2796000,4796000}))*1.021,-2))</f>
        <v/>
      </c>
      <c r="N2273" s="19">
        <f>MAX(0,ROUNDDOWN(H2273-E2273-430000-G2273,-3))</f>
        <v/>
      </c>
      <c r="O2273" s="19">
        <f>MAX(0,ROUNDDOWN(H2273-E2273-430000-G2273-D2273,-3))</f>
        <v/>
      </c>
      <c r="P2273" s="19">
        <f>IF(H2273&lt;=450000,0,MAX(0,ROUNDDOWN(N2273*0.06-MIN(50000,N2273)*0.03,-2))+MAX(0,ROUNDDOWN(N2273*0.04-MIN(50000,N2273)*0.02,-2)))</f>
        <v/>
      </c>
      <c r="Q2273" s="19">
        <f>IF(H2273&lt;=450000,0,MAX(0,ROUNDDOWN(O2273*0.06-MIN(50000,O2273)*0.03,-2))+MAX(0,ROUNDDOWN(O2273*0.04-MIN(50000,O2273)*0.02,-2)))</f>
        <v/>
      </c>
      <c r="R2273" s="19">
        <f>L2273-M2273</f>
        <v/>
      </c>
      <c r="S2273" s="19">
        <f>P2273-Q2273</f>
        <v/>
      </c>
      <c r="T2273" s="19">
        <f>R2273+S2273</f>
        <v/>
      </c>
      <c r="U2273" s="21">
        <f>IF(J2273&lt;=0,0,LOOKUP(J2273,{0,1950001,3300001,6950001,9000001,18000001,40000001},{0.05,0.1,0.2,0.23,0.33,0.4,0.45}))</f>
        <v/>
      </c>
    </row>
    <row r="2274">
      <c r="A2274" t="inlineStr">
        <is>
          <t>1万円刻み</t>
        </is>
      </c>
      <c r="B2274" s="19">
        <f>'3_1万円刻み'!$A$1068</f>
        <v/>
      </c>
      <c r="C2274" s="20" t="n">
        <v>2026</v>
      </c>
      <c r="D2274" s="19" t="n">
        <v>276000</v>
      </c>
      <c r="E2274" s="19">
        <f>ROUND(MIN(B2274/12,650000)*12*0.0915+MIN(B2274/12,1390000)*12*(0.0504+0)+B2274*0.005,0)</f>
        <v/>
      </c>
      <c r="F2274" s="19" t="n">
        <v>0</v>
      </c>
      <c r="G2274" s="19" t="n">
        <v>0</v>
      </c>
      <c r="H2274" s="19">
        <f>IF(C2274&gt;=2026,IF(B2274&lt;741000,0,IF(B2274&lt;2191000,B2274-740000,IF(B2274&lt;2193000,1451000,IF(B2274&lt;2196000,1453000,IF(B2274&lt;2200000,1456000,IF(B2274&lt;3600000,ROUNDDOWN(B2274/4,-3)*2.8-80000,IF(B2274&lt;6600000,ROUNDDOWN(B2274/4,-3)*3.2-440000,IF(B2274&lt;8500000,ROUNDDOWN(B2274*0.9,0)-1100000,B2274-1950000)))))))),IF(B2274&lt;651000,0,IF(B2274&lt;1900000,B2274-650000,IF(B2274&lt;3600000,ROUNDDOWN(B2274/4,-3)*2.8-80000,IF(B2274&lt;6600000,ROUNDDOWN(B2274/4,-3)*3.2-440000,IF(B2274&lt;8500000,ROUNDDOWN(B2274*0.9,0)-1100000,B2274-1950000))))))</f>
        <v/>
      </c>
      <c r="I2274" s="19">
        <f>IF(H2274&gt;23500000,NA(),IF(C2274&gt;=2026,IF(H2274&lt;=4890000,1040000,IF(H2274&lt;=6550000,670000,620000)),IF(H2274&lt;=1320000,950000,IF(H2274&lt;=3360000,880000,IF(H2274&lt;=4890000,680000,IF(H2274&lt;=6550000,630000,580000))))))</f>
        <v/>
      </c>
      <c r="J2274" s="19">
        <f>MAX(0,ROUNDDOWN(H2274-E2274-I2274-F2274,-3))</f>
        <v/>
      </c>
      <c r="K2274" s="19">
        <f>MAX(0,ROUNDDOWN(H2274-E2274-I2274-F2274-D2274,-3))</f>
        <v/>
      </c>
      <c r="L2274" s="19">
        <f>IF(J2274&lt;=0,0,ROUNDDOWN((J2274*LOOKUP(J2274,{0,1950001,3300001,6950001,9000001,18000001,40000001},{0.05,0.1,0.2,0.23,0.33,0.4,0.45})-LOOKUP(J2274,{0,1950001,3300001,6950001,9000001,18000001,40000001},{0,97500,427500,636000,1536000,2796000,4796000}))*1.021,-2))</f>
        <v/>
      </c>
      <c r="M2274" s="19">
        <f>IF(K2274&lt;=0,0,ROUNDDOWN((K2274*LOOKUP(K2274,{0,1950001,3300001,6950001,9000001,18000001,40000001},{0.05,0.1,0.2,0.23,0.33,0.4,0.45})-LOOKUP(K2274,{0,1950001,3300001,6950001,9000001,18000001,40000001},{0,97500,427500,636000,1536000,2796000,4796000}))*1.021,-2))</f>
        <v/>
      </c>
      <c r="N2274" s="19">
        <f>MAX(0,ROUNDDOWN(H2274-E2274-430000-G2274,-3))</f>
        <v/>
      </c>
      <c r="O2274" s="19">
        <f>MAX(0,ROUNDDOWN(H2274-E2274-430000-G2274-D2274,-3))</f>
        <v/>
      </c>
      <c r="P2274" s="19">
        <f>IF(H2274&lt;=450000,0,MAX(0,ROUNDDOWN(N2274*0.06-MIN(50000,N2274)*0.03,-2))+MAX(0,ROUNDDOWN(N2274*0.04-MIN(50000,N2274)*0.02,-2)))</f>
        <v/>
      </c>
      <c r="Q2274" s="19">
        <f>IF(H2274&lt;=450000,0,MAX(0,ROUNDDOWN(O2274*0.06-MIN(50000,O2274)*0.03,-2))+MAX(0,ROUNDDOWN(O2274*0.04-MIN(50000,O2274)*0.02,-2)))</f>
        <v/>
      </c>
      <c r="R2274" s="19">
        <f>L2274-M2274</f>
        <v/>
      </c>
      <c r="S2274" s="19">
        <f>P2274-Q2274</f>
        <v/>
      </c>
      <c r="T2274" s="19">
        <f>R2274+S2274</f>
        <v/>
      </c>
      <c r="U2274" s="21">
        <f>IF(J2274&lt;=0,0,LOOKUP(J2274,{0,1950001,3300001,6950001,9000001,18000001,40000001},{0.05,0.1,0.2,0.23,0.33,0.4,0.45}))</f>
        <v/>
      </c>
    </row>
    <row r="2275">
      <c r="A2275" t="inlineStr">
        <is>
          <t>1万円刻み</t>
        </is>
      </c>
      <c r="B2275" s="19">
        <f>'3_1万円刻み'!$A$1069</f>
        <v/>
      </c>
      <c r="C2275" s="20" t="n">
        <v>2025</v>
      </c>
      <c r="D2275" s="19" t="n">
        <v>276000</v>
      </c>
      <c r="E2275" s="19">
        <f>ROUND(MIN(B2275/12,650000)*12*0.0915+MIN(B2275/12,1390000)*12*(0.0504+0)+B2275*0.005,0)</f>
        <v/>
      </c>
      <c r="F2275" s="19" t="n">
        <v>0</v>
      </c>
      <c r="G2275" s="19" t="n">
        <v>0</v>
      </c>
      <c r="H2275" s="19">
        <f>IF(C2275&gt;=2026,IF(B2275&lt;741000,0,IF(B2275&lt;2191000,B2275-740000,IF(B2275&lt;2193000,1451000,IF(B2275&lt;2196000,1453000,IF(B2275&lt;2200000,1456000,IF(B2275&lt;3600000,ROUNDDOWN(B2275/4,-3)*2.8-80000,IF(B2275&lt;6600000,ROUNDDOWN(B2275/4,-3)*3.2-440000,IF(B2275&lt;8500000,ROUNDDOWN(B2275*0.9,0)-1100000,B2275-1950000)))))))),IF(B2275&lt;651000,0,IF(B2275&lt;1900000,B2275-650000,IF(B2275&lt;3600000,ROUNDDOWN(B2275/4,-3)*2.8-80000,IF(B2275&lt;6600000,ROUNDDOWN(B2275/4,-3)*3.2-440000,IF(B2275&lt;8500000,ROUNDDOWN(B2275*0.9,0)-1100000,B2275-1950000))))))</f>
        <v/>
      </c>
      <c r="I2275" s="19">
        <f>IF(H2275&gt;23500000,NA(),IF(C2275&gt;=2026,IF(H2275&lt;=4890000,1040000,IF(H2275&lt;=6550000,670000,620000)),IF(H2275&lt;=1320000,950000,IF(H2275&lt;=3360000,880000,IF(H2275&lt;=4890000,680000,IF(H2275&lt;=6550000,630000,580000))))))</f>
        <v/>
      </c>
      <c r="J2275" s="19">
        <f>MAX(0,ROUNDDOWN(H2275-E2275-I2275-F2275,-3))</f>
        <v/>
      </c>
      <c r="K2275" s="19">
        <f>MAX(0,ROUNDDOWN(H2275-E2275-I2275-F2275-D2275,-3))</f>
        <v/>
      </c>
      <c r="L2275" s="19">
        <f>IF(J2275&lt;=0,0,ROUNDDOWN((J2275*LOOKUP(J2275,{0,1950001,3300001,6950001,9000001,18000001,40000001},{0.05,0.1,0.2,0.23,0.33,0.4,0.45})-LOOKUP(J2275,{0,1950001,3300001,6950001,9000001,18000001,40000001},{0,97500,427500,636000,1536000,2796000,4796000}))*1.021,-2))</f>
        <v/>
      </c>
      <c r="M2275" s="19">
        <f>IF(K2275&lt;=0,0,ROUNDDOWN((K2275*LOOKUP(K2275,{0,1950001,3300001,6950001,9000001,18000001,40000001},{0.05,0.1,0.2,0.23,0.33,0.4,0.45})-LOOKUP(K2275,{0,1950001,3300001,6950001,9000001,18000001,40000001},{0,97500,427500,636000,1536000,2796000,4796000}))*1.021,-2))</f>
        <v/>
      </c>
      <c r="N2275" s="19">
        <f>MAX(0,ROUNDDOWN(H2275-E2275-430000-G2275,-3))</f>
        <v/>
      </c>
      <c r="O2275" s="19">
        <f>MAX(0,ROUNDDOWN(H2275-E2275-430000-G2275-D2275,-3))</f>
        <v/>
      </c>
      <c r="P2275" s="19">
        <f>IF(H2275&lt;=450000,0,MAX(0,ROUNDDOWN(N2275*0.06-MIN(50000,N2275)*0.03,-2))+MAX(0,ROUNDDOWN(N2275*0.04-MIN(50000,N2275)*0.02,-2)))</f>
        <v/>
      </c>
      <c r="Q2275" s="19">
        <f>IF(H2275&lt;=450000,0,MAX(0,ROUNDDOWN(O2275*0.06-MIN(50000,O2275)*0.03,-2))+MAX(0,ROUNDDOWN(O2275*0.04-MIN(50000,O2275)*0.02,-2)))</f>
        <v/>
      </c>
      <c r="R2275" s="19">
        <f>L2275-M2275</f>
        <v/>
      </c>
      <c r="S2275" s="19">
        <f>P2275-Q2275</f>
        <v/>
      </c>
      <c r="T2275" s="19">
        <f>R2275+S2275</f>
        <v/>
      </c>
      <c r="U2275" s="21">
        <f>IF(J2275&lt;=0,0,LOOKUP(J2275,{0,1950001,3300001,6950001,9000001,18000001,40000001},{0.05,0.1,0.2,0.23,0.33,0.4,0.45}))</f>
        <v/>
      </c>
    </row>
    <row r="2276">
      <c r="A2276" t="inlineStr">
        <is>
          <t>1万円刻み</t>
        </is>
      </c>
      <c r="B2276" s="19">
        <f>'3_1万円刻み'!$A$1069</f>
        <v/>
      </c>
      <c r="C2276" s="20" t="n">
        <v>2026</v>
      </c>
      <c r="D2276" s="19" t="n">
        <v>276000</v>
      </c>
      <c r="E2276" s="19">
        <f>ROUND(MIN(B2276/12,650000)*12*0.0915+MIN(B2276/12,1390000)*12*(0.0504+0)+B2276*0.005,0)</f>
        <v/>
      </c>
      <c r="F2276" s="19" t="n">
        <v>0</v>
      </c>
      <c r="G2276" s="19" t="n">
        <v>0</v>
      </c>
      <c r="H2276" s="19">
        <f>IF(C2276&gt;=2026,IF(B2276&lt;741000,0,IF(B2276&lt;2191000,B2276-740000,IF(B2276&lt;2193000,1451000,IF(B2276&lt;2196000,1453000,IF(B2276&lt;2200000,1456000,IF(B2276&lt;3600000,ROUNDDOWN(B2276/4,-3)*2.8-80000,IF(B2276&lt;6600000,ROUNDDOWN(B2276/4,-3)*3.2-440000,IF(B2276&lt;8500000,ROUNDDOWN(B2276*0.9,0)-1100000,B2276-1950000)))))))),IF(B2276&lt;651000,0,IF(B2276&lt;1900000,B2276-650000,IF(B2276&lt;3600000,ROUNDDOWN(B2276/4,-3)*2.8-80000,IF(B2276&lt;6600000,ROUNDDOWN(B2276/4,-3)*3.2-440000,IF(B2276&lt;8500000,ROUNDDOWN(B2276*0.9,0)-1100000,B2276-1950000))))))</f>
        <v/>
      </c>
      <c r="I2276" s="19">
        <f>IF(H2276&gt;23500000,NA(),IF(C2276&gt;=2026,IF(H2276&lt;=4890000,1040000,IF(H2276&lt;=6550000,670000,620000)),IF(H2276&lt;=1320000,950000,IF(H2276&lt;=3360000,880000,IF(H2276&lt;=4890000,680000,IF(H2276&lt;=6550000,630000,580000))))))</f>
        <v/>
      </c>
      <c r="J2276" s="19">
        <f>MAX(0,ROUNDDOWN(H2276-E2276-I2276-F2276,-3))</f>
        <v/>
      </c>
      <c r="K2276" s="19">
        <f>MAX(0,ROUNDDOWN(H2276-E2276-I2276-F2276-D2276,-3))</f>
        <v/>
      </c>
      <c r="L2276" s="19">
        <f>IF(J2276&lt;=0,0,ROUNDDOWN((J2276*LOOKUP(J2276,{0,1950001,3300001,6950001,9000001,18000001,40000001},{0.05,0.1,0.2,0.23,0.33,0.4,0.45})-LOOKUP(J2276,{0,1950001,3300001,6950001,9000001,18000001,40000001},{0,97500,427500,636000,1536000,2796000,4796000}))*1.021,-2))</f>
        <v/>
      </c>
      <c r="M2276" s="19">
        <f>IF(K2276&lt;=0,0,ROUNDDOWN((K2276*LOOKUP(K2276,{0,1950001,3300001,6950001,9000001,18000001,40000001},{0.05,0.1,0.2,0.23,0.33,0.4,0.45})-LOOKUP(K2276,{0,1950001,3300001,6950001,9000001,18000001,40000001},{0,97500,427500,636000,1536000,2796000,4796000}))*1.021,-2))</f>
        <v/>
      </c>
      <c r="N2276" s="19">
        <f>MAX(0,ROUNDDOWN(H2276-E2276-430000-G2276,-3))</f>
        <v/>
      </c>
      <c r="O2276" s="19">
        <f>MAX(0,ROUNDDOWN(H2276-E2276-430000-G2276-D2276,-3))</f>
        <v/>
      </c>
      <c r="P2276" s="19">
        <f>IF(H2276&lt;=450000,0,MAX(0,ROUNDDOWN(N2276*0.06-MIN(50000,N2276)*0.03,-2))+MAX(0,ROUNDDOWN(N2276*0.04-MIN(50000,N2276)*0.02,-2)))</f>
        <v/>
      </c>
      <c r="Q2276" s="19">
        <f>IF(H2276&lt;=450000,0,MAX(0,ROUNDDOWN(O2276*0.06-MIN(50000,O2276)*0.03,-2))+MAX(0,ROUNDDOWN(O2276*0.04-MIN(50000,O2276)*0.02,-2)))</f>
        <v/>
      </c>
      <c r="R2276" s="19">
        <f>L2276-M2276</f>
        <v/>
      </c>
      <c r="S2276" s="19">
        <f>P2276-Q2276</f>
        <v/>
      </c>
      <c r="T2276" s="19">
        <f>R2276+S2276</f>
        <v/>
      </c>
      <c r="U2276" s="21">
        <f>IF(J2276&lt;=0,0,LOOKUP(J2276,{0,1950001,3300001,6950001,9000001,18000001,40000001},{0.05,0.1,0.2,0.23,0.33,0.4,0.45}))</f>
        <v/>
      </c>
    </row>
    <row r="2277">
      <c r="A2277" t="inlineStr">
        <is>
          <t>1万円刻み</t>
        </is>
      </c>
      <c r="B2277" s="19">
        <f>'3_1万円刻み'!$A$1070</f>
        <v/>
      </c>
      <c r="C2277" s="20" t="n">
        <v>2025</v>
      </c>
      <c r="D2277" s="19" t="n">
        <v>276000</v>
      </c>
      <c r="E2277" s="19">
        <f>ROUND(MIN(B2277/12,650000)*12*0.0915+MIN(B2277/12,1390000)*12*(0.0504+0)+B2277*0.005,0)</f>
        <v/>
      </c>
      <c r="F2277" s="19" t="n">
        <v>0</v>
      </c>
      <c r="G2277" s="19" t="n">
        <v>0</v>
      </c>
      <c r="H2277" s="19">
        <f>IF(C2277&gt;=2026,IF(B2277&lt;741000,0,IF(B2277&lt;2191000,B2277-740000,IF(B2277&lt;2193000,1451000,IF(B2277&lt;2196000,1453000,IF(B2277&lt;2200000,1456000,IF(B2277&lt;3600000,ROUNDDOWN(B2277/4,-3)*2.8-80000,IF(B2277&lt;6600000,ROUNDDOWN(B2277/4,-3)*3.2-440000,IF(B2277&lt;8500000,ROUNDDOWN(B2277*0.9,0)-1100000,B2277-1950000)))))))),IF(B2277&lt;651000,0,IF(B2277&lt;1900000,B2277-650000,IF(B2277&lt;3600000,ROUNDDOWN(B2277/4,-3)*2.8-80000,IF(B2277&lt;6600000,ROUNDDOWN(B2277/4,-3)*3.2-440000,IF(B2277&lt;8500000,ROUNDDOWN(B2277*0.9,0)-1100000,B2277-1950000))))))</f>
        <v/>
      </c>
      <c r="I2277" s="19">
        <f>IF(H2277&gt;23500000,NA(),IF(C2277&gt;=2026,IF(H2277&lt;=4890000,1040000,IF(H2277&lt;=6550000,670000,620000)),IF(H2277&lt;=1320000,950000,IF(H2277&lt;=3360000,880000,IF(H2277&lt;=4890000,680000,IF(H2277&lt;=6550000,630000,580000))))))</f>
        <v/>
      </c>
      <c r="J2277" s="19">
        <f>MAX(0,ROUNDDOWN(H2277-E2277-I2277-F2277,-3))</f>
        <v/>
      </c>
      <c r="K2277" s="19">
        <f>MAX(0,ROUNDDOWN(H2277-E2277-I2277-F2277-D2277,-3))</f>
        <v/>
      </c>
      <c r="L2277" s="19">
        <f>IF(J2277&lt;=0,0,ROUNDDOWN((J2277*LOOKUP(J2277,{0,1950001,3300001,6950001,9000001,18000001,40000001},{0.05,0.1,0.2,0.23,0.33,0.4,0.45})-LOOKUP(J2277,{0,1950001,3300001,6950001,9000001,18000001,40000001},{0,97500,427500,636000,1536000,2796000,4796000}))*1.021,-2))</f>
        <v/>
      </c>
      <c r="M2277" s="19">
        <f>IF(K2277&lt;=0,0,ROUNDDOWN((K2277*LOOKUP(K2277,{0,1950001,3300001,6950001,9000001,18000001,40000001},{0.05,0.1,0.2,0.23,0.33,0.4,0.45})-LOOKUP(K2277,{0,1950001,3300001,6950001,9000001,18000001,40000001},{0,97500,427500,636000,1536000,2796000,4796000}))*1.021,-2))</f>
        <v/>
      </c>
      <c r="N2277" s="19">
        <f>MAX(0,ROUNDDOWN(H2277-E2277-430000-G2277,-3))</f>
        <v/>
      </c>
      <c r="O2277" s="19">
        <f>MAX(0,ROUNDDOWN(H2277-E2277-430000-G2277-D2277,-3))</f>
        <v/>
      </c>
      <c r="P2277" s="19">
        <f>IF(H2277&lt;=450000,0,MAX(0,ROUNDDOWN(N2277*0.06-MIN(50000,N2277)*0.03,-2))+MAX(0,ROUNDDOWN(N2277*0.04-MIN(50000,N2277)*0.02,-2)))</f>
        <v/>
      </c>
      <c r="Q2277" s="19">
        <f>IF(H2277&lt;=450000,0,MAX(0,ROUNDDOWN(O2277*0.06-MIN(50000,O2277)*0.03,-2))+MAX(0,ROUNDDOWN(O2277*0.04-MIN(50000,O2277)*0.02,-2)))</f>
        <v/>
      </c>
      <c r="R2277" s="19">
        <f>L2277-M2277</f>
        <v/>
      </c>
      <c r="S2277" s="19">
        <f>P2277-Q2277</f>
        <v/>
      </c>
      <c r="T2277" s="19">
        <f>R2277+S2277</f>
        <v/>
      </c>
      <c r="U2277" s="21">
        <f>IF(J2277&lt;=0,0,LOOKUP(J2277,{0,1950001,3300001,6950001,9000001,18000001,40000001},{0.05,0.1,0.2,0.23,0.33,0.4,0.45}))</f>
        <v/>
      </c>
    </row>
    <row r="2278">
      <c r="A2278" t="inlineStr">
        <is>
          <t>1万円刻み</t>
        </is>
      </c>
      <c r="B2278" s="19">
        <f>'3_1万円刻み'!$A$1070</f>
        <v/>
      </c>
      <c r="C2278" s="20" t="n">
        <v>2026</v>
      </c>
      <c r="D2278" s="19" t="n">
        <v>276000</v>
      </c>
      <c r="E2278" s="19">
        <f>ROUND(MIN(B2278/12,650000)*12*0.0915+MIN(B2278/12,1390000)*12*(0.0504+0)+B2278*0.005,0)</f>
        <v/>
      </c>
      <c r="F2278" s="19" t="n">
        <v>0</v>
      </c>
      <c r="G2278" s="19" t="n">
        <v>0</v>
      </c>
      <c r="H2278" s="19">
        <f>IF(C2278&gt;=2026,IF(B2278&lt;741000,0,IF(B2278&lt;2191000,B2278-740000,IF(B2278&lt;2193000,1451000,IF(B2278&lt;2196000,1453000,IF(B2278&lt;2200000,1456000,IF(B2278&lt;3600000,ROUNDDOWN(B2278/4,-3)*2.8-80000,IF(B2278&lt;6600000,ROUNDDOWN(B2278/4,-3)*3.2-440000,IF(B2278&lt;8500000,ROUNDDOWN(B2278*0.9,0)-1100000,B2278-1950000)))))))),IF(B2278&lt;651000,0,IF(B2278&lt;1900000,B2278-650000,IF(B2278&lt;3600000,ROUNDDOWN(B2278/4,-3)*2.8-80000,IF(B2278&lt;6600000,ROUNDDOWN(B2278/4,-3)*3.2-440000,IF(B2278&lt;8500000,ROUNDDOWN(B2278*0.9,0)-1100000,B2278-1950000))))))</f>
        <v/>
      </c>
      <c r="I2278" s="19">
        <f>IF(H2278&gt;23500000,NA(),IF(C2278&gt;=2026,IF(H2278&lt;=4890000,1040000,IF(H2278&lt;=6550000,670000,620000)),IF(H2278&lt;=1320000,950000,IF(H2278&lt;=3360000,880000,IF(H2278&lt;=4890000,680000,IF(H2278&lt;=6550000,630000,580000))))))</f>
        <v/>
      </c>
      <c r="J2278" s="19">
        <f>MAX(0,ROUNDDOWN(H2278-E2278-I2278-F2278,-3))</f>
        <v/>
      </c>
      <c r="K2278" s="19">
        <f>MAX(0,ROUNDDOWN(H2278-E2278-I2278-F2278-D2278,-3))</f>
        <v/>
      </c>
      <c r="L2278" s="19">
        <f>IF(J2278&lt;=0,0,ROUNDDOWN((J2278*LOOKUP(J2278,{0,1950001,3300001,6950001,9000001,18000001,40000001},{0.05,0.1,0.2,0.23,0.33,0.4,0.45})-LOOKUP(J2278,{0,1950001,3300001,6950001,9000001,18000001,40000001},{0,97500,427500,636000,1536000,2796000,4796000}))*1.021,-2))</f>
        <v/>
      </c>
      <c r="M2278" s="19">
        <f>IF(K2278&lt;=0,0,ROUNDDOWN((K2278*LOOKUP(K2278,{0,1950001,3300001,6950001,9000001,18000001,40000001},{0.05,0.1,0.2,0.23,0.33,0.4,0.45})-LOOKUP(K2278,{0,1950001,3300001,6950001,9000001,18000001,40000001},{0,97500,427500,636000,1536000,2796000,4796000}))*1.021,-2))</f>
        <v/>
      </c>
      <c r="N2278" s="19">
        <f>MAX(0,ROUNDDOWN(H2278-E2278-430000-G2278,-3))</f>
        <v/>
      </c>
      <c r="O2278" s="19">
        <f>MAX(0,ROUNDDOWN(H2278-E2278-430000-G2278-D2278,-3))</f>
        <v/>
      </c>
      <c r="P2278" s="19">
        <f>IF(H2278&lt;=450000,0,MAX(0,ROUNDDOWN(N2278*0.06-MIN(50000,N2278)*0.03,-2))+MAX(0,ROUNDDOWN(N2278*0.04-MIN(50000,N2278)*0.02,-2)))</f>
        <v/>
      </c>
      <c r="Q2278" s="19">
        <f>IF(H2278&lt;=450000,0,MAX(0,ROUNDDOWN(O2278*0.06-MIN(50000,O2278)*0.03,-2))+MAX(0,ROUNDDOWN(O2278*0.04-MIN(50000,O2278)*0.02,-2)))</f>
        <v/>
      </c>
      <c r="R2278" s="19">
        <f>L2278-M2278</f>
        <v/>
      </c>
      <c r="S2278" s="19">
        <f>P2278-Q2278</f>
        <v/>
      </c>
      <c r="T2278" s="19">
        <f>R2278+S2278</f>
        <v/>
      </c>
      <c r="U2278" s="21">
        <f>IF(J2278&lt;=0,0,LOOKUP(J2278,{0,1950001,3300001,6950001,9000001,18000001,40000001},{0.05,0.1,0.2,0.23,0.33,0.4,0.45}))</f>
        <v/>
      </c>
    </row>
    <row r="2279">
      <c r="A2279" t="inlineStr">
        <is>
          <t>1万円刻み</t>
        </is>
      </c>
      <c r="B2279" s="19">
        <f>'3_1万円刻み'!$A$1071</f>
        <v/>
      </c>
      <c r="C2279" s="20" t="n">
        <v>2025</v>
      </c>
      <c r="D2279" s="19" t="n">
        <v>276000</v>
      </c>
      <c r="E2279" s="19">
        <f>ROUND(MIN(B2279/12,650000)*12*0.0915+MIN(B2279/12,1390000)*12*(0.0504+0)+B2279*0.005,0)</f>
        <v/>
      </c>
      <c r="F2279" s="19" t="n">
        <v>0</v>
      </c>
      <c r="G2279" s="19" t="n">
        <v>0</v>
      </c>
      <c r="H2279" s="19">
        <f>IF(C2279&gt;=2026,IF(B2279&lt;741000,0,IF(B2279&lt;2191000,B2279-740000,IF(B2279&lt;2193000,1451000,IF(B2279&lt;2196000,1453000,IF(B2279&lt;2200000,1456000,IF(B2279&lt;3600000,ROUNDDOWN(B2279/4,-3)*2.8-80000,IF(B2279&lt;6600000,ROUNDDOWN(B2279/4,-3)*3.2-440000,IF(B2279&lt;8500000,ROUNDDOWN(B2279*0.9,0)-1100000,B2279-1950000)))))))),IF(B2279&lt;651000,0,IF(B2279&lt;1900000,B2279-650000,IF(B2279&lt;3600000,ROUNDDOWN(B2279/4,-3)*2.8-80000,IF(B2279&lt;6600000,ROUNDDOWN(B2279/4,-3)*3.2-440000,IF(B2279&lt;8500000,ROUNDDOWN(B2279*0.9,0)-1100000,B2279-1950000))))))</f>
        <v/>
      </c>
      <c r="I2279" s="19">
        <f>IF(H2279&gt;23500000,NA(),IF(C2279&gt;=2026,IF(H2279&lt;=4890000,1040000,IF(H2279&lt;=6550000,670000,620000)),IF(H2279&lt;=1320000,950000,IF(H2279&lt;=3360000,880000,IF(H2279&lt;=4890000,680000,IF(H2279&lt;=6550000,630000,580000))))))</f>
        <v/>
      </c>
      <c r="J2279" s="19">
        <f>MAX(0,ROUNDDOWN(H2279-E2279-I2279-F2279,-3))</f>
        <v/>
      </c>
      <c r="K2279" s="19">
        <f>MAX(0,ROUNDDOWN(H2279-E2279-I2279-F2279-D2279,-3))</f>
        <v/>
      </c>
      <c r="L2279" s="19">
        <f>IF(J2279&lt;=0,0,ROUNDDOWN((J2279*LOOKUP(J2279,{0,1950001,3300001,6950001,9000001,18000001,40000001},{0.05,0.1,0.2,0.23,0.33,0.4,0.45})-LOOKUP(J2279,{0,1950001,3300001,6950001,9000001,18000001,40000001},{0,97500,427500,636000,1536000,2796000,4796000}))*1.021,-2))</f>
        <v/>
      </c>
      <c r="M2279" s="19">
        <f>IF(K2279&lt;=0,0,ROUNDDOWN((K2279*LOOKUP(K2279,{0,1950001,3300001,6950001,9000001,18000001,40000001},{0.05,0.1,0.2,0.23,0.33,0.4,0.45})-LOOKUP(K2279,{0,1950001,3300001,6950001,9000001,18000001,40000001},{0,97500,427500,636000,1536000,2796000,4796000}))*1.021,-2))</f>
        <v/>
      </c>
      <c r="N2279" s="19">
        <f>MAX(0,ROUNDDOWN(H2279-E2279-430000-G2279,-3))</f>
        <v/>
      </c>
      <c r="O2279" s="19">
        <f>MAX(0,ROUNDDOWN(H2279-E2279-430000-G2279-D2279,-3))</f>
        <v/>
      </c>
      <c r="P2279" s="19">
        <f>IF(H2279&lt;=450000,0,MAX(0,ROUNDDOWN(N2279*0.06-MIN(50000,N2279)*0.03,-2))+MAX(0,ROUNDDOWN(N2279*0.04-MIN(50000,N2279)*0.02,-2)))</f>
        <v/>
      </c>
      <c r="Q2279" s="19">
        <f>IF(H2279&lt;=450000,0,MAX(0,ROUNDDOWN(O2279*0.06-MIN(50000,O2279)*0.03,-2))+MAX(0,ROUNDDOWN(O2279*0.04-MIN(50000,O2279)*0.02,-2)))</f>
        <v/>
      </c>
      <c r="R2279" s="19">
        <f>L2279-M2279</f>
        <v/>
      </c>
      <c r="S2279" s="19">
        <f>P2279-Q2279</f>
        <v/>
      </c>
      <c r="T2279" s="19">
        <f>R2279+S2279</f>
        <v/>
      </c>
      <c r="U2279" s="21">
        <f>IF(J2279&lt;=0,0,LOOKUP(J2279,{0,1950001,3300001,6950001,9000001,18000001,40000001},{0.05,0.1,0.2,0.23,0.33,0.4,0.45}))</f>
        <v/>
      </c>
    </row>
    <row r="2280">
      <c r="A2280" t="inlineStr">
        <is>
          <t>1万円刻み</t>
        </is>
      </c>
      <c r="B2280" s="19">
        <f>'3_1万円刻み'!$A$1071</f>
        <v/>
      </c>
      <c r="C2280" s="20" t="n">
        <v>2026</v>
      </c>
      <c r="D2280" s="19" t="n">
        <v>276000</v>
      </c>
      <c r="E2280" s="19">
        <f>ROUND(MIN(B2280/12,650000)*12*0.0915+MIN(B2280/12,1390000)*12*(0.0504+0)+B2280*0.005,0)</f>
        <v/>
      </c>
      <c r="F2280" s="19" t="n">
        <v>0</v>
      </c>
      <c r="G2280" s="19" t="n">
        <v>0</v>
      </c>
      <c r="H2280" s="19">
        <f>IF(C2280&gt;=2026,IF(B2280&lt;741000,0,IF(B2280&lt;2191000,B2280-740000,IF(B2280&lt;2193000,1451000,IF(B2280&lt;2196000,1453000,IF(B2280&lt;2200000,1456000,IF(B2280&lt;3600000,ROUNDDOWN(B2280/4,-3)*2.8-80000,IF(B2280&lt;6600000,ROUNDDOWN(B2280/4,-3)*3.2-440000,IF(B2280&lt;8500000,ROUNDDOWN(B2280*0.9,0)-1100000,B2280-1950000)))))))),IF(B2280&lt;651000,0,IF(B2280&lt;1900000,B2280-650000,IF(B2280&lt;3600000,ROUNDDOWN(B2280/4,-3)*2.8-80000,IF(B2280&lt;6600000,ROUNDDOWN(B2280/4,-3)*3.2-440000,IF(B2280&lt;8500000,ROUNDDOWN(B2280*0.9,0)-1100000,B2280-1950000))))))</f>
        <v/>
      </c>
      <c r="I2280" s="19">
        <f>IF(H2280&gt;23500000,NA(),IF(C2280&gt;=2026,IF(H2280&lt;=4890000,1040000,IF(H2280&lt;=6550000,670000,620000)),IF(H2280&lt;=1320000,950000,IF(H2280&lt;=3360000,880000,IF(H2280&lt;=4890000,680000,IF(H2280&lt;=6550000,630000,580000))))))</f>
        <v/>
      </c>
      <c r="J2280" s="19">
        <f>MAX(0,ROUNDDOWN(H2280-E2280-I2280-F2280,-3))</f>
        <v/>
      </c>
      <c r="K2280" s="19">
        <f>MAX(0,ROUNDDOWN(H2280-E2280-I2280-F2280-D2280,-3))</f>
        <v/>
      </c>
      <c r="L2280" s="19">
        <f>IF(J2280&lt;=0,0,ROUNDDOWN((J2280*LOOKUP(J2280,{0,1950001,3300001,6950001,9000001,18000001,40000001},{0.05,0.1,0.2,0.23,0.33,0.4,0.45})-LOOKUP(J2280,{0,1950001,3300001,6950001,9000001,18000001,40000001},{0,97500,427500,636000,1536000,2796000,4796000}))*1.021,-2))</f>
        <v/>
      </c>
      <c r="M2280" s="19">
        <f>IF(K2280&lt;=0,0,ROUNDDOWN((K2280*LOOKUP(K2280,{0,1950001,3300001,6950001,9000001,18000001,40000001},{0.05,0.1,0.2,0.23,0.33,0.4,0.45})-LOOKUP(K2280,{0,1950001,3300001,6950001,9000001,18000001,40000001},{0,97500,427500,636000,1536000,2796000,4796000}))*1.021,-2))</f>
        <v/>
      </c>
      <c r="N2280" s="19">
        <f>MAX(0,ROUNDDOWN(H2280-E2280-430000-G2280,-3))</f>
        <v/>
      </c>
      <c r="O2280" s="19">
        <f>MAX(0,ROUNDDOWN(H2280-E2280-430000-G2280-D2280,-3))</f>
        <v/>
      </c>
      <c r="P2280" s="19">
        <f>IF(H2280&lt;=450000,0,MAX(0,ROUNDDOWN(N2280*0.06-MIN(50000,N2280)*0.03,-2))+MAX(0,ROUNDDOWN(N2280*0.04-MIN(50000,N2280)*0.02,-2)))</f>
        <v/>
      </c>
      <c r="Q2280" s="19">
        <f>IF(H2280&lt;=450000,0,MAX(0,ROUNDDOWN(O2280*0.06-MIN(50000,O2280)*0.03,-2))+MAX(0,ROUNDDOWN(O2280*0.04-MIN(50000,O2280)*0.02,-2)))</f>
        <v/>
      </c>
      <c r="R2280" s="19">
        <f>L2280-M2280</f>
        <v/>
      </c>
      <c r="S2280" s="19">
        <f>P2280-Q2280</f>
        <v/>
      </c>
      <c r="T2280" s="19">
        <f>R2280+S2280</f>
        <v/>
      </c>
      <c r="U2280" s="21">
        <f>IF(J2280&lt;=0,0,LOOKUP(J2280,{0,1950001,3300001,6950001,9000001,18000001,40000001},{0.05,0.1,0.2,0.23,0.33,0.4,0.45}))</f>
        <v/>
      </c>
    </row>
    <row r="2281">
      <c r="A2281" t="inlineStr">
        <is>
          <t>1万円刻み</t>
        </is>
      </c>
      <c r="B2281" s="19">
        <f>'3_1万円刻み'!$A$1072</f>
        <v/>
      </c>
      <c r="C2281" s="20" t="n">
        <v>2025</v>
      </c>
      <c r="D2281" s="19" t="n">
        <v>276000</v>
      </c>
      <c r="E2281" s="19">
        <f>ROUND(MIN(B2281/12,650000)*12*0.0915+MIN(B2281/12,1390000)*12*(0.0504+0)+B2281*0.005,0)</f>
        <v/>
      </c>
      <c r="F2281" s="19" t="n">
        <v>0</v>
      </c>
      <c r="G2281" s="19" t="n">
        <v>0</v>
      </c>
      <c r="H2281" s="19">
        <f>IF(C2281&gt;=2026,IF(B2281&lt;741000,0,IF(B2281&lt;2191000,B2281-740000,IF(B2281&lt;2193000,1451000,IF(B2281&lt;2196000,1453000,IF(B2281&lt;2200000,1456000,IF(B2281&lt;3600000,ROUNDDOWN(B2281/4,-3)*2.8-80000,IF(B2281&lt;6600000,ROUNDDOWN(B2281/4,-3)*3.2-440000,IF(B2281&lt;8500000,ROUNDDOWN(B2281*0.9,0)-1100000,B2281-1950000)))))))),IF(B2281&lt;651000,0,IF(B2281&lt;1900000,B2281-650000,IF(B2281&lt;3600000,ROUNDDOWN(B2281/4,-3)*2.8-80000,IF(B2281&lt;6600000,ROUNDDOWN(B2281/4,-3)*3.2-440000,IF(B2281&lt;8500000,ROUNDDOWN(B2281*0.9,0)-1100000,B2281-1950000))))))</f>
        <v/>
      </c>
      <c r="I2281" s="19">
        <f>IF(H2281&gt;23500000,NA(),IF(C2281&gt;=2026,IF(H2281&lt;=4890000,1040000,IF(H2281&lt;=6550000,670000,620000)),IF(H2281&lt;=1320000,950000,IF(H2281&lt;=3360000,880000,IF(H2281&lt;=4890000,680000,IF(H2281&lt;=6550000,630000,580000))))))</f>
        <v/>
      </c>
      <c r="J2281" s="19">
        <f>MAX(0,ROUNDDOWN(H2281-E2281-I2281-F2281,-3))</f>
        <v/>
      </c>
      <c r="K2281" s="19">
        <f>MAX(0,ROUNDDOWN(H2281-E2281-I2281-F2281-D2281,-3))</f>
        <v/>
      </c>
      <c r="L2281" s="19">
        <f>IF(J2281&lt;=0,0,ROUNDDOWN((J2281*LOOKUP(J2281,{0,1950001,3300001,6950001,9000001,18000001,40000001},{0.05,0.1,0.2,0.23,0.33,0.4,0.45})-LOOKUP(J2281,{0,1950001,3300001,6950001,9000001,18000001,40000001},{0,97500,427500,636000,1536000,2796000,4796000}))*1.021,-2))</f>
        <v/>
      </c>
      <c r="M2281" s="19">
        <f>IF(K2281&lt;=0,0,ROUNDDOWN((K2281*LOOKUP(K2281,{0,1950001,3300001,6950001,9000001,18000001,40000001},{0.05,0.1,0.2,0.23,0.33,0.4,0.45})-LOOKUP(K2281,{0,1950001,3300001,6950001,9000001,18000001,40000001},{0,97500,427500,636000,1536000,2796000,4796000}))*1.021,-2))</f>
        <v/>
      </c>
      <c r="N2281" s="19">
        <f>MAX(0,ROUNDDOWN(H2281-E2281-430000-G2281,-3))</f>
        <v/>
      </c>
      <c r="O2281" s="19">
        <f>MAX(0,ROUNDDOWN(H2281-E2281-430000-G2281-D2281,-3))</f>
        <v/>
      </c>
      <c r="P2281" s="19">
        <f>IF(H2281&lt;=450000,0,MAX(0,ROUNDDOWN(N2281*0.06-MIN(50000,N2281)*0.03,-2))+MAX(0,ROUNDDOWN(N2281*0.04-MIN(50000,N2281)*0.02,-2)))</f>
        <v/>
      </c>
      <c r="Q2281" s="19">
        <f>IF(H2281&lt;=450000,0,MAX(0,ROUNDDOWN(O2281*0.06-MIN(50000,O2281)*0.03,-2))+MAX(0,ROUNDDOWN(O2281*0.04-MIN(50000,O2281)*0.02,-2)))</f>
        <v/>
      </c>
      <c r="R2281" s="19">
        <f>L2281-M2281</f>
        <v/>
      </c>
      <c r="S2281" s="19">
        <f>P2281-Q2281</f>
        <v/>
      </c>
      <c r="T2281" s="19">
        <f>R2281+S2281</f>
        <v/>
      </c>
      <c r="U2281" s="21">
        <f>IF(J2281&lt;=0,0,LOOKUP(J2281,{0,1950001,3300001,6950001,9000001,18000001,40000001},{0.05,0.1,0.2,0.23,0.33,0.4,0.45}))</f>
        <v/>
      </c>
    </row>
    <row r="2282">
      <c r="A2282" t="inlineStr">
        <is>
          <t>1万円刻み</t>
        </is>
      </c>
      <c r="B2282" s="19">
        <f>'3_1万円刻み'!$A$1072</f>
        <v/>
      </c>
      <c r="C2282" s="20" t="n">
        <v>2026</v>
      </c>
      <c r="D2282" s="19" t="n">
        <v>276000</v>
      </c>
      <c r="E2282" s="19">
        <f>ROUND(MIN(B2282/12,650000)*12*0.0915+MIN(B2282/12,1390000)*12*(0.0504+0)+B2282*0.005,0)</f>
        <v/>
      </c>
      <c r="F2282" s="19" t="n">
        <v>0</v>
      </c>
      <c r="G2282" s="19" t="n">
        <v>0</v>
      </c>
      <c r="H2282" s="19">
        <f>IF(C2282&gt;=2026,IF(B2282&lt;741000,0,IF(B2282&lt;2191000,B2282-740000,IF(B2282&lt;2193000,1451000,IF(B2282&lt;2196000,1453000,IF(B2282&lt;2200000,1456000,IF(B2282&lt;3600000,ROUNDDOWN(B2282/4,-3)*2.8-80000,IF(B2282&lt;6600000,ROUNDDOWN(B2282/4,-3)*3.2-440000,IF(B2282&lt;8500000,ROUNDDOWN(B2282*0.9,0)-1100000,B2282-1950000)))))))),IF(B2282&lt;651000,0,IF(B2282&lt;1900000,B2282-650000,IF(B2282&lt;3600000,ROUNDDOWN(B2282/4,-3)*2.8-80000,IF(B2282&lt;6600000,ROUNDDOWN(B2282/4,-3)*3.2-440000,IF(B2282&lt;8500000,ROUNDDOWN(B2282*0.9,0)-1100000,B2282-1950000))))))</f>
        <v/>
      </c>
      <c r="I2282" s="19">
        <f>IF(H2282&gt;23500000,NA(),IF(C2282&gt;=2026,IF(H2282&lt;=4890000,1040000,IF(H2282&lt;=6550000,670000,620000)),IF(H2282&lt;=1320000,950000,IF(H2282&lt;=3360000,880000,IF(H2282&lt;=4890000,680000,IF(H2282&lt;=6550000,630000,580000))))))</f>
        <v/>
      </c>
      <c r="J2282" s="19">
        <f>MAX(0,ROUNDDOWN(H2282-E2282-I2282-F2282,-3))</f>
        <v/>
      </c>
      <c r="K2282" s="19">
        <f>MAX(0,ROUNDDOWN(H2282-E2282-I2282-F2282-D2282,-3))</f>
        <v/>
      </c>
      <c r="L2282" s="19">
        <f>IF(J2282&lt;=0,0,ROUNDDOWN((J2282*LOOKUP(J2282,{0,1950001,3300001,6950001,9000001,18000001,40000001},{0.05,0.1,0.2,0.23,0.33,0.4,0.45})-LOOKUP(J2282,{0,1950001,3300001,6950001,9000001,18000001,40000001},{0,97500,427500,636000,1536000,2796000,4796000}))*1.021,-2))</f>
        <v/>
      </c>
      <c r="M2282" s="19">
        <f>IF(K2282&lt;=0,0,ROUNDDOWN((K2282*LOOKUP(K2282,{0,1950001,3300001,6950001,9000001,18000001,40000001},{0.05,0.1,0.2,0.23,0.33,0.4,0.45})-LOOKUP(K2282,{0,1950001,3300001,6950001,9000001,18000001,40000001},{0,97500,427500,636000,1536000,2796000,4796000}))*1.021,-2))</f>
        <v/>
      </c>
      <c r="N2282" s="19">
        <f>MAX(0,ROUNDDOWN(H2282-E2282-430000-G2282,-3))</f>
        <v/>
      </c>
      <c r="O2282" s="19">
        <f>MAX(0,ROUNDDOWN(H2282-E2282-430000-G2282-D2282,-3))</f>
        <v/>
      </c>
      <c r="P2282" s="19">
        <f>IF(H2282&lt;=450000,0,MAX(0,ROUNDDOWN(N2282*0.06-MIN(50000,N2282)*0.03,-2))+MAX(0,ROUNDDOWN(N2282*0.04-MIN(50000,N2282)*0.02,-2)))</f>
        <v/>
      </c>
      <c r="Q2282" s="19">
        <f>IF(H2282&lt;=450000,0,MAX(0,ROUNDDOWN(O2282*0.06-MIN(50000,O2282)*0.03,-2))+MAX(0,ROUNDDOWN(O2282*0.04-MIN(50000,O2282)*0.02,-2)))</f>
        <v/>
      </c>
      <c r="R2282" s="19">
        <f>L2282-M2282</f>
        <v/>
      </c>
      <c r="S2282" s="19">
        <f>P2282-Q2282</f>
        <v/>
      </c>
      <c r="T2282" s="19">
        <f>R2282+S2282</f>
        <v/>
      </c>
      <c r="U2282" s="21">
        <f>IF(J2282&lt;=0,0,LOOKUP(J2282,{0,1950001,3300001,6950001,9000001,18000001,40000001},{0.05,0.1,0.2,0.23,0.33,0.4,0.45}))</f>
        <v/>
      </c>
    </row>
    <row r="2283">
      <c r="A2283" t="inlineStr">
        <is>
          <t>1万円刻み</t>
        </is>
      </c>
      <c r="B2283" s="19">
        <f>'3_1万円刻み'!$A$1073</f>
        <v/>
      </c>
      <c r="C2283" s="20" t="n">
        <v>2025</v>
      </c>
      <c r="D2283" s="19" t="n">
        <v>276000</v>
      </c>
      <c r="E2283" s="19">
        <f>ROUND(MIN(B2283/12,650000)*12*0.0915+MIN(B2283/12,1390000)*12*(0.0504+0)+B2283*0.005,0)</f>
        <v/>
      </c>
      <c r="F2283" s="19" t="n">
        <v>0</v>
      </c>
      <c r="G2283" s="19" t="n">
        <v>0</v>
      </c>
      <c r="H2283" s="19">
        <f>IF(C2283&gt;=2026,IF(B2283&lt;741000,0,IF(B2283&lt;2191000,B2283-740000,IF(B2283&lt;2193000,1451000,IF(B2283&lt;2196000,1453000,IF(B2283&lt;2200000,1456000,IF(B2283&lt;3600000,ROUNDDOWN(B2283/4,-3)*2.8-80000,IF(B2283&lt;6600000,ROUNDDOWN(B2283/4,-3)*3.2-440000,IF(B2283&lt;8500000,ROUNDDOWN(B2283*0.9,0)-1100000,B2283-1950000)))))))),IF(B2283&lt;651000,0,IF(B2283&lt;1900000,B2283-650000,IF(B2283&lt;3600000,ROUNDDOWN(B2283/4,-3)*2.8-80000,IF(B2283&lt;6600000,ROUNDDOWN(B2283/4,-3)*3.2-440000,IF(B2283&lt;8500000,ROUNDDOWN(B2283*0.9,0)-1100000,B2283-1950000))))))</f>
        <v/>
      </c>
      <c r="I2283" s="19">
        <f>IF(H2283&gt;23500000,NA(),IF(C2283&gt;=2026,IF(H2283&lt;=4890000,1040000,IF(H2283&lt;=6550000,670000,620000)),IF(H2283&lt;=1320000,950000,IF(H2283&lt;=3360000,880000,IF(H2283&lt;=4890000,680000,IF(H2283&lt;=6550000,630000,580000))))))</f>
        <v/>
      </c>
      <c r="J2283" s="19">
        <f>MAX(0,ROUNDDOWN(H2283-E2283-I2283-F2283,-3))</f>
        <v/>
      </c>
      <c r="K2283" s="19">
        <f>MAX(0,ROUNDDOWN(H2283-E2283-I2283-F2283-D2283,-3))</f>
        <v/>
      </c>
      <c r="L2283" s="19">
        <f>IF(J2283&lt;=0,0,ROUNDDOWN((J2283*LOOKUP(J2283,{0,1950001,3300001,6950001,9000001,18000001,40000001},{0.05,0.1,0.2,0.23,0.33,0.4,0.45})-LOOKUP(J2283,{0,1950001,3300001,6950001,9000001,18000001,40000001},{0,97500,427500,636000,1536000,2796000,4796000}))*1.021,-2))</f>
        <v/>
      </c>
      <c r="M2283" s="19">
        <f>IF(K2283&lt;=0,0,ROUNDDOWN((K2283*LOOKUP(K2283,{0,1950001,3300001,6950001,9000001,18000001,40000001},{0.05,0.1,0.2,0.23,0.33,0.4,0.45})-LOOKUP(K2283,{0,1950001,3300001,6950001,9000001,18000001,40000001},{0,97500,427500,636000,1536000,2796000,4796000}))*1.021,-2))</f>
        <v/>
      </c>
      <c r="N2283" s="19">
        <f>MAX(0,ROUNDDOWN(H2283-E2283-430000-G2283,-3))</f>
        <v/>
      </c>
      <c r="O2283" s="19">
        <f>MAX(0,ROUNDDOWN(H2283-E2283-430000-G2283-D2283,-3))</f>
        <v/>
      </c>
      <c r="P2283" s="19">
        <f>IF(H2283&lt;=450000,0,MAX(0,ROUNDDOWN(N2283*0.06-MIN(50000,N2283)*0.03,-2))+MAX(0,ROUNDDOWN(N2283*0.04-MIN(50000,N2283)*0.02,-2)))</f>
        <v/>
      </c>
      <c r="Q2283" s="19">
        <f>IF(H2283&lt;=450000,0,MAX(0,ROUNDDOWN(O2283*0.06-MIN(50000,O2283)*0.03,-2))+MAX(0,ROUNDDOWN(O2283*0.04-MIN(50000,O2283)*0.02,-2)))</f>
        <v/>
      </c>
      <c r="R2283" s="19">
        <f>L2283-M2283</f>
        <v/>
      </c>
      <c r="S2283" s="19">
        <f>P2283-Q2283</f>
        <v/>
      </c>
      <c r="T2283" s="19">
        <f>R2283+S2283</f>
        <v/>
      </c>
      <c r="U2283" s="21">
        <f>IF(J2283&lt;=0,0,LOOKUP(J2283,{0,1950001,3300001,6950001,9000001,18000001,40000001},{0.05,0.1,0.2,0.23,0.33,0.4,0.45}))</f>
        <v/>
      </c>
    </row>
    <row r="2284">
      <c r="A2284" t="inlineStr">
        <is>
          <t>1万円刻み</t>
        </is>
      </c>
      <c r="B2284" s="19">
        <f>'3_1万円刻み'!$A$1073</f>
        <v/>
      </c>
      <c r="C2284" s="20" t="n">
        <v>2026</v>
      </c>
      <c r="D2284" s="19" t="n">
        <v>276000</v>
      </c>
      <c r="E2284" s="19">
        <f>ROUND(MIN(B2284/12,650000)*12*0.0915+MIN(B2284/12,1390000)*12*(0.0504+0)+B2284*0.005,0)</f>
        <v/>
      </c>
      <c r="F2284" s="19" t="n">
        <v>0</v>
      </c>
      <c r="G2284" s="19" t="n">
        <v>0</v>
      </c>
      <c r="H2284" s="19">
        <f>IF(C2284&gt;=2026,IF(B2284&lt;741000,0,IF(B2284&lt;2191000,B2284-740000,IF(B2284&lt;2193000,1451000,IF(B2284&lt;2196000,1453000,IF(B2284&lt;2200000,1456000,IF(B2284&lt;3600000,ROUNDDOWN(B2284/4,-3)*2.8-80000,IF(B2284&lt;6600000,ROUNDDOWN(B2284/4,-3)*3.2-440000,IF(B2284&lt;8500000,ROUNDDOWN(B2284*0.9,0)-1100000,B2284-1950000)))))))),IF(B2284&lt;651000,0,IF(B2284&lt;1900000,B2284-650000,IF(B2284&lt;3600000,ROUNDDOWN(B2284/4,-3)*2.8-80000,IF(B2284&lt;6600000,ROUNDDOWN(B2284/4,-3)*3.2-440000,IF(B2284&lt;8500000,ROUNDDOWN(B2284*0.9,0)-1100000,B2284-1950000))))))</f>
        <v/>
      </c>
      <c r="I2284" s="19">
        <f>IF(H2284&gt;23500000,NA(),IF(C2284&gt;=2026,IF(H2284&lt;=4890000,1040000,IF(H2284&lt;=6550000,670000,620000)),IF(H2284&lt;=1320000,950000,IF(H2284&lt;=3360000,880000,IF(H2284&lt;=4890000,680000,IF(H2284&lt;=6550000,630000,580000))))))</f>
        <v/>
      </c>
      <c r="J2284" s="19">
        <f>MAX(0,ROUNDDOWN(H2284-E2284-I2284-F2284,-3))</f>
        <v/>
      </c>
      <c r="K2284" s="19">
        <f>MAX(0,ROUNDDOWN(H2284-E2284-I2284-F2284-D2284,-3))</f>
        <v/>
      </c>
      <c r="L2284" s="19">
        <f>IF(J2284&lt;=0,0,ROUNDDOWN((J2284*LOOKUP(J2284,{0,1950001,3300001,6950001,9000001,18000001,40000001},{0.05,0.1,0.2,0.23,0.33,0.4,0.45})-LOOKUP(J2284,{0,1950001,3300001,6950001,9000001,18000001,40000001},{0,97500,427500,636000,1536000,2796000,4796000}))*1.021,-2))</f>
        <v/>
      </c>
      <c r="M2284" s="19">
        <f>IF(K2284&lt;=0,0,ROUNDDOWN((K2284*LOOKUP(K2284,{0,1950001,3300001,6950001,9000001,18000001,40000001},{0.05,0.1,0.2,0.23,0.33,0.4,0.45})-LOOKUP(K2284,{0,1950001,3300001,6950001,9000001,18000001,40000001},{0,97500,427500,636000,1536000,2796000,4796000}))*1.021,-2))</f>
        <v/>
      </c>
      <c r="N2284" s="19">
        <f>MAX(0,ROUNDDOWN(H2284-E2284-430000-G2284,-3))</f>
        <v/>
      </c>
      <c r="O2284" s="19">
        <f>MAX(0,ROUNDDOWN(H2284-E2284-430000-G2284-D2284,-3))</f>
        <v/>
      </c>
      <c r="P2284" s="19">
        <f>IF(H2284&lt;=450000,0,MAX(0,ROUNDDOWN(N2284*0.06-MIN(50000,N2284)*0.03,-2))+MAX(0,ROUNDDOWN(N2284*0.04-MIN(50000,N2284)*0.02,-2)))</f>
        <v/>
      </c>
      <c r="Q2284" s="19">
        <f>IF(H2284&lt;=450000,0,MAX(0,ROUNDDOWN(O2284*0.06-MIN(50000,O2284)*0.03,-2))+MAX(0,ROUNDDOWN(O2284*0.04-MIN(50000,O2284)*0.02,-2)))</f>
        <v/>
      </c>
      <c r="R2284" s="19">
        <f>L2284-M2284</f>
        <v/>
      </c>
      <c r="S2284" s="19">
        <f>P2284-Q2284</f>
        <v/>
      </c>
      <c r="T2284" s="19">
        <f>R2284+S2284</f>
        <v/>
      </c>
      <c r="U2284" s="21">
        <f>IF(J2284&lt;=0,0,LOOKUP(J2284,{0,1950001,3300001,6950001,9000001,18000001,40000001},{0.05,0.1,0.2,0.23,0.33,0.4,0.45}))</f>
        <v/>
      </c>
    </row>
    <row r="2285">
      <c r="A2285" t="inlineStr">
        <is>
          <t>1万円刻み</t>
        </is>
      </c>
      <c r="B2285" s="19">
        <f>'3_1万円刻み'!$A$1074</f>
        <v/>
      </c>
      <c r="C2285" s="20" t="n">
        <v>2025</v>
      </c>
      <c r="D2285" s="19" t="n">
        <v>276000</v>
      </c>
      <c r="E2285" s="19">
        <f>ROUND(MIN(B2285/12,650000)*12*0.0915+MIN(B2285/12,1390000)*12*(0.0504+0)+B2285*0.005,0)</f>
        <v/>
      </c>
      <c r="F2285" s="19" t="n">
        <v>0</v>
      </c>
      <c r="G2285" s="19" t="n">
        <v>0</v>
      </c>
      <c r="H2285" s="19">
        <f>IF(C2285&gt;=2026,IF(B2285&lt;741000,0,IF(B2285&lt;2191000,B2285-740000,IF(B2285&lt;2193000,1451000,IF(B2285&lt;2196000,1453000,IF(B2285&lt;2200000,1456000,IF(B2285&lt;3600000,ROUNDDOWN(B2285/4,-3)*2.8-80000,IF(B2285&lt;6600000,ROUNDDOWN(B2285/4,-3)*3.2-440000,IF(B2285&lt;8500000,ROUNDDOWN(B2285*0.9,0)-1100000,B2285-1950000)))))))),IF(B2285&lt;651000,0,IF(B2285&lt;1900000,B2285-650000,IF(B2285&lt;3600000,ROUNDDOWN(B2285/4,-3)*2.8-80000,IF(B2285&lt;6600000,ROUNDDOWN(B2285/4,-3)*3.2-440000,IF(B2285&lt;8500000,ROUNDDOWN(B2285*0.9,0)-1100000,B2285-1950000))))))</f>
        <v/>
      </c>
      <c r="I2285" s="19">
        <f>IF(H2285&gt;23500000,NA(),IF(C2285&gt;=2026,IF(H2285&lt;=4890000,1040000,IF(H2285&lt;=6550000,670000,620000)),IF(H2285&lt;=1320000,950000,IF(H2285&lt;=3360000,880000,IF(H2285&lt;=4890000,680000,IF(H2285&lt;=6550000,630000,580000))))))</f>
        <v/>
      </c>
      <c r="J2285" s="19">
        <f>MAX(0,ROUNDDOWN(H2285-E2285-I2285-F2285,-3))</f>
        <v/>
      </c>
      <c r="K2285" s="19">
        <f>MAX(0,ROUNDDOWN(H2285-E2285-I2285-F2285-D2285,-3))</f>
        <v/>
      </c>
      <c r="L2285" s="19">
        <f>IF(J2285&lt;=0,0,ROUNDDOWN((J2285*LOOKUP(J2285,{0,1950001,3300001,6950001,9000001,18000001,40000001},{0.05,0.1,0.2,0.23,0.33,0.4,0.45})-LOOKUP(J2285,{0,1950001,3300001,6950001,9000001,18000001,40000001},{0,97500,427500,636000,1536000,2796000,4796000}))*1.021,-2))</f>
        <v/>
      </c>
      <c r="M2285" s="19">
        <f>IF(K2285&lt;=0,0,ROUNDDOWN((K2285*LOOKUP(K2285,{0,1950001,3300001,6950001,9000001,18000001,40000001},{0.05,0.1,0.2,0.23,0.33,0.4,0.45})-LOOKUP(K2285,{0,1950001,3300001,6950001,9000001,18000001,40000001},{0,97500,427500,636000,1536000,2796000,4796000}))*1.021,-2))</f>
        <v/>
      </c>
      <c r="N2285" s="19">
        <f>MAX(0,ROUNDDOWN(H2285-E2285-430000-G2285,-3))</f>
        <v/>
      </c>
      <c r="O2285" s="19">
        <f>MAX(0,ROUNDDOWN(H2285-E2285-430000-G2285-D2285,-3))</f>
        <v/>
      </c>
      <c r="P2285" s="19">
        <f>IF(H2285&lt;=450000,0,MAX(0,ROUNDDOWN(N2285*0.06-MIN(50000,N2285)*0.03,-2))+MAX(0,ROUNDDOWN(N2285*0.04-MIN(50000,N2285)*0.02,-2)))</f>
        <v/>
      </c>
      <c r="Q2285" s="19">
        <f>IF(H2285&lt;=450000,0,MAX(0,ROUNDDOWN(O2285*0.06-MIN(50000,O2285)*0.03,-2))+MAX(0,ROUNDDOWN(O2285*0.04-MIN(50000,O2285)*0.02,-2)))</f>
        <v/>
      </c>
      <c r="R2285" s="19">
        <f>L2285-M2285</f>
        <v/>
      </c>
      <c r="S2285" s="19">
        <f>P2285-Q2285</f>
        <v/>
      </c>
      <c r="T2285" s="19">
        <f>R2285+S2285</f>
        <v/>
      </c>
      <c r="U2285" s="21">
        <f>IF(J2285&lt;=0,0,LOOKUP(J2285,{0,1950001,3300001,6950001,9000001,18000001,40000001},{0.05,0.1,0.2,0.23,0.33,0.4,0.45}))</f>
        <v/>
      </c>
    </row>
    <row r="2286">
      <c r="A2286" t="inlineStr">
        <is>
          <t>1万円刻み</t>
        </is>
      </c>
      <c r="B2286" s="19">
        <f>'3_1万円刻み'!$A$1074</f>
        <v/>
      </c>
      <c r="C2286" s="20" t="n">
        <v>2026</v>
      </c>
      <c r="D2286" s="19" t="n">
        <v>276000</v>
      </c>
      <c r="E2286" s="19">
        <f>ROUND(MIN(B2286/12,650000)*12*0.0915+MIN(B2286/12,1390000)*12*(0.0504+0)+B2286*0.005,0)</f>
        <v/>
      </c>
      <c r="F2286" s="19" t="n">
        <v>0</v>
      </c>
      <c r="G2286" s="19" t="n">
        <v>0</v>
      </c>
      <c r="H2286" s="19">
        <f>IF(C2286&gt;=2026,IF(B2286&lt;741000,0,IF(B2286&lt;2191000,B2286-740000,IF(B2286&lt;2193000,1451000,IF(B2286&lt;2196000,1453000,IF(B2286&lt;2200000,1456000,IF(B2286&lt;3600000,ROUNDDOWN(B2286/4,-3)*2.8-80000,IF(B2286&lt;6600000,ROUNDDOWN(B2286/4,-3)*3.2-440000,IF(B2286&lt;8500000,ROUNDDOWN(B2286*0.9,0)-1100000,B2286-1950000)))))))),IF(B2286&lt;651000,0,IF(B2286&lt;1900000,B2286-650000,IF(B2286&lt;3600000,ROUNDDOWN(B2286/4,-3)*2.8-80000,IF(B2286&lt;6600000,ROUNDDOWN(B2286/4,-3)*3.2-440000,IF(B2286&lt;8500000,ROUNDDOWN(B2286*0.9,0)-1100000,B2286-1950000))))))</f>
        <v/>
      </c>
      <c r="I2286" s="19">
        <f>IF(H2286&gt;23500000,NA(),IF(C2286&gt;=2026,IF(H2286&lt;=4890000,1040000,IF(H2286&lt;=6550000,670000,620000)),IF(H2286&lt;=1320000,950000,IF(H2286&lt;=3360000,880000,IF(H2286&lt;=4890000,680000,IF(H2286&lt;=6550000,630000,580000))))))</f>
        <v/>
      </c>
      <c r="J2286" s="19">
        <f>MAX(0,ROUNDDOWN(H2286-E2286-I2286-F2286,-3))</f>
        <v/>
      </c>
      <c r="K2286" s="19">
        <f>MAX(0,ROUNDDOWN(H2286-E2286-I2286-F2286-D2286,-3))</f>
        <v/>
      </c>
      <c r="L2286" s="19">
        <f>IF(J2286&lt;=0,0,ROUNDDOWN((J2286*LOOKUP(J2286,{0,1950001,3300001,6950001,9000001,18000001,40000001},{0.05,0.1,0.2,0.23,0.33,0.4,0.45})-LOOKUP(J2286,{0,1950001,3300001,6950001,9000001,18000001,40000001},{0,97500,427500,636000,1536000,2796000,4796000}))*1.021,-2))</f>
        <v/>
      </c>
      <c r="M2286" s="19">
        <f>IF(K2286&lt;=0,0,ROUNDDOWN((K2286*LOOKUP(K2286,{0,1950001,3300001,6950001,9000001,18000001,40000001},{0.05,0.1,0.2,0.23,0.33,0.4,0.45})-LOOKUP(K2286,{0,1950001,3300001,6950001,9000001,18000001,40000001},{0,97500,427500,636000,1536000,2796000,4796000}))*1.021,-2))</f>
        <v/>
      </c>
      <c r="N2286" s="19">
        <f>MAX(0,ROUNDDOWN(H2286-E2286-430000-G2286,-3))</f>
        <v/>
      </c>
      <c r="O2286" s="19">
        <f>MAX(0,ROUNDDOWN(H2286-E2286-430000-G2286-D2286,-3))</f>
        <v/>
      </c>
      <c r="P2286" s="19">
        <f>IF(H2286&lt;=450000,0,MAX(0,ROUNDDOWN(N2286*0.06-MIN(50000,N2286)*0.03,-2))+MAX(0,ROUNDDOWN(N2286*0.04-MIN(50000,N2286)*0.02,-2)))</f>
        <v/>
      </c>
      <c r="Q2286" s="19">
        <f>IF(H2286&lt;=450000,0,MAX(0,ROUNDDOWN(O2286*0.06-MIN(50000,O2286)*0.03,-2))+MAX(0,ROUNDDOWN(O2286*0.04-MIN(50000,O2286)*0.02,-2)))</f>
        <v/>
      </c>
      <c r="R2286" s="19">
        <f>L2286-M2286</f>
        <v/>
      </c>
      <c r="S2286" s="19">
        <f>P2286-Q2286</f>
        <v/>
      </c>
      <c r="T2286" s="19">
        <f>R2286+S2286</f>
        <v/>
      </c>
      <c r="U2286" s="21">
        <f>IF(J2286&lt;=0,0,LOOKUP(J2286,{0,1950001,3300001,6950001,9000001,18000001,40000001},{0.05,0.1,0.2,0.23,0.33,0.4,0.45}))</f>
        <v/>
      </c>
    </row>
    <row r="2287">
      <c r="A2287" t="inlineStr">
        <is>
          <t>1万円刻み</t>
        </is>
      </c>
      <c r="B2287" s="19">
        <f>'3_1万円刻み'!$A$1075</f>
        <v/>
      </c>
      <c r="C2287" s="20" t="n">
        <v>2025</v>
      </c>
      <c r="D2287" s="19" t="n">
        <v>276000</v>
      </c>
      <c r="E2287" s="19">
        <f>ROUND(MIN(B2287/12,650000)*12*0.0915+MIN(B2287/12,1390000)*12*(0.0504+0)+B2287*0.005,0)</f>
        <v/>
      </c>
      <c r="F2287" s="19" t="n">
        <v>0</v>
      </c>
      <c r="G2287" s="19" t="n">
        <v>0</v>
      </c>
      <c r="H2287" s="19">
        <f>IF(C2287&gt;=2026,IF(B2287&lt;741000,0,IF(B2287&lt;2191000,B2287-740000,IF(B2287&lt;2193000,1451000,IF(B2287&lt;2196000,1453000,IF(B2287&lt;2200000,1456000,IF(B2287&lt;3600000,ROUNDDOWN(B2287/4,-3)*2.8-80000,IF(B2287&lt;6600000,ROUNDDOWN(B2287/4,-3)*3.2-440000,IF(B2287&lt;8500000,ROUNDDOWN(B2287*0.9,0)-1100000,B2287-1950000)))))))),IF(B2287&lt;651000,0,IF(B2287&lt;1900000,B2287-650000,IF(B2287&lt;3600000,ROUNDDOWN(B2287/4,-3)*2.8-80000,IF(B2287&lt;6600000,ROUNDDOWN(B2287/4,-3)*3.2-440000,IF(B2287&lt;8500000,ROUNDDOWN(B2287*0.9,0)-1100000,B2287-1950000))))))</f>
        <v/>
      </c>
      <c r="I2287" s="19">
        <f>IF(H2287&gt;23500000,NA(),IF(C2287&gt;=2026,IF(H2287&lt;=4890000,1040000,IF(H2287&lt;=6550000,670000,620000)),IF(H2287&lt;=1320000,950000,IF(H2287&lt;=3360000,880000,IF(H2287&lt;=4890000,680000,IF(H2287&lt;=6550000,630000,580000))))))</f>
        <v/>
      </c>
      <c r="J2287" s="19">
        <f>MAX(0,ROUNDDOWN(H2287-E2287-I2287-F2287,-3))</f>
        <v/>
      </c>
      <c r="K2287" s="19">
        <f>MAX(0,ROUNDDOWN(H2287-E2287-I2287-F2287-D2287,-3))</f>
        <v/>
      </c>
      <c r="L2287" s="19">
        <f>IF(J2287&lt;=0,0,ROUNDDOWN((J2287*LOOKUP(J2287,{0,1950001,3300001,6950001,9000001,18000001,40000001},{0.05,0.1,0.2,0.23,0.33,0.4,0.45})-LOOKUP(J2287,{0,1950001,3300001,6950001,9000001,18000001,40000001},{0,97500,427500,636000,1536000,2796000,4796000}))*1.021,-2))</f>
        <v/>
      </c>
      <c r="M2287" s="19">
        <f>IF(K2287&lt;=0,0,ROUNDDOWN((K2287*LOOKUP(K2287,{0,1950001,3300001,6950001,9000001,18000001,40000001},{0.05,0.1,0.2,0.23,0.33,0.4,0.45})-LOOKUP(K2287,{0,1950001,3300001,6950001,9000001,18000001,40000001},{0,97500,427500,636000,1536000,2796000,4796000}))*1.021,-2))</f>
        <v/>
      </c>
      <c r="N2287" s="19">
        <f>MAX(0,ROUNDDOWN(H2287-E2287-430000-G2287,-3))</f>
        <v/>
      </c>
      <c r="O2287" s="19">
        <f>MAX(0,ROUNDDOWN(H2287-E2287-430000-G2287-D2287,-3))</f>
        <v/>
      </c>
      <c r="P2287" s="19">
        <f>IF(H2287&lt;=450000,0,MAX(0,ROUNDDOWN(N2287*0.06-MIN(50000,N2287)*0.03,-2))+MAX(0,ROUNDDOWN(N2287*0.04-MIN(50000,N2287)*0.02,-2)))</f>
        <v/>
      </c>
      <c r="Q2287" s="19">
        <f>IF(H2287&lt;=450000,0,MAX(0,ROUNDDOWN(O2287*0.06-MIN(50000,O2287)*0.03,-2))+MAX(0,ROUNDDOWN(O2287*0.04-MIN(50000,O2287)*0.02,-2)))</f>
        <v/>
      </c>
      <c r="R2287" s="19">
        <f>L2287-M2287</f>
        <v/>
      </c>
      <c r="S2287" s="19">
        <f>P2287-Q2287</f>
        <v/>
      </c>
      <c r="T2287" s="19">
        <f>R2287+S2287</f>
        <v/>
      </c>
      <c r="U2287" s="21">
        <f>IF(J2287&lt;=0,0,LOOKUP(J2287,{0,1950001,3300001,6950001,9000001,18000001,40000001},{0.05,0.1,0.2,0.23,0.33,0.4,0.45}))</f>
        <v/>
      </c>
    </row>
    <row r="2288">
      <c r="A2288" t="inlineStr">
        <is>
          <t>1万円刻み</t>
        </is>
      </c>
      <c r="B2288" s="19">
        <f>'3_1万円刻み'!$A$1075</f>
        <v/>
      </c>
      <c r="C2288" s="20" t="n">
        <v>2026</v>
      </c>
      <c r="D2288" s="19" t="n">
        <v>276000</v>
      </c>
      <c r="E2288" s="19">
        <f>ROUND(MIN(B2288/12,650000)*12*0.0915+MIN(B2288/12,1390000)*12*(0.0504+0)+B2288*0.005,0)</f>
        <v/>
      </c>
      <c r="F2288" s="19" t="n">
        <v>0</v>
      </c>
      <c r="G2288" s="19" t="n">
        <v>0</v>
      </c>
      <c r="H2288" s="19">
        <f>IF(C2288&gt;=2026,IF(B2288&lt;741000,0,IF(B2288&lt;2191000,B2288-740000,IF(B2288&lt;2193000,1451000,IF(B2288&lt;2196000,1453000,IF(B2288&lt;2200000,1456000,IF(B2288&lt;3600000,ROUNDDOWN(B2288/4,-3)*2.8-80000,IF(B2288&lt;6600000,ROUNDDOWN(B2288/4,-3)*3.2-440000,IF(B2288&lt;8500000,ROUNDDOWN(B2288*0.9,0)-1100000,B2288-1950000)))))))),IF(B2288&lt;651000,0,IF(B2288&lt;1900000,B2288-650000,IF(B2288&lt;3600000,ROUNDDOWN(B2288/4,-3)*2.8-80000,IF(B2288&lt;6600000,ROUNDDOWN(B2288/4,-3)*3.2-440000,IF(B2288&lt;8500000,ROUNDDOWN(B2288*0.9,0)-1100000,B2288-1950000))))))</f>
        <v/>
      </c>
      <c r="I2288" s="19">
        <f>IF(H2288&gt;23500000,NA(),IF(C2288&gt;=2026,IF(H2288&lt;=4890000,1040000,IF(H2288&lt;=6550000,670000,620000)),IF(H2288&lt;=1320000,950000,IF(H2288&lt;=3360000,880000,IF(H2288&lt;=4890000,680000,IF(H2288&lt;=6550000,630000,580000))))))</f>
        <v/>
      </c>
      <c r="J2288" s="19">
        <f>MAX(0,ROUNDDOWN(H2288-E2288-I2288-F2288,-3))</f>
        <v/>
      </c>
      <c r="K2288" s="19">
        <f>MAX(0,ROUNDDOWN(H2288-E2288-I2288-F2288-D2288,-3))</f>
        <v/>
      </c>
      <c r="L2288" s="19">
        <f>IF(J2288&lt;=0,0,ROUNDDOWN((J2288*LOOKUP(J2288,{0,1950001,3300001,6950001,9000001,18000001,40000001},{0.05,0.1,0.2,0.23,0.33,0.4,0.45})-LOOKUP(J2288,{0,1950001,3300001,6950001,9000001,18000001,40000001},{0,97500,427500,636000,1536000,2796000,4796000}))*1.021,-2))</f>
        <v/>
      </c>
      <c r="M2288" s="19">
        <f>IF(K2288&lt;=0,0,ROUNDDOWN((K2288*LOOKUP(K2288,{0,1950001,3300001,6950001,9000001,18000001,40000001},{0.05,0.1,0.2,0.23,0.33,0.4,0.45})-LOOKUP(K2288,{0,1950001,3300001,6950001,9000001,18000001,40000001},{0,97500,427500,636000,1536000,2796000,4796000}))*1.021,-2))</f>
        <v/>
      </c>
      <c r="N2288" s="19">
        <f>MAX(0,ROUNDDOWN(H2288-E2288-430000-G2288,-3))</f>
        <v/>
      </c>
      <c r="O2288" s="19">
        <f>MAX(0,ROUNDDOWN(H2288-E2288-430000-G2288-D2288,-3))</f>
        <v/>
      </c>
      <c r="P2288" s="19">
        <f>IF(H2288&lt;=450000,0,MAX(0,ROUNDDOWN(N2288*0.06-MIN(50000,N2288)*0.03,-2))+MAX(0,ROUNDDOWN(N2288*0.04-MIN(50000,N2288)*0.02,-2)))</f>
        <v/>
      </c>
      <c r="Q2288" s="19">
        <f>IF(H2288&lt;=450000,0,MAX(0,ROUNDDOWN(O2288*0.06-MIN(50000,O2288)*0.03,-2))+MAX(0,ROUNDDOWN(O2288*0.04-MIN(50000,O2288)*0.02,-2)))</f>
        <v/>
      </c>
      <c r="R2288" s="19">
        <f>L2288-M2288</f>
        <v/>
      </c>
      <c r="S2288" s="19">
        <f>P2288-Q2288</f>
        <v/>
      </c>
      <c r="T2288" s="19">
        <f>R2288+S2288</f>
        <v/>
      </c>
      <c r="U2288" s="21">
        <f>IF(J2288&lt;=0,0,LOOKUP(J2288,{0,1950001,3300001,6950001,9000001,18000001,40000001},{0.05,0.1,0.2,0.23,0.33,0.4,0.45}))</f>
        <v/>
      </c>
    </row>
    <row r="2289">
      <c r="A2289" t="inlineStr">
        <is>
          <t>1万円刻み</t>
        </is>
      </c>
      <c r="B2289" s="19">
        <f>'3_1万円刻み'!$A$1076</f>
        <v/>
      </c>
      <c r="C2289" s="20" t="n">
        <v>2025</v>
      </c>
      <c r="D2289" s="19" t="n">
        <v>276000</v>
      </c>
      <c r="E2289" s="19">
        <f>ROUND(MIN(B2289/12,650000)*12*0.0915+MIN(B2289/12,1390000)*12*(0.0504+0)+B2289*0.005,0)</f>
        <v/>
      </c>
      <c r="F2289" s="19" t="n">
        <v>0</v>
      </c>
      <c r="G2289" s="19" t="n">
        <v>0</v>
      </c>
      <c r="H2289" s="19">
        <f>IF(C2289&gt;=2026,IF(B2289&lt;741000,0,IF(B2289&lt;2191000,B2289-740000,IF(B2289&lt;2193000,1451000,IF(B2289&lt;2196000,1453000,IF(B2289&lt;2200000,1456000,IF(B2289&lt;3600000,ROUNDDOWN(B2289/4,-3)*2.8-80000,IF(B2289&lt;6600000,ROUNDDOWN(B2289/4,-3)*3.2-440000,IF(B2289&lt;8500000,ROUNDDOWN(B2289*0.9,0)-1100000,B2289-1950000)))))))),IF(B2289&lt;651000,0,IF(B2289&lt;1900000,B2289-650000,IF(B2289&lt;3600000,ROUNDDOWN(B2289/4,-3)*2.8-80000,IF(B2289&lt;6600000,ROUNDDOWN(B2289/4,-3)*3.2-440000,IF(B2289&lt;8500000,ROUNDDOWN(B2289*0.9,0)-1100000,B2289-1950000))))))</f>
        <v/>
      </c>
      <c r="I2289" s="19">
        <f>IF(H2289&gt;23500000,NA(),IF(C2289&gt;=2026,IF(H2289&lt;=4890000,1040000,IF(H2289&lt;=6550000,670000,620000)),IF(H2289&lt;=1320000,950000,IF(H2289&lt;=3360000,880000,IF(H2289&lt;=4890000,680000,IF(H2289&lt;=6550000,630000,580000))))))</f>
        <v/>
      </c>
      <c r="J2289" s="19">
        <f>MAX(0,ROUNDDOWN(H2289-E2289-I2289-F2289,-3))</f>
        <v/>
      </c>
      <c r="K2289" s="19">
        <f>MAX(0,ROUNDDOWN(H2289-E2289-I2289-F2289-D2289,-3))</f>
        <v/>
      </c>
      <c r="L2289" s="19">
        <f>IF(J2289&lt;=0,0,ROUNDDOWN((J2289*LOOKUP(J2289,{0,1950001,3300001,6950001,9000001,18000001,40000001},{0.05,0.1,0.2,0.23,0.33,0.4,0.45})-LOOKUP(J2289,{0,1950001,3300001,6950001,9000001,18000001,40000001},{0,97500,427500,636000,1536000,2796000,4796000}))*1.021,-2))</f>
        <v/>
      </c>
      <c r="M2289" s="19">
        <f>IF(K2289&lt;=0,0,ROUNDDOWN((K2289*LOOKUP(K2289,{0,1950001,3300001,6950001,9000001,18000001,40000001},{0.05,0.1,0.2,0.23,0.33,0.4,0.45})-LOOKUP(K2289,{0,1950001,3300001,6950001,9000001,18000001,40000001},{0,97500,427500,636000,1536000,2796000,4796000}))*1.021,-2))</f>
        <v/>
      </c>
      <c r="N2289" s="19">
        <f>MAX(0,ROUNDDOWN(H2289-E2289-430000-G2289,-3))</f>
        <v/>
      </c>
      <c r="O2289" s="19">
        <f>MAX(0,ROUNDDOWN(H2289-E2289-430000-G2289-D2289,-3))</f>
        <v/>
      </c>
      <c r="P2289" s="19">
        <f>IF(H2289&lt;=450000,0,MAX(0,ROUNDDOWN(N2289*0.06-MIN(50000,N2289)*0.03,-2))+MAX(0,ROUNDDOWN(N2289*0.04-MIN(50000,N2289)*0.02,-2)))</f>
        <v/>
      </c>
      <c r="Q2289" s="19">
        <f>IF(H2289&lt;=450000,0,MAX(0,ROUNDDOWN(O2289*0.06-MIN(50000,O2289)*0.03,-2))+MAX(0,ROUNDDOWN(O2289*0.04-MIN(50000,O2289)*0.02,-2)))</f>
        <v/>
      </c>
      <c r="R2289" s="19">
        <f>L2289-M2289</f>
        <v/>
      </c>
      <c r="S2289" s="19">
        <f>P2289-Q2289</f>
        <v/>
      </c>
      <c r="T2289" s="19">
        <f>R2289+S2289</f>
        <v/>
      </c>
      <c r="U2289" s="21">
        <f>IF(J2289&lt;=0,0,LOOKUP(J2289,{0,1950001,3300001,6950001,9000001,18000001,40000001},{0.05,0.1,0.2,0.23,0.33,0.4,0.45}))</f>
        <v/>
      </c>
    </row>
    <row r="2290">
      <c r="A2290" t="inlineStr">
        <is>
          <t>1万円刻み</t>
        </is>
      </c>
      <c r="B2290" s="19">
        <f>'3_1万円刻み'!$A$1076</f>
        <v/>
      </c>
      <c r="C2290" s="20" t="n">
        <v>2026</v>
      </c>
      <c r="D2290" s="19" t="n">
        <v>276000</v>
      </c>
      <c r="E2290" s="19">
        <f>ROUND(MIN(B2290/12,650000)*12*0.0915+MIN(B2290/12,1390000)*12*(0.0504+0)+B2290*0.005,0)</f>
        <v/>
      </c>
      <c r="F2290" s="19" t="n">
        <v>0</v>
      </c>
      <c r="G2290" s="19" t="n">
        <v>0</v>
      </c>
      <c r="H2290" s="19">
        <f>IF(C2290&gt;=2026,IF(B2290&lt;741000,0,IF(B2290&lt;2191000,B2290-740000,IF(B2290&lt;2193000,1451000,IF(B2290&lt;2196000,1453000,IF(B2290&lt;2200000,1456000,IF(B2290&lt;3600000,ROUNDDOWN(B2290/4,-3)*2.8-80000,IF(B2290&lt;6600000,ROUNDDOWN(B2290/4,-3)*3.2-440000,IF(B2290&lt;8500000,ROUNDDOWN(B2290*0.9,0)-1100000,B2290-1950000)))))))),IF(B2290&lt;651000,0,IF(B2290&lt;1900000,B2290-650000,IF(B2290&lt;3600000,ROUNDDOWN(B2290/4,-3)*2.8-80000,IF(B2290&lt;6600000,ROUNDDOWN(B2290/4,-3)*3.2-440000,IF(B2290&lt;8500000,ROUNDDOWN(B2290*0.9,0)-1100000,B2290-1950000))))))</f>
        <v/>
      </c>
      <c r="I2290" s="19">
        <f>IF(H2290&gt;23500000,NA(),IF(C2290&gt;=2026,IF(H2290&lt;=4890000,1040000,IF(H2290&lt;=6550000,670000,620000)),IF(H2290&lt;=1320000,950000,IF(H2290&lt;=3360000,880000,IF(H2290&lt;=4890000,680000,IF(H2290&lt;=6550000,630000,580000))))))</f>
        <v/>
      </c>
      <c r="J2290" s="19">
        <f>MAX(0,ROUNDDOWN(H2290-E2290-I2290-F2290,-3))</f>
        <v/>
      </c>
      <c r="K2290" s="19">
        <f>MAX(0,ROUNDDOWN(H2290-E2290-I2290-F2290-D2290,-3))</f>
        <v/>
      </c>
      <c r="L2290" s="19">
        <f>IF(J2290&lt;=0,0,ROUNDDOWN((J2290*LOOKUP(J2290,{0,1950001,3300001,6950001,9000001,18000001,40000001},{0.05,0.1,0.2,0.23,0.33,0.4,0.45})-LOOKUP(J2290,{0,1950001,3300001,6950001,9000001,18000001,40000001},{0,97500,427500,636000,1536000,2796000,4796000}))*1.021,-2))</f>
        <v/>
      </c>
      <c r="M2290" s="19">
        <f>IF(K2290&lt;=0,0,ROUNDDOWN((K2290*LOOKUP(K2290,{0,1950001,3300001,6950001,9000001,18000001,40000001},{0.05,0.1,0.2,0.23,0.33,0.4,0.45})-LOOKUP(K2290,{0,1950001,3300001,6950001,9000001,18000001,40000001},{0,97500,427500,636000,1536000,2796000,4796000}))*1.021,-2))</f>
        <v/>
      </c>
      <c r="N2290" s="19">
        <f>MAX(0,ROUNDDOWN(H2290-E2290-430000-G2290,-3))</f>
        <v/>
      </c>
      <c r="O2290" s="19">
        <f>MAX(0,ROUNDDOWN(H2290-E2290-430000-G2290-D2290,-3))</f>
        <v/>
      </c>
      <c r="P2290" s="19">
        <f>IF(H2290&lt;=450000,0,MAX(0,ROUNDDOWN(N2290*0.06-MIN(50000,N2290)*0.03,-2))+MAX(0,ROUNDDOWN(N2290*0.04-MIN(50000,N2290)*0.02,-2)))</f>
        <v/>
      </c>
      <c r="Q2290" s="19">
        <f>IF(H2290&lt;=450000,0,MAX(0,ROUNDDOWN(O2290*0.06-MIN(50000,O2290)*0.03,-2))+MAX(0,ROUNDDOWN(O2290*0.04-MIN(50000,O2290)*0.02,-2)))</f>
        <v/>
      </c>
      <c r="R2290" s="19">
        <f>L2290-M2290</f>
        <v/>
      </c>
      <c r="S2290" s="19">
        <f>P2290-Q2290</f>
        <v/>
      </c>
      <c r="T2290" s="19">
        <f>R2290+S2290</f>
        <v/>
      </c>
      <c r="U2290" s="21">
        <f>IF(J2290&lt;=0,0,LOOKUP(J2290,{0,1950001,3300001,6950001,9000001,18000001,40000001},{0.05,0.1,0.2,0.23,0.33,0.4,0.45}))</f>
        <v/>
      </c>
    </row>
    <row r="2291">
      <c r="A2291" t="inlineStr">
        <is>
          <t>1万円刻み</t>
        </is>
      </c>
      <c r="B2291" s="19">
        <f>'3_1万円刻み'!$A$1077</f>
        <v/>
      </c>
      <c r="C2291" s="20" t="n">
        <v>2025</v>
      </c>
      <c r="D2291" s="19" t="n">
        <v>276000</v>
      </c>
      <c r="E2291" s="19">
        <f>ROUND(MIN(B2291/12,650000)*12*0.0915+MIN(B2291/12,1390000)*12*(0.0504+0)+B2291*0.005,0)</f>
        <v/>
      </c>
      <c r="F2291" s="19" t="n">
        <v>0</v>
      </c>
      <c r="G2291" s="19" t="n">
        <v>0</v>
      </c>
      <c r="H2291" s="19">
        <f>IF(C2291&gt;=2026,IF(B2291&lt;741000,0,IF(B2291&lt;2191000,B2291-740000,IF(B2291&lt;2193000,1451000,IF(B2291&lt;2196000,1453000,IF(B2291&lt;2200000,1456000,IF(B2291&lt;3600000,ROUNDDOWN(B2291/4,-3)*2.8-80000,IF(B2291&lt;6600000,ROUNDDOWN(B2291/4,-3)*3.2-440000,IF(B2291&lt;8500000,ROUNDDOWN(B2291*0.9,0)-1100000,B2291-1950000)))))))),IF(B2291&lt;651000,0,IF(B2291&lt;1900000,B2291-650000,IF(B2291&lt;3600000,ROUNDDOWN(B2291/4,-3)*2.8-80000,IF(B2291&lt;6600000,ROUNDDOWN(B2291/4,-3)*3.2-440000,IF(B2291&lt;8500000,ROUNDDOWN(B2291*0.9,0)-1100000,B2291-1950000))))))</f>
        <v/>
      </c>
      <c r="I2291" s="19">
        <f>IF(H2291&gt;23500000,NA(),IF(C2291&gt;=2026,IF(H2291&lt;=4890000,1040000,IF(H2291&lt;=6550000,670000,620000)),IF(H2291&lt;=1320000,950000,IF(H2291&lt;=3360000,880000,IF(H2291&lt;=4890000,680000,IF(H2291&lt;=6550000,630000,580000))))))</f>
        <v/>
      </c>
      <c r="J2291" s="19">
        <f>MAX(0,ROUNDDOWN(H2291-E2291-I2291-F2291,-3))</f>
        <v/>
      </c>
      <c r="K2291" s="19">
        <f>MAX(0,ROUNDDOWN(H2291-E2291-I2291-F2291-D2291,-3))</f>
        <v/>
      </c>
      <c r="L2291" s="19">
        <f>IF(J2291&lt;=0,0,ROUNDDOWN((J2291*LOOKUP(J2291,{0,1950001,3300001,6950001,9000001,18000001,40000001},{0.05,0.1,0.2,0.23,0.33,0.4,0.45})-LOOKUP(J2291,{0,1950001,3300001,6950001,9000001,18000001,40000001},{0,97500,427500,636000,1536000,2796000,4796000}))*1.021,-2))</f>
        <v/>
      </c>
      <c r="M2291" s="19">
        <f>IF(K2291&lt;=0,0,ROUNDDOWN((K2291*LOOKUP(K2291,{0,1950001,3300001,6950001,9000001,18000001,40000001},{0.05,0.1,0.2,0.23,0.33,0.4,0.45})-LOOKUP(K2291,{0,1950001,3300001,6950001,9000001,18000001,40000001},{0,97500,427500,636000,1536000,2796000,4796000}))*1.021,-2))</f>
        <v/>
      </c>
      <c r="N2291" s="19">
        <f>MAX(0,ROUNDDOWN(H2291-E2291-430000-G2291,-3))</f>
        <v/>
      </c>
      <c r="O2291" s="19">
        <f>MAX(0,ROUNDDOWN(H2291-E2291-430000-G2291-D2291,-3))</f>
        <v/>
      </c>
      <c r="P2291" s="19">
        <f>IF(H2291&lt;=450000,0,MAX(0,ROUNDDOWN(N2291*0.06-MIN(50000,N2291)*0.03,-2))+MAX(0,ROUNDDOWN(N2291*0.04-MIN(50000,N2291)*0.02,-2)))</f>
        <v/>
      </c>
      <c r="Q2291" s="19">
        <f>IF(H2291&lt;=450000,0,MAX(0,ROUNDDOWN(O2291*0.06-MIN(50000,O2291)*0.03,-2))+MAX(0,ROUNDDOWN(O2291*0.04-MIN(50000,O2291)*0.02,-2)))</f>
        <v/>
      </c>
      <c r="R2291" s="19">
        <f>L2291-M2291</f>
        <v/>
      </c>
      <c r="S2291" s="19">
        <f>P2291-Q2291</f>
        <v/>
      </c>
      <c r="T2291" s="19">
        <f>R2291+S2291</f>
        <v/>
      </c>
      <c r="U2291" s="21">
        <f>IF(J2291&lt;=0,0,LOOKUP(J2291,{0,1950001,3300001,6950001,9000001,18000001,40000001},{0.05,0.1,0.2,0.23,0.33,0.4,0.45}))</f>
        <v/>
      </c>
    </row>
    <row r="2292">
      <c r="A2292" t="inlineStr">
        <is>
          <t>1万円刻み</t>
        </is>
      </c>
      <c r="B2292" s="19">
        <f>'3_1万円刻み'!$A$1077</f>
        <v/>
      </c>
      <c r="C2292" s="20" t="n">
        <v>2026</v>
      </c>
      <c r="D2292" s="19" t="n">
        <v>276000</v>
      </c>
      <c r="E2292" s="19">
        <f>ROUND(MIN(B2292/12,650000)*12*0.0915+MIN(B2292/12,1390000)*12*(0.0504+0)+B2292*0.005,0)</f>
        <v/>
      </c>
      <c r="F2292" s="19" t="n">
        <v>0</v>
      </c>
      <c r="G2292" s="19" t="n">
        <v>0</v>
      </c>
      <c r="H2292" s="19">
        <f>IF(C2292&gt;=2026,IF(B2292&lt;741000,0,IF(B2292&lt;2191000,B2292-740000,IF(B2292&lt;2193000,1451000,IF(B2292&lt;2196000,1453000,IF(B2292&lt;2200000,1456000,IF(B2292&lt;3600000,ROUNDDOWN(B2292/4,-3)*2.8-80000,IF(B2292&lt;6600000,ROUNDDOWN(B2292/4,-3)*3.2-440000,IF(B2292&lt;8500000,ROUNDDOWN(B2292*0.9,0)-1100000,B2292-1950000)))))))),IF(B2292&lt;651000,0,IF(B2292&lt;1900000,B2292-650000,IF(B2292&lt;3600000,ROUNDDOWN(B2292/4,-3)*2.8-80000,IF(B2292&lt;6600000,ROUNDDOWN(B2292/4,-3)*3.2-440000,IF(B2292&lt;8500000,ROUNDDOWN(B2292*0.9,0)-1100000,B2292-1950000))))))</f>
        <v/>
      </c>
      <c r="I2292" s="19">
        <f>IF(H2292&gt;23500000,NA(),IF(C2292&gt;=2026,IF(H2292&lt;=4890000,1040000,IF(H2292&lt;=6550000,670000,620000)),IF(H2292&lt;=1320000,950000,IF(H2292&lt;=3360000,880000,IF(H2292&lt;=4890000,680000,IF(H2292&lt;=6550000,630000,580000))))))</f>
        <v/>
      </c>
      <c r="J2292" s="19">
        <f>MAX(0,ROUNDDOWN(H2292-E2292-I2292-F2292,-3))</f>
        <v/>
      </c>
      <c r="K2292" s="19">
        <f>MAX(0,ROUNDDOWN(H2292-E2292-I2292-F2292-D2292,-3))</f>
        <v/>
      </c>
      <c r="L2292" s="19">
        <f>IF(J2292&lt;=0,0,ROUNDDOWN((J2292*LOOKUP(J2292,{0,1950001,3300001,6950001,9000001,18000001,40000001},{0.05,0.1,0.2,0.23,0.33,0.4,0.45})-LOOKUP(J2292,{0,1950001,3300001,6950001,9000001,18000001,40000001},{0,97500,427500,636000,1536000,2796000,4796000}))*1.021,-2))</f>
        <v/>
      </c>
      <c r="M2292" s="19">
        <f>IF(K2292&lt;=0,0,ROUNDDOWN((K2292*LOOKUP(K2292,{0,1950001,3300001,6950001,9000001,18000001,40000001},{0.05,0.1,0.2,0.23,0.33,0.4,0.45})-LOOKUP(K2292,{0,1950001,3300001,6950001,9000001,18000001,40000001},{0,97500,427500,636000,1536000,2796000,4796000}))*1.021,-2))</f>
        <v/>
      </c>
      <c r="N2292" s="19">
        <f>MAX(0,ROUNDDOWN(H2292-E2292-430000-G2292,-3))</f>
        <v/>
      </c>
      <c r="O2292" s="19">
        <f>MAX(0,ROUNDDOWN(H2292-E2292-430000-G2292-D2292,-3))</f>
        <v/>
      </c>
      <c r="P2292" s="19">
        <f>IF(H2292&lt;=450000,0,MAX(0,ROUNDDOWN(N2292*0.06-MIN(50000,N2292)*0.03,-2))+MAX(0,ROUNDDOWN(N2292*0.04-MIN(50000,N2292)*0.02,-2)))</f>
        <v/>
      </c>
      <c r="Q2292" s="19">
        <f>IF(H2292&lt;=450000,0,MAX(0,ROUNDDOWN(O2292*0.06-MIN(50000,O2292)*0.03,-2))+MAX(0,ROUNDDOWN(O2292*0.04-MIN(50000,O2292)*0.02,-2)))</f>
        <v/>
      </c>
      <c r="R2292" s="19">
        <f>L2292-M2292</f>
        <v/>
      </c>
      <c r="S2292" s="19">
        <f>P2292-Q2292</f>
        <v/>
      </c>
      <c r="T2292" s="19">
        <f>R2292+S2292</f>
        <v/>
      </c>
      <c r="U2292" s="21">
        <f>IF(J2292&lt;=0,0,LOOKUP(J2292,{0,1950001,3300001,6950001,9000001,18000001,40000001},{0.05,0.1,0.2,0.23,0.33,0.4,0.45}))</f>
        <v/>
      </c>
    </row>
    <row r="2293">
      <c r="A2293" t="inlineStr">
        <is>
          <t>1万円刻み</t>
        </is>
      </c>
      <c r="B2293" s="19">
        <f>'3_1万円刻み'!$A$1078</f>
        <v/>
      </c>
      <c r="C2293" s="20" t="n">
        <v>2025</v>
      </c>
      <c r="D2293" s="19" t="n">
        <v>276000</v>
      </c>
      <c r="E2293" s="19">
        <f>ROUND(MIN(B2293/12,650000)*12*0.0915+MIN(B2293/12,1390000)*12*(0.0504+0)+B2293*0.005,0)</f>
        <v/>
      </c>
      <c r="F2293" s="19" t="n">
        <v>0</v>
      </c>
      <c r="G2293" s="19" t="n">
        <v>0</v>
      </c>
      <c r="H2293" s="19">
        <f>IF(C2293&gt;=2026,IF(B2293&lt;741000,0,IF(B2293&lt;2191000,B2293-740000,IF(B2293&lt;2193000,1451000,IF(B2293&lt;2196000,1453000,IF(B2293&lt;2200000,1456000,IF(B2293&lt;3600000,ROUNDDOWN(B2293/4,-3)*2.8-80000,IF(B2293&lt;6600000,ROUNDDOWN(B2293/4,-3)*3.2-440000,IF(B2293&lt;8500000,ROUNDDOWN(B2293*0.9,0)-1100000,B2293-1950000)))))))),IF(B2293&lt;651000,0,IF(B2293&lt;1900000,B2293-650000,IF(B2293&lt;3600000,ROUNDDOWN(B2293/4,-3)*2.8-80000,IF(B2293&lt;6600000,ROUNDDOWN(B2293/4,-3)*3.2-440000,IF(B2293&lt;8500000,ROUNDDOWN(B2293*0.9,0)-1100000,B2293-1950000))))))</f>
        <v/>
      </c>
      <c r="I2293" s="19">
        <f>IF(H2293&gt;23500000,NA(),IF(C2293&gt;=2026,IF(H2293&lt;=4890000,1040000,IF(H2293&lt;=6550000,670000,620000)),IF(H2293&lt;=1320000,950000,IF(H2293&lt;=3360000,880000,IF(H2293&lt;=4890000,680000,IF(H2293&lt;=6550000,630000,580000))))))</f>
        <v/>
      </c>
      <c r="J2293" s="19">
        <f>MAX(0,ROUNDDOWN(H2293-E2293-I2293-F2293,-3))</f>
        <v/>
      </c>
      <c r="K2293" s="19">
        <f>MAX(0,ROUNDDOWN(H2293-E2293-I2293-F2293-D2293,-3))</f>
        <v/>
      </c>
      <c r="L2293" s="19">
        <f>IF(J2293&lt;=0,0,ROUNDDOWN((J2293*LOOKUP(J2293,{0,1950001,3300001,6950001,9000001,18000001,40000001},{0.05,0.1,0.2,0.23,0.33,0.4,0.45})-LOOKUP(J2293,{0,1950001,3300001,6950001,9000001,18000001,40000001},{0,97500,427500,636000,1536000,2796000,4796000}))*1.021,-2))</f>
        <v/>
      </c>
      <c r="M2293" s="19">
        <f>IF(K2293&lt;=0,0,ROUNDDOWN((K2293*LOOKUP(K2293,{0,1950001,3300001,6950001,9000001,18000001,40000001},{0.05,0.1,0.2,0.23,0.33,0.4,0.45})-LOOKUP(K2293,{0,1950001,3300001,6950001,9000001,18000001,40000001},{0,97500,427500,636000,1536000,2796000,4796000}))*1.021,-2))</f>
        <v/>
      </c>
      <c r="N2293" s="19">
        <f>MAX(0,ROUNDDOWN(H2293-E2293-430000-G2293,-3))</f>
        <v/>
      </c>
      <c r="O2293" s="19">
        <f>MAX(0,ROUNDDOWN(H2293-E2293-430000-G2293-D2293,-3))</f>
        <v/>
      </c>
      <c r="P2293" s="19">
        <f>IF(H2293&lt;=450000,0,MAX(0,ROUNDDOWN(N2293*0.06-MIN(50000,N2293)*0.03,-2))+MAX(0,ROUNDDOWN(N2293*0.04-MIN(50000,N2293)*0.02,-2)))</f>
        <v/>
      </c>
      <c r="Q2293" s="19">
        <f>IF(H2293&lt;=450000,0,MAX(0,ROUNDDOWN(O2293*0.06-MIN(50000,O2293)*0.03,-2))+MAX(0,ROUNDDOWN(O2293*0.04-MIN(50000,O2293)*0.02,-2)))</f>
        <v/>
      </c>
      <c r="R2293" s="19">
        <f>L2293-M2293</f>
        <v/>
      </c>
      <c r="S2293" s="19">
        <f>P2293-Q2293</f>
        <v/>
      </c>
      <c r="T2293" s="19">
        <f>R2293+S2293</f>
        <v/>
      </c>
      <c r="U2293" s="21">
        <f>IF(J2293&lt;=0,0,LOOKUP(J2293,{0,1950001,3300001,6950001,9000001,18000001,40000001},{0.05,0.1,0.2,0.23,0.33,0.4,0.45}))</f>
        <v/>
      </c>
    </row>
    <row r="2294">
      <c r="A2294" t="inlineStr">
        <is>
          <t>1万円刻み</t>
        </is>
      </c>
      <c r="B2294" s="19">
        <f>'3_1万円刻み'!$A$1078</f>
        <v/>
      </c>
      <c r="C2294" s="20" t="n">
        <v>2026</v>
      </c>
      <c r="D2294" s="19" t="n">
        <v>276000</v>
      </c>
      <c r="E2294" s="19">
        <f>ROUND(MIN(B2294/12,650000)*12*0.0915+MIN(B2294/12,1390000)*12*(0.0504+0)+B2294*0.005,0)</f>
        <v/>
      </c>
      <c r="F2294" s="19" t="n">
        <v>0</v>
      </c>
      <c r="G2294" s="19" t="n">
        <v>0</v>
      </c>
      <c r="H2294" s="19">
        <f>IF(C2294&gt;=2026,IF(B2294&lt;741000,0,IF(B2294&lt;2191000,B2294-740000,IF(B2294&lt;2193000,1451000,IF(B2294&lt;2196000,1453000,IF(B2294&lt;2200000,1456000,IF(B2294&lt;3600000,ROUNDDOWN(B2294/4,-3)*2.8-80000,IF(B2294&lt;6600000,ROUNDDOWN(B2294/4,-3)*3.2-440000,IF(B2294&lt;8500000,ROUNDDOWN(B2294*0.9,0)-1100000,B2294-1950000)))))))),IF(B2294&lt;651000,0,IF(B2294&lt;1900000,B2294-650000,IF(B2294&lt;3600000,ROUNDDOWN(B2294/4,-3)*2.8-80000,IF(B2294&lt;6600000,ROUNDDOWN(B2294/4,-3)*3.2-440000,IF(B2294&lt;8500000,ROUNDDOWN(B2294*0.9,0)-1100000,B2294-1950000))))))</f>
        <v/>
      </c>
      <c r="I2294" s="19">
        <f>IF(H2294&gt;23500000,NA(),IF(C2294&gt;=2026,IF(H2294&lt;=4890000,1040000,IF(H2294&lt;=6550000,670000,620000)),IF(H2294&lt;=1320000,950000,IF(H2294&lt;=3360000,880000,IF(H2294&lt;=4890000,680000,IF(H2294&lt;=6550000,630000,580000))))))</f>
        <v/>
      </c>
      <c r="J2294" s="19">
        <f>MAX(0,ROUNDDOWN(H2294-E2294-I2294-F2294,-3))</f>
        <v/>
      </c>
      <c r="K2294" s="19">
        <f>MAX(0,ROUNDDOWN(H2294-E2294-I2294-F2294-D2294,-3))</f>
        <v/>
      </c>
      <c r="L2294" s="19">
        <f>IF(J2294&lt;=0,0,ROUNDDOWN((J2294*LOOKUP(J2294,{0,1950001,3300001,6950001,9000001,18000001,40000001},{0.05,0.1,0.2,0.23,0.33,0.4,0.45})-LOOKUP(J2294,{0,1950001,3300001,6950001,9000001,18000001,40000001},{0,97500,427500,636000,1536000,2796000,4796000}))*1.021,-2))</f>
        <v/>
      </c>
      <c r="M2294" s="19">
        <f>IF(K2294&lt;=0,0,ROUNDDOWN((K2294*LOOKUP(K2294,{0,1950001,3300001,6950001,9000001,18000001,40000001},{0.05,0.1,0.2,0.23,0.33,0.4,0.45})-LOOKUP(K2294,{0,1950001,3300001,6950001,9000001,18000001,40000001},{0,97500,427500,636000,1536000,2796000,4796000}))*1.021,-2))</f>
        <v/>
      </c>
      <c r="N2294" s="19">
        <f>MAX(0,ROUNDDOWN(H2294-E2294-430000-G2294,-3))</f>
        <v/>
      </c>
      <c r="O2294" s="19">
        <f>MAX(0,ROUNDDOWN(H2294-E2294-430000-G2294-D2294,-3))</f>
        <v/>
      </c>
      <c r="P2294" s="19">
        <f>IF(H2294&lt;=450000,0,MAX(0,ROUNDDOWN(N2294*0.06-MIN(50000,N2294)*0.03,-2))+MAX(0,ROUNDDOWN(N2294*0.04-MIN(50000,N2294)*0.02,-2)))</f>
        <v/>
      </c>
      <c r="Q2294" s="19">
        <f>IF(H2294&lt;=450000,0,MAX(0,ROUNDDOWN(O2294*0.06-MIN(50000,O2294)*0.03,-2))+MAX(0,ROUNDDOWN(O2294*0.04-MIN(50000,O2294)*0.02,-2)))</f>
        <v/>
      </c>
      <c r="R2294" s="19">
        <f>L2294-M2294</f>
        <v/>
      </c>
      <c r="S2294" s="19">
        <f>P2294-Q2294</f>
        <v/>
      </c>
      <c r="T2294" s="19">
        <f>R2294+S2294</f>
        <v/>
      </c>
      <c r="U2294" s="21">
        <f>IF(J2294&lt;=0,0,LOOKUP(J2294,{0,1950001,3300001,6950001,9000001,18000001,40000001},{0.05,0.1,0.2,0.23,0.33,0.4,0.45}))</f>
        <v/>
      </c>
    </row>
    <row r="2295">
      <c r="A2295" t="inlineStr">
        <is>
          <t>1万円刻み</t>
        </is>
      </c>
      <c r="B2295" s="19">
        <f>'3_1万円刻み'!$A$1079</f>
        <v/>
      </c>
      <c r="C2295" s="20" t="n">
        <v>2025</v>
      </c>
      <c r="D2295" s="19" t="n">
        <v>276000</v>
      </c>
      <c r="E2295" s="19">
        <f>ROUND(MIN(B2295/12,650000)*12*0.0915+MIN(B2295/12,1390000)*12*(0.0504+0)+B2295*0.005,0)</f>
        <v/>
      </c>
      <c r="F2295" s="19" t="n">
        <v>0</v>
      </c>
      <c r="G2295" s="19" t="n">
        <v>0</v>
      </c>
      <c r="H2295" s="19">
        <f>IF(C2295&gt;=2026,IF(B2295&lt;741000,0,IF(B2295&lt;2191000,B2295-740000,IF(B2295&lt;2193000,1451000,IF(B2295&lt;2196000,1453000,IF(B2295&lt;2200000,1456000,IF(B2295&lt;3600000,ROUNDDOWN(B2295/4,-3)*2.8-80000,IF(B2295&lt;6600000,ROUNDDOWN(B2295/4,-3)*3.2-440000,IF(B2295&lt;8500000,ROUNDDOWN(B2295*0.9,0)-1100000,B2295-1950000)))))))),IF(B2295&lt;651000,0,IF(B2295&lt;1900000,B2295-650000,IF(B2295&lt;3600000,ROUNDDOWN(B2295/4,-3)*2.8-80000,IF(B2295&lt;6600000,ROUNDDOWN(B2295/4,-3)*3.2-440000,IF(B2295&lt;8500000,ROUNDDOWN(B2295*0.9,0)-1100000,B2295-1950000))))))</f>
        <v/>
      </c>
      <c r="I2295" s="19">
        <f>IF(H2295&gt;23500000,NA(),IF(C2295&gt;=2026,IF(H2295&lt;=4890000,1040000,IF(H2295&lt;=6550000,670000,620000)),IF(H2295&lt;=1320000,950000,IF(H2295&lt;=3360000,880000,IF(H2295&lt;=4890000,680000,IF(H2295&lt;=6550000,630000,580000))))))</f>
        <v/>
      </c>
      <c r="J2295" s="19">
        <f>MAX(0,ROUNDDOWN(H2295-E2295-I2295-F2295,-3))</f>
        <v/>
      </c>
      <c r="K2295" s="19">
        <f>MAX(0,ROUNDDOWN(H2295-E2295-I2295-F2295-D2295,-3))</f>
        <v/>
      </c>
      <c r="L2295" s="19">
        <f>IF(J2295&lt;=0,0,ROUNDDOWN((J2295*LOOKUP(J2295,{0,1950001,3300001,6950001,9000001,18000001,40000001},{0.05,0.1,0.2,0.23,0.33,0.4,0.45})-LOOKUP(J2295,{0,1950001,3300001,6950001,9000001,18000001,40000001},{0,97500,427500,636000,1536000,2796000,4796000}))*1.021,-2))</f>
        <v/>
      </c>
      <c r="M2295" s="19">
        <f>IF(K2295&lt;=0,0,ROUNDDOWN((K2295*LOOKUP(K2295,{0,1950001,3300001,6950001,9000001,18000001,40000001},{0.05,0.1,0.2,0.23,0.33,0.4,0.45})-LOOKUP(K2295,{0,1950001,3300001,6950001,9000001,18000001,40000001},{0,97500,427500,636000,1536000,2796000,4796000}))*1.021,-2))</f>
        <v/>
      </c>
      <c r="N2295" s="19">
        <f>MAX(0,ROUNDDOWN(H2295-E2295-430000-G2295,-3))</f>
        <v/>
      </c>
      <c r="O2295" s="19">
        <f>MAX(0,ROUNDDOWN(H2295-E2295-430000-G2295-D2295,-3))</f>
        <v/>
      </c>
      <c r="P2295" s="19">
        <f>IF(H2295&lt;=450000,0,MAX(0,ROUNDDOWN(N2295*0.06-MIN(50000,N2295)*0.03,-2))+MAX(0,ROUNDDOWN(N2295*0.04-MIN(50000,N2295)*0.02,-2)))</f>
        <v/>
      </c>
      <c r="Q2295" s="19">
        <f>IF(H2295&lt;=450000,0,MAX(0,ROUNDDOWN(O2295*0.06-MIN(50000,O2295)*0.03,-2))+MAX(0,ROUNDDOWN(O2295*0.04-MIN(50000,O2295)*0.02,-2)))</f>
        <v/>
      </c>
      <c r="R2295" s="19">
        <f>L2295-M2295</f>
        <v/>
      </c>
      <c r="S2295" s="19">
        <f>P2295-Q2295</f>
        <v/>
      </c>
      <c r="T2295" s="19">
        <f>R2295+S2295</f>
        <v/>
      </c>
      <c r="U2295" s="21">
        <f>IF(J2295&lt;=0,0,LOOKUP(J2295,{0,1950001,3300001,6950001,9000001,18000001,40000001},{0.05,0.1,0.2,0.23,0.33,0.4,0.45}))</f>
        <v/>
      </c>
    </row>
    <row r="2296">
      <c r="A2296" t="inlineStr">
        <is>
          <t>1万円刻み</t>
        </is>
      </c>
      <c r="B2296" s="19">
        <f>'3_1万円刻み'!$A$1079</f>
        <v/>
      </c>
      <c r="C2296" s="20" t="n">
        <v>2026</v>
      </c>
      <c r="D2296" s="19" t="n">
        <v>276000</v>
      </c>
      <c r="E2296" s="19">
        <f>ROUND(MIN(B2296/12,650000)*12*0.0915+MIN(B2296/12,1390000)*12*(0.0504+0)+B2296*0.005,0)</f>
        <v/>
      </c>
      <c r="F2296" s="19" t="n">
        <v>0</v>
      </c>
      <c r="G2296" s="19" t="n">
        <v>0</v>
      </c>
      <c r="H2296" s="19">
        <f>IF(C2296&gt;=2026,IF(B2296&lt;741000,0,IF(B2296&lt;2191000,B2296-740000,IF(B2296&lt;2193000,1451000,IF(B2296&lt;2196000,1453000,IF(B2296&lt;2200000,1456000,IF(B2296&lt;3600000,ROUNDDOWN(B2296/4,-3)*2.8-80000,IF(B2296&lt;6600000,ROUNDDOWN(B2296/4,-3)*3.2-440000,IF(B2296&lt;8500000,ROUNDDOWN(B2296*0.9,0)-1100000,B2296-1950000)))))))),IF(B2296&lt;651000,0,IF(B2296&lt;1900000,B2296-650000,IF(B2296&lt;3600000,ROUNDDOWN(B2296/4,-3)*2.8-80000,IF(B2296&lt;6600000,ROUNDDOWN(B2296/4,-3)*3.2-440000,IF(B2296&lt;8500000,ROUNDDOWN(B2296*0.9,0)-1100000,B2296-1950000))))))</f>
        <v/>
      </c>
      <c r="I2296" s="19">
        <f>IF(H2296&gt;23500000,NA(),IF(C2296&gt;=2026,IF(H2296&lt;=4890000,1040000,IF(H2296&lt;=6550000,670000,620000)),IF(H2296&lt;=1320000,950000,IF(H2296&lt;=3360000,880000,IF(H2296&lt;=4890000,680000,IF(H2296&lt;=6550000,630000,580000))))))</f>
        <v/>
      </c>
      <c r="J2296" s="19">
        <f>MAX(0,ROUNDDOWN(H2296-E2296-I2296-F2296,-3))</f>
        <v/>
      </c>
      <c r="K2296" s="19">
        <f>MAX(0,ROUNDDOWN(H2296-E2296-I2296-F2296-D2296,-3))</f>
        <v/>
      </c>
      <c r="L2296" s="19">
        <f>IF(J2296&lt;=0,0,ROUNDDOWN((J2296*LOOKUP(J2296,{0,1950001,3300001,6950001,9000001,18000001,40000001},{0.05,0.1,0.2,0.23,0.33,0.4,0.45})-LOOKUP(J2296,{0,1950001,3300001,6950001,9000001,18000001,40000001},{0,97500,427500,636000,1536000,2796000,4796000}))*1.021,-2))</f>
        <v/>
      </c>
      <c r="M2296" s="19">
        <f>IF(K2296&lt;=0,0,ROUNDDOWN((K2296*LOOKUP(K2296,{0,1950001,3300001,6950001,9000001,18000001,40000001},{0.05,0.1,0.2,0.23,0.33,0.4,0.45})-LOOKUP(K2296,{0,1950001,3300001,6950001,9000001,18000001,40000001},{0,97500,427500,636000,1536000,2796000,4796000}))*1.021,-2))</f>
        <v/>
      </c>
      <c r="N2296" s="19">
        <f>MAX(0,ROUNDDOWN(H2296-E2296-430000-G2296,-3))</f>
        <v/>
      </c>
      <c r="O2296" s="19">
        <f>MAX(0,ROUNDDOWN(H2296-E2296-430000-G2296-D2296,-3))</f>
        <v/>
      </c>
      <c r="P2296" s="19">
        <f>IF(H2296&lt;=450000,0,MAX(0,ROUNDDOWN(N2296*0.06-MIN(50000,N2296)*0.03,-2))+MAX(0,ROUNDDOWN(N2296*0.04-MIN(50000,N2296)*0.02,-2)))</f>
        <v/>
      </c>
      <c r="Q2296" s="19">
        <f>IF(H2296&lt;=450000,0,MAX(0,ROUNDDOWN(O2296*0.06-MIN(50000,O2296)*0.03,-2))+MAX(0,ROUNDDOWN(O2296*0.04-MIN(50000,O2296)*0.02,-2)))</f>
        <v/>
      </c>
      <c r="R2296" s="19">
        <f>L2296-M2296</f>
        <v/>
      </c>
      <c r="S2296" s="19">
        <f>P2296-Q2296</f>
        <v/>
      </c>
      <c r="T2296" s="19">
        <f>R2296+S2296</f>
        <v/>
      </c>
      <c r="U2296" s="21">
        <f>IF(J2296&lt;=0,0,LOOKUP(J2296,{0,1950001,3300001,6950001,9000001,18000001,40000001},{0.05,0.1,0.2,0.23,0.33,0.4,0.45}))</f>
        <v/>
      </c>
    </row>
    <row r="2297">
      <c r="A2297" t="inlineStr">
        <is>
          <t>1万円刻み</t>
        </is>
      </c>
      <c r="B2297" s="19">
        <f>'3_1万円刻み'!$A$1080</f>
        <v/>
      </c>
      <c r="C2297" s="20" t="n">
        <v>2025</v>
      </c>
      <c r="D2297" s="19" t="n">
        <v>276000</v>
      </c>
      <c r="E2297" s="19">
        <f>ROUND(MIN(B2297/12,650000)*12*0.0915+MIN(B2297/12,1390000)*12*(0.0504+0)+B2297*0.005,0)</f>
        <v/>
      </c>
      <c r="F2297" s="19" t="n">
        <v>0</v>
      </c>
      <c r="G2297" s="19" t="n">
        <v>0</v>
      </c>
      <c r="H2297" s="19">
        <f>IF(C2297&gt;=2026,IF(B2297&lt;741000,0,IF(B2297&lt;2191000,B2297-740000,IF(B2297&lt;2193000,1451000,IF(B2297&lt;2196000,1453000,IF(B2297&lt;2200000,1456000,IF(B2297&lt;3600000,ROUNDDOWN(B2297/4,-3)*2.8-80000,IF(B2297&lt;6600000,ROUNDDOWN(B2297/4,-3)*3.2-440000,IF(B2297&lt;8500000,ROUNDDOWN(B2297*0.9,0)-1100000,B2297-1950000)))))))),IF(B2297&lt;651000,0,IF(B2297&lt;1900000,B2297-650000,IF(B2297&lt;3600000,ROUNDDOWN(B2297/4,-3)*2.8-80000,IF(B2297&lt;6600000,ROUNDDOWN(B2297/4,-3)*3.2-440000,IF(B2297&lt;8500000,ROUNDDOWN(B2297*0.9,0)-1100000,B2297-1950000))))))</f>
        <v/>
      </c>
      <c r="I2297" s="19">
        <f>IF(H2297&gt;23500000,NA(),IF(C2297&gt;=2026,IF(H2297&lt;=4890000,1040000,IF(H2297&lt;=6550000,670000,620000)),IF(H2297&lt;=1320000,950000,IF(H2297&lt;=3360000,880000,IF(H2297&lt;=4890000,680000,IF(H2297&lt;=6550000,630000,580000))))))</f>
        <v/>
      </c>
      <c r="J2297" s="19">
        <f>MAX(0,ROUNDDOWN(H2297-E2297-I2297-F2297,-3))</f>
        <v/>
      </c>
      <c r="K2297" s="19">
        <f>MAX(0,ROUNDDOWN(H2297-E2297-I2297-F2297-D2297,-3))</f>
        <v/>
      </c>
      <c r="L2297" s="19">
        <f>IF(J2297&lt;=0,0,ROUNDDOWN((J2297*LOOKUP(J2297,{0,1950001,3300001,6950001,9000001,18000001,40000001},{0.05,0.1,0.2,0.23,0.33,0.4,0.45})-LOOKUP(J2297,{0,1950001,3300001,6950001,9000001,18000001,40000001},{0,97500,427500,636000,1536000,2796000,4796000}))*1.021,-2))</f>
        <v/>
      </c>
      <c r="M2297" s="19">
        <f>IF(K2297&lt;=0,0,ROUNDDOWN((K2297*LOOKUP(K2297,{0,1950001,3300001,6950001,9000001,18000001,40000001},{0.05,0.1,0.2,0.23,0.33,0.4,0.45})-LOOKUP(K2297,{0,1950001,3300001,6950001,9000001,18000001,40000001},{0,97500,427500,636000,1536000,2796000,4796000}))*1.021,-2))</f>
        <v/>
      </c>
      <c r="N2297" s="19">
        <f>MAX(0,ROUNDDOWN(H2297-E2297-430000-G2297,-3))</f>
        <v/>
      </c>
      <c r="O2297" s="19">
        <f>MAX(0,ROUNDDOWN(H2297-E2297-430000-G2297-D2297,-3))</f>
        <v/>
      </c>
      <c r="P2297" s="19">
        <f>IF(H2297&lt;=450000,0,MAX(0,ROUNDDOWN(N2297*0.06-MIN(50000,N2297)*0.03,-2))+MAX(0,ROUNDDOWN(N2297*0.04-MIN(50000,N2297)*0.02,-2)))</f>
        <v/>
      </c>
      <c r="Q2297" s="19">
        <f>IF(H2297&lt;=450000,0,MAX(0,ROUNDDOWN(O2297*0.06-MIN(50000,O2297)*0.03,-2))+MAX(0,ROUNDDOWN(O2297*0.04-MIN(50000,O2297)*0.02,-2)))</f>
        <v/>
      </c>
      <c r="R2297" s="19">
        <f>L2297-M2297</f>
        <v/>
      </c>
      <c r="S2297" s="19">
        <f>P2297-Q2297</f>
        <v/>
      </c>
      <c r="T2297" s="19">
        <f>R2297+S2297</f>
        <v/>
      </c>
      <c r="U2297" s="21">
        <f>IF(J2297&lt;=0,0,LOOKUP(J2297,{0,1950001,3300001,6950001,9000001,18000001,40000001},{0.05,0.1,0.2,0.23,0.33,0.4,0.45}))</f>
        <v/>
      </c>
    </row>
    <row r="2298">
      <c r="A2298" t="inlineStr">
        <is>
          <t>1万円刻み</t>
        </is>
      </c>
      <c r="B2298" s="19">
        <f>'3_1万円刻み'!$A$1080</f>
        <v/>
      </c>
      <c r="C2298" s="20" t="n">
        <v>2026</v>
      </c>
      <c r="D2298" s="19" t="n">
        <v>276000</v>
      </c>
      <c r="E2298" s="19">
        <f>ROUND(MIN(B2298/12,650000)*12*0.0915+MIN(B2298/12,1390000)*12*(0.0504+0)+B2298*0.005,0)</f>
        <v/>
      </c>
      <c r="F2298" s="19" t="n">
        <v>0</v>
      </c>
      <c r="G2298" s="19" t="n">
        <v>0</v>
      </c>
      <c r="H2298" s="19">
        <f>IF(C2298&gt;=2026,IF(B2298&lt;741000,0,IF(B2298&lt;2191000,B2298-740000,IF(B2298&lt;2193000,1451000,IF(B2298&lt;2196000,1453000,IF(B2298&lt;2200000,1456000,IF(B2298&lt;3600000,ROUNDDOWN(B2298/4,-3)*2.8-80000,IF(B2298&lt;6600000,ROUNDDOWN(B2298/4,-3)*3.2-440000,IF(B2298&lt;8500000,ROUNDDOWN(B2298*0.9,0)-1100000,B2298-1950000)))))))),IF(B2298&lt;651000,0,IF(B2298&lt;1900000,B2298-650000,IF(B2298&lt;3600000,ROUNDDOWN(B2298/4,-3)*2.8-80000,IF(B2298&lt;6600000,ROUNDDOWN(B2298/4,-3)*3.2-440000,IF(B2298&lt;8500000,ROUNDDOWN(B2298*0.9,0)-1100000,B2298-1950000))))))</f>
        <v/>
      </c>
      <c r="I2298" s="19">
        <f>IF(H2298&gt;23500000,NA(),IF(C2298&gt;=2026,IF(H2298&lt;=4890000,1040000,IF(H2298&lt;=6550000,670000,620000)),IF(H2298&lt;=1320000,950000,IF(H2298&lt;=3360000,880000,IF(H2298&lt;=4890000,680000,IF(H2298&lt;=6550000,630000,580000))))))</f>
        <v/>
      </c>
      <c r="J2298" s="19">
        <f>MAX(0,ROUNDDOWN(H2298-E2298-I2298-F2298,-3))</f>
        <v/>
      </c>
      <c r="K2298" s="19">
        <f>MAX(0,ROUNDDOWN(H2298-E2298-I2298-F2298-D2298,-3))</f>
        <v/>
      </c>
      <c r="L2298" s="19">
        <f>IF(J2298&lt;=0,0,ROUNDDOWN((J2298*LOOKUP(J2298,{0,1950001,3300001,6950001,9000001,18000001,40000001},{0.05,0.1,0.2,0.23,0.33,0.4,0.45})-LOOKUP(J2298,{0,1950001,3300001,6950001,9000001,18000001,40000001},{0,97500,427500,636000,1536000,2796000,4796000}))*1.021,-2))</f>
        <v/>
      </c>
      <c r="M2298" s="19">
        <f>IF(K2298&lt;=0,0,ROUNDDOWN((K2298*LOOKUP(K2298,{0,1950001,3300001,6950001,9000001,18000001,40000001},{0.05,0.1,0.2,0.23,0.33,0.4,0.45})-LOOKUP(K2298,{0,1950001,3300001,6950001,9000001,18000001,40000001},{0,97500,427500,636000,1536000,2796000,4796000}))*1.021,-2))</f>
        <v/>
      </c>
      <c r="N2298" s="19">
        <f>MAX(0,ROUNDDOWN(H2298-E2298-430000-G2298,-3))</f>
        <v/>
      </c>
      <c r="O2298" s="19">
        <f>MAX(0,ROUNDDOWN(H2298-E2298-430000-G2298-D2298,-3))</f>
        <v/>
      </c>
      <c r="P2298" s="19">
        <f>IF(H2298&lt;=450000,0,MAX(0,ROUNDDOWN(N2298*0.06-MIN(50000,N2298)*0.03,-2))+MAX(0,ROUNDDOWN(N2298*0.04-MIN(50000,N2298)*0.02,-2)))</f>
        <v/>
      </c>
      <c r="Q2298" s="19">
        <f>IF(H2298&lt;=450000,0,MAX(0,ROUNDDOWN(O2298*0.06-MIN(50000,O2298)*0.03,-2))+MAX(0,ROUNDDOWN(O2298*0.04-MIN(50000,O2298)*0.02,-2)))</f>
        <v/>
      </c>
      <c r="R2298" s="19">
        <f>L2298-M2298</f>
        <v/>
      </c>
      <c r="S2298" s="19">
        <f>P2298-Q2298</f>
        <v/>
      </c>
      <c r="T2298" s="19">
        <f>R2298+S2298</f>
        <v/>
      </c>
      <c r="U2298" s="21">
        <f>IF(J2298&lt;=0,0,LOOKUP(J2298,{0,1950001,3300001,6950001,9000001,18000001,40000001},{0.05,0.1,0.2,0.23,0.33,0.4,0.45}))</f>
        <v/>
      </c>
    </row>
    <row r="2299">
      <c r="A2299" t="inlineStr">
        <is>
          <t>1万円刻み</t>
        </is>
      </c>
      <c r="B2299" s="19">
        <f>'3_1万円刻み'!$A$1081</f>
        <v/>
      </c>
      <c r="C2299" s="20" t="n">
        <v>2025</v>
      </c>
      <c r="D2299" s="19" t="n">
        <v>276000</v>
      </c>
      <c r="E2299" s="19">
        <f>ROUND(MIN(B2299/12,650000)*12*0.0915+MIN(B2299/12,1390000)*12*(0.0504+0)+B2299*0.005,0)</f>
        <v/>
      </c>
      <c r="F2299" s="19" t="n">
        <v>0</v>
      </c>
      <c r="G2299" s="19" t="n">
        <v>0</v>
      </c>
      <c r="H2299" s="19">
        <f>IF(C2299&gt;=2026,IF(B2299&lt;741000,0,IF(B2299&lt;2191000,B2299-740000,IF(B2299&lt;2193000,1451000,IF(B2299&lt;2196000,1453000,IF(B2299&lt;2200000,1456000,IF(B2299&lt;3600000,ROUNDDOWN(B2299/4,-3)*2.8-80000,IF(B2299&lt;6600000,ROUNDDOWN(B2299/4,-3)*3.2-440000,IF(B2299&lt;8500000,ROUNDDOWN(B2299*0.9,0)-1100000,B2299-1950000)))))))),IF(B2299&lt;651000,0,IF(B2299&lt;1900000,B2299-650000,IF(B2299&lt;3600000,ROUNDDOWN(B2299/4,-3)*2.8-80000,IF(B2299&lt;6600000,ROUNDDOWN(B2299/4,-3)*3.2-440000,IF(B2299&lt;8500000,ROUNDDOWN(B2299*0.9,0)-1100000,B2299-1950000))))))</f>
        <v/>
      </c>
      <c r="I2299" s="19">
        <f>IF(H2299&gt;23500000,NA(),IF(C2299&gt;=2026,IF(H2299&lt;=4890000,1040000,IF(H2299&lt;=6550000,670000,620000)),IF(H2299&lt;=1320000,950000,IF(H2299&lt;=3360000,880000,IF(H2299&lt;=4890000,680000,IF(H2299&lt;=6550000,630000,580000))))))</f>
        <v/>
      </c>
      <c r="J2299" s="19">
        <f>MAX(0,ROUNDDOWN(H2299-E2299-I2299-F2299,-3))</f>
        <v/>
      </c>
      <c r="K2299" s="19">
        <f>MAX(0,ROUNDDOWN(H2299-E2299-I2299-F2299-D2299,-3))</f>
        <v/>
      </c>
      <c r="L2299" s="19">
        <f>IF(J2299&lt;=0,0,ROUNDDOWN((J2299*LOOKUP(J2299,{0,1950001,3300001,6950001,9000001,18000001,40000001},{0.05,0.1,0.2,0.23,0.33,0.4,0.45})-LOOKUP(J2299,{0,1950001,3300001,6950001,9000001,18000001,40000001},{0,97500,427500,636000,1536000,2796000,4796000}))*1.021,-2))</f>
        <v/>
      </c>
      <c r="M2299" s="19">
        <f>IF(K2299&lt;=0,0,ROUNDDOWN((K2299*LOOKUP(K2299,{0,1950001,3300001,6950001,9000001,18000001,40000001},{0.05,0.1,0.2,0.23,0.33,0.4,0.45})-LOOKUP(K2299,{0,1950001,3300001,6950001,9000001,18000001,40000001},{0,97500,427500,636000,1536000,2796000,4796000}))*1.021,-2))</f>
        <v/>
      </c>
      <c r="N2299" s="19">
        <f>MAX(0,ROUNDDOWN(H2299-E2299-430000-G2299,-3))</f>
        <v/>
      </c>
      <c r="O2299" s="19">
        <f>MAX(0,ROUNDDOWN(H2299-E2299-430000-G2299-D2299,-3))</f>
        <v/>
      </c>
      <c r="P2299" s="19">
        <f>IF(H2299&lt;=450000,0,MAX(0,ROUNDDOWN(N2299*0.06-MIN(50000,N2299)*0.03,-2))+MAX(0,ROUNDDOWN(N2299*0.04-MIN(50000,N2299)*0.02,-2)))</f>
        <v/>
      </c>
      <c r="Q2299" s="19">
        <f>IF(H2299&lt;=450000,0,MAX(0,ROUNDDOWN(O2299*0.06-MIN(50000,O2299)*0.03,-2))+MAX(0,ROUNDDOWN(O2299*0.04-MIN(50000,O2299)*0.02,-2)))</f>
        <v/>
      </c>
      <c r="R2299" s="19">
        <f>L2299-M2299</f>
        <v/>
      </c>
      <c r="S2299" s="19">
        <f>P2299-Q2299</f>
        <v/>
      </c>
      <c r="T2299" s="19">
        <f>R2299+S2299</f>
        <v/>
      </c>
      <c r="U2299" s="21">
        <f>IF(J2299&lt;=0,0,LOOKUP(J2299,{0,1950001,3300001,6950001,9000001,18000001,40000001},{0.05,0.1,0.2,0.23,0.33,0.4,0.45}))</f>
        <v/>
      </c>
    </row>
    <row r="2300">
      <c r="A2300" t="inlineStr">
        <is>
          <t>1万円刻み</t>
        </is>
      </c>
      <c r="B2300" s="19">
        <f>'3_1万円刻み'!$A$1081</f>
        <v/>
      </c>
      <c r="C2300" s="20" t="n">
        <v>2026</v>
      </c>
      <c r="D2300" s="19" t="n">
        <v>276000</v>
      </c>
      <c r="E2300" s="19">
        <f>ROUND(MIN(B2300/12,650000)*12*0.0915+MIN(B2300/12,1390000)*12*(0.0504+0)+B2300*0.005,0)</f>
        <v/>
      </c>
      <c r="F2300" s="19" t="n">
        <v>0</v>
      </c>
      <c r="G2300" s="19" t="n">
        <v>0</v>
      </c>
      <c r="H2300" s="19">
        <f>IF(C2300&gt;=2026,IF(B2300&lt;741000,0,IF(B2300&lt;2191000,B2300-740000,IF(B2300&lt;2193000,1451000,IF(B2300&lt;2196000,1453000,IF(B2300&lt;2200000,1456000,IF(B2300&lt;3600000,ROUNDDOWN(B2300/4,-3)*2.8-80000,IF(B2300&lt;6600000,ROUNDDOWN(B2300/4,-3)*3.2-440000,IF(B2300&lt;8500000,ROUNDDOWN(B2300*0.9,0)-1100000,B2300-1950000)))))))),IF(B2300&lt;651000,0,IF(B2300&lt;1900000,B2300-650000,IF(B2300&lt;3600000,ROUNDDOWN(B2300/4,-3)*2.8-80000,IF(B2300&lt;6600000,ROUNDDOWN(B2300/4,-3)*3.2-440000,IF(B2300&lt;8500000,ROUNDDOWN(B2300*0.9,0)-1100000,B2300-1950000))))))</f>
        <v/>
      </c>
      <c r="I2300" s="19">
        <f>IF(H2300&gt;23500000,NA(),IF(C2300&gt;=2026,IF(H2300&lt;=4890000,1040000,IF(H2300&lt;=6550000,670000,620000)),IF(H2300&lt;=1320000,950000,IF(H2300&lt;=3360000,880000,IF(H2300&lt;=4890000,680000,IF(H2300&lt;=6550000,630000,580000))))))</f>
        <v/>
      </c>
      <c r="J2300" s="19">
        <f>MAX(0,ROUNDDOWN(H2300-E2300-I2300-F2300,-3))</f>
        <v/>
      </c>
      <c r="K2300" s="19">
        <f>MAX(0,ROUNDDOWN(H2300-E2300-I2300-F2300-D2300,-3))</f>
        <v/>
      </c>
      <c r="L2300" s="19">
        <f>IF(J2300&lt;=0,0,ROUNDDOWN((J2300*LOOKUP(J2300,{0,1950001,3300001,6950001,9000001,18000001,40000001},{0.05,0.1,0.2,0.23,0.33,0.4,0.45})-LOOKUP(J2300,{0,1950001,3300001,6950001,9000001,18000001,40000001},{0,97500,427500,636000,1536000,2796000,4796000}))*1.021,-2))</f>
        <v/>
      </c>
      <c r="M2300" s="19">
        <f>IF(K2300&lt;=0,0,ROUNDDOWN((K2300*LOOKUP(K2300,{0,1950001,3300001,6950001,9000001,18000001,40000001},{0.05,0.1,0.2,0.23,0.33,0.4,0.45})-LOOKUP(K2300,{0,1950001,3300001,6950001,9000001,18000001,40000001},{0,97500,427500,636000,1536000,2796000,4796000}))*1.021,-2))</f>
        <v/>
      </c>
      <c r="N2300" s="19">
        <f>MAX(0,ROUNDDOWN(H2300-E2300-430000-G2300,-3))</f>
        <v/>
      </c>
      <c r="O2300" s="19">
        <f>MAX(0,ROUNDDOWN(H2300-E2300-430000-G2300-D2300,-3))</f>
        <v/>
      </c>
      <c r="P2300" s="19">
        <f>IF(H2300&lt;=450000,0,MAX(0,ROUNDDOWN(N2300*0.06-MIN(50000,N2300)*0.03,-2))+MAX(0,ROUNDDOWN(N2300*0.04-MIN(50000,N2300)*0.02,-2)))</f>
        <v/>
      </c>
      <c r="Q2300" s="19">
        <f>IF(H2300&lt;=450000,0,MAX(0,ROUNDDOWN(O2300*0.06-MIN(50000,O2300)*0.03,-2))+MAX(0,ROUNDDOWN(O2300*0.04-MIN(50000,O2300)*0.02,-2)))</f>
        <v/>
      </c>
      <c r="R2300" s="19">
        <f>L2300-M2300</f>
        <v/>
      </c>
      <c r="S2300" s="19">
        <f>P2300-Q2300</f>
        <v/>
      </c>
      <c r="T2300" s="19">
        <f>R2300+S2300</f>
        <v/>
      </c>
      <c r="U2300" s="21">
        <f>IF(J2300&lt;=0,0,LOOKUP(J2300,{0,1950001,3300001,6950001,9000001,18000001,40000001},{0.05,0.1,0.2,0.23,0.33,0.4,0.45}))</f>
        <v/>
      </c>
    </row>
    <row r="2301">
      <c r="A2301" t="inlineStr">
        <is>
          <t>1万円刻み</t>
        </is>
      </c>
      <c r="B2301" s="19">
        <f>'3_1万円刻み'!$A$1082</f>
        <v/>
      </c>
      <c r="C2301" s="20" t="n">
        <v>2025</v>
      </c>
      <c r="D2301" s="19" t="n">
        <v>276000</v>
      </c>
      <c r="E2301" s="19">
        <f>ROUND(MIN(B2301/12,650000)*12*0.0915+MIN(B2301/12,1390000)*12*(0.0504+0)+B2301*0.005,0)</f>
        <v/>
      </c>
      <c r="F2301" s="19" t="n">
        <v>0</v>
      </c>
      <c r="G2301" s="19" t="n">
        <v>0</v>
      </c>
      <c r="H2301" s="19">
        <f>IF(C2301&gt;=2026,IF(B2301&lt;741000,0,IF(B2301&lt;2191000,B2301-740000,IF(B2301&lt;2193000,1451000,IF(B2301&lt;2196000,1453000,IF(B2301&lt;2200000,1456000,IF(B2301&lt;3600000,ROUNDDOWN(B2301/4,-3)*2.8-80000,IF(B2301&lt;6600000,ROUNDDOWN(B2301/4,-3)*3.2-440000,IF(B2301&lt;8500000,ROUNDDOWN(B2301*0.9,0)-1100000,B2301-1950000)))))))),IF(B2301&lt;651000,0,IF(B2301&lt;1900000,B2301-650000,IF(B2301&lt;3600000,ROUNDDOWN(B2301/4,-3)*2.8-80000,IF(B2301&lt;6600000,ROUNDDOWN(B2301/4,-3)*3.2-440000,IF(B2301&lt;8500000,ROUNDDOWN(B2301*0.9,0)-1100000,B2301-1950000))))))</f>
        <v/>
      </c>
      <c r="I2301" s="19">
        <f>IF(H2301&gt;23500000,NA(),IF(C2301&gt;=2026,IF(H2301&lt;=4890000,1040000,IF(H2301&lt;=6550000,670000,620000)),IF(H2301&lt;=1320000,950000,IF(H2301&lt;=3360000,880000,IF(H2301&lt;=4890000,680000,IF(H2301&lt;=6550000,630000,580000))))))</f>
        <v/>
      </c>
      <c r="J2301" s="19">
        <f>MAX(0,ROUNDDOWN(H2301-E2301-I2301-F2301,-3))</f>
        <v/>
      </c>
      <c r="K2301" s="19">
        <f>MAX(0,ROUNDDOWN(H2301-E2301-I2301-F2301-D2301,-3))</f>
        <v/>
      </c>
      <c r="L2301" s="19">
        <f>IF(J2301&lt;=0,0,ROUNDDOWN((J2301*LOOKUP(J2301,{0,1950001,3300001,6950001,9000001,18000001,40000001},{0.05,0.1,0.2,0.23,0.33,0.4,0.45})-LOOKUP(J2301,{0,1950001,3300001,6950001,9000001,18000001,40000001},{0,97500,427500,636000,1536000,2796000,4796000}))*1.021,-2))</f>
        <v/>
      </c>
      <c r="M2301" s="19">
        <f>IF(K2301&lt;=0,0,ROUNDDOWN((K2301*LOOKUP(K2301,{0,1950001,3300001,6950001,9000001,18000001,40000001},{0.05,0.1,0.2,0.23,0.33,0.4,0.45})-LOOKUP(K2301,{0,1950001,3300001,6950001,9000001,18000001,40000001},{0,97500,427500,636000,1536000,2796000,4796000}))*1.021,-2))</f>
        <v/>
      </c>
      <c r="N2301" s="19">
        <f>MAX(0,ROUNDDOWN(H2301-E2301-430000-G2301,-3))</f>
        <v/>
      </c>
      <c r="O2301" s="19">
        <f>MAX(0,ROUNDDOWN(H2301-E2301-430000-G2301-D2301,-3))</f>
        <v/>
      </c>
      <c r="P2301" s="19">
        <f>IF(H2301&lt;=450000,0,MAX(0,ROUNDDOWN(N2301*0.06-MIN(50000,N2301)*0.03,-2))+MAX(0,ROUNDDOWN(N2301*0.04-MIN(50000,N2301)*0.02,-2)))</f>
        <v/>
      </c>
      <c r="Q2301" s="19">
        <f>IF(H2301&lt;=450000,0,MAX(0,ROUNDDOWN(O2301*0.06-MIN(50000,O2301)*0.03,-2))+MAX(0,ROUNDDOWN(O2301*0.04-MIN(50000,O2301)*0.02,-2)))</f>
        <v/>
      </c>
      <c r="R2301" s="19">
        <f>L2301-M2301</f>
        <v/>
      </c>
      <c r="S2301" s="19">
        <f>P2301-Q2301</f>
        <v/>
      </c>
      <c r="T2301" s="19">
        <f>R2301+S2301</f>
        <v/>
      </c>
      <c r="U2301" s="21">
        <f>IF(J2301&lt;=0,0,LOOKUP(J2301,{0,1950001,3300001,6950001,9000001,18000001,40000001},{0.05,0.1,0.2,0.23,0.33,0.4,0.45}))</f>
        <v/>
      </c>
    </row>
    <row r="2302">
      <c r="A2302" t="inlineStr">
        <is>
          <t>1万円刻み</t>
        </is>
      </c>
      <c r="B2302" s="19">
        <f>'3_1万円刻み'!$A$1082</f>
        <v/>
      </c>
      <c r="C2302" s="20" t="n">
        <v>2026</v>
      </c>
      <c r="D2302" s="19" t="n">
        <v>276000</v>
      </c>
      <c r="E2302" s="19">
        <f>ROUND(MIN(B2302/12,650000)*12*0.0915+MIN(B2302/12,1390000)*12*(0.0504+0)+B2302*0.005,0)</f>
        <v/>
      </c>
      <c r="F2302" s="19" t="n">
        <v>0</v>
      </c>
      <c r="G2302" s="19" t="n">
        <v>0</v>
      </c>
      <c r="H2302" s="19">
        <f>IF(C2302&gt;=2026,IF(B2302&lt;741000,0,IF(B2302&lt;2191000,B2302-740000,IF(B2302&lt;2193000,1451000,IF(B2302&lt;2196000,1453000,IF(B2302&lt;2200000,1456000,IF(B2302&lt;3600000,ROUNDDOWN(B2302/4,-3)*2.8-80000,IF(B2302&lt;6600000,ROUNDDOWN(B2302/4,-3)*3.2-440000,IF(B2302&lt;8500000,ROUNDDOWN(B2302*0.9,0)-1100000,B2302-1950000)))))))),IF(B2302&lt;651000,0,IF(B2302&lt;1900000,B2302-650000,IF(B2302&lt;3600000,ROUNDDOWN(B2302/4,-3)*2.8-80000,IF(B2302&lt;6600000,ROUNDDOWN(B2302/4,-3)*3.2-440000,IF(B2302&lt;8500000,ROUNDDOWN(B2302*0.9,0)-1100000,B2302-1950000))))))</f>
        <v/>
      </c>
      <c r="I2302" s="19">
        <f>IF(H2302&gt;23500000,NA(),IF(C2302&gt;=2026,IF(H2302&lt;=4890000,1040000,IF(H2302&lt;=6550000,670000,620000)),IF(H2302&lt;=1320000,950000,IF(H2302&lt;=3360000,880000,IF(H2302&lt;=4890000,680000,IF(H2302&lt;=6550000,630000,580000))))))</f>
        <v/>
      </c>
      <c r="J2302" s="19">
        <f>MAX(0,ROUNDDOWN(H2302-E2302-I2302-F2302,-3))</f>
        <v/>
      </c>
      <c r="K2302" s="19">
        <f>MAX(0,ROUNDDOWN(H2302-E2302-I2302-F2302-D2302,-3))</f>
        <v/>
      </c>
      <c r="L2302" s="19">
        <f>IF(J2302&lt;=0,0,ROUNDDOWN((J2302*LOOKUP(J2302,{0,1950001,3300001,6950001,9000001,18000001,40000001},{0.05,0.1,0.2,0.23,0.33,0.4,0.45})-LOOKUP(J2302,{0,1950001,3300001,6950001,9000001,18000001,40000001},{0,97500,427500,636000,1536000,2796000,4796000}))*1.021,-2))</f>
        <v/>
      </c>
      <c r="M2302" s="19">
        <f>IF(K2302&lt;=0,0,ROUNDDOWN((K2302*LOOKUP(K2302,{0,1950001,3300001,6950001,9000001,18000001,40000001},{0.05,0.1,0.2,0.23,0.33,0.4,0.45})-LOOKUP(K2302,{0,1950001,3300001,6950001,9000001,18000001,40000001},{0,97500,427500,636000,1536000,2796000,4796000}))*1.021,-2))</f>
        <v/>
      </c>
      <c r="N2302" s="19">
        <f>MAX(0,ROUNDDOWN(H2302-E2302-430000-G2302,-3))</f>
        <v/>
      </c>
      <c r="O2302" s="19">
        <f>MAX(0,ROUNDDOWN(H2302-E2302-430000-G2302-D2302,-3))</f>
        <v/>
      </c>
      <c r="P2302" s="19">
        <f>IF(H2302&lt;=450000,0,MAX(0,ROUNDDOWN(N2302*0.06-MIN(50000,N2302)*0.03,-2))+MAX(0,ROUNDDOWN(N2302*0.04-MIN(50000,N2302)*0.02,-2)))</f>
        <v/>
      </c>
      <c r="Q2302" s="19">
        <f>IF(H2302&lt;=450000,0,MAX(0,ROUNDDOWN(O2302*0.06-MIN(50000,O2302)*0.03,-2))+MAX(0,ROUNDDOWN(O2302*0.04-MIN(50000,O2302)*0.02,-2)))</f>
        <v/>
      </c>
      <c r="R2302" s="19">
        <f>L2302-M2302</f>
        <v/>
      </c>
      <c r="S2302" s="19">
        <f>P2302-Q2302</f>
        <v/>
      </c>
      <c r="T2302" s="19">
        <f>R2302+S2302</f>
        <v/>
      </c>
      <c r="U2302" s="21">
        <f>IF(J2302&lt;=0,0,LOOKUP(J2302,{0,1950001,3300001,6950001,9000001,18000001,40000001},{0.05,0.1,0.2,0.23,0.33,0.4,0.45}))</f>
        <v/>
      </c>
    </row>
    <row r="2303">
      <c r="A2303" t="inlineStr">
        <is>
          <t>1万円刻み</t>
        </is>
      </c>
      <c r="B2303" s="19">
        <f>'3_1万円刻み'!$A$1083</f>
        <v/>
      </c>
      <c r="C2303" s="20" t="n">
        <v>2025</v>
      </c>
      <c r="D2303" s="19" t="n">
        <v>276000</v>
      </c>
      <c r="E2303" s="19">
        <f>ROUND(MIN(B2303/12,650000)*12*0.0915+MIN(B2303/12,1390000)*12*(0.0504+0)+B2303*0.005,0)</f>
        <v/>
      </c>
      <c r="F2303" s="19" t="n">
        <v>0</v>
      </c>
      <c r="G2303" s="19" t="n">
        <v>0</v>
      </c>
      <c r="H2303" s="19">
        <f>IF(C2303&gt;=2026,IF(B2303&lt;741000,0,IF(B2303&lt;2191000,B2303-740000,IF(B2303&lt;2193000,1451000,IF(B2303&lt;2196000,1453000,IF(B2303&lt;2200000,1456000,IF(B2303&lt;3600000,ROUNDDOWN(B2303/4,-3)*2.8-80000,IF(B2303&lt;6600000,ROUNDDOWN(B2303/4,-3)*3.2-440000,IF(B2303&lt;8500000,ROUNDDOWN(B2303*0.9,0)-1100000,B2303-1950000)))))))),IF(B2303&lt;651000,0,IF(B2303&lt;1900000,B2303-650000,IF(B2303&lt;3600000,ROUNDDOWN(B2303/4,-3)*2.8-80000,IF(B2303&lt;6600000,ROUNDDOWN(B2303/4,-3)*3.2-440000,IF(B2303&lt;8500000,ROUNDDOWN(B2303*0.9,0)-1100000,B2303-1950000))))))</f>
        <v/>
      </c>
      <c r="I2303" s="19">
        <f>IF(H2303&gt;23500000,NA(),IF(C2303&gt;=2026,IF(H2303&lt;=4890000,1040000,IF(H2303&lt;=6550000,670000,620000)),IF(H2303&lt;=1320000,950000,IF(H2303&lt;=3360000,880000,IF(H2303&lt;=4890000,680000,IF(H2303&lt;=6550000,630000,580000))))))</f>
        <v/>
      </c>
      <c r="J2303" s="19">
        <f>MAX(0,ROUNDDOWN(H2303-E2303-I2303-F2303,-3))</f>
        <v/>
      </c>
      <c r="K2303" s="19">
        <f>MAX(0,ROUNDDOWN(H2303-E2303-I2303-F2303-D2303,-3))</f>
        <v/>
      </c>
      <c r="L2303" s="19">
        <f>IF(J2303&lt;=0,0,ROUNDDOWN((J2303*LOOKUP(J2303,{0,1950001,3300001,6950001,9000001,18000001,40000001},{0.05,0.1,0.2,0.23,0.33,0.4,0.45})-LOOKUP(J2303,{0,1950001,3300001,6950001,9000001,18000001,40000001},{0,97500,427500,636000,1536000,2796000,4796000}))*1.021,-2))</f>
        <v/>
      </c>
      <c r="M2303" s="19">
        <f>IF(K2303&lt;=0,0,ROUNDDOWN((K2303*LOOKUP(K2303,{0,1950001,3300001,6950001,9000001,18000001,40000001},{0.05,0.1,0.2,0.23,0.33,0.4,0.45})-LOOKUP(K2303,{0,1950001,3300001,6950001,9000001,18000001,40000001},{0,97500,427500,636000,1536000,2796000,4796000}))*1.021,-2))</f>
        <v/>
      </c>
      <c r="N2303" s="19">
        <f>MAX(0,ROUNDDOWN(H2303-E2303-430000-G2303,-3))</f>
        <v/>
      </c>
      <c r="O2303" s="19">
        <f>MAX(0,ROUNDDOWN(H2303-E2303-430000-G2303-D2303,-3))</f>
        <v/>
      </c>
      <c r="P2303" s="19">
        <f>IF(H2303&lt;=450000,0,MAX(0,ROUNDDOWN(N2303*0.06-MIN(50000,N2303)*0.03,-2))+MAX(0,ROUNDDOWN(N2303*0.04-MIN(50000,N2303)*0.02,-2)))</f>
        <v/>
      </c>
      <c r="Q2303" s="19">
        <f>IF(H2303&lt;=450000,0,MAX(0,ROUNDDOWN(O2303*0.06-MIN(50000,O2303)*0.03,-2))+MAX(0,ROUNDDOWN(O2303*0.04-MIN(50000,O2303)*0.02,-2)))</f>
        <v/>
      </c>
      <c r="R2303" s="19">
        <f>L2303-M2303</f>
        <v/>
      </c>
      <c r="S2303" s="19">
        <f>P2303-Q2303</f>
        <v/>
      </c>
      <c r="T2303" s="19">
        <f>R2303+S2303</f>
        <v/>
      </c>
      <c r="U2303" s="21">
        <f>IF(J2303&lt;=0,0,LOOKUP(J2303,{0,1950001,3300001,6950001,9000001,18000001,40000001},{0.05,0.1,0.2,0.23,0.33,0.4,0.45}))</f>
        <v/>
      </c>
    </row>
    <row r="2304">
      <c r="A2304" t="inlineStr">
        <is>
          <t>1万円刻み</t>
        </is>
      </c>
      <c r="B2304" s="19">
        <f>'3_1万円刻み'!$A$1083</f>
        <v/>
      </c>
      <c r="C2304" s="20" t="n">
        <v>2026</v>
      </c>
      <c r="D2304" s="19" t="n">
        <v>276000</v>
      </c>
      <c r="E2304" s="19">
        <f>ROUND(MIN(B2304/12,650000)*12*0.0915+MIN(B2304/12,1390000)*12*(0.0504+0)+B2304*0.005,0)</f>
        <v/>
      </c>
      <c r="F2304" s="19" t="n">
        <v>0</v>
      </c>
      <c r="G2304" s="19" t="n">
        <v>0</v>
      </c>
      <c r="H2304" s="19">
        <f>IF(C2304&gt;=2026,IF(B2304&lt;741000,0,IF(B2304&lt;2191000,B2304-740000,IF(B2304&lt;2193000,1451000,IF(B2304&lt;2196000,1453000,IF(B2304&lt;2200000,1456000,IF(B2304&lt;3600000,ROUNDDOWN(B2304/4,-3)*2.8-80000,IF(B2304&lt;6600000,ROUNDDOWN(B2304/4,-3)*3.2-440000,IF(B2304&lt;8500000,ROUNDDOWN(B2304*0.9,0)-1100000,B2304-1950000)))))))),IF(B2304&lt;651000,0,IF(B2304&lt;1900000,B2304-650000,IF(B2304&lt;3600000,ROUNDDOWN(B2304/4,-3)*2.8-80000,IF(B2304&lt;6600000,ROUNDDOWN(B2304/4,-3)*3.2-440000,IF(B2304&lt;8500000,ROUNDDOWN(B2304*0.9,0)-1100000,B2304-1950000))))))</f>
        <v/>
      </c>
      <c r="I2304" s="19">
        <f>IF(H2304&gt;23500000,NA(),IF(C2304&gt;=2026,IF(H2304&lt;=4890000,1040000,IF(H2304&lt;=6550000,670000,620000)),IF(H2304&lt;=1320000,950000,IF(H2304&lt;=3360000,880000,IF(H2304&lt;=4890000,680000,IF(H2304&lt;=6550000,630000,580000))))))</f>
        <v/>
      </c>
      <c r="J2304" s="19">
        <f>MAX(0,ROUNDDOWN(H2304-E2304-I2304-F2304,-3))</f>
        <v/>
      </c>
      <c r="K2304" s="19">
        <f>MAX(0,ROUNDDOWN(H2304-E2304-I2304-F2304-D2304,-3))</f>
        <v/>
      </c>
      <c r="L2304" s="19">
        <f>IF(J2304&lt;=0,0,ROUNDDOWN((J2304*LOOKUP(J2304,{0,1950001,3300001,6950001,9000001,18000001,40000001},{0.05,0.1,0.2,0.23,0.33,0.4,0.45})-LOOKUP(J2304,{0,1950001,3300001,6950001,9000001,18000001,40000001},{0,97500,427500,636000,1536000,2796000,4796000}))*1.021,-2))</f>
        <v/>
      </c>
      <c r="M2304" s="19">
        <f>IF(K2304&lt;=0,0,ROUNDDOWN((K2304*LOOKUP(K2304,{0,1950001,3300001,6950001,9000001,18000001,40000001},{0.05,0.1,0.2,0.23,0.33,0.4,0.45})-LOOKUP(K2304,{0,1950001,3300001,6950001,9000001,18000001,40000001},{0,97500,427500,636000,1536000,2796000,4796000}))*1.021,-2))</f>
        <v/>
      </c>
      <c r="N2304" s="19">
        <f>MAX(0,ROUNDDOWN(H2304-E2304-430000-G2304,-3))</f>
        <v/>
      </c>
      <c r="O2304" s="19">
        <f>MAX(0,ROUNDDOWN(H2304-E2304-430000-G2304-D2304,-3))</f>
        <v/>
      </c>
      <c r="P2304" s="19">
        <f>IF(H2304&lt;=450000,0,MAX(0,ROUNDDOWN(N2304*0.06-MIN(50000,N2304)*0.03,-2))+MAX(0,ROUNDDOWN(N2304*0.04-MIN(50000,N2304)*0.02,-2)))</f>
        <v/>
      </c>
      <c r="Q2304" s="19">
        <f>IF(H2304&lt;=450000,0,MAX(0,ROUNDDOWN(O2304*0.06-MIN(50000,O2304)*0.03,-2))+MAX(0,ROUNDDOWN(O2304*0.04-MIN(50000,O2304)*0.02,-2)))</f>
        <v/>
      </c>
      <c r="R2304" s="19">
        <f>L2304-M2304</f>
        <v/>
      </c>
      <c r="S2304" s="19">
        <f>P2304-Q2304</f>
        <v/>
      </c>
      <c r="T2304" s="19">
        <f>R2304+S2304</f>
        <v/>
      </c>
      <c r="U2304" s="21">
        <f>IF(J2304&lt;=0,0,LOOKUP(J2304,{0,1950001,3300001,6950001,9000001,18000001,40000001},{0.05,0.1,0.2,0.23,0.33,0.4,0.45}))</f>
        <v/>
      </c>
    </row>
    <row r="2305">
      <c r="A2305" t="inlineStr">
        <is>
          <t>1万円刻み</t>
        </is>
      </c>
      <c r="B2305" s="19">
        <f>'3_1万円刻み'!$A$1084</f>
        <v/>
      </c>
      <c r="C2305" s="20" t="n">
        <v>2025</v>
      </c>
      <c r="D2305" s="19" t="n">
        <v>276000</v>
      </c>
      <c r="E2305" s="19">
        <f>ROUND(MIN(B2305/12,650000)*12*0.0915+MIN(B2305/12,1390000)*12*(0.0504+0)+B2305*0.005,0)</f>
        <v/>
      </c>
      <c r="F2305" s="19" t="n">
        <v>0</v>
      </c>
      <c r="G2305" s="19" t="n">
        <v>0</v>
      </c>
      <c r="H2305" s="19">
        <f>IF(C2305&gt;=2026,IF(B2305&lt;741000,0,IF(B2305&lt;2191000,B2305-740000,IF(B2305&lt;2193000,1451000,IF(B2305&lt;2196000,1453000,IF(B2305&lt;2200000,1456000,IF(B2305&lt;3600000,ROUNDDOWN(B2305/4,-3)*2.8-80000,IF(B2305&lt;6600000,ROUNDDOWN(B2305/4,-3)*3.2-440000,IF(B2305&lt;8500000,ROUNDDOWN(B2305*0.9,0)-1100000,B2305-1950000)))))))),IF(B2305&lt;651000,0,IF(B2305&lt;1900000,B2305-650000,IF(B2305&lt;3600000,ROUNDDOWN(B2305/4,-3)*2.8-80000,IF(B2305&lt;6600000,ROUNDDOWN(B2305/4,-3)*3.2-440000,IF(B2305&lt;8500000,ROUNDDOWN(B2305*0.9,0)-1100000,B2305-1950000))))))</f>
        <v/>
      </c>
      <c r="I2305" s="19">
        <f>IF(H2305&gt;23500000,NA(),IF(C2305&gt;=2026,IF(H2305&lt;=4890000,1040000,IF(H2305&lt;=6550000,670000,620000)),IF(H2305&lt;=1320000,950000,IF(H2305&lt;=3360000,880000,IF(H2305&lt;=4890000,680000,IF(H2305&lt;=6550000,630000,580000))))))</f>
        <v/>
      </c>
      <c r="J2305" s="19">
        <f>MAX(0,ROUNDDOWN(H2305-E2305-I2305-F2305,-3))</f>
        <v/>
      </c>
      <c r="K2305" s="19">
        <f>MAX(0,ROUNDDOWN(H2305-E2305-I2305-F2305-D2305,-3))</f>
        <v/>
      </c>
      <c r="L2305" s="19">
        <f>IF(J2305&lt;=0,0,ROUNDDOWN((J2305*LOOKUP(J2305,{0,1950001,3300001,6950001,9000001,18000001,40000001},{0.05,0.1,0.2,0.23,0.33,0.4,0.45})-LOOKUP(J2305,{0,1950001,3300001,6950001,9000001,18000001,40000001},{0,97500,427500,636000,1536000,2796000,4796000}))*1.021,-2))</f>
        <v/>
      </c>
      <c r="M2305" s="19">
        <f>IF(K2305&lt;=0,0,ROUNDDOWN((K2305*LOOKUP(K2305,{0,1950001,3300001,6950001,9000001,18000001,40000001},{0.05,0.1,0.2,0.23,0.33,0.4,0.45})-LOOKUP(K2305,{0,1950001,3300001,6950001,9000001,18000001,40000001},{0,97500,427500,636000,1536000,2796000,4796000}))*1.021,-2))</f>
        <v/>
      </c>
      <c r="N2305" s="19">
        <f>MAX(0,ROUNDDOWN(H2305-E2305-430000-G2305,-3))</f>
        <v/>
      </c>
      <c r="O2305" s="19">
        <f>MAX(0,ROUNDDOWN(H2305-E2305-430000-G2305-D2305,-3))</f>
        <v/>
      </c>
      <c r="P2305" s="19">
        <f>IF(H2305&lt;=450000,0,MAX(0,ROUNDDOWN(N2305*0.06-MIN(50000,N2305)*0.03,-2))+MAX(0,ROUNDDOWN(N2305*0.04-MIN(50000,N2305)*0.02,-2)))</f>
        <v/>
      </c>
      <c r="Q2305" s="19">
        <f>IF(H2305&lt;=450000,0,MAX(0,ROUNDDOWN(O2305*0.06-MIN(50000,O2305)*0.03,-2))+MAX(0,ROUNDDOWN(O2305*0.04-MIN(50000,O2305)*0.02,-2)))</f>
        <v/>
      </c>
      <c r="R2305" s="19">
        <f>L2305-M2305</f>
        <v/>
      </c>
      <c r="S2305" s="19">
        <f>P2305-Q2305</f>
        <v/>
      </c>
      <c r="T2305" s="19">
        <f>R2305+S2305</f>
        <v/>
      </c>
      <c r="U2305" s="21">
        <f>IF(J2305&lt;=0,0,LOOKUP(J2305,{0,1950001,3300001,6950001,9000001,18000001,40000001},{0.05,0.1,0.2,0.23,0.33,0.4,0.45}))</f>
        <v/>
      </c>
    </row>
    <row r="2306">
      <c r="A2306" t="inlineStr">
        <is>
          <t>1万円刻み</t>
        </is>
      </c>
      <c r="B2306" s="19">
        <f>'3_1万円刻み'!$A$1084</f>
        <v/>
      </c>
      <c r="C2306" s="20" t="n">
        <v>2026</v>
      </c>
      <c r="D2306" s="19" t="n">
        <v>276000</v>
      </c>
      <c r="E2306" s="19">
        <f>ROUND(MIN(B2306/12,650000)*12*0.0915+MIN(B2306/12,1390000)*12*(0.0504+0)+B2306*0.005,0)</f>
        <v/>
      </c>
      <c r="F2306" s="19" t="n">
        <v>0</v>
      </c>
      <c r="G2306" s="19" t="n">
        <v>0</v>
      </c>
      <c r="H2306" s="19">
        <f>IF(C2306&gt;=2026,IF(B2306&lt;741000,0,IF(B2306&lt;2191000,B2306-740000,IF(B2306&lt;2193000,1451000,IF(B2306&lt;2196000,1453000,IF(B2306&lt;2200000,1456000,IF(B2306&lt;3600000,ROUNDDOWN(B2306/4,-3)*2.8-80000,IF(B2306&lt;6600000,ROUNDDOWN(B2306/4,-3)*3.2-440000,IF(B2306&lt;8500000,ROUNDDOWN(B2306*0.9,0)-1100000,B2306-1950000)))))))),IF(B2306&lt;651000,0,IF(B2306&lt;1900000,B2306-650000,IF(B2306&lt;3600000,ROUNDDOWN(B2306/4,-3)*2.8-80000,IF(B2306&lt;6600000,ROUNDDOWN(B2306/4,-3)*3.2-440000,IF(B2306&lt;8500000,ROUNDDOWN(B2306*0.9,0)-1100000,B2306-1950000))))))</f>
        <v/>
      </c>
      <c r="I2306" s="19">
        <f>IF(H2306&gt;23500000,NA(),IF(C2306&gt;=2026,IF(H2306&lt;=4890000,1040000,IF(H2306&lt;=6550000,670000,620000)),IF(H2306&lt;=1320000,950000,IF(H2306&lt;=3360000,880000,IF(H2306&lt;=4890000,680000,IF(H2306&lt;=6550000,630000,580000))))))</f>
        <v/>
      </c>
      <c r="J2306" s="19">
        <f>MAX(0,ROUNDDOWN(H2306-E2306-I2306-F2306,-3))</f>
        <v/>
      </c>
      <c r="K2306" s="19">
        <f>MAX(0,ROUNDDOWN(H2306-E2306-I2306-F2306-D2306,-3))</f>
        <v/>
      </c>
      <c r="L2306" s="19">
        <f>IF(J2306&lt;=0,0,ROUNDDOWN((J2306*LOOKUP(J2306,{0,1950001,3300001,6950001,9000001,18000001,40000001},{0.05,0.1,0.2,0.23,0.33,0.4,0.45})-LOOKUP(J2306,{0,1950001,3300001,6950001,9000001,18000001,40000001},{0,97500,427500,636000,1536000,2796000,4796000}))*1.021,-2))</f>
        <v/>
      </c>
      <c r="M2306" s="19">
        <f>IF(K2306&lt;=0,0,ROUNDDOWN((K2306*LOOKUP(K2306,{0,1950001,3300001,6950001,9000001,18000001,40000001},{0.05,0.1,0.2,0.23,0.33,0.4,0.45})-LOOKUP(K2306,{0,1950001,3300001,6950001,9000001,18000001,40000001},{0,97500,427500,636000,1536000,2796000,4796000}))*1.021,-2))</f>
        <v/>
      </c>
      <c r="N2306" s="19">
        <f>MAX(0,ROUNDDOWN(H2306-E2306-430000-G2306,-3))</f>
        <v/>
      </c>
      <c r="O2306" s="19">
        <f>MAX(0,ROUNDDOWN(H2306-E2306-430000-G2306-D2306,-3))</f>
        <v/>
      </c>
      <c r="P2306" s="19">
        <f>IF(H2306&lt;=450000,0,MAX(0,ROUNDDOWN(N2306*0.06-MIN(50000,N2306)*0.03,-2))+MAX(0,ROUNDDOWN(N2306*0.04-MIN(50000,N2306)*0.02,-2)))</f>
        <v/>
      </c>
      <c r="Q2306" s="19">
        <f>IF(H2306&lt;=450000,0,MAX(0,ROUNDDOWN(O2306*0.06-MIN(50000,O2306)*0.03,-2))+MAX(0,ROUNDDOWN(O2306*0.04-MIN(50000,O2306)*0.02,-2)))</f>
        <v/>
      </c>
      <c r="R2306" s="19">
        <f>L2306-M2306</f>
        <v/>
      </c>
      <c r="S2306" s="19">
        <f>P2306-Q2306</f>
        <v/>
      </c>
      <c r="T2306" s="19">
        <f>R2306+S2306</f>
        <v/>
      </c>
      <c r="U2306" s="21">
        <f>IF(J2306&lt;=0,0,LOOKUP(J2306,{0,1950001,3300001,6950001,9000001,18000001,40000001},{0.05,0.1,0.2,0.23,0.33,0.4,0.45}))</f>
        <v/>
      </c>
    </row>
    <row r="2307">
      <c r="A2307" t="inlineStr">
        <is>
          <t>1万円刻み</t>
        </is>
      </c>
      <c r="B2307" s="19">
        <f>'3_1万円刻み'!$A$1085</f>
        <v/>
      </c>
      <c r="C2307" s="20" t="n">
        <v>2025</v>
      </c>
      <c r="D2307" s="19" t="n">
        <v>276000</v>
      </c>
      <c r="E2307" s="19">
        <f>ROUND(MIN(B2307/12,650000)*12*0.0915+MIN(B2307/12,1390000)*12*(0.0504+0)+B2307*0.005,0)</f>
        <v/>
      </c>
      <c r="F2307" s="19" t="n">
        <v>0</v>
      </c>
      <c r="G2307" s="19" t="n">
        <v>0</v>
      </c>
      <c r="H2307" s="19">
        <f>IF(C2307&gt;=2026,IF(B2307&lt;741000,0,IF(B2307&lt;2191000,B2307-740000,IF(B2307&lt;2193000,1451000,IF(B2307&lt;2196000,1453000,IF(B2307&lt;2200000,1456000,IF(B2307&lt;3600000,ROUNDDOWN(B2307/4,-3)*2.8-80000,IF(B2307&lt;6600000,ROUNDDOWN(B2307/4,-3)*3.2-440000,IF(B2307&lt;8500000,ROUNDDOWN(B2307*0.9,0)-1100000,B2307-1950000)))))))),IF(B2307&lt;651000,0,IF(B2307&lt;1900000,B2307-650000,IF(B2307&lt;3600000,ROUNDDOWN(B2307/4,-3)*2.8-80000,IF(B2307&lt;6600000,ROUNDDOWN(B2307/4,-3)*3.2-440000,IF(B2307&lt;8500000,ROUNDDOWN(B2307*0.9,0)-1100000,B2307-1950000))))))</f>
        <v/>
      </c>
      <c r="I2307" s="19">
        <f>IF(H2307&gt;23500000,NA(),IF(C2307&gt;=2026,IF(H2307&lt;=4890000,1040000,IF(H2307&lt;=6550000,670000,620000)),IF(H2307&lt;=1320000,950000,IF(H2307&lt;=3360000,880000,IF(H2307&lt;=4890000,680000,IF(H2307&lt;=6550000,630000,580000))))))</f>
        <v/>
      </c>
      <c r="J2307" s="19">
        <f>MAX(0,ROUNDDOWN(H2307-E2307-I2307-F2307,-3))</f>
        <v/>
      </c>
      <c r="K2307" s="19">
        <f>MAX(0,ROUNDDOWN(H2307-E2307-I2307-F2307-D2307,-3))</f>
        <v/>
      </c>
      <c r="L2307" s="19">
        <f>IF(J2307&lt;=0,0,ROUNDDOWN((J2307*LOOKUP(J2307,{0,1950001,3300001,6950001,9000001,18000001,40000001},{0.05,0.1,0.2,0.23,0.33,0.4,0.45})-LOOKUP(J2307,{0,1950001,3300001,6950001,9000001,18000001,40000001},{0,97500,427500,636000,1536000,2796000,4796000}))*1.021,-2))</f>
        <v/>
      </c>
      <c r="M2307" s="19">
        <f>IF(K2307&lt;=0,0,ROUNDDOWN((K2307*LOOKUP(K2307,{0,1950001,3300001,6950001,9000001,18000001,40000001},{0.05,0.1,0.2,0.23,0.33,0.4,0.45})-LOOKUP(K2307,{0,1950001,3300001,6950001,9000001,18000001,40000001},{0,97500,427500,636000,1536000,2796000,4796000}))*1.021,-2))</f>
        <v/>
      </c>
      <c r="N2307" s="19">
        <f>MAX(0,ROUNDDOWN(H2307-E2307-430000-G2307,-3))</f>
        <v/>
      </c>
      <c r="O2307" s="19">
        <f>MAX(0,ROUNDDOWN(H2307-E2307-430000-G2307-D2307,-3))</f>
        <v/>
      </c>
      <c r="P2307" s="19">
        <f>IF(H2307&lt;=450000,0,MAX(0,ROUNDDOWN(N2307*0.06-MIN(50000,N2307)*0.03,-2))+MAX(0,ROUNDDOWN(N2307*0.04-MIN(50000,N2307)*0.02,-2)))</f>
        <v/>
      </c>
      <c r="Q2307" s="19">
        <f>IF(H2307&lt;=450000,0,MAX(0,ROUNDDOWN(O2307*0.06-MIN(50000,O2307)*0.03,-2))+MAX(0,ROUNDDOWN(O2307*0.04-MIN(50000,O2307)*0.02,-2)))</f>
        <v/>
      </c>
      <c r="R2307" s="19">
        <f>L2307-M2307</f>
        <v/>
      </c>
      <c r="S2307" s="19">
        <f>P2307-Q2307</f>
        <v/>
      </c>
      <c r="T2307" s="19">
        <f>R2307+S2307</f>
        <v/>
      </c>
      <c r="U2307" s="21">
        <f>IF(J2307&lt;=0,0,LOOKUP(J2307,{0,1950001,3300001,6950001,9000001,18000001,40000001},{0.05,0.1,0.2,0.23,0.33,0.4,0.45}))</f>
        <v/>
      </c>
    </row>
    <row r="2308">
      <c r="A2308" t="inlineStr">
        <is>
          <t>1万円刻み</t>
        </is>
      </c>
      <c r="B2308" s="19">
        <f>'3_1万円刻み'!$A$1085</f>
        <v/>
      </c>
      <c r="C2308" s="20" t="n">
        <v>2026</v>
      </c>
      <c r="D2308" s="19" t="n">
        <v>276000</v>
      </c>
      <c r="E2308" s="19">
        <f>ROUND(MIN(B2308/12,650000)*12*0.0915+MIN(B2308/12,1390000)*12*(0.0504+0)+B2308*0.005,0)</f>
        <v/>
      </c>
      <c r="F2308" s="19" t="n">
        <v>0</v>
      </c>
      <c r="G2308" s="19" t="n">
        <v>0</v>
      </c>
      <c r="H2308" s="19">
        <f>IF(C2308&gt;=2026,IF(B2308&lt;741000,0,IF(B2308&lt;2191000,B2308-740000,IF(B2308&lt;2193000,1451000,IF(B2308&lt;2196000,1453000,IF(B2308&lt;2200000,1456000,IF(B2308&lt;3600000,ROUNDDOWN(B2308/4,-3)*2.8-80000,IF(B2308&lt;6600000,ROUNDDOWN(B2308/4,-3)*3.2-440000,IF(B2308&lt;8500000,ROUNDDOWN(B2308*0.9,0)-1100000,B2308-1950000)))))))),IF(B2308&lt;651000,0,IF(B2308&lt;1900000,B2308-650000,IF(B2308&lt;3600000,ROUNDDOWN(B2308/4,-3)*2.8-80000,IF(B2308&lt;6600000,ROUNDDOWN(B2308/4,-3)*3.2-440000,IF(B2308&lt;8500000,ROUNDDOWN(B2308*0.9,0)-1100000,B2308-1950000))))))</f>
        <v/>
      </c>
      <c r="I2308" s="19">
        <f>IF(H2308&gt;23500000,NA(),IF(C2308&gt;=2026,IF(H2308&lt;=4890000,1040000,IF(H2308&lt;=6550000,670000,620000)),IF(H2308&lt;=1320000,950000,IF(H2308&lt;=3360000,880000,IF(H2308&lt;=4890000,680000,IF(H2308&lt;=6550000,630000,580000))))))</f>
        <v/>
      </c>
      <c r="J2308" s="19">
        <f>MAX(0,ROUNDDOWN(H2308-E2308-I2308-F2308,-3))</f>
        <v/>
      </c>
      <c r="K2308" s="19">
        <f>MAX(0,ROUNDDOWN(H2308-E2308-I2308-F2308-D2308,-3))</f>
        <v/>
      </c>
      <c r="L2308" s="19">
        <f>IF(J2308&lt;=0,0,ROUNDDOWN((J2308*LOOKUP(J2308,{0,1950001,3300001,6950001,9000001,18000001,40000001},{0.05,0.1,0.2,0.23,0.33,0.4,0.45})-LOOKUP(J2308,{0,1950001,3300001,6950001,9000001,18000001,40000001},{0,97500,427500,636000,1536000,2796000,4796000}))*1.021,-2))</f>
        <v/>
      </c>
      <c r="M2308" s="19">
        <f>IF(K2308&lt;=0,0,ROUNDDOWN((K2308*LOOKUP(K2308,{0,1950001,3300001,6950001,9000001,18000001,40000001},{0.05,0.1,0.2,0.23,0.33,0.4,0.45})-LOOKUP(K2308,{0,1950001,3300001,6950001,9000001,18000001,40000001},{0,97500,427500,636000,1536000,2796000,4796000}))*1.021,-2))</f>
        <v/>
      </c>
      <c r="N2308" s="19">
        <f>MAX(0,ROUNDDOWN(H2308-E2308-430000-G2308,-3))</f>
        <v/>
      </c>
      <c r="O2308" s="19">
        <f>MAX(0,ROUNDDOWN(H2308-E2308-430000-G2308-D2308,-3))</f>
        <v/>
      </c>
      <c r="P2308" s="19">
        <f>IF(H2308&lt;=450000,0,MAX(0,ROUNDDOWN(N2308*0.06-MIN(50000,N2308)*0.03,-2))+MAX(0,ROUNDDOWN(N2308*0.04-MIN(50000,N2308)*0.02,-2)))</f>
        <v/>
      </c>
      <c r="Q2308" s="19">
        <f>IF(H2308&lt;=450000,0,MAX(0,ROUNDDOWN(O2308*0.06-MIN(50000,O2308)*0.03,-2))+MAX(0,ROUNDDOWN(O2308*0.04-MIN(50000,O2308)*0.02,-2)))</f>
        <v/>
      </c>
      <c r="R2308" s="19">
        <f>L2308-M2308</f>
        <v/>
      </c>
      <c r="S2308" s="19">
        <f>P2308-Q2308</f>
        <v/>
      </c>
      <c r="T2308" s="19">
        <f>R2308+S2308</f>
        <v/>
      </c>
      <c r="U2308" s="21">
        <f>IF(J2308&lt;=0,0,LOOKUP(J2308,{0,1950001,3300001,6950001,9000001,18000001,40000001},{0.05,0.1,0.2,0.23,0.33,0.4,0.45}))</f>
        <v/>
      </c>
    </row>
    <row r="2309">
      <c r="A2309" t="inlineStr">
        <is>
          <t>1万円刻み</t>
        </is>
      </c>
      <c r="B2309" s="19">
        <f>'3_1万円刻み'!$A$1086</f>
        <v/>
      </c>
      <c r="C2309" s="20" t="n">
        <v>2025</v>
      </c>
      <c r="D2309" s="19" t="n">
        <v>276000</v>
      </c>
      <c r="E2309" s="19">
        <f>ROUND(MIN(B2309/12,650000)*12*0.0915+MIN(B2309/12,1390000)*12*(0.0504+0)+B2309*0.005,0)</f>
        <v/>
      </c>
      <c r="F2309" s="19" t="n">
        <v>0</v>
      </c>
      <c r="G2309" s="19" t="n">
        <v>0</v>
      </c>
      <c r="H2309" s="19">
        <f>IF(C2309&gt;=2026,IF(B2309&lt;741000,0,IF(B2309&lt;2191000,B2309-740000,IF(B2309&lt;2193000,1451000,IF(B2309&lt;2196000,1453000,IF(B2309&lt;2200000,1456000,IF(B2309&lt;3600000,ROUNDDOWN(B2309/4,-3)*2.8-80000,IF(B2309&lt;6600000,ROUNDDOWN(B2309/4,-3)*3.2-440000,IF(B2309&lt;8500000,ROUNDDOWN(B2309*0.9,0)-1100000,B2309-1950000)))))))),IF(B2309&lt;651000,0,IF(B2309&lt;1900000,B2309-650000,IF(B2309&lt;3600000,ROUNDDOWN(B2309/4,-3)*2.8-80000,IF(B2309&lt;6600000,ROUNDDOWN(B2309/4,-3)*3.2-440000,IF(B2309&lt;8500000,ROUNDDOWN(B2309*0.9,0)-1100000,B2309-1950000))))))</f>
        <v/>
      </c>
      <c r="I2309" s="19">
        <f>IF(H2309&gt;23500000,NA(),IF(C2309&gt;=2026,IF(H2309&lt;=4890000,1040000,IF(H2309&lt;=6550000,670000,620000)),IF(H2309&lt;=1320000,950000,IF(H2309&lt;=3360000,880000,IF(H2309&lt;=4890000,680000,IF(H2309&lt;=6550000,630000,580000))))))</f>
        <v/>
      </c>
      <c r="J2309" s="19">
        <f>MAX(0,ROUNDDOWN(H2309-E2309-I2309-F2309,-3))</f>
        <v/>
      </c>
      <c r="K2309" s="19">
        <f>MAX(0,ROUNDDOWN(H2309-E2309-I2309-F2309-D2309,-3))</f>
        <v/>
      </c>
      <c r="L2309" s="19">
        <f>IF(J2309&lt;=0,0,ROUNDDOWN((J2309*LOOKUP(J2309,{0,1950001,3300001,6950001,9000001,18000001,40000001},{0.05,0.1,0.2,0.23,0.33,0.4,0.45})-LOOKUP(J2309,{0,1950001,3300001,6950001,9000001,18000001,40000001},{0,97500,427500,636000,1536000,2796000,4796000}))*1.021,-2))</f>
        <v/>
      </c>
      <c r="M2309" s="19">
        <f>IF(K2309&lt;=0,0,ROUNDDOWN((K2309*LOOKUP(K2309,{0,1950001,3300001,6950001,9000001,18000001,40000001},{0.05,0.1,0.2,0.23,0.33,0.4,0.45})-LOOKUP(K2309,{0,1950001,3300001,6950001,9000001,18000001,40000001},{0,97500,427500,636000,1536000,2796000,4796000}))*1.021,-2))</f>
        <v/>
      </c>
      <c r="N2309" s="19">
        <f>MAX(0,ROUNDDOWN(H2309-E2309-430000-G2309,-3))</f>
        <v/>
      </c>
      <c r="O2309" s="19">
        <f>MAX(0,ROUNDDOWN(H2309-E2309-430000-G2309-D2309,-3))</f>
        <v/>
      </c>
      <c r="P2309" s="19">
        <f>IF(H2309&lt;=450000,0,MAX(0,ROUNDDOWN(N2309*0.06-MIN(50000,N2309)*0.03,-2))+MAX(0,ROUNDDOWN(N2309*0.04-MIN(50000,N2309)*0.02,-2)))</f>
        <v/>
      </c>
      <c r="Q2309" s="19">
        <f>IF(H2309&lt;=450000,0,MAX(0,ROUNDDOWN(O2309*0.06-MIN(50000,O2309)*0.03,-2))+MAX(0,ROUNDDOWN(O2309*0.04-MIN(50000,O2309)*0.02,-2)))</f>
        <v/>
      </c>
      <c r="R2309" s="19">
        <f>L2309-M2309</f>
        <v/>
      </c>
      <c r="S2309" s="19">
        <f>P2309-Q2309</f>
        <v/>
      </c>
      <c r="T2309" s="19">
        <f>R2309+S2309</f>
        <v/>
      </c>
      <c r="U2309" s="21">
        <f>IF(J2309&lt;=0,0,LOOKUP(J2309,{0,1950001,3300001,6950001,9000001,18000001,40000001},{0.05,0.1,0.2,0.23,0.33,0.4,0.45}))</f>
        <v/>
      </c>
    </row>
    <row r="2310">
      <c r="A2310" t="inlineStr">
        <is>
          <t>1万円刻み</t>
        </is>
      </c>
      <c r="B2310" s="19">
        <f>'3_1万円刻み'!$A$1086</f>
        <v/>
      </c>
      <c r="C2310" s="20" t="n">
        <v>2026</v>
      </c>
      <c r="D2310" s="19" t="n">
        <v>276000</v>
      </c>
      <c r="E2310" s="19">
        <f>ROUND(MIN(B2310/12,650000)*12*0.0915+MIN(B2310/12,1390000)*12*(0.0504+0)+B2310*0.005,0)</f>
        <v/>
      </c>
      <c r="F2310" s="19" t="n">
        <v>0</v>
      </c>
      <c r="G2310" s="19" t="n">
        <v>0</v>
      </c>
      <c r="H2310" s="19">
        <f>IF(C2310&gt;=2026,IF(B2310&lt;741000,0,IF(B2310&lt;2191000,B2310-740000,IF(B2310&lt;2193000,1451000,IF(B2310&lt;2196000,1453000,IF(B2310&lt;2200000,1456000,IF(B2310&lt;3600000,ROUNDDOWN(B2310/4,-3)*2.8-80000,IF(B2310&lt;6600000,ROUNDDOWN(B2310/4,-3)*3.2-440000,IF(B2310&lt;8500000,ROUNDDOWN(B2310*0.9,0)-1100000,B2310-1950000)))))))),IF(B2310&lt;651000,0,IF(B2310&lt;1900000,B2310-650000,IF(B2310&lt;3600000,ROUNDDOWN(B2310/4,-3)*2.8-80000,IF(B2310&lt;6600000,ROUNDDOWN(B2310/4,-3)*3.2-440000,IF(B2310&lt;8500000,ROUNDDOWN(B2310*0.9,0)-1100000,B2310-1950000))))))</f>
        <v/>
      </c>
      <c r="I2310" s="19">
        <f>IF(H2310&gt;23500000,NA(),IF(C2310&gt;=2026,IF(H2310&lt;=4890000,1040000,IF(H2310&lt;=6550000,670000,620000)),IF(H2310&lt;=1320000,950000,IF(H2310&lt;=3360000,880000,IF(H2310&lt;=4890000,680000,IF(H2310&lt;=6550000,630000,580000))))))</f>
        <v/>
      </c>
      <c r="J2310" s="19">
        <f>MAX(0,ROUNDDOWN(H2310-E2310-I2310-F2310,-3))</f>
        <v/>
      </c>
      <c r="K2310" s="19">
        <f>MAX(0,ROUNDDOWN(H2310-E2310-I2310-F2310-D2310,-3))</f>
        <v/>
      </c>
      <c r="L2310" s="19">
        <f>IF(J2310&lt;=0,0,ROUNDDOWN((J2310*LOOKUP(J2310,{0,1950001,3300001,6950001,9000001,18000001,40000001},{0.05,0.1,0.2,0.23,0.33,0.4,0.45})-LOOKUP(J2310,{0,1950001,3300001,6950001,9000001,18000001,40000001},{0,97500,427500,636000,1536000,2796000,4796000}))*1.021,-2))</f>
        <v/>
      </c>
      <c r="M2310" s="19">
        <f>IF(K2310&lt;=0,0,ROUNDDOWN((K2310*LOOKUP(K2310,{0,1950001,3300001,6950001,9000001,18000001,40000001},{0.05,0.1,0.2,0.23,0.33,0.4,0.45})-LOOKUP(K2310,{0,1950001,3300001,6950001,9000001,18000001,40000001},{0,97500,427500,636000,1536000,2796000,4796000}))*1.021,-2))</f>
        <v/>
      </c>
      <c r="N2310" s="19">
        <f>MAX(0,ROUNDDOWN(H2310-E2310-430000-G2310,-3))</f>
        <v/>
      </c>
      <c r="O2310" s="19">
        <f>MAX(0,ROUNDDOWN(H2310-E2310-430000-G2310-D2310,-3))</f>
        <v/>
      </c>
      <c r="P2310" s="19">
        <f>IF(H2310&lt;=450000,0,MAX(0,ROUNDDOWN(N2310*0.06-MIN(50000,N2310)*0.03,-2))+MAX(0,ROUNDDOWN(N2310*0.04-MIN(50000,N2310)*0.02,-2)))</f>
        <v/>
      </c>
      <c r="Q2310" s="19">
        <f>IF(H2310&lt;=450000,0,MAX(0,ROUNDDOWN(O2310*0.06-MIN(50000,O2310)*0.03,-2))+MAX(0,ROUNDDOWN(O2310*0.04-MIN(50000,O2310)*0.02,-2)))</f>
        <v/>
      </c>
      <c r="R2310" s="19">
        <f>L2310-M2310</f>
        <v/>
      </c>
      <c r="S2310" s="19">
        <f>P2310-Q2310</f>
        <v/>
      </c>
      <c r="T2310" s="19">
        <f>R2310+S2310</f>
        <v/>
      </c>
      <c r="U2310" s="21">
        <f>IF(J2310&lt;=0,0,LOOKUP(J2310,{0,1950001,3300001,6950001,9000001,18000001,40000001},{0.05,0.1,0.2,0.23,0.33,0.4,0.45}))</f>
        <v/>
      </c>
    </row>
    <row r="2311">
      <c r="A2311" t="inlineStr">
        <is>
          <t>1万円刻み</t>
        </is>
      </c>
      <c r="B2311" s="19">
        <f>'3_1万円刻み'!$A$1087</f>
        <v/>
      </c>
      <c r="C2311" s="20" t="n">
        <v>2025</v>
      </c>
      <c r="D2311" s="19" t="n">
        <v>276000</v>
      </c>
      <c r="E2311" s="19">
        <f>ROUND(MIN(B2311/12,650000)*12*0.0915+MIN(B2311/12,1390000)*12*(0.0504+0)+B2311*0.005,0)</f>
        <v/>
      </c>
      <c r="F2311" s="19" t="n">
        <v>0</v>
      </c>
      <c r="G2311" s="19" t="n">
        <v>0</v>
      </c>
      <c r="H2311" s="19">
        <f>IF(C2311&gt;=2026,IF(B2311&lt;741000,0,IF(B2311&lt;2191000,B2311-740000,IF(B2311&lt;2193000,1451000,IF(B2311&lt;2196000,1453000,IF(B2311&lt;2200000,1456000,IF(B2311&lt;3600000,ROUNDDOWN(B2311/4,-3)*2.8-80000,IF(B2311&lt;6600000,ROUNDDOWN(B2311/4,-3)*3.2-440000,IF(B2311&lt;8500000,ROUNDDOWN(B2311*0.9,0)-1100000,B2311-1950000)))))))),IF(B2311&lt;651000,0,IF(B2311&lt;1900000,B2311-650000,IF(B2311&lt;3600000,ROUNDDOWN(B2311/4,-3)*2.8-80000,IF(B2311&lt;6600000,ROUNDDOWN(B2311/4,-3)*3.2-440000,IF(B2311&lt;8500000,ROUNDDOWN(B2311*0.9,0)-1100000,B2311-1950000))))))</f>
        <v/>
      </c>
      <c r="I2311" s="19">
        <f>IF(H2311&gt;23500000,NA(),IF(C2311&gt;=2026,IF(H2311&lt;=4890000,1040000,IF(H2311&lt;=6550000,670000,620000)),IF(H2311&lt;=1320000,950000,IF(H2311&lt;=3360000,880000,IF(H2311&lt;=4890000,680000,IF(H2311&lt;=6550000,630000,580000))))))</f>
        <v/>
      </c>
      <c r="J2311" s="19">
        <f>MAX(0,ROUNDDOWN(H2311-E2311-I2311-F2311,-3))</f>
        <v/>
      </c>
      <c r="K2311" s="19">
        <f>MAX(0,ROUNDDOWN(H2311-E2311-I2311-F2311-D2311,-3))</f>
        <v/>
      </c>
      <c r="L2311" s="19">
        <f>IF(J2311&lt;=0,0,ROUNDDOWN((J2311*LOOKUP(J2311,{0,1950001,3300001,6950001,9000001,18000001,40000001},{0.05,0.1,0.2,0.23,0.33,0.4,0.45})-LOOKUP(J2311,{0,1950001,3300001,6950001,9000001,18000001,40000001},{0,97500,427500,636000,1536000,2796000,4796000}))*1.021,-2))</f>
        <v/>
      </c>
      <c r="M2311" s="19">
        <f>IF(K2311&lt;=0,0,ROUNDDOWN((K2311*LOOKUP(K2311,{0,1950001,3300001,6950001,9000001,18000001,40000001},{0.05,0.1,0.2,0.23,0.33,0.4,0.45})-LOOKUP(K2311,{0,1950001,3300001,6950001,9000001,18000001,40000001},{0,97500,427500,636000,1536000,2796000,4796000}))*1.021,-2))</f>
        <v/>
      </c>
      <c r="N2311" s="19">
        <f>MAX(0,ROUNDDOWN(H2311-E2311-430000-G2311,-3))</f>
        <v/>
      </c>
      <c r="O2311" s="19">
        <f>MAX(0,ROUNDDOWN(H2311-E2311-430000-G2311-D2311,-3))</f>
        <v/>
      </c>
      <c r="P2311" s="19">
        <f>IF(H2311&lt;=450000,0,MAX(0,ROUNDDOWN(N2311*0.06-MIN(50000,N2311)*0.03,-2))+MAX(0,ROUNDDOWN(N2311*0.04-MIN(50000,N2311)*0.02,-2)))</f>
        <v/>
      </c>
      <c r="Q2311" s="19">
        <f>IF(H2311&lt;=450000,0,MAX(0,ROUNDDOWN(O2311*0.06-MIN(50000,O2311)*0.03,-2))+MAX(0,ROUNDDOWN(O2311*0.04-MIN(50000,O2311)*0.02,-2)))</f>
        <v/>
      </c>
      <c r="R2311" s="19">
        <f>L2311-M2311</f>
        <v/>
      </c>
      <c r="S2311" s="19">
        <f>P2311-Q2311</f>
        <v/>
      </c>
      <c r="T2311" s="19">
        <f>R2311+S2311</f>
        <v/>
      </c>
      <c r="U2311" s="21">
        <f>IF(J2311&lt;=0,0,LOOKUP(J2311,{0,1950001,3300001,6950001,9000001,18000001,40000001},{0.05,0.1,0.2,0.23,0.33,0.4,0.45}))</f>
        <v/>
      </c>
    </row>
    <row r="2312">
      <c r="A2312" t="inlineStr">
        <is>
          <t>1万円刻み</t>
        </is>
      </c>
      <c r="B2312" s="19">
        <f>'3_1万円刻み'!$A$1087</f>
        <v/>
      </c>
      <c r="C2312" s="20" t="n">
        <v>2026</v>
      </c>
      <c r="D2312" s="19" t="n">
        <v>276000</v>
      </c>
      <c r="E2312" s="19">
        <f>ROUND(MIN(B2312/12,650000)*12*0.0915+MIN(B2312/12,1390000)*12*(0.0504+0)+B2312*0.005,0)</f>
        <v/>
      </c>
      <c r="F2312" s="19" t="n">
        <v>0</v>
      </c>
      <c r="G2312" s="19" t="n">
        <v>0</v>
      </c>
      <c r="H2312" s="19">
        <f>IF(C2312&gt;=2026,IF(B2312&lt;741000,0,IF(B2312&lt;2191000,B2312-740000,IF(B2312&lt;2193000,1451000,IF(B2312&lt;2196000,1453000,IF(B2312&lt;2200000,1456000,IF(B2312&lt;3600000,ROUNDDOWN(B2312/4,-3)*2.8-80000,IF(B2312&lt;6600000,ROUNDDOWN(B2312/4,-3)*3.2-440000,IF(B2312&lt;8500000,ROUNDDOWN(B2312*0.9,0)-1100000,B2312-1950000)))))))),IF(B2312&lt;651000,0,IF(B2312&lt;1900000,B2312-650000,IF(B2312&lt;3600000,ROUNDDOWN(B2312/4,-3)*2.8-80000,IF(B2312&lt;6600000,ROUNDDOWN(B2312/4,-3)*3.2-440000,IF(B2312&lt;8500000,ROUNDDOWN(B2312*0.9,0)-1100000,B2312-1950000))))))</f>
        <v/>
      </c>
      <c r="I2312" s="19">
        <f>IF(H2312&gt;23500000,NA(),IF(C2312&gt;=2026,IF(H2312&lt;=4890000,1040000,IF(H2312&lt;=6550000,670000,620000)),IF(H2312&lt;=1320000,950000,IF(H2312&lt;=3360000,880000,IF(H2312&lt;=4890000,680000,IF(H2312&lt;=6550000,630000,580000))))))</f>
        <v/>
      </c>
      <c r="J2312" s="19">
        <f>MAX(0,ROUNDDOWN(H2312-E2312-I2312-F2312,-3))</f>
        <v/>
      </c>
      <c r="K2312" s="19">
        <f>MAX(0,ROUNDDOWN(H2312-E2312-I2312-F2312-D2312,-3))</f>
        <v/>
      </c>
      <c r="L2312" s="19">
        <f>IF(J2312&lt;=0,0,ROUNDDOWN((J2312*LOOKUP(J2312,{0,1950001,3300001,6950001,9000001,18000001,40000001},{0.05,0.1,0.2,0.23,0.33,0.4,0.45})-LOOKUP(J2312,{0,1950001,3300001,6950001,9000001,18000001,40000001},{0,97500,427500,636000,1536000,2796000,4796000}))*1.021,-2))</f>
        <v/>
      </c>
      <c r="M2312" s="19">
        <f>IF(K2312&lt;=0,0,ROUNDDOWN((K2312*LOOKUP(K2312,{0,1950001,3300001,6950001,9000001,18000001,40000001},{0.05,0.1,0.2,0.23,0.33,0.4,0.45})-LOOKUP(K2312,{0,1950001,3300001,6950001,9000001,18000001,40000001},{0,97500,427500,636000,1536000,2796000,4796000}))*1.021,-2))</f>
        <v/>
      </c>
      <c r="N2312" s="19">
        <f>MAX(0,ROUNDDOWN(H2312-E2312-430000-G2312,-3))</f>
        <v/>
      </c>
      <c r="O2312" s="19">
        <f>MAX(0,ROUNDDOWN(H2312-E2312-430000-G2312-D2312,-3))</f>
        <v/>
      </c>
      <c r="P2312" s="19">
        <f>IF(H2312&lt;=450000,0,MAX(0,ROUNDDOWN(N2312*0.06-MIN(50000,N2312)*0.03,-2))+MAX(0,ROUNDDOWN(N2312*0.04-MIN(50000,N2312)*0.02,-2)))</f>
        <v/>
      </c>
      <c r="Q2312" s="19">
        <f>IF(H2312&lt;=450000,0,MAX(0,ROUNDDOWN(O2312*0.06-MIN(50000,O2312)*0.03,-2))+MAX(0,ROUNDDOWN(O2312*0.04-MIN(50000,O2312)*0.02,-2)))</f>
        <v/>
      </c>
      <c r="R2312" s="19">
        <f>L2312-M2312</f>
        <v/>
      </c>
      <c r="S2312" s="19">
        <f>P2312-Q2312</f>
        <v/>
      </c>
      <c r="T2312" s="19">
        <f>R2312+S2312</f>
        <v/>
      </c>
      <c r="U2312" s="21">
        <f>IF(J2312&lt;=0,0,LOOKUP(J2312,{0,1950001,3300001,6950001,9000001,18000001,40000001},{0.05,0.1,0.2,0.23,0.33,0.4,0.45}))</f>
        <v/>
      </c>
    </row>
    <row r="2313">
      <c r="A2313" t="inlineStr">
        <is>
          <t>1万円刻み</t>
        </is>
      </c>
      <c r="B2313" s="19">
        <f>'3_1万円刻み'!$A$1088</f>
        <v/>
      </c>
      <c r="C2313" s="20" t="n">
        <v>2025</v>
      </c>
      <c r="D2313" s="19" t="n">
        <v>276000</v>
      </c>
      <c r="E2313" s="19">
        <f>ROUND(MIN(B2313/12,650000)*12*0.0915+MIN(B2313/12,1390000)*12*(0.0504+0)+B2313*0.005,0)</f>
        <v/>
      </c>
      <c r="F2313" s="19" t="n">
        <v>0</v>
      </c>
      <c r="G2313" s="19" t="n">
        <v>0</v>
      </c>
      <c r="H2313" s="19">
        <f>IF(C2313&gt;=2026,IF(B2313&lt;741000,0,IF(B2313&lt;2191000,B2313-740000,IF(B2313&lt;2193000,1451000,IF(B2313&lt;2196000,1453000,IF(B2313&lt;2200000,1456000,IF(B2313&lt;3600000,ROUNDDOWN(B2313/4,-3)*2.8-80000,IF(B2313&lt;6600000,ROUNDDOWN(B2313/4,-3)*3.2-440000,IF(B2313&lt;8500000,ROUNDDOWN(B2313*0.9,0)-1100000,B2313-1950000)))))))),IF(B2313&lt;651000,0,IF(B2313&lt;1900000,B2313-650000,IF(B2313&lt;3600000,ROUNDDOWN(B2313/4,-3)*2.8-80000,IF(B2313&lt;6600000,ROUNDDOWN(B2313/4,-3)*3.2-440000,IF(B2313&lt;8500000,ROUNDDOWN(B2313*0.9,0)-1100000,B2313-1950000))))))</f>
        <v/>
      </c>
      <c r="I2313" s="19">
        <f>IF(H2313&gt;23500000,NA(),IF(C2313&gt;=2026,IF(H2313&lt;=4890000,1040000,IF(H2313&lt;=6550000,670000,620000)),IF(H2313&lt;=1320000,950000,IF(H2313&lt;=3360000,880000,IF(H2313&lt;=4890000,680000,IF(H2313&lt;=6550000,630000,580000))))))</f>
        <v/>
      </c>
      <c r="J2313" s="19">
        <f>MAX(0,ROUNDDOWN(H2313-E2313-I2313-F2313,-3))</f>
        <v/>
      </c>
      <c r="K2313" s="19">
        <f>MAX(0,ROUNDDOWN(H2313-E2313-I2313-F2313-D2313,-3))</f>
        <v/>
      </c>
      <c r="L2313" s="19">
        <f>IF(J2313&lt;=0,0,ROUNDDOWN((J2313*LOOKUP(J2313,{0,1950001,3300001,6950001,9000001,18000001,40000001},{0.05,0.1,0.2,0.23,0.33,0.4,0.45})-LOOKUP(J2313,{0,1950001,3300001,6950001,9000001,18000001,40000001},{0,97500,427500,636000,1536000,2796000,4796000}))*1.021,-2))</f>
        <v/>
      </c>
      <c r="M2313" s="19">
        <f>IF(K2313&lt;=0,0,ROUNDDOWN((K2313*LOOKUP(K2313,{0,1950001,3300001,6950001,9000001,18000001,40000001},{0.05,0.1,0.2,0.23,0.33,0.4,0.45})-LOOKUP(K2313,{0,1950001,3300001,6950001,9000001,18000001,40000001},{0,97500,427500,636000,1536000,2796000,4796000}))*1.021,-2))</f>
        <v/>
      </c>
      <c r="N2313" s="19">
        <f>MAX(0,ROUNDDOWN(H2313-E2313-430000-G2313,-3))</f>
        <v/>
      </c>
      <c r="O2313" s="19">
        <f>MAX(0,ROUNDDOWN(H2313-E2313-430000-G2313-D2313,-3))</f>
        <v/>
      </c>
      <c r="P2313" s="19">
        <f>IF(H2313&lt;=450000,0,MAX(0,ROUNDDOWN(N2313*0.06-MIN(50000,N2313)*0.03,-2))+MAX(0,ROUNDDOWN(N2313*0.04-MIN(50000,N2313)*0.02,-2)))</f>
        <v/>
      </c>
      <c r="Q2313" s="19">
        <f>IF(H2313&lt;=450000,0,MAX(0,ROUNDDOWN(O2313*0.06-MIN(50000,O2313)*0.03,-2))+MAX(0,ROUNDDOWN(O2313*0.04-MIN(50000,O2313)*0.02,-2)))</f>
        <v/>
      </c>
      <c r="R2313" s="19">
        <f>L2313-M2313</f>
        <v/>
      </c>
      <c r="S2313" s="19">
        <f>P2313-Q2313</f>
        <v/>
      </c>
      <c r="T2313" s="19">
        <f>R2313+S2313</f>
        <v/>
      </c>
      <c r="U2313" s="21">
        <f>IF(J2313&lt;=0,0,LOOKUP(J2313,{0,1950001,3300001,6950001,9000001,18000001,40000001},{0.05,0.1,0.2,0.23,0.33,0.4,0.45}))</f>
        <v/>
      </c>
    </row>
    <row r="2314">
      <c r="A2314" t="inlineStr">
        <is>
          <t>1万円刻み</t>
        </is>
      </c>
      <c r="B2314" s="19">
        <f>'3_1万円刻み'!$A$1088</f>
        <v/>
      </c>
      <c r="C2314" s="20" t="n">
        <v>2026</v>
      </c>
      <c r="D2314" s="19" t="n">
        <v>276000</v>
      </c>
      <c r="E2314" s="19">
        <f>ROUND(MIN(B2314/12,650000)*12*0.0915+MIN(B2314/12,1390000)*12*(0.0504+0)+B2314*0.005,0)</f>
        <v/>
      </c>
      <c r="F2314" s="19" t="n">
        <v>0</v>
      </c>
      <c r="G2314" s="19" t="n">
        <v>0</v>
      </c>
      <c r="H2314" s="19">
        <f>IF(C2314&gt;=2026,IF(B2314&lt;741000,0,IF(B2314&lt;2191000,B2314-740000,IF(B2314&lt;2193000,1451000,IF(B2314&lt;2196000,1453000,IF(B2314&lt;2200000,1456000,IF(B2314&lt;3600000,ROUNDDOWN(B2314/4,-3)*2.8-80000,IF(B2314&lt;6600000,ROUNDDOWN(B2314/4,-3)*3.2-440000,IF(B2314&lt;8500000,ROUNDDOWN(B2314*0.9,0)-1100000,B2314-1950000)))))))),IF(B2314&lt;651000,0,IF(B2314&lt;1900000,B2314-650000,IF(B2314&lt;3600000,ROUNDDOWN(B2314/4,-3)*2.8-80000,IF(B2314&lt;6600000,ROUNDDOWN(B2314/4,-3)*3.2-440000,IF(B2314&lt;8500000,ROUNDDOWN(B2314*0.9,0)-1100000,B2314-1950000))))))</f>
        <v/>
      </c>
      <c r="I2314" s="19">
        <f>IF(H2314&gt;23500000,NA(),IF(C2314&gt;=2026,IF(H2314&lt;=4890000,1040000,IF(H2314&lt;=6550000,670000,620000)),IF(H2314&lt;=1320000,950000,IF(H2314&lt;=3360000,880000,IF(H2314&lt;=4890000,680000,IF(H2314&lt;=6550000,630000,580000))))))</f>
        <v/>
      </c>
      <c r="J2314" s="19">
        <f>MAX(0,ROUNDDOWN(H2314-E2314-I2314-F2314,-3))</f>
        <v/>
      </c>
      <c r="K2314" s="19">
        <f>MAX(0,ROUNDDOWN(H2314-E2314-I2314-F2314-D2314,-3))</f>
        <v/>
      </c>
      <c r="L2314" s="19">
        <f>IF(J2314&lt;=0,0,ROUNDDOWN((J2314*LOOKUP(J2314,{0,1950001,3300001,6950001,9000001,18000001,40000001},{0.05,0.1,0.2,0.23,0.33,0.4,0.45})-LOOKUP(J2314,{0,1950001,3300001,6950001,9000001,18000001,40000001},{0,97500,427500,636000,1536000,2796000,4796000}))*1.021,-2))</f>
        <v/>
      </c>
      <c r="M2314" s="19">
        <f>IF(K2314&lt;=0,0,ROUNDDOWN((K2314*LOOKUP(K2314,{0,1950001,3300001,6950001,9000001,18000001,40000001},{0.05,0.1,0.2,0.23,0.33,0.4,0.45})-LOOKUP(K2314,{0,1950001,3300001,6950001,9000001,18000001,40000001},{0,97500,427500,636000,1536000,2796000,4796000}))*1.021,-2))</f>
        <v/>
      </c>
      <c r="N2314" s="19">
        <f>MAX(0,ROUNDDOWN(H2314-E2314-430000-G2314,-3))</f>
        <v/>
      </c>
      <c r="O2314" s="19">
        <f>MAX(0,ROUNDDOWN(H2314-E2314-430000-G2314-D2314,-3))</f>
        <v/>
      </c>
      <c r="P2314" s="19">
        <f>IF(H2314&lt;=450000,0,MAX(0,ROUNDDOWN(N2314*0.06-MIN(50000,N2314)*0.03,-2))+MAX(0,ROUNDDOWN(N2314*0.04-MIN(50000,N2314)*0.02,-2)))</f>
        <v/>
      </c>
      <c r="Q2314" s="19">
        <f>IF(H2314&lt;=450000,0,MAX(0,ROUNDDOWN(O2314*0.06-MIN(50000,O2314)*0.03,-2))+MAX(0,ROUNDDOWN(O2314*0.04-MIN(50000,O2314)*0.02,-2)))</f>
        <v/>
      </c>
      <c r="R2314" s="19">
        <f>L2314-M2314</f>
        <v/>
      </c>
      <c r="S2314" s="19">
        <f>P2314-Q2314</f>
        <v/>
      </c>
      <c r="T2314" s="19">
        <f>R2314+S2314</f>
        <v/>
      </c>
      <c r="U2314" s="21">
        <f>IF(J2314&lt;=0,0,LOOKUP(J2314,{0,1950001,3300001,6950001,9000001,18000001,40000001},{0.05,0.1,0.2,0.23,0.33,0.4,0.45}))</f>
        <v/>
      </c>
    </row>
    <row r="2315">
      <c r="A2315" t="inlineStr">
        <is>
          <t>1万円刻み</t>
        </is>
      </c>
      <c r="B2315" s="19">
        <f>'3_1万円刻み'!$A$1089</f>
        <v/>
      </c>
      <c r="C2315" s="20" t="n">
        <v>2025</v>
      </c>
      <c r="D2315" s="19" t="n">
        <v>276000</v>
      </c>
      <c r="E2315" s="19">
        <f>ROUND(MIN(B2315/12,650000)*12*0.0915+MIN(B2315/12,1390000)*12*(0.0504+0)+B2315*0.005,0)</f>
        <v/>
      </c>
      <c r="F2315" s="19" t="n">
        <v>0</v>
      </c>
      <c r="G2315" s="19" t="n">
        <v>0</v>
      </c>
      <c r="H2315" s="19">
        <f>IF(C2315&gt;=2026,IF(B2315&lt;741000,0,IF(B2315&lt;2191000,B2315-740000,IF(B2315&lt;2193000,1451000,IF(B2315&lt;2196000,1453000,IF(B2315&lt;2200000,1456000,IF(B2315&lt;3600000,ROUNDDOWN(B2315/4,-3)*2.8-80000,IF(B2315&lt;6600000,ROUNDDOWN(B2315/4,-3)*3.2-440000,IF(B2315&lt;8500000,ROUNDDOWN(B2315*0.9,0)-1100000,B2315-1950000)))))))),IF(B2315&lt;651000,0,IF(B2315&lt;1900000,B2315-650000,IF(B2315&lt;3600000,ROUNDDOWN(B2315/4,-3)*2.8-80000,IF(B2315&lt;6600000,ROUNDDOWN(B2315/4,-3)*3.2-440000,IF(B2315&lt;8500000,ROUNDDOWN(B2315*0.9,0)-1100000,B2315-1950000))))))</f>
        <v/>
      </c>
      <c r="I2315" s="19">
        <f>IF(H2315&gt;23500000,NA(),IF(C2315&gt;=2026,IF(H2315&lt;=4890000,1040000,IF(H2315&lt;=6550000,670000,620000)),IF(H2315&lt;=1320000,950000,IF(H2315&lt;=3360000,880000,IF(H2315&lt;=4890000,680000,IF(H2315&lt;=6550000,630000,580000))))))</f>
        <v/>
      </c>
      <c r="J2315" s="19">
        <f>MAX(0,ROUNDDOWN(H2315-E2315-I2315-F2315,-3))</f>
        <v/>
      </c>
      <c r="K2315" s="19">
        <f>MAX(0,ROUNDDOWN(H2315-E2315-I2315-F2315-D2315,-3))</f>
        <v/>
      </c>
      <c r="L2315" s="19">
        <f>IF(J2315&lt;=0,0,ROUNDDOWN((J2315*LOOKUP(J2315,{0,1950001,3300001,6950001,9000001,18000001,40000001},{0.05,0.1,0.2,0.23,0.33,0.4,0.45})-LOOKUP(J2315,{0,1950001,3300001,6950001,9000001,18000001,40000001},{0,97500,427500,636000,1536000,2796000,4796000}))*1.021,-2))</f>
        <v/>
      </c>
      <c r="M2315" s="19">
        <f>IF(K2315&lt;=0,0,ROUNDDOWN((K2315*LOOKUP(K2315,{0,1950001,3300001,6950001,9000001,18000001,40000001},{0.05,0.1,0.2,0.23,0.33,0.4,0.45})-LOOKUP(K2315,{0,1950001,3300001,6950001,9000001,18000001,40000001},{0,97500,427500,636000,1536000,2796000,4796000}))*1.021,-2))</f>
        <v/>
      </c>
      <c r="N2315" s="19">
        <f>MAX(0,ROUNDDOWN(H2315-E2315-430000-G2315,-3))</f>
        <v/>
      </c>
      <c r="O2315" s="19">
        <f>MAX(0,ROUNDDOWN(H2315-E2315-430000-G2315-D2315,-3))</f>
        <v/>
      </c>
      <c r="P2315" s="19">
        <f>IF(H2315&lt;=450000,0,MAX(0,ROUNDDOWN(N2315*0.06-MIN(50000,N2315)*0.03,-2))+MAX(0,ROUNDDOWN(N2315*0.04-MIN(50000,N2315)*0.02,-2)))</f>
        <v/>
      </c>
      <c r="Q2315" s="19">
        <f>IF(H2315&lt;=450000,0,MAX(0,ROUNDDOWN(O2315*0.06-MIN(50000,O2315)*0.03,-2))+MAX(0,ROUNDDOWN(O2315*0.04-MIN(50000,O2315)*0.02,-2)))</f>
        <v/>
      </c>
      <c r="R2315" s="19">
        <f>L2315-M2315</f>
        <v/>
      </c>
      <c r="S2315" s="19">
        <f>P2315-Q2315</f>
        <v/>
      </c>
      <c r="T2315" s="19">
        <f>R2315+S2315</f>
        <v/>
      </c>
      <c r="U2315" s="21">
        <f>IF(J2315&lt;=0,0,LOOKUP(J2315,{0,1950001,3300001,6950001,9000001,18000001,40000001},{0.05,0.1,0.2,0.23,0.33,0.4,0.45}))</f>
        <v/>
      </c>
    </row>
    <row r="2316">
      <c r="A2316" t="inlineStr">
        <is>
          <t>1万円刻み</t>
        </is>
      </c>
      <c r="B2316" s="19">
        <f>'3_1万円刻み'!$A$1089</f>
        <v/>
      </c>
      <c r="C2316" s="20" t="n">
        <v>2026</v>
      </c>
      <c r="D2316" s="19" t="n">
        <v>276000</v>
      </c>
      <c r="E2316" s="19">
        <f>ROUND(MIN(B2316/12,650000)*12*0.0915+MIN(B2316/12,1390000)*12*(0.0504+0)+B2316*0.005,0)</f>
        <v/>
      </c>
      <c r="F2316" s="19" t="n">
        <v>0</v>
      </c>
      <c r="G2316" s="19" t="n">
        <v>0</v>
      </c>
      <c r="H2316" s="19">
        <f>IF(C2316&gt;=2026,IF(B2316&lt;741000,0,IF(B2316&lt;2191000,B2316-740000,IF(B2316&lt;2193000,1451000,IF(B2316&lt;2196000,1453000,IF(B2316&lt;2200000,1456000,IF(B2316&lt;3600000,ROUNDDOWN(B2316/4,-3)*2.8-80000,IF(B2316&lt;6600000,ROUNDDOWN(B2316/4,-3)*3.2-440000,IF(B2316&lt;8500000,ROUNDDOWN(B2316*0.9,0)-1100000,B2316-1950000)))))))),IF(B2316&lt;651000,0,IF(B2316&lt;1900000,B2316-650000,IF(B2316&lt;3600000,ROUNDDOWN(B2316/4,-3)*2.8-80000,IF(B2316&lt;6600000,ROUNDDOWN(B2316/4,-3)*3.2-440000,IF(B2316&lt;8500000,ROUNDDOWN(B2316*0.9,0)-1100000,B2316-1950000))))))</f>
        <v/>
      </c>
      <c r="I2316" s="19">
        <f>IF(H2316&gt;23500000,NA(),IF(C2316&gt;=2026,IF(H2316&lt;=4890000,1040000,IF(H2316&lt;=6550000,670000,620000)),IF(H2316&lt;=1320000,950000,IF(H2316&lt;=3360000,880000,IF(H2316&lt;=4890000,680000,IF(H2316&lt;=6550000,630000,580000))))))</f>
        <v/>
      </c>
      <c r="J2316" s="19">
        <f>MAX(0,ROUNDDOWN(H2316-E2316-I2316-F2316,-3))</f>
        <v/>
      </c>
      <c r="K2316" s="19">
        <f>MAX(0,ROUNDDOWN(H2316-E2316-I2316-F2316-D2316,-3))</f>
        <v/>
      </c>
      <c r="L2316" s="19">
        <f>IF(J2316&lt;=0,0,ROUNDDOWN((J2316*LOOKUP(J2316,{0,1950001,3300001,6950001,9000001,18000001,40000001},{0.05,0.1,0.2,0.23,0.33,0.4,0.45})-LOOKUP(J2316,{0,1950001,3300001,6950001,9000001,18000001,40000001},{0,97500,427500,636000,1536000,2796000,4796000}))*1.021,-2))</f>
        <v/>
      </c>
      <c r="M2316" s="19">
        <f>IF(K2316&lt;=0,0,ROUNDDOWN((K2316*LOOKUP(K2316,{0,1950001,3300001,6950001,9000001,18000001,40000001},{0.05,0.1,0.2,0.23,0.33,0.4,0.45})-LOOKUP(K2316,{0,1950001,3300001,6950001,9000001,18000001,40000001},{0,97500,427500,636000,1536000,2796000,4796000}))*1.021,-2))</f>
        <v/>
      </c>
      <c r="N2316" s="19">
        <f>MAX(0,ROUNDDOWN(H2316-E2316-430000-G2316,-3))</f>
        <v/>
      </c>
      <c r="O2316" s="19">
        <f>MAX(0,ROUNDDOWN(H2316-E2316-430000-G2316-D2316,-3))</f>
        <v/>
      </c>
      <c r="P2316" s="19">
        <f>IF(H2316&lt;=450000,0,MAX(0,ROUNDDOWN(N2316*0.06-MIN(50000,N2316)*0.03,-2))+MAX(0,ROUNDDOWN(N2316*0.04-MIN(50000,N2316)*0.02,-2)))</f>
        <v/>
      </c>
      <c r="Q2316" s="19">
        <f>IF(H2316&lt;=450000,0,MAX(0,ROUNDDOWN(O2316*0.06-MIN(50000,O2316)*0.03,-2))+MAX(0,ROUNDDOWN(O2316*0.04-MIN(50000,O2316)*0.02,-2)))</f>
        <v/>
      </c>
      <c r="R2316" s="19">
        <f>L2316-M2316</f>
        <v/>
      </c>
      <c r="S2316" s="19">
        <f>P2316-Q2316</f>
        <v/>
      </c>
      <c r="T2316" s="19">
        <f>R2316+S2316</f>
        <v/>
      </c>
      <c r="U2316" s="21">
        <f>IF(J2316&lt;=0,0,LOOKUP(J2316,{0,1950001,3300001,6950001,9000001,18000001,40000001},{0.05,0.1,0.2,0.23,0.33,0.4,0.45}))</f>
        <v/>
      </c>
    </row>
    <row r="2317">
      <c r="A2317" t="inlineStr">
        <is>
          <t>1万円刻み</t>
        </is>
      </c>
      <c r="B2317" s="19">
        <f>'3_1万円刻み'!$A$1090</f>
        <v/>
      </c>
      <c r="C2317" s="20" t="n">
        <v>2025</v>
      </c>
      <c r="D2317" s="19" t="n">
        <v>276000</v>
      </c>
      <c r="E2317" s="19">
        <f>ROUND(MIN(B2317/12,650000)*12*0.0915+MIN(B2317/12,1390000)*12*(0.0504+0)+B2317*0.005,0)</f>
        <v/>
      </c>
      <c r="F2317" s="19" t="n">
        <v>0</v>
      </c>
      <c r="G2317" s="19" t="n">
        <v>0</v>
      </c>
      <c r="H2317" s="19">
        <f>IF(C2317&gt;=2026,IF(B2317&lt;741000,0,IF(B2317&lt;2191000,B2317-740000,IF(B2317&lt;2193000,1451000,IF(B2317&lt;2196000,1453000,IF(B2317&lt;2200000,1456000,IF(B2317&lt;3600000,ROUNDDOWN(B2317/4,-3)*2.8-80000,IF(B2317&lt;6600000,ROUNDDOWN(B2317/4,-3)*3.2-440000,IF(B2317&lt;8500000,ROUNDDOWN(B2317*0.9,0)-1100000,B2317-1950000)))))))),IF(B2317&lt;651000,0,IF(B2317&lt;1900000,B2317-650000,IF(B2317&lt;3600000,ROUNDDOWN(B2317/4,-3)*2.8-80000,IF(B2317&lt;6600000,ROUNDDOWN(B2317/4,-3)*3.2-440000,IF(B2317&lt;8500000,ROUNDDOWN(B2317*0.9,0)-1100000,B2317-1950000))))))</f>
        <v/>
      </c>
      <c r="I2317" s="19">
        <f>IF(H2317&gt;23500000,NA(),IF(C2317&gt;=2026,IF(H2317&lt;=4890000,1040000,IF(H2317&lt;=6550000,670000,620000)),IF(H2317&lt;=1320000,950000,IF(H2317&lt;=3360000,880000,IF(H2317&lt;=4890000,680000,IF(H2317&lt;=6550000,630000,580000))))))</f>
        <v/>
      </c>
      <c r="J2317" s="19">
        <f>MAX(0,ROUNDDOWN(H2317-E2317-I2317-F2317,-3))</f>
        <v/>
      </c>
      <c r="K2317" s="19">
        <f>MAX(0,ROUNDDOWN(H2317-E2317-I2317-F2317-D2317,-3))</f>
        <v/>
      </c>
      <c r="L2317" s="19">
        <f>IF(J2317&lt;=0,0,ROUNDDOWN((J2317*LOOKUP(J2317,{0,1950001,3300001,6950001,9000001,18000001,40000001},{0.05,0.1,0.2,0.23,0.33,0.4,0.45})-LOOKUP(J2317,{0,1950001,3300001,6950001,9000001,18000001,40000001},{0,97500,427500,636000,1536000,2796000,4796000}))*1.021,-2))</f>
        <v/>
      </c>
      <c r="M2317" s="19">
        <f>IF(K2317&lt;=0,0,ROUNDDOWN((K2317*LOOKUP(K2317,{0,1950001,3300001,6950001,9000001,18000001,40000001},{0.05,0.1,0.2,0.23,0.33,0.4,0.45})-LOOKUP(K2317,{0,1950001,3300001,6950001,9000001,18000001,40000001},{0,97500,427500,636000,1536000,2796000,4796000}))*1.021,-2))</f>
        <v/>
      </c>
      <c r="N2317" s="19">
        <f>MAX(0,ROUNDDOWN(H2317-E2317-430000-G2317,-3))</f>
        <v/>
      </c>
      <c r="O2317" s="19">
        <f>MAX(0,ROUNDDOWN(H2317-E2317-430000-G2317-D2317,-3))</f>
        <v/>
      </c>
      <c r="P2317" s="19">
        <f>IF(H2317&lt;=450000,0,MAX(0,ROUNDDOWN(N2317*0.06-MIN(50000,N2317)*0.03,-2))+MAX(0,ROUNDDOWN(N2317*0.04-MIN(50000,N2317)*0.02,-2)))</f>
        <v/>
      </c>
      <c r="Q2317" s="19">
        <f>IF(H2317&lt;=450000,0,MAX(0,ROUNDDOWN(O2317*0.06-MIN(50000,O2317)*0.03,-2))+MAX(0,ROUNDDOWN(O2317*0.04-MIN(50000,O2317)*0.02,-2)))</f>
        <v/>
      </c>
      <c r="R2317" s="19">
        <f>L2317-M2317</f>
        <v/>
      </c>
      <c r="S2317" s="19">
        <f>P2317-Q2317</f>
        <v/>
      </c>
      <c r="T2317" s="19">
        <f>R2317+S2317</f>
        <v/>
      </c>
      <c r="U2317" s="21">
        <f>IF(J2317&lt;=0,0,LOOKUP(J2317,{0,1950001,3300001,6950001,9000001,18000001,40000001},{0.05,0.1,0.2,0.23,0.33,0.4,0.45}))</f>
        <v/>
      </c>
    </row>
    <row r="2318">
      <c r="A2318" t="inlineStr">
        <is>
          <t>1万円刻み</t>
        </is>
      </c>
      <c r="B2318" s="19">
        <f>'3_1万円刻み'!$A$1090</f>
        <v/>
      </c>
      <c r="C2318" s="20" t="n">
        <v>2026</v>
      </c>
      <c r="D2318" s="19" t="n">
        <v>276000</v>
      </c>
      <c r="E2318" s="19">
        <f>ROUND(MIN(B2318/12,650000)*12*0.0915+MIN(B2318/12,1390000)*12*(0.0504+0)+B2318*0.005,0)</f>
        <v/>
      </c>
      <c r="F2318" s="19" t="n">
        <v>0</v>
      </c>
      <c r="G2318" s="19" t="n">
        <v>0</v>
      </c>
      <c r="H2318" s="19">
        <f>IF(C2318&gt;=2026,IF(B2318&lt;741000,0,IF(B2318&lt;2191000,B2318-740000,IF(B2318&lt;2193000,1451000,IF(B2318&lt;2196000,1453000,IF(B2318&lt;2200000,1456000,IF(B2318&lt;3600000,ROUNDDOWN(B2318/4,-3)*2.8-80000,IF(B2318&lt;6600000,ROUNDDOWN(B2318/4,-3)*3.2-440000,IF(B2318&lt;8500000,ROUNDDOWN(B2318*0.9,0)-1100000,B2318-1950000)))))))),IF(B2318&lt;651000,0,IF(B2318&lt;1900000,B2318-650000,IF(B2318&lt;3600000,ROUNDDOWN(B2318/4,-3)*2.8-80000,IF(B2318&lt;6600000,ROUNDDOWN(B2318/4,-3)*3.2-440000,IF(B2318&lt;8500000,ROUNDDOWN(B2318*0.9,0)-1100000,B2318-1950000))))))</f>
        <v/>
      </c>
      <c r="I2318" s="19">
        <f>IF(H2318&gt;23500000,NA(),IF(C2318&gt;=2026,IF(H2318&lt;=4890000,1040000,IF(H2318&lt;=6550000,670000,620000)),IF(H2318&lt;=1320000,950000,IF(H2318&lt;=3360000,880000,IF(H2318&lt;=4890000,680000,IF(H2318&lt;=6550000,630000,580000))))))</f>
        <v/>
      </c>
      <c r="J2318" s="19">
        <f>MAX(0,ROUNDDOWN(H2318-E2318-I2318-F2318,-3))</f>
        <v/>
      </c>
      <c r="K2318" s="19">
        <f>MAX(0,ROUNDDOWN(H2318-E2318-I2318-F2318-D2318,-3))</f>
        <v/>
      </c>
      <c r="L2318" s="19">
        <f>IF(J2318&lt;=0,0,ROUNDDOWN((J2318*LOOKUP(J2318,{0,1950001,3300001,6950001,9000001,18000001,40000001},{0.05,0.1,0.2,0.23,0.33,0.4,0.45})-LOOKUP(J2318,{0,1950001,3300001,6950001,9000001,18000001,40000001},{0,97500,427500,636000,1536000,2796000,4796000}))*1.021,-2))</f>
        <v/>
      </c>
      <c r="M2318" s="19">
        <f>IF(K2318&lt;=0,0,ROUNDDOWN((K2318*LOOKUP(K2318,{0,1950001,3300001,6950001,9000001,18000001,40000001},{0.05,0.1,0.2,0.23,0.33,0.4,0.45})-LOOKUP(K2318,{0,1950001,3300001,6950001,9000001,18000001,40000001},{0,97500,427500,636000,1536000,2796000,4796000}))*1.021,-2))</f>
        <v/>
      </c>
      <c r="N2318" s="19">
        <f>MAX(0,ROUNDDOWN(H2318-E2318-430000-G2318,-3))</f>
        <v/>
      </c>
      <c r="O2318" s="19">
        <f>MAX(0,ROUNDDOWN(H2318-E2318-430000-G2318-D2318,-3))</f>
        <v/>
      </c>
      <c r="P2318" s="19">
        <f>IF(H2318&lt;=450000,0,MAX(0,ROUNDDOWN(N2318*0.06-MIN(50000,N2318)*0.03,-2))+MAX(0,ROUNDDOWN(N2318*0.04-MIN(50000,N2318)*0.02,-2)))</f>
        <v/>
      </c>
      <c r="Q2318" s="19">
        <f>IF(H2318&lt;=450000,0,MAX(0,ROUNDDOWN(O2318*0.06-MIN(50000,O2318)*0.03,-2))+MAX(0,ROUNDDOWN(O2318*0.04-MIN(50000,O2318)*0.02,-2)))</f>
        <v/>
      </c>
      <c r="R2318" s="19">
        <f>L2318-M2318</f>
        <v/>
      </c>
      <c r="S2318" s="19">
        <f>P2318-Q2318</f>
        <v/>
      </c>
      <c r="T2318" s="19">
        <f>R2318+S2318</f>
        <v/>
      </c>
      <c r="U2318" s="21">
        <f>IF(J2318&lt;=0,0,LOOKUP(J2318,{0,1950001,3300001,6950001,9000001,18000001,40000001},{0.05,0.1,0.2,0.23,0.33,0.4,0.45}))</f>
        <v/>
      </c>
    </row>
    <row r="2319">
      <c r="A2319" t="inlineStr">
        <is>
          <t>1万円刻み</t>
        </is>
      </c>
      <c r="B2319" s="19">
        <f>'3_1万円刻み'!$A$1091</f>
        <v/>
      </c>
      <c r="C2319" s="20" t="n">
        <v>2025</v>
      </c>
      <c r="D2319" s="19" t="n">
        <v>276000</v>
      </c>
      <c r="E2319" s="19">
        <f>ROUND(MIN(B2319/12,650000)*12*0.0915+MIN(B2319/12,1390000)*12*(0.0504+0)+B2319*0.005,0)</f>
        <v/>
      </c>
      <c r="F2319" s="19" t="n">
        <v>0</v>
      </c>
      <c r="G2319" s="19" t="n">
        <v>0</v>
      </c>
      <c r="H2319" s="19">
        <f>IF(C2319&gt;=2026,IF(B2319&lt;741000,0,IF(B2319&lt;2191000,B2319-740000,IF(B2319&lt;2193000,1451000,IF(B2319&lt;2196000,1453000,IF(B2319&lt;2200000,1456000,IF(B2319&lt;3600000,ROUNDDOWN(B2319/4,-3)*2.8-80000,IF(B2319&lt;6600000,ROUNDDOWN(B2319/4,-3)*3.2-440000,IF(B2319&lt;8500000,ROUNDDOWN(B2319*0.9,0)-1100000,B2319-1950000)))))))),IF(B2319&lt;651000,0,IF(B2319&lt;1900000,B2319-650000,IF(B2319&lt;3600000,ROUNDDOWN(B2319/4,-3)*2.8-80000,IF(B2319&lt;6600000,ROUNDDOWN(B2319/4,-3)*3.2-440000,IF(B2319&lt;8500000,ROUNDDOWN(B2319*0.9,0)-1100000,B2319-1950000))))))</f>
        <v/>
      </c>
      <c r="I2319" s="19">
        <f>IF(H2319&gt;23500000,NA(),IF(C2319&gt;=2026,IF(H2319&lt;=4890000,1040000,IF(H2319&lt;=6550000,670000,620000)),IF(H2319&lt;=1320000,950000,IF(H2319&lt;=3360000,880000,IF(H2319&lt;=4890000,680000,IF(H2319&lt;=6550000,630000,580000))))))</f>
        <v/>
      </c>
      <c r="J2319" s="19">
        <f>MAX(0,ROUNDDOWN(H2319-E2319-I2319-F2319,-3))</f>
        <v/>
      </c>
      <c r="K2319" s="19">
        <f>MAX(0,ROUNDDOWN(H2319-E2319-I2319-F2319-D2319,-3))</f>
        <v/>
      </c>
      <c r="L2319" s="19">
        <f>IF(J2319&lt;=0,0,ROUNDDOWN((J2319*LOOKUP(J2319,{0,1950001,3300001,6950001,9000001,18000001,40000001},{0.05,0.1,0.2,0.23,0.33,0.4,0.45})-LOOKUP(J2319,{0,1950001,3300001,6950001,9000001,18000001,40000001},{0,97500,427500,636000,1536000,2796000,4796000}))*1.021,-2))</f>
        <v/>
      </c>
      <c r="M2319" s="19">
        <f>IF(K2319&lt;=0,0,ROUNDDOWN((K2319*LOOKUP(K2319,{0,1950001,3300001,6950001,9000001,18000001,40000001},{0.05,0.1,0.2,0.23,0.33,0.4,0.45})-LOOKUP(K2319,{0,1950001,3300001,6950001,9000001,18000001,40000001},{0,97500,427500,636000,1536000,2796000,4796000}))*1.021,-2))</f>
        <v/>
      </c>
      <c r="N2319" s="19">
        <f>MAX(0,ROUNDDOWN(H2319-E2319-430000-G2319,-3))</f>
        <v/>
      </c>
      <c r="O2319" s="19">
        <f>MAX(0,ROUNDDOWN(H2319-E2319-430000-G2319-D2319,-3))</f>
        <v/>
      </c>
      <c r="P2319" s="19">
        <f>IF(H2319&lt;=450000,0,MAX(0,ROUNDDOWN(N2319*0.06-MIN(50000,N2319)*0.03,-2))+MAX(0,ROUNDDOWN(N2319*0.04-MIN(50000,N2319)*0.02,-2)))</f>
        <v/>
      </c>
      <c r="Q2319" s="19">
        <f>IF(H2319&lt;=450000,0,MAX(0,ROUNDDOWN(O2319*0.06-MIN(50000,O2319)*0.03,-2))+MAX(0,ROUNDDOWN(O2319*0.04-MIN(50000,O2319)*0.02,-2)))</f>
        <v/>
      </c>
      <c r="R2319" s="19">
        <f>L2319-M2319</f>
        <v/>
      </c>
      <c r="S2319" s="19">
        <f>P2319-Q2319</f>
        <v/>
      </c>
      <c r="T2319" s="19">
        <f>R2319+S2319</f>
        <v/>
      </c>
      <c r="U2319" s="21">
        <f>IF(J2319&lt;=0,0,LOOKUP(J2319,{0,1950001,3300001,6950001,9000001,18000001,40000001},{0.05,0.1,0.2,0.23,0.33,0.4,0.45}))</f>
        <v/>
      </c>
    </row>
    <row r="2320">
      <c r="A2320" t="inlineStr">
        <is>
          <t>1万円刻み</t>
        </is>
      </c>
      <c r="B2320" s="19">
        <f>'3_1万円刻み'!$A$1091</f>
        <v/>
      </c>
      <c r="C2320" s="20" t="n">
        <v>2026</v>
      </c>
      <c r="D2320" s="19" t="n">
        <v>276000</v>
      </c>
      <c r="E2320" s="19">
        <f>ROUND(MIN(B2320/12,650000)*12*0.0915+MIN(B2320/12,1390000)*12*(0.0504+0)+B2320*0.005,0)</f>
        <v/>
      </c>
      <c r="F2320" s="19" t="n">
        <v>0</v>
      </c>
      <c r="G2320" s="19" t="n">
        <v>0</v>
      </c>
      <c r="H2320" s="19">
        <f>IF(C2320&gt;=2026,IF(B2320&lt;741000,0,IF(B2320&lt;2191000,B2320-740000,IF(B2320&lt;2193000,1451000,IF(B2320&lt;2196000,1453000,IF(B2320&lt;2200000,1456000,IF(B2320&lt;3600000,ROUNDDOWN(B2320/4,-3)*2.8-80000,IF(B2320&lt;6600000,ROUNDDOWN(B2320/4,-3)*3.2-440000,IF(B2320&lt;8500000,ROUNDDOWN(B2320*0.9,0)-1100000,B2320-1950000)))))))),IF(B2320&lt;651000,0,IF(B2320&lt;1900000,B2320-650000,IF(B2320&lt;3600000,ROUNDDOWN(B2320/4,-3)*2.8-80000,IF(B2320&lt;6600000,ROUNDDOWN(B2320/4,-3)*3.2-440000,IF(B2320&lt;8500000,ROUNDDOWN(B2320*0.9,0)-1100000,B2320-1950000))))))</f>
        <v/>
      </c>
      <c r="I2320" s="19">
        <f>IF(H2320&gt;23500000,NA(),IF(C2320&gt;=2026,IF(H2320&lt;=4890000,1040000,IF(H2320&lt;=6550000,670000,620000)),IF(H2320&lt;=1320000,950000,IF(H2320&lt;=3360000,880000,IF(H2320&lt;=4890000,680000,IF(H2320&lt;=6550000,630000,580000))))))</f>
        <v/>
      </c>
      <c r="J2320" s="19">
        <f>MAX(0,ROUNDDOWN(H2320-E2320-I2320-F2320,-3))</f>
        <v/>
      </c>
      <c r="K2320" s="19">
        <f>MAX(0,ROUNDDOWN(H2320-E2320-I2320-F2320-D2320,-3))</f>
        <v/>
      </c>
      <c r="L2320" s="19">
        <f>IF(J2320&lt;=0,0,ROUNDDOWN((J2320*LOOKUP(J2320,{0,1950001,3300001,6950001,9000001,18000001,40000001},{0.05,0.1,0.2,0.23,0.33,0.4,0.45})-LOOKUP(J2320,{0,1950001,3300001,6950001,9000001,18000001,40000001},{0,97500,427500,636000,1536000,2796000,4796000}))*1.021,-2))</f>
        <v/>
      </c>
      <c r="M2320" s="19">
        <f>IF(K2320&lt;=0,0,ROUNDDOWN((K2320*LOOKUP(K2320,{0,1950001,3300001,6950001,9000001,18000001,40000001},{0.05,0.1,0.2,0.23,0.33,0.4,0.45})-LOOKUP(K2320,{0,1950001,3300001,6950001,9000001,18000001,40000001},{0,97500,427500,636000,1536000,2796000,4796000}))*1.021,-2))</f>
        <v/>
      </c>
      <c r="N2320" s="19">
        <f>MAX(0,ROUNDDOWN(H2320-E2320-430000-G2320,-3))</f>
        <v/>
      </c>
      <c r="O2320" s="19">
        <f>MAX(0,ROUNDDOWN(H2320-E2320-430000-G2320-D2320,-3))</f>
        <v/>
      </c>
      <c r="P2320" s="19">
        <f>IF(H2320&lt;=450000,0,MAX(0,ROUNDDOWN(N2320*0.06-MIN(50000,N2320)*0.03,-2))+MAX(0,ROUNDDOWN(N2320*0.04-MIN(50000,N2320)*0.02,-2)))</f>
        <v/>
      </c>
      <c r="Q2320" s="19">
        <f>IF(H2320&lt;=450000,0,MAX(0,ROUNDDOWN(O2320*0.06-MIN(50000,O2320)*0.03,-2))+MAX(0,ROUNDDOWN(O2320*0.04-MIN(50000,O2320)*0.02,-2)))</f>
        <v/>
      </c>
      <c r="R2320" s="19">
        <f>L2320-M2320</f>
        <v/>
      </c>
      <c r="S2320" s="19">
        <f>P2320-Q2320</f>
        <v/>
      </c>
      <c r="T2320" s="19">
        <f>R2320+S2320</f>
        <v/>
      </c>
      <c r="U2320" s="21">
        <f>IF(J2320&lt;=0,0,LOOKUP(J2320,{0,1950001,3300001,6950001,9000001,18000001,40000001},{0.05,0.1,0.2,0.23,0.33,0.4,0.45}))</f>
        <v/>
      </c>
    </row>
    <row r="2321">
      <c r="A2321" t="inlineStr">
        <is>
          <t>1万円刻み</t>
        </is>
      </c>
      <c r="B2321" s="19">
        <f>'3_1万円刻み'!$A$1092</f>
        <v/>
      </c>
      <c r="C2321" s="20" t="n">
        <v>2025</v>
      </c>
      <c r="D2321" s="19" t="n">
        <v>276000</v>
      </c>
      <c r="E2321" s="19">
        <f>ROUND(MIN(B2321/12,650000)*12*0.0915+MIN(B2321/12,1390000)*12*(0.0504+0)+B2321*0.005,0)</f>
        <v/>
      </c>
      <c r="F2321" s="19" t="n">
        <v>0</v>
      </c>
      <c r="G2321" s="19" t="n">
        <v>0</v>
      </c>
      <c r="H2321" s="19">
        <f>IF(C2321&gt;=2026,IF(B2321&lt;741000,0,IF(B2321&lt;2191000,B2321-740000,IF(B2321&lt;2193000,1451000,IF(B2321&lt;2196000,1453000,IF(B2321&lt;2200000,1456000,IF(B2321&lt;3600000,ROUNDDOWN(B2321/4,-3)*2.8-80000,IF(B2321&lt;6600000,ROUNDDOWN(B2321/4,-3)*3.2-440000,IF(B2321&lt;8500000,ROUNDDOWN(B2321*0.9,0)-1100000,B2321-1950000)))))))),IF(B2321&lt;651000,0,IF(B2321&lt;1900000,B2321-650000,IF(B2321&lt;3600000,ROUNDDOWN(B2321/4,-3)*2.8-80000,IF(B2321&lt;6600000,ROUNDDOWN(B2321/4,-3)*3.2-440000,IF(B2321&lt;8500000,ROUNDDOWN(B2321*0.9,0)-1100000,B2321-1950000))))))</f>
        <v/>
      </c>
      <c r="I2321" s="19">
        <f>IF(H2321&gt;23500000,NA(),IF(C2321&gt;=2026,IF(H2321&lt;=4890000,1040000,IF(H2321&lt;=6550000,670000,620000)),IF(H2321&lt;=1320000,950000,IF(H2321&lt;=3360000,880000,IF(H2321&lt;=4890000,680000,IF(H2321&lt;=6550000,630000,580000))))))</f>
        <v/>
      </c>
      <c r="J2321" s="19">
        <f>MAX(0,ROUNDDOWN(H2321-E2321-I2321-F2321,-3))</f>
        <v/>
      </c>
      <c r="K2321" s="19">
        <f>MAX(0,ROUNDDOWN(H2321-E2321-I2321-F2321-D2321,-3))</f>
        <v/>
      </c>
      <c r="L2321" s="19">
        <f>IF(J2321&lt;=0,0,ROUNDDOWN((J2321*LOOKUP(J2321,{0,1950001,3300001,6950001,9000001,18000001,40000001},{0.05,0.1,0.2,0.23,0.33,0.4,0.45})-LOOKUP(J2321,{0,1950001,3300001,6950001,9000001,18000001,40000001},{0,97500,427500,636000,1536000,2796000,4796000}))*1.021,-2))</f>
        <v/>
      </c>
      <c r="M2321" s="19">
        <f>IF(K2321&lt;=0,0,ROUNDDOWN((K2321*LOOKUP(K2321,{0,1950001,3300001,6950001,9000001,18000001,40000001},{0.05,0.1,0.2,0.23,0.33,0.4,0.45})-LOOKUP(K2321,{0,1950001,3300001,6950001,9000001,18000001,40000001},{0,97500,427500,636000,1536000,2796000,4796000}))*1.021,-2))</f>
        <v/>
      </c>
      <c r="N2321" s="19">
        <f>MAX(0,ROUNDDOWN(H2321-E2321-430000-G2321,-3))</f>
        <v/>
      </c>
      <c r="O2321" s="19">
        <f>MAX(0,ROUNDDOWN(H2321-E2321-430000-G2321-D2321,-3))</f>
        <v/>
      </c>
      <c r="P2321" s="19">
        <f>IF(H2321&lt;=450000,0,MAX(0,ROUNDDOWN(N2321*0.06-MIN(50000,N2321)*0.03,-2))+MAX(0,ROUNDDOWN(N2321*0.04-MIN(50000,N2321)*0.02,-2)))</f>
        <v/>
      </c>
      <c r="Q2321" s="19">
        <f>IF(H2321&lt;=450000,0,MAX(0,ROUNDDOWN(O2321*0.06-MIN(50000,O2321)*0.03,-2))+MAX(0,ROUNDDOWN(O2321*0.04-MIN(50000,O2321)*0.02,-2)))</f>
        <v/>
      </c>
      <c r="R2321" s="19">
        <f>L2321-M2321</f>
        <v/>
      </c>
      <c r="S2321" s="19">
        <f>P2321-Q2321</f>
        <v/>
      </c>
      <c r="T2321" s="19">
        <f>R2321+S2321</f>
        <v/>
      </c>
      <c r="U2321" s="21">
        <f>IF(J2321&lt;=0,0,LOOKUP(J2321,{0,1950001,3300001,6950001,9000001,18000001,40000001},{0.05,0.1,0.2,0.23,0.33,0.4,0.45}))</f>
        <v/>
      </c>
    </row>
    <row r="2322">
      <c r="A2322" t="inlineStr">
        <is>
          <t>1万円刻み</t>
        </is>
      </c>
      <c r="B2322" s="19">
        <f>'3_1万円刻み'!$A$1092</f>
        <v/>
      </c>
      <c r="C2322" s="20" t="n">
        <v>2026</v>
      </c>
      <c r="D2322" s="19" t="n">
        <v>276000</v>
      </c>
      <c r="E2322" s="19">
        <f>ROUND(MIN(B2322/12,650000)*12*0.0915+MIN(B2322/12,1390000)*12*(0.0504+0)+B2322*0.005,0)</f>
        <v/>
      </c>
      <c r="F2322" s="19" t="n">
        <v>0</v>
      </c>
      <c r="G2322" s="19" t="n">
        <v>0</v>
      </c>
      <c r="H2322" s="19">
        <f>IF(C2322&gt;=2026,IF(B2322&lt;741000,0,IF(B2322&lt;2191000,B2322-740000,IF(B2322&lt;2193000,1451000,IF(B2322&lt;2196000,1453000,IF(B2322&lt;2200000,1456000,IF(B2322&lt;3600000,ROUNDDOWN(B2322/4,-3)*2.8-80000,IF(B2322&lt;6600000,ROUNDDOWN(B2322/4,-3)*3.2-440000,IF(B2322&lt;8500000,ROUNDDOWN(B2322*0.9,0)-1100000,B2322-1950000)))))))),IF(B2322&lt;651000,0,IF(B2322&lt;1900000,B2322-650000,IF(B2322&lt;3600000,ROUNDDOWN(B2322/4,-3)*2.8-80000,IF(B2322&lt;6600000,ROUNDDOWN(B2322/4,-3)*3.2-440000,IF(B2322&lt;8500000,ROUNDDOWN(B2322*0.9,0)-1100000,B2322-1950000))))))</f>
        <v/>
      </c>
      <c r="I2322" s="19">
        <f>IF(H2322&gt;23500000,NA(),IF(C2322&gt;=2026,IF(H2322&lt;=4890000,1040000,IF(H2322&lt;=6550000,670000,620000)),IF(H2322&lt;=1320000,950000,IF(H2322&lt;=3360000,880000,IF(H2322&lt;=4890000,680000,IF(H2322&lt;=6550000,630000,580000))))))</f>
        <v/>
      </c>
      <c r="J2322" s="19">
        <f>MAX(0,ROUNDDOWN(H2322-E2322-I2322-F2322,-3))</f>
        <v/>
      </c>
      <c r="K2322" s="19">
        <f>MAX(0,ROUNDDOWN(H2322-E2322-I2322-F2322-D2322,-3))</f>
        <v/>
      </c>
      <c r="L2322" s="19">
        <f>IF(J2322&lt;=0,0,ROUNDDOWN((J2322*LOOKUP(J2322,{0,1950001,3300001,6950001,9000001,18000001,40000001},{0.05,0.1,0.2,0.23,0.33,0.4,0.45})-LOOKUP(J2322,{0,1950001,3300001,6950001,9000001,18000001,40000001},{0,97500,427500,636000,1536000,2796000,4796000}))*1.021,-2))</f>
        <v/>
      </c>
      <c r="M2322" s="19">
        <f>IF(K2322&lt;=0,0,ROUNDDOWN((K2322*LOOKUP(K2322,{0,1950001,3300001,6950001,9000001,18000001,40000001},{0.05,0.1,0.2,0.23,0.33,0.4,0.45})-LOOKUP(K2322,{0,1950001,3300001,6950001,9000001,18000001,40000001},{0,97500,427500,636000,1536000,2796000,4796000}))*1.021,-2))</f>
        <v/>
      </c>
      <c r="N2322" s="19">
        <f>MAX(0,ROUNDDOWN(H2322-E2322-430000-G2322,-3))</f>
        <v/>
      </c>
      <c r="O2322" s="19">
        <f>MAX(0,ROUNDDOWN(H2322-E2322-430000-G2322-D2322,-3))</f>
        <v/>
      </c>
      <c r="P2322" s="19">
        <f>IF(H2322&lt;=450000,0,MAX(0,ROUNDDOWN(N2322*0.06-MIN(50000,N2322)*0.03,-2))+MAX(0,ROUNDDOWN(N2322*0.04-MIN(50000,N2322)*0.02,-2)))</f>
        <v/>
      </c>
      <c r="Q2322" s="19">
        <f>IF(H2322&lt;=450000,0,MAX(0,ROUNDDOWN(O2322*0.06-MIN(50000,O2322)*0.03,-2))+MAX(0,ROUNDDOWN(O2322*0.04-MIN(50000,O2322)*0.02,-2)))</f>
        <v/>
      </c>
      <c r="R2322" s="19">
        <f>L2322-M2322</f>
        <v/>
      </c>
      <c r="S2322" s="19">
        <f>P2322-Q2322</f>
        <v/>
      </c>
      <c r="T2322" s="19">
        <f>R2322+S2322</f>
        <v/>
      </c>
      <c r="U2322" s="21">
        <f>IF(J2322&lt;=0,0,LOOKUP(J2322,{0,1950001,3300001,6950001,9000001,18000001,40000001},{0.05,0.1,0.2,0.23,0.33,0.4,0.45}))</f>
        <v/>
      </c>
    </row>
    <row r="2323">
      <c r="A2323" t="inlineStr">
        <is>
          <t>1万円刻み</t>
        </is>
      </c>
      <c r="B2323" s="19">
        <f>'3_1万円刻み'!$A$1093</f>
        <v/>
      </c>
      <c r="C2323" s="20" t="n">
        <v>2025</v>
      </c>
      <c r="D2323" s="19" t="n">
        <v>276000</v>
      </c>
      <c r="E2323" s="19">
        <f>ROUND(MIN(B2323/12,650000)*12*0.0915+MIN(B2323/12,1390000)*12*(0.0504+0)+B2323*0.005,0)</f>
        <v/>
      </c>
      <c r="F2323" s="19" t="n">
        <v>0</v>
      </c>
      <c r="G2323" s="19" t="n">
        <v>0</v>
      </c>
      <c r="H2323" s="19">
        <f>IF(C2323&gt;=2026,IF(B2323&lt;741000,0,IF(B2323&lt;2191000,B2323-740000,IF(B2323&lt;2193000,1451000,IF(B2323&lt;2196000,1453000,IF(B2323&lt;2200000,1456000,IF(B2323&lt;3600000,ROUNDDOWN(B2323/4,-3)*2.8-80000,IF(B2323&lt;6600000,ROUNDDOWN(B2323/4,-3)*3.2-440000,IF(B2323&lt;8500000,ROUNDDOWN(B2323*0.9,0)-1100000,B2323-1950000)))))))),IF(B2323&lt;651000,0,IF(B2323&lt;1900000,B2323-650000,IF(B2323&lt;3600000,ROUNDDOWN(B2323/4,-3)*2.8-80000,IF(B2323&lt;6600000,ROUNDDOWN(B2323/4,-3)*3.2-440000,IF(B2323&lt;8500000,ROUNDDOWN(B2323*0.9,0)-1100000,B2323-1950000))))))</f>
        <v/>
      </c>
      <c r="I2323" s="19">
        <f>IF(H2323&gt;23500000,NA(),IF(C2323&gt;=2026,IF(H2323&lt;=4890000,1040000,IF(H2323&lt;=6550000,670000,620000)),IF(H2323&lt;=1320000,950000,IF(H2323&lt;=3360000,880000,IF(H2323&lt;=4890000,680000,IF(H2323&lt;=6550000,630000,580000))))))</f>
        <v/>
      </c>
      <c r="J2323" s="19">
        <f>MAX(0,ROUNDDOWN(H2323-E2323-I2323-F2323,-3))</f>
        <v/>
      </c>
      <c r="K2323" s="19">
        <f>MAX(0,ROUNDDOWN(H2323-E2323-I2323-F2323-D2323,-3))</f>
        <v/>
      </c>
      <c r="L2323" s="19">
        <f>IF(J2323&lt;=0,0,ROUNDDOWN((J2323*LOOKUP(J2323,{0,1950001,3300001,6950001,9000001,18000001,40000001},{0.05,0.1,0.2,0.23,0.33,0.4,0.45})-LOOKUP(J2323,{0,1950001,3300001,6950001,9000001,18000001,40000001},{0,97500,427500,636000,1536000,2796000,4796000}))*1.021,-2))</f>
        <v/>
      </c>
      <c r="M2323" s="19">
        <f>IF(K2323&lt;=0,0,ROUNDDOWN((K2323*LOOKUP(K2323,{0,1950001,3300001,6950001,9000001,18000001,40000001},{0.05,0.1,0.2,0.23,0.33,0.4,0.45})-LOOKUP(K2323,{0,1950001,3300001,6950001,9000001,18000001,40000001},{0,97500,427500,636000,1536000,2796000,4796000}))*1.021,-2))</f>
        <v/>
      </c>
      <c r="N2323" s="19">
        <f>MAX(0,ROUNDDOWN(H2323-E2323-430000-G2323,-3))</f>
        <v/>
      </c>
      <c r="O2323" s="19">
        <f>MAX(0,ROUNDDOWN(H2323-E2323-430000-G2323-D2323,-3))</f>
        <v/>
      </c>
      <c r="P2323" s="19">
        <f>IF(H2323&lt;=450000,0,MAX(0,ROUNDDOWN(N2323*0.06-MIN(50000,N2323)*0.03,-2))+MAX(0,ROUNDDOWN(N2323*0.04-MIN(50000,N2323)*0.02,-2)))</f>
        <v/>
      </c>
      <c r="Q2323" s="19">
        <f>IF(H2323&lt;=450000,0,MAX(0,ROUNDDOWN(O2323*0.06-MIN(50000,O2323)*0.03,-2))+MAX(0,ROUNDDOWN(O2323*0.04-MIN(50000,O2323)*0.02,-2)))</f>
        <v/>
      </c>
      <c r="R2323" s="19">
        <f>L2323-M2323</f>
        <v/>
      </c>
      <c r="S2323" s="19">
        <f>P2323-Q2323</f>
        <v/>
      </c>
      <c r="T2323" s="19">
        <f>R2323+S2323</f>
        <v/>
      </c>
      <c r="U2323" s="21">
        <f>IF(J2323&lt;=0,0,LOOKUP(J2323,{0,1950001,3300001,6950001,9000001,18000001,40000001},{0.05,0.1,0.2,0.23,0.33,0.4,0.45}))</f>
        <v/>
      </c>
    </row>
    <row r="2324">
      <c r="A2324" t="inlineStr">
        <is>
          <t>1万円刻み</t>
        </is>
      </c>
      <c r="B2324" s="19">
        <f>'3_1万円刻み'!$A$1093</f>
        <v/>
      </c>
      <c r="C2324" s="20" t="n">
        <v>2026</v>
      </c>
      <c r="D2324" s="19" t="n">
        <v>276000</v>
      </c>
      <c r="E2324" s="19">
        <f>ROUND(MIN(B2324/12,650000)*12*0.0915+MIN(B2324/12,1390000)*12*(0.0504+0)+B2324*0.005,0)</f>
        <v/>
      </c>
      <c r="F2324" s="19" t="n">
        <v>0</v>
      </c>
      <c r="G2324" s="19" t="n">
        <v>0</v>
      </c>
      <c r="H2324" s="19">
        <f>IF(C2324&gt;=2026,IF(B2324&lt;741000,0,IF(B2324&lt;2191000,B2324-740000,IF(B2324&lt;2193000,1451000,IF(B2324&lt;2196000,1453000,IF(B2324&lt;2200000,1456000,IF(B2324&lt;3600000,ROUNDDOWN(B2324/4,-3)*2.8-80000,IF(B2324&lt;6600000,ROUNDDOWN(B2324/4,-3)*3.2-440000,IF(B2324&lt;8500000,ROUNDDOWN(B2324*0.9,0)-1100000,B2324-1950000)))))))),IF(B2324&lt;651000,0,IF(B2324&lt;1900000,B2324-650000,IF(B2324&lt;3600000,ROUNDDOWN(B2324/4,-3)*2.8-80000,IF(B2324&lt;6600000,ROUNDDOWN(B2324/4,-3)*3.2-440000,IF(B2324&lt;8500000,ROUNDDOWN(B2324*0.9,0)-1100000,B2324-1950000))))))</f>
        <v/>
      </c>
      <c r="I2324" s="19">
        <f>IF(H2324&gt;23500000,NA(),IF(C2324&gt;=2026,IF(H2324&lt;=4890000,1040000,IF(H2324&lt;=6550000,670000,620000)),IF(H2324&lt;=1320000,950000,IF(H2324&lt;=3360000,880000,IF(H2324&lt;=4890000,680000,IF(H2324&lt;=6550000,630000,580000))))))</f>
        <v/>
      </c>
      <c r="J2324" s="19">
        <f>MAX(0,ROUNDDOWN(H2324-E2324-I2324-F2324,-3))</f>
        <v/>
      </c>
      <c r="K2324" s="19">
        <f>MAX(0,ROUNDDOWN(H2324-E2324-I2324-F2324-D2324,-3))</f>
        <v/>
      </c>
      <c r="L2324" s="19">
        <f>IF(J2324&lt;=0,0,ROUNDDOWN((J2324*LOOKUP(J2324,{0,1950001,3300001,6950001,9000001,18000001,40000001},{0.05,0.1,0.2,0.23,0.33,0.4,0.45})-LOOKUP(J2324,{0,1950001,3300001,6950001,9000001,18000001,40000001},{0,97500,427500,636000,1536000,2796000,4796000}))*1.021,-2))</f>
        <v/>
      </c>
      <c r="M2324" s="19">
        <f>IF(K2324&lt;=0,0,ROUNDDOWN((K2324*LOOKUP(K2324,{0,1950001,3300001,6950001,9000001,18000001,40000001},{0.05,0.1,0.2,0.23,0.33,0.4,0.45})-LOOKUP(K2324,{0,1950001,3300001,6950001,9000001,18000001,40000001},{0,97500,427500,636000,1536000,2796000,4796000}))*1.021,-2))</f>
        <v/>
      </c>
      <c r="N2324" s="19">
        <f>MAX(0,ROUNDDOWN(H2324-E2324-430000-G2324,-3))</f>
        <v/>
      </c>
      <c r="O2324" s="19">
        <f>MAX(0,ROUNDDOWN(H2324-E2324-430000-G2324-D2324,-3))</f>
        <v/>
      </c>
      <c r="P2324" s="19">
        <f>IF(H2324&lt;=450000,0,MAX(0,ROUNDDOWN(N2324*0.06-MIN(50000,N2324)*0.03,-2))+MAX(0,ROUNDDOWN(N2324*0.04-MIN(50000,N2324)*0.02,-2)))</f>
        <v/>
      </c>
      <c r="Q2324" s="19">
        <f>IF(H2324&lt;=450000,0,MAX(0,ROUNDDOWN(O2324*0.06-MIN(50000,O2324)*0.03,-2))+MAX(0,ROUNDDOWN(O2324*0.04-MIN(50000,O2324)*0.02,-2)))</f>
        <v/>
      </c>
      <c r="R2324" s="19">
        <f>L2324-M2324</f>
        <v/>
      </c>
      <c r="S2324" s="19">
        <f>P2324-Q2324</f>
        <v/>
      </c>
      <c r="T2324" s="19">
        <f>R2324+S2324</f>
        <v/>
      </c>
      <c r="U2324" s="21">
        <f>IF(J2324&lt;=0,0,LOOKUP(J2324,{0,1950001,3300001,6950001,9000001,18000001,40000001},{0.05,0.1,0.2,0.23,0.33,0.4,0.45}))</f>
        <v/>
      </c>
    </row>
    <row r="2325">
      <c r="A2325" t="inlineStr">
        <is>
          <t>1万円刻み</t>
        </is>
      </c>
      <c r="B2325" s="19">
        <f>'3_1万円刻み'!$A$1094</f>
        <v/>
      </c>
      <c r="C2325" s="20" t="n">
        <v>2025</v>
      </c>
      <c r="D2325" s="19" t="n">
        <v>276000</v>
      </c>
      <c r="E2325" s="19">
        <f>ROUND(MIN(B2325/12,650000)*12*0.0915+MIN(B2325/12,1390000)*12*(0.0504+0)+B2325*0.005,0)</f>
        <v/>
      </c>
      <c r="F2325" s="19" t="n">
        <v>0</v>
      </c>
      <c r="G2325" s="19" t="n">
        <v>0</v>
      </c>
      <c r="H2325" s="19">
        <f>IF(C2325&gt;=2026,IF(B2325&lt;741000,0,IF(B2325&lt;2191000,B2325-740000,IF(B2325&lt;2193000,1451000,IF(B2325&lt;2196000,1453000,IF(B2325&lt;2200000,1456000,IF(B2325&lt;3600000,ROUNDDOWN(B2325/4,-3)*2.8-80000,IF(B2325&lt;6600000,ROUNDDOWN(B2325/4,-3)*3.2-440000,IF(B2325&lt;8500000,ROUNDDOWN(B2325*0.9,0)-1100000,B2325-1950000)))))))),IF(B2325&lt;651000,0,IF(B2325&lt;1900000,B2325-650000,IF(B2325&lt;3600000,ROUNDDOWN(B2325/4,-3)*2.8-80000,IF(B2325&lt;6600000,ROUNDDOWN(B2325/4,-3)*3.2-440000,IF(B2325&lt;8500000,ROUNDDOWN(B2325*0.9,0)-1100000,B2325-1950000))))))</f>
        <v/>
      </c>
      <c r="I2325" s="19">
        <f>IF(H2325&gt;23500000,NA(),IF(C2325&gt;=2026,IF(H2325&lt;=4890000,1040000,IF(H2325&lt;=6550000,670000,620000)),IF(H2325&lt;=1320000,950000,IF(H2325&lt;=3360000,880000,IF(H2325&lt;=4890000,680000,IF(H2325&lt;=6550000,630000,580000))))))</f>
        <v/>
      </c>
      <c r="J2325" s="19">
        <f>MAX(0,ROUNDDOWN(H2325-E2325-I2325-F2325,-3))</f>
        <v/>
      </c>
      <c r="K2325" s="19">
        <f>MAX(0,ROUNDDOWN(H2325-E2325-I2325-F2325-D2325,-3))</f>
        <v/>
      </c>
      <c r="L2325" s="19">
        <f>IF(J2325&lt;=0,0,ROUNDDOWN((J2325*LOOKUP(J2325,{0,1950001,3300001,6950001,9000001,18000001,40000001},{0.05,0.1,0.2,0.23,0.33,0.4,0.45})-LOOKUP(J2325,{0,1950001,3300001,6950001,9000001,18000001,40000001},{0,97500,427500,636000,1536000,2796000,4796000}))*1.021,-2))</f>
        <v/>
      </c>
      <c r="M2325" s="19">
        <f>IF(K2325&lt;=0,0,ROUNDDOWN((K2325*LOOKUP(K2325,{0,1950001,3300001,6950001,9000001,18000001,40000001},{0.05,0.1,0.2,0.23,0.33,0.4,0.45})-LOOKUP(K2325,{0,1950001,3300001,6950001,9000001,18000001,40000001},{0,97500,427500,636000,1536000,2796000,4796000}))*1.021,-2))</f>
        <v/>
      </c>
      <c r="N2325" s="19">
        <f>MAX(0,ROUNDDOWN(H2325-E2325-430000-G2325,-3))</f>
        <v/>
      </c>
      <c r="O2325" s="19">
        <f>MAX(0,ROUNDDOWN(H2325-E2325-430000-G2325-D2325,-3))</f>
        <v/>
      </c>
      <c r="P2325" s="19">
        <f>IF(H2325&lt;=450000,0,MAX(0,ROUNDDOWN(N2325*0.06-MIN(50000,N2325)*0.03,-2))+MAX(0,ROUNDDOWN(N2325*0.04-MIN(50000,N2325)*0.02,-2)))</f>
        <v/>
      </c>
      <c r="Q2325" s="19">
        <f>IF(H2325&lt;=450000,0,MAX(0,ROUNDDOWN(O2325*0.06-MIN(50000,O2325)*0.03,-2))+MAX(0,ROUNDDOWN(O2325*0.04-MIN(50000,O2325)*0.02,-2)))</f>
        <v/>
      </c>
      <c r="R2325" s="19">
        <f>L2325-M2325</f>
        <v/>
      </c>
      <c r="S2325" s="19">
        <f>P2325-Q2325</f>
        <v/>
      </c>
      <c r="T2325" s="19">
        <f>R2325+S2325</f>
        <v/>
      </c>
      <c r="U2325" s="21">
        <f>IF(J2325&lt;=0,0,LOOKUP(J2325,{0,1950001,3300001,6950001,9000001,18000001,40000001},{0.05,0.1,0.2,0.23,0.33,0.4,0.45}))</f>
        <v/>
      </c>
    </row>
    <row r="2326">
      <c r="A2326" t="inlineStr">
        <is>
          <t>1万円刻み</t>
        </is>
      </c>
      <c r="B2326" s="19">
        <f>'3_1万円刻み'!$A$1094</f>
        <v/>
      </c>
      <c r="C2326" s="20" t="n">
        <v>2026</v>
      </c>
      <c r="D2326" s="19" t="n">
        <v>276000</v>
      </c>
      <c r="E2326" s="19">
        <f>ROUND(MIN(B2326/12,650000)*12*0.0915+MIN(B2326/12,1390000)*12*(0.0504+0)+B2326*0.005,0)</f>
        <v/>
      </c>
      <c r="F2326" s="19" t="n">
        <v>0</v>
      </c>
      <c r="G2326" s="19" t="n">
        <v>0</v>
      </c>
      <c r="H2326" s="19">
        <f>IF(C2326&gt;=2026,IF(B2326&lt;741000,0,IF(B2326&lt;2191000,B2326-740000,IF(B2326&lt;2193000,1451000,IF(B2326&lt;2196000,1453000,IF(B2326&lt;2200000,1456000,IF(B2326&lt;3600000,ROUNDDOWN(B2326/4,-3)*2.8-80000,IF(B2326&lt;6600000,ROUNDDOWN(B2326/4,-3)*3.2-440000,IF(B2326&lt;8500000,ROUNDDOWN(B2326*0.9,0)-1100000,B2326-1950000)))))))),IF(B2326&lt;651000,0,IF(B2326&lt;1900000,B2326-650000,IF(B2326&lt;3600000,ROUNDDOWN(B2326/4,-3)*2.8-80000,IF(B2326&lt;6600000,ROUNDDOWN(B2326/4,-3)*3.2-440000,IF(B2326&lt;8500000,ROUNDDOWN(B2326*0.9,0)-1100000,B2326-1950000))))))</f>
        <v/>
      </c>
      <c r="I2326" s="19">
        <f>IF(H2326&gt;23500000,NA(),IF(C2326&gt;=2026,IF(H2326&lt;=4890000,1040000,IF(H2326&lt;=6550000,670000,620000)),IF(H2326&lt;=1320000,950000,IF(H2326&lt;=3360000,880000,IF(H2326&lt;=4890000,680000,IF(H2326&lt;=6550000,630000,580000))))))</f>
        <v/>
      </c>
      <c r="J2326" s="19">
        <f>MAX(0,ROUNDDOWN(H2326-E2326-I2326-F2326,-3))</f>
        <v/>
      </c>
      <c r="K2326" s="19">
        <f>MAX(0,ROUNDDOWN(H2326-E2326-I2326-F2326-D2326,-3))</f>
        <v/>
      </c>
      <c r="L2326" s="19">
        <f>IF(J2326&lt;=0,0,ROUNDDOWN((J2326*LOOKUP(J2326,{0,1950001,3300001,6950001,9000001,18000001,40000001},{0.05,0.1,0.2,0.23,0.33,0.4,0.45})-LOOKUP(J2326,{0,1950001,3300001,6950001,9000001,18000001,40000001},{0,97500,427500,636000,1536000,2796000,4796000}))*1.021,-2))</f>
        <v/>
      </c>
      <c r="M2326" s="19">
        <f>IF(K2326&lt;=0,0,ROUNDDOWN((K2326*LOOKUP(K2326,{0,1950001,3300001,6950001,9000001,18000001,40000001},{0.05,0.1,0.2,0.23,0.33,0.4,0.45})-LOOKUP(K2326,{0,1950001,3300001,6950001,9000001,18000001,40000001},{0,97500,427500,636000,1536000,2796000,4796000}))*1.021,-2))</f>
        <v/>
      </c>
      <c r="N2326" s="19">
        <f>MAX(0,ROUNDDOWN(H2326-E2326-430000-G2326,-3))</f>
        <v/>
      </c>
      <c r="O2326" s="19">
        <f>MAX(0,ROUNDDOWN(H2326-E2326-430000-G2326-D2326,-3))</f>
        <v/>
      </c>
      <c r="P2326" s="19">
        <f>IF(H2326&lt;=450000,0,MAX(0,ROUNDDOWN(N2326*0.06-MIN(50000,N2326)*0.03,-2))+MAX(0,ROUNDDOWN(N2326*0.04-MIN(50000,N2326)*0.02,-2)))</f>
        <v/>
      </c>
      <c r="Q2326" s="19">
        <f>IF(H2326&lt;=450000,0,MAX(0,ROUNDDOWN(O2326*0.06-MIN(50000,O2326)*0.03,-2))+MAX(0,ROUNDDOWN(O2326*0.04-MIN(50000,O2326)*0.02,-2)))</f>
        <v/>
      </c>
      <c r="R2326" s="19">
        <f>L2326-M2326</f>
        <v/>
      </c>
      <c r="S2326" s="19">
        <f>P2326-Q2326</f>
        <v/>
      </c>
      <c r="T2326" s="19">
        <f>R2326+S2326</f>
        <v/>
      </c>
      <c r="U2326" s="21">
        <f>IF(J2326&lt;=0,0,LOOKUP(J2326,{0,1950001,3300001,6950001,9000001,18000001,40000001},{0.05,0.1,0.2,0.23,0.33,0.4,0.45}))</f>
        <v/>
      </c>
    </row>
    <row r="2327">
      <c r="A2327" t="inlineStr">
        <is>
          <t>1万円刻み</t>
        </is>
      </c>
      <c r="B2327" s="19">
        <f>'3_1万円刻み'!$A$1095</f>
        <v/>
      </c>
      <c r="C2327" s="20" t="n">
        <v>2025</v>
      </c>
      <c r="D2327" s="19" t="n">
        <v>276000</v>
      </c>
      <c r="E2327" s="19">
        <f>ROUND(MIN(B2327/12,650000)*12*0.0915+MIN(B2327/12,1390000)*12*(0.0504+0)+B2327*0.005,0)</f>
        <v/>
      </c>
      <c r="F2327" s="19" t="n">
        <v>0</v>
      </c>
      <c r="G2327" s="19" t="n">
        <v>0</v>
      </c>
      <c r="H2327" s="19">
        <f>IF(C2327&gt;=2026,IF(B2327&lt;741000,0,IF(B2327&lt;2191000,B2327-740000,IF(B2327&lt;2193000,1451000,IF(B2327&lt;2196000,1453000,IF(B2327&lt;2200000,1456000,IF(B2327&lt;3600000,ROUNDDOWN(B2327/4,-3)*2.8-80000,IF(B2327&lt;6600000,ROUNDDOWN(B2327/4,-3)*3.2-440000,IF(B2327&lt;8500000,ROUNDDOWN(B2327*0.9,0)-1100000,B2327-1950000)))))))),IF(B2327&lt;651000,0,IF(B2327&lt;1900000,B2327-650000,IF(B2327&lt;3600000,ROUNDDOWN(B2327/4,-3)*2.8-80000,IF(B2327&lt;6600000,ROUNDDOWN(B2327/4,-3)*3.2-440000,IF(B2327&lt;8500000,ROUNDDOWN(B2327*0.9,0)-1100000,B2327-1950000))))))</f>
        <v/>
      </c>
      <c r="I2327" s="19">
        <f>IF(H2327&gt;23500000,NA(),IF(C2327&gt;=2026,IF(H2327&lt;=4890000,1040000,IF(H2327&lt;=6550000,670000,620000)),IF(H2327&lt;=1320000,950000,IF(H2327&lt;=3360000,880000,IF(H2327&lt;=4890000,680000,IF(H2327&lt;=6550000,630000,580000))))))</f>
        <v/>
      </c>
      <c r="J2327" s="19">
        <f>MAX(0,ROUNDDOWN(H2327-E2327-I2327-F2327,-3))</f>
        <v/>
      </c>
      <c r="K2327" s="19">
        <f>MAX(0,ROUNDDOWN(H2327-E2327-I2327-F2327-D2327,-3))</f>
        <v/>
      </c>
      <c r="L2327" s="19">
        <f>IF(J2327&lt;=0,0,ROUNDDOWN((J2327*LOOKUP(J2327,{0,1950001,3300001,6950001,9000001,18000001,40000001},{0.05,0.1,0.2,0.23,0.33,0.4,0.45})-LOOKUP(J2327,{0,1950001,3300001,6950001,9000001,18000001,40000001},{0,97500,427500,636000,1536000,2796000,4796000}))*1.021,-2))</f>
        <v/>
      </c>
      <c r="M2327" s="19">
        <f>IF(K2327&lt;=0,0,ROUNDDOWN((K2327*LOOKUP(K2327,{0,1950001,3300001,6950001,9000001,18000001,40000001},{0.05,0.1,0.2,0.23,0.33,0.4,0.45})-LOOKUP(K2327,{0,1950001,3300001,6950001,9000001,18000001,40000001},{0,97500,427500,636000,1536000,2796000,4796000}))*1.021,-2))</f>
        <v/>
      </c>
      <c r="N2327" s="19">
        <f>MAX(0,ROUNDDOWN(H2327-E2327-430000-G2327,-3))</f>
        <v/>
      </c>
      <c r="O2327" s="19">
        <f>MAX(0,ROUNDDOWN(H2327-E2327-430000-G2327-D2327,-3))</f>
        <v/>
      </c>
      <c r="P2327" s="19">
        <f>IF(H2327&lt;=450000,0,MAX(0,ROUNDDOWN(N2327*0.06-MIN(50000,N2327)*0.03,-2))+MAX(0,ROUNDDOWN(N2327*0.04-MIN(50000,N2327)*0.02,-2)))</f>
        <v/>
      </c>
      <c r="Q2327" s="19">
        <f>IF(H2327&lt;=450000,0,MAX(0,ROUNDDOWN(O2327*0.06-MIN(50000,O2327)*0.03,-2))+MAX(0,ROUNDDOWN(O2327*0.04-MIN(50000,O2327)*0.02,-2)))</f>
        <v/>
      </c>
      <c r="R2327" s="19">
        <f>L2327-M2327</f>
        <v/>
      </c>
      <c r="S2327" s="19">
        <f>P2327-Q2327</f>
        <v/>
      </c>
      <c r="T2327" s="19">
        <f>R2327+S2327</f>
        <v/>
      </c>
      <c r="U2327" s="21">
        <f>IF(J2327&lt;=0,0,LOOKUP(J2327,{0,1950001,3300001,6950001,9000001,18000001,40000001},{0.05,0.1,0.2,0.23,0.33,0.4,0.45}))</f>
        <v/>
      </c>
    </row>
    <row r="2328">
      <c r="A2328" t="inlineStr">
        <is>
          <t>1万円刻み</t>
        </is>
      </c>
      <c r="B2328" s="19">
        <f>'3_1万円刻み'!$A$1095</f>
        <v/>
      </c>
      <c r="C2328" s="20" t="n">
        <v>2026</v>
      </c>
      <c r="D2328" s="19" t="n">
        <v>276000</v>
      </c>
      <c r="E2328" s="19">
        <f>ROUND(MIN(B2328/12,650000)*12*0.0915+MIN(B2328/12,1390000)*12*(0.0504+0)+B2328*0.005,0)</f>
        <v/>
      </c>
      <c r="F2328" s="19" t="n">
        <v>0</v>
      </c>
      <c r="G2328" s="19" t="n">
        <v>0</v>
      </c>
      <c r="H2328" s="19">
        <f>IF(C2328&gt;=2026,IF(B2328&lt;741000,0,IF(B2328&lt;2191000,B2328-740000,IF(B2328&lt;2193000,1451000,IF(B2328&lt;2196000,1453000,IF(B2328&lt;2200000,1456000,IF(B2328&lt;3600000,ROUNDDOWN(B2328/4,-3)*2.8-80000,IF(B2328&lt;6600000,ROUNDDOWN(B2328/4,-3)*3.2-440000,IF(B2328&lt;8500000,ROUNDDOWN(B2328*0.9,0)-1100000,B2328-1950000)))))))),IF(B2328&lt;651000,0,IF(B2328&lt;1900000,B2328-650000,IF(B2328&lt;3600000,ROUNDDOWN(B2328/4,-3)*2.8-80000,IF(B2328&lt;6600000,ROUNDDOWN(B2328/4,-3)*3.2-440000,IF(B2328&lt;8500000,ROUNDDOWN(B2328*0.9,0)-1100000,B2328-1950000))))))</f>
        <v/>
      </c>
      <c r="I2328" s="19">
        <f>IF(H2328&gt;23500000,NA(),IF(C2328&gt;=2026,IF(H2328&lt;=4890000,1040000,IF(H2328&lt;=6550000,670000,620000)),IF(H2328&lt;=1320000,950000,IF(H2328&lt;=3360000,880000,IF(H2328&lt;=4890000,680000,IF(H2328&lt;=6550000,630000,580000))))))</f>
        <v/>
      </c>
      <c r="J2328" s="19">
        <f>MAX(0,ROUNDDOWN(H2328-E2328-I2328-F2328,-3))</f>
        <v/>
      </c>
      <c r="K2328" s="19">
        <f>MAX(0,ROUNDDOWN(H2328-E2328-I2328-F2328-D2328,-3))</f>
        <v/>
      </c>
      <c r="L2328" s="19">
        <f>IF(J2328&lt;=0,0,ROUNDDOWN((J2328*LOOKUP(J2328,{0,1950001,3300001,6950001,9000001,18000001,40000001},{0.05,0.1,0.2,0.23,0.33,0.4,0.45})-LOOKUP(J2328,{0,1950001,3300001,6950001,9000001,18000001,40000001},{0,97500,427500,636000,1536000,2796000,4796000}))*1.021,-2))</f>
        <v/>
      </c>
      <c r="M2328" s="19">
        <f>IF(K2328&lt;=0,0,ROUNDDOWN((K2328*LOOKUP(K2328,{0,1950001,3300001,6950001,9000001,18000001,40000001},{0.05,0.1,0.2,0.23,0.33,0.4,0.45})-LOOKUP(K2328,{0,1950001,3300001,6950001,9000001,18000001,40000001},{0,97500,427500,636000,1536000,2796000,4796000}))*1.021,-2))</f>
        <v/>
      </c>
      <c r="N2328" s="19">
        <f>MAX(0,ROUNDDOWN(H2328-E2328-430000-G2328,-3))</f>
        <v/>
      </c>
      <c r="O2328" s="19">
        <f>MAX(0,ROUNDDOWN(H2328-E2328-430000-G2328-D2328,-3))</f>
        <v/>
      </c>
      <c r="P2328" s="19">
        <f>IF(H2328&lt;=450000,0,MAX(0,ROUNDDOWN(N2328*0.06-MIN(50000,N2328)*0.03,-2))+MAX(0,ROUNDDOWN(N2328*0.04-MIN(50000,N2328)*0.02,-2)))</f>
        <v/>
      </c>
      <c r="Q2328" s="19">
        <f>IF(H2328&lt;=450000,0,MAX(0,ROUNDDOWN(O2328*0.06-MIN(50000,O2328)*0.03,-2))+MAX(0,ROUNDDOWN(O2328*0.04-MIN(50000,O2328)*0.02,-2)))</f>
        <v/>
      </c>
      <c r="R2328" s="19">
        <f>L2328-M2328</f>
        <v/>
      </c>
      <c r="S2328" s="19">
        <f>P2328-Q2328</f>
        <v/>
      </c>
      <c r="T2328" s="19">
        <f>R2328+S2328</f>
        <v/>
      </c>
      <c r="U2328" s="21">
        <f>IF(J2328&lt;=0,0,LOOKUP(J2328,{0,1950001,3300001,6950001,9000001,18000001,40000001},{0.05,0.1,0.2,0.23,0.33,0.4,0.45}))</f>
        <v/>
      </c>
    </row>
    <row r="2329">
      <c r="A2329" t="inlineStr">
        <is>
          <t>1万円刻み</t>
        </is>
      </c>
      <c r="B2329" s="19">
        <f>'3_1万円刻み'!$A$1096</f>
        <v/>
      </c>
      <c r="C2329" s="20" t="n">
        <v>2025</v>
      </c>
      <c r="D2329" s="19" t="n">
        <v>276000</v>
      </c>
      <c r="E2329" s="19">
        <f>ROUND(MIN(B2329/12,650000)*12*0.0915+MIN(B2329/12,1390000)*12*(0.0504+0)+B2329*0.005,0)</f>
        <v/>
      </c>
      <c r="F2329" s="19" t="n">
        <v>0</v>
      </c>
      <c r="G2329" s="19" t="n">
        <v>0</v>
      </c>
      <c r="H2329" s="19">
        <f>IF(C2329&gt;=2026,IF(B2329&lt;741000,0,IF(B2329&lt;2191000,B2329-740000,IF(B2329&lt;2193000,1451000,IF(B2329&lt;2196000,1453000,IF(B2329&lt;2200000,1456000,IF(B2329&lt;3600000,ROUNDDOWN(B2329/4,-3)*2.8-80000,IF(B2329&lt;6600000,ROUNDDOWN(B2329/4,-3)*3.2-440000,IF(B2329&lt;8500000,ROUNDDOWN(B2329*0.9,0)-1100000,B2329-1950000)))))))),IF(B2329&lt;651000,0,IF(B2329&lt;1900000,B2329-650000,IF(B2329&lt;3600000,ROUNDDOWN(B2329/4,-3)*2.8-80000,IF(B2329&lt;6600000,ROUNDDOWN(B2329/4,-3)*3.2-440000,IF(B2329&lt;8500000,ROUNDDOWN(B2329*0.9,0)-1100000,B2329-1950000))))))</f>
        <v/>
      </c>
      <c r="I2329" s="19">
        <f>IF(H2329&gt;23500000,NA(),IF(C2329&gt;=2026,IF(H2329&lt;=4890000,1040000,IF(H2329&lt;=6550000,670000,620000)),IF(H2329&lt;=1320000,950000,IF(H2329&lt;=3360000,880000,IF(H2329&lt;=4890000,680000,IF(H2329&lt;=6550000,630000,580000))))))</f>
        <v/>
      </c>
      <c r="J2329" s="19">
        <f>MAX(0,ROUNDDOWN(H2329-E2329-I2329-F2329,-3))</f>
        <v/>
      </c>
      <c r="K2329" s="19">
        <f>MAX(0,ROUNDDOWN(H2329-E2329-I2329-F2329-D2329,-3))</f>
        <v/>
      </c>
      <c r="L2329" s="19">
        <f>IF(J2329&lt;=0,0,ROUNDDOWN((J2329*LOOKUP(J2329,{0,1950001,3300001,6950001,9000001,18000001,40000001},{0.05,0.1,0.2,0.23,0.33,0.4,0.45})-LOOKUP(J2329,{0,1950001,3300001,6950001,9000001,18000001,40000001},{0,97500,427500,636000,1536000,2796000,4796000}))*1.021,-2))</f>
        <v/>
      </c>
      <c r="M2329" s="19">
        <f>IF(K2329&lt;=0,0,ROUNDDOWN((K2329*LOOKUP(K2329,{0,1950001,3300001,6950001,9000001,18000001,40000001},{0.05,0.1,0.2,0.23,0.33,0.4,0.45})-LOOKUP(K2329,{0,1950001,3300001,6950001,9000001,18000001,40000001},{0,97500,427500,636000,1536000,2796000,4796000}))*1.021,-2))</f>
        <v/>
      </c>
      <c r="N2329" s="19">
        <f>MAX(0,ROUNDDOWN(H2329-E2329-430000-G2329,-3))</f>
        <v/>
      </c>
      <c r="O2329" s="19">
        <f>MAX(0,ROUNDDOWN(H2329-E2329-430000-G2329-D2329,-3))</f>
        <v/>
      </c>
      <c r="P2329" s="19">
        <f>IF(H2329&lt;=450000,0,MAX(0,ROUNDDOWN(N2329*0.06-MIN(50000,N2329)*0.03,-2))+MAX(0,ROUNDDOWN(N2329*0.04-MIN(50000,N2329)*0.02,-2)))</f>
        <v/>
      </c>
      <c r="Q2329" s="19">
        <f>IF(H2329&lt;=450000,0,MAX(0,ROUNDDOWN(O2329*0.06-MIN(50000,O2329)*0.03,-2))+MAX(0,ROUNDDOWN(O2329*0.04-MIN(50000,O2329)*0.02,-2)))</f>
        <v/>
      </c>
      <c r="R2329" s="19">
        <f>L2329-M2329</f>
        <v/>
      </c>
      <c r="S2329" s="19">
        <f>P2329-Q2329</f>
        <v/>
      </c>
      <c r="T2329" s="19">
        <f>R2329+S2329</f>
        <v/>
      </c>
      <c r="U2329" s="21">
        <f>IF(J2329&lt;=0,0,LOOKUP(J2329,{0,1950001,3300001,6950001,9000001,18000001,40000001},{0.05,0.1,0.2,0.23,0.33,0.4,0.45}))</f>
        <v/>
      </c>
    </row>
    <row r="2330">
      <c r="A2330" t="inlineStr">
        <is>
          <t>1万円刻み</t>
        </is>
      </c>
      <c r="B2330" s="19">
        <f>'3_1万円刻み'!$A$1096</f>
        <v/>
      </c>
      <c r="C2330" s="20" t="n">
        <v>2026</v>
      </c>
      <c r="D2330" s="19" t="n">
        <v>276000</v>
      </c>
      <c r="E2330" s="19">
        <f>ROUND(MIN(B2330/12,650000)*12*0.0915+MIN(B2330/12,1390000)*12*(0.0504+0)+B2330*0.005,0)</f>
        <v/>
      </c>
      <c r="F2330" s="19" t="n">
        <v>0</v>
      </c>
      <c r="G2330" s="19" t="n">
        <v>0</v>
      </c>
      <c r="H2330" s="19">
        <f>IF(C2330&gt;=2026,IF(B2330&lt;741000,0,IF(B2330&lt;2191000,B2330-740000,IF(B2330&lt;2193000,1451000,IF(B2330&lt;2196000,1453000,IF(B2330&lt;2200000,1456000,IF(B2330&lt;3600000,ROUNDDOWN(B2330/4,-3)*2.8-80000,IF(B2330&lt;6600000,ROUNDDOWN(B2330/4,-3)*3.2-440000,IF(B2330&lt;8500000,ROUNDDOWN(B2330*0.9,0)-1100000,B2330-1950000)))))))),IF(B2330&lt;651000,0,IF(B2330&lt;1900000,B2330-650000,IF(B2330&lt;3600000,ROUNDDOWN(B2330/4,-3)*2.8-80000,IF(B2330&lt;6600000,ROUNDDOWN(B2330/4,-3)*3.2-440000,IF(B2330&lt;8500000,ROUNDDOWN(B2330*0.9,0)-1100000,B2330-1950000))))))</f>
        <v/>
      </c>
      <c r="I2330" s="19">
        <f>IF(H2330&gt;23500000,NA(),IF(C2330&gt;=2026,IF(H2330&lt;=4890000,1040000,IF(H2330&lt;=6550000,670000,620000)),IF(H2330&lt;=1320000,950000,IF(H2330&lt;=3360000,880000,IF(H2330&lt;=4890000,680000,IF(H2330&lt;=6550000,630000,580000))))))</f>
        <v/>
      </c>
      <c r="J2330" s="19">
        <f>MAX(0,ROUNDDOWN(H2330-E2330-I2330-F2330,-3))</f>
        <v/>
      </c>
      <c r="K2330" s="19">
        <f>MAX(0,ROUNDDOWN(H2330-E2330-I2330-F2330-D2330,-3))</f>
        <v/>
      </c>
      <c r="L2330" s="19">
        <f>IF(J2330&lt;=0,0,ROUNDDOWN((J2330*LOOKUP(J2330,{0,1950001,3300001,6950001,9000001,18000001,40000001},{0.05,0.1,0.2,0.23,0.33,0.4,0.45})-LOOKUP(J2330,{0,1950001,3300001,6950001,9000001,18000001,40000001},{0,97500,427500,636000,1536000,2796000,4796000}))*1.021,-2))</f>
        <v/>
      </c>
      <c r="M2330" s="19">
        <f>IF(K2330&lt;=0,0,ROUNDDOWN((K2330*LOOKUP(K2330,{0,1950001,3300001,6950001,9000001,18000001,40000001},{0.05,0.1,0.2,0.23,0.33,0.4,0.45})-LOOKUP(K2330,{0,1950001,3300001,6950001,9000001,18000001,40000001},{0,97500,427500,636000,1536000,2796000,4796000}))*1.021,-2))</f>
        <v/>
      </c>
      <c r="N2330" s="19">
        <f>MAX(0,ROUNDDOWN(H2330-E2330-430000-G2330,-3))</f>
        <v/>
      </c>
      <c r="O2330" s="19">
        <f>MAX(0,ROUNDDOWN(H2330-E2330-430000-G2330-D2330,-3))</f>
        <v/>
      </c>
      <c r="P2330" s="19">
        <f>IF(H2330&lt;=450000,0,MAX(0,ROUNDDOWN(N2330*0.06-MIN(50000,N2330)*0.03,-2))+MAX(0,ROUNDDOWN(N2330*0.04-MIN(50000,N2330)*0.02,-2)))</f>
        <v/>
      </c>
      <c r="Q2330" s="19">
        <f>IF(H2330&lt;=450000,0,MAX(0,ROUNDDOWN(O2330*0.06-MIN(50000,O2330)*0.03,-2))+MAX(0,ROUNDDOWN(O2330*0.04-MIN(50000,O2330)*0.02,-2)))</f>
        <v/>
      </c>
      <c r="R2330" s="19">
        <f>L2330-M2330</f>
        <v/>
      </c>
      <c r="S2330" s="19">
        <f>P2330-Q2330</f>
        <v/>
      </c>
      <c r="T2330" s="19">
        <f>R2330+S2330</f>
        <v/>
      </c>
      <c r="U2330" s="21">
        <f>IF(J2330&lt;=0,0,LOOKUP(J2330,{0,1950001,3300001,6950001,9000001,18000001,40000001},{0.05,0.1,0.2,0.23,0.33,0.4,0.45}))</f>
        <v/>
      </c>
    </row>
    <row r="2331">
      <c r="A2331" t="inlineStr">
        <is>
          <t>1万円刻み</t>
        </is>
      </c>
      <c r="B2331" s="19">
        <f>'3_1万円刻み'!$A$1097</f>
        <v/>
      </c>
      <c r="C2331" s="20" t="n">
        <v>2025</v>
      </c>
      <c r="D2331" s="19" t="n">
        <v>276000</v>
      </c>
      <c r="E2331" s="19">
        <f>ROUND(MIN(B2331/12,650000)*12*0.0915+MIN(B2331/12,1390000)*12*(0.0504+0)+B2331*0.005,0)</f>
        <v/>
      </c>
      <c r="F2331" s="19" t="n">
        <v>0</v>
      </c>
      <c r="G2331" s="19" t="n">
        <v>0</v>
      </c>
      <c r="H2331" s="19">
        <f>IF(C2331&gt;=2026,IF(B2331&lt;741000,0,IF(B2331&lt;2191000,B2331-740000,IF(B2331&lt;2193000,1451000,IF(B2331&lt;2196000,1453000,IF(B2331&lt;2200000,1456000,IF(B2331&lt;3600000,ROUNDDOWN(B2331/4,-3)*2.8-80000,IF(B2331&lt;6600000,ROUNDDOWN(B2331/4,-3)*3.2-440000,IF(B2331&lt;8500000,ROUNDDOWN(B2331*0.9,0)-1100000,B2331-1950000)))))))),IF(B2331&lt;651000,0,IF(B2331&lt;1900000,B2331-650000,IF(B2331&lt;3600000,ROUNDDOWN(B2331/4,-3)*2.8-80000,IF(B2331&lt;6600000,ROUNDDOWN(B2331/4,-3)*3.2-440000,IF(B2331&lt;8500000,ROUNDDOWN(B2331*0.9,0)-1100000,B2331-1950000))))))</f>
        <v/>
      </c>
      <c r="I2331" s="19">
        <f>IF(H2331&gt;23500000,NA(),IF(C2331&gt;=2026,IF(H2331&lt;=4890000,1040000,IF(H2331&lt;=6550000,670000,620000)),IF(H2331&lt;=1320000,950000,IF(H2331&lt;=3360000,880000,IF(H2331&lt;=4890000,680000,IF(H2331&lt;=6550000,630000,580000))))))</f>
        <v/>
      </c>
      <c r="J2331" s="19">
        <f>MAX(0,ROUNDDOWN(H2331-E2331-I2331-F2331,-3))</f>
        <v/>
      </c>
      <c r="K2331" s="19">
        <f>MAX(0,ROUNDDOWN(H2331-E2331-I2331-F2331-D2331,-3))</f>
        <v/>
      </c>
      <c r="L2331" s="19">
        <f>IF(J2331&lt;=0,0,ROUNDDOWN((J2331*LOOKUP(J2331,{0,1950001,3300001,6950001,9000001,18000001,40000001},{0.05,0.1,0.2,0.23,0.33,0.4,0.45})-LOOKUP(J2331,{0,1950001,3300001,6950001,9000001,18000001,40000001},{0,97500,427500,636000,1536000,2796000,4796000}))*1.021,-2))</f>
        <v/>
      </c>
      <c r="M2331" s="19">
        <f>IF(K2331&lt;=0,0,ROUNDDOWN((K2331*LOOKUP(K2331,{0,1950001,3300001,6950001,9000001,18000001,40000001},{0.05,0.1,0.2,0.23,0.33,0.4,0.45})-LOOKUP(K2331,{0,1950001,3300001,6950001,9000001,18000001,40000001},{0,97500,427500,636000,1536000,2796000,4796000}))*1.021,-2))</f>
        <v/>
      </c>
      <c r="N2331" s="19">
        <f>MAX(0,ROUNDDOWN(H2331-E2331-430000-G2331,-3))</f>
        <v/>
      </c>
      <c r="O2331" s="19">
        <f>MAX(0,ROUNDDOWN(H2331-E2331-430000-G2331-D2331,-3))</f>
        <v/>
      </c>
      <c r="P2331" s="19">
        <f>IF(H2331&lt;=450000,0,MAX(0,ROUNDDOWN(N2331*0.06-MIN(50000,N2331)*0.03,-2))+MAX(0,ROUNDDOWN(N2331*0.04-MIN(50000,N2331)*0.02,-2)))</f>
        <v/>
      </c>
      <c r="Q2331" s="19">
        <f>IF(H2331&lt;=450000,0,MAX(0,ROUNDDOWN(O2331*0.06-MIN(50000,O2331)*0.03,-2))+MAX(0,ROUNDDOWN(O2331*0.04-MIN(50000,O2331)*0.02,-2)))</f>
        <v/>
      </c>
      <c r="R2331" s="19">
        <f>L2331-M2331</f>
        <v/>
      </c>
      <c r="S2331" s="19">
        <f>P2331-Q2331</f>
        <v/>
      </c>
      <c r="T2331" s="19">
        <f>R2331+S2331</f>
        <v/>
      </c>
      <c r="U2331" s="21">
        <f>IF(J2331&lt;=0,0,LOOKUP(J2331,{0,1950001,3300001,6950001,9000001,18000001,40000001},{0.05,0.1,0.2,0.23,0.33,0.4,0.45}))</f>
        <v/>
      </c>
    </row>
    <row r="2332">
      <c r="A2332" t="inlineStr">
        <is>
          <t>1万円刻み</t>
        </is>
      </c>
      <c r="B2332" s="19">
        <f>'3_1万円刻み'!$A$1097</f>
        <v/>
      </c>
      <c r="C2332" s="20" t="n">
        <v>2026</v>
      </c>
      <c r="D2332" s="19" t="n">
        <v>276000</v>
      </c>
      <c r="E2332" s="19">
        <f>ROUND(MIN(B2332/12,650000)*12*0.0915+MIN(B2332/12,1390000)*12*(0.0504+0)+B2332*0.005,0)</f>
        <v/>
      </c>
      <c r="F2332" s="19" t="n">
        <v>0</v>
      </c>
      <c r="G2332" s="19" t="n">
        <v>0</v>
      </c>
      <c r="H2332" s="19">
        <f>IF(C2332&gt;=2026,IF(B2332&lt;741000,0,IF(B2332&lt;2191000,B2332-740000,IF(B2332&lt;2193000,1451000,IF(B2332&lt;2196000,1453000,IF(B2332&lt;2200000,1456000,IF(B2332&lt;3600000,ROUNDDOWN(B2332/4,-3)*2.8-80000,IF(B2332&lt;6600000,ROUNDDOWN(B2332/4,-3)*3.2-440000,IF(B2332&lt;8500000,ROUNDDOWN(B2332*0.9,0)-1100000,B2332-1950000)))))))),IF(B2332&lt;651000,0,IF(B2332&lt;1900000,B2332-650000,IF(B2332&lt;3600000,ROUNDDOWN(B2332/4,-3)*2.8-80000,IF(B2332&lt;6600000,ROUNDDOWN(B2332/4,-3)*3.2-440000,IF(B2332&lt;8500000,ROUNDDOWN(B2332*0.9,0)-1100000,B2332-1950000))))))</f>
        <v/>
      </c>
      <c r="I2332" s="19">
        <f>IF(H2332&gt;23500000,NA(),IF(C2332&gt;=2026,IF(H2332&lt;=4890000,1040000,IF(H2332&lt;=6550000,670000,620000)),IF(H2332&lt;=1320000,950000,IF(H2332&lt;=3360000,880000,IF(H2332&lt;=4890000,680000,IF(H2332&lt;=6550000,630000,580000))))))</f>
        <v/>
      </c>
      <c r="J2332" s="19">
        <f>MAX(0,ROUNDDOWN(H2332-E2332-I2332-F2332,-3))</f>
        <v/>
      </c>
      <c r="K2332" s="19">
        <f>MAX(0,ROUNDDOWN(H2332-E2332-I2332-F2332-D2332,-3))</f>
        <v/>
      </c>
      <c r="L2332" s="19">
        <f>IF(J2332&lt;=0,0,ROUNDDOWN((J2332*LOOKUP(J2332,{0,1950001,3300001,6950001,9000001,18000001,40000001},{0.05,0.1,0.2,0.23,0.33,0.4,0.45})-LOOKUP(J2332,{0,1950001,3300001,6950001,9000001,18000001,40000001},{0,97500,427500,636000,1536000,2796000,4796000}))*1.021,-2))</f>
        <v/>
      </c>
      <c r="M2332" s="19">
        <f>IF(K2332&lt;=0,0,ROUNDDOWN((K2332*LOOKUP(K2332,{0,1950001,3300001,6950001,9000001,18000001,40000001},{0.05,0.1,0.2,0.23,0.33,0.4,0.45})-LOOKUP(K2332,{0,1950001,3300001,6950001,9000001,18000001,40000001},{0,97500,427500,636000,1536000,2796000,4796000}))*1.021,-2))</f>
        <v/>
      </c>
      <c r="N2332" s="19">
        <f>MAX(0,ROUNDDOWN(H2332-E2332-430000-G2332,-3))</f>
        <v/>
      </c>
      <c r="O2332" s="19">
        <f>MAX(0,ROUNDDOWN(H2332-E2332-430000-G2332-D2332,-3))</f>
        <v/>
      </c>
      <c r="P2332" s="19">
        <f>IF(H2332&lt;=450000,0,MAX(0,ROUNDDOWN(N2332*0.06-MIN(50000,N2332)*0.03,-2))+MAX(0,ROUNDDOWN(N2332*0.04-MIN(50000,N2332)*0.02,-2)))</f>
        <v/>
      </c>
      <c r="Q2332" s="19">
        <f>IF(H2332&lt;=450000,0,MAX(0,ROUNDDOWN(O2332*0.06-MIN(50000,O2332)*0.03,-2))+MAX(0,ROUNDDOWN(O2332*0.04-MIN(50000,O2332)*0.02,-2)))</f>
        <v/>
      </c>
      <c r="R2332" s="19">
        <f>L2332-M2332</f>
        <v/>
      </c>
      <c r="S2332" s="19">
        <f>P2332-Q2332</f>
        <v/>
      </c>
      <c r="T2332" s="19">
        <f>R2332+S2332</f>
        <v/>
      </c>
      <c r="U2332" s="21">
        <f>IF(J2332&lt;=0,0,LOOKUP(J2332,{0,1950001,3300001,6950001,9000001,18000001,40000001},{0.05,0.1,0.2,0.23,0.33,0.4,0.45}))</f>
        <v/>
      </c>
    </row>
    <row r="2333">
      <c r="A2333" t="inlineStr">
        <is>
          <t>1万円刻み</t>
        </is>
      </c>
      <c r="B2333" s="19">
        <f>'3_1万円刻み'!$A$1098</f>
        <v/>
      </c>
      <c r="C2333" s="20" t="n">
        <v>2025</v>
      </c>
      <c r="D2333" s="19" t="n">
        <v>276000</v>
      </c>
      <c r="E2333" s="19">
        <f>ROUND(MIN(B2333/12,650000)*12*0.0915+MIN(B2333/12,1390000)*12*(0.0504+0)+B2333*0.005,0)</f>
        <v/>
      </c>
      <c r="F2333" s="19" t="n">
        <v>0</v>
      </c>
      <c r="G2333" s="19" t="n">
        <v>0</v>
      </c>
      <c r="H2333" s="19">
        <f>IF(C2333&gt;=2026,IF(B2333&lt;741000,0,IF(B2333&lt;2191000,B2333-740000,IF(B2333&lt;2193000,1451000,IF(B2333&lt;2196000,1453000,IF(B2333&lt;2200000,1456000,IF(B2333&lt;3600000,ROUNDDOWN(B2333/4,-3)*2.8-80000,IF(B2333&lt;6600000,ROUNDDOWN(B2333/4,-3)*3.2-440000,IF(B2333&lt;8500000,ROUNDDOWN(B2333*0.9,0)-1100000,B2333-1950000)))))))),IF(B2333&lt;651000,0,IF(B2333&lt;1900000,B2333-650000,IF(B2333&lt;3600000,ROUNDDOWN(B2333/4,-3)*2.8-80000,IF(B2333&lt;6600000,ROUNDDOWN(B2333/4,-3)*3.2-440000,IF(B2333&lt;8500000,ROUNDDOWN(B2333*0.9,0)-1100000,B2333-1950000))))))</f>
        <v/>
      </c>
      <c r="I2333" s="19">
        <f>IF(H2333&gt;23500000,NA(),IF(C2333&gt;=2026,IF(H2333&lt;=4890000,1040000,IF(H2333&lt;=6550000,670000,620000)),IF(H2333&lt;=1320000,950000,IF(H2333&lt;=3360000,880000,IF(H2333&lt;=4890000,680000,IF(H2333&lt;=6550000,630000,580000))))))</f>
        <v/>
      </c>
      <c r="J2333" s="19">
        <f>MAX(0,ROUNDDOWN(H2333-E2333-I2333-F2333,-3))</f>
        <v/>
      </c>
      <c r="K2333" s="19">
        <f>MAX(0,ROUNDDOWN(H2333-E2333-I2333-F2333-D2333,-3))</f>
        <v/>
      </c>
      <c r="L2333" s="19">
        <f>IF(J2333&lt;=0,0,ROUNDDOWN((J2333*LOOKUP(J2333,{0,1950001,3300001,6950001,9000001,18000001,40000001},{0.05,0.1,0.2,0.23,0.33,0.4,0.45})-LOOKUP(J2333,{0,1950001,3300001,6950001,9000001,18000001,40000001},{0,97500,427500,636000,1536000,2796000,4796000}))*1.021,-2))</f>
        <v/>
      </c>
      <c r="M2333" s="19">
        <f>IF(K2333&lt;=0,0,ROUNDDOWN((K2333*LOOKUP(K2333,{0,1950001,3300001,6950001,9000001,18000001,40000001},{0.05,0.1,0.2,0.23,0.33,0.4,0.45})-LOOKUP(K2333,{0,1950001,3300001,6950001,9000001,18000001,40000001},{0,97500,427500,636000,1536000,2796000,4796000}))*1.021,-2))</f>
        <v/>
      </c>
      <c r="N2333" s="19">
        <f>MAX(0,ROUNDDOWN(H2333-E2333-430000-G2333,-3))</f>
        <v/>
      </c>
      <c r="O2333" s="19">
        <f>MAX(0,ROUNDDOWN(H2333-E2333-430000-G2333-D2333,-3))</f>
        <v/>
      </c>
      <c r="P2333" s="19">
        <f>IF(H2333&lt;=450000,0,MAX(0,ROUNDDOWN(N2333*0.06-MIN(50000,N2333)*0.03,-2))+MAX(0,ROUNDDOWN(N2333*0.04-MIN(50000,N2333)*0.02,-2)))</f>
        <v/>
      </c>
      <c r="Q2333" s="19">
        <f>IF(H2333&lt;=450000,0,MAX(0,ROUNDDOWN(O2333*0.06-MIN(50000,O2333)*0.03,-2))+MAX(0,ROUNDDOWN(O2333*0.04-MIN(50000,O2333)*0.02,-2)))</f>
        <v/>
      </c>
      <c r="R2333" s="19">
        <f>L2333-M2333</f>
        <v/>
      </c>
      <c r="S2333" s="19">
        <f>P2333-Q2333</f>
        <v/>
      </c>
      <c r="T2333" s="19">
        <f>R2333+S2333</f>
        <v/>
      </c>
      <c r="U2333" s="21">
        <f>IF(J2333&lt;=0,0,LOOKUP(J2333,{0,1950001,3300001,6950001,9000001,18000001,40000001},{0.05,0.1,0.2,0.23,0.33,0.4,0.45}))</f>
        <v/>
      </c>
    </row>
    <row r="2334">
      <c r="A2334" t="inlineStr">
        <is>
          <t>1万円刻み</t>
        </is>
      </c>
      <c r="B2334" s="19">
        <f>'3_1万円刻み'!$A$1098</f>
        <v/>
      </c>
      <c r="C2334" s="20" t="n">
        <v>2026</v>
      </c>
      <c r="D2334" s="19" t="n">
        <v>276000</v>
      </c>
      <c r="E2334" s="19">
        <f>ROUND(MIN(B2334/12,650000)*12*0.0915+MIN(B2334/12,1390000)*12*(0.0504+0)+B2334*0.005,0)</f>
        <v/>
      </c>
      <c r="F2334" s="19" t="n">
        <v>0</v>
      </c>
      <c r="G2334" s="19" t="n">
        <v>0</v>
      </c>
      <c r="H2334" s="19">
        <f>IF(C2334&gt;=2026,IF(B2334&lt;741000,0,IF(B2334&lt;2191000,B2334-740000,IF(B2334&lt;2193000,1451000,IF(B2334&lt;2196000,1453000,IF(B2334&lt;2200000,1456000,IF(B2334&lt;3600000,ROUNDDOWN(B2334/4,-3)*2.8-80000,IF(B2334&lt;6600000,ROUNDDOWN(B2334/4,-3)*3.2-440000,IF(B2334&lt;8500000,ROUNDDOWN(B2334*0.9,0)-1100000,B2334-1950000)))))))),IF(B2334&lt;651000,0,IF(B2334&lt;1900000,B2334-650000,IF(B2334&lt;3600000,ROUNDDOWN(B2334/4,-3)*2.8-80000,IF(B2334&lt;6600000,ROUNDDOWN(B2334/4,-3)*3.2-440000,IF(B2334&lt;8500000,ROUNDDOWN(B2334*0.9,0)-1100000,B2334-1950000))))))</f>
        <v/>
      </c>
      <c r="I2334" s="19">
        <f>IF(H2334&gt;23500000,NA(),IF(C2334&gt;=2026,IF(H2334&lt;=4890000,1040000,IF(H2334&lt;=6550000,670000,620000)),IF(H2334&lt;=1320000,950000,IF(H2334&lt;=3360000,880000,IF(H2334&lt;=4890000,680000,IF(H2334&lt;=6550000,630000,580000))))))</f>
        <v/>
      </c>
      <c r="J2334" s="19">
        <f>MAX(0,ROUNDDOWN(H2334-E2334-I2334-F2334,-3))</f>
        <v/>
      </c>
      <c r="K2334" s="19">
        <f>MAX(0,ROUNDDOWN(H2334-E2334-I2334-F2334-D2334,-3))</f>
        <v/>
      </c>
      <c r="L2334" s="19">
        <f>IF(J2334&lt;=0,0,ROUNDDOWN((J2334*LOOKUP(J2334,{0,1950001,3300001,6950001,9000001,18000001,40000001},{0.05,0.1,0.2,0.23,0.33,0.4,0.45})-LOOKUP(J2334,{0,1950001,3300001,6950001,9000001,18000001,40000001},{0,97500,427500,636000,1536000,2796000,4796000}))*1.021,-2))</f>
        <v/>
      </c>
      <c r="M2334" s="19">
        <f>IF(K2334&lt;=0,0,ROUNDDOWN((K2334*LOOKUP(K2334,{0,1950001,3300001,6950001,9000001,18000001,40000001},{0.05,0.1,0.2,0.23,0.33,0.4,0.45})-LOOKUP(K2334,{0,1950001,3300001,6950001,9000001,18000001,40000001},{0,97500,427500,636000,1536000,2796000,4796000}))*1.021,-2))</f>
        <v/>
      </c>
      <c r="N2334" s="19">
        <f>MAX(0,ROUNDDOWN(H2334-E2334-430000-G2334,-3))</f>
        <v/>
      </c>
      <c r="O2334" s="19">
        <f>MAX(0,ROUNDDOWN(H2334-E2334-430000-G2334-D2334,-3))</f>
        <v/>
      </c>
      <c r="P2334" s="19">
        <f>IF(H2334&lt;=450000,0,MAX(0,ROUNDDOWN(N2334*0.06-MIN(50000,N2334)*0.03,-2))+MAX(0,ROUNDDOWN(N2334*0.04-MIN(50000,N2334)*0.02,-2)))</f>
        <v/>
      </c>
      <c r="Q2334" s="19">
        <f>IF(H2334&lt;=450000,0,MAX(0,ROUNDDOWN(O2334*0.06-MIN(50000,O2334)*0.03,-2))+MAX(0,ROUNDDOWN(O2334*0.04-MIN(50000,O2334)*0.02,-2)))</f>
        <v/>
      </c>
      <c r="R2334" s="19">
        <f>L2334-M2334</f>
        <v/>
      </c>
      <c r="S2334" s="19">
        <f>P2334-Q2334</f>
        <v/>
      </c>
      <c r="T2334" s="19">
        <f>R2334+S2334</f>
        <v/>
      </c>
      <c r="U2334" s="21">
        <f>IF(J2334&lt;=0,0,LOOKUP(J2334,{0,1950001,3300001,6950001,9000001,18000001,40000001},{0.05,0.1,0.2,0.23,0.33,0.4,0.45}))</f>
        <v/>
      </c>
    </row>
    <row r="2335">
      <c r="A2335" t="inlineStr">
        <is>
          <t>1万円刻み</t>
        </is>
      </c>
      <c r="B2335" s="19">
        <f>'3_1万円刻み'!$A$1099</f>
        <v/>
      </c>
      <c r="C2335" s="20" t="n">
        <v>2025</v>
      </c>
      <c r="D2335" s="19" t="n">
        <v>276000</v>
      </c>
      <c r="E2335" s="19">
        <f>ROUND(MIN(B2335/12,650000)*12*0.0915+MIN(B2335/12,1390000)*12*(0.0504+0)+B2335*0.005,0)</f>
        <v/>
      </c>
      <c r="F2335" s="19" t="n">
        <v>0</v>
      </c>
      <c r="G2335" s="19" t="n">
        <v>0</v>
      </c>
      <c r="H2335" s="19">
        <f>IF(C2335&gt;=2026,IF(B2335&lt;741000,0,IF(B2335&lt;2191000,B2335-740000,IF(B2335&lt;2193000,1451000,IF(B2335&lt;2196000,1453000,IF(B2335&lt;2200000,1456000,IF(B2335&lt;3600000,ROUNDDOWN(B2335/4,-3)*2.8-80000,IF(B2335&lt;6600000,ROUNDDOWN(B2335/4,-3)*3.2-440000,IF(B2335&lt;8500000,ROUNDDOWN(B2335*0.9,0)-1100000,B2335-1950000)))))))),IF(B2335&lt;651000,0,IF(B2335&lt;1900000,B2335-650000,IF(B2335&lt;3600000,ROUNDDOWN(B2335/4,-3)*2.8-80000,IF(B2335&lt;6600000,ROUNDDOWN(B2335/4,-3)*3.2-440000,IF(B2335&lt;8500000,ROUNDDOWN(B2335*0.9,0)-1100000,B2335-1950000))))))</f>
        <v/>
      </c>
      <c r="I2335" s="19">
        <f>IF(H2335&gt;23500000,NA(),IF(C2335&gt;=2026,IF(H2335&lt;=4890000,1040000,IF(H2335&lt;=6550000,670000,620000)),IF(H2335&lt;=1320000,950000,IF(H2335&lt;=3360000,880000,IF(H2335&lt;=4890000,680000,IF(H2335&lt;=6550000,630000,580000))))))</f>
        <v/>
      </c>
      <c r="J2335" s="19">
        <f>MAX(0,ROUNDDOWN(H2335-E2335-I2335-F2335,-3))</f>
        <v/>
      </c>
      <c r="K2335" s="19">
        <f>MAX(0,ROUNDDOWN(H2335-E2335-I2335-F2335-D2335,-3))</f>
        <v/>
      </c>
      <c r="L2335" s="19">
        <f>IF(J2335&lt;=0,0,ROUNDDOWN((J2335*LOOKUP(J2335,{0,1950001,3300001,6950001,9000001,18000001,40000001},{0.05,0.1,0.2,0.23,0.33,0.4,0.45})-LOOKUP(J2335,{0,1950001,3300001,6950001,9000001,18000001,40000001},{0,97500,427500,636000,1536000,2796000,4796000}))*1.021,-2))</f>
        <v/>
      </c>
      <c r="M2335" s="19">
        <f>IF(K2335&lt;=0,0,ROUNDDOWN((K2335*LOOKUP(K2335,{0,1950001,3300001,6950001,9000001,18000001,40000001},{0.05,0.1,0.2,0.23,0.33,0.4,0.45})-LOOKUP(K2335,{0,1950001,3300001,6950001,9000001,18000001,40000001},{0,97500,427500,636000,1536000,2796000,4796000}))*1.021,-2))</f>
        <v/>
      </c>
      <c r="N2335" s="19">
        <f>MAX(0,ROUNDDOWN(H2335-E2335-430000-G2335,-3))</f>
        <v/>
      </c>
      <c r="O2335" s="19">
        <f>MAX(0,ROUNDDOWN(H2335-E2335-430000-G2335-D2335,-3))</f>
        <v/>
      </c>
      <c r="P2335" s="19">
        <f>IF(H2335&lt;=450000,0,MAX(0,ROUNDDOWN(N2335*0.06-MIN(50000,N2335)*0.03,-2))+MAX(0,ROUNDDOWN(N2335*0.04-MIN(50000,N2335)*0.02,-2)))</f>
        <v/>
      </c>
      <c r="Q2335" s="19">
        <f>IF(H2335&lt;=450000,0,MAX(0,ROUNDDOWN(O2335*0.06-MIN(50000,O2335)*0.03,-2))+MAX(0,ROUNDDOWN(O2335*0.04-MIN(50000,O2335)*0.02,-2)))</f>
        <v/>
      </c>
      <c r="R2335" s="19">
        <f>L2335-M2335</f>
        <v/>
      </c>
      <c r="S2335" s="19">
        <f>P2335-Q2335</f>
        <v/>
      </c>
      <c r="T2335" s="19">
        <f>R2335+S2335</f>
        <v/>
      </c>
      <c r="U2335" s="21">
        <f>IF(J2335&lt;=0,0,LOOKUP(J2335,{0,1950001,3300001,6950001,9000001,18000001,40000001},{0.05,0.1,0.2,0.23,0.33,0.4,0.45}))</f>
        <v/>
      </c>
    </row>
    <row r="2336">
      <c r="A2336" t="inlineStr">
        <is>
          <t>1万円刻み</t>
        </is>
      </c>
      <c r="B2336" s="19">
        <f>'3_1万円刻み'!$A$1099</f>
        <v/>
      </c>
      <c r="C2336" s="20" t="n">
        <v>2026</v>
      </c>
      <c r="D2336" s="19" t="n">
        <v>276000</v>
      </c>
      <c r="E2336" s="19">
        <f>ROUND(MIN(B2336/12,650000)*12*0.0915+MIN(B2336/12,1390000)*12*(0.0504+0)+B2336*0.005,0)</f>
        <v/>
      </c>
      <c r="F2336" s="19" t="n">
        <v>0</v>
      </c>
      <c r="G2336" s="19" t="n">
        <v>0</v>
      </c>
      <c r="H2336" s="19">
        <f>IF(C2336&gt;=2026,IF(B2336&lt;741000,0,IF(B2336&lt;2191000,B2336-740000,IF(B2336&lt;2193000,1451000,IF(B2336&lt;2196000,1453000,IF(B2336&lt;2200000,1456000,IF(B2336&lt;3600000,ROUNDDOWN(B2336/4,-3)*2.8-80000,IF(B2336&lt;6600000,ROUNDDOWN(B2336/4,-3)*3.2-440000,IF(B2336&lt;8500000,ROUNDDOWN(B2336*0.9,0)-1100000,B2336-1950000)))))))),IF(B2336&lt;651000,0,IF(B2336&lt;1900000,B2336-650000,IF(B2336&lt;3600000,ROUNDDOWN(B2336/4,-3)*2.8-80000,IF(B2336&lt;6600000,ROUNDDOWN(B2336/4,-3)*3.2-440000,IF(B2336&lt;8500000,ROUNDDOWN(B2336*0.9,0)-1100000,B2336-1950000))))))</f>
        <v/>
      </c>
      <c r="I2336" s="19">
        <f>IF(H2336&gt;23500000,NA(),IF(C2336&gt;=2026,IF(H2336&lt;=4890000,1040000,IF(H2336&lt;=6550000,670000,620000)),IF(H2336&lt;=1320000,950000,IF(H2336&lt;=3360000,880000,IF(H2336&lt;=4890000,680000,IF(H2336&lt;=6550000,630000,580000))))))</f>
        <v/>
      </c>
      <c r="J2336" s="19">
        <f>MAX(0,ROUNDDOWN(H2336-E2336-I2336-F2336,-3))</f>
        <v/>
      </c>
      <c r="K2336" s="19">
        <f>MAX(0,ROUNDDOWN(H2336-E2336-I2336-F2336-D2336,-3))</f>
        <v/>
      </c>
      <c r="L2336" s="19">
        <f>IF(J2336&lt;=0,0,ROUNDDOWN((J2336*LOOKUP(J2336,{0,1950001,3300001,6950001,9000001,18000001,40000001},{0.05,0.1,0.2,0.23,0.33,0.4,0.45})-LOOKUP(J2336,{0,1950001,3300001,6950001,9000001,18000001,40000001},{0,97500,427500,636000,1536000,2796000,4796000}))*1.021,-2))</f>
        <v/>
      </c>
      <c r="M2336" s="19">
        <f>IF(K2336&lt;=0,0,ROUNDDOWN((K2336*LOOKUP(K2336,{0,1950001,3300001,6950001,9000001,18000001,40000001},{0.05,0.1,0.2,0.23,0.33,0.4,0.45})-LOOKUP(K2336,{0,1950001,3300001,6950001,9000001,18000001,40000001},{0,97500,427500,636000,1536000,2796000,4796000}))*1.021,-2))</f>
        <v/>
      </c>
      <c r="N2336" s="19">
        <f>MAX(0,ROUNDDOWN(H2336-E2336-430000-G2336,-3))</f>
        <v/>
      </c>
      <c r="O2336" s="19">
        <f>MAX(0,ROUNDDOWN(H2336-E2336-430000-G2336-D2336,-3))</f>
        <v/>
      </c>
      <c r="P2336" s="19">
        <f>IF(H2336&lt;=450000,0,MAX(0,ROUNDDOWN(N2336*0.06-MIN(50000,N2336)*0.03,-2))+MAX(0,ROUNDDOWN(N2336*0.04-MIN(50000,N2336)*0.02,-2)))</f>
        <v/>
      </c>
      <c r="Q2336" s="19">
        <f>IF(H2336&lt;=450000,0,MAX(0,ROUNDDOWN(O2336*0.06-MIN(50000,O2336)*0.03,-2))+MAX(0,ROUNDDOWN(O2336*0.04-MIN(50000,O2336)*0.02,-2)))</f>
        <v/>
      </c>
      <c r="R2336" s="19">
        <f>L2336-M2336</f>
        <v/>
      </c>
      <c r="S2336" s="19">
        <f>P2336-Q2336</f>
        <v/>
      </c>
      <c r="T2336" s="19">
        <f>R2336+S2336</f>
        <v/>
      </c>
      <c r="U2336" s="21">
        <f>IF(J2336&lt;=0,0,LOOKUP(J2336,{0,1950001,3300001,6950001,9000001,18000001,40000001},{0.05,0.1,0.2,0.23,0.33,0.4,0.45}))</f>
        <v/>
      </c>
    </row>
    <row r="2337">
      <c r="A2337" t="inlineStr">
        <is>
          <t>1万円刻み</t>
        </is>
      </c>
      <c r="B2337" s="19">
        <f>'3_1万円刻み'!$A$1100</f>
        <v/>
      </c>
      <c r="C2337" s="20" t="n">
        <v>2025</v>
      </c>
      <c r="D2337" s="19" t="n">
        <v>276000</v>
      </c>
      <c r="E2337" s="19">
        <f>ROUND(MIN(B2337/12,650000)*12*0.0915+MIN(B2337/12,1390000)*12*(0.0504+0)+B2337*0.005,0)</f>
        <v/>
      </c>
      <c r="F2337" s="19" t="n">
        <v>0</v>
      </c>
      <c r="G2337" s="19" t="n">
        <v>0</v>
      </c>
      <c r="H2337" s="19">
        <f>IF(C2337&gt;=2026,IF(B2337&lt;741000,0,IF(B2337&lt;2191000,B2337-740000,IF(B2337&lt;2193000,1451000,IF(B2337&lt;2196000,1453000,IF(B2337&lt;2200000,1456000,IF(B2337&lt;3600000,ROUNDDOWN(B2337/4,-3)*2.8-80000,IF(B2337&lt;6600000,ROUNDDOWN(B2337/4,-3)*3.2-440000,IF(B2337&lt;8500000,ROUNDDOWN(B2337*0.9,0)-1100000,B2337-1950000)))))))),IF(B2337&lt;651000,0,IF(B2337&lt;1900000,B2337-650000,IF(B2337&lt;3600000,ROUNDDOWN(B2337/4,-3)*2.8-80000,IF(B2337&lt;6600000,ROUNDDOWN(B2337/4,-3)*3.2-440000,IF(B2337&lt;8500000,ROUNDDOWN(B2337*0.9,0)-1100000,B2337-1950000))))))</f>
        <v/>
      </c>
      <c r="I2337" s="19">
        <f>IF(H2337&gt;23500000,NA(),IF(C2337&gt;=2026,IF(H2337&lt;=4890000,1040000,IF(H2337&lt;=6550000,670000,620000)),IF(H2337&lt;=1320000,950000,IF(H2337&lt;=3360000,880000,IF(H2337&lt;=4890000,680000,IF(H2337&lt;=6550000,630000,580000))))))</f>
        <v/>
      </c>
      <c r="J2337" s="19">
        <f>MAX(0,ROUNDDOWN(H2337-E2337-I2337-F2337,-3))</f>
        <v/>
      </c>
      <c r="K2337" s="19">
        <f>MAX(0,ROUNDDOWN(H2337-E2337-I2337-F2337-D2337,-3))</f>
        <v/>
      </c>
      <c r="L2337" s="19">
        <f>IF(J2337&lt;=0,0,ROUNDDOWN((J2337*LOOKUP(J2337,{0,1950001,3300001,6950001,9000001,18000001,40000001},{0.05,0.1,0.2,0.23,0.33,0.4,0.45})-LOOKUP(J2337,{0,1950001,3300001,6950001,9000001,18000001,40000001},{0,97500,427500,636000,1536000,2796000,4796000}))*1.021,-2))</f>
        <v/>
      </c>
      <c r="M2337" s="19">
        <f>IF(K2337&lt;=0,0,ROUNDDOWN((K2337*LOOKUP(K2337,{0,1950001,3300001,6950001,9000001,18000001,40000001},{0.05,0.1,0.2,0.23,0.33,0.4,0.45})-LOOKUP(K2337,{0,1950001,3300001,6950001,9000001,18000001,40000001},{0,97500,427500,636000,1536000,2796000,4796000}))*1.021,-2))</f>
        <v/>
      </c>
      <c r="N2337" s="19">
        <f>MAX(0,ROUNDDOWN(H2337-E2337-430000-G2337,-3))</f>
        <v/>
      </c>
      <c r="O2337" s="19">
        <f>MAX(0,ROUNDDOWN(H2337-E2337-430000-G2337-D2337,-3))</f>
        <v/>
      </c>
      <c r="P2337" s="19">
        <f>IF(H2337&lt;=450000,0,MAX(0,ROUNDDOWN(N2337*0.06-MIN(50000,N2337)*0.03,-2))+MAX(0,ROUNDDOWN(N2337*0.04-MIN(50000,N2337)*0.02,-2)))</f>
        <v/>
      </c>
      <c r="Q2337" s="19">
        <f>IF(H2337&lt;=450000,0,MAX(0,ROUNDDOWN(O2337*0.06-MIN(50000,O2337)*0.03,-2))+MAX(0,ROUNDDOWN(O2337*0.04-MIN(50000,O2337)*0.02,-2)))</f>
        <v/>
      </c>
      <c r="R2337" s="19">
        <f>L2337-M2337</f>
        <v/>
      </c>
      <c r="S2337" s="19">
        <f>P2337-Q2337</f>
        <v/>
      </c>
      <c r="T2337" s="19">
        <f>R2337+S2337</f>
        <v/>
      </c>
      <c r="U2337" s="21">
        <f>IF(J2337&lt;=0,0,LOOKUP(J2337,{0,1950001,3300001,6950001,9000001,18000001,40000001},{0.05,0.1,0.2,0.23,0.33,0.4,0.45}))</f>
        <v/>
      </c>
    </row>
    <row r="2338">
      <c r="A2338" t="inlineStr">
        <is>
          <t>1万円刻み</t>
        </is>
      </c>
      <c r="B2338" s="19">
        <f>'3_1万円刻み'!$A$1100</f>
        <v/>
      </c>
      <c r="C2338" s="20" t="n">
        <v>2026</v>
      </c>
      <c r="D2338" s="19" t="n">
        <v>276000</v>
      </c>
      <c r="E2338" s="19">
        <f>ROUND(MIN(B2338/12,650000)*12*0.0915+MIN(B2338/12,1390000)*12*(0.0504+0)+B2338*0.005,0)</f>
        <v/>
      </c>
      <c r="F2338" s="19" t="n">
        <v>0</v>
      </c>
      <c r="G2338" s="19" t="n">
        <v>0</v>
      </c>
      <c r="H2338" s="19">
        <f>IF(C2338&gt;=2026,IF(B2338&lt;741000,0,IF(B2338&lt;2191000,B2338-740000,IF(B2338&lt;2193000,1451000,IF(B2338&lt;2196000,1453000,IF(B2338&lt;2200000,1456000,IF(B2338&lt;3600000,ROUNDDOWN(B2338/4,-3)*2.8-80000,IF(B2338&lt;6600000,ROUNDDOWN(B2338/4,-3)*3.2-440000,IF(B2338&lt;8500000,ROUNDDOWN(B2338*0.9,0)-1100000,B2338-1950000)))))))),IF(B2338&lt;651000,0,IF(B2338&lt;1900000,B2338-650000,IF(B2338&lt;3600000,ROUNDDOWN(B2338/4,-3)*2.8-80000,IF(B2338&lt;6600000,ROUNDDOWN(B2338/4,-3)*3.2-440000,IF(B2338&lt;8500000,ROUNDDOWN(B2338*0.9,0)-1100000,B2338-1950000))))))</f>
        <v/>
      </c>
      <c r="I2338" s="19">
        <f>IF(H2338&gt;23500000,NA(),IF(C2338&gt;=2026,IF(H2338&lt;=4890000,1040000,IF(H2338&lt;=6550000,670000,620000)),IF(H2338&lt;=1320000,950000,IF(H2338&lt;=3360000,880000,IF(H2338&lt;=4890000,680000,IF(H2338&lt;=6550000,630000,580000))))))</f>
        <v/>
      </c>
      <c r="J2338" s="19">
        <f>MAX(0,ROUNDDOWN(H2338-E2338-I2338-F2338,-3))</f>
        <v/>
      </c>
      <c r="K2338" s="19">
        <f>MAX(0,ROUNDDOWN(H2338-E2338-I2338-F2338-D2338,-3))</f>
        <v/>
      </c>
      <c r="L2338" s="19">
        <f>IF(J2338&lt;=0,0,ROUNDDOWN((J2338*LOOKUP(J2338,{0,1950001,3300001,6950001,9000001,18000001,40000001},{0.05,0.1,0.2,0.23,0.33,0.4,0.45})-LOOKUP(J2338,{0,1950001,3300001,6950001,9000001,18000001,40000001},{0,97500,427500,636000,1536000,2796000,4796000}))*1.021,-2))</f>
        <v/>
      </c>
      <c r="M2338" s="19">
        <f>IF(K2338&lt;=0,0,ROUNDDOWN((K2338*LOOKUP(K2338,{0,1950001,3300001,6950001,9000001,18000001,40000001},{0.05,0.1,0.2,0.23,0.33,0.4,0.45})-LOOKUP(K2338,{0,1950001,3300001,6950001,9000001,18000001,40000001},{0,97500,427500,636000,1536000,2796000,4796000}))*1.021,-2))</f>
        <v/>
      </c>
      <c r="N2338" s="19">
        <f>MAX(0,ROUNDDOWN(H2338-E2338-430000-G2338,-3))</f>
        <v/>
      </c>
      <c r="O2338" s="19">
        <f>MAX(0,ROUNDDOWN(H2338-E2338-430000-G2338-D2338,-3))</f>
        <v/>
      </c>
      <c r="P2338" s="19">
        <f>IF(H2338&lt;=450000,0,MAX(0,ROUNDDOWN(N2338*0.06-MIN(50000,N2338)*0.03,-2))+MAX(0,ROUNDDOWN(N2338*0.04-MIN(50000,N2338)*0.02,-2)))</f>
        <v/>
      </c>
      <c r="Q2338" s="19">
        <f>IF(H2338&lt;=450000,0,MAX(0,ROUNDDOWN(O2338*0.06-MIN(50000,O2338)*0.03,-2))+MAX(0,ROUNDDOWN(O2338*0.04-MIN(50000,O2338)*0.02,-2)))</f>
        <v/>
      </c>
      <c r="R2338" s="19">
        <f>L2338-M2338</f>
        <v/>
      </c>
      <c r="S2338" s="19">
        <f>P2338-Q2338</f>
        <v/>
      </c>
      <c r="T2338" s="19">
        <f>R2338+S2338</f>
        <v/>
      </c>
      <c r="U2338" s="21">
        <f>IF(J2338&lt;=0,0,LOOKUP(J2338,{0,1950001,3300001,6950001,9000001,18000001,40000001},{0.05,0.1,0.2,0.23,0.33,0.4,0.45}))</f>
        <v/>
      </c>
    </row>
    <row r="2339">
      <c r="A2339" t="inlineStr">
        <is>
          <t>1万円刻み</t>
        </is>
      </c>
      <c r="B2339" s="19">
        <f>'3_1万円刻み'!$A$1101</f>
        <v/>
      </c>
      <c r="C2339" s="20" t="n">
        <v>2025</v>
      </c>
      <c r="D2339" s="19" t="n">
        <v>276000</v>
      </c>
      <c r="E2339" s="19">
        <f>ROUND(MIN(B2339/12,650000)*12*0.0915+MIN(B2339/12,1390000)*12*(0.0504+0)+B2339*0.005,0)</f>
        <v/>
      </c>
      <c r="F2339" s="19" t="n">
        <v>0</v>
      </c>
      <c r="G2339" s="19" t="n">
        <v>0</v>
      </c>
      <c r="H2339" s="19">
        <f>IF(C2339&gt;=2026,IF(B2339&lt;741000,0,IF(B2339&lt;2191000,B2339-740000,IF(B2339&lt;2193000,1451000,IF(B2339&lt;2196000,1453000,IF(B2339&lt;2200000,1456000,IF(B2339&lt;3600000,ROUNDDOWN(B2339/4,-3)*2.8-80000,IF(B2339&lt;6600000,ROUNDDOWN(B2339/4,-3)*3.2-440000,IF(B2339&lt;8500000,ROUNDDOWN(B2339*0.9,0)-1100000,B2339-1950000)))))))),IF(B2339&lt;651000,0,IF(B2339&lt;1900000,B2339-650000,IF(B2339&lt;3600000,ROUNDDOWN(B2339/4,-3)*2.8-80000,IF(B2339&lt;6600000,ROUNDDOWN(B2339/4,-3)*3.2-440000,IF(B2339&lt;8500000,ROUNDDOWN(B2339*0.9,0)-1100000,B2339-1950000))))))</f>
        <v/>
      </c>
      <c r="I2339" s="19">
        <f>IF(H2339&gt;23500000,NA(),IF(C2339&gt;=2026,IF(H2339&lt;=4890000,1040000,IF(H2339&lt;=6550000,670000,620000)),IF(H2339&lt;=1320000,950000,IF(H2339&lt;=3360000,880000,IF(H2339&lt;=4890000,680000,IF(H2339&lt;=6550000,630000,580000))))))</f>
        <v/>
      </c>
      <c r="J2339" s="19">
        <f>MAX(0,ROUNDDOWN(H2339-E2339-I2339-F2339,-3))</f>
        <v/>
      </c>
      <c r="K2339" s="19">
        <f>MAX(0,ROUNDDOWN(H2339-E2339-I2339-F2339-D2339,-3))</f>
        <v/>
      </c>
      <c r="L2339" s="19">
        <f>IF(J2339&lt;=0,0,ROUNDDOWN((J2339*LOOKUP(J2339,{0,1950001,3300001,6950001,9000001,18000001,40000001},{0.05,0.1,0.2,0.23,0.33,0.4,0.45})-LOOKUP(J2339,{0,1950001,3300001,6950001,9000001,18000001,40000001},{0,97500,427500,636000,1536000,2796000,4796000}))*1.021,-2))</f>
        <v/>
      </c>
      <c r="M2339" s="19">
        <f>IF(K2339&lt;=0,0,ROUNDDOWN((K2339*LOOKUP(K2339,{0,1950001,3300001,6950001,9000001,18000001,40000001},{0.05,0.1,0.2,0.23,0.33,0.4,0.45})-LOOKUP(K2339,{0,1950001,3300001,6950001,9000001,18000001,40000001},{0,97500,427500,636000,1536000,2796000,4796000}))*1.021,-2))</f>
        <v/>
      </c>
      <c r="N2339" s="19">
        <f>MAX(0,ROUNDDOWN(H2339-E2339-430000-G2339,-3))</f>
        <v/>
      </c>
      <c r="O2339" s="19">
        <f>MAX(0,ROUNDDOWN(H2339-E2339-430000-G2339-D2339,-3))</f>
        <v/>
      </c>
      <c r="P2339" s="19">
        <f>IF(H2339&lt;=450000,0,MAX(0,ROUNDDOWN(N2339*0.06-MIN(50000,N2339)*0.03,-2))+MAX(0,ROUNDDOWN(N2339*0.04-MIN(50000,N2339)*0.02,-2)))</f>
        <v/>
      </c>
      <c r="Q2339" s="19">
        <f>IF(H2339&lt;=450000,0,MAX(0,ROUNDDOWN(O2339*0.06-MIN(50000,O2339)*0.03,-2))+MAX(0,ROUNDDOWN(O2339*0.04-MIN(50000,O2339)*0.02,-2)))</f>
        <v/>
      </c>
      <c r="R2339" s="19">
        <f>L2339-M2339</f>
        <v/>
      </c>
      <c r="S2339" s="19">
        <f>P2339-Q2339</f>
        <v/>
      </c>
      <c r="T2339" s="19">
        <f>R2339+S2339</f>
        <v/>
      </c>
      <c r="U2339" s="21">
        <f>IF(J2339&lt;=0,0,LOOKUP(J2339,{0,1950001,3300001,6950001,9000001,18000001,40000001},{0.05,0.1,0.2,0.23,0.33,0.4,0.45}))</f>
        <v/>
      </c>
    </row>
    <row r="2340">
      <c r="A2340" t="inlineStr">
        <is>
          <t>1万円刻み</t>
        </is>
      </c>
      <c r="B2340" s="19">
        <f>'3_1万円刻み'!$A$1101</f>
        <v/>
      </c>
      <c r="C2340" s="20" t="n">
        <v>2026</v>
      </c>
      <c r="D2340" s="19" t="n">
        <v>276000</v>
      </c>
      <c r="E2340" s="19">
        <f>ROUND(MIN(B2340/12,650000)*12*0.0915+MIN(B2340/12,1390000)*12*(0.0504+0)+B2340*0.005,0)</f>
        <v/>
      </c>
      <c r="F2340" s="19" t="n">
        <v>0</v>
      </c>
      <c r="G2340" s="19" t="n">
        <v>0</v>
      </c>
      <c r="H2340" s="19">
        <f>IF(C2340&gt;=2026,IF(B2340&lt;741000,0,IF(B2340&lt;2191000,B2340-740000,IF(B2340&lt;2193000,1451000,IF(B2340&lt;2196000,1453000,IF(B2340&lt;2200000,1456000,IF(B2340&lt;3600000,ROUNDDOWN(B2340/4,-3)*2.8-80000,IF(B2340&lt;6600000,ROUNDDOWN(B2340/4,-3)*3.2-440000,IF(B2340&lt;8500000,ROUNDDOWN(B2340*0.9,0)-1100000,B2340-1950000)))))))),IF(B2340&lt;651000,0,IF(B2340&lt;1900000,B2340-650000,IF(B2340&lt;3600000,ROUNDDOWN(B2340/4,-3)*2.8-80000,IF(B2340&lt;6600000,ROUNDDOWN(B2340/4,-3)*3.2-440000,IF(B2340&lt;8500000,ROUNDDOWN(B2340*0.9,0)-1100000,B2340-1950000))))))</f>
        <v/>
      </c>
      <c r="I2340" s="19">
        <f>IF(H2340&gt;23500000,NA(),IF(C2340&gt;=2026,IF(H2340&lt;=4890000,1040000,IF(H2340&lt;=6550000,670000,620000)),IF(H2340&lt;=1320000,950000,IF(H2340&lt;=3360000,880000,IF(H2340&lt;=4890000,680000,IF(H2340&lt;=6550000,630000,580000))))))</f>
        <v/>
      </c>
      <c r="J2340" s="19">
        <f>MAX(0,ROUNDDOWN(H2340-E2340-I2340-F2340,-3))</f>
        <v/>
      </c>
      <c r="K2340" s="19">
        <f>MAX(0,ROUNDDOWN(H2340-E2340-I2340-F2340-D2340,-3))</f>
        <v/>
      </c>
      <c r="L2340" s="19">
        <f>IF(J2340&lt;=0,0,ROUNDDOWN((J2340*LOOKUP(J2340,{0,1950001,3300001,6950001,9000001,18000001,40000001},{0.05,0.1,0.2,0.23,0.33,0.4,0.45})-LOOKUP(J2340,{0,1950001,3300001,6950001,9000001,18000001,40000001},{0,97500,427500,636000,1536000,2796000,4796000}))*1.021,-2))</f>
        <v/>
      </c>
      <c r="M2340" s="19">
        <f>IF(K2340&lt;=0,0,ROUNDDOWN((K2340*LOOKUP(K2340,{0,1950001,3300001,6950001,9000001,18000001,40000001},{0.05,0.1,0.2,0.23,0.33,0.4,0.45})-LOOKUP(K2340,{0,1950001,3300001,6950001,9000001,18000001,40000001},{0,97500,427500,636000,1536000,2796000,4796000}))*1.021,-2))</f>
        <v/>
      </c>
      <c r="N2340" s="19">
        <f>MAX(0,ROUNDDOWN(H2340-E2340-430000-G2340,-3))</f>
        <v/>
      </c>
      <c r="O2340" s="19">
        <f>MAX(0,ROUNDDOWN(H2340-E2340-430000-G2340-D2340,-3))</f>
        <v/>
      </c>
      <c r="P2340" s="19">
        <f>IF(H2340&lt;=450000,0,MAX(0,ROUNDDOWN(N2340*0.06-MIN(50000,N2340)*0.03,-2))+MAX(0,ROUNDDOWN(N2340*0.04-MIN(50000,N2340)*0.02,-2)))</f>
        <v/>
      </c>
      <c r="Q2340" s="19">
        <f>IF(H2340&lt;=450000,0,MAX(0,ROUNDDOWN(O2340*0.06-MIN(50000,O2340)*0.03,-2))+MAX(0,ROUNDDOWN(O2340*0.04-MIN(50000,O2340)*0.02,-2)))</f>
        <v/>
      </c>
      <c r="R2340" s="19">
        <f>L2340-M2340</f>
        <v/>
      </c>
      <c r="S2340" s="19">
        <f>P2340-Q2340</f>
        <v/>
      </c>
      <c r="T2340" s="19">
        <f>R2340+S2340</f>
        <v/>
      </c>
      <c r="U2340" s="21">
        <f>IF(J2340&lt;=0,0,LOOKUP(J2340,{0,1950001,3300001,6950001,9000001,18000001,40000001},{0.05,0.1,0.2,0.23,0.33,0.4,0.45}))</f>
        <v/>
      </c>
    </row>
    <row r="2341">
      <c r="A2341" t="inlineStr">
        <is>
          <t>1万円刻み</t>
        </is>
      </c>
      <c r="B2341" s="19">
        <f>'3_1万円刻み'!$A$1102</f>
        <v/>
      </c>
      <c r="C2341" s="20" t="n">
        <v>2025</v>
      </c>
      <c r="D2341" s="19" t="n">
        <v>276000</v>
      </c>
      <c r="E2341" s="19">
        <f>ROUND(MIN(B2341/12,650000)*12*0.0915+MIN(B2341/12,1390000)*12*(0.0504+0)+B2341*0.005,0)</f>
        <v/>
      </c>
      <c r="F2341" s="19" t="n">
        <v>0</v>
      </c>
      <c r="G2341" s="19" t="n">
        <v>0</v>
      </c>
      <c r="H2341" s="19">
        <f>IF(C2341&gt;=2026,IF(B2341&lt;741000,0,IF(B2341&lt;2191000,B2341-740000,IF(B2341&lt;2193000,1451000,IF(B2341&lt;2196000,1453000,IF(B2341&lt;2200000,1456000,IF(B2341&lt;3600000,ROUNDDOWN(B2341/4,-3)*2.8-80000,IF(B2341&lt;6600000,ROUNDDOWN(B2341/4,-3)*3.2-440000,IF(B2341&lt;8500000,ROUNDDOWN(B2341*0.9,0)-1100000,B2341-1950000)))))))),IF(B2341&lt;651000,0,IF(B2341&lt;1900000,B2341-650000,IF(B2341&lt;3600000,ROUNDDOWN(B2341/4,-3)*2.8-80000,IF(B2341&lt;6600000,ROUNDDOWN(B2341/4,-3)*3.2-440000,IF(B2341&lt;8500000,ROUNDDOWN(B2341*0.9,0)-1100000,B2341-1950000))))))</f>
        <v/>
      </c>
      <c r="I2341" s="19">
        <f>IF(H2341&gt;23500000,NA(),IF(C2341&gt;=2026,IF(H2341&lt;=4890000,1040000,IF(H2341&lt;=6550000,670000,620000)),IF(H2341&lt;=1320000,950000,IF(H2341&lt;=3360000,880000,IF(H2341&lt;=4890000,680000,IF(H2341&lt;=6550000,630000,580000))))))</f>
        <v/>
      </c>
      <c r="J2341" s="19">
        <f>MAX(0,ROUNDDOWN(H2341-E2341-I2341-F2341,-3))</f>
        <v/>
      </c>
      <c r="K2341" s="19">
        <f>MAX(0,ROUNDDOWN(H2341-E2341-I2341-F2341-D2341,-3))</f>
        <v/>
      </c>
      <c r="L2341" s="19">
        <f>IF(J2341&lt;=0,0,ROUNDDOWN((J2341*LOOKUP(J2341,{0,1950001,3300001,6950001,9000001,18000001,40000001},{0.05,0.1,0.2,0.23,0.33,0.4,0.45})-LOOKUP(J2341,{0,1950001,3300001,6950001,9000001,18000001,40000001},{0,97500,427500,636000,1536000,2796000,4796000}))*1.021,-2))</f>
        <v/>
      </c>
      <c r="M2341" s="19">
        <f>IF(K2341&lt;=0,0,ROUNDDOWN((K2341*LOOKUP(K2341,{0,1950001,3300001,6950001,9000001,18000001,40000001},{0.05,0.1,0.2,0.23,0.33,0.4,0.45})-LOOKUP(K2341,{0,1950001,3300001,6950001,9000001,18000001,40000001},{0,97500,427500,636000,1536000,2796000,4796000}))*1.021,-2))</f>
        <v/>
      </c>
      <c r="N2341" s="19">
        <f>MAX(0,ROUNDDOWN(H2341-E2341-430000-G2341,-3))</f>
        <v/>
      </c>
      <c r="O2341" s="19">
        <f>MAX(0,ROUNDDOWN(H2341-E2341-430000-G2341-D2341,-3))</f>
        <v/>
      </c>
      <c r="P2341" s="19">
        <f>IF(H2341&lt;=450000,0,MAX(0,ROUNDDOWN(N2341*0.06-MIN(50000,N2341)*0.03,-2))+MAX(0,ROUNDDOWN(N2341*0.04-MIN(50000,N2341)*0.02,-2)))</f>
        <v/>
      </c>
      <c r="Q2341" s="19">
        <f>IF(H2341&lt;=450000,0,MAX(0,ROUNDDOWN(O2341*0.06-MIN(50000,O2341)*0.03,-2))+MAX(0,ROUNDDOWN(O2341*0.04-MIN(50000,O2341)*0.02,-2)))</f>
        <v/>
      </c>
      <c r="R2341" s="19">
        <f>L2341-M2341</f>
        <v/>
      </c>
      <c r="S2341" s="19">
        <f>P2341-Q2341</f>
        <v/>
      </c>
      <c r="T2341" s="19">
        <f>R2341+S2341</f>
        <v/>
      </c>
      <c r="U2341" s="21">
        <f>IF(J2341&lt;=0,0,LOOKUP(J2341,{0,1950001,3300001,6950001,9000001,18000001,40000001},{0.05,0.1,0.2,0.23,0.33,0.4,0.45}))</f>
        <v/>
      </c>
    </row>
    <row r="2342">
      <c r="A2342" t="inlineStr">
        <is>
          <t>1万円刻み</t>
        </is>
      </c>
      <c r="B2342" s="19">
        <f>'3_1万円刻み'!$A$1102</f>
        <v/>
      </c>
      <c r="C2342" s="20" t="n">
        <v>2026</v>
      </c>
      <c r="D2342" s="19" t="n">
        <v>276000</v>
      </c>
      <c r="E2342" s="19">
        <f>ROUND(MIN(B2342/12,650000)*12*0.0915+MIN(B2342/12,1390000)*12*(0.0504+0)+B2342*0.005,0)</f>
        <v/>
      </c>
      <c r="F2342" s="19" t="n">
        <v>0</v>
      </c>
      <c r="G2342" s="19" t="n">
        <v>0</v>
      </c>
      <c r="H2342" s="19">
        <f>IF(C2342&gt;=2026,IF(B2342&lt;741000,0,IF(B2342&lt;2191000,B2342-740000,IF(B2342&lt;2193000,1451000,IF(B2342&lt;2196000,1453000,IF(B2342&lt;2200000,1456000,IF(B2342&lt;3600000,ROUNDDOWN(B2342/4,-3)*2.8-80000,IF(B2342&lt;6600000,ROUNDDOWN(B2342/4,-3)*3.2-440000,IF(B2342&lt;8500000,ROUNDDOWN(B2342*0.9,0)-1100000,B2342-1950000)))))))),IF(B2342&lt;651000,0,IF(B2342&lt;1900000,B2342-650000,IF(B2342&lt;3600000,ROUNDDOWN(B2342/4,-3)*2.8-80000,IF(B2342&lt;6600000,ROUNDDOWN(B2342/4,-3)*3.2-440000,IF(B2342&lt;8500000,ROUNDDOWN(B2342*0.9,0)-1100000,B2342-1950000))))))</f>
        <v/>
      </c>
      <c r="I2342" s="19">
        <f>IF(H2342&gt;23500000,NA(),IF(C2342&gt;=2026,IF(H2342&lt;=4890000,1040000,IF(H2342&lt;=6550000,670000,620000)),IF(H2342&lt;=1320000,950000,IF(H2342&lt;=3360000,880000,IF(H2342&lt;=4890000,680000,IF(H2342&lt;=6550000,630000,580000))))))</f>
        <v/>
      </c>
      <c r="J2342" s="19">
        <f>MAX(0,ROUNDDOWN(H2342-E2342-I2342-F2342,-3))</f>
        <v/>
      </c>
      <c r="K2342" s="19">
        <f>MAX(0,ROUNDDOWN(H2342-E2342-I2342-F2342-D2342,-3))</f>
        <v/>
      </c>
      <c r="L2342" s="19">
        <f>IF(J2342&lt;=0,0,ROUNDDOWN((J2342*LOOKUP(J2342,{0,1950001,3300001,6950001,9000001,18000001,40000001},{0.05,0.1,0.2,0.23,0.33,0.4,0.45})-LOOKUP(J2342,{0,1950001,3300001,6950001,9000001,18000001,40000001},{0,97500,427500,636000,1536000,2796000,4796000}))*1.021,-2))</f>
        <v/>
      </c>
      <c r="M2342" s="19">
        <f>IF(K2342&lt;=0,0,ROUNDDOWN((K2342*LOOKUP(K2342,{0,1950001,3300001,6950001,9000001,18000001,40000001},{0.05,0.1,0.2,0.23,0.33,0.4,0.45})-LOOKUP(K2342,{0,1950001,3300001,6950001,9000001,18000001,40000001},{0,97500,427500,636000,1536000,2796000,4796000}))*1.021,-2))</f>
        <v/>
      </c>
      <c r="N2342" s="19">
        <f>MAX(0,ROUNDDOWN(H2342-E2342-430000-G2342,-3))</f>
        <v/>
      </c>
      <c r="O2342" s="19">
        <f>MAX(0,ROUNDDOWN(H2342-E2342-430000-G2342-D2342,-3))</f>
        <v/>
      </c>
      <c r="P2342" s="19">
        <f>IF(H2342&lt;=450000,0,MAX(0,ROUNDDOWN(N2342*0.06-MIN(50000,N2342)*0.03,-2))+MAX(0,ROUNDDOWN(N2342*0.04-MIN(50000,N2342)*0.02,-2)))</f>
        <v/>
      </c>
      <c r="Q2342" s="19">
        <f>IF(H2342&lt;=450000,0,MAX(0,ROUNDDOWN(O2342*0.06-MIN(50000,O2342)*0.03,-2))+MAX(0,ROUNDDOWN(O2342*0.04-MIN(50000,O2342)*0.02,-2)))</f>
        <v/>
      </c>
      <c r="R2342" s="19">
        <f>L2342-M2342</f>
        <v/>
      </c>
      <c r="S2342" s="19">
        <f>P2342-Q2342</f>
        <v/>
      </c>
      <c r="T2342" s="19">
        <f>R2342+S2342</f>
        <v/>
      </c>
      <c r="U2342" s="21">
        <f>IF(J2342&lt;=0,0,LOOKUP(J2342,{0,1950001,3300001,6950001,9000001,18000001,40000001},{0.05,0.1,0.2,0.23,0.33,0.4,0.45}))</f>
        <v/>
      </c>
    </row>
    <row r="2343">
      <c r="A2343" t="inlineStr">
        <is>
          <t>1万円刻み</t>
        </is>
      </c>
      <c r="B2343" s="19">
        <f>'3_1万円刻み'!$A$1103</f>
        <v/>
      </c>
      <c r="C2343" s="20" t="n">
        <v>2025</v>
      </c>
      <c r="D2343" s="19" t="n">
        <v>276000</v>
      </c>
      <c r="E2343" s="19">
        <f>ROUND(MIN(B2343/12,650000)*12*0.0915+MIN(B2343/12,1390000)*12*(0.0504+0)+B2343*0.005,0)</f>
        <v/>
      </c>
      <c r="F2343" s="19" t="n">
        <v>0</v>
      </c>
      <c r="G2343" s="19" t="n">
        <v>0</v>
      </c>
      <c r="H2343" s="19">
        <f>IF(C2343&gt;=2026,IF(B2343&lt;741000,0,IF(B2343&lt;2191000,B2343-740000,IF(B2343&lt;2193000,1451000,IF(B2343&lt;2196000,1453000,IF(B2343&lt;2200000,1456000,IF(B2343&lt;3600000,ROUNDDOWN(B2343/4,-3)*2.8-80000,IF(B2343&lt;6600000,ROUNDDOWN(B2343/4,-3)*3.2-440000,IF(B2343&lt;8500000,ROUNDDOWN(B2343*0.9,0)-1100000,B2343-1950000)))))))),IF(B2343&lt;651000,0,IF(B2343&lt;1900000,B2343-650000,IF(B2343&lt;3600000,ROUNDDOWN(B2343/4,-3)*2.8-80000,IF(B2343&lt;6600000,ROUNDDOWN(B2343/4,-3)*3.2-440000,IF(B2343&lt;8500000,ROUNDDOWN(B2343*0.9,0)-1100000,B2343-1950000))))))</f>
        <v/>
      </c>
      <c r="I2343" s="19">
        <f>IF(H2343&gt;23500000,NA(),IF(C2343&gt;=2026,IF(H2343&lt;=4890000,1040000,IF(H2343&lt;=6550000,670000,620000)),IF(H2343&lt;=1320000,950000,IF(H2343&lt;=3360000,880000,IF(H2343&lt;=4890000,680000,IF(H2343&lt;=6550000,630000,580000))))))</f>
        <v/>
      </c>
      <c r="J2343" s="19">
        <f>MAX(0,ROUNDDOWN(H2343-E2343-I2343-F2343,-3))</f>
        <v/>
      </c>
      <c r="K2343" s="19">
        <f>MAX(0,ROUNDDOWN(H2343-E2343-I2343-F2343-D2343,-3))</f>
        <v/>
      </c>
      <c r="L2343" s="19">
        <f>IF(J2343&lt;=0,0,ROUNDDOWN((J2343*LOOKUP(J2343,{0,1950001,3300001,6950001,9000001,18000001,40000001},{0.05,0.1,0.2,0.23,0.33,0.4,0.45})-LOOKUP(J2343,{0,1950001,3300001,6950001,9000001,18000001,40000001},{0,97500,427500,636000,1536000,2796000,4796000}))*1.021,-2))</f>
        <v/>
      </c>
      <c r="M2343" s="19">
        <f>IF(K2343&lt;=0,0,ROUNDDOWN((K2343*LOOKUP(K2343,{0,1950001,3300001,6950001,9000001,18000001,40000001},{0.05,0.1,0.2,0.23,0.33,0.4,0.45})-LOOKUP(K2343,{0,1950001,3300001,6950001,9000001,18000001,40000001},{0,97500,427500,636000,1536000,2796000,4796000}))*1.021,-2))</f>
        <v/>
      </c>
      <c r="N2343" s="19">
        <f>MAX(0,ROUNDDOWN(H2343-E2343-430000-G2343,-3))</f>
        <v/>
      </c>
      <c r="O2343" s="19">
        <f>MAX(0,ROUNDDOWN(H2343-E2343-430000-G2343-D2343,-3))</f>
        <v/>
      </c>
      <c r="P2343" s="19">
        <f>IF(H2343&lt;=450000,0,MAX(0,ROUNDDOWN(N2343*0.06-MIN(50000,N2343)*0.03,-2))+MAX(0,ROUNDDOWN(N2343*0.04-MIN(50000,N2343)*0.02,-2)))</f>
        <v/>
      </c>
      <c r="Q2343" s="19">
        <f>IF(H2343&lt;=450000,0,MAX(0,ROUNDDOWN(O2343*0.06-MIN(50000,O2343)*0.03,-2))+MAX(0,ROUNDDOWN(O2343*0.04-MIN(50000,O2343)*0.02,-2)))</f>
        <v/>
      </c>
      <c r="R2343" s="19">
        <f>L2343-M2343</f>
        <v/>
      </c>
      <c r="S2343" s="19">
        <f>P2343-Q2343</f>
        <v/>
      </c>
      <c r="T2343" s="19">
        <f>R2343+S2343</f>
        <v/>
      </c>
      <c r="U2343" s="21">
        <f>IF(J2343&lt;=0,0,LOOKUP(J2343,{0,1950001,3300001,6950001,9000001,18000001,40000001},{0.05,0.1,0.2,0.23,0.33,0.4,0.45}))</f>
        <v/>
      </c>
    </row>
    <row r="2344">
      <c r="A2344" t="inlineStr">
        <is>
          <t>1万円刻み</t>
        </is>
      </c>
      <c r="B2344" s="19">
        <f>'3_1万円刻み'!$A$1103</f>
        <v/>
      </c>
      <c r="C2344" s="20" t="n">
        <v>2026</v>
      </c>
      <c r="D2344" s="19" t="n">
        <v>276000</v>
      </c>
      <c r="E2344" s="19">
        <f>ROUND(MIN(B2344/12,650000)*12*0.0915+MIN(B2344/12,1390000)*12*(0.0504+0)+B2344*0.005,0)</f>
        <v/>
      </c>
      <c r="F2344" s="19" t="n">
        <v>0</v>
      </c>
      <c r="G2344" s="19" t="n">
        <v>0</v>
      </c>
      <c r="H2344" s="19">
        <f>IF(C2344&gt;=2026,IF(B2344&lt;741000,0,IF(B2344&lt;2191000,B2344-740000,IF(B2344&lt;2193000,1451000,IF(B2344&lt;2196000,1453000,IF(B2344&lt;2200000,1456000,IF(B2344&lt;3600000,ROUNDDOWN(B2344/4,-3)*2.8-80000,IF(B2344&lt;6600000,ROUNDDOWN(B2344/4,-3)*3.2-440000,IF(B2344&lt;8500000,ROUNDDOWN(B2344*0.9,0)-1100000,B2344-1950000)))))))),IF(B2344&lt;651000,0,IF(B2344&lt;1900000,B2344-650000,IF(B2344&lt;3600000,ROUNDDOWN(B2344/4,-3)*2.8-80000,IF(B2344&lt;6600000,ROUNDDOWN(B2344/4,-3)*3.2-440000,IF(B2344&lt;8500000,ROUNDDOWN(B2344*0.9,0)-1100000,B2344-1950000))))))</f>
        <v/>
      </c>
      <c r="I2344" s="19">
        <f>IF(H2344&gt;23500000,NA(),IF(C2344&gt;=2026,IF(H2344&lt;=4890000,1040000,IF(H2344&lt;=6550000,670000,620000)),IF(H2344&lt;=1320000,950000,IF(H2344&lt;=3360000,880000,IF(H2344&lt;=4890000,680000,IF(H2344&lt;=6550000,630000,580000))))))</f>
        <v/>
      </c>
      <c r="J2344" s="19">
        <f>MAX(0,ROUNDDOWN(H2344-E2344-I2344-F2344,-3))</f>
        <v/>
      </c>
      <c r="K2344" s="19">
        <f>MAX(0,ROUNDDOWN(H2344-E2344-I2344-F2344-D2344,-3))</f>
        <v/>
      </c>
      <c r="L2344" s="19">
        <f>IF(J2344&lt;=0,0,ROUNDDOWN((J2344*LOOKUP(J2344,{0,1950001,3300001,6950001,9000001,18000001,40000001},{0.05,0.1,0.2,0.23,0.33,0.4,0.45})-LOOKUP(J2344,{0,1950001,3300001,6950001,9000001,18000001,40000001},{0,97500,427500,636000,1536000,2796000,4796000}))*1.021,-2))</f>
        <v/>
      </c>
      <c r="M2344" s="19">
        <f>IF(K2344&lt;=0,0,ROUNDDOWN((K2344*LOOKUP(K2344,{0,1950001,3300001,6950001,9000001,18000001,40000001},{0.05,0.1,0.2,0.23,0.33,0.4,0.45})-LOOKUP(K2344,{0,1950001,3300001,6950001,9000001,18000001,40000001},{0,97500,427500,636000,1536000,2796000,4796000}))*1.021,-2))</f>
        <v/>
      </c>
      <c r="N2344" s="19">
        <f>MAX(0,ROUNDDOWN(H2344-E2344-430000-G2344,-3))</f>
        <v/>
      </c>
      <c r="O2344" s="19">
        <f>MAX(0,ROUNDDOWN(H2344-E2344-430000-G2344-D2344,-3))</f>
        <v/>
      </c>
      <c r="P2344" s="19">
        <f>IF(H2344&lt;=450000,0,MAX(0,ROUNDDOWN(N2344*0.06-MIN(50000,N2344)*0.03,-2))+MAX(0,ROUNDDOWN(N2344*0.04-MIN(50000,N2344)*0.02,-2)))</f>
        <v/>
      </c>
      <c r="Q2344" s="19">
        <f>IF(H2344&lt;=450000,0,MAX(0,ROUNDDOWN(O2344*0.06-MIN(50000,O2344)*0.03,-2))+MAX(0,ROUNDDOWN(O2344*0.04-MIN(50000,O2344)*0.02,-2)))</f>
        <v/>
      </c>
      <c r="R2344" s="19">
        <f>L2344-M2344</f>
        <v/>
      </c>
      <c r="S2344" s="19">
        <f>P2344-Q2344</f>
        <v/>
      </c>
      <c r="T2344" s="19">
        <f>R2344+S2344</f>
        <v/>
      </c>
      <c r="U2344" s="21">
        <f>IF(J2344&lt;=0,0,LOOKUP(J2344,{0,1950001,3300001,6950001,9000001,18000001,40000001},{0.05,0.1,0.2,0.23,0.33,0.4,0.45}))</f>
        <v/>
      </c>
    </row>
    <row r="2345">
      <c r="A2345" t="inlineStr">
        <is>
          <t>1万円刻み</t>
        </is>
      </c>
      <c r="B2345" s="19">
        <f>'3_1万円刻み'!$A$1104</f>
        <v/>
      </c>
      <c r="C2345" s="20" t="n">
        <v>2025</v>
      </c>
      <c r="D2345" s="19" t="n">
        <v>276000</v>
      </c>
      <c r="E2345" s="19">
        <f>ROUND(MIN(B2345/12,650000)*12*0.0915+MIN(B2345/12,1390000)*12*(0.0504+0)+B2345*0.005,0)</f>
        <v/>
      </c>
      <c r="F2345" s="19" t="n">
        <v>0</v>
      </c>
      <c r="G2345" s="19" t="n">
        <v>0</v>
      </c>
      <c r="H2345" s="19">
        <f>IF(C2345&gt;=2026,IF(B2345&lt;741000,0,IF(B2345&lt;2191000,B2345-740000,IF(B2345&lt;2193000,1451000,IF(B2345&lt;2196000,1453000,IF(B2345&lt;2200000,1456000,IF(B2345&lt;3600000,ROUNDDOWN(B2345/4,-3)*2.8-80000,IF(B2345&lt;6600000,ROUNDDOWN(B2345/4,-3)*3.2-440000,IF(B2345&lt;8500000,ROUNDDOWN(B2345*0.9,0)-1100000,B2345-1950000)))))))),IF(B2345&lt;651000,0,IF(B2345&lt;1900000,B2345-650000,IF(B2345&lt;3600000,ROUNDDOWN(B2345/4,-3)*2.8-80000,IF(B2345&lt;6600000,ROUNDDOWN(B2345/4,-3)*3.2-440000,IF(B2345&lt;8500000,ROUNDDOWN(B2345*0.9,0)-1100000,B2345-1950000))))))</f>
        <v/>
      </c>
      <c r="I2345" s="19">
        <f>IF(H2345&gt;23500000,NA(),IF(C2345&gt;=2026,IF(H2345&lt;=4890000,1040000,IF(H2345&lt;=6550000,670000,620000)),IF(H2345&lt;=1320000,950000,IF(H2345&lt;=3360000,880000,IF(H2345&lt;=4890000,680000,IF(H2345&lt;=6550000,630000,580000))))))</f>
        <v/>
      </c>
      <c r="J2345" s="19">
        <f>MAX(0,ROUNDDOWN(H2345-E2345-I2345-F2345,-3))</f>
        <v/>
      </c>
      <c r="K2345" s="19">
        <f>MAX(0,ROUNDDOWN(H2345-E2345-I2345-F2345-D2345,-3))</f>
        <v/>
      </c>
      <c r="L2345" s="19">
        <f>IF(J2345&lt;=0,0,ROUNDDOWN((J2345*LOOKUP(J2345,{0,1950001,3300001,6950001,9000001,18000001,40000001},{0.05,0.1,0.2,0.23,0.33,0.4,0.45})-LOOKUP(J2345,{0,1950001,3300001,6950001,9000001,18000001,40000001},{0,97500,427500,636000,1536000,2796000,4796000}))*1.021,-2))</f>
        <v/>
      </c>
      <c r="M2345" s="19">
        <f>IF(K2345&lt;=0,0,ROUNDDOWN((K2345*LOOKUP(K2345,{0,1950001,3300001,6950001,9000001,18000001,40000001},{0.05,0.1,0.2,0.23,0.33,0.4,0.45})-LOOKUP(K2345,{0,1950001,3300001,6950001,9000001,18000001,40000001},{0,97500,427500,636000,1536000,2796000,4796000}))*1.021,-2))</f>
        <v/>
      </c>
      <c r="N2345" s="19">
        <f>MAX(0,ROUNDDOWN(H2345-E2345-430000-G2345,-3))</f>
        <v/>
      </c>
      <c r="O2345" s="19">
        <f>MAX(0,ROUNDDOWN(H2345-E2345-430000-G2345-D2345,-3))</f>
        <v/>
      </c>
      <c r="P2345" s="19">
        <f>IF(H2345&lt;=450000,0,MAX(0,ROUNDDOWN(N2345*0.06-MIN(50000,N2345)*0.03,-2))+MAX(0,ROUNDDOWN(N2345*0.04-MIN(50000,N2345)*0.02,-2)))</f>
        <v/>
      </c>
      <c r="Q2345" s="19">
        <f>IF(H2345&lt;=450000,0,MAX(0,ROUNDDOWN(O2345*0.06-MIN(50000,O2345)*0.03,-2))+MAX(0,ROUNDDOWN(O2345*0.04-MIN(50000,O2345)*0.02,-2)))</f>
        <v/>
      </c>
      <c r="R2345" s="19">
        <f>L2345-M2345</f>
        <v/>
      </c>
      <c r="S2345" s="19">
        <f>P2345-Q2345</f>
        <v/>
      </c>
      <c r="T2345" s="19">
        <f>R2345+S2345</f>
        <v/>
      </c>
      <c r="U2345" s="21">
        <f>IF(J2345&lt;=0,0,LOOKUP(J2345,{0,1950001,3300001,6950001,9000001,18000001,40000001},{0.05,0.1,0.2,0.23,0.33,0.4,0.45}))</f>
        <v/>
      </c>
    </row>
    <row r="2346">
      <c r="A2346" t="inlineStr">
        <is>
          <t>1万円刻み</t>
        </is>
      </c>
      <c r="B2346" s="19">
        <f>'3_1万円刻み'!$A$1104</f>
        <v/>
      </c>
      <c r="C2346" s="20" t="n">
        <v>2026</v>
      </c>
      <c r="D2346" s="19" t="n">
        <v>276000</v>
      </c>
      <c r="E2346" s="19">
        <f>ROUND(MIN(B2346/12,650000)*12*0.0915+MIN(B2346/12,1390000)*12*(0.0504+0)+B2346*0.005,0)</f>
        <v/>
      </c>
      <c r="F2346" s="19" t="n">
        <v>0</v>
      </c>
      <c r="G2346" s="19" t="n">
        <v>0</v>
      </c>
      <c r="H2346" s="19">
        <f>IF(C2346&gt;=2026,IF(B2346&lt;741000,0,IF(B2346&lt;2191000,B2346-740000,IF(B2346&lt;2193000,1451000,IF(B2346&lt;2196000,1453000,IF(B2346&lt;2200000,1456000,IF(B2346&lt;3600000,ROUNDDOWN(B2346/4,-3)*2.8-80000,IF(B2346&lt;6600000,ROUNDDOWN(B2346/4,-3)*3.2-440000,IF(B2346&lt;8500000,ROUNDDOWN(B2346*0.9,0)-1100000,B2346-1950000)))))))),IF(B2346&lt;651000,0,IF(B2346&lt;1900000,B2346-650000,IF(B2346&lt;3600000,ROUNDDOWN(B2346/4,-3)*2.8-80000,IF(B2346&lt;6600000,ROUNDDOWN(B2346/4,-3)*3.2-440000,IF(B2346&lt;8500000,ROUNDDOWN(B2346*0.9,0)-1100000,B2346-1950000))))))</f>
        <v/>
      </c>
      <c r="I2346" s="19">
        <f>IF(H2346&gt;23500000,NA(),IF(C2346&gt;=2026,IF(H2346&lt;=4890000,1040000,IF(H2346&lt;=6550000,670000,620000)),IF(H2346&lt;=1320000,950000,IF(H2346&lt;=3360000,880000,IF(H2346&lt;=4890000,680000,IF(H2346&lt;=6550000,630000,580000))))))</f>
        <v/>
      </c>
      <c r="J2346" s="19">
        <f>MAX(0,ROUNDDOWN(H2346-E2346-I2346-F2346,-3))</f>
        <v/>
      </c>
      <c r="K2346" s="19">
        <f>MAX(0,ROUNDDOWN(H2346-E2346-I2346-F2346-D2346,-3))</f>
        <v/>
      </c>
      <c r="L2346" s="19">
        <f>IF(J2346&lt;=0,0,ROUNDDOWN((J2346*LOOKUP(J2346,{0,1950001,3300001,6950001,9000001,18000001,40000001},{0.05,0.1,0.2,0.23,0.33,0.4,0.45})-LOOKUP(J2346,{0,1950001,3300001,6950001,9000001,18000001,40000001},{0,97500,427500,636000,1536000,2796000,4796000}))*1.021,-2))</f>
        <v/>
      </c>
      <c r="M2346" s="19">
        <f>IF(K2346&lt;=0,0,ROUNDDOWN((K2346*LOOKUP(K2346,{0,1950001,3300001,6950001,9000001,18000001,40000001},{0.05,0.1,0.2,0.23,0.33,0.4,0.45})-LOOKUP(K2346,{0,1950001,3300001,6950001,9000001,18000001,40000001},{0,97500,427500,636000,1536000,2796000,4796000}))*1.021,-2))</f>
        <v/>
      </c>
      <c r="N2346" s="19">
        <f>MAX(0,ROUNDDOWN(H2346-E2346-430000-G2346,-3))</f>
        <v/>
      </c>
      <c r="O2346" s="19">
        <f>MAX(0,ROUNDDOWN(H2346-E2346-430000-G2346-D2346,-3))</f>
        <v/>
      </c>
      <c r="P2346" s="19">
        <f>IF(H2346&lt;=450000,0,MAX(0,ROUNDDOWN(N2346*0.06-MIN(50000,N2346)*0.03,-2))+MAX(0,ROUNDDOWN(N2346*0.04-MIN(50000,N2346)*0.02,-2)))</f>
        <v/>
      </c>
      <c r="Q2346" s="19">
        <f>IF(H2346&lt;=450000,0,MAX(0,ROUNDDOWN(O2346*0.06-MIN(50000,O2346)*0.03,-2))+MAX(0,ROUNDDOWN(O2346*0.04-MIN(50000,O2346)*0.02,-2)))</f>
        <v/>
      </c>
      <c r="R2346" s="19">
        <f>L2346-M2346</f>
        <v/>
      </c>
      <c r="S2346" s="19">
        <f>P2346-Q2346</f>
        <v/>
      </c>
      <c r="T2346" s="19">
        <f>R2346+S2346</f>
        <v/>
      </c>
      <c r="U2346" s="21">
        <f>IF(J2346&lt;=0,0,LOOKUP(J2346,{0,1950001,3300001,6950001,9000001,18000001,40000001},{0.05,0.1,0.2,0.23,0.33,0.4,0.45}))</f>
        <v/>
      </c>
    </row>
    <row r="2347">
      <c r="A2347" t="inlineStr">
        <is>
          <t>1万円刻み</t>
        </is>
      </c>
      <c r="B2347" s="19">
        <f>'3_1万円刻み'!$A$1105</f>
        <v/>
      </c>
      <c r="C2347" s="20" t="n">
        <v>2025</v>
      </c>
      <c r="D2347" s="19" t="n">
        <v>276000</v>
      </c>
      <c r="E2347" s="19">
        <f>ROUND(MIN(B2347/12,650000)*12*0.0915+MIN(B2347/12,1390000)*12*(0.0504+0)+B2347*0.005,0)</f>
        <v/>
      </c>
      <c r="F2347" s="19" t="n">
        <v>0</v>
      </c>
      <c r="G2347" s="19" t="n">
        <v>0</v>
      </c>
      <c r="H2347" s="19">
        <f>IF(C2347&gt;=2026,IF(B2347&lt;741000,0,IF(B2347&lt;2191000,B2347-740000,IF(B2347&lt;2193000,1451000,IF(B2347&lt;2196000,1453000,IF(B2347&lt;2200000,1456000,IF(B2347&lt;3600000,ROUNDDOWN(B2347/4,-3)*2.8-80000,IF(B2347&lt;6600000,ROUNDDOWN(B2347/4,-3)*3.2-440000,IF(B2347&lt;8500000,ROUNDDOWN(B2347*0.9,0)-1100000,B2347-1950000)))))))),IF(B2347&lt;651000,0,IF(B2347&lt;1900000,B2347-650000,IF(B2347&lt;3600000,ROUNDDOWN(B2347/4,-3)*2.8-80000,IF(B2347&lt;6600000,ROUNDDOWN(B2347/4,-3)*3.2-440000,IF(B2347&lt;8500000,ROUNDDOWN(B2347*0.9,0)-1100000,B2347-1950000))))))</f>
        <v/>
      </c>
      <c r="I2347" s="19">
        <f>IF(H2347&gt;23500000,NA(),IF(C2347&gt;=2026,IF(H2347&lt;=4890000,1040000,IF(H2347&lt;=6550000,670000,620000)),IF(H2347&lt;=1320000,950000,IF(H2347&lt;=3360000,880000,IF(H2347&lt;=4890000,680000,IF(H2347&lt;=6550000,630000,580000))))))</f>
        <v/>
      </c>
      <c r="J2347" s="19">
        <f>MAX(0,ROUNDDOWN(H2347-E2347-I2347-F2347,-3))</f>
        <v/>
      </c>
      <c r="K2347" s="19">
        <f>MAX(0,ROUNDDOWN(H2347-E2347-I2347-F2347-D2347,-3))</f>
        <v/>
      </c>
      <c r="L2347" s="19">
        <f>IF(J2347&lt;=0,0,ROUNDDOWN((J2347*LOOKUP(J2347,{0,1950001,3300001,6950001,9000001,18000001,40000001},{0.05,0.1,0.2,0.23,0.33,0.4,0.45})-LOOKUP(J2347,{0,1950001,3300001,6950001,9000001,18000001,40000001},{0,97500,427500,636000,1536000,2796000,4796000}))*1.021,-2))</f>
        <v/>
      </c>
      <c r="M2347" s="19">
        <f>IF(K2347&lt;=0,0,ROUNDDOWN((K2347*LOOKUP(K2347,{0,1950001,3300001,6950001,9000001,18000001,40000001},{0.05,0.1,0.2,0.23,0.33,0.4,0.45})-LOOKUP(K2347,{0,1950001,3300001,6950001,9000001,18000001,40000001},{0,97500,427500,636000,1536000,2796000,4796000}))*1.021,-2))</f>
        <v/>
      </c>
      <c r="N2347" s="19">
        <f>MAX(0,ROUNDDOWN(H2347-E2347-430000-G2347,-3))</f>
        <v/>
      </c>
      <c r="O2347" s="19">
        <f>MAX(0,ROUNDDOWN(H2347-E2347-430000-G2347-D2347,-3))</f>
        <v/>
      </c>
      <c r="P2347" s="19">
        <f>IF(H2347&lt;=450000,0,MAX(0,ROUNDDOWN(N2347*0.06-MIN(50000,N2347)*0.03,-2))+MAX(0,ROUNDDOWN(N2347*0.04-MIN(50000,N2347)*0.02,-2)))</f>
        <v/>
      </c>
      <c r="Q2347" s="19">
        <f>IF(H2347&lt;=450000,0,MAX(0,ROUNDDOWN(O2347*0.06-MIN(50000,O2347)*0.03,-2))+MAX(0,ROUNDDOWN(O2347*0.04-MIN(50000,O2347)*0.02,-2)))</f>
        <v/>
      </c>
      <c r="R2347" s="19">
        <f>L2347-M2347</f>
        <v/>
      </c>
      <c r="S2347" s="19">
        <f>P2347-Q2347</f>
        <v/>
      </c>
      <c r="T2347" s="19">
        <f>R2347+S2347</f>
        <v/>
      </c>
      <c r="U2347" s="21">
        <f>IF(J2347&lt;=0,0,LOOKUP(J2347,{0,1950001,3300001,6950001,9000001,18000001,40000001},{0.05,0.1,0.2,0.23,0.33,0.4,0.45}))</f>
        <v/>
      </c>
    </row>
    <row r="2348">
      <c r="A2348" t="inlineStr">
        <is>
          <t>1万円刻み</t>
        </is>
      </c>
      <c r="B2348" s="19">
        <f>'3_1万円刻み'!$A$1105</f>
        <v/>
      </c>
      <c r="C2348" s="20" t="n">
        <v>2026</v>
      </c>
      <c r="D2348" s="19" t="n">
        <v>276000</v>
      </c>
      <c r="E2348" s="19">
        <f>ROUND(MIN(B2348/12,650000)*12*0.0915+MIN(B2348/12,1390000)*12*(0.0504+0)+B2348*0.005,0)</f>
        <v/>
      </c>
      <c r="F2348" s="19" t="n">
        <v>0</v>
      </c>
      <c r="G2348" s="19" t="n">
        <v>0</v>
      </c>
      <c r="H2348" s="19">
        <f>IF(C2348&gt;=2026,IF(B2348&lt;741000,0,IF(B2348&lt;2191000,B2348-740000,IF(B2348&lt;2193000,1451000,IF(B2348&lt;2196000,1453000,IF(B2348&lt;2200000,1456000,IF(B2348&lt;3600000,ROUNDDOWN(B2348/4,-3)*2.8-80000,IF(B2348&lt;6600000,ROUNDDOWN(B2348/4,-3)*3.2-440000,IF(B2348&lt;8500000,ROUNDDOWN(B2348*0.9,0)-1100000,B2348-1950000)))))))),IF(B2348&lt;651000,0,IF(B2348&lt;1900000,B2348-650000,IF(B2348&lt;3600000,ROUNDDOWN(B2348/4,-3)*2.8-80000,IF(B2348&lt;6600000,ROUNDDOWN(B2348/4,-3)*3.2-440000,IF(B2348&lt;8500000,ROUNDDOWN(B2348*0.9,0)-1100000,B2348-1950000))))))</f>
        <v/>
      </c>
      <c r="I2348" s="19">
        <f>IF(H2348&gt;23500000,NA(),IF(C2348&gt;=2026,IF(H2348&lt;=4890000,1040000,IF(H2348&lt;=6550000,670000,620000)),IF(H2348&lt;=1320000,950000,IF(H2348&lt;=3360000,880000,IF(H2348&lt;=4890000,680000,IF(H2348&lt;=6550000,630000,580000))))))</f>
        <v/>
      </c>
      <c r="J2348" s="19">
        <f>MAX(0,ROUNDDOWN(H2348-E2348-I2348-F2348,-3))</f>
        <v/>
      </c>
      <c r="K2348" s="19">
        <f>MAX(0,ROUNDDOWN(H2348-E2348-I2348-F2348-D2348,-3))</f>
        <v/>
      </c>
      <c r="L2348" s="19">
        <f>IF(J2348&lt;=0,0,ROUNDDOWN((J2348*LOOKUP(J2348,{0,1950001,3300001,6950001,9000001,18000001,40000001},{0.05,0.1,0.2,0.23,0.33,0.4,0.45})-LOOKUP(J2348,{0,1950001,3300001,6950001,9000001,18000001,40000001},{0,97500,427500,636000,1536000,2796000,4796000}))*1.021,-2))</f>
        <v/>
      </c>
      <c r="M2348" s="19">
        <f>IF(K2348&lt;=0,0,ROUNDDOWN((K2348*LOOKUP(K2348,{0,1950001,3300001,6950001,9000001,18000001,40000001},{0.05,0.1,0.2,0.23,0.33,0.4,0.45})-LOOKUP(K2348,{0,1950001,3300001,6950001,9000001,18000001,40000001},{0,97500,427500,636000,1536000,2796000,4796000}))*1.021,-2))</f>
        <v/>
      </c>
      <c r="N2348" s="19">
        <f>MAX(0,ROUNDDOWN(H2348-E2348-430000-G2348,-3))</f>
        <v/>
      </c>
      <c r="O2348" s="19">
        <f>MAX(0,ROUNDDOWN(H2348-E2348-430000-G2348-D2348,-3))</f>
        <v/>
      </c>
      <c r="P2348" s="19">
        <f>IF(H2348&lt;=450000,0,MAX(0,ROUNDDOWN(N2348*0.06-MIN(50000,N2348)*0.03,-2))+MAX(0,ROUNDDOWN(N2348*0.04-MIN(50000,N2348)*0.02,-2)))</f>
        <v/>
      </c>
      <c r="Q2348" s="19">
        <f>IF(H2348&lt;=450000,0,MAX(0,ROUNDDOWN(O2348*0.06-MIN(50000,O2348)*0.03,-2))+MAX(0,ROUNDDOWN(O2348*0.04-MIN(50000,O2348)*0.02,-2)))</f>
        <v/>
      </c>
      <c r="R2348" s="19">
        <f>L2348-M2348</f>
        <v/>
      </c>
      <c r="S2348" s="19">
        <f>P2348-Q2348</f>
        <v/>
      </c>
      <c r="T2348" s="19">
        <f>R2348+S2348</f>
        <v/>
      </c>
      <c r="U2348" s="21">
        <f>IF(J2348&lt;=0,0,LOOKUP(J2348,{0,1950001,3300001,6950001,9000001,18000001,40000001},{0.05,0.1,0.2,0.23,0.33,0.4,0.45}))</f>
        <v/>
      </c>
    </row>
    <row r="2349">
      <c r="A2349" t="inlineStr">
        <is>
          <t>1万円刻み</t>
        </is>
      </c>
      <c r="B2349" s="19">
        <f>'3_1万円刻み'!$A$1106</f>
        <v/>
      </c>
      <c r="C2349" s="20" t="n">
        <v>2025</v>
      </c>
      <c r="D2349" s="19" t="n">
        <v>276000</v>
      </c>
      <c r="E2349" s="19">
        <f>ROUND(MIN(B2349/12,650000)*12*0.0915+MIN(B2349/12,1390000)*12*(0.0504+0)+B2349*0.005,0)</f>
        <v/>
      </c>
      <c r="F2349" s="19" t="n">
        <v>0</v>
      </c>
      <c r="G2349" s="19" t="n">
        <v>0</v>
      </c>
      <c r="H2349" s="19">
        <f>IF(C2349&gt;=2026,IF(B2349&lt;741000,0,IF(B2349&lt;2191000,B2349-740000,IF(B2349&lt;2193000,1451000,IF(B2349&lt;2196000,1453000,IF(B2349&lt;2200000,1456000,IF(B2349&lt;3600000,ROUNDDOWN(B2349/4,-3)*2.8-80000,IF(B2349&lt;6600000,ROUNDDOWN(B2349/4,-3)*3.2-440000,IF(B2349&lt;8500000,ROUNDDOWN(B2349*0.9,0)-1100000,B2349-1950000)))))))),IF(B2349&lt;651000,0,IF(B2349&lt;1900000,B2349-650000,IF(B2349&lt;3600000,ROUNDDOWN(B2349/4,-3)*2.8-80000,IF(B2349&lt;6600000,ROUNDDOWN(B2349/4,-3)*3.2-440000,IF(B2349&lt;8500000,ROUNDDOWN(B2349*0.9,0)-1100000,B2349-1950000))))))</f>
        <v/>
      </c>
      <c r="I2349" s="19">
        <f>IF(H2349&gt;23500000,NA(),IF(C2349&gt;=2026,IF(H2349&lt;=4890000,1040000,IF(H2349&lt;=6550000,670000,620000)),IF(H2349&lt;=1320000,950000,IF(H2349&lt;=3360000,880000,IF(H2349&lt;=4890000,680000,IF(H2349&lt;=6550000,630000,580000))))))</f>
        <v/>
      </c>
      <c r="J2349" s="19">
        <f>MAX(0,ROUNDDOWN(H2349-E2349-I2349-F2349,-3))</f>
        <v/>
      </c>
      <c r="K2349" s="19">
        <f>MAX(0,ROUNDDOWN(H2349-E2349-I2349-F2349-D2349,-3))</f>
        <v/>
      </c>
      <c r="L2349" s="19">
        <f>IF(J2349&lt;=0,0,ROUNDDOWN((J2349*LOOKUP(J2349,{0,1950001,3300001,6950001,9000001,18000001,40000001},{0.05,0.1,0.2,0.23,0.33,0.4,0.45})-LOOKUP(J2349,{0,1950001,3300001,6950001,9000001,18000001,40000001},{0,97500,427500,636000,1536000,2796000,4796000}))*1.021,-2))</f>
        <v/>
      </c>
      <c r="M2349" s="19">
        <f>IF(K2349&lt;=0,0,ROUNDDOWN((K2349*LOOKUP(K2349,{0,1950001,3300001,6950001,9000001,18000001,40000001},{0.05,0.1,0.2,0.23,0.33,0.4,0.45})-LOOKUP(K2349,{0,1950001,3300001,6950001,9000001,18000001,40000001},{0,97500,427500,636000,1536000,2796000,4796000}))*1.021,-2))</f>
        <v/>
      </c>
      <c r="N2349" s="19">
        <f>MAX(0,ROUNDDOWN(H2349-E2349-430000-G2349,-3))</f>
        <v/>
      </c>
      <c r="O2349" s="19">
        <f>MAX(0,ROUNDDOWN(H2349-E2349-430000-G2349-D2349,-3))</f>
        <v/>
      </c>
      <c r="P2349" s="19">
        <f>IF(H2349&lt;=450000,0,MAX(0,ROUNDDOWN(N2349*0.06-MIN(50000,N2349)*0.03,-2))+MAX(0,ROUNDDOWN(N2349*0.04-MIN(50000,N2349)*0.02,-2)))</f>
        <v/>
      </c>
      <c r="Q2349" s="19">
        <f>IF(H2349&lt;=450000,0,MAX(0,ROUNDDOWN(O2349*0.06-MIN(50000,O2349)*0.03,-2))+MAX(0,ROUNDDOWN(O2349*0.04-MIN(50000,O2349)*0.02,-2)))</f>
        <v/>
      </c>
      <c r="R2349" s="19">
        <f>L2349-M2349</f>
        <v/>
      </c>
      <c r="S2349" s="19">
        <f>P2349-Q2349</f>
        <v/>
      </c>
      <c r="T2349" s="19">
        <f>R2349+S2349</f>
        <v/>
      </c>
      <c r="U2349" s="21">
        <f>IF(J2349&lt;=0,0,LOOKUP(J2349,{0,1950001,3300001,6950001,9000001,18000001,40000001},{0.05,0.1,0.2,0.23,0.33,0.4,0.45}))</f>
        <v/>
      </c>
    </row>
    <row r="2350">
      <c r="A2350" t="inlineStr">
        <is>
          <t>1万円刻み</t>
        </is>
      </c>
      <c r="B2350" s="19">
        <f>'3_1万円刻み'!$A$1106</f>
        <v/>
      </c>
      <c r="C2350" s="20" t="n">
        <v>2026</v>
      </c>
      <c r="D2350" s="19" t="n">
        <v>276000</v>
      </c>
      <c r="E2350" s="19">
        <f>ROUND(MIN(B2350/12,650000)*12*0.0915+MIN(B2350/12,1390000)*12*(0.0504+0)+B2350*0.005,0)</f>
        <v/>
      </c>
      <c r="F2350" s="19" t="n">
        <v>0</v>
      </c>
      <c r="G2350" s="19" t="n">
        <v>0</v>
      </c>
      <c r="H2350" s="19">
        <f>IF(C2350&gt;=2026,IF(B2350&lt;741000,0,IF(B2350&lt;2191000,B2350-740000,IF(B2350&lt;2193000,1451000,IF(B2350&lt;2196000,1453000,IF(B2350&lt;2200000,1456000,IF(B2350&lt;3600000,ROUNDDOWN(B2350/4,-3)*2.8-80000,IF(B2350&lt;6600000,ROUNDDOWN(B2350/4,-3)*3.2-440000,IF(B2350&lt;8500000,ROUNDDOWN(B2350*0.9,0)-1100000,B2350-1950000)))))))),IF(B2350&lt;651000,0,IF(B2350&lt;1900000,B2350-650000,IF(B2350&lt;3600000,ROUNDDOWN(B2350/4,-3)*2.8-80000,IF(B2350&lt;6600000,ROUNDDOWN(B2350/4,-3)*3.2-440000,IF(B2350&lt;8500000,ROUNDDOWN(B2350*0.9,0)-1100000,B2350-1950000))))))</f>
        <v/>
      </c>
      <c r="I2350" s="19">
        <f>IF(H2350&gt;23500000,NA(),IF(C2350&gt;=2026,IF(H2350&lt;=4890000,1040000,IF(H2350&lt;=6550000,670000,620000)),IF(H2350&lt;=1320000,950000,IF(H2350&lt;=3360000,880000,IF(H2350&lt;=4890000,680000,IF(H2350&lt;=6550000,630000,580000))))))</f>
        <v/>
      </c>
      <c r="J2350" s="19">
        <f>MAX(0,ROUNDDOWN(H2350-E2350-I2350-F2350,-3))</f>
        <v/>
      </c>
      <c r="K2350" s="19">
        <f>MAX(0,ROUNDDOWN(H2350-E2350-I2350-F2350-D2350,-3))</f>
        <v/>
      </c>
      <c r="L2350" s="19">
        <f>IF(J2350&lt;=0,0,ROUNDDOWN((J2350*LOOKUP(J2350,{0,1950001,3300001,6950001,9000001,18000001,40000001},{0.05,0.1,0.2,0.23,0.33,0.4,0.45})-LOOKUP(J2350,{0,1950001,3300001,6950001,9000001,18000001,40000001},{0,97500,427500,636000,1536000,2796000,4796000}))*1.021,-2))</f>
        <v/>
      </c>
      <c r="M2350" s="19">
        <f>IF(K2350&lt;=0,0,ROUNDDOWN((K2350*LOOKUP(K2350,{0,1950001,3300001,6950001,9000001,18000001,40000001},{0.05,0.1,0.2,0.23,0.33,0.4,0.45})-LOOKUP(K2350,{0,1950001,3300001,6950001,9000001,18000001,40000001},{0,97500,427500,636000,1536000,2796000,4796000}))*1.021,-2))</f>
        <v/>
      </c>
      <c r="N2350" s="19">
        <f>MAX(0,ROUNDDOWN(H2350-E2350-430000-G2350,-3))</f>
        <v/>
      </c>
      <c r="O2350" s="19">
        <f>MAX(0,ROUNDDOWN(H2350-E2350-430000-G2350-D2350,-3))</f>
        <v/>
      </c>
      <c r="P2350" s="19">
        <f>IF(H2350&lt;=450000,0,MAX(0,ROUNDDOWN(N2350*0.06-MIN(50000,N2350)*0.03,-2))+MAX(0,ROUNDDOWN(N2350*0.04-MIN(50000,N2350)*0.02,-2)))</f>
        <v/>
      </c>
      <c r="Q2350" s="19">
        <f>IF(H2350&lt;=450000,0,MAX(0,ROUNDDOWN(O2350*0.06-MIN(50000,O2350)*0.03,-2))+MAX(0,ROUNDDOWN(O2350*0.04-MIN(50000,O2350)*0.02,-2)))</f>
        <v/>
      </c>
      <c r="R2350" s="19">
        <f>L2350-M2350</f>
        <v/>
      </c>
      <c r="S2350" s="19">
        <f>P2350-Q2350</f>
        <v/>
      </c>
      <c r="T2350" s="19">
        <f>R2350+S2350</f>
        <v/>
      </c>
      <c r="U2350" s="21">
        <f>IF(J2350&lt;=0,0,LOOKUP(J2350,{0,1950001,3300001,6950001,9000001,18000001,40000001},{0.05,0.1,0.2,0.23,0.33,0.4,0.45}))</f>
        <v/>
      </c>
    </row>
    <row r="2351">
      <c r="A2351" t="inlineStr">
        <is>
          <t>1万円刻み</t>
        </is>
      </c>
      <c r="B2351" s="19">
        <f>'3_1万円刻み'!$A$1107</f>
        <v/>
      </c>
      <c r="C2351" s="20" t="n">
        <v>2025</v>
      </c>
      <c r="D2351" s="19" t="n">
        <v>276000</v>
      </c>
      <c r="E2351" s="19">
        <f>ROUND(MIN(B2351/12,650000)*12*0.0915+MIN(B2351/12,1390000)*12*(0.0504+0)+B2351*0.005,0)</f>
        <v/>
      </c>
      <c r="F2351" s="19" t="n">
        <v>0</v>
      </c>
      <c r="G2351" s="19" t="n">
        <v>0</v>
      </c>
      <c r="H2351" s="19">
        <f>IF(C2351&gt;=2026,IF(B2351&lt;741000,0,IF(B2351&lt;2191000,B2351-740000,IF(B2351&lt;2193000,1451000,IF(B2351&lt;2196000,1453000,IF(B2351&lt;2200000,1456000,IF(B2351&lt;3600000,ROUNDDOWN(B2351/4,-3)*2.8-80000,IF(B2351&lt;6600000,ROUNDDOWN(B2351/4,-3)*3.2-440000,IF(B2351&lt;8500000,ROUNDDOWN(B2351*0.9,0)-1100000,B2351-1950000)))))))),IF(B2351&lt;651000,0,IF(B2351&lt;1900000,B2351-650000,IF(B2351&lt;3600000,ROUNDDOWN(B2351/4,-3)*2.8-80000,IF(B2351&lt;6600000,ROUNDDOWN(B2351/4,-3)*3.2-440000,IF(B2351&lt;8500000,ROUNDDOWN(B2351*0.9,0)-1100000,B2351-1950000))))))</f>
        <v/>
      </c>
      <c r="I2351" s="19">
        <f>IF(H2351&gt;23500000,NA(),IF(C2351&gt;=2026,IF(H2351&lt;=4890000,1040000,IF(H2351&lt;=6550000,670000,620000)),IF(H2351&lt;=1320000,950000,IF(H2351&lt;=3360000,880000,IF(H2351&lt;=4890000,680000,IF(H2351&lt;=6550000,630000,580000))))))</f>
        <v/>
      </c>
      <c r="J2351" s="19">
        <f>MAX(0,ROUNDDOWN(H2351-E2351-I2351-F2351,-3))</f>
        <v/>
      </c>
      <c r="K2351" s="19">
        <f>MAX(0,ROUNDDOWN(H2351-E2351-I2351-F2351-D2351,-3))</f>
        <v/>
      </c>
      <c r="L2351" s="19">
        <f>IF(J2351&lt;=0,0,ROUNDDOWN((J2351*LOOKUP(J2351,{0,1950001,3300001,6950001,9000001,18000001,40000001},{0.05,0.1,0.2,0.23,0.33,0.4,0.45})-LOOKUP(J2351,{0,1950001,3300001,6950001,9000001,18000001,40000001},{0,97500,427500,636000,1536000,2796000,4796000}))*1.021,-2))</f>
        <v/>
      </c>
      <c r="M2351" s="19">
        <f>IF(K2351&lt;=0,0,ROUNDDOWN((K2351*LOOKUP(K2351,{0,1950001,3300001,6950001,9000001,18000001,40000001},{0.05,0.1,0.2,0.23,0.33,0.4,0.45})-LOOKUP(K2351,{0,1950001,3300001,6950001,9000001,18000001,40000001},{0,97500,427500,636000,1536000,2796000,4796000}))*1.021,-2))</f>
        <v/>
      </c>
      <c r="N2351" s="19">
        <f>MAX(0,ROUNDDOWN(H2351-E2351-430000-G2351,-3))</f>
        <v/>
      </c>
      <c r="O2351" s="19">
        <f>MAX(0,ROUNDDOWN(H2351-E2351-430000-G2351-D2351,-3))</f>
        <v/>
      </c>
      <c r="P2351" s="19">
        <f>IF(H2351&lt;=450000,0,MAX(0,ROUNDDOWN(N2351*0.06-MIN(50000,N2351)*0.03,-2))+MAX(0,ROUNDDOWN(N2351*0.04-MIN(50000,N2351)*0.02,-2)))</f>
        <v/>
      </c>
      <c r="Q2351" s="19">
        <f>IF(H2351&lt;=450000,0,MAX(0,ROUNDDOWN(O2351*0.06-MIN(50000,O2351)*0.03,-2))+MAX(0,ROUNDDOWN(O2351*0.04-MIN(50000,O2351)*0.02,-2)))</f>
        <v/>
      </c>
      <c r="R2351" s="19">
        <f>L2351-M2351</f>
        <v/>
      </c>
      <c r="S2351" s="19">
        <f>P2351-Q2351</f>
        <v/>
      </c>
      <c r="T2351" s="19">
        <f>R2351+S2351</f>
        <v/>
      </c>
      <c r="U2351" s="21">
        <f>IF(J2351&lt;=0,0,LOOKUP(J2351,{0,1950001,3300001,6950001,9000001,18000001,40000001},{0.05,0.1,0.2,0.23,0.33,0.4,0.45}))</f>
        <v/>
      </c>
    </row>
    <row r="2352">
      <c r="A2352" t="inlineStr">
        <is>
          <t>1万円刻み</t>
        </is>
      </c>
      <c r="B2352" s="19">
        <f>'3_1万円刻み'!$A$1107</f>
        <v/>
      </c>
      <c r="C2352" s="20" t="n">
        <v>2026</v>
      </c>
      <c r="D2352" s="19" t="n">
        <v>276000</v>
      </c>
      <c r="E2352" s="19">
        <f>ROUND(MIN(B2352/12,650000)*12*0.0915+MIN(B2352/12,1390000)*12*(0.0504+0)+B2352*0.005,0)</f>
        <v/>
      </c>
      <c r="F2352" s="19" t="n">
        <v>0</v>
      </c>
      <c r="G2352" s="19" t="n">
        <v>0</v>
      </c>
      <c r="H2352" s="19">
        <f>IF(C2352&gt;=2026,IF(B2352&lt;741000,0,IF(B2352&lt;2191000,B2352-740000,IF(B2352&lt;2193000,1451000,IF(B2352&lt;2196000,1453000,IF(B2352&lt;2200000,1456000,IF(B2352&lt;3600000,ROUNDDOWN(B2352/4,-3)*2.8-80000,IF(B2352&lt;6600000,ROUNDDOWN(B2352/4,-3)*3.2-440000,IF(B2352&lt;8500000,ROUNDDOWN(B2352*0.9,0)-1100000,B2352-1950000)))))))),IF(B2352&lt;651000,0,IF(B2352&lt;1900000,B2352-650000,IF(B2352&lt;3600000,ROUNDDOWN(B2352/4,-3)*2.8-80000,IF(B2352&lt;6600000,ROUNDDOWN(B2352/4,-3)*3.2-440000,IF(B2352&lt;8500000,ROUNDDOWN(B2352*0.9,0)-1100000,B2352-1950000))))))</f>
        <v/>
      </c>
      <c r="I2352" s="19">
        <f>IF(H2352&gt;23500000,NA(),IF(C2352&gt;=2026,IF(H2352&lt;=4890000,1040000,IF(H2352&lt;=6550000,670000,620000)),IF(H2352&lt;=1320000,950000,IF(H2352&lt;=3360000,880000,IF(H2352&lt;=4890000,680000,IF(H2352&lt;=6550000,630000,580000))))))</f>
        <v/>
      </c>
      <c r="J2352" s="19">
        <f>MAX(0,ROUNDDOWN(H2352-E2352-I2352-F2352,-3))</f>
        <v/>
      </c>
      <c r="K2352" s="19">
        <f>MAX(0,ROUNDDOWN(H2352-E2352-I2352-F2352-D2352,-3))</f>
        <v/>
      </c>
      <c r="L2352" s="19">
        <f>IF(J2352&lt;=0,0,ROUNDDOWN((J2352*LOOKUP(J2352,{0,1950001,3300001,6950001,9000001,18000001,40000001},{0.05,0.1,0.2,0.23,0.33,0.4,0.45})-LOOKUP(J2352,{0,1950001,3300001,6950001,9000001,18000001,40000001},{0,97500,427500,636000,1536000,2796000,4796000}))*1.021,-2))</f>
        <v/>
      </c>
      <c r="M2352" s="19">
        <f>IF(K2352&lt;=0,0,ROUNDDOWN((K2352*LOOKUP(K2352,{0,1950001,3300001,6950001,9000001,18000001,40000001},{0.05,0.1,0.2,0.23,0.33,0.4,0.45})-LOOKUP(K2352,{0,1950001,3300001,6950001,9000001,18000001,40000001},{0,97500,427500,636000,1536000,2796000,4796000}))*1.021,-2))</f>
        <v/>
      </c>
      <c r="N2352" s="19">
        <f>MAX(0,ROUNDDOWN(H2352-E2352-430000-G2352,-3))</f>
        <v/>
      </c>
      <c r="O2352" s="19">
        <f>MAX(0,ROUNDDOWN(H2352-E2352-430000-G2352-D2352,-3))</f>
        <v/>
      </c>
      <c r="P2352" s="19">
        <f>IF(H2352&lt;=450000,0,MAX(0,ROUNDDOWN(N2352*0.06-MIN(50000,N2352)*0.03,-2))+MAX(0,ROUNDDOWN(N2352*0.04-MIN(50000,N2352)*0.02,-2)))</f>
        <v/>
      </c>
      <c r="Q2352" s="19">
        <f>IF(H2352&lt;=450000,0,MAX(0,ROUNDDOWN(O2352*0.06-MIN(50000,O2352)*0.03,-2))+MAX(0,ROUNDDOWN(O2352*0.04-MIN(50000,O2352)*0.02,-2)))</f>
        <v/>
      </c>
      <c r="R2352" s="19">
        <f>L2352-M2352</f>
        <v/>
      </c>
      <c r="S2352" s="19">
        <f>P2352-Q2352</f>
        <v/>
      </c>
      <c r="T2352" s="19">
        <f>R2352+S2352</f>
        <v/>
      </c>
      <c r="U2352" s="21">
        <f>IF(J2352&lt;=0,0,LOOKUP(J2352,{0,1950001,3300001,6950001,9000001,18000001,40000001},{0.05,0.1,0.2,0.23,0.33,0.4,0.45}))</f>
        <v/>
      </c>
    </row>
    <row r="2353">
      <c r="A2353" t="inlineStr">
        <is>
          <t>1万円刻み</t>
        </is>
      </c>
      <c r="B2353" s="19">
        <f>'3_1万円刻み'!$A$1108</f>
        <v/>
      </c>
      <c r="C2353" s="20" t="n">
        <v>2025</v>
      </c>
      <c r="D2353" s="19" t="n">
        <v>276000</v>
      </c>
      <c r="E2353" s="19">
        <f>ROUND(MIN(B2353/12,650000)*12*0.0915+MIN(B2353/12,1390000)*12*(0.0504+0)+B2353*0.005,0)</f>
        <v/>
      </c>
      <c r="F2353" s="19" t="n">
        <v>0</v>
      </c>
      <c r="G2353" s="19" t="n">
        <v>0</v>
      </c>
      <c r="H2353" s="19">
        <f>IF(C2353&gt;=2026,IF(B2353&lt;741000,0,IF(B2353&lt;2191000,B2353-740000,IF(B2353&lt;2193000,1451000,IF(B2353&lt;2196000,1453000,IF(B2353&lt;2200000,1456000,IF(B2353&lt;3600000,ROUNDDOWN(B2353/4,-3)*2.8-80000,IF(B2353&lt;6600000,ROUNDDOWN(B2353/4,-3)*3.2-440000,IF(B2353&lt;8500000,ROUNDDOWN(B2353*0.9,0)-1100000,B2353-1950000)))))))),IF(B2353&lt;651000,0,IF(B2353&lt;1900000,B2353-650000,IF(B2353&lt;3600000,ROUNDDOWN(B2353/4,-3)*2.8-80000,IF(B2353&lt;6600000,ROUNDDOWN(B2353/4,-3)*3.2-440000,IF(B2353&lt;8500000,ROUNDDOWN(B2353*0.9,0)-1100000,B2353-1950000))))))</f>
        <v/>
      </c>
      <c r="I2353" s="19">
        <f>IF(H2353&gt;23500000,NA(),IF(C2353&gt;=2026,IF(H2353&lt;=4890000,1040000,IF(H2353&lt;=6550000,670000,620000)),IF(H2353&lt;=1320000,950000,IF(H2353&lt;=3360000,880000,IF(H2353&lt;=4890000,680000,IF(H2353&lt;=6550000,630000,580000))))))</f>
        <v/>
      </c>
      <c r="J2353" s="19">
        <f>MAX(0,ROUNDDOWN(H2353-E2353-I2353-F2353,-3))</f>
        <v/>
      </c>
      <c r="K2353" s="19">
        <f>MAX(0,ROUNDDOWN(H2353-E2353-I2353-F2353-D2353,-3))</f>
        <v/>
      </c>
      <c r="L2353" s="19">
        <f>IF(J2353&lt;=0,0,ROUNDDOWN((J2353*LOOKUP(J2353,{0,1950001,3300001,6950001,9000001,18000001,40000001},{0.05,0.1,0.2,0.23,0.33,0.4,0.45})-LOOKUP(J2353,{0,1950001,3300001,6950001,9000001,18000001,40000001},{0,97500,427500,636000,1536000,2796000,4796000}))*1.021,-2))</f>
        <v/>
      </c>
      <c r="M2353" s="19">
        <f>IF(K2353&lt;=0,0,ROUNDDOWN((K2353*LOOKUP(K2353,{0,1950001,3300001,6950001,9000001,18000001,40000001},{0.05,0.1,0.2,0.23,0.33,0.4,0.45})-LOOKUP(K2353,{0,1950001,3300001,6950001,9000001,18000001,40000001},{0,97500,427500,636000,1536000,2796000,4796000}))*1.021,-2))</f>
        <v/>
      </c>
      <c r="N2353" s="19">
        <f>MAX(0,ROUNDDOWN(H2353-E2353-430000-G2353,-3))</f>
        <v/>
      </c>
      <c r="O2353" s="19">
        <f>MAX(0,ROUNDDOWN(H2353-E2353-430000-G2353-D2353,-3))</f>
        <v/>
      </c>
      <c r="P2353" s="19">
        <f>IF(H2353&lt;=450000,0,MAX(0,ROUNDDOWN(N2353*0.06-MIN(50000,N2353)*0.03,-2))+MAX(0,ROUNDDOWN(N2353*0.04-MIN(50000,N2353)*0.02,-2)))</f>
        <v/>
      </c>
      <c r="Q2353" s="19">
        <f>IF(H2353&lt;=450000,0,MAX(0,ROUNDDOWN(O2353*0.06-MIN(50000,O2353)*0.03,-2))+MAX(0,ROUNDDOWN(O2353*0.04-MIN(50000,O2353)*0.02,-2)))</f>
        <v/>
      </c>
      <c r="R2353" s="19">
        <f>L2353-M2353</f>
        <v/>
      </c>
      <c r="S2353" s="19">
        <f>P2353-Q2353</f>
        <v/>
      </c>
      <c r="T2353" s="19">
        <f>R2353+S2353</f>
        <v/>
      </c>
      <c r="U2353" s="21">
        <f>IF(J2353&lt;=0,0,LOOKUP(J2353,{0,1950001,3300001,6950001,9000001,18000001,40000001},{0.05,0.1,0.2,0.23,0.33,0.4,0.45}))</f>
        <v/>
      </c>
    </row>
    <row r="2354">
      <c r="A2354" t="inlineStr">
        <is>
          <t>1万円刻み</t>
        </is>
      </c>
      <c r="B2354" s="19">
        <f>'3_1万円刻み'!$A$1108</f>
        <v/>
      </c>
      <c r="C2354" s="20" t="n">
        <v>2026</v>
      </c>
      <c r="D2354" s="19" t="n">
        <v>276000</v>
      </c>
      <c r="E2354" s="19">
        <f>ROUND(MIN(B2354/12,650000)*12*0.0915+MIN(B2354/12,1390000)*12*(0.0504+0)+B2354*0.005,0)</f>
        <v/>
      </c>
      <c r="F2354" s="19" t="n">
        <v>0</v>
      </c>
      <c r="G2354" s="19" t="n">
        <v>0</v>
      </c>
      <c r="H2354" s="19">
        <f>IF(C2354&gt;=2026,IF(B2354&lt;741000,0,IF(B2354&lt;2191000,B2354-740000,IF(B2354&lt;2193000,1451000,IF(B2354&lt;2196000,1453000,IF(B2354&lt;2200000,1456000,IF(B2354&lt;3600000,ROUNDDOWN(B2354/4,-3)*2.8-80000,IF(B2354&lt;6600000,ROUNDDOWN(B2354/4,-3)*3.2-440000,IF(B2354&lt;8500000,ROUNDDOWN(B2354*0.9,0)-1100000,B2354-1950000)))))))),IF(B2354&lt;651000,0,IF(B2354&lt;1900000,B2354-650000,IF(B2354&lt;3600000,ROUNDDOWN(B2354/4,-3)*2.8-80000,IF(B2354&lt;6600000,ROUNDDOWN(B2354/4,-3)*3.2-440000,IF(B2354&lt;8500000,ROUNDDOWN(B2354*0.9,0)-1100000,B2354-1950000))))))</f>
        <v/>
      </c>
      <c r="I2354" s="19">
        <f>IF(H2354&gt;23500000,NA(),IF(C2354&gt;=2026,IF(H2354&lt;=4890000,1040000,IF(H2354&lt;=6550000,670000,620000)),IF(H2354&lt;=1320000,950000,IF(H2354&lt;=3360000,880000,IF(H2354&lt;=4890000,680000,IF(H2354&lt;=6550000,630000,580000))))))</f>
        <v/>
      </c>
      <c r="J2354" s="19">
        <f>MAX(0,ROUNDDOWN(H2354-E2354-I2354-F2354,-3))</f>
        <v/>
      </c>
      <c r="K2354" s="19">
        <f>MAX(0,ROUNDDOWN(H2354-E2354-I2354-F2354-D2354,-3))</f>
        <v/>
      </c>
      <c r="L2354" s="19">
        <f>IF(J2354&lt;=0,0,ROUNDDOWN((J2354*LOOKUP(J2354,{0,1950001,3300001,6950001,9000001,18000001,40000001},{0.05,0.1,0.2,0.23,0.33,0.4,0.45})-LOOKUP(J2354,{0,1950001,3300001,6950001,9000001,18000001,40000001},{0,97500,427500,636000,1536000,2796000,4796000}))*1.021,-2))</f>
        <v/>
      </c>
      <c r="M2354" s="19">
        <f>IF(K2354&lt;=0,0,ROUNDDOWN((K2354*LOOKUP(K2354,{0,1950001,3300001,6950001,9000001,18000001,40000001},{0.05,0.1,0.2,0.23,0.33,0.4,0.45})-LOOKUP(K2354,{0,1950001,3300001,6950001,9000001,18000001,40000001},{0,97500,427500,636000,1536000,2796000,4796000}))*1.021,-2))</f>
        <v/>
      </c>
      <c r="N2354" s="19">
        <f>MAX(0,ROUNDDOWN(H2354-E2354-430000-G2354,-3))</f>
        <v/>
      </c>
      <c r="O2354" s="19">
        <f>MAX(0,ROUNDDOWN(H2354-E2354-430000-G2354-D2354,-3))</f>
        <v/>
      </c>
      <c r="P2354" s="19">
        <f>IF(H2354&lt;=450000,0,MAX(0,ROUNDDOWN(N2354*0.06-MIN(50000,N2354)*0.03,-2))+MAX(0,ROUNDDOWN(N2354*0.04-MIN(50000,N2354)*0.02,-2)))</f>
        <v/>
      </c>
      <c r="Q2354" s="19">
        <f>IF(H2354&lt;=450000,0,MAX(0,ROUNDDOWN(O2354*0.06-MIN(50000,O2354)*0.03,-2))+MAX(0,ROUNDDOWN(O2354*0.04-MIN(50000,O2354)*0.02,-2)))</f>
        <v/>
      </c>
      <c r="R2354" s="19">
        <f>L2354-M2354</f>
        <v/>
      </c>
      <c r="S2354" s="19">
        <f>P2354-Q2354</f>
        <v/>
      </c>
      <c r="T2354" s="19">
        <f>R2354+S2354</f>
        <v/>
      </c>
      <c r="U2354" s="21">
        <f>IF(J2354&lt;=0,0,LOOKUP(J2354,{0,1950001,3300001,6950001,9000001,18000001,40000001},{0.05,0.1,0.2,0.23,0.33,0.4,0.45}))</f>
        <v/>
      </c>
    </row>
    <row r="2355">
      <c r="A2355" t="inlineStr">
        <is>
          <t>1万円刻み</t>
        </is>
      </c>
      <c r="B2355" s="19">
        <f>'3_1万円刻み'!$A$1109</f>
        <v/>
      </c>
      <c r="C2355" s="20" t="n">
        <v>2025</v>
      </c>
      <c r="D2355" s="19" t="n">
        <v>276000</v>
      </c>
      <c r="E2355" s="19">
        <f>ROUND(MIN(B2355/12,650000)*12*0.0915+MIN(B2355/12,1390000)*12*(0.0504+0)+B2355*0.005,0)</f>
        <v/>
      </c>
      <c r="F2355" s="19" t="n">
        <v>0</v>
      </c>
      <c r="G2355" s="19" t="n">
        <v>0</v>
      </c>
      <c r="H2355" s="19">
        <f>IF(C2355&gt;=2026,IF(B2355&lt;741000,0,IF(B2355&lt;2191000,B2355-740000,IF(B2355&lt;2193000,1451000,IF(B2355&lt;2196000,1453000,IF(B2355&lt;2200000,1456000,IF(B2355&lt;3600000,ROUNDDOWN(B2355/4,-3)*2.8-80000,IF(B2355&lt;6600000,ROUNDDOWN(B2355/4,-3)*3.2-440000,IF(B2355&lt;8500000,ROUNDDOWN(B2355*0.9,0)-1100000,B2355-1950000)))))))),IF(B2355&lt;651000,0,IF(B2355&lt;1900000,B2355-650000,IF(B2355&lt;3600000,ROUNDDOWN(B2355/4,-3)*2.8-80000,IF(B2355&lt;6600000,ROUNDDOWN(B2355/4,-3)*3.2-440000,IF(B2355&lt;8500000,ROUNDDOWN(B2355*0.9,0)-1100000,B2355-1950000))))))</f>
        <v/>
      </c>
      <c r="I2355" s="19">
        <f>IF(H2355&gt;23500000,NA(),IF(C2355&gt;=2026,IF(H2355&lt;=4890000,1040000,IF(H2355&lt;=6550000,670000,620000)),IF(H2355&lt;=1320000,950000,IF(H2355&lt;=3360000,880000,IF(H2355&lt;=4890000,680000,IF(H2355&lt;=6550000,630000,580000))))))</f>
        <v/>
      </c>
      <c r="J2355" s="19">
        <f>MAX(0,ROUNDDOWN(H2355-E2355-I2355-F2355,-3))</f>
        <v/>
      </c>
      <c r="K2355" s="19">
        <f>MAX(0,ROUNDDOWN(H2355-E2355-I2355-F2355-D2355,-3))</f>
        <v/>
      </c>
      <c r="L2355" s="19">
        <f>IF(J2355&lt;=0,0,ROUNDDOWN((J2355*LOOKUP(J2355,{0,1950001,3300001,6950001,9000001,18000001,40000001},{0.05,0.1,0.2,0.23,0.33,0.4,0.45})-LOOKUP(J2355,{0,1950001,3300001,6950001,9000001,18000001,40000001},{0,97500,427500,636000,1536000,2796000,4796000}))*1.021,-2))</f>
        <v/>
      </c>
      <c r="M2355" s="19">
        <f>IF(K2355&lt;=0,0,ROUNDDOWN((K2355*LOOKUP(K2355,{0,1950001,3300001,6950001,9000001,18000001,40000001},{0.05,0.1,0.2,0.23,0.33,0.4,0.45})-LOOKUP(K2355,{0,1950001,3300001,6950001,9000001,18000001,40000001},{0,97500,427500,636000,1536000,2796000,4796000}))*1.021,-2))</f>
        <v/>
      </c>
      <c r="N2355" s="19">
        <f>MAX(0,ROUNDDOWN(H2355-E2355-430000-G2355,-3))</f>
        <v/>
      </c>
      <c r="O2355" s="19">
        <f>MAX(0,ROUNDDOWN(H2355-E2355-430000-G2355-D2355,-3))</f>
        <v/>
      </c>
      <c r="P2355" s="19">
        <f>IF(H2355&lt;=450000,0,MAX(0,ROUNDDOWN(N2355*0.06-MIN(50000,N2355)*0.03,-2))+MAX(0,ROUNDDOWN(N2355*0.04-MIN(50000,N2355)*0.02,-2)))</f>
        <v/>
      </c>
      <c r="Q2355" s="19">
        <f>IF(H2355&lt;=450000,0,MAX(0,ROUNDDOWN(O2355*0.06-MIN(50000,O2355)*0.03,-2))+MAX(0,ROUNDDOWN(O2355*0.04-MIN(50000,O2355)*0.02,-2)))</f>
        <v/>
      </c>
      <c r="R2355" s="19">
        <f>L2355-M2355</f>
        <v/>
      </c>
      <c r="S2355" s="19">
        <f>P2355-Q2355</f>
        <v/>
      </c>
      <c r="T2355" s="19">
        <f>R2355+S2355</f>
        <v/>
      </c>
      <c r="U2355" s="21">
        <f>IF(J2355&lt;=0,0,LOOKUP(J2355,{0,1950001,3300001,6950001,9000001,18000001,40000001},{0.05,0.1,0.2,0.23,0.33,0.4,0.45}))</f>
        <v/>
      </c>
    </row>
    <row r="2356">
      <c r="A2356" t="inlineStr">
        <is>
          <t>1万円刻み</t>
        </is>
      </c>
      <c r="B2356" s="19">
        <f>'3_1万円刻み'!$A$1109</f>
        <v/>
      </c>
      <c r="C2356" s="20" t="n">
        <v>2026</v>
      </c>
      <c r="D2356" s="19" t="n">
        <v>276000</v>
      </c>
      <c r="E2356" s="19">
        <f>ROUND(MIN(B2356/12,650000)*12*0.0915+MIN(B2356/12,1390000)*12*(0.0504+0)+B2356*0.005,0)</f>
        <v/>
      </c>
      <c r="F2356" s="19" t="n">
        <v>0</v>
      </c>
      <c r="G2356" s="19" t="n">
        <v>0</v>
      </c>
      <c r="H2356" s="19">
        <f>IF(C2356&gt;=2026,IF(B2356&lt;741000,0,IF(B2356&lt;2191000,B2356-740000,IF(B2356&lt;2193000,1451000,IF(B2356&lt;2196000,1453000,IF(B2356&lt;2200000,1456000,IF(B2356&lt;3600000,ROUNDDOWN(B2356/4,-3)*2.8-80000,IF(B2356&lt;6600000,ROUNDDOWN(B2356/4,-3)*3.2-440000,IF(B2356&lt;8500000,ROUNDDOWN(B2356*0.9,0)-1100000,B2356-1950000)))))))),IF(B2356&lt;651000,0,IF(B2356&lt;1900000,B2356-650000,IF(B2356&lt;3600000,ROUNDDOWN(B2356/4,-3)*2.8-80000,IF(B2356&lt;6600000,ROUNDDOWN(B2356/4,-3)*3.2-440000,IF(B2356&lt;8500000,ROUNDDOWN(B2356*0.9,0)-1100000,B2356-1950000))))))</f>
        <v/>
      </c>
      <c r="I2356" s="19">
        <f>IF(H2356&gt;23500000,NA(),IF(C2356&gt;=2026,IF(H2356&lt;=4890000,1040000,IF(H2356&lt;=6550000,670000,620000)),IF(H2356&lt;=1320000,950000,IF(H2356&lt;=3360000,880000,IF(H2356&lt;=4890000,680000,IF(H2356&lt;=6550000,630000,580000))))))</f>
        <v/>
      </c>
      <c r="J2356" s="19">
        <f>MAX(0,ROUNDDOWN(H2356-E2356-I2356-F2356,-3))</f>
        <v/>
      </c>
      <c r="K2356" s="19">
        <f>MAX(0,ROUNDDOWN(H2356-E2356-I2356-F2356-D2356,-3))</f>
        <v/>
      </c>
      <c r="L2356" s="19">
        <f>IF(J2356&lt;=0,0,ROUNDDOWN((J2356*LOOKUP(J2356,{0,1950001,3300001,6950001,9000001,18000001,40000001},{0.05,0.1,0.2,0.23,0.33,0.4,0.45})-LOOKUP(J2356,{0,1950001,3300001,6950001,9000001,18000001,40000001},{0,97500,427500,636000,1536000,2796000,4796000}))*1.021,-2))</f>
        <v/>
      </c>
      <c r="M2356" s="19">
        <f>IF(K2356&lt;=0,0,ROUNDDOWN((K2356*LOOKUP(K2356,{0,1950001,3300001,6950001,9000001,18000001,40000001},{0.05,0.1,0.2,0.23,0.33,0.4,0.45})-LOOKUP(K2356,{0,1950001,3300001,6950001,9000001,18000001,40000001},{0,97500,427500,636000,1536000,2796000,4796000}))*1.021,-2))</f>
        <v/>
      </c>
      <c r="N2356" s="19">
        <f>MAX(0,ROUNDDOWN(H2356-E2356-430000-G2356,-3))</f>
        <v/>
      </c>
      <c r="O2356" s="19">
        <f>MAX(0,ROUNDDOWN(H2356-E2356-430000-G2356-D2356,-3))</f>
        <v/>
      </c>
      <c r="P2356" s="19">
        <f>IF(H2356&lt;=450000,0,MAX(0,ROUNDDOWN(N2356*0.06-MIN(50000,N2356)*0.03,-2))+MAX(0,ROUNDDOWN(N2356*0.04-MIN(50000,N2356)*0.02,-2)))</f>
        <v/>
      </c>
      <c r="Q2356" s="19">
        <f>IF(H2356&lt;=450000,0,MAX(0,ROUNDDOWN(O2356*0.06-MIN(50000,O2356)*0.03,-2))+MAX(0,ROUNDDOWN(O2356*0.04-MIN(50000,O2356)*0.02,-2)))</f>
        <v/>
      </c>
      <c r="R2356" s="19">
        <f>L2356-M2356</f>
        <v/>
      </c>
      <c r="S2356" s="19">
        <f>P2356-Q2356</f>
        <v/>
      </c>
      <c r="T2356" s="19">
        <f>R2356+S2356</f>
        <v/>
      </c>
      <c r="U2356" s="21">
        <f>IF(J2356&lt;=0,0,LOOKUP(J2356,{0,1950001,3300001,6950001,9000001,18000001,40000001},{0.05,0.1,0.2,0.23,0.33,0.4,0.45}))</f>
        <v/>
      </c>
    </row>
    <row r="2357">
      <c r="A2357" t="inlineStr">
        <is>
          <t>1万円刻み</t>
        </is>
      </c>
      <c r="B2357" s="19">
        <f>'3_1万円刻み'!$A$1110</f>
        <v/>
      </c>
      <c r="C2357" s="20" t="n">
        <v>2025</v>
      </c>
      <c r="D2357" s="19" t="n">
        <v>276000</v>
      </c>
      <c r="E2357" s="19">
        <f>ROUND(MIN(B2357/12,650000)*12*0.0915+MIN(B2357/12,1390000)*12*(0.0504+0)+B2357*0.005,0)</f>
        <v/>
      </c>
      <c r="F2357" s="19" t="n">
        <v>0</v>
      </c>
      <c r="G2357" s="19" t="n">
        <v>0</v>
      </c>
      <c r="H2357" s="19">
        <f>IF(C2357&gt;=2026,IF(B2357&lt;741000,0,IF(B2357&lt;2191000,B2357-740000,IF(B2357&lt;2193000,1451000,IF(B2357&lt;2196000,1453000,IF(B2357&lt;2200000,1456000,IF(B2357&lt;3600000,ROUNDDOWN(B2357/4,-3)*2.8-80000,IF(B2357&lt;6600000,ROUNDDOWN(B2357/4,-3)*3.2-440000,IF(B2357&lt;8500000,ROUNDDOWN(B2357*0.9,0)-1100000,B2357-1950000)))))))),IF(B2357&lt;651000,0,IF(B2357&lt;1900000,B2357-650000,IF(B2357&lt;3600000,ROUNDDOWN(B2357/4,-3)*2.8-80000,IF(B2357&lt;6600000,ROUNDDOWN(B2357/4,-3)*3.2-440000,IF(B2357&lt;8500000,ROUNDDOWN(B2357*0.9,0)-1100000,B2357-1950000))))))</f>
        <v/>
      </c>
      <c r="I2357" s="19">
        <f>IF(H2357&gt;23500000,NA(),IF(C2357&gt;=2026,IF(H2357&lt;=4890000,1040000,IF(H2357&lt;=6550000,670000,620000)),IF(H2357&lt;=1320000,950000,IF(H2357&lt;=3360000,880000,IF(H2357&lt;=4890000,680000,IF(H2357&lt;=6550000,630000,580000))))))</f>
        <v/>
      </c>
      <c r="J2357" s="19">
        <f>MAX(0,ROUNDDOWN(H2357-E2357-I2357-F2357,-3))</f>
        <v/>
      </c>
      <c r="K2357" s="19">
        <f>MAX(0,ROUNDDOWN(H2357-E2357-I2357-F2357-D2357,-3))</f>
        <v/>
      </c>
      <c r="L2357" s="19">
        <f>IF(J2357&lt;=0,0,ROUNDDOWN((J2357*LOOKUP(J2357,{0,1950001,3300001,6950001,9000001,18000001,40000001},{0.05,0.1,0.2,0.23,0.33,0.4,0.45})-LOOKUP(J2357,{0,1950001,3300001,6950001,9000001,18000001,40000001},{0,97500,427500,636000,1536000,2796000,4796000}))*1.021,-2))</f>
        <v/>
      </c>
      <c r="M2357" s="19">
        <f>IF(K2357&lt;=0,0,ROUNDDOWN((K2357*LOOKUP(K2357,{0,1950001,3300001,6950001,9000001,18000001,40000001},{0.05,0.1,0.2,0.23,0.33,0.4,0.45})-LOOKUP(K2357,{0,1950001,3300001,6950001,9000001,18000001,40000001},{0,97500,427500,636000,1536000,2796000,4796000}))*1.021,-2))</f>
        <v/>
      </c>
      <c r="N2357" s="19">
        <f>MAX(0,ROUNDDOWN(H2357-E2357-430000-G2357,-3))</f>
        <v/>
      </c>
      <c r="O2357" s="19">
        <f>MAX(0,ROUNDDOWN(H2357-E2357-430000-G2357-D2357,-3))</f>
        <v/>
      </c>
      <c r="P2357" s="19">
        <f>IF(H2357&lt;=450000,0,MAX(0,ROUNDDOWN(N2357*0.06-MIN(50000,N2357)*0.03,-2))+MAX(0,ROUNDDOWN(N2357*0.04-MIN(50000,N2357)*0.02,-2)))</f>
        <v/>
      </c>
      <c r="Q2357" s="19">
        <f>IF(H2357&lt;=450000,0,MAX(0,ROUNDDOWN(O2357*0.06-MIN(50000,O2357)*0.03,-2))+MAX(0,ROUNDDOWN(O2357*0.04-MIN(50000,O2357)*0.02,-2)))</f>
        <v/>
      </c>
      <c r="R2357" s="19">
        <f>L2357-M2357</f>
        <v/>
      </c>
      <c r="S2357" s="19">
        <f>P2357-Q2357</f>
        <v/>
      </c>
      <c r="T2357" s="19">
        <f>R2357+S2357</f>
        <v/>
      </c>
      <c r="U2357" s="21">
        <f>IF(J2357&lt;=0,0,LOOKUP(J2357,{0,1950001,3300001,6950001,9000001,18000001,40000001},{0.05,0.1,0.2,0.23,0.33,0.4,0.45}))</f>
        <v/>
      </c>
    </row>
    <row r="2358">
      <c r="A2358" t="inlineStr">
        <is>
          <t>1万円刻み</t>
        </is>
      </c>
      <c r="B2358" s="19">
        <f>'3_1万円刻み'!$A$1110</f>
        <v/>
      </c>
      <c r="C2358" s="20" t="n">
        <v>2026</v>
      </c>
      <c r="D2358" s="19" t="n">
        <v>276000</v>
      </c>
      <c r="E2358" s="19">
        <f>ROUND(MIN(B2358/12,650000)*12*0.0915+MIN(B2358/12,1390000)*12*(0.0504+0)+B2358*0.005,0)</f>
        <v/>
      </c>
      <c r="F2358" s="19" t="n">
        <v>0</v>
      </c>
      <c r="G2358" s="19" t="n">
        <v>0</v>
      </c>
      <c r="H2358" s="19">
        <f>IF(C2358&gt;=2026,IF(B2358&lt;741000,0,IF(B2358&lt;2191000,B2358-740000,IF(B2358&lt;2193000,1451000,IF(B2358&lt;2196000,1453000,IF(B2358&lt;2200000,1456000,IF(B2358&lt;3600000,ROUNDDOWN(B2358/4,-3)*2.8-80000,IF(B2358&lt;6600000,ROUNDDOWN(B2358/4,-3)*3.2-440000,IF(B2358&lt;8500000,ROUNDDOWN(B2358*0.9,0)-1100000,B2358-1950000)))))))),IF(B2358&lt;651000,0,IF(B2358&lt;1900000,B2358-650000,IF(B2358&lt;3600000,ROUNDDOWN(B2358/4,-3)*2.8-80000,IF(B2358&lt;6600000,ROUNDDOWN(B2358/4,-3)*3.2-440000,IF(B2358&lt;8500000,ROUNDDOWN(B2358*0.9,0)-1100000,B2358-1950000))))))</f>
        <v/>
      </c>
      <c r="I2358" s="19">
        <f>IF(H2358&gt;23500000,NA(),IF(C2358&gt;=2026,IF(H2358&lt;=4890000,1040000,IF(H2358&lt;=6550000,670000,620000)),IF(H2358&lt;=1320000,950000,IF(H2358&lt;=3360000,880000,IF(H2358&lt;=4890000,680000,IF(H2358&lt;=6550000,630000,580000))))))</f>
        <v/>
      </c>
      <c r="J2358" s="19">
        <f>MAX(0,ROUNDDOWN(H2358-E2358-I2358-F2358,-3))</f>
        <v/>
      </c>
      <c r="K2358" s="19">
        <f>MAX(0,ROUNDDOWN(H2358-E2358-I2358-F2358-D2358,-3))</f>
        <v/>
      </c>
      <c r="L2358" s="19">
        <f>IF(J2358&lt;=0,0,ROUNDDOWN((J2358*LOOKUP(J2358,{0,1950001,3300001,6950001,9000001,18000001,40000001},{0.05,0.1,0.2,0.23,0.33,0.4,0.45})-LOOKUP(J2358,{0,1950001,3300001,6950001,9000001,18000001,40000001},{0,97500,427500,636000,1536000,2796000,4796000}))*1.021,-2))</f>
        <v/>
      </c>
      <c r="M2358" s="19">
        <f>IF(K2358&lt;=0,0,ROUNDDOWN((K2358*LOOKUP(K2358,{0,1950001,3300001,6950001,9000001,18000001,40000001},{0.05,0.1,0.2,0.23,0.33,0.4,0.45})-LOOKUP(K2358,{0,1950001,3300001,6950001,9000001,18000001,40000001},{0,97500,427500,636000,1536000,2796000,4796000}))*1.021,-2))</f>
        <v/>
      </c>
      <c r="N2358" s="19">
        <f>MAX(0,ROUNDDOWN(H2358-E2358-430000-G2358,-3))</f>
        <v/>
      </c>
      <c r="O2358" s="19">
        <f>MAX(0,ROUNDDOWN(H2358-E2358-430000-G2358-D2358,-3))</f>
        <v/>
      </c>
      <c r="P2358" s="19">
        <f>IF(H2358&lt;=450000,0,MAX(0,ROUNDDOWN(N2358*0.06-MIN(50000,N2358)*0.03,-2))+MAX(0,ROUNDDOWN(N2358*0.04-MIN(50000,N2358)*0.02,-2)))</f>
        <v/>
      </c>
      <c r="Q2358" s="19">
        <f>IF(H2358&lt;=450000,0,MAX(0,ROUNDDOWN(O2358*0.06-MIN(50000,O2358)*0.03,-2))+MAX(0,ROUNDDOWN(O2358*0.04-MIN(50000,O2358)*0.02,-2)))</f>
        <v/>
      </c>
      <c r="R2358" s="19">
        <f>L2358-M2358</f>
        <v/>
      </c>
      <c r="S2358" s="19">
        <f>P2358-Q2358</f>
        <v/>
      </c>
      <c r="T2358" s="19">
        <f>R2358+S2358</f>
        <v/>
      </c>
      <c r="U2358" s="21">
        <f>IF(J2358&lt;=0,0,LOOKUP(J2358,{0,1950001,3300001,6950001,9000001,18000001,40000001},{0.05,0.1,0.2,0.23,0.33,0.4,0.45}))</f>
        <v/>
      </c>
    </row>
    <row r="2359">
      <c r="A2359" t="inlineStr">
        <is>
          <t>1万円刻み</t>
        </is>
      </c>
      <c r="B2359" s="19">
        <f>'3_1万円刻み'!$A$1111</f>
        <v/>
      </c>
      <c r="C2359" s="20" t="n">
        <v>2025</v>
      </c>
      <c r="D2359" s="19" t="n">
        <v>276000</v>
      </c>
      <c r="E2359" s="19">
        <f>ROUND(MIN(B2359/12,650000)*12*0.0915+MIN(B2359/12,1390000)*12*(0.0504+0)+B2359*0.005,0)</f>
        <v/>
      </c>
      <c r="F2359" s="19" t="n">
        <v>0</v>
      </c>
      <c r="G2359" s="19" t="n">
        <v>0</v>
      </c>
      <c r="H2359" s="19">
        <f>IF(C2359&gt;=2026,IF(B2359&lt;741000,0,IF(B2359&lt;2191000,B2359-740000,IF(B2359&lt;2193000,1451000,IF(B2359&lt;2196000,1453000,IF(B2359&lt;2200000,1456000,IF(B2359&lt;3600000,ROUNDDOWN(B2359/4,-3)*2.8-80000,IF(B2359&lt;6600000,ROUNDDOWN(B2359/4,-3)*3.2-440000,IF(B2359&lt;8500000,ROUNDDOWN(B2359*0.9,0)-1100000,B2359-1950000)))))))),IF(B2359&lt;651000,0,IF(B2359&lt;1900000,B2359-650000,IF(B2359&lt;3600000,ROUNDDOWN(B2359/4,-3)*2.8-80000,IF(B2359&lt;6600000,ROUNDDOWN(B2359/4,-3)*3.2-440000,IF(B2359&lt;8500000,ROUNDDOWN(B2359*0.9,0)-1100000,B2359-1950000))))))</f>
        <v/>
      </c>
      <c r="I2359" s="19">
        <f>IF(H2359&gt;23500000,NA(),IF(C2359&gt;=2026,IF(H2359&lt;=4890000,1040000,IF(H2359&lt;=6550000,670000,620000)),IF(H2359&lt;=1320000,950000,IF(H2359&lt;=3360000,880000,IF(H2359&lt;=4890000,680000,IF(H2359&lt;=6550000,630000,580000))))))</f>
        <v/>
      </c>
      <c r="J2359" s="19">
        <f>MAX(0,ROUNDDOWN(H2359-E2359-I2359-F2359,-3))</f>
        <v/>
      </c>
      <c r="K2359" s="19">
        <f>MAX(0,ROUNDDOWN(H2359-E2359-I2359-F2359-D2359,-3))</f>
        <v/>
      </c>
      <c r="L2359" s="19">
        <f>IF(J2359&lt;=0,0,ROUNDDOWN((J2359*LOOKUP(J2359,{0,1950001,3300001,6950001,9000001,18000001,40000001},{0.05,0.1,0.2,0.23,0.33,0.4,0.45})-LOOKUP(J2359,{0,1950001,3300001,6950001,9000001,18000001,40000001},{0,97500,427500,636000,1536000,2796000,4796000}))*1.021,-2))</f>
        <v/>
      </c>
      <c r="M2359" s="19">
        <f>IF(K2359&lt;=0,0,ROUNDDOWN((K2359*LOOKUP(K2359,{0,1950001,3300001,6950001,9000001,18000001,40000001},{0.05,0.1,0.2,0.23,0.33,0.4,0.45})-LOOKUP(K2359,{0,1950001,3300001,6950001,9000001,18000001,40000001},{0,97500,427500,636000,1536000,2796000,4796000}))*1.021,-2))</f>
        <v/>
      </c>
      <c r="N2359" s="19">
        <f>MAX(0,ROUNDDOWN(H2359-E2359-430000-G2359,-3))</f>
        <v/>
      </c>
      <c r="O2359" s="19">
        <f>MAX(0,ROUNDDOWN(H2359-E2359-430000-G2359-D2359,-3))</f>
        <v/>
      </c>
      <c r="P2359" s="19">
        <f>IF(H2359&lt;=450000,0,MAX(0,ROUNDDOWN(N2359*0.06-MIN(50000,N2359)*0.03,-2))+MAX(0,ROUNDDOWN(N2359*0.04-MIN(50000,N2359)*0.02,-2)))</f>
        <v/>
      </c>
      <c r="Q2359" s="19">
        <f>IF(H2359&lt;=450000,0,MAX(0,ROUNDDOWN(O2359*0.06-MIN(50000,O2359)*0.03,-2))+MAX(0,ROUNDDOWN(O2359*0.04-MIN(50000,O2359)*0.02,-2)))</f>
        <v/>
      </c>
      <c r="R2359" s="19">
        <f>L2359-M2359</f>
        <v/>
      </c>
      <c r="S2359" s="19">
        <f>P2359-Q2359</f>
        <v/>
      </c>
      <c r="T2359" s="19">
        <f>R2359+S2359</f>
        <v/>
      </c>
      <c r="U2359" s="21">
        <f>IF(J2359&lt;=0,0,LOOKUP(J2359,{0,1950001,3300001,6950001,9000001,18000001,40000001},{0.05,0.1,0.2,0.23,0.33,0.4,0.45}))</f>
        <v/>
      </c>
    </row>
    <row r="2360">
      <c r="A2360" t="inlineStr">
        <is>
          <t>1万円刻み</t>
        </is>
      </c>
      <c r="B2360" s="19">
        <f>'3_1万円刻み'!$A$1111</f>
        <v/>
      </c>
      <c r="C2360" s="20" t="n">
        <v>2026</v>
      </c>
      <c r="D2360" s="19" t="n">
        <v>276000</v>
      </c>
      <c r="E2360" s="19">
        <f>ROUND(MIN(B2360/12,650000)*12*0.0915+MIN(B2360/12,1390000)*12*(0.0504+0)+B2360*0.005,0)</f>
        <v/>
      </c>
      <c r="F2360" s="19" t="n">
        <v>0</v>
      </c>
      <c r="G2360" s="19" t="n">
        <v>0</v>
      </c>
      <c r="H2360" s="19">
        <f>IF(C2360&gt;=2026,IF(B2360&lt;741000,0,IF(B2360&lt;2191000,B2360-740000,IF(B2360&lt;2193000,1451000,IF(B2360&lt;2196000,1453000,IF(B2360&lt;2200000,1456000,IF(B2360&lt;3600000,ROUNDDOWN(B2360/4,-3)*2.8-80000,IF(B2360&lt;6600000,ROUNDDOWN(B2360/4,-3)*3.2-440000,IF(B2360&lt;8500000,ROUNDDOWN(B2360*0.9,0)-1100000,B2360-1950000)))))))),IF(B2360&lt;651000,0,IF(B2360&lt;1900000,B2360-650000,IF(B2360&lt;3600000,ROUNDDOWN(B2360/4,-3)*2.8-80000,IF(B2360&lt;6600000,ROUNDDOWN(B2360/4,-3)*3.2-440000,IF(B2360&lt;8500000,ROUNDDOWN(B2360*0.9,0)-1100000,B2360-1950000))))))</f>
        <v/>
      </c>
      <c r="I2360" s="19">
        <f>IF(H2360&gt;23500000,NA(),IF(C2360&gt;=2026,IF(H2360&lt;=4890000,1040000,IF(H2360&lt;=6550000,670000,620000)),IF(H2360&lt;=1320000,950000,IF(H2360&lt;=3360000,880000,IF(H2360&lt;=4890000,680000,IF(H2360&lt;=6550000,630000,580000))))))</f>
        <v/>
      </c>
      <c r="J2360" s="19">
        <f>MAX(0,ROUNDDOWN(H2360-E2360-I2360-F2360,-3))</f>
        <v/>
      </c>
      <c r="K2360" s="19">
        <f>MAX(0,ROUNDDOWN(H2360-E2360-I2360-F2360-D2360,-3))</f>
        <v/>
      </c>
      <c r="L2360" s="19">
        <f>IF(J2360&lt;=0,0,ROUNDDOWN((J2360*LOOKUP(J2360,{0,1950001,3300001,6950001,9000001,18000001,40000001},{0.05,0.1,0.2,0.23,0.33,0.4,0.45})-LOOKUP(J2360,{0,1950001,3300001,6950001,9000001,18000001,40000001},{0,97500,427500,636000,1536000,2796000,4796000}))*1.021,-2))</f>
        <v/>
      </c>
      <c r="M2360" s="19">
        <f>IF(K2360&lt;=0,0,ROUNDDOWN((K2360*LOOKUP(K2360,{0,1950001,3300001,6950001,9000001,18000001,40000001},{0.05,0.1,0.2,0.23,0.33,0.4,0.45})-LOOKUP(K2360,{0,1950001,3300001,6950001,9000001,18000001,40000001},{0,97500,427500,636000,1536000,2796000,4796000}))*1.021,-2))</f>
        <v/>
      </c>
      <c r="N2360" s="19">
        <f>MAX(0,ROUNDDOWN(H2360-E2360-430000-G2360,-3))</f>
        <v/>
      </c>
      <c r="O2360" s="19">
        <f>MAX(0,ROUNDDOWN(H2360-E2360-430000-G2360-D2360,-3))</f>
        <v/>
      </c>
      <c r="P2360" s="19">
        <f>IF(H2360&lt;=450000,0,MAX(0,ROUNDDOWN(N2360*0.06-MIN(50000,N2360)*0.03,-2))+MAX(0,ROUNDDOWN(N2360*0.04-MIN(50000,N2360)*0.02,-2)))</f>
        <v/>
      </c>
      <c r="Q2360" s="19">
        <f>IF(H2360&lt;=450000,0,MAX(0,ROUNDDOWN(O2360*0.06-MIN(50000,O2360)*0.03,-2))+MAX(0,ROUNDDOWN(O2360*0.04-MIN(50000,O2360)*0.02,-2)))</f>
        <v/>
      </c>
      <c r="R2360" s="19">
        <f>L2360-M2360</f>
        <v/>
      </c>
      <c r="S2360" s="19">
        <f>P2360-Q2360</f>
        <v/>
      </c>
      <c r="T2360" s="19">
        <f>R2360+S2360</f>
        <v/>
      </c>
      <c r="U2360" s="21">
        <f>IF(J2360&lt;=0,0,LOOKUP(J2360,{0,1950001,3300001,6950001,9000001,18000001,40000001},{0.05,0.1,0.2,0.23,0.33,0.4,0.45}))</f>
        <v/>
      </c>
    </row>
    <row r="2361">
      <c r="A2361" t="inlineStr">
        <is>
          <t>1万円刻み</t>
        </is>
      </c>
      <c r="B2361" s="19">
        <f>'3_1万円刻み'!$A$1112</f>
        <v/>
      </c>
      <c r="C2361" s="20" t="n">
        <v>2025</v>
      </c>
      <c r="D2361" s="19" t="n">
        <v>276000</v>
      </c>
      <c r="E2361" s="19">
        <f>ROUND(MIN(B2361/12,650000)*12*0.0915+MIN(B2361/12,1390000)*12*(0.0504+0)+B2361*0.005,0)</f>
        <v/>
      </c>
      <c r="F2361" s="19" t="n">
        <v>0</v>
      </c>
      <c r="G2361" s="19" t="n">
        <v>0</v>
      </c>
      <c r="H2361" s="19">
        <f>IF(C2361&gt;=2026,IF(B2361&lt;741000,0,IF(B2361&lt;2191000,B2361-740000,IF(B2361&lt;2193000,1451000,IF(B2361&lt;2196000,1453000,IF(B2361&lt;2200000,1456000,IF(B2361&lt;3600000,ROUNDDOWN(B2361/4,-3)*2.8-80000,IF(B2361&lt;6600000,ROUNDDOWN(B2361/4,-3)*3.2-440000,IF(B2361&lt;8500000,ROUNDDOWN(B2361*0.9,0)-1100000,B2361-1950000)))))))),IF(B2361&lt;651000,0,IF(B2361&lt;1900000,B2361-650000,IF(B2361&lt;3600000,ROUNDDOWN(B2361/4,-3)*2.8-80000,IF(B2361&lt;6600000,ROUNDDOWN(B2361/4,-3)*3.2-440000,IF(B2361&lt;8500000,ROUNDDOWN(B2361*0.9,0)-1100000,B2361-1950000))))))</f>
        <v/>
      </c>
      <c r="I2361" s="19">
        <f>IF(H2361&gt;23500000,NA(),IF(C2361&gt;=2026,IF(H2361&lt;=4890000,1040000,IF(H2361&lt;=6550000,670000,620000)),IF(H2361&lt;=1320000,950000,IF(H2361&lt;=3360000,880000,IF(H2361&lt;=4890000,680000,IF(H2361&lt;=6550000,630000,580000))))))</f>
        <v/>
      </c>
      <c r="J2361" s="19">
        <f>MAX(0,ROUNDDOWN(H2361-E2361-I2361-F2361,-3))</f>
        <v/>
      </c>
      <c r="K2361" s="19">
        <f>MAX(0,ROUNDDOWN(H2361-E2361-I2361-F2361-D2361,-3))</f>
        <v/>
      </c>
      <c r="L2361" s="19">
        <f>IF(J2361&lt;=0,0,ROUNDDOWN((J2361*LOOKUP(J2361,{0,1950001,3300001,6950001,9000001,18000001,40000001},{0.05,0.1,0.2,0.23,0.33,0.4,0.45})-LOOKUP(J2361,{0,1950001,3300001,6950001,9000001,18000001,40000001},{0,97500,427500,636000,1536000,2796000,4796000}))*1.021,-2))</f>
        <v/>
      </c>
      <c r="M2361" s="19">
        <f>IF(K2361&lt;=0,0,ROUNDDOWN((K2361*LOOKUP(K2361,{0,1950001,3300001,6950001,9000001,18000001,40000001},{0.05,0.1,0.2,0.23,0.33,0.4,0.45})-LOOKUP(K2361,{0,1950001,3300001,6950001,9000001,18000001,40000001},{0,97500,427500,636000,1536000,2796000,4796000}))*1.021,-2))</f>
        <v/>
      </c>
      <c r="N2361" s="19">
        <f>MAX(0,ROUNDDOWN(H2361-E2361-430000-G2361,-3))</f>
        <v/>
      </c>
      <c r="O2361" s="19">
        <f>MAX(0,ROUNDDOWN(H2361-E2361-430000-G2361-D2361,-3))</f>
        <v/>
      </c>
      <c r="P2361" s="19">
        <f>IF(H2361&lt;=450000,0,MAX(0,ROUNDDOWN(N2361*0.06-MIN(50000,N2361)*0.03,-2))+MAX(0,ROUNDDOWN(N2361*0.04-MIN(50000,N2361)*0.02,-2)))</f>
        <v/>
      </c>
      <c r="Q2361" s="19">
        <f>IF(H2361&lt;=450000,0,MAX(0,ROUNDDOWN(O2361*0.06-MIN(50000,O2361)*0.03,-2))+MAX(0,ROUNDDOWN(O2361*0.04-MIN(50000,O2361)*0.02,-2)))</f>
        <v/>
      </c>
      <c r="R2361" s="19">
        <f>L2361-M2361</f>
        <v/>
      </c>
      <c r="S2361" s="19">
        <f>P2361-Q2361</f>
        <v/>
      </c>
      <c r="T2361" s="19">
        <f>R2361+S2361</f>
        <v/>
      </c>
      <c r="U2361" s="21">
        <f>IF(J2361&lt;=0,0,LOOKUP(J2361,{0,1950001,3300001,6950001,9000001,18000001,40000001},{0.05,0.1,0.2,0.23,0.33,0.4,0.45}))</f>
        <v/>
      </c>
    </row>
    <row r="2362">
      <c r="A2362" t="inlineStr">
        <is>
          <t>1万円刻み</t>
        </is>
      </c>
      <c r="B2362" s="19">
        <f>'3_1万円刻み'!$A$1112</f>
        <v/>
      </c>
      <c r="C2362" s="20" t="n">
        <v>2026</v>
      </c>
      <c r="D2362" s="19" t="n">
        <v>276000</v>
      </c>
      <c r="E2362" s="19">
        <f>ROUND(MIN(B2362/12,650000)*12*0.0915+MIN(B2362/12,1390000)*12*(0.0504+0)+B2362*0.005,0)</f>
        <v/>
      </c>
      <c r="F2362" s="19" t="n">
        <v>0</v>
      </c>
      <c r="G2362" s="19" t="n">
        <v>0</v>
      </c>
      <c r="H2362" s="19">
        <f>IF(C2362&gt;=2026,IF(B2362&lt;741000,0,IF(B2362&lt;2191000,B2362-740000,IF(B2362&lt;2193000,1451000,IF(B2362&lt;2196000,1453000,IF(B2362&lt;2200000,1456000,IF(B2362&lt;3600000,ROUNDDOWN(B2362/4,-3)*2.8-80000,IF(B2362&lt;6600000,ROUNDDOWN(B2362/4,-3)*3.2-440000,IF(B2362&lt;8500000,ROUNDDOWN(B2362*0.9,0)-1100000,B2362-1950000)))))))),IF(B2362&lt;651000,0,IF(B2362&lt;1900000,B2362-650000,IF(B2362&lt;3600000,ROUNDDOWN(B2362/4,-3)*2.8-80000,IF(B2362&lt;6600000,ROUNDDOWN(B2362/4,-3)*3.2-440000,IF(B2362&lt;8500000,ROUNDDOWN(B2362*0.9,0)-1100000,B2362-1950000))))))</f>
        <v/>
      </c>
      <c r="I2362" s="19">
        <f>IF(H2362&gt;23500000,NA(),IF(C2362&gt;=2026,IF(H2362&lt;=4890000,1040000,IF(H2362&lt;=6550000,670000,620000)),IF(H2362&lt;=1320000,950000,IF(H2362&lt;=3360000,880000,IF(H2362&lt;=4890000,680000,IF(H2362&lt;=6550000,630000,580000))))))</f>
        <v/>
      </c>
      <c r="J2362" s="19">
        <f>MAX(0,ROUNDDOWN(H2362-E2362-I2362-F2362,-3))</f>
        <v/>
      </c>
      <c r="K2362" s="19">
        <f>MAX(0,ROUNDDOWN(H2362-E2362-I2362-F2362-D2362,-3))</f>
        <v/>
      </c>
      <c r="L2362" s="19">
        <f>IF(J2362&lt;=0,0,ROUNDDOWN((J2362*LOOKUP(J2362,{0,1950001,3300001,6950001,9000001,18000001,40000001},{0.05,0.1,0.2,0.23,0.33,0.4,0.45})-LOOKUP(J2362,{0,1950001,3300001,6950001,9000001,18000001,40000001},{0,97500,427500,636000,1536000,2796000,4796000}))*1.021,-2))</f>
        <v/>
      </c>
      <c r="M2362" s="19">
        <f>IF(K2362&lt;=0,0,ROUNDDOWN((K2362*LOOKUP(K2362,{0,1950001,3300001,6950001,9000001,18000001,40000001},{0.05,0.1,0.2,0.23,0.33,0.4,0.45})-LOOKUP(K2362,{0,1950001,3300001,6950001,9000001,18000001,40000001},{0,97500,427500,636000,1536000,2796000,4796000}))*1.021,-2))</f>
        <v/>
      </c>
      <c r="N2362" s="19">
        <f>MAX(0,ROUNDDOWN(H2362-E2362-430000-G2362,-3))</f>
        <v/>
      </c>
      <c r="O2362" s="19">
        <f>MAX(0,ROUNDDOWN(H2362-E2362-430000-G2362-D2362,-3))</f>
        <v/>
      </c>
      <c r="P2362" s="19">
        <f>IF(H2362&lt;=450000,0,MAX(0,ROUNDDOWN(N2362*0.06-MIN(50000,N2362)*0.03,-2))+MAX(0,ROUNDDOWN(N2362*0.04-MIN(50000,N2362)*0.02,-2)))</f>
        <v/>
      </c>
      <c r="Q2362" s="19">
        <f>IF(H2362&lt;=450000,0,MAX(0,ROUNDDOWN(O2362*0.06-MIN(50000,O2362)*0.03,-2))+MAX(0,ROUNDDOWN(O2362*0.04-MIN(50000,O2362)*0.02,-2)))</f>
        <v/>
      </c>
      <c r="R2362" s="19">
        <f>L2362-M2362</f>
        <v/>
      </c>
      <c r="S2362" s="19">
        <f>P2362-Q2362</f>
        <v/>
      </c>
      <c r="T2362" s="19">
        <f>R2362+S2362</f>
        <v/>
      </c>
      <c r="U2362" s="21">
        <f>IF(J2362&lt;=0,0,LOOKUP(J2362,{0,1950001,3300001,6950001,9000001,18000001,40000001},{0.05,0.1,0.2,0.23,0.33,0.4,0.45}))</f>
        <v/>
      </c>
    </row>
    <row r="2363">
      <c r="A2363" t="inlineStr">
        <is>
          <t>1万円刻み</t>
        </is>
      </c>
      <c r="B2363" s="19">
        <f>'3_1万円刻み'!$A$1113</f>
        <v/>
      </c>
      <c r="C2363" s="20" t="n">
        <v>2025</v>
      </c>
      <c r="D2363" s="19" t="n">
        <v>276000</v>
      </c>
      <c r="E2363" s="19">
        <f>ROUND(MIN(B2363/12,650000)*12*0.0915+MIN(B2363/12,1390000)*12*(0.0504+0)+B2363*0.005,0)</f>
        <v/>
      </c>
      <c r="F2363" s="19" t="n">
        <v>0</v>
      </c>
      <c r="G2363" s="19" t="n">
        <v>0</v>
      </c>
      <c r="H2363" s="19">
        <f>IF(C2363&gt;=2026,IF(B2363&lt;741000,0,IF(B2363&lt;2191000,B2363-740000,IF(B2363&lt;2193000,1451000,IF(B2363&lt;2196000,1453000,IF(B2363&lt;2200000,1456000,IF(B2363&lt;3600000,ROUNDDOWN(B2363/4,-3)*2.8-80000,IF(B2363&lt;6600000,ROUNDDOWN(B2363/4,-3)*3.2-440000,IF(B2363&lt;8500000,ROUNDDOWN(B2363*0.9,0)-1100000,B2363-1950000)))))))),IF(B2363&lt;651000,0,IF(B2363&lt;1900000,B2363-650000,IF(B2363&lt;3600000,ROUNDDOWN(B2363/4,-3)*2.8-80000,IF(B2363&lt;6600000,ROUNDDOWN(B2363/4,-3)*3.2-440000,IF(B2363&lt;8500000,ROUNDDOWN(B2363*0.9,0)-1100000,B2363-1950000))))))</f>
        <v/>
      </c>
      <c r="I2363" s="19">
        <f>IF(H2363&gt;23500000,NA(),IF(C2363&gt;=2026,IF(H2363&lt;=4890000,1040000,IF(H2363&lt;=6550000,670000,620000)),IF(H2363&lt;=1320000,950000,IF(H2363&lt;=3360000,880000,IF(H2363&lt;=4890000,680000,IF(H2363&lt;=6550000,630000,580000))))))</f>
        <v/>
      </c>
      <c r="J2363" s="19">
        <f>MAX(0,ROUNDDOWN(H2363-E2363-I2363-F2363,-3))</f>
        <v/>
      </c>
      <c r="K2363" s="19">
        <f>MAX(0,ROUNDDOWN(H2363-E2363-I2363-F2363-D2363,-3))</f>
        <v/>
      </c>
      <c r="L2363" s="19">
        <f>IF(J2363&lt;=0,0,ROUNDDOWN((J2363*LOOKUP(J2363,{0,1950001,3300001,6950001,9000001,18000001,40000001},{0.05,0.1,0.2,0.23,0.33,0.4,0.45})-LOOKUP(J2363,{0,1950001,3300001,6950001,9000001,18000001,40000001},{0,97500,427500,636000,1536000,2796000,4796000}))*1.021,-2))</f>
        <v/>
      </c>
      <c r="M2363" s="19">
        <f>IF(K2363&lt;=0,0,ROUNDDOWN((K2363*LOOKUP(K2363,{0,1950001,3300001,6950001,9000001,18000001,40000001},{0.05,0.1,0.2,0.23,0.33,0.4,0.45})-LOOKUP(K2363,{0,1950001,3300001,6950001,9000001,18000001,40000001},{0,97500,427500,636000,1536000,2796000,4796000}))*1.021,-2))</f>
        <v/>
      </c>
      <c r="N2363" s="19">
        <f>MAX(0,ROUNDDOWN(H2363-E2363-430000-G2363,-3))</f>
        <v/>
      </c>
      <c r="O2363" s="19">
        <f>MAX(0,ROUNDDOWN(H2363-E2363-430000-G2363-D2363,-3))</f>
        <v/>
      </c>
      <c r="P2363" s="19">
        <f>IF(H2363&lt;=450000,0,MAX(0,ROUNDDOWN(N2363*0.06-MIN(50000,N2363)*0.03,-2))+MAX(0,ROUNDDOWN(N2363*0.04-MIN(50000,N2363)*0.02,-2)))</f>
        <v/>
      </c>
      <c r="Q2363" s="19">
        <f>IF(H2363&lt;=450000,0,MAX(0,ROUNDDOWN(O2363*0.06-MIN(50000,O2363)*0.03,-2))+MAX(0,ROUNDDOWN(O2363*0.04-MIN(50000,O2363)*0.02,-2)))</f>
        <v/>
      </c>
      <c r="R2363" s="19">
        <f>L2363-M2363</f>
        <v/>
      </c>
      <c r="S2363" s="19">
        <f>P2363-Q2363</f>
        <v/>
      </c>
      <c r="T2363" s="19">
        <f>R2363+S2363</f>
        <v/>
      </c>
      <c r="U2363" s="21">
        <f>IF(J2363&lt;=0,0,LOOKUP(J2363,{0,1950001,3300001,6950001,9000001,18000001,40000001},{0.05,0.1,0.2,0.23,0.33,0.4,0.45}))</f>
        <v/>
      </c>
    </row>
    <row r="2364">
      <c r="A2364" t="inlineStr">
        <is>
          <t>1万円刻み</t>
        </is>
      </c>
      <c r="B2364" s="19">
        <f>'3_1万円刻み'!$A$1113</f>
        <v/>
      </c>
      <c r="C2364" s="20" t="n">
        <v>2026</v>
      </c>
      <c r="D2364" s="19" t="n">
        <v>276000</v>
      </c>
      <c r="E2364" s="19">
        <f>ROUND(MIN(B2364/12,650000)*12*0.0915+MIN(B2364/12,1390000)*12*(0.0504+0)+B2364*0.005,0)</f>
        <v/>
      </c>
      <c r="F2364" s="19" t="n">
        <v>0</v>
      </c>
      <c r="G2364" s="19" t="n">
        <v>0</v>
      </c>
      <c r="H2364" s="19">
        <f>IF(C2364&gt;=2026,IF(B2364&lt;741000,0,IF(B2364&lt;2191000,B2364-740000,IF(B2364&lt;2193000,1451000,IF(B2364&lt;2196000,1453000,IF(B2364&lt;2200000,1456000,IF(B2364&lt;3600000,ROUNDDOWN(B2364/4,-3)*2.8-80000,IF(B2364&lt;6600000,ROUNDDOWN(B2364/4,-3)*3.2-440000,IF(B2364&lt;8500000,ROUNDDOWN(B2364*0.9,0)-1100000,B2364-1950000)))))))),IF(B2364&lt;651000,0,IF(B2364&lt;1900000,B2364-650000,IF(B2364&lt;3600000,ROUNDDOWN(B2364/4,-3)*2.8-80000,IF(B2364&lt;6600000,ROUNDDOWN(B2364/4,-3)*3.2-440000,IF(B2364&lt;8500000,ROUNDDOWN(B2364*0.9,0)-1100000,B2364-1950000))))))</f>
        <v/>
      </c>
      <c r="I2364" s="19">
        <f>IF(H2364&gt;23500000,NA(),IF(C2364&gt;=2026,IF(H2364&lt;=4890000,1040000,IF(H2364&lt;=6550000,670000,620000)),IF(H2364&lt;=1320000,950000,IF(H2364&lt;=3360000,880000,IF(H2364&lt;=4890000,680000,IF(H2364&lt;=6550000,630000,580000))))))</f>
        <v/>
      </c>
      <c r="J2364" s="19">
        <f>MAX(0,ROUNDDOWN(H2364-E2364-I2364-F2364,-3))</f>
        <v/>
      </c>
      <c r="K2364" s="19">
        <f>MAX(0,ROUNDDOWN(H2364-E2364-I2364-F2364-D2364,-3))</f>
        <v/>
      </c>
      <c r="L2364" s="19">
        <f>IF(J2364&lt;=0,0,ROUNDDOWN((J2364*LOOKUP(J2364,{0,1950001,3300001,6950001,9000001,18000001,40000001},{0.05,0.1,0.2,0.23,0.33,0.4,0.45})-LOOKUP(J2364,{0,1950001,3300001,6950001,9000001,18000001,40000001},{0,97500,427500,636000,1536000,2796000,4796000}))*1.021,-2))</f>
        <v/>
      </c>
      <c r="M2364" s="19">
        <f>IF(K2364&lt;=0,0,ROUNDDOWN((K2364*LOOKUP(K2364,{0,1950001,3300001,6950001,9000001,18000001,40000001},{0.05,0.1,0.2,0.23,0.33,0.4,0.45})-LOOKUP(K2364,{0,1950001,3300001,6950001,9000001,18000001,40000001},{0,97500,427500,636000,1536000,2796000,4796000}))*1.021,-2))</f>
        <v/>
      </c>
      <c r="N2364" s="19">
        <f>MAX(0,ROUNDDOWN(H2364-E2364-430000-G2364,-3))</f>
        <v/>
      </c>
      <c r="O2364" s="19">
        <f>MAX(0,ROUNDDOWN(H2364-E2364-430000-G2364-D2364,-3))</f>
        <v/>
      </c>
      <c r="P2364" s="19">
        <f>IF(H2364&lt;=450000,0,MAX(0,ROUNDDOWN(N2364*0.06-MIN(50000,N2364)*0.03,-2))+MAX(0,ROUNDDOWN(N2364*0.04-MIN(50000,N2364)*0.02,-2)))</f>
        <v/>
      </c>
      <c r="Q2364" s="19">
        <f>IF(H2364&lt;=450000,0,MAX(0,ROUNDDOWN(O2364*0.06-MIN(50000,O2364)*0.03,-2))+MAX(0,ROUNDDOWN(O2364*0.04-MIN(50000,O2364)*0.02,-2)))</f>
        <v/>
      </c>
      <c r="R2364" s="19">
        <f>L2364-M2364</f>
        <v/>
      </c>
      <c r="S2364" s="19">
        <f>P2364-Q2364</f>
        <v/>
      </c>
      <c r="T2364" s="19">
        <f>R2364+S2364</f>
        <v/>
      </c>
      <c r="U2364" s="21">
        <f>IF(J2364&lt;=0,0,LOOKUP(J2364,{0,1950001,3300001,6950001,9000001,18000001,40000001},{0.05,0.1,0.2,0.23,0.33,0.4,0.45}))</f>
        <v/>
      </c>
    </row>
    <row r="2365">
      <c r="A2365" t="inlineStr">
        <is>
          <t>1万円刻み</t>
        </is>
      </c>
      <c r="B2365" s="19">
        <f>'3_1万円刻み'!$A$1114</f>
        <v/>
      </c>
      <c r="C2365" s="20" t="n">
        <v>2025</v>
      </c>
      <c r="D2365" s="19" t="n">
        <v>276000</v>
      </c>
      <c r="E2365" s="19">
        <f>ROUND(MIN(B2365/12,650000)*12*0.0915+MIN(B2365/12,1390000)*12*(0.0504+0)+B2365*0.005,0)</f>
        <v/>
      </c>
      <c r="F2365" s="19" t="n">
        <v>0</v>
      </c>
      <c r="G2365" s="19" t="n">
        <v>0</v>
      </c>
      <c r="H2365" s="19">
        <f>IF(C2365&gt;=2026,IF(B2365&lt;741000,0,IF(B2365&lt;2191000,B2365-740000,IF(B2365&lt;2193000,1451000,IF(B2365&lt;2196000,1453000,IF(B2365&lt;2200000,1456000,IF(B2365&lt;3600000,ROUNDDOWN(B2365/4,-3)*2.8-80000,IF(B2365&lt;6600000,ROUNDDOWN(B2365/4,-3)*3.2-440000,IF(B2365&lt;8500000,ROUNDDOWN(B2365*0.9,0)-1100000,B2365-1950000)))))))),IF(B2365&lt;651000,0,IF(B2365&lt;1900000,B2365-650000,IF(B2365&lt;3600000,ROUNDDOWN(B2365/4,-3)*2.8-80000,IF(B2365&lt;6600000,ROUNDDOWN(B2365/4,-3)*3.2-440000,IF(B2365&lt;8500000,ROUNDDOWN(B2365*0.9,0)-1100000,B2365-1950000))))))</f>
        <v/>
      </c>
      <c r="I2365" s="19">
        <f>IF(H2365&gt;23500000,NA(),IF(C2365&gt;=2026,IF(H2365&lt;=4890000,1040000,IF(H2365&lt;=6550000,670000,620000)),IF(H2365&lt;=1320000,950000,IF(H2365&lt;=3360000,880000,IF(H2365&lt;=4890000,680000,IF(H2365&lt;=6550000,630000,580000))))))</f>
        <v/>
      </c>
      <c r="J2365" s="19">
        <f>MAX(0,ROUNDDOWN(H2365-E2365-I2365-F2365,-3))</f>
        <v/>
      </c>
      <c r="K2365" s="19">
        <f>MAX(0,ROUNDDOWN(H2365-E2365-I2365-F2365-D2365,-3))</f>
        <v/>
      </c>
      <c r="L2365" s="19">
        <f>IF(J2365&lt;=0,0,ROUNDDOWN((J2365*LOOKUP(J2365,{0,1950001,3300001,6950001,9000001,18000001,40000001},{0.05,0.1,0.2,0.23,0.33,0.4,0.45})-LOOKUP(J2365,{0,1950001,3300001,6950001,9000001,18000001,40000001},{0,97500,427500,636000,1536000,2796000,4796000}))*1.021,-2))</f>
        <v/>
      </c>
      <c r="M2365" s="19">
        <f>IF(K2365&lt;=0,0,ROUNDDOWN((K2365*LOOKUP(K2365,{0,1950001,3300001,6950001,9000001,18000001,40000001},{0.05,0.1,0.2,0.23,0.33,0.4,0.45})-LOOKUP(K2365,{0,1950001,3300001,6950001,9000001,18000001,40000001},{0,97500,427500,636000,1536000,2796000,4796000}))*1.021,-2))</f>
        <v/>
      </c>
      <c r="N2365" s="19">
        <f>MAX(0,ROUNDDOWN(H2365-E2365-430000-G2365,-3))</f>
        <v/>
      </c>
      <c r="O2365" s="19">
        <f>MAX(0,ROUNDDOWN(H2365-E2365-430000-G2365-D2365,-3))</f>
        <v/>
      </c>
      <c r="P2365" s="19">
        <f>IF(H2365&lt;=450000,0,MAX(0,ROUNDDOWN(N2365*0.06-MIN(50000,N2365)*0.03,-2))+MAX(0,ROUNDDOWN(N2365*0.04-MIN(50000,N2365)*0.02,-2)))</f>
        <v/>
      </c>
      <c r="Q2365" s="19">
        <f>IF(H2365&lt;=450000,0,MAX(0,ROUNDDOWN(O2365*0.06-MIN(50000,O2365)*0.03,-2))+MAX(0,ROUNDDOWN(O2365*0.04-MIN(50000,O2365)*0.02,-2)))</f>
        <v/>
      </c>
      <c r="R2365" s="19">
        <f>L2365-M2365</f>
        <v/>
      </c>
      <c r="S2365" s="19">
        <f>P2365-Q2365</f>
        <v/>
      </c>
      <c r="T2365" s="19">
        <f>R2365+S2365</f>
        <v/>
      </c>
      <c r="U2365" s="21">
        <f>IF(J2365&lt;=0,0,LOOKUP(J2365,{0,1950001,3300001,6950001,9000001,18000001,40000001},{0.05,0.1,0.2,0.23,0.33,0.4,0.45}))</f>
        <v/>
      </c>
    </row>
    <row r="2366">
      <c r="A2366" t="inlineStr">
        <is>
          <t>1万円刻み</t>
        </is>
      </c>
      <c r="B2366" s="19">
        <f>'3_1万円刻み'!$A$1114</f>
        <v/>
      </c>
      <c r="C2366" s="20" t="n">
        <v>2026</v>
      </c>
      <c r="D2366" s="19" t="n">
        <v>276000</v>
      </c>
      <c r="E2366" s="19">
        <f>ROUND(MIN(B2366/12,650000)*12*0.0915+MIN(B2366/12,1390000)*12*(0.0504+0)+B2366*0.005,0)</f>
        <v/>
      </c>
      <c r="F2366" s="19" t="n">
        <v>0</v>
      </c>
      <c r="G2366" s="19" t="n">
        <v>0</v>
      </c>
      <c r="H2366" s="19">
        <f>IF(C2366&gt;=2026,IF(B2366&lt;741000,0,IF(B2366&lt;2191000,B2366-740000,IF(B2366&lt;2193000,1451000,IF(B2366&lt;2196000,1453000,IF(B2366&lt;2200000,1456000,IF(B2366&lt;3600000,ROUNDDOWN(B2366/4,-3)*2.8-80000,IF(B2366&lt;6600000,ROUNDDOWN(B2366/4,-3)*3.2-440000,IF(B2366&lt;8500000,ROUNDDOWN(B2366*0.9,0)-1100000,B2366-1950000)))))))),IF(B2366&lt;651000,0,IF(B2366&lt;1900000,B2366-650000,IF(B2366&lt;3600000,ROUNDDOWN(B2366/4,-3)*2.8-80000,IF(B2366&lt;6600000,ROUNDDOWN(B2366/4,-3)*3.2-440000,IF(B2366&lt;8500000,ROUNDDOWN(B2366*0.9,0)-1100000,B2366-1950000))))))</f>
        <v/>
      </c>
      <c r="I2366" s="19">
        <f>IF(H2366&gt;23500000,NA(),IF(C2366&gt;=2026,IF(H2366&lt;=4890000,1040000,IF(H2366&lt;=6550000,670000,620000)),IF(H2366&lt;=1320000,950000,IF(H2366&lt;=3360000,880000,IF(H2366&lt;=4890000,680000,IF(H2366&lt;=6550000,630000,580000))))))</f>
        <v/>
      </c>
      <c r="J2366" s="19">
        <f>MAX(0,ROUNDDOWN(H2366-E2366-I2366-F2366,-3))</f>
        <v/>
      </c>
      <c r="K2366" s="19">
        <f>MAX(0,ROUNDDOWN(H2366-E2366-I2366-F2366-D2366,-3))</f>
        <v/>
      </c>
      <c r="L2366" s="19">
        <f>IF(J2366&lt;=0,0,ROUNDDOWN((J2366*LOOKUP(J2366,{0,1950001,3300001,6950001,9000001,18000001,40000001},{0.05,0.1,0.2,0.23,0.33,0.4,0.45})-LOOKUP(J2366,{0,1950001,3300001,6950001,9000001,18000001,40000001},{0,97500,427500,636000,1536000,2796000,4796000}))*1.021,-2))</f>
        <v/>
      </c>
      <c r="M2366" s="19">
        <f>IF(K2366&lt;=0,0,ROUNDDOWN((K2366*LOOKUP(K2366,{0,1950001,3300001,6950001,9000001,18000001,40000001},{0.05,0.1,0.2,0.23,0.33,0.4,0.45})-LOOKUP(K2366,{0,1950001,3300001,6950001,9000001,18000001,40000001},{0,97500,427500,636000,1536000,2796000,4796000}))*1.021,-2))</f>
        <v/>
      </c>
      <c r="N2366" s="19">
        <f>MAX(0,ROUNDDOWN(H2366-E2366-430000-G2366,-3))</f>
        <v/>
      </c>
      <c r="O2366" s="19">
        <f>MAX(0,ROUNDDOWN(H2366-E2366-430000-G2366-D2366,-3))</f>
        <v/>
      </c>
      <c r="P2366" s="19">
        <f>IF(H2366&lt;=450000,0,MAX(0,ROUNDDOWN(N2366*0.06-MIN(50000,N2366)*0.03,-2))+MAX(0,ROUNDDOWN(N2366*0.04-MIN(50000,N2366)*0.02,-2)))</f>
        <v/>
      </c>
      <c r="Q2366" s="19">
        <f>IF(H2366&lt;=450000,0,MAX(0,ROUNDDOWN(O2366*0.06-MIN(50000,O2366)*0.03,-2))+MAX(0,ROUNDDOWN(O2366*0.04-MIN(50000,O2366)*0.02,-2)))</f>
        <v/>
      </c>
      <c r="R2366" s="19">
        <f>L2366-M2366</f>
        <v/>
      </c>
      <c r="S2366" s="19">
        <f>P2366-Q2366</f>
        <v/>
      </c>
      <c r="T2366" s="19">
        <f>R2366+S2366</f>
        <v/>
      </c>
      <c r="U2366" s="21">
        <f>IF(J2366&lt;=0,0,LOOKUP(J2366,{0,1950001,3300001,6950001,9000001,18000001,40000001},{0.05,0.1,0.2,0.23,0.33,0.4,0.45}))</f>
        <v/>
      </c>
    </row>
    <row r="2367">
      <c r="A2367" t="inlineStr">
        <is>
          <t>1万円刻み</t>
        </is>
      </c>
      <c r="B2367" s="19">
        <f>'3_1万円刻み'!$A$1115</f>
        <v/>
      </c>
      <c r="C2367" s="20" t="n">
        <v>2025</v>
      </c>
      <c r="D2367" s="19" t="n">
        <v>276000</v>
      </c>
      <c r="E2367" s="19">
        <f>ROUND(MIN(B2367/12,650000)*12*0.0915+MIN(B2367/12,1390000)*12*(0.0504+0)+B2367*0.005,0)</f>
        <v/>
      </c>
      <c r="F2367" s="19" t="n">
        <v>0</v>
      </c>
      <c r="G2367" s="19" t="n">
        <v>0</v>
      </c>
      <c r="H2367" s="19">
        <f>IF(C2367&gt;=2026,IF(B2367&lt;741000,0,IF(B2367&lt;2191000,B2367-740000,IF(B2367&lt;2193000,1451000,IF(B2367&lt;2196000,1453000,IF(B2367&lt;2200000,1456000,IF(B2367&lt;3600000,ROUNDDOWN(B2367/4,-3)*2.8-80000,IF(B2367&lt;6600000,ROUNDDOWN(B2367/4,-3)*3.2-440000,IF(B2367&lt;8500000,ROUNDDOWN(B2367*0.9,0)-1100000,B2367-1950000)))))))),IF(B2367&lt;651000,0,IF(B2367&lt;1900000,B2367-650000,IF(B2367&lt;3600000,ROUNDDOWN(B2367/4,-3)*2.8-80000,IF(B2367&lt;6600000,ROUNDDOWN(B2367/4,-3)*3.2-440000,IF(B2367&lt;8500000,ROUNDDOWN(B2367*0.9,0)-1100000,B2367-1950000))))))</f>
        <v/>
      </c>
      <c r="I2367" s="19">
        <f>IF(H2367&gt;23500000,NA(),IF(C2367&gt;=2026,IF(H2367&lt;=4890000,1040000,IF(H2367&lt;=6550000,670000,620000)),IF(H2367&lt;=1320000,950000,IF(H2367&lt;=3360000,880000,IF(H2367&lt;=4890000,680000,IF(H2367&lt;=6550000,630000,580000))))))</f>
        <v/>
      </c>
      <c r="J2367" s="19">
        <f>MAX(0,ROUNDDOWN(H2367-E2367-I2367-F2367,-3))</f>
        <v/>
      </c>
      <c r="K2367" s="19">
        <f>MAX(0,ROUNDDOWN(H2367-E2367-I2367-F2367-D2367,-3))</f>
        <v/>
      </c>
      <c r="L2367" s="19">
        <f>IF(J2367&lt;=0,0,ROUNDDOWN((J2367*LOOKUP(J2367,{0,1950001,3300001,6950001,9000001,18000001,40000001},{0.05,0.1,0.2,0.23,0.33,0.4,0.45})-LOOKUP(J2367,{0,1950001,3300001,6950001,9000001,18000001,40000001},{0,97500,427500,636000,1536000,2796000,4796000}))*1.021,-2))</f>
        <v/>
      </c>
      <c r="M2367" s="19">
        <f>IF(K2367&lt;=0,0,ROUNDDOWN((K2367*LOOKUP(K2367,{0,1950001,3300001,6950001,9000001,18000001,40000001},{0.05,0.1,0.2,0.23,0.33,0.4,0.45})-LOOKUP(K2367,{0,1950001,3300001,6950001,9000001,18000001,40000001},{0,97500,427500,636000,1536000,2796000,4796000}))*1.021,-2))</f>
        <v/>
      </c>
      <c r="N2367" s="19">
        <f>MAX(0,ROUNDDOWN(H2367-E2367-430000-G2367,-3))</f>
        <v/>
      </c>
      <c r="O2367" s="19">
        <f>MAX(0,ROUNDDOWN(H2367-E2367-430000-G2367-D2367,-3))</f>
        <v/>
      </c>
      <c r="P2367" s="19">
        <f>IF(H2367&lt;=450000,0,MAX(0,ROUNDDOWN(N2367*0.06-MIN(50000,N2367)*0.03,-2))+MAX(0,ROUNDDOWN(N2367*0.04-MIN(50000,N2367)*0.02,-2)))</f>
        <v/>
      </c>
      <c r="Q2367" s="19">
        <f>IF(H2367&lt;=450000,0,MAX(0,ROUNDDOWN(O2367*0.06-MIN(50000,O2367)*0.03,-2))+MAX(0,ROUNDDOWN(O2367*0.04-MIN(50000,O2367)*0.02,-2)))</f>
        <v/>
      </c>
      <c r="R2367" s="19">
        <f>L2367-M2367</f>
        <v/>
      </c>
      <c r="S2367" s="19">
        <f>P2367-Q2367</f>
        <v/>
      </c>
      <c r="T2367" s="19">
        <f>R2367+S2367</f>
        <v/>
      </c>
      <c r="U2367" s="21">
        <f>IF(J2367&lt;=0,0,LOOKUP(J2367,{0,1950001,3300001,6950001,9000001,18000001,40000001},{0.05,0.1,0.2,0.23,0.33,0.4,0.45}))</f>
        <v/>
      </c>
    </row>
    <row r="2368">
      <c r="A2368" t="inlineStr">
        <is>
          <t>1万円刻み</t>
        </is>
      </c>
      <c r="B2368" s="19">
        <f>'3_1万円刻み'!$A$1115</f>
        <v/>
      </c>
      <c r="C2368" s="20" t="n">
        <v>2026</v>
      </c>
      <c r="D2368" s="19" t="n">
        <v>276000</v>
      </c>
      <c r="E2368" s="19">
        <f>ROUND(MIN(B2368/12,650000)*12*0.0915+MIN(B2368/12,1390000)*12*(0.0504+0)+B2368*0.005,0)</f>
        <v/>
      </c>
      <c r="F2368" s="19" t="n">
        <v>0</v>
      </c>
      <c r="G2368" s="19" t="n">
        <v>0</v>
      </c>
      <c r="H2368" s="19">
        <f>IF(C2368&gt;=2026,IF(B2368&lt;741000,0,IF(B2368&lt;2191000,B2368-740000,IF(B2368&lt;2193000,1451000,IF(B2368&lt;2196000,1453000,IF(B2368&lt;2200000,1456000,IF(B2368&lt;3600000,ROUNDDOWN(B2368/4,-3)*2.8-80000,IF(B2368&lt;6600000,ROUNDDOWN(B2368/4,-3)*3.2-440000,IF(B2368&lt;8500000,ROUNDDOWN(B2368*0.9,0)-1100000,B2368-1950000)))))))),IF(B2368&lt;651000,0,IF(B2368&lt;1900000,B2368-650000,IF(B2368&lt;3600000,ROUNDDOWN(B2368/4,-3)*2.8-80000,IF(B2368&lt;6600000,ROUNDDOWN(B2368/4,-3)*3.2-440000,IF(B2368&lt;8500000,ROUNDDOWN(B2368*0.9,0)-1100000,B2368-1950000))))))</f>
        <v/>
      </c>
      <c r="I2368" s="19">
        <f>IF(H2368&gt;23500000,NA(),IF(C2368&gt;=2026,IF(H2368&lt;=4890000,1040000,IF(H2368&lt;=6550000,670000,620000)),IF(H2368&lt;=1320000,950000,IF(H2368&lt;=3360000,880000,IF(H2368&lt;=4890000,680000,IF(H2368&lt;=6550000,630000,580000))))))</f>
        <v/>
      </c>
      <c r="J2368" s="19">
        <f>MAX(0,ROUNDDOWN(H2368-E2368-I2368-F2368,-3))</f>
        <v/>
      </c>
      <c r="K2368" s="19">
        <f>MAX(0,ROUNDDOWN(H2368-E2368-I2368-F2368-D2368,-3))</f>
        <v/>
      </c>
      <c r="L2368" s="19">
        <f>IF(J2368&lt;=0,0,ROUNDDOWN((J2368*LOOKUP(J2368,{0,1950001,3300001,6950001,9000001,18000001,40000001},{0.05,0.1,0.2,0.23,0.33,0.4,0.45})-LOOKUP(J2368,{0,1950001,3300001,6950001,9000001,18000001,40000001},{0,97500,427500,636000,1536000,2796000,4796000}))*1.021,-2))</f>
        <v/>
      </c>
      <c r="M2368" s="19">
        <f>IF(K2368&lt;=0,0,ROUNDDOWN((K2368*LOOKUP(K2368,{0,1950001,3300001,6950001,9000001,18000001,40000001},{0.05,0.1,0.2,0.23,0.33,0.4,0.45})-LOOKUP(K2368,{0,1950001,3300001,6950001,9000001,18000001,40000001},{0,97500,427500,636000,1536000,2796000,4796000}))*1.021,-2))</f>
        <v/>
      </c>
      <c r="N2368" s="19">
        <f>MAX(0,ROUNDDOWN(H2368-E2368-430000-G2368,-3))</f>
        <v/>
      </c>
      <c r="O2368" s="19">
        <f>MAX(0,ROUNDDOWN(H2368-E2368-430000-G2368-D2368,-3))</f>
        <v/>
      </c>
      <c r="P2368" s="19">
        <f>IF(H2368&lt;=450000,0,MAX(0,ROUNDDOWN(N2368*0.06-MIN(50000,N2368)*0.03,-2))+MAX(0,ROUNDDOWN(N2368*0.04-MIN(50000,N2368)*0.02,-2)))</f>
        <v/>
      </c>
      <c r="Q2368" s="19">
        <f>IF(H2368&lt;=450000,0,MAX(0,ROUNDDOWN(O2368*0.06-MIN(50000,O2368)*0.03,-2))+MAX(0,ROUNDDOWN(O2368*0.04-MIN(50000,O2368)*0.02,-2)))</f>
        <v/>
      </c>
      <c r="R2368" s="19">
        <f>L2368-M2368</f>
        <v/>
      </c>
      <c r="S2368" s="19">
        <f>P2368-Q2368</f>
        <v/>
      </c>
      <c r="T2368" s="19">
        <f>R2368+S2368</f>
        <v/>
      </c>
      <c r="U2368" s="21">
        <f>IF(J2368&lt;=0,0,LOOKUP(J2368,{0,1950001,3300001,6950001,9000001,18000001,40000001},{0.05,0.1,0.2,0.23,0.33,0.4,0.45}))</f>
        <v/>
      </c>
    </row>
    <row r="2369">
      <c r="A2369" t="inlineStr">
        <is>
          <t>1万円刻み</t>
        </is>
      </c>
      <c r="B2369" s="19">
        <f>'3_1万円刻み'!$A$1116</f>
        <v/>
      </c>
      <c r="C2369" s="20" t="n">
        <v>2025</v>
      </c>
      <c r="D2369" s="19" t="n">
        <v>276000</v>
      </c>
      <c r="E2369" s="19">
        <f>ROUND(MIN(B2369/12,650000)*12*0.0915+MIN(B2369/12,1390000)*12*(0.0504+0)+B2369*0.005,0)</f>
        <v/>
      </c>
      <c r="F2369" s="19" t="n">
        <v>0</v>
      </c>
      <c r="G2369" s="19" t="n">
        <v>0</v>
      </c>
      <c r="H2369" s="19">
        <f>IF(C2369&gt;=2026,IF(B2369&lt;741000,0,IF(B2369&lt;2191000,B2369-740000,IF(B2369&lt;2193000,1451000,IF(B2369&lt;2196000,1453000,IF(B2369&lt;2200000,1456000,IF(B2369&lt;3600000,ROUNDDOWN(B2369/4,-3)*2.8-80000,IF(B2369&lt;6600000,ROUNDDOWN(B2369/4,-3)*3.2-440000,IF(B2369&lt;8500000,ROUNDDOWN(B2369*0.9,0)-1100000,B2369-1950000)))))))),IF(B2369&lt;651000,0,IF(B2369&lt;1900000,B2369-650000,IF(B2369&lt;3600000,ROUNDDOWN(B2369/4,-3)*2.8-80000,IF(B2369&lt;6600000,ROUNDDOWN(B2369/4,-3)*3.2-440000,IF(B2369&lt;8500000,ROUNDDOWN(B2369*0.9,0)-1100000,B2369-1950000))))))</f>
        <v/>
      </c>
      <c r="I2369" s="19">
        <f>IF(H2369&gt;23500000,NA(),IF(C2369&gt;=2026,IF(H2369&lt;=4890000,1040000,IF(H2369&lt;=6550000,670000,620000)),IF(H2369&lt;=1320000,950000,IF(H2369&lt;=3360000,880000,IF(H2369&lt;=4890000,680000,IF(H2369&lt;=6550000,630000,580000))))))</f>
        <v/>
      </c>
      <c r="J2369" s="19">
        <f>MAX(0,ROUNDDOWN(H2369-E2369-I2369-F2369,-3))</f>
        <v/>
      </c>
      <c r="K2369" s="19">
        <f>MAX(0,ROUNDDOWN(H2369-E2369-I2369-F2369-D2369,-3))</f>
        <v/>
      </c>
      <c r="L2369" s="19">
        <f>IF(J2369&lt;=0,0,ROUNDDOWN((J2369*LOOKUP(J2369,{0,1950001,3300001,6950001,9000001,18000001,40000001},{0.05,0.1,0.2,0.23,0.33,0.4,0.45})-LOOKUP(J2369,{0,1950001,3300001,6950001,9000001,18000001,40000001},{0,97500,427500,636000,1536000,2796000,4796000}))*1.021,-2))</f>
        <v/>
      </c>
      <c r="M2369" s="19">
        <f>IF(K2369&lt;=0,0,ROUNDDOWN((K2369*LOOKUP(K2369,{0,1950001,3300001,6950001,9000001,18000001,40000001},{0.05,0.1,0.2,0.23,0.33,0.4,0.45})-LOOKUP(K2369,{0,1950001,3300001,6950001,9000001,18000001,40000001},{0,97500,427500,636000,1536000,2796000,4796000}))*1.021,-2))</f>
        <v/>
      </c>
      <c r="N2369" s="19">
        <f>MAX(0,ROUNDDOWN(H2369-E2369-430000-G2369,-3))</f>
        <v/>
      </c>
      <c r="O2369" s="19">
        <f>MAX(0,ROUNDDOWN(H2369-E2369-430000-G2369-D2369,-3))</f>
        <v/>
      </c>
      <c r="P2369" s="19">
        <f>IF(H2369&lt;=450000,0,MAX(0,ROUNDDOWN(N2369*0.06-MIN(50000,N2369)*0.03,-2))+MAX(0,ROUNDDOWN(N2369*0.04-MIN(50000,N2369)*0.02,-2)))</f>
        <v/>
      </c>
      <c r="Q2369" s="19">
        <f>IF(H2369&lt;=450000,0,MAX(0,ROUNDDOWN(O2369*0.06-MIN(50000,O2369)*0.03,-2))+MAX(0,ROUNDDOWN(O2369*0.04-MIN(50000,O2369)*0.02,-2)))</f>
        <v/>
      </c>
      <c r="R2369" s="19">
        <f>L2369-M2369</f>
        <v/>
      </c>
      <c r="S2369" s="19">
        <f>P2369-Q2369</f>
        <v/>
      </c>
      <c r="T2369" s="19">
        <f>R2369+S2369</f>
        <v/>
      </c>
      <c r="U2369" s="21">
        <f>IF(J2369&lt;=0,0,LOOKUP(J2369,{0,1950001,3300001,6950001,9000001,18000001,40000001},{0.05,0.1,0.2,0.23,0.33,0.4,0.45}))</f>
        <v/>
      </c>
    </row>
    <row r="2370">
      <c r="A2370" t="inlineStr">
        <is>
          <t>1万円刻み</t>
        </is>
      </c>
      <c r="B2370" s="19">
        <f>'3_1万円刻み'!$A$1116</f>
        <v/>
      </c>
      <c r="C2370" s="20" t="n">
        <v>2026</v>
      </c>
      <c r="D2370" s="19" t="n">
        <v>276000</v>
      </c>
      <c r="E2370" s="19">
        <f>ROUND(MIN(B2370/12,650000)*12*0.0915+MIN(B2370/12,1390000)*12*(0.0504+0)+B2370*0.005,0)</f>
        <v/>
      </c>
      <c r="F2370" s="19" t="n">
        <v>0</v>
      </c>
      <c r="G2370" s="19" t="n">
        <v>0</v>
      </c>
      <c r="H2370" s="19">
        <f>IF(C2370&gt;=2026,IF(B2370&lt;741000,0,IF(B2370&lt;2191000,B2370-740000,IF(B2370&lt;2193000,1451000,IF(B2370&lt;2196000,1453000,IF(B2370&lt;2200000,1456000,IF(B2370&lt;3600000,ROUNDDOWN(B2370/4,-3)*2.8-80000,IF(B2370&lt;6600000,ROUNDDOWN(B2370/4,-3)*3.2-440000,IF(B2370&lt;8500000,ROUNDDOWN(B2370*0.9,0)-1100000,B2370-1950000)))))))),IF(B2370&lt;651000,0,IF(B2370&lt;1900000,B2370-650000,IF(B2370&lt;3600000,ROUNDDOWN(B2370/4,-3)*2.8-80000,IF(B2370&lt;6600000,ROUNDDOWN(B2370/4,-3)*3.2-440000,IF(B2370&lt;8500000,ROUNDDOWN(B2370*0.9,0)-1100000,B2370-1950000))))))</f>
        <v/>
      </c>
      <c r="I2370" s="19">
        <f>IF(H2370&gt;23500000,NA(),IF(C2370&gt;=2026,IF(H2370&lt;=4890000,1040000,IF(H2370&lt;=6550000,670000,620000)),IF(H2370&lt;=1320000,950000,IF(H2370&lt;=3360000,880000,IF(H2370&lt;=4890000,680000,IF(H2370&lt;=6550000,630000,580000))))))</f>
        <v/>
      </c>
      <c r="J2370" s="19">
        <f>MAX(0,ROUNDDOWN(H2370-E2370-I2370-F2370,-3))</f>
        <v/>
      </c>
      <c r="K2370" s="19">
        <f>MAX(0,ROUNDDOWN(H2370-E2370-I2370-F2370-D2370,-3))</f>
        <v/>
      </c>
      <c r="L2370" s="19">
        <f>IF(J2370&lt;=0,0,ROUNDDOWN((J2370*LOOKUP(J2370,{0,1950001,3300001,6950001,9000001,18000001,40000001},{0.05,0.1,0.2,0.23,0.33,0.4,0.45})-LOOKUP(J2370,{0,1950001,3300001,6950001,9000001,18000001,40000001},{0,97500,427500,636000,1536000,2796000,4796000}))*1.021,-2))</f>
        <v/>
      </c>
      <c r="M2370" s="19">
        <f>IF(K2370&lt;=0,0,ROUNDDOWN((K2370*LOOKUP(K2370,{0,1950001,3300001,6950001,9000001,18000001,40000001},{0.05,0.1,0.2,0.23,0.33,0.4,0.45})-LOOKUP(K2370,{0,1950001,3300001,6950001,9000001,18000001,40000001},{0,97500,427500,636000,1536000,2796000,4796000}))*1.021,-2))</f>
        <v/>
      </c>
      <c r="N2370" s="19">
        <f>MAX(0,ROUNDDOWN(H2370-E2370-430000-G2370,-3))</f>
        <v/>
      </c>
      <c r="O2370" s="19">
        <f>MAX(0,ROUNDDOWN(H2370-E2370-430000-G2370-D2370,-3))</f>
        <v/>
      </c>
      <c r="P2370" s="19">
        <f>IF(H2370&lt;=450000,0,MAX(0,ROUNDDOWN(N2370*0.06-MIN(50000,N2370)*0.03,-2))+MAX(0,ROUNDDOWN(N2370*0.04-MIN(50000,N2370)*0.02,-2)))</f>
        <v/>
      </c>
      <c r="Q2370" s="19">
        <f>IF(H2370&lt;=450000,0,MAX(0,ROUNDDOWN(O2370*0.06-MIN(50000,O2370)*0.03,-2))+MAX(0,ROUNDDOWN(O2370*0.04-MIN(50000,O2370)*0.02,-2)))</f>
        <v/>
      </c>
      <c r="R2370" s="19">
        <f>L2370-M2370</f>
        <v/>
      </c>
      <c r="S2370" s="19">
        <f>P2370-Q2370</f>
        <v/>
      </c>
      <c r="T2370" s="19">
        <f>R2370+S2370</f>
        <v/>
      </c>
      <c r="U2370" s="21">
        <f>IF(J2370&lt;=0,0,LOOKUP(J2370,{0,1950001,3300001,6950001,9000001,18000001,40000001},{0.05,0.1,0.2,0.23,0.33,0.4,0.45}))</f>
        <v/>
      </c>
    </row>
    <row r="2371">
      <c r="A2371" t="inlineStr">
        <is>
          <t>1万円刻み</t>
        </is>
      </c>
      <c r="B2371" s="19">
        <f>'3_1万円刻み'!$A$1117</f>
        <v/>
      </c>
      <c r="C2371" s="20" t="n">
        <v>2025</v>
      </c>
      <c r="D2371" s="19" t="n">
        <v>276000</v>
      </c>
      <c r="E2371" s="19">
        <f>ROUND(MIN(B2371/12,650000)*12*0.0915+MIN(B2371/12,1390000)*12*(0.0504+0)+B2371*0.005,0)</f>
        <v/>
      </c>
      <c r="F2371" s="19" t="n">
        <v>0</v>
      </c>
      <c r="G2371" s="19" t="n">
        <v>0</v>
      </c>
      <c r="H2371" s="19">
        <f>IF(C2371&gt;=2026,IF(B2371&lt;741000,0,IF(B2371&lt;2191000,B2371-740000,IF(B2371&lt;2193000,1451000,IF(B2371&lt;2196000,1453000,IF(B2371&lt;2200000,1456000,IF(B2371&lt;3600000,ROUNDDOWN(B2371/4,-3)*2.8-80000,IF(B2371&lt;6600000,ROUNDDOWN(B2371/4,-3)*3.2-440000,IF(B2371&lt;8500000,ROUNDDOWN(B2371*0.9,0)-1100000,B2371-1950000)))))))),IF(B2371&lt;651000,0,IF(B2371&lt;1900000,B2371-650000,IF(B2371&lt;3600000,ROUNDDOWN(B2371/4,-3)*2.8-80000,IF(B2371&lt;6600000,ROUNDDOWN(B2371/4,-3)*3.2-440000,IF(B2371&lt;8500000,ROUNDDOWN(B2371*0.9,0)-1100000,B2371-1950000))))))</f>
        <v/>
      </c>
      <c r="I2371" s="19">
        <f>IF(H2371&gt;23500000,NA(),IF(C2371&gt;=2026,IF(H2371&lt;=4890000,1040000,IF(H2371&lt;=6550000,670000,620000)),IF(H2371&lt;=1320000,950000,IF(H2371&lt;=3360000,880000,IF(H2371&lt;=4890000,680000,IF(H2371&lt;=6550000,630000,580000))))))</f>
        <v/>
      </c>
      <c r="J2371" s="19">
        <f>MAX(0,ROUNDDOWN(H2371-E2371-I2371-F2371,-3))</f>
        <v/>
      </c>
      <c r="K2371" s="19">
        <f>MAX(0,ROUNDDOWN(H2371-E2371-I2371-F2371-D2371,-3))</f>
        <v/>
      </c>
      <c r="L2371" s="19">
        <f>IF(J2371&lt;=0,0,ROUNDDOWN((J2371*LOOKUP(J2371,{0,1950001,3300001,6950001,9000001,18000001,40000001},{0.05,0.1,0.2,0.23,0.33,0.4,0.45})-LOOKUP(J2371,{0,1950001,3300001,6950001,9000001,18000001,40000001},{0,97500,427500,636000,1536000,2796000,4796000}))*1.021,-2))</f>
        <v/>
      </c>
      <c r="M2371" s="19">
        <f>IF(K2371&lt;=0,0,ROUNDDOWN((K2371*LOOKUP(K2371,{0,1950001,3300001,6950001,9000001,18000001,40000001},{0.05,0.1,0.2,0.23,0.33,0.4,0.45})-LOOKUP(K2371,{0,1950001,3300001,6950001,9000001,18000001,40000001},{0,97500,427500,636000,1536000,2796000,4796000}))*1.021,-2))</f>
        <v/>
      </c>
      <c r="N2371" s="19">
        <f>MAX(0,ROUNDDOWN(H2371-E2371-430000-G2371,-3))</f>
        <v/>
      </c>
      <c r="O2371" s="19">
        <f>MAX(0,ROUNDDOWN(H2371-E2371-430000-G2371-D2371,-3))</f>
        <v/>
      </c>
      <c r="P2371" s="19">
        <f>IF(H2371&lt;=450000,0,MAX(0,ROUNDDOWN(N2371*0.06-MIN(50000,N2371)*0.03,-2))+MAX(0,ROUNDDOWN(N2371*0.04-MIN(50000,N2371)*0.02,-2)))</f>
        <v/>
      </c>
      <c r="Q2371" s="19">
        <f>IF(H2371&lt;=450000,0,MAX(0,ROUNDDOWN(O2371*0.06-MIN(50000,O2371)*0.03,-2))+MAX(0,ROUNDDOWN(O2371*0.04-MIN(50000,O2371)*0.02,-2)))</f>
        <v/>
      </c>
      <c r="R2371" s="19">
        <f>L2371-M2371</f>
        <v/>
      </c>
      <c r="S2371" s="19">
        <f>P2371-Q2371</f>
        <v/>
      </c>
      <c r="T2371" s="19">
        <f>R2371+S2371</f>
        <v/>
      </c>
      <c r="U2371" s="21">
        <f>IF(J2371&lt;=0,0,LOOKUP(J2371,{0,1950001,3300001,6950001,9000001,18000001,40000001},{0.05,0.1,0.2,0.23,0.33,0.4,0.45}))</f>
        <v/>
      </c>
    </row>
    <row r="2372">
      <c r="A2372" t="inlineStr">
        <is>
          <t>1万円刻み</t>
        </is>
      </c>
      <c r="B2372" s="19">
        <f>'3_1万円刻み'!$A$1117</f>
        <v/>
      </c>
      <c r="C2372" s="20" t="n">
        <v>2026</v>
      </c>
      <c r="D2372" s="19" t="n">
        <v>276000</v>
      </c>
      <c r="E2372" s="19">
        <f>ROUND(MIN(B2372/12,650000)*12*0.0915+MIN(B2372/12,1390000)*12*(0.0504+0)+B2372*0.005,0)</f>
        <v/>
      </c>
      <c r="F2372" s="19" t="n">
        <v>0</v>
      </c>
      <c r="G2372" s="19" t="n">
        <v>0</v>
      </c>
      <c r="H2372" s="19">
        <f>IF(C2372&gt;=2026,IF(B2372&lt;741000,0,IF(B2372&lt;2191000,B2372-740000,IF(B2372&lt;2193000,1451000,IF(B2372&lt;2196000,1453000,IF(B2372&lt;2200000,1456000,IF(B2372&lt;3600000,ROUNDDOWN(B2372/4,-3)*2.8-80000,IF(B2372&lt;6600000,ROUNDDOWN(B2372/4,-3)*3.2-440000,IF(B2372&lt;8500000,ROUNDDOWN(B2372*0.9,0)-1100000,B2372-1950000)))))))),IF(B2372&lt;651000,0,IF(B2372&lt;1900000,B2372-650000,IF(B2372&lt;3600000,ROUNDDOWN(B2372/4,-3)*2.8-80000,IF(B2372&lt;6600000,ROUNDDOWN(B2372/4,-3)*3.2-440000,IF(B2372&lt;8500000,ROUNDDOWN(B2372*0.9,0)-1100000,B2372-1950000))))))</f>
        <v/>
      </c>
      <c r="I2372" s="19">
        <f>IF(H2372&gt;23500000,NA(),IF(C2372&gt;=2026,IF(H2372&lt;=4890000,1040000,IF(H2372&lt;=6550000,670000,620000)),IF(H2372&lt;=1320000,950000,IF(H2372&lt;=3360000,880000,IF(H2372&lt;=4890000,680000,IF(H2372&lt;=6550000,630000,580000))))))</f>
        <v/>
      </c>
      <c r="J2372" s="19">
        <f>MAX(0,ROUNDDOWN(H2372-E2372-I2372-F2372,-3))</f>
        <v/>
      </c>
      <c r="K2372" s="19">
        <f>MAX(0,ROUNDDOWN(H2372-E2372-I2372-F2372-D2372,-3))</f>
        <v/>
      </c>
      <c r="L2372" s="19">
        <f>IF(J2372&lt;=0,0,ROUNDDOWN((J2372*LOOKUP(J2372,{0,1950001,3300001,6950001,9000001,18000001,40000001},{0.05,0.1,0.2,0.23,0.33,0.4,0.45})-LOOKUP(J2372,{0,1950001,3300001,6950001,9000001,18000001,40000001},{0,97500,427500,636000,1536000,2796000,4796000}))*1.021,-2))</f>
        <v/>
      </c>
      <c r="M2372" s="19">
        <f>IF(K2372&lt;=0,0,ROUNDDOWN((K2372*LOOKUP(K2372,{0,1950001,3300001,6950001,9000001,18000001,40000001},{0.05,0.1,0.2,0.23,0.33,0.4,0.45})-LOOKUP(K2372,{0,1950001,3300001,6950001,9000001,18000001,40000001},{0,97500,427500,636000,1536000,2796000,4796000}))*1.021,-2))</f>
        <v/>
      </c>
      <c r="N2372" s="19">
        <f>MAX(0,ROUNDDOWN(H2372-E2372-430000-G2372,-3))</f>
        <v/>
      </c>
      <c r="O2372" s="19">
        <f>MAX(0,ROUNDDOWN(H2372-E2372-430000-G2372-D2372,-3))</f>
        <v/>
      </c>
      <c r="P2372" s="19">
        <f>IF(H2372&lt;=450000,0,MAX(0,ROUNDDOWN(N2372*0.06-MIN(50000,N2372)*0.03,-2))+MAX(0,ROUNDDOWN(N2372*0.04-MIN(50000,N2372)*0.02,-2)))</f>
        <v/>
      </c>
      <c r="Q2372" s="19">
        <f>IF(H2372&lt;=450000,0,MAX(0,ROUNDDOWN(O2372*0.06-MIN(50000,O2372)*0.03,-2))+MAX(0,ROUNDDOWN(O2372*0.04-MIN(50000,O2372)*0.02,-2)))</f>
        <v/>
      </c>
      <c r="R2372" s="19">
        <f>L2372-M2372</f>
        <v/>
      </c>
      <c r="S2372" s="19">
        <f>P2372-Q2372</f>
        <v/>
      </c>
      <c r="T2372" s="19">
        <f>R2372+S2372</f>
        <v/>
      </c>
      <c r="U2372" s="21">
        <f>IF(J2372&lt;=0,0,LOOKUP(J2372,{0,1950001,3300001,6950001,9000001,18000001,40000001},{0.05,0.1,0.2,0.23,0.33,0.4,0.45}))</f>
        <v/>
      </c>
    </row>
    <row r="2373">
      <c r="A2373" t="inlineStr">
        <is>
          <t>1万円刻み</t>
        </is>
      </c>
      <c r="B2373" s="19">
        <f>'3_1万円刻み'!$A$1118</f>
        <v/>
      </c>
      <c r="C2373" s="20" t="n">
        <v>2025</v>
      </c>
      <c r="D2373" s="19" t="n">
        <v>276000</v>
      </c>
      <c r="E2373" s="19">
        <f>ROUND(MIN(B2373/12,650000)*12*0.0915+MIN(B2373/12,1390000)*12*(0.0504+0)+B2373*0.005,0)</f>
        <v/>
      </c>
      <c r="F2373" s="19" t="n">
        <v>0</v>
      </c>
      <c r="G2373" s="19" t="n">
        <v>0</v>
      </c>
      <c r="H2373" s="19">
        <f>IF(C2373&gt;=2026,IF(B2373&lt;741000,0,IF(B2373&lt;2191000,B2373-740000,IF(B2373&lt;2193000,1451000,IF(B2373&lt;2196000,1453000,IF(B2373&lt;2200000,1456000,IF(B2373&lt;3600000,ROUNDDOWN(B2373/4,-3)*2.8-80000,IF(B2373&lt;6600000,ROUNDDOWN(B2373/4,-3)*3.2-440000,IF(B2373&lt;8500000,ROUNDDOWN(B2373*0.9,0)-1100000,B2373-1950000)))))))),IF(B2373&lt;651000,0,IF(B2373&lt;1900000,B2373-650000,IF(B2373&lt;3600000,ROUNDDOWN(B2373/4,-3)*2.8-80000,IF(B2373&lt;6600000,ROUNDDOWN(B2373/4,-3)*3.2-440000,IF(B2373&lt;8500000,ROUNDDOWN(B2373*0.9,0)-1100000,B2373-1950000))))))</f>
        <v/>
      </c>
      <c r="I2373" s="19">
        <f>IF(H2373&gt;23500000,NA(),IF(C2373&gt;=2026,IF(H2373&lt;=4890000,1040000,IF(H2373&lt;=6550000,670000,620000)),IF(H2373&lt;=1320000,950000,IF(H2373&lt;=3360000,880000,IF(H2373&lt;=4890000,680000,IF(H2373&lt;=6550000,630000,580000))))))</f>
        <v/>
      </c>
      <c r="J2373" s="19">
        <f>MAX(0,ROUNDDOWN(H2373-E2373-I2373-F2373,-3))</f>
        <v/>
      </c>
      <c r="K2373" s="19">
        <f>MAX(0,ROUNDDOWN(H2373-E2373-I2373-F2373-D2373,-3))</f>
        <v/>
      </c>
      <c r="L2373" s="19">
        <f>IF(J2373&lt;=0,0,ROUNDDOWN((J2373*LOOKUP(J2373,{0,1950001,3300001,6950001,9000001,18000001,40000001},{0.05,0.1,0.2,0.23,0.33,0.4,0.45})-LOOKUP(J2373,{0,1950001,3300001,6950001,9000001,18000001,40000001},{0,97500,427500,636000,1536000,2796000,4796000}))*1.021,-2))</f>
        <v/>
      </c>
      <c r="M2373" s="19">
        <f>IF(K2373&lt;=0,0,ROUNDDOWN((K2373*LOOKUP(K2373,{0,1950001,3300001,6950001,9000001,18000001,40000001},{0.05,0.1,0.2,0.23,0.33,0.4,0.45})-LOOKUP(K2373,{0,1950001,3300001,6950001,9000001,18000001,40000001},{0,97500,427500,636000,1536000,2796000,4796000}))*1.021,-2))</f>
        <v/>
      </c>
      <c r="N2373" s="19">
        <f>MAX(0,ROUNDDOWN(H2373-E2373-430000-G2373,-3))</f>
        <v/>
      </c>
      <c r="O2373" s="19">
        <f>MAX(0,ROUNDDOWN(H2373-E2373-430000-G2373-D2373,-3))</f>
        <v/>
      </c>
      <c r="P2373" s="19">
        <f>IF(H2373&lt;=450000,0,MAX(0,ROUNDDOWN(N2373*0.06-MIN(50000,N2373)*0.03,-2))+MAX(0,ROUNDDOWN(N2373*0.04-MIN(50000,N2373)*0.02,-2)))</f>
        <v/>
      </c>
      <c r="Q2373" s="19">
        <f>IF(H2373&lt;=450000,0,MAX(0,ROUNDDOWN(O2373*0.06-MIN(50000,O2373)*0.03,-2))+MAX(0,ROUNDDOWN(O2373*0.04-MIN(50000,O2373)*0.02,-2)))</f>
        <v/>
      </c>
      <c r="R2373" s="19">
        <f>L2373-M2373</f>
        <v/>
      </c>
      <c r="S2373" s="19">
        <f>P2373-Q2373</f>
        <v/>
      </c>
      <c r="T2373" s="19">
        <f>R2373+S2373</f>
        <v/>
      </c>
      <c r="U2373" s="21">
        <f>IF(J2373&lt;=0,0,LOOKUP(J2373,{0,1950001,3300001,6950001,9000001,18000001,40000001},{0.05,0.1,0.2,0.23,0.33,0.4,0.45}))</f>
        <v/>
      </c>
    </row>
    <row r="2374">
      <c r="A2374" t="inlineStr">
        <is>
          <t>1万円刻み</t>
        </is>
      </c>
      <c r="B2374" s="19">
        <f>'3_1万円刻み'!$A$1118</f>
        <v/>
      </c>
      <c r="C2374" s="20" t="n">
        <v>2026</v>
      </c>
      <c r="D2374" s="19" t="n">
        <v>276000</v>
      </c>
      <c r="E2374" s="19">
        <f>ROUND(MIN(B2374/12,650000)*12*0.0915+MIN(B2374/12,1390000)*12*(0.0504+0)+B2374*0.005,0)</f>
        <v/>
      </c>
      <c r="F2374" s="19" t="n">
        <v>0</v>
      </c>
      <c r="G2374" s="19" t="n">
        <v>0</v>
      </c>
      <c r="H2374" s="19">
        <f>IF(C2374&gt;=2026,IF(B2374&lt;741000,0,IF(B2374&lt;2191000,B2374-740000,IF(B2374&lt;2193000,1451000,IF(B2374&lt;2196000,1453000,IF(B2374&lt;2200000,1456000,IF(B2374&lt;3600000,ROUNDDOWN(B2374/4,-3)*2.8-80000,IF(B2374&lt;6600000,ROUNDDOWN(B2374/4,-3)*3.2-440000,IF(B2374&lt;8500000,ROUNDDOWN(B2374*0.9,0)-1100000,B2374-1950000)))))))),IF(B2374&lt;651000,0,IF(B2374&lt;1900000,B2374-650000,IF(B2374&lt;3600000,ROUNDDOWN(B2374/4,-3)*2.8-80000,IF(B2374&lt;6600000,ROUNDDOWN(B2374/4,-3)*3.2-440000,IF(B2374&lt;8500000,ROUNDDOWN(B2374*0.9,0)-1100000,B2374-1950000))))))</f>
        <v/>
      </c>
      <c r="I2374" s="19">
        <f>IF(H2374&gt;23500000,NA(),IF(C2374&gt;=2026,IF(H2374&lt;=4890000,1040000,IF(H2374&lt;=6550000,670000,620000)),IF(H2374&lt;=1320000,950000,IF(H2374&lt;=3360000,880000,IF(H2374&lt;=4890000,680000,IF(H2374&lt;=6550000,630000,580000))))))</f>
        <v/>
      </c>
      <c r="J2374" s="19">
        <f>MAX(0,ROUNDDOWN(H2374-E2374-I2374-F2374,-3))</f>
        <v/>
      </c>
      <c r="K2374" s="19">
        <f>MAX(0,ROUNDDOWN(H2374-E2374-I2374-F2374-D2374,-3))</f>
        <v/>
      </c>
      <c r="L2374" s="19">
        <f>IF(J2374&lt;=0,0,ROUNDDOWN((J2374*LOOKUP(J2374,{0,1950001,3300001,6950001,9000001,18000001,40000001},{0.05,0.1,0.2,0.23,0.33,0.4,0.45})-LOOKUP(J2374,{0,1950001,3300001,6950001,9000001,18000001,40000001},{0,97500,427500,636000,1536000,2796000,4796000}))*1.021,-2))</f>
        <v/>
      </c>
      <c r="M2374" s="19">
        <f>IF(K2374&lt;=0,0,ROUNDDOWN((K2374*LOOKUP(K2374,{0,1950001,3300001,6950001,9000001,18000001,40000001},{0.05,0.1,0.2,0.23,0.33,0.4,0.45})-LOOKUP(K2374,{0,1950001,3300001,6950001,9000001,18000001,40000001},{0,97500,427500,636000,1536000,2796000,4796000}))*1.021,-2))</f>
        <v/>
      </c>
      <c r="N2374" s="19">
        <f>MAX(0,ROUNDDOWN(H2374-E2374-430000-G2374,-3))</f>
        <v/>
      </c>
      <c r="O2374" s="19">
        <f>MAX(0,ROUNDDOWN(H2374-E2374-430000-G2374-D2374,-3))</f>
        <v/>
      </c>
      <c r="P2374" s="19">
        <f>IF(H2374&lt;=450000,0,MAX(0,ROUNDDOWN(N2374*0.06-MIN(50000,N2374)*0.03,-2))+MAX(0,ROUNDDOWN(N2374*0.04-MIN(50000,N2374)*0.02,-2)))</f>
        <v/>
      </c>
      <c r="Q2374" s="19">
        <f>IF(H2374&lt;=450000,0,MAX(0,ROUNDDOWN(O2374*0.06-MIN(50000,O2374)*0.03,-2))+MAX(0,ROUNDDOWN(O2374*0.04-MIN(50000,O2374)*0.02,-2)))</f>
        <v/>
      </c>
      <c r="R2374" s="19">
        <f>L2374-M2374</f>
        <v/>
      </c>
      <c r="S2374" s="19">
        <f>P2374-Q2374</f>
        <v/>
      </c>
      <c r="T2374" s="19">
        <f>R2374+S2374</f>
        <v/>
      </c>
      <c r="U2374" s="21">
        <f>IF(J2374&lt;=0,0,LOOKUP(J2374,{0,1950001,3300001,6950001,9000001,18000001,40000001},{0.05,0.1,0.2,0.23,0.33,0.4,0.45}))</f>
        <v/>
      </c>
    </row>
    <row r="2375">
      <c r="A2375" t="inlineStr">
        <is>
          <t>1万円刻み</t>
        </is>
      </c>
      <c r="B2375" s="19">
        <f>'3_1万円刻み'!$A$1119</f>
        <v/>
      </c>
      <c r="C2375" s="20" t="n">
        <v>2025</v>
      </c>
      <c r="D2375" s="19" t="n">
        <v>276000</v>
      </c>
      <c r="E2375" s="19">
        <f>ROUND(MIN(B2375/12,650000)*12*0.0915+MIN(B2375/12,1390000)*12*(0.0504+0)+B2375*0.005,0)</f>
        <v/>
      </c>
      <c r="F2375" s="19" t="n">
        <v>0</v>
      </c>
      <c r="G2375" s="19" t="n">
        <v>0</v>
      </c>
      <c r="H2375" s="19">
        <f>IF(C2375&gt;=2026,IF(B2375&lt;741000,0,IF(B2375&lt;2191000,B2375-740000,IF(B2375&lt;2193000,1451000,IF(B2375&lt;2196000,1453000,IF(B2375&lt;2200000,1456000,IF(B2375&lt;3600000,ROUNDDOWN(B2375/4,-3)*2.8-80000,IF(B2375&lt;6600000,ROUNDDOWN(B2375/4,-3)*3.2-440000,IF(B2375&lt;8500000,ROUNDDOWN(B2375*0.9,0)-1100000,B2375-1950000)))))))),IF(B2375&lt;651000,0,IF(B2375&lt;1900000,B2375-650000,IF(B2375&lt;3600000,ROUNDDOWN(B2375/4,-3)*2.8-80000,IF(B2375&lt;6600000,ROUNDDOWN(B2375/4,-3)*3.2-440000,IF(B2375&lt;8500000,ROUNDDOWN(B2375*0.9,0)-1100000,B2375-1950000))))))</f>
        <v/>
      </c>
      <c r="I2375" s="19">
        <f>IF(H2375&gt;23500000,NA(),IF(C2375&gt;=2026,IF(H2375&lt;=4890000,1040000,IF(H2375&lt;=6550000,670000,620000)),IF(H2375&lt;=1320000,950000,IF(H2375&lt;=3360000,880000,IF(H2375&lt;=4890000,680000,IF(H2375&lt;=6550000,630000,580000))))))</f>
        <v/>
      </c>
      <c r="J2375" s="19">
        <f>MAX(0,ROUNDDOWN(H2375-E2375-I2375-F2375,-3))</f>
        <v/>
      </c>
      <c r="K2375" s="19">
        <f>MAX(0,ROUNDDOWN(H2375-E2375-I2375-F2375-D2375,-3))</f>
        <v/>
      </c>
      <c r="L2375" s="19">
        <f>IF(J2375&lt;=0,0,ROUNDDOWN((J2375*LOOKUP(J2375,{0,1950001,3300001,6950001,9000001,18000001,40000001},{0.05,0.1,0.2,0.23,0.33,0.4,0.45})-LOOKUP(J2375,{0,1950001,3300001,6950001,9000001,18000001,40000001},{0,97500,427500,636000,1536000,2796000,4796000}))*1.021,-2))</f>
        <v/>
      </c>
      <c r="M2375" s="19">
        <f>IF(K2375&lt;=0,0,ROUNDDOWN((K2375*LOOKUP(K2375,{0,1950001,3300001,6950001,9000001,18000001,40000001},{0.05,0.1,0.2,0.23,0.33,0.4,0.45})-LOOKUP(K2375,{0,1950001,3300001,6950001,9000001,18000001,40000001},{0,97500,427500,636000,1536000,2796000,4796000}))*1.021,-2))</f>
        <v/>
      </c>
      <c r="N2375" s="19">
        <f>MAX(0,ROUNDDOWN(H2375-E2375-430000-G2375,-3))</f>
        <v/>
      </c>
      <c r="O2375" s="19">
        <f>MAX(0,ROUNDDOWN(H2375-E2375-430000-G2375-D2375,-3))</f>
        <v/>
      </c>
      <c r="P2375" s="19">
        <f>IF(H2375&lt;=450000,0,MAX(0,ROUNDDOWN(N2375*0.06-MIN(50000,N2375)*0.03,-2))+MAX(0,ROUNDDOWN(N2375*0.04-MIN(50000,N2375)*0.02,-2)))</f>
        <v/>
      </c>
      <c r="Q2375" s="19">
        <f>IF(H2375&lt;=450000,0,MAX(0,ROUNDDOWN(O2375*0.06-MIN(50000,O2375)*0.03,-2))+MAX(0,ROUNDDOWN(O2375*0.04-MIN(50000,O2375)*0.02,-2)))</f>
        <v/>
      </c>
      <c r="R2375" s="19">
        <f>L2375-M2375</f>
        <v/>
      </c>
      <c r="S2375" s="19">
        <f>P2375-Q2375</f>
        <v/>
      </c>
      <c r="T2375" s="19">
        <f>R2375+S2375</f>
        <v/>
      </c>
      <c r="U2375" s="21">
        <f>IF(J2375&lt;=0,0,LOOKUP(J2375,{0,1950001,3300001,6950001,9000001,18000001,40000001},{0.05,0.1,0.2,0.23,0.33,0.4,0.45}))</f>
        <v/>
      </c>
    </row>
    <row r="2376">
      <c r="A2376" t="inlineStr">
        <is>
          <t>1万円刻み</t>
        </is>
      </c>
      <c r="B2376" s="19">
        <f>'3_1万円刻み'!$A$1119</f>
        <v/>
      </c>
      <c r="C2376" s="20" t="n">
        <v>2026</v>
      </c>
      <c r="D2376" s="19" t="n">
        <v>276000</v>
      </c>
      <c r="E2376" s="19">
        <f>ROUND(MIN(B2376/12,650000)*12*0.0915+MIN(B2376/12,1390000)*12*(0.0504+0)+B2376*0.005,0)</f>
        <v/>
      </c>
      <c r="F2376" s="19" t="n">
        <v>0</v>
      </c>
      <c r="G2376" s="19" t="n">
        <v>0</v>
      </c>
      <c r="H2376" s="19">
        <f>IF(C2376&gt;=2026,IF(B2376&lt;741000,0,IF(B2376&lt;2191000,B2376-740000,IF(B2376&lt;2193000,1451000,IF(B2376&lt;2196000,1453000,IF(B2376&lt;2200000,1456000,IF(B2376&lt;3600000,ROUNDDOWN(B2376/4,-3)*2.8-80000,IF(B2376&lt;6600000,ROUNDDOWN(B2376/4,-3)*3.2-440000,IF(B2376&lt;8500000,ROUNDDOWN(B2376*0.9,0)-1100000,B2376-1950000)))))))),IF(B2376&lt;651000,0,IF(B2376&lt;1900000,B2376-650000,IF(B2376&lt;3600000,ROUNDDOWN(B2376/4,-3)*2.8-80000,IF(B2376&lt;6600000,ROUNDDOWN(B2376/4,-3)*3.2-440000,IF(B2376&lt;8500000,ROUNDDOWN(B2376*0.9,0)-1100000,B2376-1950000))))))</f>
        <v/>
      </c>
      <c r="I2376" s="19">
        <f>IF(H2376&gt;23500000,NA(),IF(C2376&gt;=2026,IF(H2376&lt;=4890000,1040000,IF(H2376&lt;=6550000,670000,620000)),IF(H2376&lt;=1320000,950000,IF(H2376&lt;=3360000,880000,IF(H2376&lt;=4890000,680000,IF(H2376&lt;=6550000,630000,580000))))))</f>
        <v/>
      </c>
      <c r="J2376" s="19">
        <f>MAX(0,ROUNDDOWN(H2376-E2376-I2376-F2376,-3))</f>
        <v/>
      </c>
      <c r="K2376" s="19">
        <f>MAX(0,ROUNDDOWN(H2376-E2376-I2376-F2376-D2376,-3))</f>
        <v/>
      </c>
      <c r="L2376" s="19">
        <f>IF(J2376&lt;=0,0,ROUNDDOWN((J2376*LOOKUP(J2376,{0,1950001,3300001,6950001,9000001,18000001,40000001},{0.05,0.1,0.2,0.23,0.33,0.4,0.45})-LOOKUP(J2376,{0,1950001,3300001,6950001,9000001,18000001,40000001},{0,97500,427500,636000,1536000,2796000,4796000}))*1.021,-2))</f>
        <v/>
      </c>
      <c r="M2376" s="19">
        <f>IF(K2376&lt;=0,0,ROUNDDOWN((K2376*LOOKUP(K2376,{0,1950001,3300001,6950001,9000001,18000001,40000001},{0.05,0.1,0.2,0.23,0.33,0.4,0.45})-LOOKUP(K2376,{0,1950001,3300001,6950001,9000001,18000001,40000001},{0,97500,427500,636000,1536000,2796000,4796000}))*1.021,-2))</f>
        <v/>
      </c>
      <c r="N2376" s="19">
        <f>MAX(0,ROUNDDOWN(H2376-E2376-430000-G2376,-3))</f>
        <v/>
      </c>
      <c r="O2376" s="19">
        <f>MAX(0,ROUNDDOWN(H2376-E2376-430000-G2376-D2376,-3))</f>
        <v/>
      </c>
      <c r="P2376" s="19">
        <f>IF(H2376&lt;=450000,0,MAX(0,ROUNDDOWN(N2376*0.06-MIN(50000,N2376)*0.03,-2))+MAX(0,ROUNDDOWN(N2376*0.04-MIN(50000,N2376)*0.02,-2)))</f>
        <v/>
      </c>
      <c r="Q2376" s="19">
        <f>IF(H2376&lt;=450000,0,MAX(0,ROUNDDOWN(O2376*0.06-MIN(50000,O2376)*0.03,-2))+MAX(0,ROUNDDOWN(O2376*0.04-MIN(50000,O2376)*0.02,-2)))</f>
        <v/>
      </c>
      <c r="R2376" s="19">
        <f>L2376-M2376</f>
        <v/>
      </c>
      <c r="S2376" s="19">
        <f>P2376-Q2376</f>
        <v/>
      </c>
      <c r="T2376" s="19">
        <f>R2376+S2376</f>
        <v/>
      </c>
      <c r="U2376" s="21">
        <f>IF(J2376&lt;=0,0,LOOKUP(J2376,{0,1950001,3300001,6950001,9000001,18000001,40000001},{0.05,0.1,0.2,0.23,0.33,0.4,0.45}))</f>
        <v/>
      </c>
    </row>
    <row r="2377">
      <c r="A2377" t="inlineStr">
        <is>
          <t>1万円刻み</t>
        </is>
      </c>
      <c r="B2377" s="19">
        <f>'3_1万円刻み'!$A$1120</f>
        <v/>
      </c>
      <c r="C2377" s="20" t="n">
        <v>2025</v>
      </c>
      <c r="D2377" s="19" t="n">
        <v>276000</v>
      </c>
      <c r="E2377" s="19">
        <f>ROUND(MIN(B2377/12,650000)*12*0.0915+MIN(B2377/12,1390000)*12*(0.0504+0)+B2377*0.005,0)</f>
        <v/>
      </c>
      <c r="F2377" s="19" t="n">
        <v>0</v>
      </c>
      <c r="G2377" s="19" t="n">
        <v>0</v>
      </c>
      <c r="H2377" s="19">
        <f>IF(C2377&gt;=2026,IF(B2377&lt;741000,0,IF(B2377&lt;2191000,B2377-740000,IF(B2377&lt;2193000,1451000,IF(B2377&lt;2196000,1453000,IF(B2377&lt;2200000,1456000,IF(B2377&lt;3600000,ROUNDDOWN(B2377/4,-3)*2.8-80000,IF(B2377&lt;6600000,ROUNDDOWN(B2377/4,-3)*3.2-440000,IF(B2377&lt;8500000,ROUNDDOWN(B2377*0.9,0)-1100000,B2377-1950000)))))))),IF(B2377&lt;651000,0,IF(B2377&lt;1900000,B2377-650000,IF(B2377&lt;3600000,ROUNDDOWN(B2377/4,-3)*2.8-80000,IF(B2377&lt;6600000,ROUNDDOWN(B2377/4,-3)*3.2-440000,IF(B2377&lt;8500000,ROUNDDOWN(B2377*0.9,0)-1100000,B2377-1950000))))))</f>
        <v/>
      </c>
      <c r="I2377" s="19">
        <f>IF(H2377&gt;23500000,NA(),IF(C2377&gt;=2026,IF(H2377&lt;=4890000,1040000,IF(H2377&lt;=6550000,670000,620000)),IF(H2377&lt;=1320000,950000,IF(H2377&lt;=3360000,880000,IF(H2377&lt;=4890000,680000,IF(H2377&lt;=6550000,630000,580000))))))</f>
        <v/>
      </c>
      <c r="J2377" s="19">
        <f>MAX(0,ROUNDDOWN(H2377-E2377-I2377-F2377,-3))</f>
        <v/>
      </c>
      <c r="K2377" s="19">
        <f>MAX(0,ROUNDDOWN(H2377-E2377-I2377-F2377-D2377,-3))</f>
        <v/>
      </c>
      <c r="L2377" s="19">
        <f>IF(J2377&lt;=0,0,ROUNDDOWN((J2377*LOOKUP(J2377,{0,1950001,3300001,6950001,9000001,18000001,40000001},{0.05,0.1,0.2,0.23,0.33,0.4,0.45})-LOOKUP(J2377,{0,1950001,3300001,6950001,9000001,18000001,40000001},{0,97500,427500,636000,1536000,2796000,4796000}))*1.021,-2))</f>
        <v/>
      </c>
      <c r="M2377" s="19">
        <f>IF(K2377&lt;=0,0,ROUNDDOWN((K2377*LOOKUP(K2377,{0,1950001,3300001,6950001,9000001,18000001,40000001},{0.05,0.1,0.2,0.23,0.33,0.4,0.45})-LOOKUP(K2377,{0,1950001,3300001,6950001,9000001,18000001,40000001},{0,97500,427500,636000,1536000,2796000,4796000}))*1.021,-2))</f>
        <v/>
      </c>
      <c r="N2377" s="19">
        <f>MAX(0,ROUNDDOWN(H2377-E2377-430000-G2377,-3))</f>
        <v/>
      </c>
      <c r="O2377" s="19">
        <f>MAX(0,ROUNDDOWN(H2377-E2377-430000-G2377-D2377,-3))</f>
        <v/>
      </c>
      <c r="P2377" s="19">
        <f>IF(H2377&lt;=450000,0,MAX(0,ROUNDDOWN(N2377*0.06-MIN(50000,N2377)*0.03,-2))+MAX(0,ROUNDDOWN(N2377*0.04-MIN(50000,N2377)*0.02,-2)))</f>
        <v/>
      </c>
      <c r="Q2377" s="19">
        <f>IF(H2377&lt;=450000,0,MAX(0,ROUNDDOWN(O2377*0.06-MIN(50000,O2377)*0.03,-2))+MAX(0,ROUNDDOWN(O2377*0.04-MIN(50000,O2377)*0.02,-2)))</f>
        <v/>
      </c>
      <c r="R2377" s="19">
        <f>L2377-M2377</f>
        <v/>
      </c>
      <c r="S2377" s="19">
        <f>P2377-Q2377</f>
        <v/>
      </c>
      <c r="T2377" s="19">
        <f>R2377+S2377</f>
        <v/>
      </c>
      <c r="U2377" s="21">
        <f>IF(J2377&lt;=0,0,LOOKUP(J2377,{0,1950001,3300001,6950001,9000001,18000001,40000001},{0.05,0.1,0.2,0.23,0.33,0.4,0.45}))</f>
        <v/>
      </c>
    </row>
    <row r="2378">
      <c r="A2378" t="inlineStr">
        <is>
          <t>1万円刻み</t>
        </is>
      </c>
      <c r="B2378" s="19">
        <f>'3_1万円刻み'!$A$1120</f>
        <v/>
      </c>
      <c r="C2378" s="20" t="n">
        <v>2026</v>
      </c>
      <c r="D2378" s="19" t="n">
        <v>276000</v>
      </c>
      <c r="E2378" s="19">
        <f>ROUND(MIN(B2378/12,650000)*12*0.0915+MIN(B2378/12,1390000)*12*(0.0504+0)+B2378*0.005,0)</f>
        <v/>
      </c>
      <c r="F2378" s="19" t="n">
        <v>0</v>
      </c>
      <c r="G2378" s="19" t="n">
        <v>0</v>
      </c>
      <c r="H2378" s="19">
        <f>IF(C2378&gt;=2026,IF(B2378&lt;741000,0,IF(B2378&lt;2191000,B2378-740000,IF(B2378&lt;2193000,1451000,IF(B2378&lt;2196000,1453000,IF(B2378&lt;2200000,1456000,IF(B2378&lt;3600000,ROUNDDOWN(B2378/4,-3)*2.8-80000,IF(B2378&lt;6600000,ROUNDDOWN(B2378/4,-3)*3.2-440000,IF(B2378&lt;8500000,ROUNDDOWN(B2378*0.9,0)-1100000,B2378-1950000)))))))),IF(B2378&lt;651000,0,IF(B2378&lt;1900000,B2378-650000,IF(B2378&lt;3600000,ROUNDDOWN(B2378/4,-3)*2.8-80000,IF(B2378&lt;6600000,ROUNDDOWN(B2378/4,-3)*3.2-440000,IF(B2378&lt;8500000,ROUNDDOWN(B2378*0.9,0)-1100000,B2378-1950000))))))</f>
        <v/>
      </c>
      <c r="I2378" s="19">
        <f>IF(H2378&gt;23500000,NA(),IF(C2378&gt;=2026,IF(H2378&lt;=4890000,1040000,IF(H2378&lt;=6550000,670000,620000)),IF(H2378&lt;=1320000,950000,IF(H2378&lt;=3360000,880000,IF(H2378&lt;=4890000,680000,IF(H2378&lt;=6550000,630000,580000))))))</f>
        <v/>
      </c>
      <c r="J2378" s="19">
        <f>MAX(0,ROUNDDOWN(H2378-E2378-I2378-F2378,-3))</f>
        <v/>
      </c>
      <c r="K2378" s="19">
        <f>MAX(0,ROUNDDOWN(H2378-E2378-I2378-F2378-D2378,-3))</f>
        <v/>
      </c>
      <c r="L2378" s="19">
        <f>IF(J2378&lt;=0,0,ROUNDDOWN((J2378*LOOKUP(J2378,{0,1950001,3300001,6950001,9000001,18000001,40000001},{0.05,0.1,0.2,0.23,0.33,0.4,0.45})-LOOKUP(J2378,{0,1950001,3300001,6950001,9000001,18000001,40000001},{0,97500,427500,636000,1536000,2796000,4796000}))*1.021,-2))</f>
        <v/>
      </c>
      <c r="M2378" s="19">
        <f>IF(K2378&lt;=0,0,ROUNDDOWN((K2378*LOOKUP(K2378,{0,1950001,3300001,6950001,9000001,18000001,40000001},{0.05,0.1,0.2,0.23,0.33,0.4,0.45})-LOOKUP(K2378,{0,1950001,3300001,6950001,9000001,18000001,40000001},{0,97500,427500,636000,1536000,2796000,4796000}))*1.021,-2))</f>
        <v/>
      </c>
      <c r="N2378" s="19">
        <f>MAX(0,ROUNDDOWN(H2378-E2378-430000-G2378,-3))</f>
        <v/>
      </c>
      <c r="O2378" s="19">
        <f>MAX(0,ROUNDDOWN(H2378-E2378-430000-G2378-D2378,-3))</f>
        <v/>
      </c>
      <c r="P2378" s="19">
        <f>IF(H2378&lt;=450000,0,MAX(0,ROUNDDOWN(N2378*0.06-MIN(50000,N2378)*0.03,-2))+MAX(0,ROUNDDOWN(N2378*0.04-MIN(50000,N2378)*0.02,-2)))</f>
        <v/>
      </c>
      <c r="Q2378" s="19">
        <f>IF(H2378&lt;=450000,0,MAX(0,ROUNDDOWN(O2378*0.06-MIN(50000,O2378)*0.03,-2))+MAX(0,ROUNDDOWN(O2378*0.04-MIN(50000,O2378)*0.02,-2)))</f>
        <v/>
      </c>
      <c r="R2378" s="19">
        <f>L2378-M2378</f>
        <v/>
      </c>
      <c r="S2378" s="19">
        <f>P2378-Q2378</f>
        <v/>
      </c>
      <c r="T2378" s="19">
        <f>R2378+S2378</f>
        <v/>
      </c>
      <c r="U2378" s="21">
        <f>IF(J2378&lt;=0,0,LOOKUP(J2378,{0,1950001,3300001,6950001,9000001,18000001,40000001},{0.05,0.1,0.2,0.23,0.33,0.4,0.45}))</f>
        <v/>
      </c>
    </row>
    <row r="2379">
      <c r="A2379" t="inlineStr">
        <is>
          <t>1万円刻み</t>
        </is>
      </c>
      <c r="B2379" s="19">
        <f>'3_1万円刻み'!$A$1121</f>
        <v/>
      </c>
      <c r="C2379" s="20" t="n">
        <v>2025</v>
      </c>
      <c r="D2379" s="19" t="n">
        <v>276000</v>
      </c>
      <c r="E2379" s="19">
        <f>ROUND(MIN(B2379/12,650000)*12*0.0915+MIN(B2379/12,1390000)*12*(0.0504+0)+B2379*0.005,0)</f>
        <v/>
      </c>
      <c r="F2379" s="19" t="n">
        <v>0</v>
      </c>
      <c r="G2379" s="19" t="n">
        <v>0</v>
      </c>
      <c r="H2379" s="19">
        <f>IF(C2379&gt;=2026,IF(B2379&lt;741000,0,IF(B2379&lt;2191000,B2379-740000,IF(B2379&lt;2193000,1451000,IF(B2379&lt;2196000,1453000,IF(B2379&lt;2200000,1456000,IF(B2379&lt;3600000,ROUNDDOWN(B2379/4,-3)*2.8-80000,IF(B2379&lt;6600000,ROUNDDOWN(B2379/4,-3)*3.2-440000,IF(B2379&lt;8500000,ROUNDDOWN(B2379*0.9,0)-1100000,B2379-1950000)))))))),IF(B2379&lt;651000,0,IF(B2379&lt;1900000,B2379-650000,IF(B2379&lt;3600000,ROUNDDOWN(B2379/4,-3)*2.8-80000,IF(B2379&lt;6600000,ROUNDDOWN(B2379/4,-3)*3.2-440000,IF(B2379&lt;8500000,ROUNDDOWN(B2379*0.9,0)-1100000,B2379-1950000))))))</f>
        <v/>
      </c>
      <c r="I2379" s="19">
        <f>IF(H2379&gt;23500000,NA(),IF(C2379&gt;=2026,IF(H2379&lt;=4890000,1040000,IF(H2379&lt;=6550000,670000,620000)),IF(H2379&lt;=1320000,950000,IF(H2379&lt;=3360000,880000,IF(H2379&lt;=4890000,680000,IF(H2379&lt;=6550000,630000,580000))))))</f>
        <v/>
      </c>
      <c r="J2379" s="19">
        <f>MAX(0,ROUNDDOWN(H2379-E2379-I2379-F2379,-3))</f>
        <v/>
      </c>
      <c r="K2379" s="19">
        <f>MAX(0,ROUNDDOWN(H2379-E2379-I2379-F2379-D2379,-3))</f>
        <v/>
      </c>
      <c r="L2379" s="19">
        <f>IF(J2379&lt;=0,0,ROUNDDOWN((J2379*LOOKUP(J2379,{0,1950001,3300001,6950001,9000001,18000001,40000001},{0.05,0.1,0.2,0.23,0.33,0.4,0.45})-LOOKUP(J2379,{0,1950001,3300001,6950001,9000001,18000001,40000001},{0,97500,427500,636000,1536000,2796000,4796000}))*1.021,-2))</f>
        <v/>
      </c>
      <c r="M2379" s="19">
        <f>IF(K2379&lt;=0,0,ROUNDDOWN((K2379*LOOKUP(K2379,{0,1950001,3300001,6950001,9000001,18000001,40000001},{0.05,0.1,0.2,0.23,0.33,0.4,0.45})-LOOKUP(K2379,{0,1950001,3300001,6950001,9000001,18000001,40000001},{0,97500,427500,636000,1536000,2796000,4796000}))*1.021,-2))</f>
        <v/>
      </c>
      <c r="N2379" s="19">
        <f>MAX(0,ROUNDDOWN(H2379-E2379-430000-G2379,-3))</f>
        <v/>
      </c>
      <c r="O2379" s="19">
        <f>MAX(0,ROUNDDOWN(H2379-E2379-430000-G2379-D2379,-3))</f>
        <v/>
      </c>
      <c r="P2379" s="19">
        <f>IF(H2379&lt;=450000,0,MAX(0,ROUNDDOWN(N2379*0.06-MIN(50000,N2379)*0.03,-2))+MAX(0,ROUNDDOWN(N2379*0.04-MIN(50000,N2379)*0.02,-2)))</f>
        <v/>
      </c>
      <c r="Q2379" s="19">
        <f>IF(H2379&lt;=450000,0,MAX(0,ROUNDDOWN(O2379*0.06-MIN(50000,O2379)*0.03,-2))+MAX(0,ROUNDDOWN(O2379*0.04-MIN(50000,O2379)*0.02,-2)))</f>
        <v/>
      </c>
      <c r="R2379" s="19">
        <f>L2379-M2379</f>
        <v/>
      </c>
      <c r="S2379" s="19">
        <f>P2379-Q2379</f>
        <v/>
      </c>
      <c r="T2379" s="19">
        <f>R2379+S2379</f>
        <v/>
      </c>
      <c r="U2379" s="21">
        <f>IF(J2379&lt;=0,0,LOOKUP(J2379,{0,1950001,3300001,6950001,9000001,18000001,40000001},{0.05,0.1,0.2,0.23,0.33,0.4,0.45}))</f>
        <v/>
      </c>
    </row>
    <row r="2380">
      <c r="A2380" t="inlineStr">
        <is>
          <t>1万円刻み</t>
        </is>
      </c>
      <c r="B2380" s="19">
        <f>'3_1万円刻み'!$A$1121</f>
        <v/>
      </c>
      <c r="C2380" s="20" t="n">
        <v>2026</v>
      </c>
      <c r="D2380" s="19" t="n">
        <v>276000</v>
      </c>
      <c r="E2380" s="19">
        <f>ROUND(MIN(B2380/12,650000)*12*0.0915+MIN(B2380/12,1390000)*12*(0.0504+0)+B2380*0.005,0)</f>
        <v/>
      </c>
      <c r="F2380" s="19" t="n">
        <v>0</v>
      </c>
      <c r="G2380" s="19" t="n">
        <v>0</v>
      </c>
      <c r="H2380" s="19">
        <f>IF(C2380&gt;=2026,IF(B2380&lt;741000,0,IF(B2380&lt;2191000,B2380-740000,IF(B2380&lt;2193000,1451000,IF(B2380&lt;2196000,1453000,IF(B2380&lt;2200000,1456000,IF(B2380&lt;3600000,ROUNDDOWN(B2380/4,-3)*2.8-80000,IF(B2380&lt;6600000,ROUNDDOWN(B2380/4,-3)*3.2-440000,IF(B2380&lt;8500000,ROUNDDOWN(B2380*0.9,0)-1100000,B2380-1950000)))))))),IF(B2380&lt;651000,0,IF(B2380&lt;1900000,B2380-650000,IF(B2380&lt;3600000,ROUNDDOWN(B2380/4,-3)*2.8-80000,IF(B2380&lt;6600000,ROUNDDOWN(B2380/4,-3)*3.2-440000,IF(B2380&lt;8500000,ROUNDDOWN(B2380*0.9,0)-1100000,B2380-1950000))))))</f>
        <v/>
      </c>
      <c r="I2380" s="19">
        <f>IF(H2380&gt;23500000,NA(),IF(C2380&gt;=2026,IF(H2380&lt;=4890000,1040000,IF(H2380&lt;=6550000,670000,620000)),IF(H2380&lt;=1320000,950000,IF(H2380&lt;=3360000,880000,IF(H2380&lt;=4890000,680000,IF(H2380&lt;=6550000,630000,580000))))))</f>
        <v/>
      </c>
      <c r="J2380" s="19">
        <f>MAX(0,ROUNDDOWN(H2380-E2380-I2380-F2380,-3))</f>
        <v/>
      </c>
      <c r="K2380" s="19">
        <f>MAX(0,ROUNDDOWN(H2380-E2380-I2380-F2380-D2380,-3))</f>
        <v/>
      </c>
      <c r="L2380" s="19">
        <f>IF(J2380&lt;=0,0,ROUNDDOWN((J2380*LOOKUP(J2380,{0,1950001,3300001,6950001,9000001,18000001,40000001},{0.05,0.1,0.2,0.23,0.33,0.4,0.45})-LOOKUP(J2380,{0,1950001,3300001,6950001,9000001,18000001,40000001},{0,97500,427500,636000,1536000,2796000,4796000}))*1.021,-2))</f>
        <v/>
      </c>
      <c r="M2380" s="19">
        <f>IF(K2380&lt;=0,0,ROUNDDOWN((K2380*LOOKUP(K2380,{0,1950001,3300001,6950001,9000001,18000001,40000001},{0.05,0.1,0.2,0.23,0.33,0.4,0.45})-LOOKUP(K2380,{0,1950001,3300001,6950001,9000001,18000001,40000001},{0,97500,427500,636000,1536000,2796000,4796000}))*1.021,-2))</f>
        <v/>
      </c>
      <c r="N2380" s="19">
        <f>MAX(0,ROUNDDOWN(H2380-E2380-430000-G2380,-3))</f>
        <v/>
      </c>
      <c r="O2380" s="19">
        <f>MAX(0,ROUNDDOWN(H2380-E2380-430000-G2380-D2380,-3))</f>
        <v/>
      </c>
      <c r="P2380" s="19">
        <f>IF(H2380&lt;=450000,0,MAX(0,ROUNDDOWN(N2380*0.06-MIN(50000,N2380)*0.03,-2))+MAX(0,ROUNDDOWN(N2380*0.04-MIN(50000,N2380)*0.02,-2)))</f>
        <v/>
      </c>
      <c r="Q2380" s="19">
        <f>IF(H2380&lt;=450000,0,MAX(0,ROUNDDOWN(O2380*0.06-MIN(50000,O2380)*0.03,-2))+MAX(0,ROUNDDOWN(O2380*0.04-MIN(50000,O2380)*0.02,-2)))</f>
        <v/>
      </c>
      <c r="R2380" s="19">
        <f>L2380-M2380</f>
        <v/>
      </c>
      <c r="S2380" s="19">
        <f>P2380-Q2380</f>
        <v/>
      </c>
      <c r="T2380" s="19">
        <f>R2380+S2380</f>
        <v/>
      </c>
      <c r="U2380" s="21">
        <f>IF(J2380&lt;=0,0,LOOKUP(J2380,{0,1950001,3300001,6950001,9000001,18000001,40000001},{0.05,0.1,0.2,0.23,0.33,0.4,0.45}))</f>
        <v/>
      </c>
    </row>
    <row r="2381">
      <c r="A2381" t="inlineStr">
        <is>
          <t>1万円刻み</t>
        </is>
      </c>
      <c r="B2381" s="19">
        <f>'3_1万円刻み'!$A$1122</f>
        <v/>
      </c>
      <c r="C2381" s="20" t="n">
        <v>2025</v>
      </c>
      <c r="D2381" s="19" t="n">
        <v>276000</v>
      </c>
      <c r="E2381" s="19">
        <f>ROUND(MIN(B2381/12,650000)*12*0.0915+MIN(B2381/12,1390000)*12*(0.0504+0)+B2381*0.005,0)</f>
        <v/>
      </c>
      <c r="F2381" s="19" t="n">
        <v>0</v>
      </c>
      <c r="G2381" s="19" t="n">
        <v>0</v>
      </c>
      <c r="H2381" s="19">
        <f>IF(C2381&gt;=2026,IF(B2381&lt;741000,0,IF(B2381&lt;2191000,B2381-740000,IF(B2381&lt;2193000,1451000,IF(B2381&lt;2196000,1453000,IF(B2381&lt;2200000,1456000,IF(B2381&lt;3600000,ROUNDDOWN(B2381/4,-3)*2.8-80000,IF(B2381&lt;6600000,ROUNDDOWN(B2381/4,-3)*3.2-440000,IF(B2381&lt;8500000,ROUNDDOWN(B2381*0.9,0)-1100000,B2381-1950000)))))))),IF(B2381&lt;651000,0,IF(B2381&lt;1900000,B2381-650000,IF(B2381&lt;3600000,ROUNDDOWN(B2381/4,-3)*2.8-80000,IF(B2381&lt;6600000,ROUNDDOWN(B2381/4,-3)*3.2-440000,IF(B2381&lt;8500000,ROUNDDOWN(B2381*0.9,0)-1100000,B2381-1950000))))))</f>
        <v/>
      </c>
      <c r="I2381" s="19">
        <f>IF(H2381&gt;23500000,NA(),IF(C2381&gt;=2026,IF(H2381&lt;=4890000,1040000,IF(H2381&lt;=6550000,670000,620000)),IF(H2381&lt;=1320000,950000,IF(H2381&lt;=3360000,880000,IF(H2381&lt;=4890000,680000,IF(H2381&lt;=6550000,630000,580000))))))</f>
        <v/>
      </c>
      <c r="J2381" s="19">
        <f>MAX(0,ROUNDDOWN(H2381-E2381-I2381-F2381,-3))</f>
        <v/>
      </c>
      <c r="K2381" s="19">
        <f>MAX(0,ROUNDDOWN(H2381-E2381-I2381-F2381-D2381,-3))</f>
        <v/>
      </c>
      <c r="L2381" s="19">
        <f>IF(J2381&lt;=0,0,ROUNDDOWN((J2381*LOOKUP(J2381,{0,1950001,3300001,6950001,9000001,18000001,40000001},{0.05,0.1,0.2,0.23,0.33,0.4,0.45})-LOOKUP(J2381,{0,1950001,3300001,6950001,9000001,18000001,40000001},{0,97500,427500,636000,1536000,2796000,4796000}))*1.021,-2))</f>
        <v/>
      </c>
      <c r="M2381" s="19">
        <f>IF(K2381&lt;=0,0,ROUNDDOWN((K2381*LOOKUP(K2381,{0,1950001,3300001,6950001,9000001,18000001,40000001},{0.05,0.1,0.2,0.23,0.33,0.4,0.45})-LOOKUP(K2381,{0,1950001,3300001,6950001,9000001,18000001,40000001},{0,97500,427500,636000,1536000,2796000,4796000}))*1.021,-2))</f>
        <v/>
      </c>
      <c r="N2381" s="19">
        <f>MAX(0,ROUNDDOWN(H2381-E2381-430000-G2381,-3))</f>
        <v/>
      </c>
      <c r="O2381" s="19">
        <f>MAX(0,ROUNDDOWN(H2381-E2381-430000-G2381-D2381,-3))</f>
        <v/>
      </c>
      <c r="P2381" s="19">
        <f>IF(H2381&lt;=450000,0,MAX(0,ROUNDDOWN(N2381*0.06-MIN(50000,N2381)*0.03,-2))+MAX(0,ROUNDDOWN(N2381*0.04-MIN(50000,N2381)*0.02,-2)))</f>
        <v/>
      </c>
      <c r="Q2381" s="19">
        <f>IF(H2381&lt;=450000,0,MAX(0,ROUNDDOWN(O2381*0.06-MIN(50000,O2381)*0.03,-2))+MAX(0,ROUNDDOWN(O2381*0.04-MIN(50000,O2381)*0.02,-2)))</f>
        <v/>
      </c>
      <c r="R2381" s="19">
        <f>L2381-M2381</f>
        <v/>
      </c>
      <c r="S2381" s="19">
        <f>P2381-Q2381</f>
        <v/>
      </c>
      <c r="T2381" s="19">
        <f>R2381+S2381</f>
        <v/>
      </c>
      <c r="U2381" s="21">
        <f>IF(J2381&lt;=0,0,LOOKUP(J2381,{0,1950001,3300001,6950001,9000001,18000001,40000001},{0.05,0.1,0.2,0.23,0.33,0.4,0.45}))</f>
        <v/>
      </c>
    </row>
    <row r="2382">
      <c r="A2382" t="inlineStr">
        <is>
          <t>1万円刻み</t>
        </is>
      </c>
      <c r="B2382" s="19">
        <f>'3_1万円刻み'!$A$1122</f>
        <v/>
      </c>
      <c r="C2382" s="20" t="n">
        <v>2026</v>
      </c>
      <c r="D2382" s="19" t="n">
        <v>276000</v>
      </c>
      <c r="E2382" s="19">
        <f>ROUND(MIN(B2382/12,650000)*12*0.0915+MIN(B2382/12,1390000)*12*(0.0504+0)+B2382*0.005,0)</f>
        <v/>
      </c>
      <c r="F2382" s="19" t="n">
        <v>0</v>
      </c>
      <c r="G2382" s="19" t="n">
        <v>0</v>
      </c>
      <c r="H2382" s="19">
        <f>IF(C2382&gt;=2026,IF(B2382&lt;741000,0,IF(B2382&lt;2191000,B2382-740000,IF(B2382&lt;2193000,1451000,IF(B2382&lt;2196000,1453000,IF(B2382&lt;2200000,1456000,IF(B2382&lt;3600000,ROUNDDOWN(B2382/4,-3)*2.8-80000,IF(B2382&lt;6600000,ROUNDDOWN(B2382/4,-3)*3.2-440000,IF(B2382&lt;8500000,ROUNDDOWN(B2382*0.9,0)-1100000,B2382-1950000)))))))),IF(B2382&lt;651000,0,IF(B2382&lt;1900000,B2382-650000,IF(B2382&lt;3600000,ROUNDDOWN(B2382/4,-3)*2.8-80000,IF(B2382&lt;6600000,ROUNDDOWN(B2382/4,-3)*3.2-440000,IF(B2382&lt;8500000,ROUNDDOWN(B2382*0.9,0)-1100000,B2382-1950000))))))</f>
        <v/>
      </c>
      <c r="I2382" s="19">
        <f>IF(H2382&gt;23500000,NA(),IF(C2382&gt;=2026,IF(H2382&lt;=4890000,1040000,IF(H2382&lt;=6550000,670000,620000)),IF(H2382&lt;=1320000,950000,IF(H2382&lt;=3360000,880000,IF(H2382&lt;=4890000,680000,IF(H2382&lt;=6550000,630000,580000))))))</f>
        <v/>
      </c>
      <c r="J2382" s="19">
        <f>MAX(0,ROUNDDOWN(H2382-E2382-I2382-F2382,-3))</f>
        <v/>
      </c>
      <c r="K2382" s="19">
        <f>MAX(0,ROUNDDOWN(H2382-E2382-I2382-F2382-D2382,-3))</f>
        <v/>
      </c>
      <c r="L2382" s="19">
        <f>IF(J2382&lt;=0,0,ROUNDDOWN((J2382*LOOKUP(J2382,{0,1950001,3300001,6950001,9000001,18000001,40000001},{0.05,0.1,0.2,0.23,0.33,0.4,0.45})-LOOKUP(J2382,{0,1950001,3300001,6950001,9000001,18000001,40000001},{0,97500,427500,636000,1536000,2796000,4796000}))*1.021,-2))</f>
        <v/>
      </c>
      <c r="M2382" s="19">
        <f>IF(K2382&lt;=0,0,ROUNDDOWN((K2382*LOOKUP(K2382,{0,1950001,3300001,6950001,9000001,18000001,40000001},{0.05,0.1,0.2,0.23,0.33,0.4,0.45})-LOOKUP(K2382,{0,1950001,3300001,6950001,9000001,18000001,40000001},{0,97500,427500,636000,1536000,2796000,4796000}))*1.021,-2))</f>
        <v/>
      </c>
      <c r="N2382" s="19">
        <f>MAX(0,ROUNDDOWN(H2382-E2382-430000-G2382,-3))</f>
        <v/>
      </c>
      <c r="O2382" s="19">
        <f>MAX(0,ROUNDDOWN(H2382-E2382-430000-G2382-D2382,-3))</f>
        <v/>
      </c>
      <c r="P2382" s="19">
        <f>IF(H2382&lt;=450000,0,MAX(0,ROUNDDOWN(N2382*0.06-MIN(50000,N2382)*0.03,-2))+MAX(0,ROUNDDOWN(N2382*0.04-MIN(50000,N2382)*0.02,-2)))</f>
        <v/>
      </c>
      <c r="Q2382" s="19">
        <f>IF(H2382&lt;=450000,0,MAX(0,ROUNDDOWN(O2382*0.06-MIN(50000,O2382)*0.03,-2))+MAX(0,ROUNDDOWN(O2382*0.04-MIN(50000,O2382)*0.02,-2)))</f>
        <v/>
      </c>
      <c r="R2382" s="19">
        <f>L2382-M2382</f>
        <v/>
      </c>
      <c r="S2382" s="19">
        <f>P2382-Q2382</f>
        <v/>
      </c>
      <c r="T2382" s="19">
        <f>R2382+S2382</f>
        <v/>
      </c>
      <c r="U2382" s="21">
        <f>IF(J2382&lt;=0,0,LOOKUP(J2382,{0,1950001,3300001,6950001,9000001,18000001,40000001},{0.05,0.1,0.2,0.23,0.33,0.4,0.45}))</f>
        <v/>
      </c>
    </row>
    <row r="2383">
      <c r="A2383" t="inlineStr">
        <is>
          <t>1万円刻み</t>
        </is>
      </c>
      <c r="B2383" s="19">
        <f>'3_1万円刻み'!$A$1123</f>
        <v/>
      </c>
      <c r="C2383" s="20" t="n">
        <v>2025</v>
      </c>
      <c r="D2383" s="19" t="n">
        <v>276000</v>
      </c>
      <c r="E2383" s="19">
        <f>ROUND(MIN(B2383/12,650000)*12*0.0915+MIN(B2383/12,1390000)*12*(0.0504+0)+B2383*0.005,0)</f>
        <v/>
      </c>
      <c r="F2383" s="19" t="n">
        <v>0</v>
      </c>
      <c r="G2383" s="19" t="n">
        <v>0</v>
      </c>
      <c r="H2383" s="19">
        <f>IF(C2383&gt;=2026,IF(B2383&lt;741000,0,IF(B2383&lt;2191000,B2383-740000,IF(B2383&lt;2193000,1451000,IF(B2383&lt;2196000,1453000,IF(B2383&lt;2200000,1456000,IF(B2383&lt;3600000,ROUNDDOWN(B2383/4,-3)*2.8-80000,IF(B2383&lt;6600000,ROUNDDOWN(B2383/4,-3)*3.2-440000,IF(B2383&lt;8500000,ROUNDDOWN(B2383*0.9,0)-1100000,B2383-1950000)))))))),IF(B2383&lt;651000,0,IF(B2383&lt;1900000,B2383-650000,IF(B2383&lt;3600000,ROUNDDOWN(B2383/4,-3)*2.8-80000,IF(B2383&lt;6600000,ROUNDDOWN(B2383/4,-3)*3.2-440000,IF(B2383&lt;8500000,ROUNDDOWN(B2383*0.9,0)-1100000,B2383-1950000))))))</f>
        <v/>
      </c>
      <c r="I2383" s="19">
        <f>IF(H2383&gt;23500000,NA(),IF(C2383&gt;=2026,IF(H2383&lt;=4890000,1040000,IF(H2383&lt;=6550000,670000,620000)),IF(H2383&lt;=1320000,950000,IF(H2383&lt;=3360000,880000,IF(H2383&lt;=4890000,680000,IF(H2383&lt;=6550000,630000,580000))))))</f>
        <v/>
      </c>
      <c r="J2383" s="19">
        <f>MAX(0,ROUNDDOWN(H2383-E2383-I2383-F2383,-3))</f>
        <v/>
      </c>
      <c r="K2383" s="19">
        <f>MAX(0,ROUNDDOWN(H2383-E2383-I2383-F2383-D2383,-3))</f>
        <v/>
      </c>
      <c r="L2383" s="19">
        <f>IF(J2383&lt;=0,0,ROUNDDOWN((J2383*LOOKUP(J2383,{0,1950001,3300001,6950001,9000001,18000001,40000001},{0.05,0.1,0.2,0.23,0.33,0.4,0.45})-LOOKUP(J2383,{0,1950001,3300001,6950001,9000001,18000001,40000001},{0,97500,427500,636000,1536000,2796000,4796000}))*1.021,-2))</f>
        <v/>
      </c>
      <c r="M2383" s="19">
        <f>IF(K2383&lt;=0,0,ROUNDDOWN((K2383*LOOKUP(K2383,{0,1950001,3300001,6950001,9000001,18000001,40000001},{0.05,0.1,0.2,0.23,0.33,0.4,0.45})-LOOKUP(K2383,{0,1950001,3300001,6950001,9000001,18000001,40000001},{0,97500,427500,636000,1536000,2796000,4796000}))*1.021,-2))</f>
        <v/>
      </c>
      <c r="N2383" s="19">
        <f>MAX(0,ROUNDDOWN(H2383-E2383-430000-G2383,-3))</f>
        <v/>
      </c>
      <c r="O2383" s="19">
        <f>MAX(0,ROUNDDOWN(H2383-E2383-430000-G2383-D2383,-3))</f>
        <v/>
      </c>
      <c r="P2383" s="19">
        <f>IF(H2383&lt;=450000,0,MAX(0,ROUNDDOWN(N2383*0.06-MIN(50000,N2383)*0.03,-2))+MAX(0,ROUNDDOWN(N2383*0.04-MIN(50000,N2383)*0.02,-2)))</f>
        <v/>
      </c>
      <c r="Q2383" s="19">
        <f>IF(H2383&lt;=450000,0,MAX(0,ROUNDDOWN(O2383*0.06-MIN(50000,O2383)*0.03,-2))+MAX(0,ROUNDDOWN(O2383*0.04-MIN(50000,O2383)*0.02,-2)))</f>
        <v/>
      </c>
      <c r="R2383" s="19">
        <f>L2383-M2383</f>
        <v/>
      </c>
      <c r="S2383" s="19">
        <f>P2383-Q2383</f>
        <v/>
      </c>
      <c r="T2383" s="19">
        <f>R2383+S2383</f>
        <v/>
      </c>
      <c r="U2383" s="21">
        <f>IF(J2383&lt;=0,0,LOOKUP(J2383,{0,1950001,3300001,6950001,9000001,18000001,40000001},{0.05,0.1,0.2,0.23,0.33,0.4,0.45}))</f>
        <v/>
      </c>
    </row>
    <row r="2384">
      <c r="A2384" t="inlineStr">
        <is>
          <t>1万円刻み</t>
        </is>
      </c>
      <c r="B2384" s="19">
        <f>'3_1万円刻み'!$A$1123</f>
        <v/>
      </c>
      <c r="C2384" s="20" t="n">
        <v>2026</v>
      </c>
      <c r="D2384" s="19" t="n">
        <v>276000</v>
      </c>
      <c r="E2384" s="19">
        <f>ROUND(MIN(B2384/12,650000)*12*0.0915+MIN(B2384/12,1390000)*12*(0.0504+0)+B2384*0.005,0)</f>
        <v/>
      </c>
      <c r="F2384" s="19" t="n">
        <v>0</v>
      </c>
      <c r="G2384" s="19" t="n">
        <v>0</v>
      </c>
      <c r="H2384" s="19">
        <f>IF(C2384&gt;=2026,IF(B2384&lt;741000,0,IF(B2384&lt;2191000,B2384-740000,IF(B2384&lt;2193000,1451000,IF(B2384&lt;2196000,1453000,IF(B2384&lt;2200000,1456000,IF(B2384&lt;3600000,ROUNDDOWN(B2384/4,-3)*2.8-80000,IF(B2384&lt;6600000,ROUNDDOWN(B2384/4,-3)*3.2-440000,IF(B2384&lt;8500000,ROUNDDOWN(B2384*0.9,0)-1100000,B2384-1950000)))))))),IF(B2384&lt;651000,0,IF(B2384&lt;1900000,B2384-650000,IF(B2384&lt;3600000,ROUNDDOWN(B2384/4,-3)*2.8-80000,IF(B2384&lt;6600000,ROUNDDOWN(B2384/4,-3)*3.2-440000,IF(B2384&lt;8500000,ROUNDDOWN(B2384*0.9,0)-1100000,B2384-1950000))))))</f>
        <v/>
      </c>
      <c r="I2384" s="19">
        <f>IF(H2384&gt;23500000,NA(),IF(C2384&gt;=2026,IF(H2384&lt;=4890000,1040000,IF(H2384&lt;=6550000,670000,620000)),IF(H2384&lt;=1320000,950000,IF(H2384&lt;=3360000,880000,IF(H2384&lt;=4890000,680000,IF(H2384&lt;=6550000,630000,580000))))))</f>
        <v/>
      </c>
      <c r="J2384" s="19">
        <f>MAX(0,ROUNDDOWN(H2384-E2384-I2384-F2384,-3))</f>
        <v/>
      </c>
      <c r="K2384" s="19">
        <f>MAX(0,ROUNDDOWN(H2384-E2384-I2384-F2384-D2384,-3))</f>
        <v/>
      </c>
      <c r="L2384" s="19">
        <f>IF(J2384&lt;=0,0,ROUNDDOWN((J2384*LOOKUP(J2384,{0,1950001,3300001,6950001,9000001,18000001,40000001},{0.05,0.1,0.2,0.23,0.33,0.4,0.45})-LOOKUP(J2384,{0,1950001,3300001,6950001,9000001,18000001,40000001},{0,97500,427500,636000,1536000,2796000,4796000}))*1.021,-2))</f>
        <v/>
      </c>
      <c r="M2384" s="19">
        <f>IF(K2384&lt;=0,0,ROUNDDOWN((K2384*LOOKUP(K2384,{0,1950001,3300001,6950001,9000001,18000001,40000001},{0.05,0.1,0.2,0.23,0.33,0.4,0.45})-LOOKUP(K2384,{0,1950001,3300001,6950001,9000001,18000001,40000001},{0,97500,427500,636000,1536000,2796000,4796000}))*1.021,-2))</f>
        <v/>
      </c>
      <c r="N2384" s="19">
        <f>MAX(0,ROUNDDOWN(H2384-E2384-430000-G2384,-3))</f>
        <v/>
      </c>
      <c r="O2384" s="19">
        <f>MAX(0,ROUNDDOWN(H2384-E2384-430000-G2384-D2384,-3))</f>
        <v/>
      </c>
      <c r="P2384" s="19">
        <f>IF(H2384&lt;=450000,0,MAX(0,ROUNDDOWN(N2384*0.06-MIN(50000,N2384)*0.03,-2))+MAX(0,ROUNDDOWN(N2384*0.04-MIN(50000,N2384)*0.02,-2)))</f>
        <v/>
      </c>
      <c r="Q2384" s="19">
        <f>IF(H2384&lt;=450000,0,MAX(0,ROUNDDOWN(O2384*0.06-MIN(50000,O2384)*0.03,-2))+MAX(0,ROUNDDOWN(O2384*0.04-MIN(50000,O2384)*0.02,-2)))</f>
        <v/>
      </c>
      <c r="R2384" s="19">
        <f>L2384-M2384</f>
        <v/>
      </c>
      <c r="S2384" s="19">
        <f>P2384-Q2384</f>
        <v/>
      </c>
      <c r="T2384" s="19">
        <f>R2384+S2384</f>
        <v/>
      </c>
      <c r="U2384" s="21">
        <f>IF(J2384&lt;=0,0,LOOKUP(J2384,{0,1950001,3300001,6950001,9000001,18000001,40000001},{0.05,0.1,0.2,0.23,0.33,0.4,0.45}))</f>
        <v/>
      </c>
    </row>
    <row r="2385">
      <c r="A2385" t="inlineStr">
        <is>
          <t>1万円刻み</t>
        </is>
      </c>
      <c r="B2385" s="19">
        <f>'3_1万円刻み'!$A$1124</f>
        <v/>
      </c>
      <c r="C2385" s="20" t="n">
        <v>2025</v>
      </c>
      <c r="D2385" s="19" t="n">
        <v>276000</v>
      </c>
      <c r="E2385" s="19">
        <f>ROUND(MIN(B2385/12,650000)*12*0.0915+MIN(B2385/12,1390000)*12*(0.0504+0)+B2385*0.005,0)</f>
        <v/>
      </c>
      <c r="F2385" s="19" t="n">
        <v>0</v>
      </c>
      <c r="G2385" s="19" t="n">
        <v>0</v>
      </c>
      <c r="H2385" s="19">
        <f>IF(C2385&gt;=2026,IF(B2385&lt;741000,0,IF(B2385&lt;2191000,B2385-740000,IF(B2385&lt;2193000,1451000,IF(B2385&lt;2196000,1453000,IF(B2385&lt;2200000,1456000,IF(B2385&lt;3600000,ROUNDDOWN(B2385/4,-3)*2.8-80000,IF(B2385&lt;6600000,ROUNDDOWN(B2385/4,-3)*3.2-440000,IF(B2385&lt;8500000,ROUNDDOWN(B2385*0.9,0)-1100000,B2385-1950000)))))))),IF(B2385&lt;651000,0,IF(B2385&lt;1900000,B2385-650000,IF(B2385&lt;3600000,ROUNDDOWN(B2385/4,-3)*2.8-80000,IF(B2385&lt;6600000,ROUNDDOWN(B2385/4,-3)*3.2-440000,IF(B2385&lt;8500000,ROUNDDOWN(B2385*0.9,0)-1100000,B2385-1950000))))))</f>
        <v/>
      </c>
      <c r="I2385" s="19">
        <f>IF(H2385&gt;23500000,NA(),IF(C2385&gt;=2026,IF(H2385&lt;=4890000,1040000,IF(H2385&lt;=6550000,670000,620000)),IF(H2385&lt;=1320000,950000,IF(H2385&lt;=3360000,880000,IF(H2385&lt;=4890000,680000,IF(H2385&lt;=6550000,630000,580000))))))</f>
        <v/>
      </c>
      <c r="J2385" s="19">
        <f>MAX(0,ROUNDDOWN(H2385-E2385-I2385-F2385,-3))</f>
        <v/>
      </c>
      <c r="K2385" s="19">
        <f>MAX(0,ROUNDDOWN(H2385-E2385-I2385-F2385-D2385,-3))</f>
        <v/>
      </c>
      <c r="L2385" s="19">
        <f>IF(J2385&lt;=0,0,ROUNDDOWN((J2385*LOOKUP(J2385,{0,1950001,3300001,6950001,9000001,18000001,40000001},{0.05,0.1,0.2,0.23,0.33,0.4,0.45})-LOOKUP(J2385,{0,1950001,3300001,6950001,9000001,18000001,40000001},{0,97500,427500,636000,1536000,2796000,4796000}))*1.021,-2))</f>
        <v/>
      </c>
      <c r="M2385" s="19">
        <f>IF(K2385&lt;=0,0,ROUNDDOWN((K2385*LOOKUP(K2385,{0,1950001,3300001,6950001,9000001,18000001,40000001},{0.05,0.1,0.2,0.23,0.33,0.4,0.45})-LOOKUP(K2385,{0,1950001,3300001,6950001,9000001,18000001,40000001},{0,97500,427500,636000,1536000,2796000,4796000}))*1.021,-2))</f>
        <v/>
      </c>
      <c r="N2385" s="19">
        <f>MAX(0,ROUNDDOWN(H2385-E2385-430000-G2385,-3))</f>
        <v/>
      </c>
      <c r="O2385" s="19">
        <f>MAX(0,ROUNDDOWN(H2385-E2385-430000-G2385-D2385,-3))</f>
        <v/>
      </c>
      <c r="P2385" s="19">
        <f>IF(H2385&lt;=450000,0,MAX(0,ROUNDDOWN(N2385*0.06-MIN(50000,N2385)*0.03,-2))+MAX(0,ROUNDDOWN(N2385*0.04-MIN(50000,N2385)*0.02,-2)))</f>
        <v/>
      </c>
      <c r="Q2385" s="19">
        <f>IF(H2385&lt;=450000,0,MAX(0,ROUNDDOWN(O2385*0.06-MIN(50000,O2385)*0.03,-2))+MAX(0,ROUNDDOWN(O2385*0.04-MIN(50000,O2385)*0.02,-2)))</f>
        <v/>
      </c>
      <c r="R2385" s="19">
        <f>L2385-M2385</f>
        <v/>
      </c>
      <c r="S2385" s="19">
        <f>P2385-Q2385</f>
        <v/>
      </c>
      <c r="T2385" s="19">
        <f>R2385+S2385</f>
        <v/>
      </c>
      <c r="U2385" s="21">
        <f>IF(J2385&lt;=0,0,LOOKUP(J2385,{0,1950001,3300001,6950001,9000001,18000001,40000001},{0.05,0.1,0.2,0.23,0.33,0.4,0.45}))</f>
        <v/>
      </c>
    </row>
    <row r="2386">
      <c r="A2386" t="inlineStr">
        <is>
          <t>1万円刻み</t>
        </is>
      </c>
      <c r="B2386" s="19">
        <f>'3_1万円刻み'!$A$1124</f>
        <v/>
      </c>
      <c r="C2386" s="20" t="n">
        <v>2026</v>
      </c>
      <c r="D2386" s="19" t="n">
        <v>276000</v>
      </c>
      <c r="E2386" s="19">
        <f>ROUND(MIN(B2386/12,650000)*12*0.0915+MIN(B2386/12,1390000)*12*(0.0504+0)+B2386*0.005,0)</f>
        <v/>
      </c>
      <c r="F2386" s="19" t="n">
        <v>0</v>
      </c>
      <c r="G2386" s="19" t="n">
        <v>0</v>
      </c>
      <c r="H2386" s="19">
        <f>IF(C2386&gt;=2026,IF(B2386&lt;741000,0,IF(B2386&lt;2191000,B2386-740000,IF(B2386&lt;2193000,1451000,IF(B2386&lt;2196000,1453000,IF(B2386&lt;2200000,1456000,IF(B2386&lt;3600000,ROUNDDOWN(B2386/4,-3)*2.8-80000,IF(B2386&lt;6600000,ROUNDDOWN(B2386/4,-3)*3.2-440000,IF(B2386&lt;8500000,ROUNDDOWN(B2386*0.9,0)-1100000,B2386-1950000)))))))),IF(B2386&lt;651000,0,IF(B2386&lt;1900000,B2386-650000,IF(B2386&lt;3600000,ROUNDDOWN(B2386/4,-3)*2.8-80000,IF(B2386&lt;6600000,ROUNDDOWN(B2386/4,-3)*3.2-440000,IF(B2386&lt;8500000,ROUNDDOWN(B2386*0.9,0)-1100000,B2386-1950000))))))</f>
        <v/>
      </c>
      <c r="I2386" s="19">
        <f>IF(H2386&gt;23500000,NA(),IF(C2386&gt;=2026,IF(H2386&lt;=4890000,1040000,IF(H2386&lt;=6550000,670000,620000)),IF(H2386&lt;=1320000,950000,IF(H2386&lt;=3360000,880000,IF(H2386&lt;=4890000,680000,IF(H2386&lt;=6550000,630000,580000))))))</f>
        <v/>
      </c>
      <c r="J2386" s="19">
        <f>MAX(0,ROUNDDOWN(H2386-E2386-I2386-F2386,-3))</f>
        <v/>
      </c>
      <c r="K2386" s="19">
        <f>MAX(0,ROUNDDOWN(H2386-E2386-I2386-F2386-D2386,-3))</f>
        <v/>
      </c>
      <c r="L2386" s="19">
        <f>IF(J2386&lt;=0,0,ROUNDDOWN((J2386*LOOKUP(J2386,{0,1950001,3300001,6950001,9000001,18000001,40000001},{0.05,0.1,0.2,0.23,0.33,0.4,0.45})-LOOKUP(J2386,{0,1950001,3300001,6950001,9000001,18000001,40000001},{0,97500,427500,636000,1536000,2796000,4796000}))*1.021,-2))</f>
        <v/>
      </c>
      <c r="M2386" s="19">
        <f>IF(K2386&lt;=0,0,ROUNDDOWN((K2386*LOOKUP(K2386,{0,1950001,3300001,6950001,9000001,18000001,40000001},{0.05,0.1,0.2,0.23,0.33,0.4,0.45})-LOOKUP(K2386,{0,1950001,3300001,6950001,9000001,18000001,40000001},{0,97500,427500,636000,1536000,2796000,4796000}))*1.021,-2))</f>
        <v/>
      </c>
      <c r="N2386" s="19">
        <f>MAX(0,ROUNDDOWN(H2386-E2386-430000-G2386,-3))</f>
        <v/>
      </c>
      <c r="O2386" s="19">
        <f>MAX(0,ROUNDDOWN(H2386-E2386-430000-G2386-D2386,-3))</f>
        <v/>
      </c>
      <c r="P2386" s="19">
        <f>IF(H2386&lt;=450000,0,MAX(0,ROUNDDOWN(N2386*0.06-MIN(50000,N2386)*0.03,-2))+MAX(0,ROUNDDOWN(N2386*0.04-MIN(50000,N2386)*0.02,-2)))</f>
        <v/>
      </c>
      <c r="Q2386" s="19">
        <f>IF(H2386&lt;=450000,0,MAX(0,ROUNDDOWN(O2386*0.06-MIN(50000,O2386)*0.03,-2))+MAX(0,ROUNDDOWN(O2386*0.04-MIN(50000,O2386)*0.02,-2)))</f>
        <v/>
      </c>
      <c r="R2386" s="19">
        <f>L2386-M2386</f>
        <v/>
      </c>
      <c r="S2386" s="19">
        <f>P2386-Q2386</f>
        <v/>
      </c>
      <c r="T2386" s="19">
        <f>R2386+S2386</f>
        <v/>
      </c>
      <c r="U2386" s="21">
        <f>IF(J2386&lt;=0,0,LOOKUP(J2386,{0,1950001,3300001,6950001,9000001,18000001,40000001},{0.05,0.1,0.2,0.23,0.33,0.4,0.45}))</f>
        <v/>
      </c>
    </row>
    <row r="2387">
      <c r="A2387" t="inlineStr">
        <is>
          <t>1万円刻み</t>
        </is>
      </c>
      <c r="B2387" s="19">
        <f>'3_1万円刻み'!$A$1125</f>
        <v/>
      </c>
      <c r="C2387" s="20" t="n">
        <v>2025</v>
      </c>
      <c r="D2387" s="19" t="n">
        <v>276000</v>
      </c>
      <c r="E2387" s="19">
        <f>ROUND(MIN(B2387/12,650000)*12*0.0915+MIN(B2387/12,1390000)*12*(0.0504+0)+B2387*0.005,0)</f>
        <v/>
      </c>
      <c r="F2387" s="19" t="n">
        <v>0</v>
      </c>
      <c r="G2387" s="19" t="n">
        <v>0</v>
      </c>
      <c r="H2387" s="19">
        <f>IF(C2387&gt;=2026,IF(B2387&lt;741000,0,IF(B2387&lt;2191000,B2387-740000,IF(B2387&lt;2193000,1451000,IF(B2387&lt;2196000,1453000,IF(B2387&lt;2200000,1456000,IF(B2387&lt;3600000,ROUNDDOWN(B2387/4,-3)*2.8-80000,IF(B2387&lt;6600000,ROUNDDOWN(B2387/4,-3)*3.2-440000,IF(B2387&lt;8500000,ROUNDDOWN(B2387*0.9,0)-1100000,B2387-1950000)))))))),IF(B2387&lt;651000,0,IF(B2387&lt;1900000,B2387-650000,IF(B2387&lt;3600000,ROUNDDOWN(B2387/4,-3)*2.8-80000,IF(B2387&lt;6600000,ROUNDDOWN(B2387/4,-3)*3.2-440000,IF(B2387&lt;8500000,ROUNDDOWN(B2387*0.9,0)-1100000,B2387-1950000))))))</f>
        <v/>
      </c>
      <c r="I2387" s="19">
        <f>IF(H2387&gt;23500000,NA(),IF(C2387&gt;=2026,IF(H2387&lt;=4890000,1040000,IF(H2387&lt;=6550000,670000,620000)),IF(H2387&lt;=1320000,950000,IF(H2387&lt;=3360000,880000,IF(H2387&lt;=4890000,680000,IF(H2387&lt;=6550000,630000,580000))))))</f>
        <v/>
      </c>
      <c r="J2387" s="19">
        <f>MAX(0,ROUNDDOWN(H2387-E2387-I2387-F2387,-3))</f>
        <v/>
      </c>
      <c r="K2387" s="19">
        <f>MAX(0,ROUNDDOWN(H2387-E2387-I2387-F2387-D2387,-3))</f>
        <v/>
      </c>
      <c r="L2387" s="19">
        <f>IF(J2387&lt;=0,0,ROUNDDOWN((J2387*LOOKUP(J2387,{0,1950001,3300001,6950001,9000001,18000001,40000001},{0.05,0.1,0.2,0.23,0.33,0.4,0.45})-LOOKUP(J2387,{0,1950001,3300001,6950001,9000001,18000001,40000001},{0,97500,427500,636000,1536000,2796000,4796000}))*1.021,-2))</f>
        <v/>
      </c>
      <c r="M2387" s="19">
        <f>IF(K2387&lt;=0,0,ROUNDDOWN((K2387*LOOKUP(K2387,{0,1950001,3300001,6950001,9000001,18000001,40000001},{0.05,0.1,0.2,0.23,0.33,0.4,0.45})-LOOKUP(K2387,{0,1950001,3300001,6950001,9000001,18000001,40000001},{0,97500,427500,636000,1536000,2796000,4796000}))*1.021,-2))</f>
        <v/>
      </c>
      <c r="N2387" s="19">
        <f>MAX(0,ROUNDDOWN(H2387-E2387-430000-G2387,-3))</f>
        <v/>
      </c>
      <c r="O2387" s="19">
        <f>MAX(0,ROUNDDOWN(H2387-E2387-430000-G2387-D2387,-3))</f>
        <v/>
      </c>
      <c r="P2387" s="19">
        <f>IF(H2387&lt;=450000,0,MAX(0,ROUNDDOWN(N2387*0.06-MIN(50000,N2387)*0.03,-2))+MAX(0,ROUNDDOWN(N2387*0.04-MIN(50000,N2387)*0.02,-2)))</f>
        <v/>
      </c>
      <c r="Q2387" s="19">
        <f>IF(H2387&lt;=450000,0,MAX(0,ROUNDDOWN(O2387*0.06-MIN(50000,O2387)*0.03,-2))+MAX(0,ROUNDDOWN(O2387*0.04-MIN(50000,O2387)*0.02,-2)))</f>
        <v/>
      </c>
      <c r="R2387" s="19">
        <f>L2387-M2387</f>
        <v/>
      </c>
      <c r="S2387" s="19">
        <f>P2387-Q2387</f>
        <v/>
      </c>
      <c r="T2387" s="19">
        <f>R2387+S2387</f>
        <v/>
      </c>
      <c r="U2387" s="21">
        <f>IF(J2387&lt;=0,0,LOOKUP(J2387,{0,1950001,3300001,6950001,9000001,18000001,40000001},{0.05,0.1,0.2,0.23,0.33,0.4,0.45}))</f>
        <v/>
      </c>
    </row>
    <row r="2388">
      <c r="A2388" t="inlineStr">
        <is>
          <t>1万円刻み</t>
        </is>
      </c>
      <c r="B2388" s="19">
        <f>'3_1万円刻み'!$A$1125</f>
        <v/>
      </c>
      <c r="C2388" s="20" t="n">
        <v>2026</v>
      </c>
      <c r="D2388" s="19" t="n">
        <v>276000</v>
      </c>
      <c r="E2388" s="19">
        <f>ROUND(MIN(B2388/12,650000)*12*0.0915+MIN(B2388/12,1390000)*12*(0.0504+0)+B2388*0.005,0)</f>
        <v/>
      </c>
      <c r="F2388" s="19" t="n">
        <v>0</v>
      </c>
      <c r="G2388" s="19" t="n">
        <v>0</v>
      </c>
      <c r="H2388" s="19">
        <f>IF(C2388&gt;=2026,IF(B2388&lt;741000,0,IF(B2388&lt;2191000,B2388-740000,IF(B2388&lt;2193000,1451000,IF(B2388&lt;2196000,1453000,IF(B2388&lt;2200000,1456000,IF(B2388&lt;3600000,ROUNDDOWN(B2388/4,-3)*2.8-80000,IF(B2388&lt;6600000,ROUNDDOWN(B2388/4,-3)*3.2-440000,IF(B2388&lt;8500000,ROUNDDOWN(B2388*0.9,0)-1100000,B2388-1950000)))))))),IF(B2388&lt;651000,0,IF(B2388&lt;1900000,B2388-650000,IF(B2388&lt;3600000,ROUNDDOWN(B2388/4,-3)*2.8-80000,IF(B2388&lt;6600000,ROUNDDOWN(B2388/4,-3)*3.2-440000,IF(B2388&lt;8500000,ROUNDDOWN(B2388*0.9,0)-1100000,B2388-1950000))))))</f>
        <v/>
      </c>
      <c r="I2388" s="19">
        <f>IF(H2388&gt;23500000,NA(),IF(C2388&gt;=2026,IF(H2388&lt;=4890000,1040000,IF(H2388&lt;=6550000,670000,620000)),IF(H2388&lt;=1320000,950000,IF(H2388&lt;=3360000,880000,IF(H2388&lt;=4890000,680000,IF(H2388&lt;=6550000,630000,580000))))))</f>
        <v/>
      </c>
      <c r="J2388" s="19">
        <f>MAX(0,ROUNDDOWN(H2388-E2388-I2388-F2388,-3))</f>
        <v/>
      </c>
      <c r="K2388" s="19">
        <f>MAX(0,ROUNDDOWN(H2388-E2388-I2388-F2388-D2388,-3))</f>
        <v/>
      </c>
      <c r="L2388" s="19">
        <f>IF(J2388&lt;=0,0,ROUNDDOWN((J2388*LOOKUP(J2388,{0,1950001,3300001,6950001,9000001,18000001,40000001},{0.05,0.1,0.2,0.23,0.33,0.4,0.45})-LOOKUP(J2388,{0,1950001,3300001,6950001,9000001,18000001,40000001},{0,97500,427500,636000,1536000,2796000,4796000}))*1.021,-2))</f>
        <v/>
      </c>
      <c r="M2388" s="19">
        <f>IF(K2388&lt;=0,0,ROUNDDOWN((K2388*LOOKUP(K2388,{0,1950001,3300001,6950001,9000001,18000001,40000001},{0.05,0.1,0.2,0.23,0.33,0.4,0.45})-LOOKUP(K2388,{0,1950001,3300001,6950001,9000001,18000001,40000001},{0,97500,427500,636000,1536000,2796000,4796000}))*1.021,-2))</f>
        <v/>
      </c>
      <c r="N2388" s="19">
        <f>MAX(0,ROUNDDOWN(H2388-E2388-430000-G2388,-3))</f>
        <v/>
      </c>
      <c r="O2388" s="19">
        <f>MAX(0,ROUNDDOWN(H2388-E2388-430000-G2388-D2388,-3))</f>
        <v/>
      </c>
      <c r="P2388" s="19">
        <f>IF(H2388&lt;=450000,0,MAX(0,ROUNDDOWN(N2388*0.06-MIN(50000,N2388)*0.03,-2))+MAX(0,ROUNDDOWN(N2388*0.04-MIN(50000,N2388)*0.02,-2)))</f>
        <v/>
      </c>
      <c r="Q2388" s="19">
        <f>IF(H2388&lt;=450000,0,MAX(0,ROUNDDOWN(O2388*0.06-MIN(50000,O2388)*0.03,-2))+MAX(0,ROUNDDOWN(O2388*0.04-MIN(50000,O2388)*0.02,-2)))</f>
        <v/>
      </c>
      <c r="R2388" s="19">
        <f>L2388-M2388</f>
        <v/>
      </c>
      <c r="S2388" s="19">
        <f>P2388-Q2388</f>
        <v/>
      </c>
      <c r="T2388" s="19">
        <f>R2388+S2388</f>
        <v/>
      </c>
      <c r="U2388" s="21">
        <f>IF(J2388&lt;=0,0,LOOKUP(J2388,{0,1950001,3300001,6950001,9000001,18000001,40000001},{0.05,0.1,0.2,0.23,0.33,0.4,0.45}))</f>
        <v/>
      </c>
    </row>
    <row r="2389">
      <c r="A2389" t="inlineStr">
        <is>
          <t>1万円刻み</t>
        </is>
      </c>
      <c r="B2389" s="19">
        <f>'3_1万円刻み'!$A$1126</f>
        <v/>
      </c>
      <c r="C2389" s="20" t="n">
        <v>2025</v>
      </c>
      <c r="D2389" s="19" t="n">
        <v>276000</v>
      </c>
      <c r="E2389" s="19">
        <f>ROUND(MIN(B2389/12,650000)*12*0.0915+MIN(B2389/12,1390000)*12*(0.0504+0)+B2389*0.005,0)</f>
        <v/>
      </c>
      <c r="F2389" s="19" t="n">
        <v>0</v>
      </c>
      <c r="G2389" s="19" t="n">
        <v>0</v>
      </c>
      <c r="H2389" s="19">
        <f>IF(C2389&gt;=2026,IF(B2389&lt;741000,0,IF(B2389&lt;2191000,B2389-740000,IF(B2389&lt;2193000,1451000,IF(B2389&lt;2196000,1453000,IF(B2389&lt;2200000,1456000,IF(B2389&lt;3600000,ROUNDDOWN(B2389/4,-3)*2.8-80000,IF(B2389&lt;6600000,ROUNDDOWN(B2389/4,-3)*3.2-440000,IF(B2389&lt;8500000,ROUNDDOWN(B2389*0.9,0)-1100000,B2389-1950000)))))))),IF(B2389&lt;651000,0,IF(B2389&lt;1900000,B2389-650000,IF(B2389&lt;3600000,ROUNDDOWN(B2389/4,-3)*2.8-80000,IF(B2389&lt;6600000,ROUNDDOWN(B2389/4,-3)*3.2-440000,IF(B2389&lt;8500000,ROUNDDOWN(B2389*0.9,0)-1100000,B2389-1950000))))))</f>
        <v/>
      </c>
      <c r="I2389" s="19">
        <f>IF(H2389&gt;23500000,NA(),IF(C2389&gt;=2026,IF(H2389&lt;=4890000,1040000,IF(H2389&lt;=6550000,670000,620000)),IF(H2389&lt;=1320000,950000,IF(H2389&lt;=3360000,880000,IF(H2389&lt;=4890000,680000,IF(H2389&lt;=6550000,630000,580000))))))</f>
        <v/>
      </c>
      <c r="J2389" s="19">
        <f>MAX(0,ROUNDDOWN(H2389-E2389-I2389-F2389,-3))</f>
        <v/>
      </c>
      <c r="K2389" s="19">
        <f>MAX(0,ROUNDDOWN(H2389-E2389-I2389-F2389-D2389,-3))</f>
        <v/>
      </c>
      <c r="L2389" s="19">
        <f>IF(J2389&lt;=0,0,ROUNDDOWN((J2389*LOOKUP(J2389,{0,1950001,3300001,6950001,9000001,18000001,40000001},{0.05,0.1,0.2,0.23,0.33,0.4,0.45})-LOOKUP(J2389,{0,1950001,3300001,6950001,9000001,18000001,40000001},{0,97500,427500,636000,1536000,2796000,4796000}))*1.021,-2))</f>
        <v/>
      </c>
      <c r="M2389" s="19">
        <f>IF(K2389&lt;=0,0,ROUNDDOWN((K2389*LOOKUP(K2389,{0,1950001,3300001,6950001,9000001,18000001,40000001},{0.05,0.1,0.2,0.23,0.33,0.4,0.45})-LOOKUP(K2389,{0,1950001,3300001,6950001,9000001,18000001,40000001},{0,97500,427500,636000,1536000,2796000,4796000}))*1.021,-2))</f>
        <v/>
      </c>
      <c r="N2389" s="19">
        <f>MAX(0,ROUNDDOWN(H2389-E2389-430000-G2389,-3))</f>
        <v/>
      </c>
      <c r="O2389" s="19">
        <f>MAX(0,ROUNDDOWN(H2389-E2389-430000-G2389-D2389,-3))</f>
        <v/>
      </c>
      <c r="P2389" s="19">
        <f>IF(H2389&lt;=450000,0,MAX(0,ROUNDDOWN(N2389*0.06-MIN(50000,N2389)*0.03,-2))+MAX(0,ROUNDDOWN(N2389*0.04-MIN(50000,N2389)*0.02,-2)))</f>
        <v/>
      </c>
      <c r="Q2389" s="19">
        <f>IF(H2389&lt;=450000,0,MAX(0,ROUNDDOWN(O2389*0.06-MIN(50000,O2389)*0.03,-2))+MAX(0,ROUNDDOWN(O2389*0.04-MIN(50000,O2389)*0.02,-2)))</f>
        <v/>
      </c>
      <c r="R2389" s="19">
        <f>L2389-M2389</f>
        <v/>
      </c>
      <c r="S2389" s="19">
        <f>P2389-Q2389</f>
        <v/>
      </c>
      <c r="T2389" s="19">
        <f>R2389+S2389</f>
        <v/>
      </c>
      <c r="U2389" s="21">
        <f>IF(J2389&lt;=0,0,LOOKUP(J2389,{0,1950001,3300001,6950001,9000001,18000001,40000001},{0.05,0.1,0.2,0.23,0.33,0.4,0.45}))</f>
        <v/>
      </c>
    </row>
    <row r="2390">
      <c r="A2390" t="inlineStr">
        <is>
          <t>1万円刻み</t>
        </is>
      </c>
      <c r="B2390" s="19">
        <f>'3_1万円刻み'!$A$1126</f>
        <v/>
      </c>
      <c r="C2390" s="20" t="n">
        <v>2026</v>
      </c>
      <c r="D2390" s="19" t="n">
        <v>276000</v>
      </c>
      <c r="E2390" s="19">
        <f>ROUND(MIN(B2390/12,650000)*12*0.0915+MIN(B2390/12,1390000)*12*(0.0504+0)+B2390*0.005,0)</f>
        <v/>
      </c>
      <c r="F2390" s="19" t="n">
        <v>0</v>
      </c>
      <c r="G2390" s="19" t="n">
        <v>0</v>
      </c>
      <c r="H2390" s="19">
        <f>IF(C2390&gt;=2026,IF(B2390&lt;741000,0,IF(B2390&lt;2191000,B2390-740000,IF(B2390&lt;2193000,1451000,IF(B2390&lt;2196000,1453000,IF(B2390&lt;2200000,1456000,IF(B2390&lt;3600000,ROUNDDOWN(B2390/4,-3)*2.8-80000,IF(B2390&lt;6600000,ROUNDDOWN(B2390/4,-3)*3.2-440000,IF(B2390&lt;8500000,ROUNDDOWN(B2390*0.9,0)-1100000,B2390-1950000)))))))),IF(B2390&lt;651000,0,IF(B2390&lt;1900000,B2390-650000,IF(B2390&lt;3600000,ROUNDDOWN(B2390/4,-3)*2.8-80000,IF(B2390&lt;6600000,ROUNDDOWN(B2390/4,-3)*3.2-440000,IF(B2390&lt;8500000,ROUNDDOWN(B2390*0.9,0)-1100000,B2390-1950000))))))</f>
        <v/>
      </c>
      <c r="I2390" s="19">
        <f>IF(H2390&gt;23500000,NA(),IF(C2390&gt;=2026,IF(H2390&lt;=4890000,1040000,IF(H2390&lt;=6550000,670000,620000)),IF(H2390&lt;=1320000,950000,IF(H2390&lt;=3360000,880000,IF(H2390&lt;=4890000,680000,IF(H2390&lt;=6550000,630000,580000))))))</f>
        <v/>
      </c>
      <c r="J2390" s="19">
        <f>MAX(0,ROUNDDOWN(H2390-E2390-I2390-F2390,-3))</f>
        <v/>
      </c>
      <c r="K2390" s="19">
        <f>MAX(0,ROUNDDOWN(H2390-E2390-I2390-F2390-D2390,-3))</f>
        <v/>
      </c>
      <c r="L2390" s="19">
        <f>IF(J2390&lt;=0,0,ROUNDDOWN((J2390*LOOKUP(J2390,{0,1950001,3300001,6950001,9000001,18000001,40000001},{0.05,0.1,0.2,0.23,0.33,0.4,0.45})-LOOKUP(J2390,{0,1950001,3300001,6950001,9000001,18000001,40000001},{0,97500,427500,636000,1536000,2796000,4796000}))*1.021,-2))</f>
        <v/>
      </c>
      <c r="M2390" s="19">
        <f>IF(K2390&lt;=0,0,ROUNDDOWN((K2390*LOOKUP(K2390,{0,1950001,3300001,6950001,9000001,18000001,40000001},{0.05,0.1,0.2,0.23,0.33,0.4,0.45})-LOOKUP(K2390,{0,1950001,3300001,6950001,9000001,18000001,40000001},{0,97500,427500,636000,1536000,2796000,4796000}))*1.021,-2))</f>
        <v/>
      </c>
      <c r="N2390" s="19">
        <f>MAX(0,ROUNDDOWN(H2390-E2390-430000-G2390,-3))</f>
        <v/>
      </c>
      <c r="O2390" s="19">
        <f>MAX(0,ROUNDDOWN(H2390-E2390-430000-G2390-D2390,-3))</f>
        <v/>
      </c>
      <c r="P2390" s="19">
        <f>IF(H2390&lt;=450000,0,MAX(0,ROUNDDOWN(N2390*0.06-MIN(50000,N2390)*0.03,-2))+MAX(0,ROUNDDOWN(N2390*0.04-MIN(50000,N2390)*0.02,-2)))</f>
        <v/>
      </c>
      <c r="Q2390" s="19">
        <f>IF(H2390&lt;=450000,0,MAX(0,ROUNDDOWN(O2390*0.06-MIN(50000,O2390)*0.03,-2))+MAX(0,ROUNDDOWN(O2390*0.04-MIN(50000,O2390)*0.02,-2)))</f>
        <v/>
      </c>
      <c r="R2390" s="19">
        <f>L2390-M2390</f>
        <v/>
      </c>
      <c r="S2390" s="19">
        <f>P2390-Q2390</f>
        <v/>
      </c>
      <c r="T2390" s="19">
        <f>R2390+S2390</f>
        <v/>
      </c>
      <c r="U2390" s="21">
        <f>IF(J2390&lt;=0,0,LOOKUP(J2390,{0,1950001,3300001,6950001,9000001,18000001,40000001},{0.05,0.1,0.2,0.23,0.33,0.4,0.45}))</f>
        <v/>
      </c>
    </row>
    <row r="2391">
      <c r="A2391" t="inlineStr">
        <is>
          <t>1万円刻み</t>
        </is>
      </c>
      <c r="B2391" s="19">
        <f>'3_1万円刻み'!$A$1127</f>
        <v/>
      </c>
      <c r="C2391" s="20" t="n">
        <v>2025</v>
      </c>
      <c r="D2391" s="19" t="n">
        <v>276000</v>
      </c>
      <c r="E2391" s="19">
        <f>ROUND(MIN(B2391/12,650000)*12*0.0915+MIN(B2391/12,1390000)*12*(0.0504+0)+B2391*0.005,0)</f>
        <v/>
      </c>
      <c r="F2391" s="19" t="n">
        <v>0</v>
      </c>
      <c r="G2391" s="19" t="n">
        <v>0</v>
      </c>
      <c r="H2391" s="19">
        <f>IF(C2391&gt;=2026,IF(B2391&lt;741000,0,IF(B2391&lt;2191000,B2391-740000,IF(B2391&lt;2193000,1451000,IF(B2391&lt;2196000,1453000,IF(B2391&lt;2200000,1456000,IF(B2391&lt;3600000,ROUNDDOWN(B2391/4,-3)*2.8-80000,IF(B2391&lt;6600000,ROUNDDOWN(B2391/4,-3)*3.2-440000,IF(B2391&lt;8500000,ROUNDDOWN(B2391*0.9,0)-1100000,B2391-1950000)))))))),IF(B2391&lt;651000,0,IF(B2391&lt;1900000,B2391-650000,IF(B2391&lt;3600000,ROUNDDOWN(B2391/4,-3)*2.8-80000,IF(B2391&lt;6600000,ROUNDDOWN(B2391/4,-3)*3.2-440000,IF(B2391&lt;8500000,ROUNDDOWN(B2391*0.9,0)-1100000,B2391-1950000))))))</f>
        <v/>
      </c>
      <c r="I2391" s="19">
        <f>IF(H2391&gt;23500000,NA(),IF(C2391&gt;=2026,IF(H2391&lt;=4890000,1040000,IF(H2391&lt;=6550000,670000,620000)),IF(H2391&lt;=1320000,950000,IF(H2391&lt;=3360000,880000,IF(H2391&lt;=4890000,680000,IF(H2391&lt;=6550000,630000,580000))))))</f>
        <v/>
      </c>
      <c r="J2391" s="19">
        <f>MAX(0,ROUNDDOWN(H2391-E2391-I2391-F2391,-3))</f>
        <v/>
      </c>
      <c r="K2391" s="19">
        <f>MAX(0,ROUNDDOWN(H2391-E2391-I2391-F2391-D2391,-3))</f>
        <v/>
      </c>
      <c r="L2391" s="19">
        <f>IF(J2391&lt;=0,0,ROUNDDOWN((J2391*LOOKUP(J2391,{0,1950001,3300001,6950001,9000001,18000001,40000001},{0.05,0.1,0.2,0.23,0.33,0.4,0.45})-LOOKUP(J2391,{0,1950001,3300001,6950001,9000001,18000001,40000001},{0,97500,427500,636000,1536000,2796000,4796000}))*1.021,-2))</f>
        <v/>
      </c>
      <c r="M2391" s="19">
        <f>IF(K2391&lt;=0,0,ROUNDDOWN((K2391*LOOKUP(K2391,{0,1950001,3300001,6950001,9000001,18000001,40000001},{0.05,0.1,0.2,0.23,0.33,0.4,0.45})-LOOKUP(K2391,{0,1950001,3300001,6950001,9000001,18000001,40000001},{0,97500,427500,636000,1536000,2796000,4796000}))*1.021,-2))</f>
        <v/>
      </c>
      <c r="N2391" s="19">
        <f>MAX(0,ROUNDDOWN(H2391-E2391-430000-G2391,-3))</f>
        <v/>
      </c>
      <c r="O2391" s="19">
        <f>MAX(0,ROUNDDOWN(H2391-E2391-430000-G2391-D2391,-3))</f>
        <v/>
      </c>
      <c r="P2391" s="19">
        <f>IF(H2391&lt;=450000,0,MAX(0,ROUNDDOWN(N2391*0.06-MIN(50000,N2391)*0.03,-2))+MAX(0,ROUNDDOWN(N2391*0.04-MIN(50000,N2391)*0.02,-2)))</f>
        <v/>
      </c>
      <c r="Q2391" s="19">
        <f>IF(H2391&lt;=450000,0,MAX(0,ROUNDDOWN(O2391*0.06-MIN(50000,O2391)*0.03,-2))+MAX(0,ROUNDDOWN(O2391*0.04-MIN(50000,O2391)*0.02,-2)))</f>
        <v/>
      </c>
      <c r="R2391" s="19">
        <f>L2391-M2391</f>
        <v/>
      </c>
      <c r="S2391" s="19">
        <f>P2391-Q2391</f>
        <v/>
      </c>
      <c r="T2391" s="19">
        <f>R2391+S2391</f>
        <v/>
      </c>
      <c r="U2391" s="21">
        <f>IF(J2391&lt;=0,0,LOOKUP(J2391,{0,1950001,3300001,6950001,9000001,18000001,40000001},{0.05,0.1,0.2,0.23,0.33,0.4,0.45}))</f>
        <v/>
      </c>
    </row>
    <row r="2392">
      <c r="A2392" t="inlineStr">
        <is>
          <t>1万円刻み</t>
        </is>
      </c>
      <c r="B2392" s="19">
        <f>'3_1万円刻み'!$A$1127</f>
        <v/>
      </c>
      <c r="C2392" s="20" t="n">
        <v>2026</v>
      </c>
      <c r="D2392" s="19" t="n">
        <v>276000</v>
      </c>
      <c r="E2392" s="19">
        <f>ROUND(MIN(B2392/12,650000)*12*0.0915+MIN(B2392/12,1390000)*12*(0.0504+0)+B2392*0.005,0)</f>
        <v/>
      </c>
      <c r="F2392" s="19" t="n">
        <v>0</v>
      </c>
      <c r="G2392" s="19" t="n">
        <v>0</v>
      </c>
      <c r="H2392" s="19">
        <f>IF(C2392&gt;=2026,IF(B2392&lt;741000,0,IF(B2392&lt;2191000,B2392-740000,IF(B2392&lt;2193000,1451000,IF(B2392&lt;2196000,1453000,IF(B2392&lt;2200000,1456000,IF(B2392&lt;3600000,ROUNDDOWN(B2392/4,-3)*2.8-80000,IF(B2392&lt;6600000,ROUNDDOWN(B2392/4,-3)*3.2-440000,IF(B2392&lt;8500000,ROUNDDOWN(B2392*0.9,0)-1100000,B2392-1950000)))))))),IF(B2392&lt;651000,0,IF(B2392&lt;1900000,B2392-650000,IF(B2392&lt;3600000,ROUNDDOWN(B2392/4,-3)*2.8-80000,IF(B2392&lt;6600000,ROUNDDOWN(B2392/4,-3)*3.2-440000,IF(B2392&lt;8500000,ROUNDDOWN(B2392*0.9,0)-1100000,B2392-1950000))))))</f>
        <v/>
      </c>
      <c r="I2392" s="19">
        <f>IF(H2392&gt;23500000,NA(),IF(C2392&gt;=2026,IF(H2392&lt;=4890000,1040000,IF(H2392&lt;=6550000,670000,620000)),IF(H2392&lt;=1320000,950000,IF(H2392&lt;=3360000,880000,IF(H2392&lt;=4890000,680000,IF(H2392&lt;=6550000,630000,580000))))))</f>
        <v/>
      </c>
      <c r="J2392" s="19">
        <f>MAX(0,ROUNDDOWN(H2392-E2392-I2392-F2392,-3))</f>
        <v/>
      </c>
      <c r="K2392" s="19">
        <f>MAX(0,ROUNDDOWN(H2392-E2392-I2392-F2392-D2392,-3))</f>
        <v/>
      </c>
      <c r="L2392" s="19">
        <f>IF(J2392&lt;=0,0,ROUNDDOWN((J2392*LOOKUP(J2392,{0,1950001,3300001,6950001,9000001,18000001,40000001},{0.05,0.1,0.2,0.23,0.33,0.4,0.45})-LOOKUP(J2392,{0,1950001,3300001,6950001,9000001,18000001,40000001},{0,97500,427500,636000,1536000,2796000,4796000}))*1.021,-2))</f>
        <v/>
      </c>
      <c r="M2392" s="19">
        <f>IF(K2392&lt;=0,0,ROUNDDOWN((K2392*LOOKUP(K2392,{0,1950001,3300001,6950001,9000001,18000001,40000001},{0.05,0.1,0.2,0.23,0.33,0.4,0.45})-LOOKUP(K2392,{0,1950001,3300001,6950001,9000001,18000001,40000001},{0,97500,427500,636000,1536000,2796000,4796000}))*1.021,-2))</f>
        <v/>
      </c>
      <c r="N2392" s="19">
        <f>MAX(0,ROUNDDOWN(H2392-E2392-430000-G2392,-3))</f>
        <v/>
      </c>
      <c r="O2392" s="19">
        <f>MAX(0,ROUNDDOWN(H2392-E2392-430000-G2392-D2392,-3))</f>
        <v/>
      </c>
      <c r="P2392" s="19">
        <f>IF(H2392&lt;=450000,0,MAX(0,ROUNDDOWN(N2392*0.06-MIN(50000,N2392)*0.03,-2))+MAX(0,ROUNDDOWN(N2392*0.04-MIN(50000,N2392)*0.02,-2)))</f>
        <v/>
      </c>
      <c r="Q2392" s="19">
        <f>IF(H2392&lt;=450000,0,MAX(0,ROUNDDOWN(O2392*0.06-MIN(50000,O2392)*0.03,-2))+MAX(0,ROUNDDOWN(O2392*0.04-MIN(50000,O2392)*0.02,-2)))</f>
        <v/>
      </c>
      <c r="R2392" s="19">
        <f>L2392-M2392</f>
        <v/>
      </c>
      <c r="S2392" s="19">
        <f>P2392-Q2392</f>
        <v/>
      </c>
      <c r="T2392" s="19">
        <f>R2392+S2392</f>
        <v/>
      </c>
      <c r="U2392" s="21">
        <f>IF(J2392&lt;=0,0,LOOKUP(J2392,{0,1950001,3300001,6950001,9000001,18000001,40000001},{0.05,0.1,0.2,0.23,0.33,0.4,0.45}))</f>
        <v/>
      </c>
    </row>
    <row r="2393">
      <c r="A2393" t="inlineStr">
        <is>
          <t>1万円刻み</t>
        </is>
      </c>
      <c r="B2393" s="19">
        <f>'3_1万円刻み'!$A$1128</f>
        <v/>
      </c>
      <c r="C2393" s="20" t="n">
        <v>2025</v>
      </c>
      <c r="D2393" s="19" t="n">
        <v>276000</v>
      </c>
      <c r="E2393" s="19">
        <f>ROUND(MIN(B2393/12,650000)*12*0.0915+MIN(B2393/12,1390000)*12*(0.0504+0)+B2393*0.005,0)</f>
        <v/>
      </c>
      <c r="F2393" s="19" t="n">
        <v>0</v>
      </c>
      <c r="G2393" s="19" t="n">
        <v>0</v>
      </c>
      <c r="H2393" s="19">
        <f>IF(C2393&gt;=2026,IF(B2393&lt;741000,0,IF(B2393&lt;2191000,B2393-740000,IF(B2393&lt;2193000,1451000,IF(B2393&lt;2196000,1453000,IF(B2393&lt;2200000,1456000,IF(B2393&lt;3600000,ROUNDDOWN(B2393/4,-3)*2.8-80000,IF(B2393&lt;6600000,ROUNDDOWN(B2393/4,-3)*3.2-440000,IF(B2393&lt;8500000,ROUNDDOWN(B2393*0.9,0)-1100000,B2393-1950000)))))))),IF(B2393&lt;651000,0,IF(B2393&lt;1900000,B2393-650000,IF(B2393&lt;3600000,ROUNDDOWN(B2393/4,-3)*2.8-80000,IF(B2393&lt;6600000,ROUNDDOWN(B2393/4,-3)*3.2-440000,IF(B2393&lt;8500000,ROUNDDOWN(B2393*0.9,0)-1100000,B2393-1950000))))))</f>
        <v/>
      </c>
      <c r="I2393" s="19">
        <f>IF(H2393&gt;23500000,NA(),IF(C2393&gt;=2026,IF(H2393&lt;=4890000,1040000,IF(H2393&lt;=6550000,670000,620000)),IF(H2393&lt;=1320000,950000,IF(H2393&lt;=3360000,880000,IF(H2393&lt;=4890000,680000,IF(H2393&lt;=6550000,630000,580000))))))</f>
        <v/>
      </c>
      <c r="J2393" s="19">
        <f>MAX(0,ROUNDDOWN(H2393-E2393-I2393-F2393,-3))</f>
        <v/>
      </c>
      <c r="K2393" s="19">
        <f>MAX(0,ROUNDDOWN(H2393-E2393-I2393-F2393-D2393,-3))</f>
        <v/>
      </c>
      <c r="L2393" s="19">
        <f>IF(J2393&lt;=0,0,ROUNDDOWN((J2393*LOOKUP(J2393,{0,1950001,3300001,6950001,9000001,18000001,40000001},{0.05,0.1,0.2,0.23,0.33,0.4,0.45})-LOOKUP(J2393,{0,1950001,3300001,6950001,9000001,18000001,40000001},{0,97500,427500,636000,1536000,2796000,4796000}))*1.021,-2))</f>
        <v/>
      </c>
      <c r="M2393" s="19">
        <f>IF(K2393&lt;=0,0,ROUNDDOWN((K2393*LOOKUP(K2393,{0,1950001,3300001,6950001,9000001,18000001,40000001},{0.05,0.1,0.2,0.23,0.33,0.4,0.45})-LOOKUP(K2393,{0,1950001,3300001,6950001,9000001,18000001,40000001},{0,97500,427500,636000,1536000,2796000,4796000}))*1.021,-2))</f>
        <v/>
      </c>
      <c r="N2393" s="19">
        <f>MAX(0,ROUNDDOWN(H2393-E2393-430000-G2393,-3))</f>
        <v/>
      </c>
      <c r="O2393" s="19">
        <f>MAX(0,ROUNDDOWN(H2393-E2393-430000-G2393-D2393,-3))</f>
        <v/>
      </c>
      <c r="P2393" s="19">
        <f>IF(H2393&lt;=450000,0,MAX(0,ROUNDDOWN(N2393*0.06-MIN(50000,N2393)*0.03,-2))+MAX(0,ROUNDDOWN(N2393*0.04-MIN(50000,N2393)*0.02,-2)))</f>
        <v/>
      </c>
      <c r="Q2393" s="19">
        <f>IF(H2393&lt;=450000,0,MAX(0,ROUNDDOWN(O2393*0.06-MIN(50000,O2393)*0.03,-2))+MAX(0,ROUNDDOWN(O2393*0.04-MIN(50000,O2393)*0.02,-2)))</f>
        <v/>
      </c>
      <c r="R2393" s="19">
        <f>L2393-M2393</f>
        <v/>
      </c>
      <c r="S2393" s="19">
        <f>P2393-Q2393</f>
        <v/>
      </c>
      <c r="T2393" s="19">
        <f>R2393+S2393</f>
        <v/>
      </c>
      <c r="U2393" s="21">
        <f>IF(J2393&lt;=0,0,LOOKUP(J2393,{0,1950001,3300001,6950001,9000001,18000001,40000001},{0.05,0.1,0.2,0.23,0.33,0.4,0.45}))</f>
        <v/>
      </c>
    </row>
    <row r="2394">
      <c r="A2394" t="inlineStr">
        <is>
          <t>1万円刻み</t>
        </is>
      </c>
      <c r="B2394" s="19">
        <f>'3_1万円刻み'!$A$1128</f>
        <v/>
      </c>
      <c r="C2394" s="20" t="n">
        <v>2026</v>
      </c>
      <c r="D2394" s="19" t="n">
        <v>276000</v>
      </c>
      <c r="E2394" s="19">
        <f>ROUND(MIN(B2394/12,650000)*12*0.0915+MIN(B2394/12,1390000)*12*(0.0504+0)+B2394*0.005,0)</f>
        <v/>
      </c>
      <c r="F2394" s="19" t="n">
        <v>0</v>
      </c>
      <c r="G2394" s="19" t="n">
        <v>0</v>
      </c>
      <c r="H2394" s="19">
        <f>IF(C2394&gt;=2026,IF(B2394&lt;741000,0,IF(B2394&lt;2191000,B2394-740000,IF(B2394&lt;2193000,1451000,IF(B2394&lt;2196000,1453000,IF(B2394&lt;2200000,1456000,IF(B2394&lt;3600000,ROUNDDOWN(B2394/4,-3)*2.8-80000,IF(B2394&lt;6600000,ROUNDDOWN(B2394/4,-3)*3.2-440000,IF(B2394&lt;8500000,ROUNDDOWN(B2394*0.9,0)-1100000,B2394-1950000)))))))),IF(B2394&lt;651000,0,IF(B2394&lt;1900000,B2394-650000,IF(B2394&lt;3600000,ROUNDDOWN(B2394/4,-3)*2.8-80000,IF(B2394&lt;6600000,ROUNDDOWN(B2394/4,-3)*3.2-440000,IF(B2394&lt;8500000,ROUNDDOWN(B2394*0.9,0)-1100000,B2394-1950000))))))</f>
        <v/>
      </c>
      <c r="I2394" s="19">
        <f>IF(H2394&gt;23500000,NA(),IF(C2394&gt;=2026,IF(H2394&lt;=4890000,1040000,IF(H2394&lt;=6550000,670000,620000)),IF(H2394&lt;=1320000,950000,IF(H2394&lt;=3360000,880000,IF(H2394&lt;=4890000,680000,IF(H2394&lt;=6550000,630000,580000))))))</f>
        <v/>
      </c>
      <c r="J2394" s="19">
        <f>MAX(0,ROUNDDOWN(H2394-E2394-I2394-F2394,-3))</f>
        <v/>
      </c>
      <c r="K2394" s="19">
        <f>MAX(0,ROUNDDOWN(H2394-E2394-I2394-F2394-D2394,-3))</f>
        <v/>
      </c>
      <c r="L2394" s="19">
        <f>IF(J2394&lt;=0,0,ROUNDDOWN((J2394*LOOKUP(J2394,{0,1950001,3300001,6950001,9000001,18000001,40000001},{0.05,0.1,0.2,0.23,0.33,0.4,0.45})-LOOKUP(J2394,{0,1950001,3300001,6950001,9000001,18000001,40000001},{0,97500,427500,636000,1536000,2796000,4796000}))*1.021,-2))</f>
        <v/>
      </c>
      <c r="M2394" s="19">
        <f>IF(K2394&lt;=0,0,ROUNDDOWN((K2394*LOOKUP(K2394,{0,1950001,3300001,6950001,9000001,18000001,40000001},{0.05,0.1,0.2,0.23,0.33,0.4,0.45})-LOOKUP(K2394,{0,1950001,3300001,6950001,9000001,18000001,40000001},{0,97500,427500,636000,1536000,2796000,4796000}))*1.021,-2))</f>
        <v/>
      </c>
      <c r="N2394" s="19">
        <f>MAX(0,ROUNDDOWN(H2394-E2394-430000-G2394,-3))</f>
        <v/>
      </c>
      <c r="O2394" s="19">
        <f>MAX(0,ROUNDDOWN(H2394-E2394-430000-G2394-D2394,-3))</f>
        <v/>
      </c>
      <c r="P2394" s="19">
        <f>IF(H2394&lt;=450000,0,MAX(0,ROUNDDOWN(N2394*0.06-MIN(50000,N2394)*0.03,-2))+MAX(0,ROUNDDOWN(N2394*0.04-MIN(50000,N2394)*0.02,-2)))</f>
        <v/>
      </c>
      <c r="Q2394" s="19">
        <f>IF(H2394&lt;=450000,0,MAX(0,ROUNDDOWN(O2394*0.06-MIN(50000,O2394)*0.03,-2))+MAX(0,ROUNDDOWN(O2394*0.04-MIN(50000,O2394)*0.02,-2)))</f>
        <v/>
      </c>
      <c r="R2394" s="19">
        <f>L2394-M2394</f>
        <v/>
      </c>
      <c r="S2394" s="19">
        <f>P2394-Q2394</f>
        <v/>
      </c>
      <c r="T2394" s="19">
        <f>R2394+S2394</f>
        <v/>
      </c>
      <c r="U2394" s="21">
        <f>IF(J2394&lt;=0,0,LOOKUP(J2394,{0,1950001,3300001,6950001,9000001,18000001,40000001},{0.05,0.1,0.2,0.23,0.33,0.4,0.45}))</f>
        <v/>
      </c>
    </row>
    <row r="2395">
      <c r="A2395" t="inlineStr">
        <is>
          <t>1万円刻み</t>
        </is>
      </c>
      <c r="B2395" s="19">
        <f>'3_1万円刻み'!$A$1129</f>
        <v/>
      </c>
      <c r="C2395" s="20" t="n">
        <v>2025</v>
      </c>
      <c r="D2395" s="19" t="n">
        <v>276000</v>
      </c>
      <c r="E2395" s="19">
        <f>ROUND(MIN(B2395/12,650000)*12*0.0915+MIN(B2395/12,1390000)*12*(0.0504+0)+B2395*0.005,0)</f>
        <v/>
      </c>
      <c r="F2395" s="19" t="n">
        <v>0</v>
      </c>
      <c r="G2395" s="19" t="n">
        <v>0</v>
      </c>
      <c r="H2395" s="19">
        <f>IF(C2395&gt;=2026,IF(B2395&lt;741000,0,IF(B2395&lt;2191000,B2395-740000,IF(B2395&lt;2193000,1451000,IF(B2395&lt;2196000,1453000,IF(B2395&lt;2200000,1456000,IF(B2395&lt;3600000,ROUNDDOWN(B2395/4,-3)*2.8-80000,IF(B2395&lt;6600000,ROUNDDOWN(B2395/4,-3)*3.2-440000,IF(B2395&lt;8500000,ROUNDDOWN(B2395*0.9,0)-1100000,B2395-1950000)))))))),IF(B2395&lt;651000,0,IF(B2395&lt;1900000,B2395-650000,IF(B2395&lt;3600000,ROUNDDOWN(B2395/4,-3)*2.8-80000,IF(B2395&lt;6600000,ROUNDDOWN(B2395/4,-3)*3.2-440000,IF(B2395&lt;8500000,ROUNDDOWN(B2395*0.9,0)-1100000,B2395-1950000))))))</f>
        <v/>
      </c>
      <c r="I2395" s="19">
        <f>IF(H2395&gt;23500000,NA(),IF(C2395&gt;=2026,IF(H2395&lt;=4890000,1040000,IF(H2395&lt;=6550000,670000,620000)),IF(H2395&lt;=1320000,950000,IF(H2395&lt;=3360000,880000,IF(H2395&lt;=4890000,680000,IF(H2395&lt;=6550000,630000,580000))))))</f>
        <v/>
      </c>
      <c r="J2395" s="19">
        <f>MAX(0,ROUNDDOWN(H2395-E2395-I2395-F2395,-3))</f>
        <v/>
      </c>
      <c r="K2395" s="19">
        <f>MAX(0,ROUNDDOWN(H2395-E2395-I2395-F2395-D2395,-3))</f>
        <v/>
      </c>
      <c r="L2395" s="19">
        <f>IF(J2395&lt;=0,0,ROUNDDOWN((J2395*LOOKUP(J2395,{0,1950001,3300001,6950001,9000001,18000001,40000001},{0.05,0.1,0.2,0.23,0.33,0.4,0.45})-LOOKUP(J2395,{0,1950001,3300001,6950001,9000001,18000001,40000001},{0,97500,427500,636000,1536000,2796000,4796000}))*1.021,-2))</f>
        <v/>
      </c>
      <c r="M2395" s="19">
        <f>IF(K2395&lt;=0,0,ROUNDDOWN((K2395*LOOKUP(K2395,{0,1950001,3300001,6950001,9000001,18000001,40000001},{0.05,0.1,0.2,0.23,0.33,0.4,0.45})-LOOKUP(K2395,{0,1950001,3300001,6950001,9000001,18000001,40000001},{0,97500,427500,636000,1536000,2796000,4796000}))*1.021,-2))</f>
        <v/>
      </c>
      <c r="N2395" s="19">
        <f>MAX(0,ROUNDDOWN(H2395-E2395-430000-G2395,-3))</f>
        <v/>
      </c>
      <c r="O2395" s="19">
        <f>MAX(0,ROUNDDOWN(H2395-E2395-430000-G2395-D2395,-3))</f>
        <v/>
      </c>
      <c r="P2395" s="19">
        <f>IF(H2395&lt;=450000,0,MAX(0,ROUNDDOWN(N2395*0.06-MIN(50000,N2395)*0.03,-2))+MAX(0,ROUNDDOWN(N2395*0.04-MIN(50000,N2395)*0.02,-2)))</f>
        <v/>
      </c>
      <c r="Q2395" s="19">
        <f>IF(H2395&lt;=450000,0,MAX(0,ROUNDDOWN(O2395*0.06-MIN(50000,O2395)*0.03,-2))+MAX(0,ROUNDDOWN(O2395*0.04-MIN(50000,O2395)*0.02,-2)))</f>
        <v/>
      </c>
      <c r="R2395" s="19">
        <f>L2395-M2395</f>
        <v/>
      </c>
      <c r="S2395" s="19">
        <f>P2395-Q2395</f>
        <v/>
      </c>
      <c r="T2395" s="19">
        <f>R2395+S2395</f>
        <v/>
      </c>
      <c r="U2395" s="21">
        <f>IF(J2395&lt;=0,0,LOOKUP(J2395,{0,1950001,3300001,6950001,9000001,18000001,40000001},{0.05,0.1,0.2,0.23,0.33,0.4,0.45}))</f>
        <v/>
      </c>
    </row>
    <row r="2396">
      <c r="A2396" t="inlineStr">
        <is>
          <t>1万円刻み</t>
        </is>
      </c>
      <c r="B2396" s="19">
        <f>'3_1万円刻み'!$A$1129</f>
        <v/>
      </c>
      <c r="C2396" s="20" t="n">
        <v>2026</v>
      </c>
      <c r="D2396" s="19" t="n">
        <v>276000</v>
      </c>
      <c r="E2396" s="19">
        <f>ROUND(MIN(B2396/12,650000)*12*0.0915+MIN(B2396/12,1390000)*12*(0.0504+0)+B2396*0.005,0)</f>
        <v/>
      </c>
      <c r="F2396" s="19" t="n">
        <v>0</v>
      </c>
      <c r="G2396" s="19" t="n">
        <v>0</v>
      </c>
      <c r="H2396" s="19">
        <f>IF(C2396&gt;=2026,IF(B2396&lt;741000,0,IF(B2396&lt;2191000,B2396-740000,IF(B2396&lt;2193000,1451000,IF(B2396&lt;2196000,1453000,IF(B2396&lt;2200000,1456000,IF(B2396&lt;3600000,ROUNDDOWN(B2396/4,-3)*2.8-80000,IF(B2396&lt;6600000,ROUNDDOWN(B2396/4,-3)*3.2-440000,IF(B2396&lt;8500000,ROUNDDOWN(B2396*0.9,0)-1100000,B2396-1950000)))))))),IF(B2396&lt;651000,0,IF(B2396&lt;1900000,B2396-650000,IF(B2396&lt;3600000,ROUNDDOWN(B2396/4,-3)*2.8-80000,IF(B2396&lt;6600000,ROUNDDOWN(B2396/4,-3)*3.2-440000,IF(B2396&lt;8500000,ROUNDDOWN(B2396*0.9,0)-1100000,B2396-1950000))))))</f>
        <v/>
      </c>
      <c r="I2396" s="19">
        <f>IF(H2396&gt;23500000,NA(),IF(C2396&gt;=2026,IF(H2396&lt;=4890000,1040000,IF(H2396&lt;=6550000,670000,620000)),IF(H2396&lt;=1320000,950000,IF(H2396&lt;=3360000,880000,IF(H2396&lt;=4890000,680000,IF(H2396&lt;=6550000,630000,580000))))))</f>
        <v/>
      </c>
      <c r="J2396" s="19">
        <f>MAX(0,ROUNDDOWN(H2396-E2396-I2396-F2396,-3))</f>
        <v/>
      </c>
      <c r="K2396" s="19">
        <f>MAX(0,ROUNDDOWN(H2396-E2396-I2396-F2396-D2396,-3))</f>
        <v/>
      </c>
      <c r="L2396" s="19">
        <f>IF(J2396&lt;=0,0,ROUNDDOWN((J2396*LOOKUP(J2396,{0,1950001,3300001,6950001,9000001,18000001,40000001},{0.05,0.1,0.2,0.23,0.33,0.4,0.45})-LOOKUP(J2396,{0,1950001,3300001,6950001,9000001,18000001,40000001},{0,97500,427500,636000,1536000,2796000,4796000}))*1.021,-2))</f>
        <v/>
      </c>
      <c r="M2396" s="19">
        <f>IF(K2396&lt;=0,0,ROUNDDOWN((K2396*LOOKUP(K2396,{0,1950001,3300001,6950001,9000001,18000001,40000001},{0.05,0.1,0.2,0.23,0.33,0.4,0.45})-LOOKUP(K2396,{0,1950001,3300001,6950001,9000001,18000001,40000001},{0,97500,427500,636000,1536000,2796000,4796000}))*1.021,-2))</f>
        <v/>
      </c>
      <c r="N2396" s="19">
        <f>MAX(0,ROUNDDOWN(H2396-E2396-430000-G2396,-3))</f>
        <v/>
      </c>
      <c r="O2396" s="19">
        <f>MAX(0,ROUNDDOWN(H2396-E2396-430000-G2396-D2396,-3))</f>
        <v/>
      </c>
      <c r="P2396" s="19">
        <f>IF(H2396&lt;=450000,0,MAX(0,ROUNDDOWN(N2396*0.06-MIN(50000,N2396)*0.03,-2))+MAX(0,ROUNDDOWN(N2396*0.04-MIN(50000,N2396)*0.02,-2)))</f>
        <v/>
      </c>
      <c r="Q2396" s="19">
        <f>IF(H2396&lt;=450000,0,MAX(0,ROUNDDOWN(O2396*0.06-MIN(50000,O2396)*0.03,-2))+MAX(0,ROUNDDOWN(O2396*0.04-MIN(50000,O2396)*0.02,-2)))</f>
        <v/>
      </c>
      <c r="R2396" s="19">
        <f>L2396-M2396</f>
        <v/>
      </c>
      <c r="S2396" s="19">
        <f>P2396-Q2396</f>
        <v/>
      </c>
      <c r="T2396" s="19">
        <f>R2396+S2396</f>
        <v/>
      </c>
      <c r="U2396" s="21">
        <f>IF(J2396&lt;=0,0,LOOKUP(J2396,{0,1950001,3300001,6950001,9000001,18000001,40000001},{0.05,0.1,0.2,0.23,0.33,0.4,0.45}))</f>
        <v/>
      </c>
    </row>
    <row r="2397">
      <c r="A2397" t="inlineStr">
        <is>
          <t>1万円刻み</t>
        </is>
      </c>
      <c r="B2397" s="19">
        <f>'3_1万円刻み'!$A$1130</f>
        <v/>
      </c>
      <c r="C2397" s="20" t="n">
        <v>2025</v>
      </c>
      <c r="D2397" s="19" t="n">
        <v>276000</v>
      </c>
      <c r="E2397" s="19">
        <f>ROUND(MIN(B2397/12,650000)*12*0.0915+MIN(B2397/12,1390000)*12*(0.0504+0)+B2397*0.005,0)</f>
        <v/>
      </c>
      <c r="F2397" s="19" t="n">
        <v>0</v>
      </c>
      <c r="G2397" s="19" t="n">
        <v>0</v>
      </c>
      <c r="H2397" s="19">
        <f>IF(C2397&gt;=2026,IF(B2397&lt;741000,0,IF(B2397&lt;2191000,B2397-740000,IF(B2397&lt;2193000,1451000,IF(B2397&lt;2196000,1453000,IF(B2397&lt;2200000,1456000,IF(B2397&lt;3600000,ROUNDDOWN(B2397/4,-3)*2.8-80000,IF(B2397&lt;6600000,ROUNDDOWN(B2397/4,-3)*3.2-440000,IF(B2397&lt;8500000,ROUNDDOWN(B2397*0.9,0)-1100000,B2397-1950000)))))))),IF(B2397&lt;651000,0,IF(B2397&lt;1900000,B2397-650000,IF(B2397&lt;3600000,ROUNDDOWN(B2397/4,-3)*2.8-80000,IF(B2397&lt;6600000,ROUNDDOWN(B2397/4,-3)*3.2-440000,IF(B2397&lt;8500000,ROUNDDOWN(B2397*0.9,0)-1100000,B2397-1950000))))))</f>
        <v/>
      </c>
      <c r="I2397" s="19">
        <f>IF(H2397&gt;23500000,NA(),IF(C2397&gt;=2026,IF(H2397&lt;=4890000,1040000,IF(H2397&lt;=6550000,670000,620000)),IF(H2397&lt;=1320000,950000,IF(H2397&lt;=3360000,880000,IF(H2397&lt;=4890000,680000,IF(H2397&lt;=6550000,630000,580000))))))</f>
        <v/>
      </c>
      <c r="J2397" s="19">
        <f>MAX(0,ROUNDDOWN(H2397-E2397-I2397-F2397,-3))</f>
        <v/>
      </c>
      <c r="K2397" s="19">
        <f>MAX(0,ROUNDDOWN(H2397-E2397-I2397-F2397-D2397,-3))</f>
        <v/>
      </c>
      <c r="L2397" s="19">
        <f>IF(J2397&lt;=0,0,ROUNDDOWN((J2397*LOOKUP(J2397,{0,1950001,3300001,6950001,9000001,18000001,40000001},{0.05,0.1,0.2,0.23,0.33,0.4,0.45})-LOOKUP(J2397,{0,1950001,3300001,6950001,9000001,18000001,40000001},{0,97500,427500,636000,1536000,2796000,4796000}))*1.021,-2))</f>
        <v/>
      </c>
      <c r="M2397" s="19">
        <f>IF(K2397&lt;=0,0,ROUNDDOWN((K2397*LOOKUP(K2397,{0,1950001,3300001,6950001,9000001,18000001,40000001},{0.05,0.1,0.2,0.23,0.33,0.4,0.45})-LOOKUP(K2397,{0,1950001,3300001,6950001,9000001,18000001,40000001},{0,97500,427500,636000,1536000,2796000,4796000}))*1.021,-2))</f>
        <v/>
      </c>
      <c r="N2397" s="19">
        <f>MAX(0,ROUNDDOWN(H2397-E2397-430000-G2397,-3))</f>
        <v/>
      </c>
      <c r="O2397" s="19">
        <f>MAX(0,ROUNDDOWN(H2397-E2397-430000-G2397-D2397,-3))</f>
        <v/>
      </c>
      <c r="P2397" s="19">
        <f>IF(H2397&lt;=450000,0,MAX(0,ROUNDDOWN(N2397*0.06-MIN(50000,N2397)*0.03,-2))+MAX(0,ROUNDDOWN(N2397*0.04-MIN(50000,N2397)*0.02,-2)))</f>
        <v/>
      </c>
      <c r="Q2397" s="19">
        <f>IF(H2397&lt;=450000,0,MAX(0,ROUNDDOWN(O2397*0.06-MIN(50000,O2397)*0.03,-2))+MAX(0,ROUNDDOWN(O2397*0.04-MIN(50000,O2397)*0.02,-2)))</f>
        <v/>
      </c>
      <c r="R2397" s="19">
        <f>L2397-M2397</f>
        <v/>
      </c>
      <c r="S2397" s="19">
        <f>P2397-Q2397</f>
        <v/>
      </c>
      <c r="T2397" s="19">
        <f>R2397+S2397</f>
        <v/>
      </c>
      <c r="U2397" s="21">
        <f>IF(J2397&lt;=0,0,LOOKUP(J2397,{0,1950001,3300001,6950001,9000001,18000001,40000001},{0.05,0.1,0.2,0.23,0.33,0.4,0.45}))</f>
        <v/>
      </c>
    </row>
    <row r="2398">
      <c r="A2398" t="inlineStr">
        <is>
          <t>1万円刻み</t>
        </is>
      </c>
      <c r="B2398" s="19">
        <f>'3_1万円刻み'!$A$1130</f>
        <v/>
      </c>
      <c r="C2398" s="20" t="n">
        <v>2026</v>
      </c>
      <c r="D2398" s="19" t="n">
        <v>276000</v>
      </c>
      <c r="E2398" s="19">
        <f>ROUND(MIN(B2398/12,650000)*12*0.0915+MIN(B2398/12,1390000)*12*(0.0504+0)+B2398*0.005,0)</f>
        <v/>
      </c>
      <c r="F2398" s="19" t="n">
        <v>0</v>
      </c>
      <c r="G2398" s="19" t="n">
        <v>0</v>
      </c>
      <c r="H2398" s="19">
        <f>IF(C2398&gt;=2026,IF(B2398&lt;741000,0,IF(B2398&lt;2191000,B2398-740000,IF(B2398&lt;2193000,1451000,IF(B2398&lt;2196000,1453000,IF(B2398&lt;2200000,1456000,IF(B2398&lt;3600000,ROUNDDOWN(B2398/4,-3)*2.8-80000,IF(B2398&lt;6600000,ROUNDDOWN(B2398/4,-3)*3.2-440000,IF(B2398&lt;8500000,ROUNDDOWN(B2398*0.9,0)-1100000,B2398-1950000)))))))),IF(B2398&lt;651000,0,IF(B2398&lt;1900000,B2398-650000,IF(B2398&lt;3600000,ROUNDDOWN(B2398/4,-3)*2.8-80000,IF(B2398&lt;6600000,ROUNDDOWN(B2398/4,-3)*3.2-440000,IF(B2398&lt;8500000,ROUNDDOWN(B2398*0.9,0)-1100000,B2398-1950000))))))</f>
        <v/>
      </c>
      <c r="I2398" s="19">
        <f>IF(H2398&gt;23500000,NA(),IF(C2398&gt;=2026,IF(H2398&lt;=4890000,1040000,IF(H2398&lt;=6550000,670000,620000)),IF(H2398&lt;=1320000,950000,IF(H2398&lt;=3360000,880000,IF(H2398&lt;=4890000,680000,IF(H2398&lt;=6550000,630000,580000))))))</f>
        <v/>
      </c>
      <c r="J2398" s="19">
        <f>MAX(0,ROUNDDOWN(H2398-E2398-I2398-F2398,-3))</f>
        <v/>
      </c>
      <c r="K2398" s="19">
        <f>MAX(0,ROUNDDOWN(H2398-E2398-I2398-F2398-D2398,-3))</f>
        <v/>
      </c>
      <c r="L2398" s="19">
        <f>IF(J2398&lt;=0,0,ROUNDDOWN((J2398*LOOKUP(J2398,{0,1950001,3300001,6950001,9000001,18000001,40000001},{0.05,0.1,0.2,0.23,0.33,0.4,0.45})-LOOKUP(J2398,{0,1950001,3300001,6950001,9000001,18000001,40000001},{0,97500,427500,636000,1536000,2796000,4796000}))*1.021,-2))</f>
        <v/>
      </c>
      <c r="M2398" s="19">
        <f>IF(K2398&lt;=0,0,ROUNDDOWN((K2398*LOOKUP(K2398,{0,1950001,3300001,6950001,9000001,18000001,40000001},{0.05,0.1,0.2,0.23,0.33,0.4,0.45})-LOOKUP(K2398,{0,1950001,3300001,6950001,9000001,18000001,40000001},{0,97500,427500,636000,1536000,2796000,4796000}))*1.021,-2))</f>
        <v/>
      </c>
      <c r="N2398" s="19">
        <f>MAX(0,ROUNDDOWN(H2398-E2398-430000-G2398,-3))</f>
        <v/>
      </c>
      <c r="O2398" s="19">
        <f>MAX(0,ROUNDDOWN(H2398-E2398-430000-G2398-D2398,-3))</f>
        <v/>
      </c>
      <c r="P2398" s="19">
        <f>IF(H2398&lt;=450000,0,MAX(0,ROUNDDOWN(N2398*0.06-MIN(50000,N2398)*0.03,-2))+MAX(0,ROUNDDOWN(N2398*0.04-MIN(50000,N2398)*0.02,-2)))</f>
        <v/>
      </c>
      <c r="Q2398" s="19">
        <f>IF(H2398&lt;=450000,0,MAX(0,ROUNDDOWN(O2398*0.06-MIN(50000,O2398)*0.03,-2))+MAX(0,ROUNDDOWN(O2398*0.04-MIN(50000,O2398)*0.02,-2)))</f>
        <v/>
      </c>
      <c r="R2398" s="19">
        <f>L2398-M2398</f>
        <v/>
      </c>
      <c r="S2398" s="19">
        <f>P2398-Q2398</f>
        <v/>
      </c>
      <c r="T2398" s="19">
        <f>R2398+S2398</f>
        <v/>
      </c>
      <c r="U2398" s="21">
        <f>IF(J2398&lt;=0,0,LOOKUP(J2398,{0,1950001,3300001,6950001,9000001,18000001,40000001},{0.05,0.1,0.2,0.23,0.33,0.4,0.45}))</f>
        <v/>
      </c>
    </row>
    <row r="2399">
      <c r="A2399" t="inlineStr">
        <is>
          <t>1万円刻み</t>
        </is>
      </c>
      <c r="B2399" s="19">
        <f>'3_1万円刻み'!$A$1131</f>
        <v/>
      </c>
      <c r="C2399" s="20" t="n">
        <v>2025</v>
      </c>
      <c r="D2399" s="19" t="n">
        <v>276000</v>
      </c>
      <c r="E2399" s="19">
        <f>ROUND(MIN(B2399/12,650000)*12*0.0915+MIN(B2399/12,1390000)*12*(0.0504+0)+B2399*0.005,0)</f>
        <v/>
      </c>
      <c r="F2399" s="19" t="n">
        <v>0</v>
      </c>
      <c r="G2399" s="19" t="n">
        <v>0</v>
      </c>
      <c r="H2399" s="19">
        <f>IF(C2399&gt;=2026,IF(B2399&lt;741000,0,IF(B2399&lt;2191000,B2399-740000,IF(B2399&lt;2193000,1451000,IF(B2399&lt;2196000,1453000,IF(B2399&lt;2200000,1456000,IF(B2399&lt;3600000,ROUNDDOWN(B2399/4,-3)*2.8-80000,IF(B2399&lt;6600000,ROUNDDOWN(B2399/4,-3)*3.2-440000,IF(B2399&lt;8500000,ROUNDDOWN(B2399*0.9,0)-1100000,B2399-1950000)))))))),IF(B2399&lt;651000,0,IF(B2399&lt;1900000,B2399-650000,IF(B2399&lt;3600000,ROUNDDOWN(B2399/4,-3)*2.8-80000,IF(B2399&lt;6600000,ROUNDDOWN(B2399/4,-3)*3.2-440000,IF(B2399&lt;8500000,ROUNDDOWN(B2399*0.9,0)-1100000,B2399-1950000))))))</f>
        <v/>
      </c>
      <c r="I2399" s="19">
        <f>IF(H2399&gt;23500000,NA(),IF(C2399&gt;=2026,IF(H2399&lt;=4890000,1040000,IF(H2399&lt;=6550000,670000,620000)),IF(H2399&lt;=1320000,950000,IF(H2399&lt;=3360000,880000,IF(H2399&lt;=4890000,680000,IF(H2399&lt;=6550000,630000,580000))))))</f>
        <v/>
      </c>
      <c r="J2399" s="19">
        <f>MAX(0,ROUNDDOWN(H2399-E2399-I2399-F2399,-3))</f>
        <v/>
      </c>
      <c r="K2399" s="19">
        <f>MAX(0,ROUNDDOWN(H2399-E2399-I2399-F2399-D2399,-3))</f>
        <v/>
      </c>
      <c r="L2399" s="19">
        <f>IF(J2399&lt;=0,0,ROUNDDOWN((J2399*LOOKUP(J2399,{0,1950001,3300001,6950001,9000001,18000001,40000001},{0.05,0.1,0.2,0.23,0.33,0.4,0.45})-LOOKUP(J2399,{0,1950001,3300001,6950001,9000001,18000001,40000001},{0,97500,427500,636000,1536000,2796000,4796000}))*1.021,-2))</f>
        <v/>
      </c>
      <c r="M2399" s="19">
        <f>IF(K2399&lt;=0,0,ROUNDDOWN((K2399*LOOKUP(K2399,{0,1950001,3300001,6950001,9000001,18000001,40000001},{0.05,0.1,0.2,0.23,0.33,0.4,0.45})-LOOKUP(K2399,{0,1950001,3300001,6950001,9000001,18000001,40000001},{0,97500,427500,636000,1536000,2796000,4796000}))*1.021,-2))</f>
        <v/>
      </c>
      <c r="N2399" s="19">
        <f>MAX(0,ROUNDDOWN(H2399-E2399-430000-G2399,-3))</f>
        <v/>
      </c>
      <c r="O2399" s="19">
        <f>MAX(0,ROUNDDOWN(H2399-E2399-430000-G2399-D2399,-3))</f>
        <v/>
      </c>
      <c r="P2399" s="19">
        <f>IF(H2399&lt;=450000,0,MAX(0,ROUNDDOWN(N2399*0.06-MIN(50000,N2399)*0.03,-2))+MAX(0,ROUNDDOWN(N2399*0.04-MIN(50000,N2399)*0.02,-2)))</f>
        <v/>
      </c>
      <c r="Q2399" s="19">
        <f>IF(H2399&lt;=450000,0,MAX(0,ROUNDDOWN(O2399*0.06-MIN(50000,O2399)*0.03,-2))+MAX(0,ROUNDDOWN(O2399*0.04-MIN(50000,O2399)*0.02,-2)))</f>
        <v/>
      </c>
      <c r="R2399" s="19">
        <f>L2399-M2399</f>
        <v/>
      </c>
      <c r="S2399" s="19">
        <f>P2399-Q2399</f>
        <v/>
      </c>
      <c r="T2399" s="19">
        <f>R2399+S2399</f>
        <v/>
      </c>
      <c r="U2399" s="21">
        <f>IF(J2399&lt;=0,0,LOOKUP(J2399,{0,1950001,3300001,6950001,9000001,18000001,40000001},{0.05,0.1,0.2,0.23,0.33,0.4,0.45}))</f>
        <v/>
      </c>
    </row>
    <row r="2400">
      <c r="A2400" t="inlineStr">
        <is>
          <t>1万円刻み</t>
        </is>
      </c>
      <c r="B2400" s="19">
        <f>'3_1万円刻み'!$A$1131</f>
        <v/>
      </c>
      <c r="C2400" s="20" t="n">
        <v>2026</v>
      </c>
      <c r="D2400" s="19" t="n">
        <v>276000</v>
      </c>
      <c r="E2400" s="19">
        <f>ROUND(MIN(B2400/12,650000)*12*0.0915+MIN(B2400/12,1390000)*12*(0.0504+0)+B2400*0.005,0)</f>
        <v/>
      </c>
      <c r="F2400" s="19" t="n">
        <v>0</v>
      </c>
      <c r="G2400" s="19" t="n">
        <v>0</v>
      </c>
      <c r="H2400" s="19">
        <f>IF(C2400&gt;=2026,IF(B2400&lt;741000,0,IF(B2400&lt;2191000,B2400-740000,IF(B2400&lt;2193000,1451000,IF(B2400&lt;2196000,1453000,IF(B2400&lt;2200000,1456000,IF(B2400&lt;3600000,ROUNDDOWN(B2400/4,-3)*2.8-80000,IF(B2400&lt;6600000,ROUNDDOWN(B2400/4,-3)*3.2-440000,IF(B2400&lt;8500000,ROUNDDOWN(B2400*0.9,0)-1100000,B2400-1950000)))))))),IF(B2400&lt;651000,0,IF(B2400&lt;1900000,B2400-650000,IF(B2400&lt;3600000,ROUNDDOWN(B2400/4,-3)*2.8-80000,IF(B2400&lt;6600000,ROUNDDOWN(B2400/4,-3)*3.2-440000,IF(B2400&lt;8500000,ROUNDDOWN(B2400*0.9,0)-1100000,B2400-1950000))))))</f>
        <v/>
      </c>
      <c r="I2400" s="19">
        <f>IF(H2400&gt;23500000,NA(),IF(C2400&gt;=2026,IF(H2400&lt;=4890000,1040000,IF(H2400&lt;=6550000,670000,620000)),IF(H2400&lt;=1320000,950000,IF(H2400&lt;=3360000,880000,IF(H2400&lt;=4890000,680000,IF(H2400&lt;=6550000,630000,580000))))))</f>
        <v/>
      </c>
      <c r="J2400" s="19">
        <f>MAX(0,ROUNDDOWN(H2400-E2400-I2400-F2400,-3))</f>
        <v/>
      </c>
      <c r="K2400" s="19">
        <f>MAX(0,ROUNDDOWN(H2400-E2400-I2400-F2400-D2400,-3))</f>
        <v/>
      </c>
      <c r="L2400" s="19">
        <f>IF(J2400&lt;=0,0,ROUNDDOWN((J2400*LOOKUP(J2400,{0,1950001,3300001,6950001,9000001,18000001,40000001},{0.05,0.1,0.2,0.23,0.33,0.4,0.45})-LOOKUP(J2400,{0,1950001,3300001,6950001,9000001,18000001,40000001},{0,97500,427500,636000,1536000,2796000,4796000}))*1.021,-2))</f>
        <v/>
      </c>
      <c r="M2400" s="19">
        <f>IF(K2400&lt;=0,0,ROUNDDOWN((K2400*LOOKUP(K2400,{0,1950001,3300001,6950001,9000001,18000001,40000001},{0.05,0.1,0.2,0.23,0.33,0.4,0.45})-LOOKUP(K2400,{0,1950001,3300001,6950001,9000001,18000001,40000001},{0,97500,427500,636000,1536000,2796000,4796000}))*1.021,-2))</f>
        <v/>
      </c>
      <c r="N2400" s="19">
        <f>MAX(0,ROUNDDOWN(H2400-E2400-430000-G2400,-3))</f>
        <v/>
      </c>
      <c r="O2400" s="19">
        <f>MAX(0,ROUNDDOWN(H2400-E2400-430000-G2400-D2400,-3))</f>
        <v/>
      </c>
      <c r="P2400" s="19">
        <f>IF(H2400&lt;=450000,0,MAX(0,ROUNDDOWN(N2400*0.06-MIN(50000,N2400)*0.03,-2))+MAX(0,ROUNDDOWN(N2400*0.04-MIN(50000,N2400)*0.02,-2)))</f>
        <v/>
      </c>
      <c r="Q2400" s="19">
        <f>IF(H2400&lt;=450000,0,MAX(0,ROUNDDOWN(O2400*0.06-MIN(50000,O2400)*0.03,-2))+MAX(0,ROUNDDOWN(O2400*0.04-MIN(50000,O2400)*0.02,-2)))</f>
        <v/>
      </c>
      <c r="R2400" s="19">
        <f>L2400-M2400</f>
        <v/>
      </c>
      <c r="S2400" s="19">
        <f>P2400-Q2400</f>
        <v/>
      </c>
      <c r="T2400" s="19">
        <f>R2400+S2400</f>
        <v/>
      </c>
      <c r="U2400" s="21">
        <f>IF(J2400&lt;=0,0,LOOKUP(J2400,{0,1950001,3300001,6950001,9000001,18000001,40000001},{0.05,0.1,0.2,0.23,0.33,0.4,0.45}))</f>
        <v/>
      </c>
    </row>
    <row r="2401">
      <c r="A2401" t="inlineStr">
        <is>
          <t>1万円刻み</t>
        </is>
      </c>
      <c r="B2401" s="19">
        <f>'3_1万円刻み'!$A$1132</f>
        <v/>
      </c>
      <c r="C2401" s="20" t="n">
        <v>2025</v>
      </c>
      <c r="D2401" s="19" t="n">
        <v>276000</v>
      </c>
      <c r="E2401" s="19">
        <f>ROUND(MIN(B2401/12,650000)*12*0.0915+MIN(B2401/12,1390000)*12*(0.0504+0)+B2401*0.005,0)</f>
        <v/>
      </c>
      <c r="F2401" s="19" t="n">
        <v>0</v>
      </c>
      <c r="G2401" s="19" t="n">
        <v>0</v>
      </c>
      <c r="H2401" s="19">
        <f>IF(C2401&gt;=2026,IF(B2401&lt;741000,0,IF(B2401&lt;2191000,B2401-740000,IF(B2401&lt;2193000,1451000,IF(B2401&lt;2196000,1453000,IF(B2401&lt;2200000,1456000,IF(B2401&lt;3600000,ROUNDDOWN(B2401/4,-3)*2.8-80000,IF(B2401&lt;6600000,ROUNDDOWN(B2401/4,-3)*3.2-440000,IF(B2401&lt;8500000,ROUNDDOWN(B2401*0.9,0)-1100000,B2401-1950000)))))))),IF(B2401&lt;651000,0,IF(B2401&lt;1900000,B2401-650000,IF(B2401&lt;3600000,ROUNDDOWN(B2401/4,-3)*2.8-80000,IF(B2401&lt;6600000,ROUNDDOWN(B2401/4,-3)*3.2-440000,IF(B2401&lt;8500000,ROUNDDOWN(B2401*0.9,0)-1100000,B2401-1950000))))))</f>
        <v/>
      </c>
      <c r="I2401" s="19">
        <f>IF(H2401&gt;23500000,NA(),IF(C2401&gt;=2026,IF(H2401&lt;=4890000,1040000,IF(H2401&lt;=6550000,670000,620000)),IF(H2401&lt;=1320000,950000,IF(H2401&lt;=3360000,880000,IF(H2401&lt;=4890000,680000,IF(H2401&lt;=6550000,630000,580000))))))</f>
        <v/>
      </c>
      <c r="J2401" s="19">
        <f>MAX(0,ROUNDDOWN(H2401-E2401-I2401-F2401,-3))</f>
        <v/>
      </c>
      <c r="K2401" s="19">
        <f>MAX(0,ROUNDDOWN(H2401-E2401-I2401-F2401-D2401,-3))</f>
        <v/>
      </c>
      <c r="L2401" s="19">
        <f>IF(J2401&lt;=0,0,ROUNDDOWN((J2401*LOOKUP(J2401,{0,1950001,3300001,6950001,9000001,18000001,40000001},{0.05,0.1,0.2,0.23,0.33,0.4,0.45})-LOOKUP(J2401,{0,1950001,3300001,6950001,9000001,18000001,40000001},{0,97500,427500,636000,1536000,2796000,4796000}))*1.021,-2))</f>
        <v/>
      </c>
      <c r="M2401" s="19">
        <f>IF(K2401&lt;=0,0,ROUNDDOWN((K2401*LOOKUP(K2401,{0,1950001,3300001,6950001,9000001,18000001,40000001},{0.05,0.1,0.2,0.23,0.33,0.4,0.45})-LOOKUP(K2401,{0,1950001,3300001,6950001,9000001,18000001,40000001},{0,97500,427500,636000,1536000,2796000,4796000}))*1.021,-2))</f>
        <v/>
      </c>
      <c r="N2401" s="19">
        <f>MAX(0,ROUNDDOWN(H2401-E2401-430000-G2401,-3))</f>
        <v/>
      </c>
      <c r="O2401" s="19">
        <f>MAX(0,ROUNDDOWN(H2401-E2401-430000-G2401-D2401,-3))</f>
        <v/>
      </c>
      <c r="P2401" s="19">
        <f>IF(H2401&lt;=450000,0,MAX(0,ROUNDDOWN(N2401*0.06-MIN(50000,N2401)*0.03,-2))+MAX(0,ROUNDDOWN(N2401*0.04-MIN(50000,N2401)*0.02,-2)))</f>
        <v/>
      </c>
      <c r="Q2401" s="19">
        <f>IF(H2401&lt;=450000,0,MAX(0,ROUNDDOWN(O2401*0.06-MIN(50000,O2401)*0.03,-2))+MAX(0,ROUNDDOWN(O2401*0.04-MIN(50000,O2401)*0.02,-2)))</f>
        <v/>
      </c>
      <c r="R2401" s="19">
        <f>L2401-M2401</f>
        <v/>
      </c>
      <c r="S2401" s="19">
        <f>P2401-Q2401</f>
        <v/>
      </c>
      <c r="T2401" s="19">
        <f>R2401+S2401</f>
        <v/>
      </c>
      <c r="U2401" s="21">
        <f>IF(J2401&lt;=0,0,LOOKUP(J2401,{0,1950001,3300001,6950001,9000001,18000001,40000001},{0.05,0.1,0.2,0.23,0.33,0.4,0.45}))</f>
        <v/>
      </c>
    </row>
    <row r="2402">
      <c r="A2402" t="inlineStr">
        <is>
          <t>1万円刻み</t>
        </is>
      </c>
      <c r="B2402" s="19">
        <f>'3_1万円刻み'!$A$1132</f>
        <v/>
      </c>
      <c r="C2402" s="20" t="n">
        <v>2026</v>
      </c>
      <c r="D2402" s="19" t="n">
        <v>276000</v>
      </c>
      <c r="E2402" s="19">
        <f>ROUND(MIN(B2402/12,650000)*12*0.0915+MIN(B2402/12,1390000)*12*(0.0504+0)+B2402*0.005,0)</f>
        <v/>
      </c>
      <c r="F2402" s="19" t="n">
        <v>0</v>
      </c>
      <c r="G2402" s="19" t="n">
        <v>0</v>
      </c>
      <c r="H2402" s="19">
        <f>IF(C2402&gt;=2026,IF(B2402&lt;741000,0,IF(B2402&lt;2191000,B2402-740000,IF(B2402&lt;2193000,1451000,IF(B2402&lt;2196000,1453000,IF(B2402&lt;2200000,1456000,IF(B2402&lt;3600000,ROUNDDOWN(B2402/4,-3)*2.8-80000,IF(B2402&lt;6600000,ROUNDDOWN(B2402/4,-3)*3.2-440000,IF(B2402&lt;8500000,ROUNDDOWN(B2402*0.9,0)-1100000,B2402-1950000)))))))),IF(B2402&lt;651000,0,IF(B2402&lt;1900000,B2402-650000,IF(B2402&lt;3600000,ROUNDDOWN(B2402/4,-3)*2.8-80000,IF(B2402&lt;6600000,ROUNDDOWN(B2402/4,-3)*3.2-440000,IF(B2402&lt;8500000,ROUNDDOWN(B2402*0.9,0)-1100000,B2402-1950000))))))</f>
        <v/>
      </c>
      <c r="I2402" s="19">
        <f>IF(H2402&gt;23500000,NA(),IF(C2402&gt;=2026,IF(H2402&lt;=4890000,1040000,IF(H2402&lt;=6550000,670000,620000)),IF(H2402&lt;=1320000,950000,IF(H2402&lt;=3360000,880000,IF(H2402&lt;=4890000,680000,IF(H2402&lt;=6550000,630000,580000))))))</f>
        <v/>
      </c>
      <c r="J2402" s="19">
        <f>MAX(0,ROUNDDOWN(H2402-E2402-I2402-F2402,-3))</f>
        <v/>
      </c>
      <c r="K2402" s="19">
        <f>MAX(0,ROUNDDOWN(H2402-E2402-I2402-F2402-D2402,-3))</f>
        <v/>
      </c>
      <c r="L2402" s="19">
        <f>IF(J2402&lt;=0,0,ROUNDDOWN((J2402*LOOKUP(J2402,{0,1950001,3300001,6950001,9000001,18000001,40000001},{0.05,0.1,0.2,0.23,0.33,0.4,0.45})-LOOKUP(J2402,{0,1950001,3300001,6950001,9000001,18000001,40000001},{0,97500,427500,636000,1536000,2796000,4796000}))*1.021,-2))</f>
        <v/>
      </c>
      <c r="M2402" s="19">
        <f>IF(K2402&lt;=0,0,ROUNDDOWN((K2402*LOOKUP(K2402,{0,1950001,3300001,6950001,9000001,18000001,40000001},{0.05,0.1,0.2,0.23,0.33,0.4,0.45})-LOOKUP(K2402,{0,1950001,3300001,6950001,9000001,18000001,40000001},{0,97500,427500,636000,1536000,2796000,4796000}))*1.021,-2))</f>
        <v/>
      </c>
      <c r="N2402" s="19">
        <f>MAX(0,ROUNDDOWN(H2402-E2402-430000-G2402,-3))</f>
        <v/>
      </c>
      <c r="O2402" s="19">
        <f>MAX(0,ROUNDDOWN(H2402-E2402-430000-G2402-D2402,-3))</f>
        <v/>
      </c>
      <c r="P2402" s="19">
        <f>IF(H2402&lt;=450000,0,MAX(0,ROUNDDOWN(N2402*0.06-MIN(50000,N2402)*0.03,-2))+MAX(0,ROUNDDOWN(N2402*0.04-MIN(50000,N2402)*0.02,-2)))</f>
        <v/>
      </c>
      <c r="Q2402" s="19">
        <f>IF(H2402&lt;=450000,0,MAX(0,ROUNDDOWN(O2402*0.06-MIN(50000,O2402)*0.03,-2))+MAX(0,ROUNDDOWN(O2402*0.04-MIN(50000,O2402)*0.02,-2)))</f>
        <v/>
      </c>
      <c r="R2402" s="19">
        <f>L2402-M2402</f>
        <v/>
      </c>
      <c r="S2402" s="19">
        <f>P2402-Q2402</f>
        <v/>
      </c>
      <c r="T2402" s="19">
        <f>R2402+S2402</f>
        <v/>
      </c>
      <c r="U2402" s="21">
        <f>IF(J2402&lt;=0,0,LOOKUP(J2402,{0,1950001,3300001,6950001,9000001,18000001,40000001},{0.05,0.1,0.2,0.23,0.33,0.4,0.45}))</f>
        <v/>
      </c>
    </row>
    <row r="2403">
      <c r="A2403" t="inlineStr">
        <is>
          <t>1万円刻み</t>
        </is>
      </c>
      <c r="B2403" s="19">
        <f>'3_1万円刻み'!$A$1133</f>
        <v/>
      </c>
      <c r="C2403" s="20" t="n">
        <v>2025</v>
      </c>
      <c r="D2403" s="19" t="n">
        <v>276000</v>
      </c>
      <c r="E2403" s="19">
        <f>ROUND(MIN(B2403/12,650000)*12*0.0915+MIN(B2403/12,1390000)*12*(0.0504+0)+B2403*0.005,0)</f>
        <v/>
      </c>
      <c r="F2403" s="19" t="n">
        <v>0</v>
      </c>
      <c r="G2403" s="19" t="n">
        <v>0</v>
      </c>
      <c r="H2403" s="19">
        <f>IF(C2403&gt;=2026,IF(B2403&lt;741000,0,IF(B2403&lt;2191000,B2403-740000,IF(B2403&lt;2193000,1451000,IF(B2403&lt;2196000,1453000,IF(B2403&lt;2200000,1456000,IF(B2403&lt;3600000,ROUNDDOWN(B2403/4,-3)*2.8-80000,IF(B2403&lt;6600000,ROUNDDOWN(B2403/4,-3)*3.2-440000,IF(B2403&lt;8500000,ROUNDDOWN(B2403*0.9,0)-1100000,B2403-1950000)))))))),IF(B2403&lt;651000,0,IF(B2403&lt;1900000,B2403-650000,IF(B2403&lt;3600000,ROUNDDOWN(B2403/4,-3)*2.8-80000,IF(B2403&lt;6600000,ROUNDDOWN(B2403/4,-3)*3.2-440000,IF(B2403&lt;8500000,ROUNDDOWN(B2403*0.9,0)-1100000,B2403-1950000))))))</f>
        <v/>
      </c>
      <c r="I2403" s="19">
        <f>IF(H2403&gt;23500000,NA(),IF(C2403&gt;=2026,IF(H2403&lt;=4890000,1040000,IF(H2403&lt;=6550000,670000,620000)),IF(H2403&lt;=1320000,950000,IF(H2403&lt;=3360000,880000,IF(H2403&lt;=4890000,680000,IF(H2403&lt;=6550000,630000,580000))))))</f>
        <v/>
      </c>
      <c r="J2403" s="19">
        <f>MAX(0,ROUNDDOWN(H2403-E2403-I2403-F2403,-3))</f>
        <v/>
      </c>
      <c r="K2403" s="19">
        <f>MAX(0,ROUNDDOWN(H2403-E2403-I2403-F2403-D2403,-3))</f>
        <v/>
      </c>
      <c r="L2403" s="19">
        <f>IF(J2403&lt;=0,0,ROUNDDOWN((J2403*LOOKUP(J2403,{0,1950001,3300001,6950001,9000001,18000001,40000001},{0.05,0.1,0.2,0.23,0.33,0.4,0.45})-LOOKUP(J2403,{0,1950001,3300001,6950001,9000001,18000001,40000001},{0,97500,427500,636000,1536000,2796000,4796000}))*1.021,-2))</f>
        <v/>
      </c>
      <c r="M2403" s="19">
        <f>IF(K2403&lt;=0,0,ROUNDDOWN((K2403*LOOKUP(K2403,{0,1950001,3300001,6950001,9000001,18000001,40000001},{0.05,0.1,0.2,0.23,0.33,0.4,0.45})-LOOKUP(K2403,{0,1950001,3300001,6950001,9000001,18000001,40000001},{0,97500,427500,636000,1536000,2796000,4796000}))*1.021,-2))</f>
        <v/>
      </c>
      <c r="N2403" s="19">
        <f>MAX(0,ROUNDDOWN(H2403-E2403-430000-G2403,-3))</f>
        <v/>
      </c>
      <c r="O2403" s="19">
        <f>MAX(0,ROUNDDOWN(H2403-E2403-430000-G2403-D2403,-3))</f>
        <v/>
      </c>
      <c r="P2403" s="19">
        <f>IF(H2403&lt;=450000,0,MAX(0,ROUNDDOWN(N2403*0.06-MIN(50000,N2403)*0.03,-2))+MAX(0,ROUNDDOWN(N2403*0.04-MIN(50000,N2403)*0.02,-2)))</f>
        <v/>
      </c>
      <c r="Q2403" s="19">
        <f>IF(H2403&lt;=450000,0,MAX(0,ROUNDDOWN(O2403*0.06-MIN(50000,O2403)*0.03,-2))+MAX(0,ROUNDDOWN(O2403*0.04-MIN(50000,O2403)*0.02,-2)))</f>
        <v/>
      </c>
      <c r="R2403" s="19">
        <f>L2403-M2403</f>
        <v/>
      </c>
      <c r="S2403" s="19">
        <f>P2403-Q2403</f>
        <v/>
      </c>
      <c r="T2403" s="19">
        <f>R2403+S2403</f>
        <v/>
      </c>
      <c r="U2403" s="21">
        <f>IF(J2403&lt;=0,0,LOOKUP(J2403,{0,1950001,3300001,6950001,9000001,18000001,40000001},{0.05,0.1,0.2,0.23,0.33,0.4,0.45}))</f>
        <v/>
      </c>
    </row>
    <row r="2404">
      <c r="A2404" t="inlineStr">
        <is>
          <t>1万円刻み</t>
        </is>
      </c>
      <c r="B2404" s="19">
        <f>'3_1万円刻み'!$A$1133</f>
        <v/>
      </c>
      <c r="C2404" s="20" t="n">
        <v>2026</v>
      </c>
      <c r="D2404" s="19" t="n">
        <v>276000</v>
      </c>
      <c r="E2404" s="19">
        <f>ROUND(MIN(B2404/12,650000)*12*0.0915+MIN(B2404/12,1390000)*12*(0.0504+0)+B2404*0.005,0)</f>
        <v/>
      </c>
      <c r="F2404" s="19" t="n">
        <v>0</v>
      </c>
      <c r="G2404" s="19" t="n">
        <v>0</v>
      </c>
      <c r="H2404" s="19">
        <f>IF(C2404&gt;=2026,IF(B2404&lt;741000,0,IF(B2404&lt;2191000,B2404-740000,IF(B2404&lt;2193000,1451000,IF(B2404&lt;2196000,1453000,IF(B2404&lt;2200000,1456000,IF(B2404&lt;3600000,ROUNDDOWN(B2404/4,-3)*2.8-80000,IF(B2404&lt;6600000,ROUNDDOWN(B2404/4,-3)*3.2-440000,IF(B2404&lt;8500000,ROUNDDOWN(B2404*0.9,0)-1100000,B2404-1950000)))))))),IF(B2404&lt;651000,0,IF(B2404&lt;1900000,B2404-650000,IF(B2404&lt;3600000,ROUNDDOWN(B2404/4,-3)*2.8-80000,IF(B2404&lt;6600000,ROUNDDOWN(B2404/4,-3)*3.2-440000,IF(B2404&lt;8500000,ROUNDDOWN(B2404*0.9,0)-1100000,B2404-1950000))))))</f>
        <v/>
      </c>
      <c r="I2404" s="19">
        <f>IF(H2404&gt;23500000,NA(),IF(C2404&gt;=2026,IF(H2404&lt;=4890000,1040000,IF(H2404&lt;=6550000,670000,620000)),IF(H2404&lt;=1320000,950000,IF(H2404&lt;=3360000,880000,IF(H2404&lt;=4890000,680000,IF(H2404&lt;=6550000,630000,580000))))))</f>
        <v/>
      </c>
      <c r="J2404" s="19">
        <f>MAX(0,ROUNDDOWN(H2404-E2404-I2404-F2404,-3))</f>
        <v/>
      </c>
      <c r="K2404" s="19">
        <f>MAX(0,ROUNDDOWN(H2404-E2404-I2404-F2404-D2404,-3))</f>
        <v/>
      </c>
      <c r="L2404" s="19">
        <f>IF(J2404&lt;=0,0,ROUNDDOWN((J2404*LOOKUP(J2404,{0,1950001,3300001,6950001,9000001,18000001,40000001},{0.05,0.1,0.2,0.23,0.33,0.4,0.45})-LOOKUP(J2404,{0,1950001,3300001,6950001,9000001,18000001,40000001},{0,97500,427500,636000,1536000,2796000,4796000}))*1.021,-2))</f>
        <v/>
      </c>
      <c r="M2404" s="19">
        <f>IF(K2404&lt;=0,0,ROUNDDOWN((K2404*LOOKUP(K2404,{0,1950001,3300001,6950001,9000001,18000001,40000001},{0.05,0.1,0.2,0.23,0.33,0.4,0.45})-LOOKUP(K2404,{0,1950001,3300001,6950001,9000001,18000001,40000001},{0,97500,427500,636000,1536000,2796000,4796000}))*1.021,-2))</f>
        <v/>
      </c>
      <c r="N2404" s="19">
        <f>MAX(0,ROUNDDOWN(H2404-E2404-430000-G2404,-3))</f>
        <v/>
      </c>
      <c r="O2404" s="19">
        <f>MAX(0,ROUNDDOWN(H2404-E2404-430000-G2404-D2404,-3))</f>
        <v/>
      </c>
      <c r="P2404" s="19">
        <f>IF(H2404&lt;=450000,0,MAX(0,ROUNDDOWN(N2404*0.06-MIN(50000,N2404)*0.03,-2))+MAX(0,ROUNDDOWN(N2404*0.04-MIN(50000,N2404)*0.02,-2)))</f>
        <v/>
      </c>
      <c r="Q2404" s="19">
        <f>IF(H2404&lt;=450000,0,MAX(0,ROUNDDOWN(O2404*0.06-MIN(50000,O2404)*0.03,-2))+MAX(0,ROUNDDOWN(O2404*0.04-MIN(50000,O2404)*0.02,-2)))</f>
        <v/>
      </c>
      <c r="R2404" s="19">
        <f>L2404-M2404</f>
        <v/>
      </c>
      <c r="S2404" s="19">
        <f>P2404-Q2404</f>
        <v/>
      </c>
      <c r="T2404" s="19">
        <f>R2404+S2404</f>
        <v/>
      </c>
      <c r="U2404" s="21">
        <f>IF(J2404&lt;=0,0,LOOKUP(J2404,{0,1950001,3300001,6950001,9000001,18000001,40000001},{0.05,0.1,0.2,0.23,0.33,0.4,0.45}))</f>
        <v/>
      </c>
    </row>
    <row r="2405">
      <c r="A2405" t="inlineStr">
        <is>
          <t>1万円刻み</t>
        </is>
      </c>
      <c r="B2405" s="19">
        <f>'3_1万円刻み'!$A$1134</f>
        <v/>
      </c>
      <c r="C2405" s="20" t="n">
        <v>2025</v>
      </c>
      <c r="D2405" s="19" t="n">
        <v>276000</v>
      </c>
      <c r="E2405" s="19">
        <f>ROUND(MIN(B2405/12,650000)*12*0.0915+MIN(B2405/12,1390000)*12*(0.0504+0)+B2405*0.005,0)</f>
        <v/>
      </c>
      <c r="F2405" s="19" t="n">
        <v>0</v>
      </c>
      <c r="G2405" s="19" t="n">
        <v>0</v>
      </c>
      <c r="H2405" s="19">
        <f>IF(C2405&gt;=2026,IF(B2405&lt;741000,0,IF(B2405&lt;2191000,B2405-740000,IF(B2405&lt;2193000,1451000,IF(B2405&lt;2196000,1453000,IF(B2405&lt;2200000,1456000,IF(B2405&lt;3600000,ROUNDDOWN(B2405/4,-3)*2.8-80000,IF(B2405&lt;6600000,ROUNDDOWN(B2405/4,-3)*3.2-440000,IF(B2405&lt;8500000,ROUNDDOWN(B2405*0.9,0)-1100000,B2405-1950000)))))))),IF(B2405&lt;651000,0,IF(B2405&lt;1900000,B2405-650000,IF(B2405&lt;3600000,ROUNDDOWN(B2405/4,-3)*2.8-80000,IF(B2405&lt;6600000,ROUNDDOWN(B2405/4,-3)*3.2-440000,IF(B2405&lt;8500000,ROUNDDOWN(B2405*0.9,0)-1100000,B2405-1950000))))))</f>
        <v/>
      </c>
      <c r="I2405" s="19">
        <f>IF(H2405&gt;23500000,NA(),IF(C2405&gt;=2026,IF(H2405&lt;=4890000,1040000,IF(H2405&lt;=6550000,670000,620000)),IF(H2405&lt;=1320000,950000,IF(H2405&lt;=3360000,880000,IF(H2405&lt;=4890000,680000,IF(H2405&lt;=6550000,630000,580000))))))</f>
        <v/>
      </c>
      <c r="J2405" s="19">
        <f>MAX(0,ROUNDDOWN(H2405-E2405-I2405-F2405,-3))</f>
        <v/>
      </c>
      <c r="K2405" s="19">
        <f>MAX(0,ROUNDDOWN(H2405-E2405-I2405-F2405-D2405,-3))</f>
        <v/>
      </c>
      <c r="L2405" s="19">
        <f>IF(J2405&lt;=0,0,ROUNDDOWN((J2405*LOOKUP(J2405,{0,1950001,3300001,6950001,9000001,18000001,40000001},{0.05,0.1,0.2,0.23,0.33,0.4,0.45})-LOOKUP(J2405,{0,1950001,3300001,6950001,9000001,18000001,40000001},{0,97500,427500,636000,1536000,2796000,4796000}))*1.021,-2))</f>
        <v/>
      </c>
      <c r="M2405" s="19">
        <f>IF(K2405&lt;=0,0,ROUNDDOWN((K2405*LOOKUP(K2405,{0,1950001,3300001,6950001,9000001,18000001,40000001},{0.05,0.1,0.2,0.23,0.33,0.4,0.45})-LOOKUP(K2405,{0,1950001,3300001,6950001,9000001,18000001,40000001},{0,97500,427500,636000,1536000,2796000,4796000}))*1.021,-2))</f>
        <v/>
      </c>
      <c r="N2405" s="19">
        <f>MAX(0,ROUNDDOWN(H2405-E2405-430000-G2405,-3))</f>
        <v/>
      </c>
      <c r="O2405" s="19">
        <f>MAX(0,ROUNDDOWN(H2405-E2405-430000-G2405-D2405,-3))</f>
        <v/>
      </c>
      <c r="P2405" s="19">
        <f>IF(H2405&lt;=450000,0,MAX(0,ROUNDDOWN(N2405*0.06-MIN(50000,N2405)*0.03,-2))+MAX(0,ROUNDDOWN(N2405*0.04-MIN(50000,N2405)*0.02,-2)))</f>
        <v/>
      </c>
      <c r="Q2405" s="19">
        <f>IF(H2405&lt;=450000,0,MAX(0,ROUNDDOWN(O2405*0.06-MIN(50000,O2405)*0.03,-2))+MAX(0,ROUNDDOWN(O2405*0.04-MIN(50000,O2405)*0.02,-2)))</f>
        <v/>
      </c>
      <c r="R2405" s="19">
        <f>L2405-M2405</f>
        <v/>
      </c>
      <c r="S2405" s="19">
        <f>P2405-Q2405</f>
        <v/>
      </c>
      <c r="T2405" s="19">
        <f>R2405+S2405</f>
        <v/>
      </c>
      <c r="U2405" s="21">
        <f>IF(J2405&lt;=0,0,LOOKUP(J2405,{0,1950001,3300001,6950001,9000001,18000001,40000001},{0.05,0.1,0.2,0.23,0.33,0.4,0.45}))</f>
        <v/>
      </c>
    </row>
    <row r="2406">
      <c r="A2406" t="inlineStr">
        <is>
          <t>1万円刻み</t>
        </is>
      </c>
      <c r="B2406" s="19">
        <f>'3_1万円刻み'!$A$1134</f>
        <v/>
      </c>
      <c r="C2406" s="20" t="n">
        <v>2026</v>
      </c>
      <c r="D2406" s="19" t="n">
        <v>276000</v>
      </c>
      <c r="E2406" s="19">
        <f>ROUND(MIN(B2406/12,650000)*12*0.0915+MIN(B2406/12,1390000)*12*(0.0504+0)+B2406*0.005,0)</f>
        <v/>
      </c>
      <c r="F2406" s="19" t="n">
        <v>0</v>
      </c>
      <c r="G2406" s="19" t="n">
        <v>0</v>
      </c>
      <c r="H2406" s="19">
        <f>IF(C2406&gt;=2026,IF(B2406&lt;741000,0,IF(B2406&lt;2191000,B2406-740000,IF(B2406&lt;2193000,1451000,IF(B2406&lt;2196000,1453000,IF(B2406&lt;2200000,1456000,IF(B2406&lt;3600000,ROUNDDOWN(B2406/4,-3)*2.8-80000,IF(B2406&lt;6600000,ROUNDDOWN(B2406/4,-3)*3.2-440000,IF(B2406&lt;8500000,ROUNDDOWN(B2406*0.9,0)-1100000,B2406-1950000)))))))),IF(B2406&lt;651000,0,IF(B2406&lt;1900000,B2406-650000,IF(B2406&lt;3600000,ROUNDDOWN(B2406/4,-3)*2.8-80000,IF(B2406&lt;6600000,ROUNDDOWN(B2406/4,-3)*3.2-440000,IF(B2406&lt;8500000,ROUNDDOWN(B2406*0.9,0)-1100000,B2406-1950000))))))</f>
        <v/>
      </c>
      <c r="I2406" s="19">
        <f>IF(H2406&gt;23500000,NA(),IF(C2406&gt;=2026,IF(H2406&lt;=4890000,1040000,IF(H2406&lt;=6550000,670000,620000)),IF(H2406&lt;=1320000,950000,IF(H2406&lt;=3360000,880000,IF(H2406&lt;=4890000,680000,IF(H2406&lt;=6550000,630000,580000))))))</f>
        <v/>
      </c>
      <c r="J2406" s="19">
        <f>MAX(0,ROUNDDOWN(H2406-E2406-I2406-F2406,-3))</f>
        <v/>
      </c>
      <c r="K2406" s="19">
        <f>MAX(0,ROUNDDOWN(H2406-E2406-I2406-F2406-D2406,-3))</f>
        <v/>
      </c>
      <c r="L2406" s="19">
        <f>IF(J2406&lt;=0,0,ROUNDDOWN((J2406*LOOKUP(J2406,{0,1950001,3300001,6950001,9000001,18000001,40000001},{0.05,0.1,0.2,0.23,0.33,0.4,0.45})-LOOKUP(J2406,{0,1950001,3300001,6950001,9000001,18000001,40000001},{0,97500,427500,636000,1536000,2796000,4796000}))*1.021,-2))</f>
        <v/>
      </c>
      <c r="M2406" s="19">
        <f>IF(K2406&lt;=0,0,ROUNDDOWN((K2406*LOOKUP(K2406,{0,1950001,3300001,6950001,9000001,18000001,40000001},{0.05,0.1,0.2,0.23,0.33,0.4,0.45})-LOOKUP(K2406,{0,1950001,3300001,6950001,9000001,18000001,40000001},{0,97500,427500,636000,1536000,2796000,4796000}))*1.021,-2))</f>
        <v/>
      </c>
      <c r="N2406" s="19">
        <f>MAX(0,ROUNDDOWN(H2406-E2406-430000-G2406,-3))</f>
        <v/>
      </c>
      <c r="O2406" s="19">
        <f>MAX(0,ROUNDDOWN(H2406-E2406-430000-G2406-D2406,-3))</f>
        <v/>
      </c>
      <c r="P2406" s="19">
        <f>IF(H2406&lt;=450000,0,MAX(0,ROUNDDOWN(N2406*0.06-MIN(50000,N2406)*0.03,-2))+MAX(0,ROUNDDOWN(N2406*0.04-MIN(50000,N2406)*0.02,-2)))</f>
        <v/>
      </c>
      <c r="Q2406" s="19">
        <f>IF(H2406&lt;=450000,0,MAX(0,ROUNDDOWN(O2406*0.06-MIN(50000,O2406)*0.03,-2))+MAX(0,ROUNDDOWN(O2406*0.04-MIN(50000,O2406)*0.02,-2)))</f>
        <v/>
      </c>
      <c r="R2406" s="19">
        <f>L2406-M2406</f>
        <v/>
      </c>
      <c r="S2406" s="19">
        <f>P2406-Q2406</f>
        <v/>
      </c>
      <c r="T2406" s="19">
        <f>R2406+S2406</f>
        <v/>
      </c>
      <c r="U2406" s="21">
        <f>IF(J2406&lt;=0,0,LOOKUP(J2406,{0,1950001,3300001,6950001,9000001,18000001,40000001},{0.05,0.1,0.2,0.23,0.33,0.4,0.45}))</f>
        <v/>
      </c>
    </row>
    <row r="2407">
      <c r="A2407" t="inlineStr">
        <is>
          <t>1万円刻み</t>
        </is>
      </c>
      <c r="B2407" s="19">
        <f>'3_1万円刻み'!$A$1135</f>
        <v/>
      </c>
      <c r="C2407" s="20" t="n">
        <v>2025</v>
      </c>
      <c r="D2407" s="19" t="n">
        <v>276000</v>
      </c>
      <c r="E2407" s="19">
        <f>ROUND(MIN(B2407/12,650000)*12*0.0915+MIN(B2407/12,1390000)*12*(0.0504+0)+B2407*0.005,0)</f>
        <v/>
      </c>
      <c r="F2407" s="19" t="n">
        <v>0</v>
      </c>
      <c r="G2407" s="19" t="n">
        <v>0</v>
      </c>
      <c r="H2407" s="19">
        <f>IF(C2407&gt;=2026,IF(B2407&lt;741000,0,IF(B2407&lt;2191000,B2407-740000,IF(B2407&lt;2193000,1451000,IF(B2407&lt;2196000,1453000,IF(B2407&lt;2200000,1456000,IF(B2407&lt;3600000,ROUNDDOWN(B2407/4,-3)*2.8-80000,IF(B2407&lt;6600000,ROUNDDOWN(B2407/4,-3)*3.2-440000,IF(B2407&lt;8500000,ROUNDDOWN(B2407*0.9,0)-1100000,B2407-1950000)))))))),IF(B2407&lt;651000,0,IF(B2407&lt;1900000,B2407-650000,IF(B2407&lt;3600000,ROUNDDOWN(B2407/4,-3)*2.8-80000,IF(B2407&lt;6600000,ROUNDDOWN(B2407/4,-3)*3.2-440000,IF(B2407&lt;8500000,ROUNDDOWN(B2407*0.9,0)-1100000,B2407-1950000))))))</f>
        <v/>
      </c>
      <c r="I2407" s="19">
        <f>IF(H2407&gt;23500000,NA(),IF(C2407&gt;=2026,IF(H2407&lt;=4890000,1040000,IF(H2407&lt;=6550000,670000,620000)),IF(H2407&lt;=1320000,950000,IF(H2407&lt;=3360000,880000,IF(H2407&lt;=4890000,680000,IF(H2407&lt;=6550000,630000,580000))))))</f>
        <v/>
      </c>
      <c r="J2407" s="19">
        <f>MAX(0,ROUNDDOWN(H2407-E2407-I2407-F2407,-3))</f>
        <v/>
      </c>
      <c r="K2407" s="19">
        <f>MAX(0,ROUNDDOWN(H2407-E2407-I2407-F2407-D2407,-3))</f>
        <v/>
      </c>
      <c r="L2407" s="19">
        <f>IF(J2407&lt;=0,0,ROUNDDOWN((J2407*LOOKUP(J2407,{0,1950001,3300001,6950001,9000001,18000001,40000001},{0.05,0.1,0.2,0.23,0.33,0.4,0.45})-LOOKUP(J2407,{0,1950001,3300001,6950001,9000001,18000001,40000001},{0,97500,427500,636000,1536000,2796000,4796000}))*1.021,-2))</f>
        <v/>
      </c>
      <c r="M2407" s="19">
        <f>IF(K2407&lt;=0,0,ROUNDDOWN((K2407*LOOKUP(K2407,{0,1950001,3300001,6950001,9000001,18000001,40000001},{0.05,0.1,0.2,0.23,0.33,0.4,0.45})-LOOKUP(K2407,{0,1950001,3300001,6950001,9000001,18000001,40000001},{0,97500,427500,636000,1536000,2796000,4796000}))*1.021,-2))</f>
        <v/>
      </c>
      <c r="N2407" s="19">
        <f>MAX(0,ROUNDDOWN(H2407-E2407-430000-G2407,-3))</f>
        <v/>
      </c>
      <c r="O2407" s="19">
        <f>MAX(0,ROUNDDOWN(H2407-E2407-430000-G2407-D2407,-3))</f>
        <v/>
      </c>
      <c r="P2407" s="19">
        <f>IF(H2407&lt;=450000,0,MAX(0,ROUNDDOWN(N2407*0.06-MIN(50000,N2407)*0.03,-2))+MAX(0,ROUNDDOWN(N2407*0.04-MIN(50000,N2407)*0.02,-2)))</f>
        <v/>
      </c>
      <c r="Q2407" s="19">
        <f>IF(H2407&lt;=450000,0,MAX(0,ROUNDDOWN(O2407*0.06-MIN(50000,O2407)*0.03,-2))+MAX(0,ROUNDDOWN(O2407*0.04-MIN(50000,O2407)*0.02,-2)))</f>
        <v/>
      </c>
      <c r="R2407" s="19">
        <f>L2407-M2407</f>
        <v/>
      </c>
      <c r="S2407" s="19">
        <f>P2407-Q2407</f>
        <v/>
      </c>
      <c r="T2407" s="19">
        <f>R2407+S2407</f>
        <v/>
      </c>
      <c r="U2407" s="21">
        <f>IF(J2407&lt;=0,0,LOOKUP(J2407,{0,1950001,3300001,6950001,9000001,18000001,40000001},{0.05,0.1,0.2,0.23,0.33,0.4,0.45}))</f>
        <v/>
      </c>
    </row>
    <row r="2408">
      <c r="A2408" t="inlineStr">
        <is>
          <t>1万円刻み</t>
        </is>
      </c>
      <c r="B2408" s="19">
        <f>'3_1万円刻み'!$A$1135</f>
        <v/>
      </c>
      <c r="C2408" s="20" t="n">
        <v>2026</v>
      </c>
      <c r="D2408" s="19" t="n">
        <v>276000</v>
      </c>
      <c r="E2408" s="19">
        <f>ROUND(MIN(B2408/12,650000)*12*0.0915+MIN(B2408/12,1390000)*12*(0.0504+0)+B2408*0.005,0)</f>
        <v/>
      </c>
      <c r="F2408" s="19" t="n">
        <v>0</v>
      </c>
      <c r="G2408" s="19" t="n">
        <v>0</v>
      </c>
      <c r="H2408" s="19">
        <f>IF(C2408&gt;=2026,IF(B2408&lt;741000,0,IF(B2408&lt;2191000,B2408-740000,IF(B2408&lt;2193000,1451000,IF(B2408&lt;2196000,1453000,IF(B2408&lt;2200000,1456000,IF(B2408&lt;3600000,ROUNDDOWN(B2408/4,-3)*2.8-80000,IF(B2408&lt;6600000,ROUNDDOWN(B2408/4,-3)*3.2-440000,IF(B2408&lt;8500000,ROUNDDOWN(B2408*0.9,0)-1100000,B2408-1950000)))))))),IF(B2408&lt;651000,0,IF(B2408&lt;1900000,B2408-650000,IF(B2408&lt;3600000,ROUNDDOWN(B2408/4,-3)*2.8-80000,IF(B2408&lt;6600000,ROUNDDOWN(B2408/4,-3)*3.2-440000,IF(B2408&lt;8500000,ROUNDDOWN(B2408*0.9,0)-1100000,B2408-1950000))))))</f>
        <v/>
      </c>
      <c r="I2408" s="19">
        <f>IF(H2408&gt;23500000,NA(),IF(C2408&gt;=2026,IF(H2408&lt;=4890000,1040000,IF(H2408&lt;=6550000,670000,620000)),IF(H2408&lt;=1320000,950000,IF(H2408&lt;=3360000,880000,IF(H2408&lt;=4890000,680000,IF(H2408&lt;=6550000,630000,580000))))))</f>
        <v/>
      </c>
      <c r="J2408" s="19">
        <f>MAX(0,ROUNDDOWN(H2408-E2408-I2408-F2408,-3))</f>
        <v/>
      </c>
      <c r="K2408" s="19">
        <f>MAX(0,ROUNDDOWN(H2408-E2408-I2408-F2408-D2408,-3))</f>
        <v/>
      </c>
      <c r="L2408" s="19">
        <f>IF(J2408&lt;=0,0,ROUNDDOWN((J2408*LOOKUP(J2408,{0,1950001,3300001,6950001,9000001,18000001,40000001},{0.05,0.1,0.2,0.23,0.33,0.4,0.45})-LOOKUP(J2408,{0,1950001,3300001,6950001,9000001,18000001,40000001},{0,97500,427500,636000,1536000,2796000,4796000}))*1.021,-2))</f>
        <v/>
      </c>
      <c r="M2408" s="19">
        <f>IF(K2408&lt;=0,0,ROUNDDOWN((K2408*LOOKUP(K2408,{0,1950001,3300001,6950001,9000001,18000001,40000001},{0.05,0.1,0.2,0.23,0.33,0.4,0.45})-LOOKUP(K2408,{0,1950001,3300001,6950001,9000001,18000001,40000001},{0,97500,427500,636000,1536000,2796000,4796000}))*1.021,-2))</f>
        <v/>
      </c>
      <c r="N2408" s="19">
        <f>MAX(0,ROUNDDOWN(H2408-E2408-430000-G2408,-3))</f>
        <v/>
      </c>
      <c r="O2408" s="19">
        <f>MAX(0,ROUNDDOWN(H2408-E2408-430000-G2408-D2408,-3))</f>
        <v/>
      </c>
      <c r="P2408" s="19">
        <f>IF(H2408&lt;=450000,0,MAX(0,ROUNDDOWN(N2408*0.06-MIN(50000,N2408)*0.03,-2))+MAX(0,ROUNDDOWN(N2408*0.04-MIN(50000,N2408)*0.02,-2)))</f>
        <v/>
      </c>
      <c r="Q2408" s="19">
        <f>IF(H2408&lt;=450000,0,MAX(0,ROUNDDOWN(O2408*0.06-MIN(50000,O2408)*0.03,-2))+MAX(0,ROUNDDOWN(O2408*0.04-MIN(50000,O2408)*0.02,-2)))</f>
        <v/>
      </c>
      <c r="R2408" s="19">
        <f>L2408-M2408</f>
        <v/>
      </c>
      <c r="S2408" s="19">
        <f>P2408-Q2408</f>
        <v/>
      </c>
      <c r="T2408" s="19">
        <f>R2408+S2408</f>
        <v/>
      </c>
      <c r="U2408" s="21">
        <f>IF(J2408&lt;=0,0,LOOKUP(J2408,{0,1950001,3300001,6950001,9000001,18000001,40000001},{0.05,0.1,0.2,0.23,0.33,0.4,0.45}))</f>
        <v/>
      </c>
    </row>
    <row r="2409">
      <c r="A2409" t="inlineStr">
        <is>
          <t>1万円刻み</t>
        </is>
      </c>
      <c r="B2409" s="19">
        <f>'3_1万円刻み'!$A$1136</f>
        <v/>
      </c>
      <c r="C2409" s="20" t="n">
        <v>2025</v>
      </c>
      <c r="D2409" s="19" t="n">
        <v>276000</v>
      </c>
      <c r="E2409" s="19">
        <f>ROUND(MIN(B2409/12,650000)*12*0.0915+MIN(B2409/12,1390000)*12*(0.0504+0)+B2409*0.005,0)</f>
        <v/>
      </c>
      <c r="F2409" s="19" t="n">
        <v>0</v>
      </c>
      <c r="G2409" s="19" t="n">
        <v>0</v>
      </c>
      <c r="H2409" s="19">
        <f>IF(C2409&gt;=2026,IF(B2409&lt;741000,0,IF(B2409&lt;2191000,B2409-740000,IF(B2409&lt;2193000,1451000,IF(B2409&lt;2196000,1453000,IF(B2409&lt;2200000,1456000,IF(B2409&lt;3600000,ROUNDDOWN(B2409/4,-3)*2.8-80000,IF(B2409&lt;6600000,ROUNDDOWN(B2409/4,-3)*3.2-440000,IF(B2409&lt;8500000,ROUNDDOWN(B2409*0.9,0)-1100000,B2409-1950000)))))))),IF(B2409&lt;651000,0,IF(B2409&lt;1900000,B2409-650000,IF(B2409&lt;3600000,ROUNDDOWN(B2409/4,-3)*2.8-80000,IF(B2409&lt;6600000,ROUNDDOWN(B2409/4,-3)*3.2-440000,IF(B2409&lt;8500000,ROUNDDOWN(B2409*0.9,0)-1100000,B2409-1950000))))))</f>
        <v/>
      </c>
      <c r="I2409" s="19">
        <f>IF(H2409&gt;23500000,NA(),IF(C2409&gt;=2026,IF(H2409&lt;=4890000,1040000,IF(H2409&lt;=6550000,670000,620000)),IF(H2409&lt;=1320000,950000,IF(H2409&lt;=3360000,880000,IF(H2409&lt;=4890000,680000,IF(H2409&lt;=6550000,630000,580000))))))</f>
        <v/>
      </c>
      <c r="J2409" s="19">
        <f>MAX(0,ROUNDDOWN(H2409-E2409-I2409-F2409,-3))</f>
        <v/>
      </c>
      <c r="K2409" s="19">
        <f>MAX(0,ROUNDDOWN(H2409-E2409-I2409-F2409-D2409,-3))</f>
        <v/>
      </c>
      <c r="L2409" s="19">
        <f>IF(J2409&lt;=0,0,ROUNDDOWN((J2409*LOOKUP(J2409,{0,1950001,3300001,6950001,9000001,18000001,40000001},{0.05,0.1,0.2,0.23,0.33,0.4,0.45})-LOOKUP(J2409,{0,1950001,3300001,6950001,9000001,18000001,40000001},{0,97500,427500,636000,1536000,2796000,4796000}))*1.021,-2))</f>
        <v/>
      </c>
      <c r="M2409" s="19">
        <f>IF(K2409&lt;=0,0,ROUNDDOWN((K2409*LOOKUP(K2409,{0,1950001,3300001,6950001,9000001,18000001,40000001},{0.05,0.1,0.2,0.23,0.33,0.4,0.45})-LOOKUP(K2409,{0,1950001,3300001,6950001,9000001,18000001,40000001},{0,97500,427500,636000,1536000,2796000,4796000}))*1.021,-2))</f>
        <v/>
      </c>
      <c r="N2409" s="19">
        <f>MAX(0,ROUNDDOWN(H2409-E2409-430000-G2409,-3))</f>
        <v/>
      </c>
      <c r="O2409" s="19">
        <f>MAX(0,ROUNDDOWN(H2409-E2409-430000-G2409-D2409,-3))</f>
        <v/>
      </c>
      <c r="P2409" s="19">
        <f>IF(H2409&lt;=450000,0,MAX(0,ROUNDDOWN(N2409*0.06-MIN(50000,N2409)*0.03,-2))+MAX(0,ROUNDDOWN(N2409*0.04-MIN(50000,N2409)*0.02,-2)))</f>
        <v/>
      </c>
      <c r="Q2409" s="19">
        <f>IF(H2409&lt;=450000,0,MAX(0,ROUNDDOWN(O2409*0.06-MIN(50000,O2409)*0.03,-2))+MAX(0,ROUNDDOWN(O2409*0.04-MIN(50000,O2409)*0.02,-2)))</f>
        <v/>
      </c>
      <c r="R2409" s="19">
        <f>L2409-M2409</f>
        <v/>
      </c>
      <c r="S2409" s="19">
        <f>P2409-Q2409</f>
        <v/>
      </c>
      <c r="T2409" s="19">
        <f>R2409+S2409</f>
        <v/>
      </c>
      <c r="U2409" s="21">
        <f>IF(J2409&lt;=0,0,LOOKUP(J2409,{0,1950001,3300001,6950001,9000001,18000001,40000001},{0.05,0.1,0.2,0.23,0.33,0.4,0.45}))</f>
        <v/>
      </c>
    </row>
    <row r="2410">
      <c r="A2410" t="inlineStr">
        <is>
          <t>1万円刻み</t>
        </is>
      </c>
      <c r="B2410" s="19">
        <f>'3_1万円刻み'!$A$1136</f>
        <v/>
      </c>
      <c r="C2410" s="20" t="n">
        <v>2026</v>
      </c>
      <c r="D2410" s="19" t="n">
        <v>276000</v>
      </c>
      <c r="E2410" s="19">
        <f>ROUND(MIN(B2410/12,650000)*12*0.0915+MIN(B2410/12,1390000)*12*(0.0504+0)+B2410*0.005,0)</f>
        <v/>
      </c>
      <c r="F2410" s="19" t="n">
        <v>0</v>
      </c>
      <c r="G2410" s="19" t="n">
        <v>0</v>
      </c>
      <c r="H2410" s="19">
        <f>IF(C2410&gt;=2026,IF(B2410&lt;741000,0,IF(B2410&lt;2191000,B2410-740000,IF(B2410&lt;2193000,1451000,IF(B2410&lt;2196000,1453000,IF(B2410&lt;2200000,1456000,IF(B2410&lt;3600000,ROUNDDOWN(B2410/4,-3)*2.8-80000,IF(B2410&lt;6600000,ROUNDDOWN(B2410/4,-3)*3.2-440000,IF(B2410&lt;8500000,ROUNDDOWN(B2410*0.9,0)-1100000,B2410-1950000)))))))),IF(B2410&lt;651000,0,IF(B2410&lt;1900000,B2410-650000,IF(B2410&lt;3600000,ROUNDDOWN(B2410/4,-3)*2.8-80000,IF(B2410&lt;6600000,ROUNDDOWN(B2410/4,-3)*3.2-440000,IF(B2410&lt;8500000,ROUNDDOWN(B2410*0.9,0)-1100000,B2410-1950000))))))</f>
        <v/>
      </c>
      <c r="I2410" s="19">
        <f>IF(H2410&gt;23500000,NA(),IF(C2410&gt;=2026,IF(H2410&lt;=4890000,1040000,IF(H2410&lt;=6550000,670000,620000)),IF(H2410&lt;=1320000,950000,IF(H2410&lt;=3360000,880000,IF(H2410&lt;=4890000,680000,IF(H2410&lt;=6550000,630000,580000))))))</f>
        <v/>
      </c>
      <c r="J2410" s="19">
        <f>MAX(0,ROUNDDOWN(H2410-E2410-I2410-F2410,-3))</f>
        <v/>
      </c>
      <c r="K2410" s="19">
        <f>MAX(0,ROUNDDOWN(H2410-E2410-I2410-F2410-D2410,-3))</f>
        <v/>
      </c>
      <c r="L2410" s="19">
        <f>IF(J2410&lt;=0,0,ROUNDDOWN((J2410*LOOKUP(J2410,{0,1950001,3300001,6950001,9000001,18000001,40000001},{0.05,0.1,0.2,0.23,0.33,0.4,0.45})-LOOKUP(J2410,{0,1950001,3300001,6950001,9000001,18000001,40000001},{0,97500,427500,636000,1536000,2796000,4796000}))*1.021,-2))</f>
        <v/>
      </c>
      <c r="M2410" s="19">
        <f>IF(K2410&lt;=0,0,ROUNDDOWN((K2410*LOOKUP(K2410,{0,1950001,3300001,6950001,9000001,18000001,40000001},{0.05,0.1,0.2,0.23,0.33,0.4,0.45})-LOOKUP(K2410,{0,1950001,3300001,6950001,9000001,18000001,40000001},{0,97500,427500,636000,1536000,2796000,4796000}))*1.021,-2))</f>
        <v/>
      </c>
      <c r="N2410" s="19">
        <f>MAX(0,ROUNDDOWN(H2410-E2410-430000-G2410,-3))</f>
        <v/>
      </c>
      <c r="O2410" s="19">
        <f>MAX(0,ROUNDDOWN(H2410-E2410-430000-G2410-D2410,-3))</f>
        <v/>
      </c>
      <c r="P2410" s="19">
        <f>IF(H2410&lt;=450000,0,MAX(0,ROUNDDOWN(N2410*0.06-MIN(50000,N2410)*0.03,-2))+MAX(0,ROUNDDOWN(N2410*0.04-MIN(50000,N2410)*0.02,-2)))</f>
        <v/>
      </c>
      <c r="Q2410" s="19">
        <f>IF(H2410&lt;=450000,0,MAX(0,ROUNDDOWN(O2410*0.06-MIN(50000,O2410)*0.03,-2))+MAX(0,ROUNDDOWN(O2410*0.04-MIN(50000,O2410)*0.02,-2)))</f>
        <v/>
      </c>
      <c r="R2410" s="19">
        <f>L2410-M2410</f>
        <v/>
      </c>
      <c r="S2410" s="19">
        <f>P2410-Q2410</f>
        <v/>
      </c>
      <c r="T2410" s="19">
        <f>R2410+S2410</f>
        <v/>
      </c>
      <c r="U2410" s="21">
        <f>IF(J2410&lt;=0,0,LOOKUP(J2410,{0,1950001,3300001,6950001,9000001,18000001,40000001},{0.05,0.1,0.2,0.23,0.33,0.4,0.45}))</f>
        <v/>
      </c>
    </row>
    <row r="2411">
      <c r="A2411" t="inlineStr">
        <is>
          <t>1万円刻み</t>
        </is>
      </c>
      <c r="B2411" s="19">
        <f>'3_1万円刻み'!$A$1137</f>
        <v/>
      </c>
      <c r="C2411" s="20" t="n">
        <v>2025</v>
      </c>
      <c r="D2411" s="19" t="n">
        <v>276000</v>
      </c>
      <c r="E2411" s="19">
        <f>ROUND(MIN(B2411/12,650000)*12*0.0915+MIN(B2411/12,1390000)*12*(0.0504+0)+B2411*0.005,0)</f>
        <v/>
      </c>
      <c r="F2411" s="19" t="n">
        <v>0</v>
      </c>
      <c r="G2411" s="19" t="n">
        <v>0</v>
      </c>
      <c r="H2411" s="19">
        <f>IF(C2411&gt;=2026,IF(B2411&lt;741000,0,IF(B2411&lt;2191000,B2411-740000,IF(B2411&lt;2193000,1451000,IF(B2411&lt;2196000,1453000,IF(B2411&lt;2200000,1456000,IF(B2411&lt;3600000,ROUNDDOWN(B2411/4,-3)*2.8-80000,IF(B2411&lt;6600000,ROUNDDOWN(B2411/4,-3)*3.2-440000,IF(B2411&lt;8500000,ROUNDDOWN(B2411*0.9,0)-1100000,B2411-1950000)))))))),IF(B2411&lt;651000,0,IF(B2411&lt;1900000,B2411-650000,IF(B2411&lt;3600000,ROUNDDOWN(B2411/4,-3)*2.8-80000,IF(B2411&lt;6600000,ROUNDDOWN(B2411/4,-3)*3.2-440000,IF(B2411&lt;8500000,ROUNDDOWN(B2411*0.9,0)-1100000,B2411-1950000))))))</f>
        <v/>
      </c>
      <c r="I2411" s="19">
        <f>IF(H2411&gt;23500000,NA(),IF(C2411&gt;=2026,IF(H2411&lt;=4890000,1040000,IF(H2411&lt;=6550000,670000,620000)),IF(H2411&lt;=1320000,950000,IF(H2411&lt;=3360000,880000,IF(H2411&lt;=4890000,680000,IF(H2411&lt;=6550000,630000,580000))))))</f>
        <v/>
      </c>
      <c r="J2411" s="19">
        <f>MAX(0,ROUNDDOWN(H2411-E2411-I2411-F2411,-3))</f>
        <v/>
      </c>
      <c r="K2411" s="19">
        <f>MAX(0,ROUNDDOWN(H2411-E2411-I2411-F2411-D2411,-3))</f>
        <v/>
      </c>
      <c r="L2411" s="19">
        <f>IF(J2411&lt;=0,0,ROUNDDOWN((J2411*LOOKUP(J2411,{0,1950001,3300001,6950001,9000001,18000001,40000001},{0.05,0.1,0.2,0.23,0.33,0.4,0.45})-LOOKUP(J2411,{0,1950001,3300001,6950001,9000001,18000001,40000001},{0,97500,427500,636000,1536000,2796000,4796000}))*1.021,-2))</f>
        <v/>
      </c>
      <c r="M2411" s="19">
        <f>IF(K2411&lt;=0,0,ROUNDDOWN((K2411*LOOKUP(K2411,{0,1950001,3300001,6950001,9000001,18000001,40000001},{0.05,0.1,0.2,0.23,0.33,0.4,0.45})-LOOKUP(K2411,{0,1950001,3300001,6950001,9000001,18000001,40000001},{0,97500,427500,636000,1536000,2796000,4796000}))*1.021,-2))</f>
        <v/>
      </c>
      <c r="N2411" s="19">
        <f>MAX(0,ROUNDDOWN(H2411-E2411-430000-G2411,-3))</f>
        <v/>
      </c>
      <c r="O2411" s="19">
        <f>MAX(0,ROUNDDOWN(H2411-E2411-430000-G2411-D2411,-3))</f>
        <v/>
      </c>
      <c r="P2411" s="19">
        <f>IF(H2411&lt;=450000,0,MAX(0,ROUNDDOWN(N2411*0.06-MIN(50000,N2411)*0.03,-2))+MAX(0,ROUNDDOWN(N2411*0.04-MIN(50000,N2411)*0.02,-2)))</f>
        <v/>
      </c>
      <c r="Q2411" s="19">
        <f>IF(H2411&lt;=450000,0,MAX(0,ROUNDDOWN(O2411*0.06-MIN(50000,O2411)*0.03,-2))+MAX(0,ROUNDDOWN(O2411*0.04-MIN(50000,O2411)*0.02,-2)))</f>
        <v/>
      </c>
      <c r="R2411" s="19">
        <f>L2411-M2411</f>
        <v/>
      </c>
      <c r="S2411" s="19">
        <f>P2411-Q2411</f>
        <v/>
      </c>
      <c r="T2411" s="19">
        <f>R2411+S2411</f>
        <v/>
      </c>
      <c r="U2411" s="21">
        <f>IF(J2411&lt;=0,0,LOOKUP(J2411,{0,1950001,3300001,6950001,9000001,18000001,40000001},{0.05,0.1,0.2,0.23,0.33,0.4,0.45}))</f>
        <v/>
      </c>
    </row>
    <row r="2412">
      <c r="A2412" t="inlineStr">
        <is>
          <t>1万円刻み</t>
        </is>
      </c>
      <c r="B2412" s="19">
        <f>'3_1万円刻み'!$A$1137</f>
        <v/>
      </c>
      <c r="C2412" s="20" t="n">
        <v>2026</v>
      </c>
      <c r="D2412" s="19" t="n">
        <v>276000</v>
      </c>
      <c r="E2412" s="19">
        <f>ROUND(MIN(B2412/12,650000)*12*0.0915+MIN(B2412/12,1390000)*12*(0.0504+0)+B2412*0.005,0)</f>
        <v/>
      </c>
      <c r="F2412" s="19" t="n">
        <v>0</v>
      </c>
      <c r="G2412" s="19" t="n">
        <v>0</v>
      </c>
      <c r="H2412" s="19">
        <f>IF(C2412&gt;=2026,IF(B2412&lt;741000,0,IF(B2412&lt;2191000,B2412-740000,IF(B2412&lt;2193000,1451000,IF(B2412&lt;2196000,1453000,IF(B2412&lt;2200000,1456000,IF(B2412&lt;3600000,ROUNDDOWN(B2412/4,-3)*2.8-80000,IF(B2412&lt;6600000,ROUNDDOWN(B2412/4,-3)*3.2-440000,IF(B2412&lt;8500000,ROUNDDOWN(B2412*0.9,0)-1100000,B2412-1950000)))))))),IF(B2412&lt;651000,0,IF(B2412&lt;1900000,B2412-650000,IF(B2412&lt;3600000,ROUNDDOWN(B2412/4,-3)*2.8-80000,IF(B2412&lt;6600000,ROUNDDOWN(B2412/4,-3)*3.2-440000,IF(B2412&lt;8500000,ROUNDDOWN(B2412*0.9,0)-1100000,B2412-1950000))))))</f>
        <v/>
      </c>
      <c r="I2412" s="19">
        <f>IF(H2412&gt;23500000,NA(),IF(C2412&gt;=2026,IF(H2412&lt;=4890000,1040000,IF(H2412&lt;=6550000,670000,620000)),IF(H2412&lt;=1320000,950000,IF(H2412&lt;=3360000,880000,IF(H2412&lt;=4890000,680000,IF(H2412&lt;=6550000,630000,580000))))))</f>
        <v/>
      </c>
      <c r="J2412" s="19">
        <f>MAX(0,ROUNDDOWN(H2412-E2412-I2412-F2412,-3))</f>
        <v/>
      </c>
      <c r="K2412" s="19">
        <f>MAX(0,ROUNDDOWN(H2412-E2412-I2412-F2412-D2412,-3))</f>
        <v/>
      </c>
      <c r="L2412" s="19">
        <f>IF(J2412&lt;=0,0,ROUNDDOWN((J2412*LOOKUP(J2412,{0,1950001,3300001,6950001,9000001,18000001,40000001},{0.05,0.1,0.2,0.23,0.33,0.4,0.45})-LOOKUP(J2412,{0,1950001,3300001,6950001,9000001,18000001,40000001},{0,97500,427500,636000,1536000,2796000,4796000}))*1.021,-2))</f>
        <v/>
      </c>
      <c r="M2412" s="19">
        <f>IF(K2412&lt;=0,0,ROUNDDOWN((K2412*LOOKUP(K2412,{0,1950001,3300001,6950001,9000001,18000001,40000001},{0.05,0.1,0.2,0.23,0.33,0.4,0.45})-LOOKUP(K2412,{0,1950001,3300001,6950001,9000001,18000001,40000001},{0,97500,427500,636000,1536000,2796000,4796000}))*1.021,-2))</f>
        <v/>
      </c>
      <c r="N2412" s="19">
        <f>MAX(0,ROUNDDOWN(H2412-E2412-430000-G2412,-3))</f>
        <v/>
      </c>
      <c r="O2412" s="19">
        <f>MAX(0,ROUNDDOWN(H2412-E2412-430000-G2412-D2412,-3))</f>
        <v/>
      </c>
      <c r="P2412" s="19">
        <f>IF(H2412&lt;=450000,0,MAX(0,ROUNDDOWN(N2412*0.06-MIN(50000,N2412)*0.03,-2))+MAX(0,ROUNDDOWN(N2412*0.04-MIN(50000,N2412)*0.02,-2)))</f>
        <v/>
      </c>
      <c r="Q2412" s="19">
        <f>IF(H2412&lt;=450000,0,MAX(0,ROUNDDOWN(O2412*0.06-MIN(50000,O2412)*0.03,-2))+MAX(0,ROUNDDOWN(O2412*0.04-MIN(50000,O2412)*0.02,-2)))</f>
        <v/>
      </c>
      <c r="R2412" s="19">
        <f>L2412-M2412</f>
        <v/>
      </c>
      <c r="S2412" s="19">
        <f>P2412-Q2412</f>
        <v/>
      </c>
      <c r="T2412" s="19">
        <f>R2412+S2412</f>
        <v/>
      </c>
      <c r="U2412" s="21">
        <f>IF(J2412&lt;=0,0,LOOKUP(J2412,{0,1950001,3300001,6950001,9000001,18000001,40000001},{0.05,0.1,0.2,0.23,0.33,0.4,0.45}))</f>
        <v/>
      </c>
    </row>
    <row r="2413">
      <c r="A2413" t="inlineStr">
        <is>
          <t>1万円刻み</t>
        </is>
      </c>
      <c r="B2413" s="19">
        <f>'3_1万円刻み'!$A$1138</f>
        <v/>
      </c>
      <c r="C2413" s="20" t="n">
        <v>2025</v>
      </c>
      <c r="D2413" s="19" t="n">
        <v>276000</v>
      </c>
      <c r="E2413" s="19">
        <f>ROUND(MIN(B2413/12,650000)*12*0.0915+MIN(B2413/12,1390000)*12*(0.0504+0)+B2413*0.005,0)</f>
        <v/>
      </c>
      <c r="F2413" s="19" t="n">
        <v>0</v>
      </c>
      <c r="G2413" s="19" t="n">
        <v>0</v>
      </c>
      <c r="H2413" s="19">
        <f>IF(C2413&gt;=2026,IF(B2413&lt;741000,0,IF(B2413&lt;2191000,B2413-740000,IF(B2413&lt;2193000,1451000,IF(B2413&lt;2196000,1453000,IF(B2413&lt;2200000,1456000,IF(B2413&lt;3600000,ROUNDDOWN(B2413/4,-3)*2.8-80000,IF(B2413&lt;6600000,ROUNDDOWN(B2413/4,-3)*3.2-440000,IF(B2413&lt;8500000,ROUNDDOWN(B2413*0.9,0)-1100000,B2413-1950000)))))))),IF(B2413&lt;651000,0,IF(B2413&lt;1900000,B2413-650000,IF(B2413&lt;3600000,ROUNDDOWN(B2413/4,-3)*2.8-80000,IF(B2413&lt;6600000,ROUNDDOWN(B2413/4,-3)*3.2-440000,IF(B2413&lt;8500000,ROUNDDOWN(B2413*0.9,0)-1100000,B2413-1950000))))))</f>
        <v/>
      </c>
      <c r="I2413" s="19">
        <f>IF(H2413&gt;23500000,NA(),IF(C2413&gt;=2026,IF(H2413&lt;=4890000,1040000,IF(H2413&lt;=6550000,670000,620000)),IF(H2413&lt;=1320000,950000,IF(H2413&lt;=3360000,880000,IF(H2413&lt;=4890000,680000,IF(H2413&lt;=6550000,630000,580000))))))</f>
        <v/>
      </c>
      <c r="J2413" s="19">
        <f>MAX(0,ROUNDDOWN(H2413-E2413-I2413-F2413,-3))</f>
        <v/>
      </c>
      <c r="K2413" s="19">
        <f>MAX(0,ROUNDDOWN(H2413-E2413-I2413-F2413-D2413,-3))</f>
        <v/>
      </c>
      <c r="L2413" s="19">
        <f>IF(J2413&lt;=0,0,ROUNDDOWN((J2413*LOOKUP(J2413,{0,1950001,3300001,6950001,9000001,18000001,40000001},{0.05,0.1,0.2,0.23,0.33,0.4,0.45})-LOOKUP(J2413,{0,1950001,3300001,6950001,9000001,18000001,40000001},{0,97500,427500,636000,1536000,2796000,4796000}))*1.021,-2))</f>
        <v/>
      </c>
      <c r="M2413" s="19">
        <f>IF(K2413&lt;=0,0,ROUNDDOWN((K2413*LOOKUP(K2413,{0,1950001,3300001,6950001,9000001,18000001,40000001},{0.05,0.1,0.2,0.23,0.33,0.4,0.45})-LOOKUP(K2413,{0,1950001,3300001,6950001,9000001,18000001,40000001},{0,97500,427500,636000,1536000,2796000,4796000}))*1.021,-2))</f>
        <v/>
      </c>
      <c r="N2413" s="19">
        <f>MAX(0,ROUNDDOWN(H2413-E2413-430000-G2413,-3))</f>
        <v/>
      </c>
      <c r="O2413" s="19">
        <f>MAX(0,ROUNDDOWN(H2413-E2413-430000-G2413-D2413,-3))</f>
        <v/>
      </c>
      <c r="P2413" s="19">
        <f>IF(H2413&lt;=450000,0,MAX(0,ROUNDDOWN(N2413*0.06-MIN(50000,N2413)*0.03,-2))+MAX(0,ROUNDDOWN(N2413*0.04-MIN(50000,N2413)*0.02,-2)))</f>
        <v/>
      </c>
      <c r="Q2413" s="19">
        <f>IF(H2413&lt;=450000,0,MAX(0,ROUNDDOWN(O2413*0.06-MIN(50000,O2413)*0.03,-2))+MAX(0,ROUNDDOWN(O2413*0.04-MIN(50000,O2413)*0.02,-2)))</f>
        <v/>
      </c>
      <c r="R2413" s="19">
        <f>L2413-M2413</f>
        <v/>
      </c>
      <c r="S2413" s="19">
        <f>P2413-Q2413</f>
        <v/>
      </c>
      <c r="T2413" s="19">
        <f>R2413+S2413</f>
        <v/>
      </c>
      <c r="U2413" s="21">
        <f>IF(J2413&lt;=0,0,LOOKUP(J2413,{0,1950001,3300001,6950001,9000001,18000001,40000001},{0.05,0.1,0.2,0.23,0.33,0.4,0.45}))</f>
        <v/>
      </c>
    </row>
    <row r="2414">
      <c r="A2414" t="inlineStr">
        <is>
          <t>1万円刻み</t>
        </is>
      </c>
      <c r="B2414" s="19">
        <f>'3_1万円刻み'!$A$1138</f>
        <v/>
      </c>
      <c r="C2414" s="20" t="n">
        <v>2026</v>
      </c>
      <c r="D2414" s="19" t="n">
        <v>276000</v>
      </c>
      <c r="E2414" s="19">
        <f>ROUND(MIN(B2414/12,650000)*12*0.0915+MIN(B2414/12,1390000)*12*(0.0504+0)+B2414*0.005,0)</f>
        <v/>
      </c>
      <c r="F2414" s="19" t="n">
        <v>0</v>
      </c>
      <c r="G2414" s="19" t="n">
        <v>0</v>
      </c>
      <c r="H2414" s="19">
        <f>IF(C2414&gt;=2026,IF(B2414&lt;741000,0,IF(B2414&lt;2191000,B2414-740000,IF(B2414&lt;2193000,1451000,IF(B2414&lt;2196000,1453000,IF(B2414&lt;2200000,1456000,IF(B2414&lt;3600000,ROUNDDOWN(B2414/4,-3)*2.8-80000,IF(B2414&lt;6600000,ROUNDDOWN(B2414/4,-3)*3.2-440000,IF(B2414&lt;8500000,ROUNDDOWN(B2414*0.9,0)-1100000,B2414-1950000)))))))),IF(B2414&lt;651000,0,IF(B2414&lt;1900000,B2414-650000,IF(B2414&lt;3600000,ROUNDDOWN(B2414/4,-3)*2.8-80000,IF(B2414&lt;6600000,ROUNDDOWN(B2414/4,-3)*3.2-440000,IF(B2414&lt;8500000,ROUNDDOWN(B2414*0.9,0)-1100000,B2414-1950000))))))</f>
        <v/>
      </c>
      <c r="I2414" s="19">
        <f>IF(H2414&gt;23500000,NA(),IF(C2414&gt;=2026,IF(H2414&lt;=4890000,1040000,IF(H2414&lt;=6550000,670000,620000)),IF(H2414&lt;=1320000,950000,IF(H2414&lt;=3360000,880000,IF(H2414&lt;=4890000,680000,IF(H2414&lt;=6550000,630000,580000))))))</f>
        <v/>
      </c>
      <c r="J2414" s="19">
        <f>MAX(0,ROUNDDOWN(H2414-E2414-I2414-F2414,-3))</f>
        <v/>
      </c>
      <c r="K2414" s="19">
        <f>MAX(0,ROUNDDOWN(H2414-E2414-I2414-F2414-D2414,-3))</f>
        <v/>
      </c>
      <c r="L2414" s="19">
        <f>IF(J2414&lt;=0,0,ROUNDDOWN((J2414*LOOKUP(J2414,{0,1950001,3300001,6950001,9000001,18000001,40000001},{0.05,0.1,0.2,0.23,0.33,0.4,0.45})-LOOKUP(J2414,{0,1950001,3300001,6950001,9000001,18000001,40000001},{0,97500,427500,636000,1536000,2796000,4796000}))*1.021,-2))</f>
        <v/>
      </c>
      <c r="M2414" s="19">
        <f>IF(K2414&lt;=0,0,ROUNDDOWN((K2414*LOOKUP(K2414,{0,1950001,3300001,6950001,9000001,18000001,40000001},{0.05,0.1,0.2,0.23,0.33,0.4,0.45})-LOOKUP(K2414,{0,1950001,3300001,6950001,9000001,18000001,40000001},{0,97500,427500,636000,1536000,2796000,4796000}))*1.021,-2))</f>
        <v/>
      </c>
      <c r="N2414" s="19">
        <f>MAX(0,ROUNDDOWN(H2414-E2414-430000-G2414,-3))</f>
        <v/>
      </c>
      <c r="O2414" s="19">
        <f>MAX(0,ROUNDDOWN(H2414-E2414-430000-G2414-D2414,-3))</f>
        <v/>
      </c>
      <c r="P2414" s="19">
        <f>IF(H2414&lt;=450000,0,MAX(0,ROUNDDOWN(N2414*0.06-MIN(50000,N2414)*0.03,-2))+MAX(0,ROUNDDOWN(N2414*0.04-MIN(50000,N2414)*0.02,-2)))</f>
        <v/>
      </c>
      <c r="Q2414" s="19">
        <f>IF(H2414&lt;=450000,0,MAX(0,ROUNDDOWN(O2414*0.06-MIN(50000,O2414)*0.03,-2))+MAX(0,ROUNDDOWN(O2414*0.04-MIN(50000,O2414)*0.02,-2)))</f>
        <v/>
      </c>
      <c r="R2414" s="19">
        <f>L2414-M2414</f>
        <v/>
      </c>
      <c r="S2414" s="19">
        <f>P2414-Q2414</f>
        <v/>
      </c>
      <c r="T2414" s="19">
        <f>R2414+S2414</f>
        <v/>
      </c>
      <c r="U2414" s="21">
        <f>IF(J2414&lt;=0,0,LOOKUP(J2414,{0,1950001,3300001,6950001,9000001,18000001,40000001},{0.05,0.1,0.2,0.23,0.33,0.4,0.45}))</f>
        <v/>
      </c>
    </row>
    <row r="2415">
      <c r="A2415" t="inlineStr">
        <is>
          <t>1万円刻み</t>
        </is>
      </c>
      <c r="B2415" s="19">
        <f>'3_1万円刻み'!$A$1139</f>
        <v/>
      </c>
      <c r="C2415" s="20" t="n">
        <v>2025</v>
      </c>
      <c r="D2415" s="19" t="n">
        <v>276000</v>
      </c>
      <c r="E2415" s="19">
        <f>ROUND(MIN(B2415/12,650000)*12*0.0915+MIN(B2415/12,1390000)*12*(0.0504+0)+B2415*0.005,0)</f>
        <v/>
      </c>
      <c r="F2415" s="19" t="n">
        <v>0</v>
      </c>
      <c r="G2415" s="19" t="n">
        <v>0</v>
      </c>
      <c r="H2415" s="19">
        <f>IF(C2415&gt;=2026,IF(B2415&lt;741000,0,IF(B2415&lt;2191000,B2415-740000,IF(B2415&lt;2193000,1451000,IF(B2415&lt;2196000,1453000,IF(B2415&lt;2200000,1456000,IF(B2415&lt;3600000,ROUNDDOWN(B2415/4,-3)*2.8-80000,IF(B2415&lt;6600000,ROUNDDOWN(B2415/4,-3)*3.2-440000,IF(B2415&lt;8500000,ROUNDDOWN(B2415*0.9,0)-1100000,B2415-1950000)))))))),IF(B2415&lt;651000,0,IF(B2415&lt;1900000,B2415-650000,IF(B2415&lt;3600000,ROUNDDOWN(B2415/4,-3)*2.8-80000,IF(B2415&lt;6600000,ROUNDDOWN(B2415/4,-3)*3.2-440000,IF(B2415&lt;8500000,ROUNDDOWN(B2415*0.9,0)-1100000,B2415-1950000))))))</f>
        <v/>
      </c>
      <c r="I2415" s="19">
        <f>IF(H2415&gt;23500000,NA(),IF(C2415&gt;=2026,IF(H2415&lt;=4890000,1040000,IF(H2415&lt;=6550000,670000,620000)),IF(H2415&lt;=1320000,950000,IF(H2415&lt;=3360000,880000,IF(H2415&lt;=4890000,680000,IF(H2415&lt;=6550000,630000,580000))))))</f>
        <v/>
      </c>
      <c r="J2415" s="19">
        <f>MAX(0,ROUNDDOWN(H2415-E2415-I2415-F2415,-3))</f>
        <v/>
      </c>
      <c r="K2415" s="19">
        <f>MAX(0,ROUNDDOWN(H2415-E2415-I2415-F2415-D2415,-3))</f>
        <v/>
      </c>
      <c r="L2415" s="19">
        <f>IF(J2415&lt;=0,0,ROUNDDOWN((J2415*LOOKUP(J2415,{0,1950001,3300001,6950001,9000001,18000001,40000001},{0.05,0.1,0.2,0.23,0.33,0.4,0.45})-LOOKUP(J2415,{0,1950001,3300001,6950001,9000001,18000001,40000001},{0,97500,427500,636000,1536000,2796000,4796000}))*1.021,-2))</f>
        <v/>
      </c>
      <c r="M2415" s="19">
        <f>IF(K2415&lt;=0,0,ROUNDDOWN((K2415*LOOKUP(K2415,{0,1950001,3300001,6950001,9000001,18000001,40000001},{0.05,0.1,0.2,0.23,0.33,0.4,0.45})-LOOKUP(K2415,{0,1950001,3300001,6950001,9000001,18000001,40000001},{0,97500,427500,636000,1536000,2796000,4796000}))*1.021,-2))</f>
        <v/>
      </c>
      <c r="N2415" s="19">
        <f>MAX(0,ROUNDDOWN(H2415-E2415-430000-G2415,-3))</f>
        <v/>
      </c>
      <c r="O2415" s="19">
        <f>MAX(0,ROUNDDOWN(H2415-E2415-430000-G2415-D2415,-3))</f>
        <v/>
      </c>
      <c r="P2415" s="19">
        <f>IF(H2415&lt;=450000,0,MAX(0,ROUNDDOWN(N2415*0.06-MIN(50000,N2415)*0.03,-2))+MAX(0,ROUNDDOWN(N2415*0.04-MIN(50000,N2415)*0.02,-2)))</f>
        <v/>
      </c>
      <c r="Q2415" s="19">
        <f>IF(H2415&lt;=450000,0,MAX(0,ROUNDDOWN(O2415*0.06-MIN(50000,O2415)*0.03,-2))+MAX(0,ROUNDDOWN(O2415*0.04-MIN(50000,O2415)*0.02,-2)))</f>
        <v/>
      </c>
      <c r="R2415" s="19">
        <f>L2415-M2415</f>
        <v/>
      </c>
      <c r="S2415" s="19">
        <f>P2415-Q2415</f>
        <v/>
      </c>
      <c r="T2415" s="19">
        <f>R2415+S2415</f>
        <v/>
      </c>
      <c r="U2415" s="21">
        <f>IF(J2415&lt;=0,0,LOOKUP(J2415,{0,1950001,3300001,6950001,9000001,18000001,40000001},{0.05,0.1,0.2,0.23,0.33,0.4,0.45}))</f>
        <v/>
      </c>
    </row>
    <row r="2416">
      <c r="A2416" t="inlineStr">
        <is>
          <t>1万円刻み</t>
        </is>
      </c>
      <c r="B2416" s="19">
        <f>'3_1万円刻み'!$A$1139</f>
        <v/>
      </c>
      <c r="C2416" s="20" t="n">
        <v>2026</v>
      </c>
      <c r="D2416" s="19" t="n">
        <v>276000</v>
      </c>
      <c r="E2416" s="19">
        <f>ROUND(MIN(B2416/12,650000)*12*0.0915+MIN(B2416/12,1390000)*12*(0.0504+0)+B2416*0.005,0)</f>
        <v/>
      </c>
      <c r="F2416" s="19" t="n">
        <v>0</v>
      </c>
      <c r="G2416" s="19" t="n">
        <v>0</v>
      </c>
      <c r="H2416" s="19">
        <f>IF(C2416&gt;=2026,IF(B2416&lt;741000,0,IF(B2416&lt;2191000,B2416-740000,IF(B2416&lt;2193000,1451000,IF(B2416&lt;2196000,1453000,IF(B2416&lt;2200000,1456000,IF(B2416&lt;3600000,ROUNDDOWN(B2416/4,-3)*2.8-80000,IF(B2416&lt;6600000,ROUNDDOWN(B2416/4,-3)*3.2-440000,IF(B2416&lt;8500000,ROUNDDOWN(B2416*0.9,0)-1100000,B2416-1950000)))))))),IF(B2416&lt;651000,0,IF(B2416&lt;1900000,B2416-650000,IF(B2416&lt;3600000,ROUNDDOWN(B2416/4,-3)*2.8-80000,IF(B2416&lt;6600000,ROUNDDOWN(B2416/4,-3)*3.2-440000,IF(B2416&lt;8500000,ROUNDDOWN(B2416*0.9,0)-1100000,B2416-1950000))))))</f>
        <v/>
      </c>
      <c r="I2416" s="19">
        <f>IF(H2416&gt;23500000,NA(),IF(C2416&gt;=2026,IF(H2416&lt;=4890000,1040000,IF(H2416&lt;=6550000,670000,620000)),IF(H2416&lt;=1320000,950000,IF(H2416&lt;=3360000,880000,IF(H2416&lt;=4890000,680000,IF(H2416&lt;=6550000,630000,580000))))))</f>
        <v/>
      </c>
      <c r="J2416" s="19">
        <f>MAX(0,ROUNDDOWN(H2416-E2416-I2416-F2416,-3))</f>
        <v/>
      </c>
      <c r="K2416" s="19">
        <f>MAX(0,ROUNDDOWN(H2416-E2416-I2416-F2416-D2416,-3))</f>
        <v/>
      </c>
      <c r="L2416" s="19">
        <f>IF(J2416&lt;=0,0,ROUNDDOWN((J2416*LOOKUP(J2416,{0,1950001,3300001,6950001,9000001,18000001,40000001},{0.05,0.1,0.2,0.23,0.33,0.4,0.45})-LOOKUP(J2416,{0,1950001,3300001,6950001,9000001,18000001,40000001},{0,97500,427500,636000,1536000,2796000,4796000}))*1.021,-2))</f>
        <v/>
      </c>
      <c r="M2416" s="19">
        <f>IF(K2416&lt;=0,0,ROUNDDOWN((K2416*LOOKUP(K2416,{0,1950001,3300001,6950001,9000001,18000001,40000001},{0.05,0.1,0.2,0.23,0.33,0.4,0.45})-LOOKUP(K2416,{0,1950001,3300001,6950001,9000001,18000001,40000001},{0,97500,427500,636000,1536000,2796000,4796000}))*1.021,-2))</f>
        <v/>
      </c>
      <c r="N2416" s="19">
        <f>MAX(0,ROUNDDOWN(H2416-E2416-430000-G2416,-3))</f>
        <v/>
      </c>
      <c r="O2416" s="19">
        <f>MAX(0,ROUNDDOWN(H2416-E2416-430000-G2416-D2416,-3))</f>
        <v/>
      </c>
      <c r="P2416" s="19">
        <f>IF(H2416&lt;=450000,0,MAX(0,ROUNDDOWN(N2416*0.06-MIN(50000,N2416)*0.03,-2))+MAX(0,ROUNDDOWN(N2416*0.04-MIN(50000,N2416)*0.02,-2)))</f>
        <v/>
      </c>
      <c r="Q2416" s="19">
        <f>IF(H2416&lt;=450000,0,MAX(0,ROUNDDOWN(O2416*0.06-MIN(50000,O2416)*0.03,-2))+MAX(0,ROUNDDOWN(O2416*0.04-MIN(50000,O2416)*0.02,-2)))</f>
        <v/>
      </c>
      <c r="R2416" s="19">
        <f>L2416-M2416</f>
        <v/>
      </c>
      <c r="S2416" s="19">
        <f>P2416-Q2416</f>
        <v/>
      </c>
      <c r="T2416" s="19">
        <f>R2416+S2416</f>
        <v/>
      </c>
      <c r="U2416" s="21">
        <f>IF(J2416&lt;=0,0,LOOKUP(J2416,{0,1950001,3300001,6950001,9000001,18000001,40000001},{0.05,0.1,0.2,0.23,0.33,0.4,0.45}))</f>
        <v/>
      </c>
    </row>
    <row r="2417">
      <c r="A2417" t="inlineStr">
        <is>
          <t>1万円刻み</t>
        </is>
      </c>
      <c r="B2417" s="19">
        <f>'3_1万円刻み'!$A$1140</f>
        <v/>
      </c>
      <c r="C2417" s="20" t="n">
        <v>2025</v>
      </c>
      <c r="D2417" s="19" t="n">
        <v>276000</v>
      </c>
      <c r="E2417" s="19">
        <f>ROUND(MIN(B2417/12,650000)*12*0.0915+MIN(B2417/12,1390000)*12*(0.0504+0)+B2417*0.005,0)</f>
        <v/>
      </c>
      <c r="F2417" s="19" t="n">
        <v>0</v>
      </c>
      <c r="G2417" s="19" t="n">
        <v>0</v>
      </c>
      <c r="H2417" s="19">
        <f>IF(C2417&gt;=2026,IF(B2417&lt;741000,0,IF(B2417&lt;2191000,B2417-740000,IF(B2417&lt;2193000,1451000,IF(B2417&lt;2196000,1453000,IF(B2417&lt;2200000,1456000,IF(B2417&lt;3600000,ROUNDDOWN(B2417/4,-3)*2.8-80000,IF(B2417&lt;6600000,ROUNDDOWN(B2417/4,-3)*3.2-440000,IF(B2417&lt;8500000,ROUNDDOWN(B2417*0.9,0)-1100000,B2417-1950000)))))))),IF(B2417&lt;651000,0,IF(B2417&lt;1900000,B2417-650000,IF(B2417&lt;3600000,ROUNDDOWN(B2417/4,-3)*2.8-80000,IF(B2417&lt;6600000,ROUNDDOWN(B2417/4,-3)*3.2-440000,IF(B2417&lt;8500000,ROUNDDOWN(B2417*0.9,0)-1100000,B2417-1950000))))))</f>
        <v/>
      </c>
      <c r="I2417" s="19">
        <f>IF(H2417&gt;23500000,NA(),IF(C2417&gt;=2026,IF(H2417&lt;=4890000,1040000,IF(H2417&lt;=6550000,670000,620000)),IF(H2417&lt;=1320000,950000,IF(H2417&lt;=3360000,880000,IF(H2417&lt;=4890000,680000,IF(H2417&lt;=6550000,630000,580000))))))</f>
        <v/>
      </c>
      <c r="J2417" s="19">
        <f>MAX(0,ROUNDDOWN(H2417-E2417-I2417-F2417,-3))</f>
        <v/>
      </c>
      <c r="K2417" s="19">
        <f>MAX(0,ROUNDDOWN(H2417-E2417-I2417-F2417-D2417,-3))</f>
        <v/>
      </c>
      <c r="L2417" s="19">
        <f>IF(J2417&lt;=0,0,ROUNDDOWN((J2417*LOOKUP(J2417,{0,1950001,3300001,6950001,9000001,18000001,40000001},{0.05,0.1,0.2,0.23,0.33,0.4,0.45})-LOOKUP(J2417,{0,1950001,3300001,6950001,9000001,18000001,40000001},{0,97500,427500,636000,1536000,2796000,4796000}))*1.021,-2))</f>
        <v/>
      </c>
      <c r="M2417" s="19">
        <f>IF(K2417&lt;=0,0,ROUNDDOWN((K2417*LOOKUP(K2417,{0,1950001,3300001,6950001,9000001,18000001,40000001},{0.05,0.1,0.2,0.23,0.33,0.4,0.45})-LOOKUP(K2417,{0,1950001,3300001,6950001,9000001,18000001,40000001},{0,97500,427500,636000,1536000,2796000,4796000}))*1.021,-2))</f>
        <v/>
      </c>
      <c r="N2417" s="19">
        <f>MAX(0,ROUNDDOWN(H2417-E2417-430000-G2417,-3))</f>
        <v/>
      </c>
      <c r="O2417" s="19">
        <f>MAX(0,ROUNDDOWN(H2417-E2417-430000-G2417-D2417,-3))</f>
        <v/>
      </c>
      <c r="P2417" s="19">
        <f>IF(H2417&lt;=450000,0,MAX(0,ROUNDDOWN(N2417*0.06-MIN(50000,N2417)*0.03,-2))+MAX(0,ROUNDDOWN(N2417*0.04-MIN(50000,N2417)*0.02,-2)))</f>
        <v/>
      </c>
      <c r="Q2417" s="19">
        <f>IF(H2417&lt;=450000,0,MAX(0,ROUNDDOWN(O2417*0.06-MIN(50000,O2417)*0.03,-2))+MAX(0,ROUNDDOWN(O2417*0.04-MIN(50000,O2417)*0.02,-2)))</f>
        <v/>
      </c>
      <c r="R2417" s="19">
        <f>L2417-M2417</f>
        <v/>
      </c>
      <c r="S2417" s="19">
        <f>P2417-Q2417</f>
        <v/>
      </c>
      <c r="T2417" s="19">
        <f>R2417+S2417</f>
        <v/>
      </c>
      <c r="U2417" s="21">
        <f>IF(J2417&lt;=0,0,LOOKUP(J2417,{0,1950001,3300001,6950001,9000001,18000001,40000001},{0.05,0.1,0.2,0.23,0.33,0.4,0.45}))</f>
        <v/>
      </c>
    </row>
    <row r="2418">
      <c r="A2418" t="inlineStr">
        <is>
          <t>1万円刻み</t>
        </is>
      </c>
      <c r="B2418" s="19">
        <f>'3_1万円刻み'!$A$1140</f>
        <v/>
      </c>
      <c r="C2418" s="20" t="n">
        <v>2026</v>
      </c>
      <c r="D2418" s="19" t="n">
        <v>276000</v>
      </c>
      <c r="E2418" s="19">
        <f>ROUND(MIN(B2418/12,650000)*12*0.0915+MIN(B2418/12,1390000)*12*(0.0504+0)+B2418*0.005,0)</f>
        <v/>
      </c>
      <c r="F2418" s="19" t="n">
        <v>0</v>
      </c>
      <c r="G2418" s="19" t="n">
        <v>0</v>
      </c>
      <c r="H2418" s="19">
        <f>IF(C2418&gt;=2026,IF(B2418&lt;741000,0,IF(B2418&lt;2191000,B2418-740000,IF(B2418&lt;2193000,1451000,IF(B2418&lt;2196000,1453000,IF(B2418&lt;2200000,1456000,IF(B2418&lt;3600000,ROUNDDOWN(B2418/4,-3)*2.8-80000,IF(B2418&lt;6600000,ROUNDDOWN(B2418/4,-3)*3.2-440000,IF(B2418&lt;8500000,ROUNDDOWN(B2418*0.9,0)-1100000,B2418-1950000)))))))),IF(B2418&lt;651000,0,IF(B2418&lt;1900000,B2418-650000,IF(B2418&lt;3600000,ROUNDDOWN(B2418/4,-3)*2.8-80000,IF(B2418&lt;6600000,ROUNDDOWN(B2418/4,-3)*3.2-440000,IF(B2418&lt;8500000,ROUNDDOWN(B2418*0.9,0)-1100000,B2418-1950000))))))</f>
        <v/>
      </c>
      <c r="I2418" s="19">
        <f>IF(H2418&gt;23500000,NA(),IF(C2418&gt;=2026,IF(H2418&lt;=4890000,1040000,IF(H2418&lt;=6550000,670000,620000)),IF(H2418&lt;=1320000,950000,IF(H2418&lt;=3360000,880000,IF(H2418&lt;=4890000,680000,IF(H2418&lt;=6550000,630000,580000))))))</f>
        <v/>
      </c>
      <c r="J2418" s="19">
        <f>MAX(0,ROUNDDOWN(H2418-E2418-I2418-F2418,-3))</f>
        <v/>
      </c>
      <c r="K2418" s="19">
        <f>MAX(0,ROUNDDOWN(H2418-E2418-I2418-F2418-D2418,-3))</f>
        <v/>
      </c>
      <c r="L2418" s="19">
        <f>IF(J2418&lt;=0,0,ROUNDDOWN((J2418*LOOKUP(J2418,{0,1950001,3300001,6950001,9000001,18000001,40000001},{0.05,0.1,0.2,0.23,0.33,0.4,0.45})-LOOKUP(J2418,{0,1950001,3300001,6950001,9000001,18000001,40000001},{0,97500,427500,636000,1536000,2796000,4796000}))*1.021,-2))</f>
        <v/>
      </c>
      <c r="M2418" s="19">
        <f>IF(K2418&lt;=0,0,ROUNDDOWN((K2418*LOOKUP(K2418,{0,1950001,3300001,6950001,9000001,18000001,40000001},{0.05,0.1,0.2,0.23,0.33,0.4,0.45})-LOOKUP(K2418,{0,1950001,3300001,6950001,9000001,18000001,40000001},{0,97500,427500,636000,1536000,2796000,4796000}))*1.021,-2))</f>
        <v/>
      </c>
      <c r="N2418" s="19">
        <f>MAX(0,ROUNDDOWN(H2418-E2418-430000-G2418,-3))</f>
        <v/>
      </c>
      <c r="O2418" s="19">
        <f>MAX(0,ROUNDDOWN(H2418-E2418-430000-G2418-D2418,-3))</f>
        <v/>
      </c>
      <c r="P2418" s="19">
        <f>IF(H2418&lt;=450000,0,MAX(0,ROUNDDOWN(N2418*0.06-MIN(50000,N2418)*0.03,-2))+MAX(0,ROUNDDOWN(N2418*0.04-MIN(50000,N2418)*0.02,-2)))</f>
        <v/>
      </c>
      <c r="Q2418" s="19">
        <f>IF(H2418&lt;=450000,0,MAX(0,ROUNDDOWN(O2418*0.06-MIN(50000,O2418)*0.03,-2))+MAX(0,ROUNDDOWN(O2418*0.04-MIN(50000,O2418)*0.02,-2)))</f>
        <v/>
      </c>
      <c r="R2418" s="19">
        <f>L2418-M2418</f>
        <v/>
      </c>
      <c r="S2418" s="19">
        <f>P2418-Q2418</f>
        <v/>
      </c>
      <c r="T2418" s="19">
        <f>R2418+S2418</f>
        <v/>
      </c>
      <c r="U2418" s="21">
        <f>IF(J2418&lt;=0,0,LOOKUP(J2418,{0,1950001,3300001,6950001,9000001,18000001,40000001},{0.05,0.1,0.2,0.23,0.33,0.4,0.45}))</f>
        <v/>
      </c>
    </row>
    <row r="2419">
      <c r="A2419" t="inlineStr">
        <is>
          <t>1万円刻み</t>
        </is>
      </c>
      <c r="B2419" s="19">
        <f>'3_1万円刻み'!$A$1141</f>
        <v/>
      </c>
      <c r="C2419" s="20" t="n">
        <v>2025</v>
      </c>
      <c r="D2419" s="19" t="n">
        <v>276000</v>
      </c>
      <c r="E2419" s="19">
        <f>ROUND(MIN(B2419/12,650000)*12*0.0915+MIN(B2419/12,1390000)*12*(0.0504+0)+B2419*0.005,0)</f>
        <v/>
      </c>
      <c r="F2419" s="19" t="n">
        <v>0</v>
      </c>
      <c r="G2419" s="19" t="n">
        <v>0</v>
      </c>
      <c r="H2419" s="19">
        <f>IF(C2419&gt;=2026,IF(B2419&lt;741000,0,IF(B2419&lt;2191000,B2419-740000,IF(B2419&lt;2193000,1451000,IF(B2419&lt;2196000,1453000,IF(B2419&lt;2200000,1456000,IF(B2419&lt;3600000,ROUNDDOWN(B2419/4,-3)*2.8-80000,IF(B2419&lt;6600000,ROUNDDOWN(B2419/4,-3)*3.2-440000,IF(B2419&lt;8500000,ROUNDDOWN(B2419*0.9,0)-1100000,B2419-1950000)))))))),IF(B2419&lt;651000,0,IF(B2419&lt;1900000,B2419-650000,IF(B2419&lt;3600000,ROUNDDOWN(B2419/4,-3)*2.8-80000,IF(B2419&lt;6600000,ROUNDDOWN(B2419/4,-3)*3.2-440000,IF(B2419&lt;8500000,ROUNDDOWN(B2419*0.9,0)-1100000,B2419-1950000))))))</f>
        <v/>
      </c>
      <c r="I2419" s="19">
        <f>IF(H2419&gt;23500000,NA(),IF(C2419&gt;=2026,IF(H2419&lt;=4890000,1040000,IF(H2419&lt;=6550000,670000,620000)),IF(H2419&lt;=1320000,950000,IF(H2419&lt;=3360000,880000,IF(H2419&lt;=4890000,680000,IF(H2419&lt;=6550000,630000,580000))))))</f>
        <v/>
      </c>
      <c r="J2419" s="19">
        <f>MAX(0,ROUNDDOWN(H2419-E2419-I2419-F2419,-3))</f>
        <v/>
      </c>
      <c r="K2419" s="19">
        <f>MAX(0,ROUNDDOWN(H2419-E2419-I2419-F2419-D2419,-3))</f>
        <v/>
      </c>
      <c r="L2419" s="19">
        <f>IF(J2419&lt;=0,0,ROUNDDOWN((J2419*LOOKUP(J2419,{0,1950001,3300001,6950001,9000001,18000001,40000001},{0.05,0.1,0.2,0.23,0.33,0.4,0.45})-LOOKUP(J2419,{0,1950001,3300001,6950001,9000001,18000001,40000001},{0,97500,427500,636000,1536000,2796000,4796000}))*1.021,-2))</f>
        <v/>
      </c>
      <c r="M2419" s="19">
        <f>IF(K2419&lt;=0,0,ROUNDDOWN((K2419*LOOKUP(K2419,{0,1950001,3300001,6950001,9000001,18000001,40000001},{0.05,0.1,0.2,0.23,0.33,0.4,0.45})-LOOKUP(K2419,{0,1950001,3300001,6950001,9000001,18000001,40000001},{0,97500,427500,636000,1536000,2796000,4796000}))*1.021,-2))</f>
        <v/>
      </c>
      <c r="N2419" s="19">
        <f>MAX(0,ROUNDDOWN(H2419-E2419-430000-G2419,-3))</f>
        <v/>
      </c>
      <c r="O2419" s="19">
        <f>MAX(0,ROUNDDOWN(H2419-E2419-430000-G2419-D2419,-3))</f>
        <v/>
      </c>
      <c r="P2419" s="19">
        <f>IF(H2419&lt;=450000,0,MAX(0,ROUNDDOWN(N2419*0.06-MIN(50000,N2419)*0.03,-2))+MAX(0,ROUNDDOWN(N2419*0.04-MIN(50000,N2419)*0.02,-2)))</f>
        <v/>
      </c>
      <c r="Q2419" s="19">
        <f>IF(H2419&lt;=450000,0,MAX(0,ROUNDDOWN(O2419*0.06-MIN(50000,O2419)*0.03,-2))+MAX(0,ROUNDDOWN(O2419*0.04-MIN(50000,O2419)*0.02,-2)))</f>
        <v/>
      </c>
      <c r="R2419" s="19">
        <f>L2419-M2419</f>
        <v/>
      </c>
      <c r="S2419" s="19">
        <f>P2419-Q2419</f>
        <v/>
      </c>
      <c r="T2419" s="19">
        <f>R2419+S2419</f>
        <v/>
      </c>
      <c r="U2419" s="21">
        <f>IF(J2419&lt;=0,0,LOOKUP(J2419,{0,1950001,3300001,6950001,9000001,18000001,40000001},{0.05,0.1,0.2,0.23,0.33,0.4,0.45}))</f>
        <v/>
      </c>
    </row>
    <row r="2420">
      <c r="A2420" t="inlineStr">
        <is>
          <t>1万円刻み</t>
        </is>
      </c>
      <c r="B2420" s="19">
        <f>'3_1万円刻み'!$A$1141</f>
        <v/>
      </c>
      <c r="C2420" s="20" t="n">
        <v>2026</v>
      </c>
      <c r="D2420" s="19" t="n">
        <v>276000</v>
      </c>
      <c r="E2420" s="19">
        <f>ROUND(MIN(B2420/12,650000)*12*0.0915+MIN(B2420/12,1390000)*12*(0.0504+0)+B2420*0.005,0)</f>
        <v/>
      </c>
      <c r="F2420" s="19" t="n">
        <v>0</v>
      </c>
      <c r="G2420" s="19" t="n">
        <v>0</v>
      </c>
      <c r="H2420" s="19">
        <f>IF(C2420&gt;=2026,IF(B2420&lt;741000,0,IF(B2420&lt;2191000,B2420-740000,IF(B2420&lt;2193000,1451000,IF(B2420&lt;2196000,1453000,IF(B2420&lt;2200000,1456000,IF(B2420&lt;3600000,ROUNDDOWN(B2420/4,-3)*2.8-80000,IF(B2420&lt;6600000,ROUNDDOWN(B2420/4,-3)*3.2-440000,IF(B2420&lt;8500000,ROUNDDOWN(B2420*0.9,0)-1100000,B2420-1950000)))))))),IF(B2420&lt;651000,0,IF(B2420&lt;1900000,B2420-650000,IF(B2420&lt;3600000,ROUNDDOWN(B2420/4,-3)*2.8-80000,IF(B2420&lt;6600000,ROUNDDOWN(B2420/4,-3)*3.2-440000,IF(B2420&lt;8500000,ROUNDDOWN(B2420*0.9,0)-1100000,B2420-1950000))))))</f>
        <v/>
      </c>
      <c r="I2420" s="19">
        <f>IF(H2420&gt;23500000,NA(),IF(C2420&gt;=2026,IF(H2420&lt;=4890000,1040000,IF(H2420&lt;=6550000,670000,620000)),IF(H2420&lt;=1320000,950000,IF(H2420&lt;=3360000,880000,IF(H2420&lt;=4890000,680000,IF(H2420&lt;=6550000,630000,580000))))))</f>
        <v/>
      </c>
      <c r="J2420" s="19">
        <f>MAX(0,ROUNDDOWN(H2420-E2420-I2420-F2420,-3))</f>
        <v/>
      </c>
      <c r="K2420" s="19">
        <f>MAX(0,ROUNDDOWN(H2420-E2420-I2420-F2420-D2420,-3))</f>
        <v/>
      </c>
      <c r="L2420" s="19">
        <f>IF(J2420&lt;=0,0,ROUNDDOWN((J2420*LOOKUP(J2420,{0,1950001,3300001,6950001,9000001,18000001,40000001},{0.05,0.1,0.2,0.23,0.33,0.4,0.45})-LOOKUP(J2420,{0,1950001,3300001,6950001,9000001,18000001,40000001},{0,97500,427500,636000,1536000,2796000,4796000}))*1.021,-2))</f>
        <v/>
      </c>
      <c r="M2420" s="19">
        <f>IF(K2420&lt;=0,0,ROUNDDOWN((K2420*LOOKUP(K2420,{0,1950001,3300001,6950001,9000001,18000001,40000001},{0.05,0.1,0.2,0.23,0.33,0.4,0.45})-LOOKUP(K2420,{0,1950001,3300001,6950001,9000001,18000001,40000001},{0,97500,427500,636000,1536000,2796000,4796000}))*1.021,-2))</f>
        <v/>
      </c>
      <c r="N2420" s="19">
        <f>MAX(0,ROUNDDOWN(H2420-E2420-430000-G2420,-3))</f>
        <v/>
      </c>
      <c r="O2420" s="19">
        <f>MAX(0,ROUNDDOWN(H2420-E2420-430000-G2420-D2420,-3))</f>
        <v/>
      </c>
      <c r="P2420" s="19">
        <f>IF(H2420&lt;=450000,0,MAX(0,ROUNDDOWN(N2420*0.06-MIN(50000,N2420)*0.03,-2))+MAX(0,ROUNDDOWN(N2420*0.04-MIN(50000,N2420)*0.02,-2)))</f>
        <v/>
      </c>
      <c r="Q2420" s="19">
        <f>IF(H2420&lt;=450000,0,MAX(0,ROUNDDOWN(O2420*0.06-MIN(50000,O2420)*0.03,-2))+MAX(0,ROUNDDOWN(O2420*0.04-MIN(50000,O2420)*0.02,-2)))</f>
        <v/>
      </c>
      <c r="R2420" s="19">
        <f>L2420-M2420</f>
        <v/>
      </c>
      <c r="S2420" s="19">
        <f>P2420-Q2420</f>
        <v/>
      </c>
      <c r="T2420" s="19">
        <f>R2420+S2420</f>
        <v/>
      </c>
      <c r="U2420" s="21">
        <f>IF(J2420&lt;=0,0,LOOKUP(J2420,{0,1950001,3300001,6950001,9000001,18000001,40000001},{0.05,0.1,0.2,0.23,0.33,0.4,0.45}))</f>
        <v/>
      </c>
    </row>
    <row r="2421">
      <c r="A2421" t="inlineStr">
        <is>
          <t>1万円刻み</t>
        </is>
      </c>
      <c r="B2421" s="19">
        <f>'3_1万円刻み'!$A$1142</f>
        <v/>
      </c>
      <c r="C2421" s="20" t="n">
        <v>2025</v>
      </c>
      <c r="D2421" s="19" t="n">
        <v>276000</v>
      </c>
      <c r="E2421" s="19">
        <f>ROUND(MIN(B2421/12,650000)*12*0.0915+MIN(B2421/12,1390000)*12*(0.0504+0)+B2421*0.005,0)</f>
        <v/>
      </c>
      <c r="F2421" s="19" t="n">
        <v>0</v>
      </c>
      <c r="G2421" s="19" t="n">
        <v>0</v>
      </c>
      <c r="H2421" s="19">
        <f>IF(C2421&gt;=2026,IF(B2421&lt;741000,0,IF(B2421&lt;2191000,B2421-740000,IF(B2421&lt;2193000,1451000,IF(B2421&lt;2196000,1453000,IF(B2421&lt;2200000,1456000,IF(B2421&lt;3600000,ROUNDDOWN(B2421/4,-3)*2.8-80000,IF(B2421&lt;6600000,ROUNDDOWN(B2421/4,-3)*3.2-440000,IF(B2421&lt;8500000,ROUNDDOWN(B2421*0.9,0)-1100000,B2421-1950000)))))))),IF(B2421&lt;651000,0,IF(B2421&lt;1900000,B2421-650000,IF(B2421&lt;3600000,ROUNDDOWN(B2421/4,-3)*2.8-80000,IF(B2421&lt;6600000,ROUNDDOWN(B2421/4,-3)*3.2-440000,IF(B2421&lt;8500000,ROUNDDOWN(B2421*0.9,0)-1100000,B2421-1950000))))))</f>
        <v/>
      </c>
      <c r="I2421" s="19">
        <f>IF(H2421&gt;23500000,NA(),IF(C2421&gt;=2026,IF(H2421&lt;=4890000,1040000,IF(H2421&lt;=6550000,670000,620000)),IF(H2421&lt;=1320000,950000,IF(H2421&lt;=3360000,880000,IF(H2421&lt;=4890000,680000,IF(H2421&lt;=6550000,630000,580000))))))</f>
        <v/>
      </c>
      <c r="J2421" s="19">
        <f>MAX(0,ROUNDDOWN(H2421-E2421-I2421-F2421,-3))</f>
        <v/>
      </c>
      <c r="K2421" s="19">
        <f>MAX(0,ROUNDDOWN(H2421-E2421-I2421-F2421-D2421,-3))</f>
        <v/>
      </c>
      <c r="L2421" s="19">
        <f>IF(J2421&lt;=0,0,ROUNDDOWN((J2421*LOOKUP(J2421,{0,1950001,3300001,6950001,9000001,18000001,40000001},{0.05,0.1,0.2,0.23,0.33,0.4,0.45})-LOOKUP(J2421,{0,1950001,3300001,6950001,9000001,18000001,40000001},{0,97500,427500,636000,1536000,2796000,4796000}))*1.021,-2))</f>
        <v/>
      </c>
      <c r="M2421" s="19">
        <f>IF(K2421&lt;=0,0,ROUNDDOWN((K2421*LOOKUP(K2421,{0,1950001,3300001,6950001,9000001,18000001,40000001},{0.05,0.1,0.2,0.23,0.33,0.4,0.45})-LOOKUP(K2421,{0,1950001,3300001,6950001,9000001,18000001,40000001},{0,97500,427500,636000,1536000,2796000,4796000}))*1.021,-2))</f>
        <v/>
      </c>
      <c r="N2421" s="19">
        <f>MAX(0,ROUNDDOWN(H2421-E2421-430000-G2421,-3))</f>
        <v/>
      </c>
      <c r="O2421" s="19">
        <f>MAX(0,ROUNDDOWN(H2421-E2421-430000-G2421-D2421,-3))</f>
        <v/>
      </c>
      <c r="P2421" s="19">
        <f>IF(H2421&lt;=450000,0,MAX(0,ROUNDDOWN(N2421*0.06-MIN(50000,N2421)*0.03,-2))+MAX(0,ROUNDDOWN(N2421*0.04-MIN(50000,N2421)*0.02,-2)))</f>
        <v/>
      </c>
      <c r="Q2421" s="19">
        <f>IF(H2421&lt;=450000,0,MAX(0,ROUNDDOWN(O2421*0.06-MIN(50000,O2421)*0.03,-2))+MAX(0,ROUNDDOWN(O2421*0.04-MIN(50000,O2421)*0.02,-2)))</f>
        <v/>
      </c>
      <c r="R2421" s="19">
        <f>L2421-M2421</f>
        <v/>
      </c>
      <c r="S2421" s="19">
        <f>P2421-Q2421</f>
        <v/>
      </c>
      <c r="T2421" s="19">
        <f>R2421+S2421</f>
        <v/>
      </c>
      <c r="U2421" s="21">
        <f>IF(J2421&lt;=0,0,LOOKUP(J2421,{0,1950001,3300001,6950001,9000001,18000001,40000001},{0.05,0.1,0.2,0.23,0.33,0.4,0.45}))</f>
        <v/>
      </c>
    </row>
    <row r="2422">
      <c r="A2422" t="inlineStr">
        <is>
          <t>1万円刻み</t>
        </is>
      </c>
      <c r="B2422" s="19">
        <f>'3_1万円刻み'!$A$1142</f>
        <v/>
      </c>
      <c r="C2422" s="20" t="n">
        <v>2026</v>
      </c>
      <c r="D2422" s="19" t="n">
        <v>276000</v>
      </c>
      <c r="E2422" s="19">
        <f>ROUND(MIN(B2422/12,650000)*12*0.0915+MIN(B2422/12,1390000)*12*(0.0504+0)+B2422*0.005,0)</f>
        <v/>
      </c>
      <c r="F2422" s="19" t="n">
        <v>0</v>
      </c>
      <c r="G2422" s="19" t="n">
        <v>0</v>
      </c>
      <c r="H2422" s="19">
        <f>IF(C2422&gt;=2026,IF(B2422&lt;741000,0,IF(B2422&lt;2191000,B2422-740000,IF(B2422&lt;2193000,1451000,IF(B2422&lt;2196000,1453000,IF(B2422&lt;2200000,1456000,IF(B2422&lt;3600000,ROUNDDOWN(B2422/4,-3)*2.8-80000,IF(B2422&lt;6600000,ROUNDDOWN(B2422/4,-3)*3.2-440000,IF(B2422&lt;8500000,ROUNDDOWN(B2422*0.9,0)-1100000,B2422-1950000)))))))),IF(B2422&lt;651000,0,IF(B2422&lt;1900000,B2422-650000,IF(B2422&lt;3600000,ROUNDDOWN(B2422/4,-3)*2.8-80000,IF(B2422&lt;6600000,ROUNDDOWN(B2422/4,-3)*3.2-440000,IF(B2422&lt;8500000,ROUNDDOWN(B2422*0.9,0)-1100000,B2422-1950000))))))</f>
        <v/>
      </c>
      <c r="I2422" s="19">
        <f>IF(H2422&gt;23500000,NA(),IF(C2422&gt;=2026,IF(H2422&lt;=4890000,1040000,IF(H2422&lt;=6550000,670000,620000)),IF(H2422&lt;=1320000,950000,IF(H2422&lt;=3360000,880000,IF(H2422&lt;=4890000,680000,IF(H2422&lt;=6550000,630000,580000))))))</f>
        <v/>
      </c>
      <c r="J2422" s="19">
        <f>MAX(0,ROUNDDOWN(H2422-E2422-I2422-F2422,-3))</f>
        <v/>
      </c>
      <c r="K2422" s="19">
        <f>MAX(0,ROUNDDOWN(H2422-E2422-I2422-F2422-D2422,-3))</f>
        <v/>
      </c>
      <c r="L2422" s="19">
        <f>IF(J2422&lt;=0,0,ROUNDDOWN((J2422*LOOKUP(J2422,{0,1950001,3300001,6950001,9000001,18000001,40000001},{0.05,0.1,0.2,0.23,0.33,0.4,0.45})-LOOKUP(J2422,{0,1950001,3300001,6950001,9000001,18000001,40000001},{0,97500,427500,636000,1536000,2796000,4796000}))*1.021,-2))</f>
        <v/>
      </c>
      <c r="M2422" s="19">
        <f>IF(K2422&lt;=0,0,ROUNDDOWN((K2422*LOOKUP(K2422,{0,1950001,3300001,6950001,9000001,18000001,40000001},{0.05,0.1,0.2,0.23,0.33,0.4,0.45})-LOOKUP(K2422,{0,1950001,3300001,6950001,9000001,18000001,40000001},{0,97500,427500,636000,1536000,2796000,4796000}))*1.021,-2))</f>
        <v/>
      </c>
      <c r="N2422" s="19">
        <f>MAX(0,ROUNDDOWN(H2422-E2422-430000-G2422,-3))</f>
        <v/>
      </c>
      <c r="O2422" s="19">
        <f>MAX(0,ROUNDDOWN(H2422-E2422-430000-G2422-D2422,-3))</f>
        <v/>
      </c>
      <c r="P2422" s="19">
        <f>IF(H2422&lt;=450000,0,MAX(0,ROUNDDOWN(N2422*0.06-MIN(50000,N2422)*0.03,-2))+MAX(0,ROUNDDOWN(N2422*0.04-MIN(50000,N2422)*0.02,-2)))</f>
        <v/>
      </c>
      <c r="Q2422" s="19">
        <f>IF(H2422&lt;=450000,0,MAX(0,ROUNDDOWN(O2422*0.06-MIN(50000,O2422)*0.03,-2))+MAX(0,ROUNDDOWN(O2422*0.04-MIN(50000,O2422)*0.02,-2)))</f>
        <v/>
      </c>
      <c r="R2422" s="19">
        <f>L2422-M2422</f>
        <v/>
      </c>
      <c r="S2422" s="19">
        <f>P2422-Q2422</f>
        <v/>
      </c>
      <c r="T2422" s="19">
        <f>R2422+S2422</f>
        <v/>
      </c>
      <c r="U2422" s="21">
        <f>IF(J2422&lt;=0,0,LOOKUP(J2422,{0,1950001,3300001,6950001,9000001,18000001,40000001},{0.05,0.1,0.2,0.23,0.33,0.4,0.45}))</f>
        <v/>
      </c>
    </row>
    <row r="2423">
      <c r="A2423" t="inlineStr">
        <is>
          <t>1万円刻み</t>
        </is>
      </c>
      <c r="B2423" s="19">
        <f>'3_1万円刻み'!$A$1143</f>
        <v/>
      </c>
      <c r="C2423" s="20" t="n">
        <v>2025</v>
      </c>
      <c r="D2423" s="19" t="n">
        <v>276000</v>
      </c>
      <c r="E2423" s="19">
        <f>ROUND(MIN(B2423/12,650000)*12*0.0915+MIN(B2423/12,1390000)*12*(0.0504+0)+B2423*0.005,0)</f>
        <v/>
      </c>
      <c r="F2423" s="19" t="n">
        <v>0</v>
      </c>
      <c r="G2423" s="19" t="n">
        <v>0</v>
      </c>
      <c r="H2423" s="19">
        <f>IF(C2423&gt;=2026,IF(B2423&lt;741000,0,IF(B2423&lt;2191000,B2423-740000,IF(B2423&lt;2193000,1451000,IF(B2423&lt;2196000,1453000,IF(B2423&lt;2200000,1456000,IF(B2423&lt;3600000,ROUNDDOWN(B2423/4,-3)*2.8-80000,IF(B2423&lt;6600000,ROUNDDOWN(B2423/4,-3)*3.2-440000,IF(B2423&lt;8500000,ROUNDDOWN(B2423*0.9,0)-1100000,B2423-1950000)))))))),IF(B2423&lt;651000,0,IF(B2423&lt;1900000,B2423-650000,IF(B2423&lt;3600000,ROUNDDOWN(B2423/4,-3)*2.8-80000,IF(B2423&lt;6600000,ROUNDDOWN(B2423/4,-3)*3.2-440000,IF(B2423&lt;8500000,ROUNDDOWN(B2423*0.9,0)-1100000,B2423-1950000))))))</f>
        <v/>
      </c>
      <c r="I2423" s="19">
        <f>IF(H2423&gt;23500000,NA(),IF(C2423&gt;=2026,IF(H2423&lt;=4890000,1040000,IF(H2423&lt;=6550000,670000,620000)),IF(H2423&lt;=1320000,950000,IF(H2423&lt;=3360000,880000,IF(H2423&lt;=4890000,680000,IF(H2423&lt;=6550000,630000,580000))))))</f>
        <v/>
      </c>
      <c r="J2423" s="19">
        <f>MAX(0,ROUNDDOWN(H2423-E2423-I2423-F2423,-3))</f>
        <v/>
      </c>
      <c r="K2423" s="19">
        <f>MAX(0,ROUNDDOWN(H2423-E2423-I2423-F2423-D2423,-3))</f>
        <v/>
      </c>
      <c r="L2423" s="19">
        <f>IF(J2423&lt;=0,0,ROUNDDOWN((J2423*LOOKUP(J2423,{0,1950001,3300001,6950001,9000001,18000001,40000001},{0.05,0.1,0.2,0.23,0.33,0.4,0.45})-LOOKUP(J2423,{0,1950001,3300001,6950001,9000001,18000001,40000001},{0,97500,427500,636000,1536000,2796000,4796000}))*1.021,-2))</f>
        <v/>
      </c>
      <c r="M2423" s="19">
        <f>IF(K2423&lt;=0,0,ROUNDDOWN((K2423*LOOKUP(K2423,{0,1950001,3300001,6950001,9000001,18000001,40000001},{0.05,0.1,0.2,0.23,0.33,0.4,0.45})-LOOKUP(K2423,{0,1950001,3300001,6950001,9000001,18000001,40000001},{0,97500,427500,636000,1536000,2796000,4796000}))*1.021,-2))</f>
        <v/>
      </c>
      <c r="N2423" s="19">
        <f>MAX(0,ROUNDDOWN(H2423-E2423-430000-G2423,-3))</f>
        <v/>
      </c>
      <c r="O2423" s="19">
        <f>MAX(0,ROUNDDOWN(H2423-E2423-430000-G2423-D2423,-3))</f>
        <v/>
      </c>
      <c r="P2423" s="19">
        <f>IF(H2423&lt;=450000,0,MAX(0,ROUNDDOWN(N2423*0.06-MIN(50000,N2423)*0.03,-2))+MAX(0,ROUNDDOWN(N2423*0.04-MIN(50000,N2423)*0.02,-2)))</f>
        <v/>
      </c>
      <c r="Q2423" s="19">
        <f>IF(H2423&lt;=450000,0,MAX(0,ROUNDDOWN(O2423*0.06-MIN(50000,O2423)*0.03,-2))+MAX(0,ROUNDDOWN(O2423*0.04-MIN(50000,O2423)*0.02,-2)))</f>
        <v/>
      </c>
      <c r="R2423" s="19">
        <f>L2423-M2423</f>
        <v/>
      </c>
      <c r="S2423" s="19">
        <f>P2423-Q2423</f>
        <v/>
      </c>
      <c r="T2423" s="19">
        <f>R2423+S2423</f>
        <v/>
      </c>
      <c r="U2423" s="21">
        <f>IF(J2423&lt;=0,0,LOOKUP(J2423,{0,1950001,3300001,6950001,9000001,18000001,40000001},{0.05,0.1,0.2,0.23,0.33,0.4,0.45}))</f>
        <v/>
      </c>
    </row>
    <row r="2424">
      <c r="A2424" t="inlineStr">
        <is>
          <t>1万円刻み</t>
        </is>
      </c>
      <c r="B2424" s="19">
        <f>'3_1万円刻み'!$A$1143</f>
        <v/>
      </c>
      <c r="C2424" s="20" t="n">
        <v>2026</v>
      </c>
      <c r="D2424" s="19" t="n">
        <v>276000</v>
      </c>
      <c r="E2424" s="19">
        <f>ROUND(MIN(B2424/12,650000)*12*0.0915+MIN(B2424/12,1390000)*12*(0.0504+0)+B2424*0.005,0)</f>
        <v/>
      </c>
      <c r="F2424" s="19" t="n">
        <v>0</v>
      </c>
      <c r="G2424" s="19" t="n">
        <v>0</v>
      </c>
      <c r="H2424" s="19">
        <f>IF(C2424&gt;=2026,IF(B2424&lt;741000,0,IF(B2424&lt;2191000,B2424-740000,IF(B2424&lt;2193000,1451000,IF(B2424&lt;2196000,1453000,IF(B2424&lt;2200000,1456000,IF(B2424&lt;3600000,ROUNDDOWN(B2424/4,-3)*2.8-80000,IF(B2424&lt;6600000,ROUNDDOWN(B2424/4,-3)*3.2-440000,IF(B2424&lt;8500000,ROUNDDOWN(B2424*0.9,0)-1100000,B2424-1950000)))))))),IF(B2424&lt;651000,0,IF(B2424&lt;1900000,B2424-650000,IF(B2424&lt;3600000,ROUNDDOWN(B2424/4,-3)*2.8-80000,IF(B2424&lt;6600000,ROUNDDOWN(B2424/4,-3)*3.2-440000,IF(B2424&lt;8500000,ROUNDDOWN(B2424*0.9,0)-1100000,B2424-1950000))))))</f>
        <v/>
      </c>
      <c r="I2424" s="19">
        <f>IF(H2424&gt;23500000,NA(),IF(C2424&gt;=2026,IF(H2424&lt;=4890000,1040000,IF(H2424&lt;=6550000,670000,620000)),IF(H2424&lt;=1320000,950000,IF(H2424&lt;=3360000,880000,IF(H2424&lt;=4890000,680000,IF(H2424&lt;=6550000,630000,580000))))))</f>
        <v/>
      </c>
      <c r="J2424" s="19">
        <f>MAX(0,ROUNDDOWN(H2424-E2424-I2424-F2424,-3))</f>
        <v/>
      </c>
      <c r="K2424" s="19">
        <f>MAX(0,ROUNDDOWN(H2424-E2424-I2424-F2424-D2424,-3))</f>
        <v/>
      </c>
      <c r="L2424" s="19">
        <f>IF(J2424&lt;=0,0,ROUNDDOWN((J2424*LOOKUP(J2424,{0,1950001,3300001,6950001,9000001,18000001,40000001},{0.05,0.1,0.2,0.23,0.33,0.4,0.45})-LOOKUP(J2424,{0,1950001,3300001,6950001,9000001,18000001,40000001},{0,97500,427500,636000,1536000,2796000,4796000}))*1.021,-2))</f>
        <v/>
      </c>
      <c r="M2424" s="19">
        <f>IF(K2424&lt;=0,0,ROUNDDOWN((K2424*LOOKUP(K2424,{0,1950001,3300001,6950001,9000001,18000001,40000001},{0.05,0.1,0.2,0.23,0.33,0.4,0.45})-LOOKUP(K2424,{0,1950001,3300001,6950001,9000001,18000001,40000001},{0,97500,427500,636000,1536000,2796000,4796000}))*1.021,-2))</f>
        <v/>
      </c>
      <c r="N2424" s="19">
        <f>MAX(0,ROUNDDOWN(H2424-E2424-430000-G2424,-3))</f>
        <v/>
      </c>
      <c r="O2424" s="19">
        <f>MAX(0,ROUNDDOWN(H2424-E2424-430000-G2424-D2424,-3))</f>
        <v/>
      </c>
      <c r="P2424" s="19">
        <f>IF(H2424&lt;=450000,0,MAX(0,ROUNDDOWN(N2424*0.06-MIN(50000,N2424)*0.03,-2))+MAX(0,ROUNDDOWN(N2424*0.04-MIN(50000,N2424)*0.02,-2)))</f>
        <v/>
      </c>
      <c r="Q2424" s="19">
        <f>IF(H2424&lt;=450000,0,MAX(0,ROUNDDOWN(O2424*0.06-MIN(50000,O2424)*0.03,-2))+MAX(0,ROUNDDOWN(O2424*0.04-MIN(50000,O2424)*0.02,-2)))</f>
        <v/>
      </c>
      <c r="R2424" s="19">
        <f>L2424-M2424</f>
        <v/>
      </c>
      <c r="S2424" s="19">
        <f>P2424-Q2424</f>
        <v/>
      </c>
      <c r="T2424" s="19">
        <f>R2424+S2424</f>
        <v/>
      </c>
      <c r="U2424" s="21">
        <f>IF(J2424&lt;=0,0,LOOKUP(J2424,{0,1950001,3300001,6950001,9000001,18000001,40000001},{0.05,0.1,0.2,0.23,0.33,0.4,0.45}))</f>
        <v/>
      </c>
    </row>
    <row r="2425">
      <c r="A2425" t="inlineStr">
        <is>
          <t>1万円刻み</t>
        </is>
      </c>
      <c r="B2425" s="19">
        <f>'3_1万円刻み'!$A$1144</f>
        <v/>
      </c>
      <c r="C2425" s="20" t="n">
        <v>2025</v>
      </c>
      <c r="D2425" s="19" t="n">
        <v>276000</v>
      </c>
      <c r="E2425" s="19">
        <f>ROUND(MIN(B2425/12,650000)*12*0.0915+MIN(B2425/12,1390000)*12*(0.0504+0)+B2425*0.005,0)</f>
        <v/>
      </c>
      <c r="F2425" s="19" t="n">
        <v>0</v>
      </c>
      <c r="G2425" s="19" t="n">
        <v>0</v>
      </c>
      <c r="H2425" s="19">
        <f>IF(C2425&gt;=2026,IF(B2425&lt;741000,0,IF(B2425&lt;2191000,B2425-740000,IF(B2425&lt;2193000,1451000,IF(B2425&lt;2196000,1453000,IF(B2425&lt;2200000,1456000,IF(B2425&lt;3600000,ROUNDDOWN(B2425/4,-3)*2.8-80000,IF(B2425&lt;6600000,ROUNDDOWN(B2425/4,-3)*3.2-440000,IF(B2425&lt;8500000,ROUNDDOWN(B2425*0.9,0)-1100000,B2425-1950000)))))))),IF(B2425&lt;651000,0,IF(B2425&lt;1900000,B2425-650000,IF(B2425&lt;3600000,ROUNDDOWN(B2425/4,-3)*2.8-80000,IF(B2425&lt;6600000,ROUNDDOWN(B2425/4,-3)*3.2-440000,IF(B2425&lt;8500000,ROUNDDOWN(B2425*0.9,0)-1100000,B2425-1950000))))))</f>
        <v/>
      </c>
      <c r="I2425" s="19">
        <f>IF(H2425&gt;23500000,NA(),IF(C2425&gt;=2026,IF(H2425&lt;=4890000,1040000,IF(H2425&lt;=6550000,670000,620000)),IF(H2425&lt;=1320000,950000,IF(H2425&lt;=3360000,880000,IF(H2425&lt;=4890000,680000,IF(H2425&lt;=6550000,630000,580000))))))</f>
        <v/>
      </c>
      <c r="J2425" s="19">
        <f>MAX(0,ROUNDDOWN(H2425-E2425-I2425-F2425,-3))</f>
        <v/>
      </c>
      <c r="K2425" s="19">
        <f>MAX(0,ROUNDDOWN(H2425-E2425-I2425-F2425-D2425,-3))</f>
        <v/>
      </c>
      <c r="L2425" s="19">
        <f>IF(J2425&lt;=0,0,ROUNDDOWN((J2425*LOOKUP(J2425,{0,1950001,3300001,6950001,9000001,18000001,40000001},{0.05,0.1,0.2,0.23,0.33,0.4,0.45})-LOOKUP(J2425,{0,1950001,3300001,6950001,9000001,18000001,40000001},{0,97500,427500,636000,1536000,2796000,4796000}))*1.021,-2))</f>
        <v/>
      </c>
      <c r="M2425" s="19">
        <f>IF(K2425&lt;=0,0,ROUNDDOWN((K2425*LOOKUP(K2425,{0,1950001,3300001,6950001,9000001,18000001,40000001},{0.05,0.1,0.2,0.23,0.33,0.4,0.45})-LOOKUP(K2425,{0,1950001,3300001,6950001,9000001,18000001,40000001},{0,97500,427500,636000,1536000,2796000,4796000}))*1.021,-2))</f>
        <v/>
      </c>
      <c r="N2425" s="19">
        <f>MAX(0,ROUNDDOWN(H2425-E2425-430000-G2425,-3))</f>
        <v/>
      </c>
      <c r="O2425" s="19">
        <f>MAX(0,ROUNDDOWN(H2425-E2425-430000-G2425-D2425,-3))</f>
        <v/>
      </c>
      <c r="P2425" s="19">
        <f>IF(H2425&lt;=450000,0,MAX(0,ROUNDDOWN(N2425*0.06-MIN(50000,N2425)*0.03,-2))+MAX(0,ROUNDDOWN(N2425*0.04-MIN(50000,N2425)*0.02,-2)))</f>
        <v/>
      </c>
      <c r="Q2425" s="19">
        <f>IF(H2425&lt;=450000,0,MAX(0,ROUNDDOWN(O2425*0.06-MIN(50000,O2425)*0.03,-2))+MAX(0,ROUNDDOWN(O2425*0.04-MIN(50000,O2425)*0.02,-2)))</f>
        <v/>
      </c>
      <c r="R2425" s="19">
        <f>L2425-M2425</f>
        <v/>
      </c>
      <c r="S2425" s="19">
        <f>P2425-Q2425</f>
        <v/>
      </c>
      <c r="T2425" s="19">
        <f>R2425+S2425</f>
        <v/>
      </c>
      <c r="U2425" s="21">
        <f>IF(J2425&lt;=0,0,LOOKUP(J2425,{0,1950001,3300001,6950001,9000001,18000001,40000001},{0.05,0.1,0.2,0.23,0.33,0.4,0.45}))</f>
        <v/>
      </c>
    </row>
    <row r="2426">
      <c r="A2426" t="inlineStr">
        <is>
          <t>1万円刻み</t>
        </is>
      </c>
      <c r="B2426" s="19">
        <f>'3_1万円刻み'!$A$1144</f>
        <v/>
      </c>
      <c r="C2426" s="20" t="n">
        <v>2026</v>
      </c>
      <c r="D2426" s="19" t="n">
        <v>276000</v>
      </c>
      <c r="E2426" s="19">
        <f>ROUND(MIN(B2426/12,650000)*12*0.0915+MIN(B2426/12,1390000)*12*(0.0504+0)+B2426*0.005,0)</f>
        <v/>
      </c>
      <c r="F2426" s="19" t="n">
        <v>0</v>
      </c>
      <c r="G2426" s="19" t="n">
        <v>0</v>
      </c>
      <c r="H2426" s="19">
        <f>IF(C2426&gt;=2026,IF(B2426&lt;741000,0,IF(B2426&lt;2191000,B2426-740000,IF(B2426&lt;2193000,1451000,IF(B2426&lt;2196000,1453000,IF(B2426&lt;2200000,1456000,IF(B2426&lt;3600000,ROUNDDOWN(B2426/4,-3)*2.8-80000,IF(B2426&lt;6600000,ROUNDDOWN(B2426/4,-3)*3.2-440000,IF(B2426&lt;8500000,ROUNDDOWN(B2426*0.9,0)-1100000,B2426-1950000)))))))),IF(B2426&lt;651000,0,IF(B2426&lt;1900000,B2426-650000,IF(B2426&lt;3600000,ROUNDDOWN(B2426/4,-3)*2.8-80000,IF(B2426&lt;6600000,ROUNDDOWN(B2426/4,-3)*3.2-440000,IF(B2426&lt;8500000,ROUNDDOWN(B2426*0.9,0)-1100000,B2426-1950000))))))</f>
        <v/>
      </c>
      <c r="I2426" s="19">
        <f>IF(H2426&gt;23500000,NA(),IF(C2426&gt;=2026,IF(H2426&lt;=4890000,1040000,IF(H2426&lt;=6550000,670000,620000)),IF(H2426&lt;=1320000,950000,IF(H2426&lt;=3360000,880000,IF(H2426&lt;=4890000,680000,IF(H2426&lt;=6550000,630000,580000))))))</f>
        <v/>
      </c>
      <c r="J2426" s="19">
        <f>MAX(0,ROUNDDOWN(H2426-E2426-I2426-F2426,-3))</f>
        <v/>
      </c>
      <c r="K2426" s="19">
        <f>MAX(0,ROUNDDOWN(H2426-E2426-I2426-F2426-D2426,-3))</f>
        <v/>
      </c>
      <c r="L2426" s="19">
        <f>IF(J2426&lt;=0,0,ROUNDDOWN((J2426*LOOKUP(J2426,{0,1950001,3300001,6950001,9000001,18000001,40000001},{0.05,0.1,0.2,0.23,0.33,0.4,0.45})-LOOKUP(J2426,{0,1950001,3300001,6950001,9000001,18000001,40000001},{0,97500,427500,636000,1536000,2796000,4796000}))*1.021,-2))</f>
        <v/>
      </c>
      <c r="M2426" s="19">
        <f>IF(K2426&lt;=0,0,ROUNDDOWN((K2426*LOOKUP(K2426,{0,1950001,3300001,6950001,9000001,18000001,40000001},{0.05,0.1,0.2,0.23,0.33,0.4,0.45})-LOOKUP(K2426,{0,1950001,3300001,6950001,9000001,18000001,40000001},{0,97500,427500,636000,1536000,2796000,4796000}))*1.021,-2))</f>
        <v/>
      </c>
      <c r="N2426" s="19">
        <f>MAX(0,ROUNDDOWN(H2426-E2426-430000-G2426,-3))</f>
        <v/>
      </c>
      <c r="O2426" s="19">
        <f>MAX(0,ROUNDDOWN(H2426-E2426-430000-G2426-D2426,-3))</f>
        <v/>
      </c>
      <c r="P2426" s="19">
        <f>IF(H2426&lt;=450000,0,MAX(0,ROUNDDOWN(N2426*0.06-MIN(50000,N2426)*0.03,-2))+MAX(0,ROUNDDOWN(N2426*0.04-MIN(50000,N2426)*0.02,-2)))</f>
        <v/>
      </c>
      <c r="Q2426" s="19">
        <f>IF(H2426&lt;=450000,0,MAX(0,ROUNDDOWN(O2426*0.06-MIN(50000,O2426)*0.03,-2))+MAX(0,ROUNDDOWN(O2426*0.04-MIN(50000,O2426)*0.02,-2)))</f>
        <v/>
      </c>
      <c r="R2426" s="19">
        <f>L2426-M2426</f>
        <v/>
      </c>
      <c r="S2426" s="19">
        <f>P2426-Q2426</f>
        <v/>
      </c>
      <c r="T2426" s="19">
        <f>R2426+S2426</f>
        <v/>
      </c>
      <c r="U2426" s="21">
        <f>IF(J2426&lt;=0,0,LOOKUP(J2426,{0,1950001,3300001,6950001,9000001,18000001,40000001},{0.05,0.1,0.2,0.23,0.33,0.4,0.45}))</f>
        <v/>
      </c>
    </row>
    <row r="2427">
      <c r="A2427" t="inlineStr">
        <is>
          <t>1万円刻み</t>
        </is>
      </c>
      <c r="B2427" s="19">
        <f>'3_1万円刻み'!$A$1145</f>
        <v/>
      </c>
      <c r="C2427" s="20" t="n">
        <v>2025</v>
      </c>
      <c r="D2427" s="19" t="n">
        <v>276000</v>
      </c>
      <c r="E2427" s="19">
        <f>ROUND(MIN(B2427/12,650000)*12*0.0915+MIN(B2427/12,1390000)*12*(0.0504+0)+B2427*0.005,0)</f>
        <v/>
      </c>
      <c r="F2427" s="19" t="n">
        <v>0</v>
      </c>
      <c r="G2427" s="19" t="n">
        <v>0</v>
      </c>
      <c r="H2427" s="19">
        <f>IF(C2427&gt;=2026,IF(B2427&lt;741000,0,IF(B2427&lt;2191000,B2427-740000,IF(B2427&lt;2193000,1451000,IF(B2427&lt;2196000,1453000,IF(B2427&lt;2200000,1456000,IF(B2427&lt;3600000,ROUNDDOWN(B2427/4,-3)*2.8-80000,IF(B2427&lt;6600000,ROUNDDOWN(B2427/4,-3)*3.2-440000,IF(B2427&lt;8500000,ROUNDDOWN(B2427*0.9,0)-1100000,B2427-1950000)))))))),IF(B2427&lt;651000,0,IF(B2427&lt;1900000,B2427-650000,IF(B2427&lt;3600000,ROUNDDOWN(B2427/4,-3)*2.8-80000,IF(B2427&lt;6600000,ROUNDDOWN(B2427/4,-3)*3.2-440000,IF(B2427&lt;8500000,ROUNDDOWN(B2427*0.9,0)-1100000,B2427-1950000))))))</f>
        <v/>
      </c>
      <c r="I2427" s="19">
        <f>IF(H2427&gt;23500000,NA(),IF(C2427&gt;=2026,IF(H2427&lt;=4890000,1040000,IF(H2427&lt;=6550000,670000,620000)),IF(H2427&lt;=1320000,950000,IF(H2427&lt;=3360000,880000,IF(H2427&lt;=4890000,680000,IF(H2427&lt;=6550000,630000,580000))))))</f>
        <v/>
      </c>
      <c r="J2427" s="19">
        <f>MAX(0,ROUNDDOWN(H2427-E2427-I2427-F2427,-3))</f>
        <v/>
      </c>
      <c r="K2427" s="19">
        <f>MAX(0,ROUNDDOWN(H2427-E2427-I2427-F2427-D2427,-3))</f>
        <v/>
      </c>
      <c r="L2427" s="19">
        <f>IF(J2427&lt;=0,0,ROUNDDOWN((J2427*LOOKUP(J2427,{0,1950001,3300001,6950001,9000001,18000001,40000001},{0.05,0.1,0.2,0.23,0.33,0.4,0.45})-LOOKUP(J2427,{0,1950001,3300001,6950001,9000001,18000001,40000001},{0,97500,427500,636000,1536000,2796000,4796000}))*1.021,-2))</f>
        <v/>
      </c>
      <c r="M2427" s="19">
        <f>IF(K2427&lt;=0,0,ROUNDDOWN((K2427*LOOKUP(K2427,{0,1950001,3300001,6950001,9000001,18000001,40000001},{0.05,0.1,0.2,0.23,0.33,0.4,0.45})-LOOKUP(K2427,{0,1950001,3300001,6950001,9000001,18000001,40000001},{0,97500,427500,636000,1536000,2796000,4796000}))*1.021,-2))</f>
        <v/>
      </c>
      <c r="N2427" s="19">
        <f>MAX(0,ROUNDDOWN(H2427-E2427-430000-G2427,-3))</f>
        <v/>
      </c>
      <c r="O2427" s="19">
        <f>MAX(0,ROUNDDOWN(H2427-E2427-430000-G2427-D2427,-3))</f>
        <v/>
      </c>
      <c r="P2427" s="19">
        <f>IF(H2427&lt;=450000,0,MAX(0,ROUNDDOWN(N2427*0.06-MIN(50000,N2427)*0.03,-2))+MAX(0,ROUNDDOWN(N2427*0.04-MIN(50000,N2427)*0.02,-2)))</f>
        <v/>
      </c>
      <c r="Q2427" s="19">
        <f>IF(H2427&lt;=450000,0,MAX(0,ROUNDDOWN(O2427*0.06-MIN(50000,O2427)*0.03,-2))+MAX(0,ROUNDDOWN(O2427*0.04-MIN(50000,O2427)*0.02,-2)))</f>
        <v/>
      </c>
      <c r="R2427" s="19">
        <f>L2427-M2427</f>
        <v/>
      </c>
      <c r="S2427" s="19">
        <f>P2427-Q2427</f>
        <v/>
      </c>
      <c r="T2427" s="19">
        <f>R2427+S2427</f>
        <v/>
      </c>
      <c r="U2427" s="21">
        <f>IF(J2427&lt;=0,0,LOOKUP(J2427,{0,1950001,3300001,6950001,9000001,18000001,40000001},{0.05,0.1,0.2,0.23,0.33,0.4,0.45}))</f>
        <v/>
      </c>
    </row>
    <row r="2428">
      <c r="A2428" t="inlineStr">
        <is>
          <t>1万円刻み</t>
        </is>
      </c>
      <c r="B2428" s="19">
        <f>'3_1万円刻み'!$A$1145</f>
        <v/>
      </c>
      <c r="C2428" s="20" t="n">
        <v>2026</v>
      </c>
      <c r="D2428" s="19" t="n">
        <v>276000</v>
      </c>
      <c r="E2428" s="19">
        <f>ROUND(MIN(B2428/12,650000)*12*0.0915+MIN(B2428/12,1390000)*12*(0.0504+0)+B2428*0.005,0)</f>
        <v/>
      </c>
      <c r="F2428" s="19" t="n">
        <v>0</v>
      </c>
      <c r="G2428" s="19" t="n">
        <v>0</v>
      </c>
      <c r="H2428" s="19">
        <f>IF(C2428&gt;=2026,IF(B2428&lt;741000,0,IF(B2428&lt;2191000,B2428-740000,IF(B2428&lt;2193000,1451000,IF(B2428&lt;2196000,1453000,IF(B2428&lt;2200000,1456000,IF(B2428&lt;3600000,ROUNDDOWN(B2428/4,-3)*2.8-80000,IF(B2428&lt;6600000,ROUNDDOWN(B2428/4,-3)*3.2-440000,IF(B2428&lt;8500000,ROUNDDOWN(B2428*0.9,0)-1100000,B2428-1950000)))))))),IF(B2428&lt;651000,0,IF(B2428&lt;1900000,B2428-650000,IF(B2428&lt;3600000,ROUNDDOWN(B2428/4,-3)*2.8-80000,IF(B2428&lt;6600000,ROUNDDOWN(B2428/4,-3)*3.2-440000,IF(B2428&lt;8500000,ROUNDDOWN(B2428*0.9,0)-1100000,B2428-1950000))))))</f>
        <v/>
      </c>
      <c r="I2428" s="19">
        <f>IF(H2428&gt;23500000,NA(),IF(C2428&gt;=2026,IF(H2428&lt;=4890000,1040000,IF(H2428&lt;=6550000,670000,620000)),IF(H2428&lt;=1320000,950000,IF(H2428&lt;=3360000,880000,IF(H2428&lt;=4890000,680000,IF(H2428&lt;=6550000,630000,580000))))))</f>
        <v/>
      </c>
      <c r="J2428" s="19">
        <f>MAX(0,ROUNDDOWN(H2428-E2428-I2428-F2428,-3))</f>
        <v/>
      </c>
      <c r="K2428" s="19">
        <f>MAX(0,ROUNDDOWN(H2428-E2428-I2428-F2428-D2428,-3))</f>
        <v/>
      </c>
      <c r="L2428" s="19">
        <f>IF(J2428&lt;=0,0,ROUNDDOWN((J2428*LOOKUP(J2428,{0,1950001,3300001,6950001,9000001,18000001,40000001},{0.05,0.1,0.2,0.23,0.33,0.4,0.45})-LOOKUP(J2428,{0,1950001,3300001,6950001,9000001,18000001,40000001},{0,97500,427500,636000,1536000,2796000,4796000}))*1.021,-2))</f>
        <v/>
      </c>
      <c r="M2428" s="19">
        <f>IF(K2428&lt;=0,0,ROUNDDOWN((K2428*LOOKUP(K2428,{0,1950001,3300001,6950001,9000001,18000001,40000001},{0.05,0.1,0.2,0.23,0.33,0.4,0.45})-LOOKUP(K2428,{0,1950001,3300001,6950001,9000001,18000001,40000001},{0,97500,427500,636000,1536000,2796000,4796000}))*1.021,-2))</f>
        <v/>
      </c>
      <c r="N2428" s="19">
        <f>MAX(0,ROUNDDOWN(H2428-E2428-430000-G2428,-3))</f>
        <v/>
      </c>
      <c r="O2428" s="19">
        <f>MAX(0,ROUNDDOWN(H2428-E2428-430000-G2428-D2428,-3))</f>
        <v/>
      </c>
      <c r="P2428" s="19">
        <f>IF(H2428&lt;=450000,0,MAX(0,ROUNDDOWN(N2428*0.06-MIN(50000,N2428)*0.03,-2))+MAX(0,ROUNDDOWN(N2428*0.04-MIN(50000,N2428)*0.02,-2)))</f>
        <v/>
      </c>
      <c r="Q2428" s="19">
        <f>IF(H2428&lt;=450000,0,MAX(0,ROUNDDOWN(O2428*0.06-MIN(50000,O2428)*0.03,-2))+MAX(0,ROUNDDOWN(O2428*0.04-MIN(50000,O2428)*0.02,-2)))</f>
        <v/>
      </c>
      <c r="R2428" s="19">
        <f>L2428-M2428</f>
        <v/>
      </c>
      <c r="S2428" s="19">
        <f>P2428-Q2428</f>
        <v/>
      </c>
      <c r="T2428" s="19">
        <f>R2428+S2428</f>
        <v/>
      </c>
      <c r="U2428" s="21">
        <f>IF(J2428&lt;=0,0,LOOKUP(J2428,{0,1950001,3300001,6950001,9000001,18000001,40000001},{0.05,0.1,0.2,0.23,0.33,0.4,0.45}))</f>
        <v/>
      </c>
    </row>
    <row r="2429">
      <c r="A2429" t="inlineStr">
        <is>
          <t>1万円刻み</t>
        </is>
      </c>
      <c r="B2429" s="19">
        <f>'3_1万円刻み'!$A$1146</f>
        <v/>
      </c>
      <c r="C2429" s="20" t="n">
        <v>2025</v>
      </c>
      <c r="D2429" s="19" t="n">
        <v>276000</v>
      </c>
      <c r="E2429" s="19">
        <f>ROUND(MIN(B2429/12,650000)*12*0.0915+MIN(B2429/12,1390000)*12*(0.0504+0)+B2429*0.005,0)</f>
        <v/>
      </c>
      <c r="F2429" s="19" t="n">
        <v>0</v>
      </c>
      <c r="G2429" s="19" t="n">
        <v>0</v>
      </c>
      <c r="H2429" s="19">
        <f>IF(C2429&gt;=2026,IF(B2429&lt;741000,0,IF(B2429&lt;2191000,B2429-740000,IF(B2429&lt;2193000,1451000,IF(B2429&lt;2196000,1453000,IF(B2429&lt;2200000,1456000,IF(B2429&lt;3600000,ROUNDDOWN(B2429/4,-3)*2.8-80000,IF(B2429&lt;6600000,ROUNDDOWN(B2429/4,-3)*3.2-440000,IF(B2429&lt;8500000,ROUNDDOWN(B2429*0.9,0)-1100000,B2429-1950000)))))))),IF(B2429&lt;651000,0,IF(B2429&lt;1900000,B2429-650000,IF(B2429&lt;3600000,ROUNDDOWN(B2429/4,-3)*2.8-80000,IF(B2429&lt;6600000,ROUNDDOWN(B2429/4,-3)*3.2-440000,IF(B2429&lt;8500000,ROUNDDOWN(B2429*0.9,0)-1100000,B2429-1950000))))))</f>
        <v/>
      </c>
      <c r="I2429" s="19">
        <f>IF(H2429&gt;23500000,NA(),IF(C2429&gt;=2026,IF(H2429&lt;=4890000,1040000,IF(H2429&lt;=6550000,670000,620000)),IF(H2429&lt;=1320000,950000,IF(H2429&lt;=3360000,880000,IF(H2429&lt;=4890000,680000,IF(H2429&lt;=6550000,630000,580000))))))</f>
        <v/>
      </c>
      <c r="J2429" s="19">
        <f>MAX(0,ROUNDDOWN(H2429-E2429-I2429-F2429,-3))</f>
        <v/>
      </c>
      <c r="K2429" s="19">
        <f>MAX(0,ROUNDDOWN(H2429-E2429-I2429-F2429-D2429,-3))</f>
        <v/>
      </c>
      <c r="L2429" s="19">
        <f>IF(J2429&lt;=0,0,ROUNDDOWN((J2429*LOOKUP(J2429,{0,1950001,3300001,6950001,9000001,18000001,40000001},{0.05,0.1,0.2,0.23,0.33,0.4,0.45})-LOOKUP(J2429,{0,1950001,3300001,6950001,9000001,18000001,40000001},{0,97500,427500,636000,1536000,2796000,4796000}))*1.021,-2))</f>
        <v/>
      </c>
      <c r="M2429" s="19">
        <f>IF(K2429&lt;=0,0,ROUNDDOWN((K2429*LOOKUP(K2429,{0,1950001,3300001,6950001,9000001,18000001,40000001},{0.05,0.1,0.2,0.23,0.33,0.4,0.45})-LOOKUP(K2429,{0,1950001,3300001,6950001,9000001,18000001,40000001},{0,97500,427500,636000,1536000,2796000,4796000}))*1.021,-2))</f>
        <v/>
      </c>
      <c r="N2429" s="19">
        <f>MAX(0,ROUNDDOWN(H2429-E2429-430000-G2429,-3))</f>
        <v/>
      </c>
      <c r="O2429" s="19">
        <f>MAX(0,ROUNDDOWN(H2429-E2429-430000-G2429-D2429,-3))</f>
        <v/>
      </c>
      <c r="P2429" s="19">
        <f>IF(H2429&lt;=450000,0,MAX(0,ROUNDDOWN(N2429*0.06-MIN(50000,N2429)*0.03,-2))+MAX(0,ROUNDDOWN(N2429*0.04-MIN(50000,N2429)*0.02,-2)))</f>
        <v/>
      </c>
      <c r="Q2429" s="19">
        <f>IF(H2429&lt;=450000,0,MAX(0,ROUNDDOWN(O2429*0.06-MIN(50000,O2429)*0.03,-2))+MAX(0,ROUNDDOWN(O2429*0.04-MIN(50000,O2429)*0.02,-2)))</f>
        <v/>
      </c>
      <c r="R2429" s="19">
        <f>L2429-M2429</f>
        <v/>
      </c>
      <c r="S2429" s="19">
        <f>P2429-Q2429</f>
        <v/>
      </c>
      <c r="T2429" s="19">
        <f>R2429+S2429</f>
        <v/>
      </c>
      <c r="U2429" s="21">
        <f>IF(J2429&lt;=0,0,LOOKUP(J2429,{0,1950001,3300001,6950001,9000001,18000001,40000001},{0.05,0.1,0.2,0.23,0.33,0.4,0.45}))</f>
        <v/>
      </c>
    </row>
    <row r="2430">
      <c r="A2430" t="inlineStr">
        <is>
          <t>1万円刻み</t>
        </is>
      </c>
      <c r="B2430" s="19">
        <f>'3_1万円刻み'!$A$1146</f>
        <v/>
      </c>
      <c r="C2430" s="20" t="n">
        <v>2026</v>
      </c>
      <c r="D2430" s="19" t="n">
        <v>276000</v>
      </c>
      <c r="E2430" s="19">
        <f>ROUND(MIN(B2430/12,650000)*12*0.0915+MIN(B2430/12,1390000)*12*(0.0504+0)+B2430*0.005,0)</f>
        <v/>
      </c>
      <c r="F2430" s="19" t="n">
        <v>0</v>
      </c>
      <c r="G2430" s="19" t="n">
        <v>0</v>
      </c>
      <c r="H2430" s="19">
        <f>IF(C2430&gt;=2026,IF(B2430&lt;741000,0,IF(B2430&lt;2191000,B2430-740000,IF(B2430&lt;2193000,1451000,IF(B2430&lt;2196000,1453000,IF(B2430&lt;2200000,1456000,IF(B2430&lt;3600000,ROUNDDOWN(B2430/4,-3)*2.8-80000,IF(B2430&lt;6600000,ROUNDDOWN(B2430/4,-3)*3.2-440000,IF(B2430&lt;8500000,ROUNDDOWN(B2430*0.9,0)-1100000,B2430-1950000)))))))),IF(B2430&lt;651000,0,IF(B2430&lt;1900000,B2430-650000,IF(B2430&lt;3600000,ROUNDDOWN(B2430/4,-3)*2.8-80000,IF(B2430&lt;6600000,ROUNDDOWN(B2430/4,-3)*3.2-440000,IF(B2430&lt;8500000,ROUNDDOWN(B2430*0.9,0)-1100000,B2430-1950000))))))</f>
        <v/>
      </c>
      <c r="I2430" s="19">
        <f>IF(H2430&gt;23500000,NA(),IF(C2430&gt;=2026,IF(H2430&lt;=4890000,1040000,IF(H2430&lt;=6550000,670000,620000)),IF(H2430&lt;=1320000,950000,IF(H2430&lt;=3360000,880000,IF(H2430&lt;=4890000,680000,IF(H2430&lt;=6550000,630000,580000))))))</f>
        <v/>
      </c>
      <c r="J2430" s="19">
        <f>MAX(0,ROUNDDOWN(H2430-E2430-I2430-F2430,-3))</f>
        <v/>
      </c>
      <c r="K2430" s="19">
        <f>MAX(0,ROUNDDOWN(H2430-E2430-I2430-F2430-D2430,-3))</f>
        <v/>
      </c>
      <c r="L2430" s="19">
        <f>IF(J2430&lt;=0,0,ROUNDDOWN((J2430*LOOKUP(J2430,{0,1950001,3300001,6950001,9000001,18000001,40000001},{0.05,0.1,0.2,0.23,0.33,0.4,0.45})-LOOKUP(J2430,{0,1950001,3300001,6950001,9000001,18000001,40000001},{0,97500,427500,636000,1536000,2796000,4796000}))*1.021,-2))</f>
        <v/>
      </c>
      <c r="M2430" s="19">
        <f>IF(K2430&lt;=0,0,ROUNDDOWN((K2430*LOOKUP(K2430,{0,1950001,3300001,6950001,9000001,18000001,40000001},{0.05,0.1,0.2,0.23,0.33,0.4,0.45})-LOOKUP(K2430,{0,1950001,3300001,6950001,9000001,18000001,40000001},{0,97500,427500,636000,1536000,2796000,4796000}))*1.021,-2))</f>
        <v/>
      </c>
      <c r="N2430" s="19">
        <f>MAX(0,ROUNDDOWN(H2430-E2430-430000-G2430,-3))</f>
        <v/>
      </c>
      <c r="O2430" s="19">
        <f>MAX(0,ROUNDDOWN(H2430-E2430-430000-G2430-D2430,-3))</f>
        <v/>
      </c>
      <c r="P2430" s="19">
        <f>IF(H2430&lt;=450000,0,MAX(0,ROUNDDOWN(N2430*0.06-MIN(50000,N2430)*0.03,-2))+MAX(0,ROUNDDOWN(N2430*0.04-MIN(50000,N2430)*0.02,-2)))</f>
        <v/>
      </c>
      <c r="Q2430" s="19">
        <f>IF(H2430&lt;=450000,0,MAX(0,ROUNDDOWN(O2430*0.06-MIN(50000,O2430)*0.03,-2))+MAX(0,ROUNDDOWN(O2430*0.04-MIN(50000,O2430)*0.02,-2)))</f>
        <v/>
      </c>
      <c r="R2430" s="19">
        <f>L2430-M2430</f>
        <v/>
      </c>
      <c r="S2430" s="19">
        <f>P2430-Q2430</f>
        <v/>
      </c>
      <c r="T2430" s="19">
        <f>R2430+S2430</f>
        <v/>
      </c>
      <c r="U2430" s="21">
        <f>IF(J2430&lt;=0,0,LOOKUP(J2430,{0,1950001,3300001,6950001,9000001,18000001,40000001},{0.05,0.1,0.2,0.23,0.33,0.4,0.45}))</f>
        <v/>
      </c>
    </row>
    <row r="2431">
      <c r="A2431" t="inlineStr">
        <is>
          <t>1万円刻み</t>
        </is>
      </c>
      <c r="B2431" s="19">
        <f>'3_1万円刻み'!$A$1147</f>
        <v/>
      </c>
      <c r="C2431" s="20" t="n">
        <v>2025</v>
      </c>
      <c r="D2431" s="19" t="n">
        <v>276000</v>
      </c>
      <c r="E2431" s="19">
        <f>ROUND(MIN(B2431/12,650000)*12*0.0915+MIN(B2431/12,1390000)*12*(0.0504+0)+B2431*0.005,0)</f>
        <v/>
      </c>
      <c r="F2431" s="19" t="n">
        <v>0</v>
      </c>
      <c r="G2431" s="19" t="n">
        <v>0</v>
      </c>
      <c r="H2431" s="19">
        <f>IF(C2431&gt;=2026,IF(B2431&lt;741000,0,IF(B2431&lt;2191000,B2431-740000,IF(B2431&lt;2193000,1451000,IF(B2431&lt;2196000,1453000,IF(B2431&lt;2200000,1456000,IF(B2431&lt;3600000,ROUNDDOWN(B2431/4,-3)*2.8-80000,IF(B2431&lt;6600000,ROUNDDOWN(B2431/4,-3)*3.2-440000,IF(B2431&lt;8500000,ROUNDDOWN(B2431*0.9,0)-1100000,B2431-1950000)))))))),IF(B2431&lt;651000,0,IF(B2431&lt;1900000,B2431-650000,IF(B2431&lt;3600000,ROUNDDOWN(B2431/4,-3)*2.8-80000,IF(B2431&lt;6600000,ROUNDDOWN(B2431/4,-3)*3.2-440000,IF(B2431&lt;8500000,ROUNDDOWN(B2431*0.9,0)-1100000,B2431-1950000))))))</f>
        <v/>
      </c>
      <c r="I2431" s="19">
        <f>IF(H2431&gt;23500000,NA(),IF(C2431&gt;=2026,IF(H2431&lt;=4890000,1040000,IF(H2431&lt;=6550000,670000,620000)),IF(H2431&lt;=1320000,950000,IF(H2431&lt;=3360000,880000,IF(H2431&lt;=4890000,680000,IF(H2431&lt;=6550000,630000,580000))))))</f>
        <v/>
      </c>
      <c r="J2431" s="19">
        <f>MAX(0,ROUNDDOWN(H2431-E2431-I2431-F2431,-3))</f>
        <v/>
      </c>
      <c r="K2431" s="19">
        <f>MAX(0,ROUNDDOWN(H2431-E2431-I2431-F2431-D2431,-3))</f>
        <v/>
      </c>
      <c r="L2431" s="19">
        <f>IF(J2431&lt;=0,0,ROUNDDOWN((J2431*LOOKUP(J2431,{0,1950001,3300001,6950001,9000001,18000001,40000001},{0.05,0.1,0.2,0.23,0.33,0.4,0.45})-LOOKUP(J2431,{0,1950001,3300001,6950001,9000001,18000001,40000001},{0,97500,427500,636000,1536000,2796000,4796000}))*1.021,-2))</f>
        <v/>
      </c>
      <c r="M2431" s="19">
        <f>IF(K2431&lt;=0,0,ROUNDDOWN((K2431*LOOKUP(K2431,{0,1950001,3300001,6950001,9000001,18000001,40000001},{0.05,0.1,0.2,0.23,0.33,0.4,0.45})-LOOKUP(K2431,{0,1950001,3300001,6950001,9000001,18000001,40000001},{0,97500,427500,636000,1536000,2796000,4796000}))*1.021,-2))</f>
        <v/>
      </c>
      <c r="N2431" s="19">
        <f>MAX(0,ROUNDDOWN(H2431-E2431-430000-G2431,-3))</f>
        <v/>
      </c>
      <c r="O2431" s="19">
        <f>MAX(0,ROUNDDOWN(H2431-E2431-430000-G2431-D2431,-3))</f>
        <v/>
      </c>
      <c r="P2431" s="19">
        <f>IF(H2431&lt;=450000,0,MAX(0,ROUNDDOWN(N2431*0.06-MIN(50000,N2431)*0.03,-2))+MAX(0,ROUNDDOWN(N2431*0.04-MIN(50000,N2431)*0.02,-2)))</f>
        <v/>
      </c>
      <c r="Q2431" s="19">
        <f>IF(H2431&lt;=450000,0,MAX(0,ROUNDDOWN(O2431*0.06-MIN(50000,O2431)*0.03,-2))+MAX(0,ROUNDDOWN(O2431*0.04-MIN(50000,O2431)*0.02,-2)))</f>
        <v/>
      </c>
      <c r="R2431" s="19">
        <f>L2431-M2431</f>
        <v/>
      </c>
      <c r="S2431" s="19">
        <f>P2431-Q2431</f>
        <v/>
      </c>
      <c r="T2431" s="19">
        <f>R2431+S2431</f>
        <v/>
      </c>
      <c r="U2431" s="21">
        <f>IF(J2431&lt;=0,0,LOOKUP(J2431,{0,1950001,3300001,6950001,9000001,18000001,40000001},{0.05,0.1,0.2,0.23,0.33,0.4,0.45}))</f>
        <v/>
      </c>
    </row>
    <row r="2432">
      <c r="A2432" t="inlineStr">
        <is>
          <t>1万円刻み</t>
        </is>
      </c>
      <c r="B2432" s="19">
        <f>'3_1万円刻み'!$A$1147</f>
        <v/>
      </c>
      <c r="C2432" s="20" t="n">
        <v>2026</v>
      </c>
      <c r="D2432" s="19" t="n">
        <v>276000</v>
      </c>
      <c r="E2432" s="19">
        <f>ROUND(MIN(B2432/12,650000)*12*0.0915+MIN(B2432/12,1390000)*12*(0.0504+0)+B2432*0.005,0)</f>
        <v/>
      </c>
      <c r="F2432" s="19" t="n">
        <v>0</v>
      </c>
      <c r="G2432" s="19" t="n">
        <v>0</v>
      </c>
      <c r="H2432" s="19">
        <f>IF(C2432&gt;=2026,IF(B2432&lt;741000,0,IF(B2432&lt;2191000,B2432-740000,IF(B2432&lt;2193000,1451000,IF(B2432&lt;2196000,1453000,IF(B2432&lt;2200000,1456000,IF(B2432&lt;3600000,ROUNDDOWN(B2432/4,-3)*2.8-80000,IF(B2432&lt;6600000,ROUNDDOWN(B2432/4,-3)*3.2-440000,IF(B2432&lt;8500000,ROUNDDOWN(B2432*0.9,0)-1100000,B2432-1950000)))))))),IF(B2432&lt;651000,0,IF(B2432&lt;1900000,B2432-650000,IF(B2432&lt;3600000,ROUNDDOWN(B2432/4,-3)*2.8-80000,IF(B2432&lt;6600000,ROUNDDOWN(B2432/4,-3)*3.2-440000,IF(B2432&lt;8500000,ROUNDDOWN(B2432*0.9,0)-1100000,B2432-1950000))))))</f>
        <v/>
      </c>
      <c r="I2432" s="19">
        <f>IF(H2432&gt;23500000,NA(),IF(C2432&gt;=2026,IF(H2432&lt;=4890000,1040000,IF(H2432&lt;=6550000,670000,620000)),IF(H2432&lt;=1320000,950000,IF(H2432&lt;=3360000,880000,IF(H2432&lt;=4890000,680000,IF(H2432&lt;=6550000,630000,580000))))))</f>
        <v/>
      </c>
      <c r="J2432" s="19">
        <f>MAX(0,ROUNDDOWN(H2432-E2432-I2432-F2432,-3))</f>
        <v/>
      </c>
      <c r="K2432" s="19">
        <f>MAX(0,ROUNDDOWN(H2432-E2432-I2432-F2432-D2432,-3))</f>
        <v/>
      </c>
      <c r="L2432" s="19">
        <f>IF(J2432&lt;=0,0,ROUNDDOWN((J2432*LOOKUP(J2432,{0,1950001,3300001,6950001,9000001,18000001,40000001},{0.05,0.1,0.2,0.23,0.33,0.4,0.45})-LOOKUP(J2432,{0,1950001,3300001,6950001,9000001,18000001,40000001},{0,97500,427500,636000,1536000,2796000,4796000}))*1.021,-2))</f>
        <v/>
      </c>
      <c r="M2432" s="19">
        <f>IF(K2432&lt;=0,0,ROUNDDOWN((K2432*LOOKUP(K2432,{0,1950001,3300001,6950001,9000001,18000001,40000001},{0.05,0.1,0.2,0.23,0.33,0.4,0.45})-LOOKUP(K2432,{0,1950001,3300001,6950001,9000001,18000001,40000001},{0,97500,427500,636000,1536000,2796000,4796000}))*1.021,-2))</f>
        <v/>
      </c>
      <c r="N2432" s="19">
        <f>MAX(0,ROUNDDOWN(H2432-E2432-430000-G2432,-3))</f>
        <v/>
      </c>
      <c r="O2432" s="19">
        <f>MAX(0,ROUNDDOWN(H2432-E2432-430000-G2432-D2432,-3))</f>
        <v/>
      </c>
      <c r="P2432" s="19">
        <f>IF(H2432&lt;=450000,0,MAX(0,ROUNDDOWN(N2432*0.06-MIN(50000,N2432)*0.03,-2))+MAX(0,ROUNDDOWN(N2432*0.04-MIN(50000,N2432)*0.02,-2)))</f>
        <v/>
      </c>
      <c r="Q2432" s="19">
        <f>IF(H2432&lt;=450000,0,MAX(0,ROUNDDOWN(O2432*0.06-MIN(50000,O2432)*0.03,-2))+MAX(0,ROUNDDOWN(O2432*0.04-MIN(50000,O2432)*0.02,-2)))</f>
        <v/>
      </c>
      <c r="R2432" s="19">
        <f>L2432-M2432</f>
        <v/>
      </c>
      <c r="S2432" s="19">
        <f>P2432-Q2432</f>
        <v/>
      </c>
      <c r="T2432" s="19">
        <f>R2432+S2432</f>
        <v/>
      </c>
      <c r="U2432" s="21">
        <f>IF(J2432&lt;=0,0,LOOKUP(J2432,{0,1950001,3300001,6950001,9000001,18000001,40000001},{0.05,0.1,0.2,0.23,0.33,0.4,0.45}))</f>
        <v/>
      </c>
    </row>
    <row r="2433">
      <c r="A2433" t="inlineStr">
        <is>
          <t>1万円刻み</t>
        </is>
      </c>
      <c r="B2433" s="19">
        <f>'3_1万円刻み'!$A$1148</f>
        <v/>
      </c>
      <c r="C2433" s="20" t="n">
        <v>2025</v>
      </c>
      <c r="D2433" s="19" t="n">
        <v>276000</v>
      </c>
      <c r="E2433" s="19">
        <f>ROUND(MIN(B2433/12,650000)*12*0.0915+MIN(B2433/12,1390000)*12*(0.0504+0)+B2433*0.005,0)</f>
        <v/>
      </c>
      <c r="F2433" s="19" t="n">
        <v>0</v>
      </c>
      <c r="G2433" s="19" t="n">
        <v>0</v>
      </c>
      <c r="H2433" s="19">
        <f>IF(C2433&gt;=2026,IF(B2433&lt;741000,0,IF(B2433&lt;2191000,B2433-740000,IF(B2433&lt;2193000,1451000,IF(B2433&lt;2196000,1453000,IF(B2433&lt;2200000,1456000,IF(B2433&lt;3600000,ROUNDDOWN(B2433/4,-3)*2.8-80000,IF(B2433&lt;6600000,ROUNDDOWN(B2433/4,-3)*3.2-440000,IF(B2433&lt;8500000,ROUNDDOWN(B2433*0.9,0)-1100000,B2433-1950000)))))))),IF(B2433&lt;651000,0,IF(B2433&lt;1900000,B2433-650000,IF(B2433&lt;3600000,ROUNDDOWN(B2433/4,-3)*2.8-80000,IF(B2433&lt;6600000,ROUNDDOWN(B2433/4,-3)*3.2-440000,IF(B2433&lt;8500000,ROUNDDOWN(B2433*0.9,0)-1100000,B2433-1950000))))))</f>
        <v/>
      </c>
      <c r="I2433" s="19">
        <f>IF(H2433&gt;23500000,NA(),IF(C2433&gt;=2026,IF(H2433&lt;=4890000,1040000,IF(H2433&lt;=6550000,670000,620000)),IF(H2433&lt;=1320000,950000,IF(H2433&lt;=3360000,880000,IF(H2433&lt;=4890000,680000,IF(H2433&lt;=6550000,630000,580000))))))</f>
        <v/>
      </c>
      <c r="J2433" s="19">
        <f>MAX(0,ROUNDDOWN(H2433-E2433-I2433-F2433,-3))</f>
        <v/>
      </c>
      <c r="K2433" s="19">
        <f>MAX(0,ROUNDDOWN(H2433-E2433-I2433-F2433-D2433,-3))</f>
        <v/>
      </c>
      <c r="L2433" s="19">
        <f>IF(J2433&lt;=0,0,ROUNDDOWN((J2433*LOOKUP(J2433,{0,1950001,3300001,6950001,9000001,18000001,40000001},{0.05,0.1,0.2,0.23,0.33,0.4,0.45})-LOOKUP(J2433,{0,1950001,3300001,6950001,9000001,18000001,40000001},{0,97500,427500,636000,1536000,2796000,4796000}))*1.021,-2))</f>
        <v/>
      </c>
      <c r="M2433" s="19">
        <f>IF(K2433&lt;=0,0,ROUNDDOWN((K2433*LOOKUP(K2433,{0,1950001,3300001,6950001,9000001,18000001,40000001},{0.05,0.1,0.2,0.23,0.33,0.4,0.45})-LOOKUP(K2433,{0,1950001,3300001,6950001,9000001,18000001,40000001},{0,97500,427500,636000,1536000,2796000,4796000}))*1.021,-2))</f>
        <v/>
      </c>
      <c r="N2433" s="19">
        <f>MAX(0,ROUNDDOWN(H2433-E2433-430000-G2433,-3))</f>
        <v/>
      </c>
      <c r="O2433" s="19">
        <f>MAX(0,ROUNDDOWN(H2433-E2433-430000-G2433-D2433,-3))</f>
        <v/>
      </c>
      <c r="P2433" s="19">
        <f>IF(H2433&lt;=450000,0,MAX(0,ROUNDDOWN(N2433*0.06-MIN(50000,N2433)*0.03,-2))+MAX(0,ROUNDDOWN(N2433*0.04-MIN(50000,N2433)*0.02,-2)))</f>
        <v/>
      </c>
      <c r="Q2433" s="19">
        <f>IF(H2433&lt;=450000,0,MAX(0,ROUNDDOWN(O2433*0.06-MIN(50000,O2433)*0.03,-2))+MAX(0,ROUNDDOWN(O2433*0.04-MIN(50000,O2433)*0.02,-2)))</f>
        <v/>
      </c>
      <c r="R2433" s="19">
        <f>L2433-M2433</f>
        <v/>
      </c>
      <c r="S2433" s="19">
        <f>P2433-Q2433</f>
        <v/>
      </c>
      <c r="T2433" s="19">
        <f>R2433+S2433</f>
        <v/>
      </c>
      <c r="U2433" s="21">
        <f>IF(J2433&lt;=0,0,LOOKUP(J2433,{0,1950001,3300001,6950001,9000001,18000001,40000001},{0.05,0.1,0.2,0.23,0.33,0.4,0.45}))</f>
        <v/>
      </c>
    </row>
    <row r="2434">
      <c r="A2434" t="inlineStr">
        <is>
          <t>1万円刻み</t>
        </is>
      </c>
      <c r="B2434" s="19">
        <f>'3_1万円刻み'!$A$1148</f>
        <v/>
      </c>
      <c r="C2434" s="20" t="n">
        <v>2026</v>
      </c>
      <c r="D2434" s="19" t="n">
        <v>276000</v>
      </c>
      <c r="E2434" s="19">
        <f>ROUND(MIN(B2434/12,650000)*12*0.0915+MIN(B2434/12,1390000)*12*(0.0504+0)+B2434*0.005,0)</f>
        <v/>
      </c>
      <c r="F2434" s="19" t="n">
        <v>0</v>
      </c>
      <c r="G2434" s="19" t="n">
        <v>0</v>
      </c>
      <c r="H2434" s="19">
        <f>IF(C2434&gt;=2026,IF(B2434&lt;741000,0,IF(B2434&lt;2191000,B2434-740000,IF(B2434&lt;2193000,1451000,IF(B2434&lt;2196000,1453000,IF(B2434&lt;2200000,1456000,IF(B2434&lt;3600000,ROUNDDOWN(B2434/4,-3)*2.8-80000,IF(B2434&lt;6600000,ROUNDDOWN(B2434/4,-3)*3.2-440000,IF(B2434&lt;8500000,ROUNDDOWN(B2434*0.9,0)-1100000,B2434-1950000)))))))),IF(B2434&lt;651000,0,IF(B2434&lt;1900000,B2434-650000,IF(B2434&lt;3600000,ROUNDDOWN(B2434/4,-3)*2.8-80000,IF(B2434&lt;6600000,ROUNDDOWN(B2434/4,-3)*3.2-440000,IF(B2434&lt;8500000,ROUNDDOWN(B2434*0.9,0)-1100000,B2434-1950000))))))</f>
        <v/>
      </c>
      <c r="I2434" s="19">
        <f>IF(H2434&gt;23500000,NA(),IF(C2434&gt;=2026,IF(H2434&lt;=4890000,1040000,IF(H2434&lt;=6550000,670000,620000)),IF(H2434&lt;=1320000,950000,IF(H2434&lt;=3360000,880000,IF(H2434&lt;=4890000,680000,IF(H2434&lt;=6550000,630000,580000))))))</f>
        <v/>
      </c>
      <c r="J2434" s="19">
        <f>MAX(0,ROUNDDOWN(H2434-E2434-I2434-F2434,-3))</f>
        <v/>
      </c>
      <c r="K2434" s="19">
        <f>MAX(0,ROUNDDOWN(H2434-E2434-I2434-F2434-D2434,-3))</f>
        <v/>
      </c>
      <c r="L2434" s="19">
        <f>IF(J2434&lt;=0,0,ROUNDDOWN((J2434*LOOKUP(J2434,{0,1950001,3300001,6950001,9000001,18000001,40000001},{0.05,0.1,0.2,0.23,0.33,0.4,0.45})-LOOKUP(J2434,{0,1950001,3300001,6950001,9000001,18000001,40000001},{0,97500,427500,636000,1536000,2796000,4796000}))*1.021,-2))</f>
        <v/>
      </c>
      <c r="M2434" s="19">
        <f>IF(K2434&lt;=0,0,ROUNDDOWN((K2434*LOOKUP(K2434,{0,1950001,3300001,6950001,9000001,18000001,40000001},{0.05,0.1,0.2,0.23,0.33,0.4,0.45})-LOOKUP(K2434,{0,1950001,3300001,6950001,9000001,18000001,40000001},{0,97500,427500,636000,1536000,2796000,4796000}))*1.021,-2))</f>
        <v/>
      </c>
      <c r="N2434" s="19">
        <f>MAX(0,ROUNDDOWN(H2434-E2434-430000-G2434,-3))</f>
        <v/>
      </c>
      <c r="O2434" s="19">
        <f>MAX(0,ROUNDDOWN(H2434-E2434-430000-G2434-D2434,-3))</f>
        <v/>
      </c>
      <c r="P2434" s="19">
        <f>IF(H2434&lt;=450000,0,MAX(0,ROUNDDOWN(N2434*0.06-MIN(50000,N2434)*0.03,-2))+MAX(0,ROUNDDOWN(N2434*0.04-MIN(50000,N2434)*0.02,-2)))</f>
        <v/>
      </c>
      <c r="Q2434" s="19">
        <f>IF(H2434&lt;=450000,0,MAX(0,ROUNDDOWN(O2434*0.06-MIN(50000,O2434)*0.03,-2))+MAX(0,ROUNDDOWN(O2434*0.04-MIN(50000,O2434)*0.02,-2)))</f>
        <v/>
      </c>
      <c r="R2434" s="19">
        <f>L2434-M2434</f>
        <v/>
      </c>
      <c r="S2434" s="19">
        <f>P2434-Q2434</f>
        <v/>
      </c>
      <c r="T2434" s="19">
        <f>R2434+S2434</f>
        <v/>
      </c>
      <c r="U2434" s="21">
        <f>IF(J2434&lt;=0,0,LOOKUP(J2434,{0,1950001,3300001,6950001,9000001,18000001,40000001},{0.05,0.1,0.2,0.23,0.33,0.4,0.45}))</f>
        <v/>
      </c>
    </row>
    <row r="2435">
      <c r="A2435" t="inlineStr">
        <is>
          <t>1万円刻み</t>
        </is>
      </c>
      <c r="B2435" s="19">
        <f>'3_1万円刻み'!$A$1149</f>
        <v/>
      </c>
      <c r="C2435" s="20" t="n">
        <v>2025</v>
      </c>
      <c r="D2435" s="19" t="n">
        <v>276000</v>
      </c>
      <c r="E2435" s="19">
        <f>ROUND(MIN(B2435/12,650000)*12*0.0915+MIN(B2435/12,1390000)*12*(0.0504+0)+B2435*0.005,0)</f>
        <v/>
      </c>
      <c r="F2435" s="19" t="n">
        <v>0</v>
      </c>
      <c r="G2435" s="19" t="n">
        <v>0</v>
      </c>
      <c r="H2435" s="19">
        <f>IF(C2435&gt;=2026,IF(B2435&lt;741000,0,IF(B2435&lt;2191000,B2435-740000,IF(B2435&lt;2193000,1451000,IF(B2435&lt;2196000,1453000,IF(B2435&lt;2200000,1456000,IF(B2435&lt;3600000,ROUNDDOWN(B2435/4,-3)*2.8-80000,IF(B2435&lt;6600000,ROUNDDOWN(B2435/4,-3)*3.2-440000,IF(B2435&lt;8500000,ROUNDDOWN(B2435*0.9,0)-1100000,B2435-1950000)))))))),IF(B2435&lt;651000,0,IF(B2435&lt;1900000,B2435-650000,IF(B2435&lt;3600000,ROUNDDOWN(B2435/4,-3)*2.8-80000,IF(B2435&lt;6600000,ROUNDDOWN(B2435/4,-3)*3.2-440000,IF(B2435&lt;8500000,ROUNDDOWN(B2435*0.9,0)-1100000,B2435-1950000))))))</f>
        <v/>
      </c>
      <c r="I2435" s="19">
        <f>IF(H2435&gt;23500000,NA(),IF(C2435&gt;=2026,IF(H2435&lt;=4890000,1040000,IF(H2435&lt;=6550000,670000,620000)),IF(H2435&lt;=1320000,950000,IF(H2435&lt;=3360000,880000,IF(H2435&lt;=4890000,680000,IF(H2435&lt;=6550000,630000,580000))))))</f>
        <v/>
      </c>
      <c r="J2435" s="19">
        <f>MAX(0,ROUNDDOWN(H2435-E2435-I2435-F2435,-3))</f>
        <v/>
      </c>
      <c r="K2435" s="19">
        <f>MAX(0,ROUNDDOWN(H2435-E2435-I2435-F2435-D2435,-3))</f>
        <v/>
      </c>
      <c r="L2435" s="19">
        <f>IF(J2435&lt;=0,0,ROUNDDOWN((J2435*LOOKUP(J2435,{0,1950001,3300001,6950001,9000001,18000001,40000001},{0.05,0.1,0.2,0.23,0.33,0.4,0.45})-LOOKUP(J2435,{0,1950001,3300001,6950001,9000001,18000001,40000001},{0,97500,427500,636000,1536000,2796000,4796000}))*1.021,-2))</f>
        <v/>
      </c>
      <c r="M2435" s="19">
        <f>IF(K2435&lt;=0,0,ROUNDDOWN((K2435*LOOKUP(K2435,{0,1950001,3300001,6950001,9000001,18000001,40000001},{0.05,0.1,0.2,0.23,0.33,0.4,0.45})-LOOKUP(K2435,{0,1950001,3300001,6950001,9000001,18000001,40000001},{0,97500,427500,636000,1536000,2796000,4796000}))*1.021,-2))</f>
        <v/>
      </c>
      <c r="N2435" s="19">
        <f>MAX(0,ROUNDDOWN(H2435-E2435-430000-G2435,-3))</f>
        <v/>
      </c>
      <c r="O2435" s="19">
        <f>MAX(0,ROUNDDOWN(H2435-E2435-430000-G2435-D2435,-3))</f>
        <v/>
      </c>
      <c r="P2435" s="19">
        <f>IF(H2435&lt;=450000,0,MAX(0,ROUNDDOWN(N2435*0.06-MIN(50000,N2435)*0.03,-2))+MAX(0,ROUNDDOWN(N2435*0.04-MIN(50000,N2435)*0.02,-2)))</f>
        <v/>
      </c>
      <c r="Q2435" s="19">
        <f>IF(H2435&lt;=450000,0,MAX(0,ROUNDDOWN(O2435*0.06-MIN(50000,O2435)*0.03,-2))+MAX(0,ROUNDDOWN(O2435*0.04-MIN(50000,O2435)*0.02,-2)))</f>
        <v/>
      </c>
      <c r="R2435" s="19">
        <f>L2435-M2435</f>
        <v/>
      </c>
      <c r="S2435" s="19">
        <f>P2435-Q2435</f>
        <v/>
      </c>
      <c r="T2435" s="19">
        <f>R2435+S2435</f>
        <v/>
      </c>
      <c r="U2435" s="21">
        <f>IF(J2435&lt;=0,0,LOOKUP(J2435,{0,1950001,3300001,6950001,9000001,18000001,40000001},{0.05,0.1,0.2,0.23,0.33,0.4,0.45}))</f>
        <v/>
      </c>
    </row>
    <row r="2436">
      <c r="A2436" t="inlineStr">
        <is>
          <t>1万円刻み</t>
        </is>
      </c>
      <c r="B2436" s="19">
        <f>'3_1万円刻み'!$A$1149</f>
        <v/>
      </c>
      <c r="C2436" s="20" t="n">
        <v>2026</v>
      </c>
      <c r="D2436" s="19" t="n">
        <v>276000</v>
      </c>
      <c r="E2436" s="19">
        <f>ROUND(MIN(B2436/12,650000)*12*0.0915+MIN(B2436/12,1390000)*12*(0.0504+0)+B2436*0.005,0)</f>
        <v/>
      </c>
      <c r="F2436" s="19" t="n">
        <v>0</v>
      </c>
      <c r="G2436" s="19" t="n">
        <v>0</v>
      </c>
      <c r="H2436" s="19">
        <f>IF(C2436&gt;=2026,IF(B2436&lt;741000,0,IF(B2436&lt;2191000,B2436-740000,IF(B2436&lt;2193000,1451000,IF(B2436&lt;2196000,1453000,IF(B2436&lt;2200000,1456000,IF(B2436&lt;3600000,ROUNDDOWN(B2436/4,-3)*2.8-80000,IF(B2436&lt;6600000,ROUNDDOWN(B2436/4,-3)*3.2-440000,IF(B2436&lt;8500000,ROUNDDOWN(B2436*0.9,0)-1100000,B2436-1950000)))))))),IF(B2436&lt;651000,0,IF(B2436&lt;1900000,B2436-650000,IF(B2436&lt;3600000,ROUNDDOWN(B2436/4,-3)*2.8-80000,IF(B2436&lt;6600000,ROUNDDOWN(B2436/4,-3)*3.2-440000,IF(B2436&lt;8500000,ROUNDDOWN(B2436*0.9,0)-1100000,B2436-1950000))))))</f>
        <v/>
      </c>
      <c r="I2436" s="19">
        <f>IF(H2436&gt;23500000,NA(),IF(C2436&gt;=2026,IF(H2436&lt;=4890000,1040000,IF(H2436&lt;=6550000,670000,620000)),IF(H2436&lt;=1320000,950000,IF(H2436&lt;=3360000,880000,IF(H2436&lt;=4890000,680000,IF(H2436&lt;=6550000,630000,580000))))))</f>
        <v/>
      </c>
      <c r="J2436" s="19">
        <f>MAX(0,ROUNDDOWN(H2436-E2436-I2436-F2436,-3))</f>
        <v/>
      </c>
      <c r="K2436" s="19">
        <f>MAX(0,ROUNDDOWN(H2436-E2436-I2436-F2436-D2436,-3))</f>
        <v/>
      </c>
      <c r="L2436" s="19">
        <f>IF(J2436&lt;=0,0,ROUNDDOWN((J2436*LOOKUP(J2436,{0,1950001,3300001,6950001,9000001,18000001,40000001},{0.05,0.1,0.2,0.23,0.33,0.4,0.45})-LOOKUP(J2436,{0,1950001,3300001,6950001,9000001,18000001,40000001},{0,97500,427500,636000,1536000,2796000,4796000}))*1.021,-2))</f>
        <v/>
      </c>
      <c r="M2436" s="19">
        <f>IF(K2436&lt;=0,0,ROUNDDOWN((K2436*LOOKUP(K2436,{0,1950001,3300001,6950001,9000001,18000001,40000001},{0.05,0.1,0.2,0.23,0.33,0.4,0.45})-LOOKUP(K2436,{0,1950001,3300001,6950001,9000001,18000001,40000001},{0,97500,427500,636000,1536000,2796000,4796000}))*1.021,-2))</f>
        <v/>
      </c>
      <c r="N2436" s="19">
        <f>MAX(0,ROUNDDOWN(H2436-E2436-430000-G2436,-3))</f>
        <v/>
      </c>
      <c r="O2436" s="19">
        <f>MAX(0,ROUNDDOWN(H2436-E2436-430000-G2436-D2436,-3))</f>
        <v/>
      </c>
      <c r="P2436" s="19">
        <f>IF(H2436&lt;=450000,0,MAX(0,ROUNDDOWN(N2436*0.06-MIN(50000,N2436)*0.03,-2))+MAX(0,ROUNDDOWN(N2436*0.04-MIN(50000,N2436)*0.02,-2)))</f>
        <v/>
      </c>
      <c r="Q2436" s="19">
        <f>IF(H2436&lt;=450000,0,MAX(0,ROUNDDOWN(O2436*0.06-MIN(50000,O2436)*0.03,-2))+MAX(0,ROUNDDOWN(O2436*0.04-MIN(50000,O2436)*0.02,-2)))</f>
        <v/>
      </c>
      <c r="R2436" s="19">
        <f>L2436-M2436</f>
        <v/>
      </c>
      <c r="S2436" s="19">
        <f>P2436-Q2436</f>
        <v/>
      </c>
      <c r="T2436" s="19">
        <f>R2436+S2436</f>
        <v/>
      </c>
      <c r="U2436" s="21">
        <f>IF(J2436&lt;=0,0,LOOKUP(J2436,{0,1950001,3300001,6950001,9000001,18000001,40000001},{0.05,0.1,0.2,0.23,0.33,0.4,0.45}))</f>
        <v/>
      </c>
    </row>
    <row r="2437">
      <c r="A2437" t="inlineStr">
        <is>
          <t>1万円刻み</t>
        </is>
      </c>
      <c r="B2437" s="19">
        <f>'3_1万円刻み'!$A$1150</f>
        <v/>
      </c>
      <c r="C2437" s="20" t="n">
        <v>2025</v>
      </c>
      <c r="D2437" s="19" t="n">
        <v>276000</v>
      </c>
      <c r="E2437" s="19">
        <f>ROUND(MIN(B2437/12,650000)*12*0.0915+MIN(B2437/12,1390000)*12*(0.0504+0)+B2437*0.005,0)</f>
        <v/>
      </c>
      <c r="F2437" s="19" t="n">
        <v>0</v>
      </c>
      <c r="G2437" s="19" t="n">
        <v>0</v>
      </c>
      <c r="H2437" s="19">
        <f>IF(C2437&gt;=2026,IF(B2437&lt;741000,0,IF(B2437&lt;2191000,B2437-740000,IF(B2437&lt;2193000,1451000,IF(B2437&lt;2196000,1453000,IF(B2437&lt;2200000,1456000,IF(B2437&lt;3600000,ROUNDDOWN(B2437/4,-3)*2.8-80000,IF(B2437&lt;6600000,ROUNDDOWN(B2437/4,-3)*3.2-440000,IF(B2437&lt;8500000,ROUNDDOWN(B2437*0.9,0)-1100000,B2437-1950000)))))))),IF(B2437&lt;651000,0,IF(B2437&lt;1900000,B2437-650000,IF(B2437&lt;3600000,ROUNDDOWN(B2437/4,-3)*2.8-80000,IF(B2437&lt;6600000,ROUNDDOWN(B2437/4,-3)*3.2-440000,IF(B2437&lt;8500000,ROUNDDOWN(B2437*0.9,0)-1100000,B2437-1950000))))))</f>
        <v/>
      </c>
      <c r="I2437" s="19">
        <f>IF(H2437&gt;23500000,NA(),IF(C2437&gt;=2026,IF(H2437&lt;=4890000,1040000,IF(H2437&lt;=6550000,670000,620000)),IF(H2437&lt;=1320000,950000,IF(H2437&lt;=3360000,880000,IF(H2437&lt;=4890000,680000,IF(H2437&lt;=6550000,630000,580000))))))</f>
        <v/>
      </c>
      <c r="J2437" s="19">
        <f>MAX(0,ROUNDDOWN(H2437-E2437-I2437-F2437,-3))</f>
        <v/>
      </c>
      <c r="K2437" s="19">
        <f>MAX(0,ROUNDDOWN(H2437-E2437-I2437-F2437-D2437,-3))</f>
        <v/>
      </c>
      <c r="L2437" s="19">
        <f>IF(J2437&lt;=0,0,ROUNDDOWN((J2437*LOOKUP(J2437,{0,1950001,3300001,6950001,9000001,18000001,40000001},{0.05,0.1,0.2,0.23,0.33,0.4,0.45})-LOOKUP(J2437,{0,1950001,3300001,6950001,9000001,18000001,40000001},{0,97500,427500,636000,1536000,2796000,4796000}))*1.021,-2))</f>
        <v/>
      </c>
      <c r="M2437" s="19">
        <f>IF(K2437&lt;=0,0,ROUNDDOWN((K2437*LOOKUP(K2437,{0,1950001,3300001,6950001,9000001,18000001,40000001},{0.05,0.1,0.2,0.23,0.33,0.4,0.45})-LOOKUP(K2437,{0,1950001,3300001,6950001,9000001,18000001,40000001},{0,97500,427500,636000,1536000,2796000,4796000}))*1.021,-2))</f>
        <v/>
      </c>
      <c r="N2437" s="19">
        <f>MAX(0,ROUNDDOWN(H2437-E2437-430000-G2437,-3))</f>
        <v/>
      </c>
      <c r="O2437" s="19">
        <f>MAX(0,ROUNDDOWN(H2437-E2437-430000-G2437-D2437,-3))</f>
        <v/>
      </c>
      <c r="P2437" s="19">
        <f>IF(H2437&lt;=450000,0,MAX(0,ROUNDDOWN(N2437*0.06-MIN(50000,N2437)*0.03,-2))+MAX(0,ROUNDDOWN(N2437*0.04-MIN(50000,N2437)*0.02,-2)))</f>
        <v/>
      </c>
      <c r="Q2437" s="19">
        <f>IF(H2437&lt;=450000,0,MAX(0,ROUNDDOWN(O2437*0.06-MIN(50000,O2437)*0.03,-2))+MAX(0,ROUNDDOWN(O2437*0.04-MIN(50000,O2437)*0.02,-2)))</f>
        <v/>
      </c>
      <c r="R2437" s="19">
        <f>L2437-M2437</f>
        <v/>
      </c>
      <c r="S2437" s="19">
        <f>P2437-Q2437</f>
        <v/>
      </c>
      <c r="T2437" s="19">
        <f>R2437+S2437</f>
        <v/>
      </c>
      <c r="U2437" s="21">
        <f>IF(J2437&lt;=0,0,LOOKUP(J2437,{0,1950001,3300001,6950001,9000001,18000001,40000001},{0.05,0.1,0.2,0.23,0.33,0.4,0.45}))</f>
        <v/>
      </c>
    </row>
    <row r="2438">
      <c r="A2438" t="inlineStr">
        <is>
          <t>1万円刻み</t>
        </is>
      </c>
      <c r="B2438" s="19">
        <f>'3_1万円刻み'!$A$1150</f>
        <v/>
      </c>
      <c r="C2438" s="20" t="n">
        <v>2026</v>
      </c>
      <c r="D2438" s="19" t="n">
        <v>276000</v>
      </c>
      <c r="E2438" s="19">
        <f>ROUND(MIN(B2438/12,650000)*12*0.0915+MIN(B2438/12,1390000)*12*(0.0504+0)+B2438*0.005,0)</f>
        <v/>
      </c>
      <c r="F2438" s="19" t="n">
        <v>0</v>
      </c>
      <c r="G2438" s="19" t="n">
        <v>0</v>
      </c>
      <c r="H2438" s="19">
        <f>IF(C2438&gt;=2026,IF(B2438&lt;741000,0,IF(B2438&lt;2191000,B2438-740000,IF(B2438&lt;2193000,1451000,IF(B2438&lt;2196000,1453000,IF(B2438&lt;2200000,1456000,IF(B2438&lt;3600000,ROUNDDOWN(B2438/4,-3)*2.8-80000,IF(B2438&lt;6600000,ROUNDDOWN(B2438/4,-3)*3.2-440000,IF(B2438&lt;8500000,ROUNDDOWN(B2438*0.9,0)-1100000,B2438-1950000)))))))),IF(B2438&lt;651000,0,IF(B2438&lt;1900000,B2438-650000,IF(B2438&lt;3600000,ROUNDDOWN(B2438/4,-3)*2.8-80000,IF(B2438&lt;6600000,ROUNDDOWN(B2438/4,-3)*3.2-440000,IF(B2438&lt;8500000,ROUNDDOWN(B2438*0.9,0)-1100000,B2438-1950000))))))</f>
        <v/>
      </c>
      <c r="I2438" s="19">
        <f>IF(H2438&gt;23500000,NA(),IF(C2438&gt;=2026,IF(H2438&lt;=4890000,1040000,IF(H2438&lt;=6550000,670000,620000)),IF(H2438&lt;=1320000,950000,IF(H2438&lt;=3360000,880000,IF(H2438&lt;=4890000,680000,IF(H2438&lt;=6550000,630000,580000))))))</f>
        <v/>
      </c>
      <c r="J2438" s="19">
        <f>MAX(0,ROUNDDOWN(H2438-E2438-I2438-F2438,-3))</f>
        <v/>
      </c>
      <c r="K2438" s="19">
        <f>MAX(0,ROUNDDOWN(H2438-E2438-I2438-F2438-D2438,-3))</f>
        <v/>
      </c>
      <c r="L2438" s="19">
        <f>IF(J2438&lt;=0,0,ROUNDDOWN((J2438*LOOKUP(J2438,{0,1950001,3300001,6950001,9000001,18000001,40000001},{0.05,0.1,0.2,0.23,0.33,0.4,0.45})-LOOKUP(J2438,{0,1950001,3300001,6950001,9000001,18000001,40000001},{0,97500,427500,636000,1536000,2796000,4796000}))*1.021,-2))</f>
        <v/>
      </c>
      <c r="M2438" s="19">
        <f>IF(K2438&lt;=0,0,ROUNDDOWN((K2438*LOOKUP(K2438,{0,1950001,3300001,6950001,9000001,18000001,40000001},{0.05,0.1,0.2,0.23,0.33,0.4,0.45})-LOOKUP(K2438,{0,1950001,3300001,6950001,9000001,18000001,40000001},{0,97500,427500,636000,1536000,2796000,4796000}))*1.021,-2))</f>
        <v/>
      </c>
      <c r="N2438" s="19">
        <f>MAX(0,ROUNDDOWN(H2438-E2438-430000-G2438,-3))</f>
        <v/>
      </c>
      <c r="O2438" s="19">
        <f>MAX(0,ROUNDDOWN(H2438-E2438-430000-G2438-D2438,-3))</f>
        <v/>
      </c>
      <c r="P2438" s="19">
        <f>IF(H2438&lt;=450000,0,MAX(0,ROUNDDOWN(N2438*0.06-MIN(50000,N2438)*0.03,-2))+MAX(0,ROUNDDOWN(N2438*0.04-MIN(50000,N2438)*0.02,-2)))</f>
        <v/>
      </c>
      <c r="Q2438" s="19">
        <f>IF(H2438&lt;=450000,0,MAX(0,ROUNDDOWN(O2438*0.06-MIN(50000,O2438)*0.03,-2))+MAX(0,ROUNDDOWN(O2438*0.04-MIN(50000,O2438)*0.02,-2)))</f>
        <v/>
      </c>
      <c r="R2438" s="19">
        <f>L2438-M2438</f>
        <v/>
      </c>
      <c r="S2438" s="19">
        <f>P2438-Q2438</f>
        <v/>
      </c>
      <c r="T2438" s="19">
        <f>R2438+S2438</f>
        <v/>
      </c>
      <c r="U2438" s="21">
        <f>IF(J2438&lt;=0,0,LOOKUP(J2438,{0,1950001,3300001,6950001,9000001,18000001,40000001},{0.05,0.1,0.2,0.23,0.33,0.4,0.45}))</f>
        <v/>
      </c>
    </row>
    <row r="2439">
      <c r="A2439" t="inlineStr">
        <is>
          <t>1万円刻み</t>
        </is>
      </c>
      <c r="B2439" s="19">
        <f>'3_1万円刻み'!$A$1151</f>
        <v/>
      </c>
      <c r="C2439" s="20" t="n">
        <v>2025</v>
      </c>
      <c r="D2439" s="19" t="n">
        <v>276000</v>
      </c>
      <c r="E2439" s="19">
        <f>ROUND(MIN(B2439/12,650000)*12*0.0915+MIN(B2439/12,1390000)*12*(0.0504+0)+B2439*0.005,0)</f>
        <v/>
      </c>
      <c r="F2439" s="19" t="n">
        <v>0</v>
      </c>
      <c r="G2439" s="19" t="n">
        <v>0</v>
      </c>
      <c r="H2439" s="19">
        <f>IF(C2439&gt;=2026,IF(B2439&lt;741000,0,IF(B2439&lt;2191000,B2439-740000,IF(B2439&lt;2193000,1451000,IF(B2439&lt;2196000,1453000,IF(B2439&lt;2200000,1456000,IF(B2439&lt;3600000,ROUNDDOWN(B2439/4,-3)*2.8-80000,IF(B2439&lt;6600000,ROUNDDOWN(B2439/4,-3)*3.2-440000,IF(B2439&lt;8500000,ROUNDDOWN(B2439*0.9,0)-1100000,B2439-1950000)))))))),IF(B2439&lt;651000,0,IF(B2439&lt;1900000,B2439-650000,IF(B2439&lt;3600000,ROUNDDOWN(B2439/4,-3)*2.8-80000,IF(B2439&lt;6600000,ROUNDDOWN(B2439/4,-3)*3.2-440000,IF(B2439&lt;8500000,ROUNDDOWN(B2439*0.9,0)-1100000,B2439-1950000))))))</f>
        <v/>
      </c>
      <c r="I2439" s="19">
        <f>IF(H2439&gt;23500000,NA(),IF(C2439&gt;=2026,IF(H2439&lt;=4890000,1040000,IF(H2439&lt;=6550000,670000,620000)),IF(H2439&lt;=1320000,950000,IF(H2439&lt;=3360000,880000,IF(H2439&lt;=4890000,680000,IF(H2439&lt;=6550000,630000,580000))))))</f>
        <v/>
      </c>
      <c r="J2439" s="19">
        <f>MAX(0,ROUNDDOWN(H2439-E2439-I2439-F2439,-3))</f>
        <v/>
      </c>
      <c r="K2439" s="19">
        <f>MAX(0,ROUNDDOWN(H2439-E2439-I2439-F2439-D2439,-3))</f>
        <v/>
      </c>
      <c r="L2439" s="19">
        <f>IF(J2439&lt;=0,0,ROUNDDOWN((J2439*LOOKUP(J2439,{0,1950001,3300001,6950001,9000001,18000001,40000001},{0.05,0.1,0.2,0.23,0.33,0.4,0.45})-LOOKUP(J2439,{0,1950001,3300001,6950001,9000001,18000001,40000001},{0,97500,427500,636000,1536000,2796000,4796000}))*1.021,-2))</f>
        <v/>
      </c>
      <c r="M2439" s="19">
        <f>IF(K2439&lt;=0,0,ROUNDDOWN((K2439*LOOKUP(K2439,{0,1950001,3300001,6950001,9000001,18000001,40000001},{0.05,0.1,0.2,0.23,0.33,0.4,0.45})-LOOKUP(K2439,{0,1950001,3300001,6950001,9000001,18000001,40000001},{0,97500,427500,636000,1536000,2796000,4796000}))*1.021,-2))</f>
        <v/>
      </c>
      <c r="N2439" s="19">
        <f>MAX(0,ROUNDDOWN(H2439-E2439-430000-G2439,-3))</f>
        <v/>
      </c>
      <c r="O2439" s="19">
        <f>MAX(0,ROUNDDOWN(H2439-E2439-430000-G2439-D2439,-3))</f>
        <v/>
      </c>
      <c r="P2439" s="19">
        <f>IF(H2439&lt;=450000,0,MAX(0,ROUNDDOWN(N2439*0.06-MIN(50000,N2439)*0.03,-2))+MAX(0,ROUNDDOWN(N2439*0.04-MIN(50000,N2439)*0.02,-2)))</f>
        <v/>
      </c>
      <c r="Q2439" s="19">
        <f>IF(H2439&lt;=450000,0,MAX(0,ROUNDDOWN(O2439*0.06-MIN(50000,O2439)*0.03,-2))+MAX(0,ROUNDDOWN(O2439*0.04-MIN(50000,O2439)*0.02,-2)))</f>
        <v/>
      </c>
      <c r="R2439" s="19">
        <f>L2439-M2439</f>
        <v/>
      </c>
      <c r="S2439" s="19">
        <f>P2439-Q2439</f>
        <v/>
      </c>
      <c r="T2439" s="19">
        <f>R2439+S2439</f>
        <v/>
      </c>
      <c r="U2439" s="21">
        <f>IF(J2439&lt;=0,0,LOOKUP(J2439,{0,1950001,3300001,6950001,9000001,18000001,40000001},{0.05,0.1,0.2,0.23,0.33,0.4,0.45}))</f>
        <v/>
      </c>
    </row>
    <row r="2440">
      <c r="A2440" t="inlineStr">
        <is>
          <t>1万円刻み</t>
        </is>
      </c>
      <c r="B2440" s="19">
        <f>'3_1万円刻み'!$A$1151</f>
        <v/>
      </c>
      <c r="C2440" s="20" t="n">
        <v>2026</v>
      </c>
      <c r="D2440" s="19" t="n">
        <v>276000</v>
      </c>
      <c r="E2440" s="19">
        <f>ROUND(MIN(B2440/12,650000)*12*0.0915+MIN(B2440/12,1390000)*12*(0.0504+0)+B2440*0.005,0)</f>
        <v/>
      </c>
      <c r="F2440" s="19" t="n">
        <v>0</v>
      </c>
      <c r="G2440" s="19" t="n">
        <v>0</v>
      </c>
      <c r="H2440" s="19">
        <f>IF(C2440&gt;=2026,IF(B2440&lt;741000,0,IF(B2440&lt;2191000,B2440-740000,IF(B2440&lt;2193000,1451000,IF(B2440&lt;2196000,1453000,IF(B2440&lt;2200000,1456000,IF(B2440&lt;3600000,ROUNDDOWN(B2440/4,-3)*2.8-80000,IF(B2440&lt;6600000,ROUNDDOWN(B2440/4,-3)*3.2-440000,IF(B2440&lt;8500000,ROUNDDOWN(B2440*0.9,0)-1100000,B2440-1950000)))))))),IF(B2440&lt;651000,0,IF(B2440&lt;1900000,B2440-650000,IF(B2440&lt;3600000,ROUNDDOWN(B2440/4,-3)*2.8-80000,IF(B2440&lt;6600000,ROUNDDOWN(B2440/4,-3)*3.2-440000,IF(B2440&lt;8500000,ROUNDDOWN(B2440*0.9,0)-1100000,B2440-1950000))))))</f>
        <v/>
      </c>
      <c r="I2440" s="19">
        <f>IF(H2440&gt;23500000,NA(),IF(C2440&gt;=2026,IF(H2440&lt;=4890000,1040000,IF(H2440&lt;=6550000,670000,620000)),IF(H2440&lt;=1320000,950000,IF(H2440&lt;=3360000,880000,IF(H2440&lt;=4890000,680000,IF(H2440&lt;=6550000,630000,580000))))))</f>
        <v/>
      </c>
      <c r="J2440" s="19">
        <f>MAX(0,ROUNDDOWN(H2440-E2440-I2440-F2440,-3))</f>
        <v/>
      </c>
      <c r="K2440" s="19">
        <f>MAX(0,ROUNDDOWN(H2440-E2440-I2440-F2440-D2440,-3))</f>
        <v/>
      </c>
      <c r="L2440" s="19">
        <f>IF(J2440&lt;=0,0,ROUNDDOWN((J2440*LOOKUP(J2440,{0,1950001,3300001,6950001,9000001,18000001,40000001},{0.05,0.1,0.2,0.23,0.33,0.4,0.45})-LOOKUP(J2440,{0,1950001,3300001,6950001,9000001,18000001,40000001},{0,97500,427500,636000,1536000,2796000,4796000}))*1.021,-2))</f>
        <v/>
      </c>
      <c r="M2440" s="19">
        <f>IF(K2440&lt;=0,0,ROUNDDOWN((K2440*LOOKUP(K2440,{0,1950001,3300001,6950001,9000001,18000001,40000001},{0.05,0.1,0.2,0.23,0.33,0.4,0.45})-LOOKUP(K2440,{0,1950001,3300001,6950001,9000001,18000001,40000001},{0,97500,427500,636000,1536000,2796000,4796000}))*1.021,-2))</f>
        <v/>
      </c>
      <c r="N2440" s="19">
        <f>MAX(0,ROUNDDOWN(H2440-E2440-430000-G2440,-3))</f>
        <v/>
      </c>
      <c r="O2440" s="19">
        <f>MAX(0,ROUNDDOWN(H2440-E2440-430000-G2440-D2440,-3))</f>
        <v/>
      </c>
      <c r="P2440" s="19">
        <f>IF(H2440&lt;=450000,0,MAX(0,ROUNDDOWN(N2440*0.06-MIN(50000,N2440)*0.03,-2))+MAX(0,ROUNDDOWN(N2440*0.04-MIN(50000,N2440)*0.02,-2)))</f>
        <v/>
      </c>
      <c r="Q2440" s="19">
        <f>IF(H2440&lt;=450000,0,MAX(0,ROUNDDOWN(O2440*0.06-MIN(50000,O2440)*0.03,-2))+MAX(0,ROUNDDOWN(O2440*0.04-MIN(50000,O2440)*0.02,-2)))</f>
        <v/>
      </c>
      <c r="R2440" s="19">
        <f>L2440-M2440</f>
        <v/>
      </c>
      <c r="S2440" s="19">
        <f>P2440-Q2440</f>
        <v/>
      </c>
      <c r="T2440" s="19">
        <f>R2440+S2440</f>
        <v/>
      </c>
      <c r="U2440" s="21">
        <f>IF(J2440&lt;=0,0,LOOKUP(J2440,{0,1950001,3300001,6950001,9000001,18000001,40000001},{0.05,0.1,0.2,0.23,0.33,0.4,0.45}))</f>
        <v/>
      </c>
    </row>
    <row r="2441">
      <c r="A2441" t="inlineStr">
        <is>
          <t>1万円刻み</t>
        </is>
      </c>
      <c r="B2441" s="19">
        <f>'3_1万円刻み'!$A$1152</f>
        <v/>
      </c>
      <c r="C2441" s="20" t="n">
        <v>2025</v>
      </c>
      <c r="D2441" s="19" t="n">
        <v>276000</v>
      </c>
      <c r="E2441" s="19">
        <f>ROUND(MIN(B2441/12,650000)*12*0.0915+MIN(B2441/12,1390000)*12*(0.0504+0)+B2441*0.005,0)</f>
        <v/>
      </c>
      <c r="F2441" s="19" t="n">
        <v>0</v>
      </c>
      <c r="G2441" s="19" t="n">
        <v>0</v>
      </c>
      <c r="H2441" s="19">
        <f>IF(C2441&gt;=2026,IF(B2441&lt;741000,0,IF(B2441&lt;2191000,B2441-740000,IF(B2441&lt;2193000,1451000,IF(B2441&lt;2196000,1453000,IF(B2441&lt;2200000,1456000,IF(B2441&lt;3600000,ROUNDDOWN(B2441/4,-3)*2.8-80000,IF(B2441&lt;6600000,ROUNDDOWN(B2441/4,-3)*3.2-440000,IF(B2441&lt;8500000,ROUNDDOWN(B2441*0.9,0)-1100000,B2441-1950000)))))))),IF(B2441&lt;651000,0,IF(B2441&lt;1900000,B2441-650000,IF(B2441&lt;3600000,ROUNDDOWN(B2441/4,-3)*2.8-80000,IF(B2441&lt;6600000,ROUNDDOWN(B2441/4,-3)*3.2-440000,IF(B2441&lt;8500000,ROUNDDOWN(B2441*0.9,0)-1100000,B2441-1950000))))))</f>
        <v/>
      </c>
      <c r="I2441" s="19">
        <f>IF(H2441&gt;23500000,NA(),IF(C2441&gt;=2026,IF(H2441&lt;=4890000,1040000,IF(H2441&lt;=6550000,670000,620000)),IF(H2441&lt;=1320000,950000,IF(H2441&lt;=3360000,880000,IF(H2441&lt;=4890000,680000,IF(H2441&lt;=6550000,630000,580000))))))</f>
        <v/>
      </c>
      <c r="J2441" s="19">
        <f>MAX(0,ROUNDDOWN(H2441-E2441-I2441-F2441,-3))</f>
        <v/>
      </c>
      <c r="K2441" s="19">
        <f>MAX(0,ROUNDDOWN(H2441-E2441-I2441-F2441-D2441,-3))</f>
        <v/>
      </c>
      <c r="L2441" s="19">
        <f>IF(J2441&lt;=0,0,ROUNDDOWN((J2441*LOOKUP(J2441,{0,1950001,3300001,6950001,9000001,18000001,40000001},{0.05,0.1,0.2,0.23,0.33,0.4,0.45})-LOOKUP(J2441,{0,1950001,3300001,6950001,9000001,18000001,40000001},{0,97500,427500,636000,1536000,2796000,4796000}))*1.021,-2))</f>
        <v/>
      </c>
      <c r="M2441" s="19">
        <f>IF(K2441&lt;=0,0,ROUNDDOWN((K2441*LOOKUP(K2441,{0,1950001,3300001,6950001,9000001,18000001,40000001},{0.05,0.1,0.2,0.23,0.33,0.4,0.45})-LOOKUP(K2441,{0,1950001,3300001,6950001,9000001,18000001,40000001},{0,97500,427500,636000,1536000,2796000,4796000}))*1.021,-2))</f>
        <v/>
      </c>
      <c r="N2441" s="19">
        <f>MAX(0,ROUNDDOWN(H2441-E2441-430000-G2441,-3))</f>
        <v/>
      </c>
      <c r="O2441" s="19">
        <f>MAX(0,ROUNDDOWN(H2441-E2441-430000-G2441-D2441,-3))</f>
        <v/>
      </c>
      <c r="P2441" s="19">
        <f>IF(H2441&lt;=450000,0,MAX(0,ROUNDDOWN(N2441*0.06-MIN(50000,N2441)*0.03,-2))+MAX(0,ROUNDDOWN(N2441*0.04-MIN(50000,N2441)*0.02,-2)))</f>
        <v/>
      </c>
      <c r="Q2441" s="19">
        <f>IF(H2441&lt;=450000,0,MAX(0,ROUNDDOWN(O2441*0.06-MIN(50000,O2441)*0.03,-2))+MAX(0,ROUNDDOWN(O2441*0.04-MIN(50000,O2441)*0.02,-2)))</f>
        <v/>
      </c>
      <c r="R2441" s="19">
        <f>L2441-M2441</f>
        <v/>
      </c>
      <c r="S2441" s="19">
        <f>P2441-Q2441</f>
        <v/>
      </c>
      <c r="T2441" s="19">
        <f>R2441+S2441</f>
        <v/>
      </c>
      <c r="U2441" s="21">
        <f>IF(J2441&lt;=0,0,LOOKUP(J2441,{0,1950001,3300001,6950001,9000001,18000001,40000001},{0.05,0.1,0.2,0.23,0.33,0.4,0.45}))</f>
        <v/>
      </c>
    </row>
    <row r="2442">
      <c r="A2442" t="inlineStr">
        <is>
          <t>1万円刻み</t>
        </is>
      </c>
      <c r="B2442" s="19">
        <f>'3_1万円刻み'!$A$1152</f>
        <v/>
      </c>
      <c r="C2442" s="20" t="n">
        <v>2026</v>
      </c>
      <c r="D2442" s="19" t="n">
        <v>276000</v>
      </c>
      <c r="E2442" s="19">
        <f>ROUND(MIN(B2442/12,650000)*12*0.0915+MIN(B2442/12,1390000)*12*(0.0504+0)+B2442*0.005,0)</f>
        <v/>
      </c>
      <c r="F2442" s="19" t="n">
        <v>0</v>
      </c>
      <c r="G2442" s="19" t="n">
        <v>0</v>
      </c>
      <c r="H2442" s="19">
        <f>IF(C2442&gt;=2026,IF(B2442&lt;741000,0,IF(B2442&lt;2191000,B2442-740000,IF(B2442&lt;2193000,1451000,IF(B2442&lt;2196000,1453000,IF(B2442&lt;2200000,1456000,IF(B2442&lt;3600000,ROUNDDOWN(B2442/4,-3)*2.8-80000,IF(B2442&lt;6600000,ROUNDDOWN(B2442/4,-3)*3.2-440000,IF(B2442&lt;8500000,ROUNDDOWN(B2442*0.9,0)-1100000,B2442-1950000)))))))),IF(B2442&lt;651000,0,IF(B2442&lt;1900000,B2442-650000,IF(B2442&lt;3600000,ROUNDDOWN(B2442/4,-3)*2.8-80000,IF(B2442&lt;6600000,ROUNDDOWN(B2442/4,-3)*3.2-440000,IF(B2442&lt;8500000,ROUNDDOWN(B2442*0.9,0)-1100000,B2442-1950000))))))</f>
        <v/>
      </c>
      <c r="I2442" s="19">
        <f>IF(H2442&gt;23500000,NA(),IF(C2442&gt;=2026,IF(H2442&lt;=4890000,1040000,IF(H2442&lt;=6550000,670000,620000)),IF(H2442&lt;=1320000,950000,IF(H2442&lt;=3360000,880000,IF(H2442&lt;=4890000,680000,IF(H2442&lt;=6550000,630000,580000))))))</f>
        <v/>
      </c>
      <c r="J2442" s="19">
        <f>MAX(0,ROUNDDOWN(H2442-E2442-I2442-F2442,-3))</f>
        <v/>
      </c>
      <c r="K2442" s="19">
        <f>MAX(0,ROUNDDOWN(H2442-E2442-I2442-F2442-D2442,-3))</f>
        <v/>
      </c>
      <c r="L2442" s="19">
        <f>IF(J2442&lt;=0,0,ROUNDDOWN((J2442*LOOKUP(J2442,{0,1950001,3300001,6950001,9000001,18000001,40000001},{0.05,0.1,0.2,0.23,0.33,0.4,0.45})-LOOKUP(J2442,{0,1950001,3300001,6950001,9000001,18000001,40000001},{0,97500,427500,636000,1536000,2796000,4796000}))*1.021,-2))</f>
        <v/>
      </c>
      <c r="M2442" s="19">
        <f>IF(K2442&lt;=0,0,ROUNDDOWN((K2442*LOOKUP(K2442,{0,1950001,3300001,6950001,9000001,18000001,40000001},{0.05,0.1,0.2,0.23,0.33,0.4,0.45})-LOOKUP(K2442,{0,1950001,3300001,6950001,9000001,18000001,40000001},{0,97500,427500,636000,1536000,2796000,4796000}))*1.021,-2))</f>
        <v/>
      </c>
      <c r="N2442" s="19">
        <f>MAX(0,ROUNDDOWN(H2442-E2442-430000-G2442,-3))</f>
        <v/>
      </c>
      <c r="O2442" s="19">
        <f>MAX(0,ROUNDDOWN(H2442-E2442-430000-G2442-D2442,-3))</f>
        <v/>
      </c>
      <c r="P2442" s="19">
        <f>IF(H2442&lt;=450000,0,MAX(0,ROUNDDOWN(N2442*0.06-MIN(50000,N2442)*0.03,-2))+MAX(0,ROUNDDOWN(N2442*0.04-MIN(50000,N2442)*0.02,-2)))</f>
        <v/>
      </c>
      <c r="Q2442" s="19">
        <f>IF(H2442&lt;=450000,0,MAX(0,ROUNDDOWN(O2442*0.06-MIN(50000,O2442)*0.03,-2))+MAX(0,ROUNDDOWN(O2442*0.04-MIN(50000,O2442)*0.02,-2)))</f>
        <v/>
      </c>
      <c r="R2442" s="19">
        <f>L2442-M2442</f>
        <v/>
      </c>
      <c r="S2442" s="19">
        <f>P2442-Q2442</f>
        <v/>
      </c>
      <c r="T2442" s="19">
        <f>R2442+S2442</f>
        <v/>
      </c>
      <c r="U2442" s="21">
        <f>IF(J2442&lt;=0,0,LOOKUP(J2442,{0,1950001,3300001,6950001,9000001,18000001,40000001},{0.05,0.1,0.2,0.23,0.33,0.4,0.45}))</f>
        <v/>
      </c>
    </row>
    <row r="2443">
      <c r="A2443" t="inlineStr">
        <is>
          <t>1万円刻み</t>
        </is>
      </c>
      <c r="B2443" s="19">
        <f>'3_1万円刻み'!$A$1153</f>
        <v/>
      </c>
      <c r="C2443" s="20" t="n">
        <v>2025</v>
      </c>
      <c r="D2443" s="19" t="n">
        <v>276000</v>
      </c>
      <c r="E2443" s="19">
        <f>ROUND(MIN(B2443/12,650000)*12*0.0915+MIN(B2443/12,1390000)*12*(0.0504+0)+B2443*0.005,0)</f>
        <v/>
      </c>
      <c r="F2443" s="19" t="n">
        <v>0</v>
      </c>
      <c r="G2443" s="19" t="n">
        <v>0</v>
      </c>
      <c r="H2443" s="19">
        <f>IF(C2443&gt;=2026,IF(B2443&lt;741000,0,IF(B2443&lt;2191000,B2443-740000,IF(B2443&lt;2193000,1451000,IF(B2443&lt;2196000,1453000,IF(B2443&lt;2200000,1456000,IF(B2443&lt;3600000,ROUNDDOWN(B2443/4,-3)*2.8-80000,IF(B2443&lt;6600000,ROUNDDOWN(B2443/4,-3)*3.2-440000,IF(B2443&lt;8500000,ROUNDDOWN(B2443*0.9,0)-1100000,B2443-1950000)))))))),IF(B2443&lt;651000,0,IF(B2443&lt;1900000,B2443-650000,IF(B2443&lt;3600000,ROUNDDOWN(B2443/4,-3)*2.8-80000,IF(B2443&lt;6600000,ROUNDDOWN(B2443/4,-3)*3.2-440000,IF(B2443&lt;8500000,ROUNDDOWN(B2443*0.9,0)-1100000,B2443-1950000))))))</f>
        <v/>
      </c>
      <c r="I2443" s="19">
        <f>IF(H2443&gt;23500000,NA(),IF(C2443&gt;=2026,IF(H2443&lt;=4890000,1040000,IF(H2443&lt;=6550000,670000,620000)),IF(H2443&lt;=1320000,950000,IF(H2443&lt;=3360000,880000,IF(H2443&lt;=4890000,680000,IF(H2443&lt;=6550000,630000,580000))))))</f>
        <v/>
      </c>
      <c r="J2443" s="19">
        <f>MAX(0,ROUNDDOWN(H2443-E2443-I2443-F2443,-3))</f>
        <v/>
      </c>
      <c r="K2443" s="19">
        <f>MAX(0,ROUNDDOWN(H2443-E2443-I2443-F2443-D2443,-3))</f>
        <v/>
      </c>
      <c r="L2443" s="19">
        <f>IF(J2443&lt;=0,0,ROUNDDOWN((J2443*LOOKUP(J2443,{0,1950001,3300001,6950001,9000001,18000001,40000001},{0.05,0.1,0.2,0.23,0.33,0.4,0.45})-LOOKUP(J2443,{0,1950001,3300001,6950001,9000001,18000001,40000001},{0,97500,427500,636000,1536000,2796000,4796000}))*1.021,-2))</f>
        <v/>
      </c>
      <c r="M2443" s="19">
        <f>IF(K2443&lt;=0,0,ROUNDDOWN((K2443*LOOKUP(K2443,{0,1950001,3300001,6950001,9000001,18000001,40000001},{0.05,0.1,0.2,0.23,0.33,0.4,0.45})-LOOKUP(K2443,{0,1950001,3300001,6950001,9000001,18000001,40000001},{0,97500,427500,636000,1536000,2796000,4796000}))*1.021,-2))</f>
        <v/>
      </c>
      <c r="N2443" s="19">
        <f>MAX(0,ROUNDDOWN(H2443-E2443-430000-G2443,-3))</f>
        <v/>
      </c>
      <c r="O2443" s="19">
        <f>MAX(0,ROUNDDOWN(H2443-E2443-430000-G2443-D2443,-3))</f>
        <v/>
      </c>
      <c r="P2443" s="19">
        <f>IF(H2443&lt;=450000,0,MAX(0,ROUNDDOWN(N2443*0.06-MIN(50000,N2443)*0.03,-2))+MAX(0,ROUNDDOWN(N2443*0.04-MIN(50000,N2443)*0.02,-2)))</f>
        <v/>
      </c>
      <c r="Q2443" s="19">
        <f>IF(H2443&lt;=450000,0,MAX(0,ROUNDDOWN(O2443*0.06-MIN(50000,O2443)*0.03,-2))+MAX(0,ROUNDDOWN(O2443*0.04-MIN(50000,O2443)*0.02,-2)))</f>
        <v/>
      </c>
      <c r="R2443" s="19">
        <f>L2443-M2443</f>
        <v/>
      </c>
      <c r="S2443" s="19">
        <f>P2443-Q2443</f>
        <v/>
      </c>
      <c r="T2443" s="19">
        <f>R2443+S2443</f>
        <v/>
      </c>
      <c r="U2443" s="21">
        <f>IF(J2443&lt;=0,0,LOOKUP(J2443,{0,1950001,3300001,6950001,9000001,18000001,40000001},{0.05,0.1,0.2,0.23,0.33,0.4,0.45}))</f>
        <v/>
      </c>
    </row>
    <row r="2444">
      <c r="A2444" t="inlineStr">
        <is>
          <t>1万円刻み</t>
        </is>
      </c>
      <c r="B2444" s="19">
        <f>'3_1万円刻み'!$A$1153</f>
        <v/>
      </c>
      <c r="C2444" s="20" t="n">
        <v>2026</v>
      </c>
      <c r="D2444" s="19" t="n">
        <v>276000</v>
      </c>
      <c r="E2444" s="19">
        <f>ROUND(MIN(B2444/12,650000)*12*0.0915+MIN(B2444/12,1390000)*12*(0.0504+0)+B2444*0.005,0)</f>
        <v/>
      </c>
      <c r="F2444" s="19" t="n">
        <v>0</v>
      </c>
      <c r="G2444" s="19" t="n">
        <v>0</v>
      </c>
      <c r="H2444" s="19">
        <f>IF(C2444&gt;=2026,IF(B2444&lt;741000,0,IF(B2444&lt;2191000,B2444-740000,IF(B2444&lt;2193000,1451000,IF(B2444&lt;2196000,1453000,IF(B2444&lt;2200000,1456000,IF(B2444&lt;3600000,ROUNDDOWN(B2444/4,-3)*2.8-80000,IF(B2444&lt;6600000,ROUNDDOWN(B2444/4,-3)*3.2-440000,IF(B2444&lt;8500000,ROUNDDOWN(B2444*0.9,0)-1100000,B2444-1950000)))))))),IF(B2444&lt;651000,0,IF(B2444&lt;1900000,B2444-650000,IF(B2444&lt;3600000,ROUNDDOWN(B2444/4,-3)*2.8-80000,IF(B2444&lt;6600000,ROUNDDOWN(B2444/4,-3)*3.2-440000,IF(B2444&lt;8500000,ROUNDDOWN(B2444*0.9,0)-1100000,B2444-1950000))))))</f>
        <v/>
      </c>
      <c r="I2444" s="19">
        <f>IF(H2444&gt;23500000,NA(),IF(C2444&gt;=2026,IF(H2444&lt;=4890000,1040000,IF(H2444&lt;=6550000,670000,620000)),IF(H2444&lt;=1320000,950000,IF(H2444&lt;=3360000,880000,IF(H2444&lt;=4890000,680000,IF(H2444&lt;=6550000,630000,580000))))))</f>
        <v/>
      </c>
      <c r="J2444" s="19">
        <f>MAX(0,ROUNDDOWN(H2444-E2444-I2444-F2444,-3))</f>
        <v/>
      </c>
      <c r="K2444" s="19">
        <f>MAX(0,ROUNDDOWN(H2444-E2444-I2444-F2444-D2444,-3))</f>
        <v/>
      </c>
      <c r="L2444" s="19">
        <f>IF(J2444&lt;=0,0,ROUNDDOWN((J2444*LOOKUP(J2444,{0,1950001,3300001,6950001,9000001,18000001,40000001},{0.05,0.1,0.2,0.23,0.33,0.4,0.45})-LOOKUP(J2444,{0,1950001,3300001,6950001,9000001,18000001,40000001},{0,97500,427500,636000,1536000,2796000,4796000}))*1.021,-2))</f>
        <v/>
      </c>
      <c r="M2444" s="19">
        <f>IF(K2444&lt;=0,0,ROUNDDOWN((K2444*LOOKUP(K2444,{0,1950001,3300001,6950001,9000001,18000001,40000001},{0.05,0.1,0.2,0.23,0.33,0.4,0.45})-LOOKUP(K2444,{0,1950001,3300001,6950001,9000001,18000001,40000001},{0,97500,427500,636000,1536000,2796000,4796000}))*1.021,-2))</f>
        <v/>
      </c>
      <c r="N2444" s="19">
        <f>MAX(0,ROUNDDOWN(H2444-E2444-430000-G2444,-3))</f>
        <v/>
      </c>
      <c r="O2444" s="19">
        <f>MAX(0,ROUNDDOWN(H2444-E2444-430000-G2444-D2444,-3))</f>
        <v/>
      </c>
      <c r="P2444" s="19">
        <f>IF(H2444&lt;=450000,0,MAX(0,ROUNDDOWN(N2444*0.06-MIN(50000,N2444)*0.03,-2))+MAX(0,ROUNDDOWN(N2444*0.04-MIN(50000,N2444)*0.02,-2)))</f>
        <v/>
      </c>
      <c r="Q2444" s="19">
        <f>IF(H2444&lt;=450000,0,MAX(0,ROUNDDOWN(O2444*0.06-MIN(50000,O2444)*0.03,-2))+MAX(0,ROUNDDOWN(O2444*0.04-MIN(50000,O2444)*0.02,-2)))</f>
        <v/>
      </c>
      <c r="R2444" s="19">
        <f>L2444-M2444</f>
        <v/>
      </c>
      <c r="S2444" s="19">
        <f>P2444-Q2444</f>
        <v/>
      </c>
      <c r="T2444" s="19">
        <f>R2444+S2444</f>
        <v/>
      </c>
      <c r="U2444" s="21">
        <f>IF(J2444&lt;=0,0,LOOKUP(J2444,{0,1950001,3300001,6950001,9000001,18000001,40000001},{0.05,0.1,0.2,0.23,0.33,0.4,0.45}))</f>
        <v/>
      </c>
    </row>
    <row r="2445">
      <c r="A2445" t="inlineStr">
        <is>
          <t>1万円刻み</t>
        </is>
      </c>
      <c r="B2445" s="19">
        <f>'3_1万円刻み'!$A$1154</f>
        <v/>
      </c>
      <c r="C2445" s="20" t="n">
        <v>2025</v>
      </c>
      <c r="D2445" s="19" t="n">
        <v>276000</v>
      </c>
      <c r="E2445" s="19">
        <f>ROUND(MIN(B2445/12,650000)*12*0.0915+MIN(B2445/12,1390000)*12*(0.0504+0)+B2445*0.005,0)</f>
        <v/>
      </c>
      <c r="F2445" s="19" t="n">
        <v>0</v>
      </c>
      <c r="G2445" s="19" t="n">
        <v>0</v>
      </c>
      <c r="H2445" s="19">
        <f>IF(C2445&gt;=2026,IF(B2445&lt;741000,0,IF(B2445&lt;2191000,B2445-740000,IF(B2445&lt;2193000,1451000,IF(B2445&lt;2196000,1453000,IF(B2445&lt;2200000,1456000,IF(B2445&lt;3600000,ROUNDDOWN(B2445/4,-3)*2.8-80000,IF(B2445&lt;6600000,ROUNDDOWN(B2445/4,-3)*3.2-440000,IF(B2445&lt;8500000,ROUNDDOWN(B2445*0.9,0)-1100000,B2445-1950000)))))))),IF(B2445&lt;651000,0,IF(B2445&lt;1900000,B2445-650000,IF(B2445&lt;3600000,ROUNDDOWN(B2445/4,-3)*2.8-80000,IF(B2445&lt;6600000,ROUNDDOWN(B2445/4,-3)*3.2-440000,IF(B2445&lt;8500000,ROUNDDOWN(B2445*0.9,0)-1100000,B2445-1950000))))))</f>
        <v/>
      </c>
      <c r="I2445" s="19">
        <f>IF(H2445&gt;23500000,NA(),IF(C2445&gt;=2026,IF(H2445&lt;=4890000,1040000,IF(H2445&lt;=6550000,670000,620000)),IF(H2445&lt;=1320000,950000,IF(H2445&lt;=3360000,880000,IF(H2445&lt;=4890000,680000,IF(H2445&lt;=6550000,630000,580000))))))</f>
        <v/>
      </c>
      <c r="J2445" s="19">
        <f>MAX(0,ROUNDDOWN(H2445-E2445-I2445-F2445,-3))</f>
        <v/>
      </c>
      <c r="K2445" s="19">
        <f>MAX(0,ROUNDDOWN(H2445-E2445-I2445-F2445-D2445,-3))</f>
        <v/>
      </c>
      <c r="L2445" s="19">
        <f>IF(J2445&lt;=0,0,ROUNDDOWN((J2445*LOOKUP(J2445,{0,1950001,3300001,6950001,9000001,18000001,40000001},{0.05,0.1,0.2,0.23,0.33,0.4,0.45})-LOOKUP(J2445,{0,1950001,3300001,6950001,9000001,18000001,40000001},{0,97500,427500,636000,1536000,2796000,4796000}))*1.021,-2))</f>
        <v/>
      </c>
      <c r="M2445" s="19">
        <f>IF(K2445&lt;=0,0,ROUNDDOWN((K2445*LOOKUP(K2445,{0,1950001,3300001,6950001,9000001,18000001,40000001},{0.05,0.1,0.2,0.23,0.33,0.4,0.45})-LOOKUP(K2445,{0,1950001,3300001,6950001,9000001,18000001,40000001},{0,97500,427500,636000,1536000,2796000,4796000}))*1.021,-2))</f>
        <v/>
      </c>
      <c r="N2445" s="19">
        <f>MAX(0,ROUNDDOWN(H2445-E2445-430000-G2445,-3))</f>
        <v/>
      </c>
      <c r="O2445" s="19">
        <f>MAX(0,ROUNDDOWN(H2445-E2445-430000-G2445-D2445,-3))</f>
        <v/>
      </c>
      <c r="P2445" s="19">
        <f>IF(H2445&lt;=450000,0,MAX(0,ROUNDDOWN(N2445*0.06-MIN(50000,N2445)*0.03,-2))+MAX(0,ROUNDDOWN(N2445*0.04-MIN(50000,N2445)*0.02,-2)))</f>
        <v/>
      </c>
      <c r="Q2445" s="19">
        <f>IF(H2445&lt;=450000,0,MAX(0,ROUNDDOWN(O2445*0.06-MIN(50000,O2445)*0.03,-2))+MAX(0,ROUNDDOWN(O2445*0.04-MIN(50000,O2445)*0.02,-2)))</f>
        <v/>
      </c>
      <c r="R2445" s="19">
        <f>L2445-M2445</f>
        <v/>
      </c>
      <c r="S2445" s="19">
        <f>P2445-Q2445</f>
        <v/>
      </c>
      <c r="T2445" s="19">
        <f>R2445+S2445</f>
        <v/>
      </c>
      <c r="U2445" s="21">
        <f>IF(J2445&lt;=0,0,LOOKUP(J2445,{0,1950001,3300001,6950001,9000001,18000001,40000001},{0.05,0.1,0.2,0.23,0.33,0.4,0.45}))</f>
        <v/>
      </c>
    </row>
    <row r="2446">
      <c r="A2446" t="inlineStr">
        <is>
          <t>1万円刻み</t>
        </is>
      </c>
      <c r="B2446" s="19">
        <f>'3_1万円刻み'!$A$1154</f>
        <v/>
      </c>
      <c r="C2446" s="20" t="n">
        <v>2026</v>
      </c>
      <c r="D2446" s="19" t="n">
        <v>276000</v>
      </c>
      <c r="E2446" s="19">
        <f>ROUND(MIN(B2446/12,650000)*12*0.0915+MIN(B2446/12,1390000)*12*(0.0504+0)+B2446*0.005,0)</f>
        <v/>
      </c>
      <c r="F2446" s="19" t="n">
        <v>0</v>
      </c>
      <c r="G2446" s="19" t="n">
        <v>0</v>
      </c>
      <c r="H2446" s="19">
        <f>IF(C2446&gt;=2026,IF(B2446&lt;741000,0,IF(B2446&lt;2191000,B2446-740000,IF(B2446&lt;2193000,1451000,IF(B2446&lt;2196000,1453000,IF(B2446&lt;2200000,1456000,IF(B2446&lt;3600000,ROUNDDOWN(B2446/4,-3)*2.8-80000,IF(B2446&lt;6600000,ROUNDDOWN(B2446/4,-3)*3.2-440000,IF(B2446&lt;8500000,ROUNDDOWN(B2446*0.9,0)-1100000,B2446-1950000)))))))),IF(B2446&lt;651000,0,IF(B2446&lt;1900000,B2446-650000,IF(B2446&lt;3600000,ROUNDDOWN(B2446/4,-3)*2.8-80000,IF(B2446&lt;6600000,ROUNDDOWN(B2446/4,-3)*3.2-440000,IF(B2446&lt;8500000,ROUNDDOWN(B2446*0.9,0)-1100000,B2446-1950000))))))</f>
        <v/>
      </c>
      <c r="I2446" s="19">
        <f>IF(H2446&gt;23500000,NA(),IF(C2446&gt;=2026,IF(H2446&lt;=4890000,1040000,IF(H2446&lt;=6550000,670000,620000)),IF(H2446&lt;=1320000,950000,IF(H2446&lt;=3360000,880000,IF(H2446&lt;=4890000,680000,IF(H2446&lt;=6550000,630000,580000))))))</f>
        <v/>
      </c>
      <c r="J2446" s="19">
        <f>MAX(0,ROUNDDOWN(H2446-E2446-I2446-F2446,-3))</f>
        <v/>
      </c>
      <c r="K2446" s="19">
        <f>MAX(0,ROUNDDOWN(H2446-E2446-I2446-F2446-D2446,-3))</f>
        <v/>
      </c>
      <c r="L2446" s="19">
        <f>IF(J2446&lt;=0,0,ROUNDDOWN((J2446*LOOKUP(J2446,{0,1950001,3300001,6950001,9000001,18000001,40000001},{0.05,0.1,0.2,0.23,0.33,0.4,0.45})-LOOKUP(J2446,{0,1950001,3300001,6950001,9000001,18000001,40000001},{0,97500,427500,636000,1536000,2796000,4796000}))*1.021,-2))</f>
        <v/>
      </c>
      <c r="M2446" s="19">
        <f>IF(K2446&lt;=0,0,ROUNDDOWN((K2446*LOOKUP(K2446,{0,1950001,3300001,6950001,9000001,18000001,40000001},{0.05,0.1,0.2,0.23,0.33,0.4,0.45})-LOOKUP(K2446,{0,1950001,3300001,6950001,9000001,18000001,40000001},{0,97500,427500,636000,1536000,2796000,4796000}))*1.021,-2))</f>
        <v/>
      </c>
      <c r="N2446" s="19">
        <f>MAX(0,ROUNDDOWN(H2446-E2446-430000-G2446,-3))</f>
        <v/>
      </c>
      <c r="O2446" s="19">
        <f>MAX(0,ROUNDDOWN(H2446-E2446-430000-G2446-D2446,-3))</f>
        <v/>
      </c>
      <c r="P2446" s="19">
        <f>IF(H2446&lt;=450000,0,MAX(0,ROUNDDOWN(N2446*0.06-MIN(50000,N2446)*0.03,-2))+MAX(0,ROUNDDOWN(N2446*0.04-MIN(50000,N2446)*0.02,-2)))</f>
        <v/>
      </c>
      <c r="Q2446" s="19">
        <f>IF(H2446&lt;=450000,0,MAX(0,ROUNDDOWN(O2446*0.06-MIN(50000,O2446)*0.03,-2))+MAX(0,ROUNDDOWN(O2446*0.04-MIN(50000,O2446)*0.02,-2)))</f>
        <v/>
      </c>
      <c r="R2446" s="19">
        <f>L2446-M2446</f>
        <v/>
      </c>
      <c r="S2446" s="19">
        <f>P2446-Q2446</f>
        <v/>
      </c>
      <c r="T2446" s="19">
        <f>R2446+S2446</f>
        <v/>
      </c>
      <c r="U2446" s="21">
        <f>IF(J2446&lt;=0,0,LOOKUP(J2446,{0,1950001,3300001,6950001,9000001,18000001,40000001},{0.05,0.1,0.2,0.23,0.33,0.4,0.45}))</f>
        <v/>
      </c>
    </row>
    <row r="2447">
      <c r="A2447" t="inlineStr">
        <is>
          <t>1万円刻み</t>
        </is>
      </c>
      <c r="B2447" s="19">
        <f>'3_1万円刻み'!$A$1155</f>
        <v/>
      </c>
      <c r="C2447" s="20" t="n">
        <v>2025</v>
      </c>
      <c r="D2447" s="19" t="n">
        <v>276000</v>
      </c>
      <c r="E2447" s="19">
        <f>ROUND(MIN(B2447/12,650000)*12*0.0915+MIN(B2447/12,1390000)*12*(0.0504+0)+B2447*0.005,0)</f>
        <v/>
      </c>
      <c r="F2447" s="19" t="n">
        <v>0</v>
      </c>
      <c r="G2447" s="19" t="n">
        <v>0</v>
      </c>
      <c r="H2447" s="19">
        <f>IF(C2447&gt;=2026,IF(B2447&lt;741000,0,IF(B2447&lt;2191000,B2447-740000,IF(B2447&lt;2193000,1451000,IF(B2447&lt;2196000,1453000,IF(B2447&lt;2200000,1456000,IF(B2447&lt;3600000,ROUNDDOWN(B2447/4,-3)*2.8-80000,IF(B2447&lt;6600000,ROUNDDOWN(B2447/4,-3)*3.2-440000,IF(B2447&lt;8500000,ROUNDDOWN(B2447*0.9,0)-1100000,B2447-1950000)))))))),IF(B2447&lt;651000,0,IF(B2447&lt;1900000,B2447-650000,IF(B2447&lt;3600000,ROUNDDOWN(B2447/4,-3)*2.8-80000,IF(B2447&lt;6600000,ROUNDDOWN(B2447/4,-3)*3.2-440000,IF(B2447&lt;8500000,ROUNDDOWN(B2447*0.9,0)-1100000,B2447-1950000))))))</f>
        <v/>
      </c>
      <c r="I2447" s="19">
        <f>IF(H2447&gt;23500000,NA(),IF(C2447&gt;=2026,IF(H2447&lt;=4890000,1040000,IF(H2447&lt;=6550000,670000,620000)),IF(H2447&lt;=1320000,950000,IF(H2447&lt;=3360000,880000,IF(H2447&lt;=4890000,680000,IF(H2447&lt;=6550000,630000,580000))))))</f>
        <v/>
      </c>
      <c r="J2447" s="19">
        <f>MAX(0,ROUNDDOWN(H2447-E2447-I2447-F2447,-3))</f>
        <v/>
      </c>
      <c r="K2447" s="19">
        <f>MAX(0,ROUNDDOWN(H2447-E2447-I2447-F2447-D2447,-3))</f>
        <v/>
      </c>
      <c r="L2447" s="19">
        <f>IF(J2447&lt;=0,0,ROUNDDOWN((J2447*LOOKUP(J2447,{0,1950001,3300001,6950001,9000001,18000001,40000001},{0.05,0.1,0.2,0.23,0.33,0.4,0.45})-LOOKUP(J2447,{0,1950001,3300001,6950001,9000001,18000001,40000001},{0,97500,427500,636000,1536000,2796000,4796000}))*1.021,-2))</f>
        <v/>
      </c>
      <c r="M2447" s="19">
        <f>IF(K2447&lt;=0,0,ROUNDDOWN((K2447*LOOKUP(K2447,{0,1950001,3300001,6950001,9000001,18000001,40000001},{0.05,0.1,0.2,0.23,0.33,0.4,0.45})-LOOKUP(K2447,{0,1950001,3300001,6950001,9000001,18000001,40000001},{0,97500,427500,636000,1536000,2796000,4796000}))*1.021,-2))</f>
        <v/>
      </c>
      <c r="N2447" s="19">
        <f>MAX(0,ROUNDDOWN(H2447-E2447-430000-G2447,-3))</f>
        <v/>
      </c>
      <c r="O2447" s="19">
        <f>MAX(0,ROUNDDOWN(H2447-E2447-430000-G2447-D2447,-3))</f>
        <v/>
      </c>
      <c r="P2447" s="19">
        <f>IF(H2447&lt;=450000,0,MAX(0,ROUNDDOWN(N2447*0.06-MIN(50000,N2447)*0.03,-2))+MAX(0,ROUNDDOWN(N2447*0.04-MIN(50000,N2447)*0.02,-2)))</f>
        <v/>
      </c>
      <c r="Q2447" s="19">
        <f>IF(H2447&lt;=450000,0,MAX(0,ROUNDDOWN(O2447*0.06-MIN(50000,O2447)*0.03,-2))+MAX(0,ROUNDDOWN(O2447*0.04-MIN(50000,O2447)*0.02,-2)))</f>
        <v/>
      </c>
      <c r="R2447" s="19">
        <f>L2447-M2447</f>
        <v/>
      </c>
      <c r="S2447" s="19">
        <f>P2447-Q2447</f>
        <v/>
      </c>
      <c r="T2447" s="19">
        <f>R2447+S2447</f>
        <v/>
      </c>
      <c r="U2447" s="21">
        <f>IF(J2447&lt;=0,0,LOOKUP(J2447,{0,1950001,3300001,6950001,9000001,18000001,40000001},{0.05,0.1,0.2,0.23,0.33,0.4,0.45}))</f>
        <v/>
      </c>
    </row>
    <row r="2448">
      <c r="A2448" t="inlineStr">
        <is>
          <t>1万円刻み</t>
        </is>
      </c>
      <c r="B2448" s="19">
        <f>'3_1万円刻み'!$A$1155</f>
        <v/>
      </c>
      <c r="C2448" s="20" t="n">
        <v>2026</v>
      </c>
      <c r="D2448" s="19" t="n">
        <v>276000</v>
      </c>
      <c r="E2448" s="19">
        <f>ROUND(MIN(B2448/12,650000)*12*0.0915+MIN(B2448/12,1390000)*12*(0.0504+0)+B2448*0.005,0)</f>
        <v/>
      </c>
      <c r="F2448" s="19" t="n">
        <v>0</v>
      </c>
      <c r="G2448" s="19" t="n">
        <v>0</v>
      </c>
      <c r="H2448" s="19">
        <f>IF(C2448&gt;=2026,IF(B2448&lt;741000,0,IF(B2448&lt;2191000,B2448-740000,IF(B2448&lt;2193000,1451000,IF(B2448&lt;2196000,1453000,IF(B2448&lt;2200000,1456000,IF(B2448&lt;3600000,ROUNDDOWN(B2448/4,-3)*2.8-80000,IF(B2448&lt;6600000,ROUNDDOWN(B2448/4,-3)*3.2-440000,IF(B2448&lt;8500000,ROUNDDOWN(B2448*0.9,0)-1100000,B2448-1950000)))))))),IF(B2448&lt;651000,0,IF(B2448&lt;1900000,B2448-650000,IF(B2448&lt;3600000,ROUNDDOWN(B2448/4,-3)*2.8-80000,IF(B2448&lt;6600000,ROUNDDOWN(B2448/4,-3)*3.2-440000,IF(B2448&lt;8500000,ROUNDDOWN(B2448*0.9,0)-1100000,B2448-1950000))))))</f>
        <v/>
      </c>
      <c r="I2448" s="19">
        <f>IF(H2448&gt;23500000,NA(),IF(C2448&gt;=2026,IF(H2448&lt;=4890000,1040000,IF(H2448&lt;=6550000,670000,620000)),IF(H2448&lt;=1320000,950000,IF(H2448&lt;=3360000,880000,IF(H2448&lt;=4890000,680000,IF(H2448&lt;=6550000,630000,580000))))))</f>
        <v/>
      </c>
      <c r="J2448" s="19">
        <f>MAX(0,ROUNDDOWN(H2448-E2448-I2448-F2448,-3))</f>
        <v/>
      </c>
      <c r="K2448" s="19">
        <f>MAX(0,ROUNDDOWN(H2448-E2448-I2448-F2448-D2448,-3))</f>
        <v/>
      </c>
      <c r="L2448" s="19">
        <f>IF(J2448&lt;=0,0,ROUNDDOWN((J2448*LOOKUP(J2448,{0,1950001,3300001,6950001,9000001,18000001,40000001},{0.05,0.1,0.2,0.23,0.33,0.4,0.45})-LOOKUP(J2448,{0,1950001,3300001,6950001,9000001,18000001,40000001},{0,97500,427500,636000,1536000,2796000,4796000}))*1.021,-2))</f>
        <v/>
      </c>
      <c r="M2448" s="19">
        <f>IF(K2448&lt;=0,0,ROUNDDOWN((K2448*LOOKUP(K2448,{0,1950001,3300001,6950001,9000001,18000001,40000001},{0.05,0.1,0.2,0.23,0.33,0.4,0.45})-LOOKUP(K2448,{0,1950001,3300001,6950001,9000001,18000001,40000001},{0,97500,427500,636000,1536000,2796000,4796000}))*1.021,-2))</f>
        <v/>
      </c>
      <c r="N2448" s="19">
        <f>MAX(0,ROUNDDOWN(H2448-E2448-430000-G2448,-3))</f>
        <v/>
      </c>
      <c r="O2448" s="19">
        <f>MAX(0,ROUNDDOWN(H2448-E2448-430000-G2448-D2448,-3))</f>
        <v/>
      </c>
      <c r="P2448" s="19">
        <f>IF(H2448&lt;=450000,0,MAX(0,ROUNDDOWN(N2448*0.06-MIN(50000,N2448)*0.03,-2))+MAX(0,ROUNDDOWN(N2448*0.04-MIN(50000,N2448)*0.02,-2)))</f>
        <v/>
      </c>
      <c r="Q2448" s="19">
        <f>IF(H2448&lt;=450000,0,MAX(0,ROUNDDOWN(O2448*0.06-MIN(50000,O2448)*0.03,-2))+MAX(0,ROUNDDOWN(O2448*0.04-MIN(50000,O2448)*0.02,-2)))</f>
        <v/>
      </c>
      <c r="R2448" s="19">
        <f>L2448-M2448</f>
        <v/>
      </c>
      <c r="S2448" s="19">
        <f>P2448-Q2448</f>
        <v/>
      </c>
      <c r="T2448" s="19">
        <f>R2448+S2448</f>
        <v/>
      </c>
      <c r="U2448" s="21">
        <f>IF(J2448&lt;=0,0,LOOKUP(J2448,{0,1950001,3300001,6950001,9000001,18000001,40000001},{0.05,0.1,0.2,0.23,0.33,0.4,0.45}))</f>
        <v/>
      </c>
    </row>
    <row r="2449">
      <c r="A2449" t="inlineStr">
        <is>
          <t>1万円刻み</t>
        </is>
      </c>
      <c r="B2449" s="19">
        <f>'3_1万円刻み'!$A$1156</f>
        <v/>
      </c>
      <c r="C2449" s="20" t="n">
        <v>2025</v>
      </c>
      <c r="D2449" s="19" t="n">
        <v>276000</v>
      </c>
      <c r="E2449" s="19">
        <f>ROUND(MIN(B2449/12,650000)*12*0.0915+MIN(B2449/12,1390000)*12*(0.0504+0)+B2449*0.005,0)</f>
        <v/>
      </c>
      <c r="F2449" s="19" t="n">
        <v>0</v>
      </c>
      <c r="G2449" s="19" t="n">
        <v>0</v>
      </c>
      <c r="H2449" s="19">
        <f>IF(C2449&gt;=2026,IF(B2449&lt;741000,0,IF(B2449&lt;2191000,B2449-740000,IF(B2449&lt;2193000,1451000,IF(B2449&lt;2196000,1453000,IF(B2449&lt;2200000,1456000,IF(B2449&lt;3600000,ROUNDDOWN(B2449/4,-3)*2.8-80000,IF(B2449&lt;6600000,ROUNDDOWN(B2449/4,-3)*3.2-440000,IF(B2449&lt;8500000,ROUNDDOWN(B2449*0.9,0)-1100000,B2449-1950000)))))))),IF(B2449&lt;651000,0,IF(B2449&lt;1900000,B2449-650000,IF(B2449&lt;3600000,ROUNDDOWN(B2449/4,-3)*2.8-80000,IF(B2449&lt;6600000,ROUNDDOWN(B2449/4,-3)*3.2-440000,IF(B2449&lt;8500000,ROUNDDOWN(B2449*0.9,0)-1100000,B2449-1950000))))))</f>
        <v/>
      </c>
      <c r="I2449" s="19">
        <f>IF(H2449&gt;23500000,NA(),IF(C2449&gt;=2026,IF(H2449&lt;=4890000,1040000,IF(H2449&lt;=6550000,670000,620000)),IF(H2449&lt;=1320000,950000,IF(H2449&lt;=3360000,880000,IF(H2449&lt;=4890000,680000,IF(H2449&lt;=6550000,630000,580000))))))</f>
        <v/>
      </c>
      <c r="J2449" s="19">
        <f>MAX(0,ROUNDDOWN(H2449-E2449-I2449-F2449,-3))</f>
        <v/>
      </c>
      <c r="K2449" s="19">
        <f>MAX(0,ROUNDDOWN(H2449-E2449-I2449-F2449-D2449,-3))</f>
        <v/>
      </c>
      <c r="L2449" s="19">
        <f>IF(J2449&lt;=0,0,ROUNDDOWN((J2449*LOOKUP(J2449,{0,1950001,3300001,6950001,9000001,18000001,40000001},{0.05,0.1,0.2,0.23,0.33,0.4,0.45})-LOOKUP(J2449,{0,1950001,3300001,6950001,9000001,18000001,40000001},{0,97500,427500,636000,1536000,2796000,4796000}))*1.021,-2))</f>
        <v/>
      </c>
      <c r="M2449" s="19">
        <f>IF(K2449&lt;=0,0,ROUNDDOWN((K2449*LOOKUP(K2449,{0,1950001,3300001,6950001,9000001,18000001,40000001},{0.05,0.1,0.2,0.23,0.33,0.4,0.45})-LOOKUP(K2449,{0,1950001,3300001,6950001,9000001,18000001,40000001},{0,97500,427500,636000,1536000,2796000,4796000}))*1.021,-2))</f>
        <v/>
      </c>
      <c r="N2449" s="19">
        <f>MAX(0,ROUNDDOWN(H2449-E2449-430000-G2449,-3))</f>
        <v/>
      </c>
      <c r="O2449" s="19">
        <f>MAX(0,ROUNDDOWN(H2449-E2449-430000-G2449-D2449,-3))</f>
        <v/>
      </c>
      <c r="P2449" s="19">
        <f>IF(H2449&lt;=450000,0,MAX(0,ROUNDDOWN(N2449*0.06-MIN(50000,N2449)*0.03,-2))+MAX(0,ROUNDDOWN(N2449*0.04-MIN(50000,N2449)*0.02,-2)))</f>
        <v/>
      </c>
      <c r="Q2449" s="19">
        <f>IF(H2449&lt;=450000,0,MAX(0,ROUNDDOWN(O2449*0.06-MIN(50000,O2449)*0.03,-2))+MAX(0,ROUNDDOWN(O2449*0.04-MIN(50000,O2449)*0.02,-2)))</f>
        <v/>
      </c>
      <c r="R2449" s="19">
        <f>L2449-M2449</f>
        <v/>
      </c>
      <c r="S2449" s="19">
        <f>P2449-Q2449</f>
        <v/>
      </c>
      <c r="T2449" s="19">
        <f>R2449+S2449</f>
        <v/>
      </c>
      <c r="U2449" s="21">
        <f>IF(J2449&lt;=0,0,LOOKUP(J2449,{0,1950001,3300001,6950001,9000001,18000001,40000001},{0.05,0.1,0.2,0.23,0.33,0.4,0.45}))</f>
        <v/>
      </c>
    </row>
    <row r="2450">
      <c r="A2450" t="inlineStr">
        <is>
          <t>1万円刻み</t>
        </is>
      </c>
      <c r="B2450" s="19">
        <f>'3_1万円刻み'!$A$1156</f>
        <v/>
      </c>
      <c r="C2450" s="20" t="n">
        <v>2026</v>
      </c>
      <c r="D2450" s="19" t="n">
        <v>276000</v>
      </c>
      <c r="E2450" s="19">
        <f>ROUND(MIN(B2450/12,650000)*12*0.0915+MIN(B2450/12,1390000)*12*(0.0504+0)+B2450*0.005,0)</f>
        <v/>
      </c>
      <c r="F2450" s="19" t="n">
        <v>0</v>
      </c>
      <c r="G2450" s="19" t="n">
        <v>0</v>
      </c>
      <c r="H2450" s="19">
        <f>IF(C2450&gt;=2026,IF(B2450&lt;741000,0,IF(B2450&lt;2191000,B2450-740000,IF(B2450&lt;2193000,1451000,IF(B2450&lt;2196000,1453000,IF(B2450&lt;2200000,1456000,IF(B2450&lt;3600000,ROUNDDOWN(B2450/4,-3)*2.8-80000,IF(B2450&lt;6600000,ROUNDDOWN(B2450/4,-3)*3.2-440000,IF(B2450&lt;8500000,ROUNDDOWN(B2450*0.9,0)-1100000,B2450-1950000)))))))),IF(B2450&lt;651000,0,IF(B2450&lt;1900000,B2450-650000,IF(B2450&lt;3600000,ROUNDDOWN(B2450/4,-3)*2.8-80000,IF(B2450&lt;6600000,ROUNDDOWN(B2450/4,-3)*3.2-440000,IF(B2450&lt;8500000,ROUNDDOWN(B2450*0.9,0)-1100000,B2450-1950000))))))</f>
        <v/>
      </c>
      <c r="I2450" s="19">
        <f>IF(H2450&gt;23500000,NA(),IF(C2450&gt;=2026,IF(H2450&lt;=4890000,1040000,IF(H2450&lt;=6550000,670000,620000)),IF(H2450&lt;=1320000,950000,IF(H2450&lt;=3360000,880000,IF(H2450&lt;=4890000,680000,IF(H2450&lt;=6550000,630000,580000))))))</f>
        <v/>
      </c>
      <c r="J2450" s="19">
        <f>MAX(0,ROUNDDOWN(H2450-E2450-I2450-F2450,-3))</f>
        <v/>
      </c>
      <c r="K2450" s="19">
        <f>MAX(0,ROUNDDOWN(H2450-E2450-I2450-F2450-D2450,-3))</f>
        <v/>
      </c>
      <c r="L2450" s="19">
        <f>IF(J2450&lt;=0,0,ROUNDDOWN((J2450*LOOKUP(J2450,{0,1950001,3300001,6950001,9000001,18000001,40000001},{0.05,0.1,0.2,0.23,0.33,0.4,0.45})-LOOKUP(J2450,{0,1950001,3300001,6950001,9000001,18000001,40000001},{0,97500,427500,636000,1536000,2796000,4796000}))*1.021,-2))</f>
        <v/>
      </c>
      <c r="M2450" s="19">
        <f>IF(K2450&lt;=0,0,ROUNDDOWN((K2450*LOOKUP(K2450,{0,1950001,3300001,6950001,9000001,18000001,40000001},{0.05,0.1,0.2,0.23,0.33,0.4,0.45})-LOOKUP(K2450,{0,1950001,3300001,6950001,9000001,18000001,40000001},{0,97500,427500,636000,1536000,2796000,4796000}))*1.021,-2))</f>
        <v/>
      </c>
      <c r="N2450" s="19">
        <f>MAX(0,ROUNDDOWN(H2450-E2450-430000-G2450,-3))</f>
        <v/>
      </c>
      <c r="O2450" s="19">
        <f>MAX(0,ROUNDDOWN(H2450-E2450-430000-G2450-D2450,-3))</f>
        <v/>
      </c>
      <c r="P2450" s="19">
        <f>IF(H2450&lt;=450000,0,MAX(0,ROUNDDOWN(N2450*0.06-MIN(50000,N2450)*0.03,-2))+MAX(0,ROUNDDOWN(N2450*0.04-MIN(50000,N2450)*0.02,-2)))</f>
        <v/>
      </c>
      <c r="Q2450" s="19">
        <f>IF(H2450&lt;=450000,0,MAX(0,ROUNDDOWN(O2450*0.06-MIN(50000,O2450)*0.03,-2))+MAX(0,ROUNDDOWN(O2450*0.04-MIN(50000,O2450)*0.02,-2)))</f>
        <v/>
      </c>
      <c r="R2450" s="19">
        <f>L2450-M2450</f>
        <v/>
      </c>
      <c r="S2450" s="19">
        <f>P2450-Q2450</f>
        <v/>
      </c>
      <c r="T2450" s="19">
        <f>R2450+S2450</f>
        <v/>
      </c>
      <c r="U2450" s="21">
        <f>IF(J2450&lt;=0,0,LOOKUP(J2450,{0,1950001,3300001,6950001,9000001,18000001,40000001},{0.05,0.1,0.2,0.23,0.33,0.4,0.45}))</f>
        <v/>
      </c>
    </row>
    <row r="2451">
      <c r="A2451" t="inlineStr">
        <is>
          <t>1万円刻み</t>
        </is>
      </c>
      <c r="B2451" s="19">
        <f>'3_1万円刻み'!$A$1157</f>
        <v/>
      </c>
      <c r="C2451" s="20" t="n">
        <v>2025</v>
      </c>
      <c r="D2451" s="19" t="n">
        <v>276000</v>
      </c>
      <c r="E2451" s="19">
        <f>ROUND(MIN(B2451/12,650000)*12*0.0915+MIN(B2451/12,1390000)*12*(0.0504+0)+B2451*0.005,0)</f>
        <v/>
      </c>
      <c r="F2451" s="19" t="n">
        <v>0</v>
      </c>
      <c r="G2451" s="19" t="n">
        <v>0</v>
      </c>
      <c r="H2451" s="19">
        <f>IF(C2451&gt;=2026,IF(B2451&lt;741000,0,IF(B2451&lt;2191000,B2451-740000,IF(B2451&lt;2193000,1451000,IF(B2451&lt;2196000,1453000,IF(B2451&lt;2200000,1456000,IF(B2451&lt;3600000,ROUNDDOWN(B2451/4,-3)*2.8-80000,IF(B2451&lt;6600000,ROUNDDOWN(B2451/4,-3)*3.2-440000,IF(B2451&lt;8500000,ROUNDDOWN(B2451*0.9,0)-1100000,B2451-1950000)))))))),IF(B2451&lt;651000,0,IF(B2451&lt;1900000,B2451-650000,IF(B2451&lt;3600000,ROUNDDOWN(B2451/4,-3)*2.8-80000,IF(B2451&lt;6600000,ROUNDDOWN(B2451/4,-3)*3.2-440000,IF(B2451&lt;8500000,ROUNDDOWN(B2451*0.9,0)-1100000,B2451-1950000))))))</f>
        <v/>
      </c>
      <c r="I2451" s="19">
        <f>IF(H2451&gt;23500000,NA(),IF(C2451&gt;=2026,IF(H2451&lt;=4890000,1040000,IF(H2451&lt;=6550000,670000,620000)),IF(H2451&lt;=1320000,950000,IF(H2451&lt;=3360000,880000,IF(H2451&lt;=4890000,680000,IF(H2451&lt;=6550000,630000,580000))))))</f>
        <v/>
      </c>
      <c r="J2451" s="19">
        <f>MAX(0,ROUNDDOWN(H2451-E2451-I2451-F2451,-3))</f>
        <v/>
      </c>
      <c r="K2451" s="19">
        <f>MAX(0,ROUNDDOWN(H2451-E2451-I2451-F2451-D2451,-3))</f>
        <v/>
      </c>
      <c r="L2451" s="19">
        <f>IF(J2451&lt;=0,0,ROUNDDOWN((J2451*LOOKUP(J2451,{0,1950001,3300001,6950001,9000001,18000001,40000001},{0.05,0.1,0.2,0.23,0.33,0.4,0.45})-LOOKUP(J2451,{0,1950001,3300001,6950001,9000001,18000001,40000001},{0,97500,427500,636000,1536000,2796000,4796000}))*1.021,-2))</f>
        <v/>
      </c>
      <c r="M2451" s="19">
        <f>IF(K2451&lt;=0,0,ROUNDDOWN((K2451*LOOKUP(K2451,{0,1950001,3300001,6950001,9000001,18000001,40000001},{0.05,0.1,0.2,0.23,0.33,0.4,0.45})-LOOKUP(K2451,{0,1950001,3300001,6950001,9000001,18000001,40000001},{0,97500,427500,636000,1536000,2796000,4796000}))*1.021,-2))</f>
        <v/>
      </c>
      <c r="N2451" s="19">
        <f>MAX(0,ROUNDDOWN(H2451-E2451-430000-G2451,-3))</f>
        <v/>
      </c>
      <c r="O2451" s="19">
        <f>MAX(0,ROUNDDOWN(H2451-E2451-430000-G2451-D2451,-3))</f>
        <v/>
      </c>
      <c r="P2451" s="19">
        <f>IF(H2451&lt;=450000,0,MAX(0,ROUNDDOWN(N2451*0.06-MIN(50000,N2451)*0.03,-2))+MAX(0,ROUNDDOWN(N2451*0.04-MIN(50000,N2451)*0.02,-2)))</f>
        <v/>
      </c>
      <c r="Q2451" s="19">
        <f>IF(H2451&lt;=450000,0,MAX(0,ROUNDDOWN(O2451*0.06-MIN(50000,O2451)*0.03,-2))+MAX(0,ROUNDDOWN(O2451*0.04-MIN(50000,O2451)*0.02,-2)))</f>
        <v/>
      </c>
      <c r="R2451" s="19">
        <f>L2451-M2451</f>
        <v/>
      </c>
      <c r="S2451" s="19">
        <f>P2451-Q2451</f>
        <v/>
      </c>
      <c r="T2451" s="19">
        <f>R2451+S2451</f>
        <v/>
      </c>
      <c r="U2451" s="21">
        <f>IF(J2451&lt;=0,0,LOOKUP(J2451,{0,1950001,3300001,6950001,9000001,18000001,40000001},{0.05,0.1,0.2,0.23,0.33,0.4,0.45}))</f>
        <v/>
      </c>
    </row>
    <row r="2452">
      <c r="A2452" t="inlineStr">
        <is>
          <t>1万円刻み</t>
        </is>
      </c>
      <c r="B2452" s="19">
        <f>'3_1万円刻み'!$A$1157</f>
        <v/>
      </c>
      <c r="C2452" s="20" t="n">
        <v>2026</v>
      </c>
      <c r="D2452" s="19" t="n">
        <v>276000</v>
      </c>
      <c r="E2452" s="19">
        <f>ROUND(MIN(B2452/12,650000)*12*0.0915+MIN(B2452/12,1390000)*12*(0.0504+0)+B2452*0.005,0)</f>
        <v/>
      </c>
      <c r="F2452" s="19" t="n">
        <v>0</v>
      </c>
      <c r="G2452" s="19" t="n">
        <v>0</v>
      </c>
      <c r="H2452" s="19">
        <f>IF(C2452&gt;=2026,IF(B2452&lt;741000,0,IF(B2452&lt;2191000,B2452-740000,IF(B2452&lt;2193000,1451000,IF(B2452&lt;2196000,1453000,IF(B2452&lt;2200000,1456000,IF(B2452&lt;3600000,ROUNDDOWN(B2452/4,-3)*2.8-80000,IF(B2452&lt;6600000,ROUNDDOWN(B2452/4,-3)*3.2-440000,IF(B2452&lt;8500000,ROUNDDOWN(B2452*0.9,0)-1100000,B2452-1950000)))))))),IF(B2452&lt;651000,0,IF(B2452&lt;1900000,B2452-650000,IF(B2452&lt;3600000,ROUNDDOWN(B2452/4,-3)*2.8-80000,IF(B2452&lt;6600000,ROUNDDOWN(B2452/4,-3)*3.2-440000,IF(B2452&lt;8500000,ROUNDDOWN(B2452*0.9,0)-1100000,B2452-1950000))))))</f>
        <v/>
      </c>
      <c r="I2452" s="19">
        <f>IF(H2452&gt;23500000,NA(),IF(C2452&gt;=2026,IF(H2452&lt;=4890000,1040000,IF(H2452&lt;=6550000,670000,620000)),IF(H2452&lt;=1320000,950000,IF(H2452&lt;=3360000,880000,IF(H2452&lt;=4890000,680000,IF(H2452&lt;=6550000,630000,580000))))))</f>
        <v/>
      </c>
      <c r="J2452" s="19">
        <f>MAX(0,ROUNDDOWN(H2452-E2452-I2452-F2452,-3))</f>
        <v/>
      </c>
      <c r="K2452" s="19">
        <f>MAX(0,ROUNDDOWN(H2452-E2452-I2452-F2452-D2452,-3))</f>
        <v/>
      </c>
      <c r="L2452" s="19">
        <f>IF(J2452&lt;=0,0,ROUNDDOWN((J2452*LOOKUP(J2452,{0,1950001,3300001,6950001,9000001,18000001,40000001},{0.05,0.1,0.2,0.23,0.33,0.4,0.45})-LOOKUP(J2452,{0,1950001,3300001,6950001,9000001,18000001,40000001},{0,97500,427500,636000,1536000,2796000,4796000}))*1.021,-2))</f>
        <v/>
      </c>
      <c r="M2452" s="19">
        <f>IF(K2452&lt;=0,0,ROUNDDOWN((K2452*LOOKUP(K2452,{0,1950001,3300001,6950001,9000001,18000001,40000001},{0.05,0.1,0.2,0.23,0.33,0.4,0.45})-LOOKUP(K2452,{0,1950001,3300001,6950001,9000001,18000001,40000001},{0,97500,427500,636000,1536000,2796000,4796000}))*1.021,-2))</f>
        <v/>
      </c>
      <c r="N2452" s="19">
        <f>MAX(0,ROUNDDOWN(H2452-E2452-430000-G2452,-3))</f>
        <v/>
      </c>
      <c r="O2452" s="19">
        <f>MAX(0,ROUNDDOWN(H2452-E2452-430000-G2452-D2452,-3))</f>
        <v/>
      </c>
      <c r="P2452" s="19">
        <f>IF(H2452&lt;=450000,0,MAX(0,ROUNDDOWN(N2452*0.06-MIN(50000,N2452)*0.03,-2))+MAX(0,ROUNDDOWN(N2452*0.04-MIN(50000,N2452)*0.02,-2)))</f>
        <v/>
      </c>
      <c r="Q2452" s="19">
        <f>IF(H2452&lt;=450000,0,MAX(0,ROUNDDOWN(O2452*0.06-MIN(50000,O2452)*0.03,-2))+MAX(0,ROUNDDOWN(O2452*0.04-MIN(50000,O2452)*0.02,-2)))</f>
        <v/>
      </c>
      <c r="R2452" s="19">
        <f>L2452-M2452</f>
        <v/>
      </c>
      <c r="S2452" s="19">
        <f>P2452-Q2452</f>
        <v/>
      </c>
      <c r="T2452" s="19">
        <f>R2452+S2452</f>
        <v/>
      </c>
      <c r="U2452" s="21">
        <f>IF(J2452&lt;=0,0,LOOKUP(J2452,{0,1950001,3300001,6950001,9000001,18000001,40000001},{0.05,0.1,0.2,0.23,0.33,0.4,0.45}))</f>
        <v/>
      </c>
    </row>
    <row r="2453">
      <c r="A2453" t="inlineStr">
        <is>
          <t>1万円刻み</t>
        </is>
      </c>
      <c r="B2453" s="19">
        <f>'3_1万円刻み'!$A$1158</f>
        <v/>
      </c>
      <c r="C2453" s="20" t="n">
        <v>2025</v>
      </c>
      <c r="D2453" s="19" t="n">
        <v>276000</v>
      </c>
      <c r="E2453" s="19">
        <f>ROUND(MIN(B2453/12,650000)*12*0.0915+MIN(B2453/12,1390000)*12*(0.0504+0)+B2453*0.005,0)</f>
        <v/>
      </c>
      <c r="F2453" s="19" t="n">
        <v>0</v>
      </c>
      <c r="G2453" s="19" t="n">
        <v>0</v>
      </c>
      <c r="H2453" s="19">
        <f>IF(C2453&gt;=2026,IF(B2453&lt;741000,0,IF(B2453&lt;2191000,B2453-740000,IF(B2453&lt;2193000,1451000,IF(B2453&lt;2196000,1453000,IF(B2453&lt;2200000,1456000,IF(B2453&lt;3600000,ROUNDDOWN(B2453/4,-3)*2.8-80000,IF(B2453&lt;6600000,ROUNDDOWN(B2453/4,-3)*3.2-440000,IF(B2453&lt;8500000,ROUNDDOWN(B2453*0.9,0)-1100000,B2453-1950000)))))))),IF(B2453&lt;651000,0,IF(B2453&lt;1900000,B2453-650000,IF(B2453&lt;3600000,ROUNDDOWN(B2453/4,-3)*2.8-80000,IF(B2453&lt;6600000,ROUNDDOWN(B2453/4,-3)*3.2-440000,IF(B2453&lt;8500000,ROUNDDOWN(B2453*0.9,0)-1100000,B2453-1950000))))))</f>
        <v/>
      </c>
      <c r="I2453" s="19">
        <f>IF(H2453&gt;23500000,NA(),IF(C2453&gt;=2026,IF(H2453&lt;=4890000,1040000,IF(H2453&lt;=6550000,670000,620000)),IF(H2453&lt;=1320000,950000,IF(H2453&lt;=3360000,880000,IF(H2453&lt;=4890000,680000,IF(H2453&lt;=6550000,630000,580000))))))</f>
        <v/>
      </c>
      <c r="J2453" s="19">
        <f>MAX(0,ROUNDDOWN(H2453-E2453-I2453-F2453,-3))</f>
        <v/>
      </c>
      <c r="K2453" s="19">
        <f>MAX(0,ROUNDDOWN(H2453-E2453-I2453-F2453-D2453,-3))</f>
        <v/>
      </c>
      <c r="L2453" s="19">
        <f>IF(J2453&lt;=0,0,ROUNDDOWN((J2453*LOOKUP(J2453,{0,1950001,3300001,6950001,9000001,18000001,40000001},{0.05,0.1,0.2,0.23,0.33,0.4,0.45})-LOOKUP(J2453,{0,1950001,3300001,6950001,9000001,18000001,40000001},{0,97500,427500,636000,1536000,2796000,4796000}))*1.021,-2))</f>
        <v/>
      </c>
      <c r="M2453" s="19">
        <f>IF(K2453&lt;=0,0,ROUNDDOWN((K2453*LOOKUP(K2453,{0,1950001,3300001,6950001,9000001,18000001,40000001},{0.05,0.1,0.2,0.23,0.33,0.4,0.45})-LOOKUP(K2453,{0,1950001,3300001,6950001,9000001,18000001,40000001},{0,97500,427500,636000,1536000,2796000,4796000}))*1.021,-2))</f>
        <v/>
      </c>
      <c r="N2453" s="19">
        <f>MAX(0,ROUNDDOWN(H2453-E2453-430000-G2453,-3))</f>
        <v/>
      </c>
      <c r="O2453" s="19">
        <f>MAX(0,ROUNDDOWN(H2453-E2453-430000-G2453-D2453,-3))</f>
        <v/>
      </c>
      <c r="P2453" s="19">
        <f>IF(H2453&lt;=450000,0,MAX(0,ROUNDDOWN(N2453*0.06-MIN(50000,N2453)*0.03,-2))+MAX(0,ROUNDDOWN(N2453*0.04-MIN(50000,N2453)*0.02,-2)))</f>
        <v/>
      </c>
      <c r="Q2453" s="19">
        <f>IF(H2453&lt;=450000,0,MAX(0,ROUNDDOWN(O2453*0.06-MIN(50000,O2453)*0.03,-2))+MAX(0,ROUNDDOWN(O2453*0.04-MIN(50000,O2453)*0.02,-2)))</f>
        <v/>
      </c>
      <c r="R2453" s="19">
        <f>L2453-M2453</f>
        <v/>
      </c>
      <c r="S2453" s="19">
        <f>P2453-Q2453</f>
        <v/>
      </c>
      <c r="T2453" s="19">
        <f>R2453+S2453</f>
        <v/>
      </c>
      <c r="U2453" s="21">
        <f>IF(J2453&lt;=0,0,LOOKUP(J2453,{0,1950001,3300001,6950001,9000001,18000001,40000001},{0.05,0.1,0.2,0.23,0.33,0.4,0.45}))</f>
        <v/>
      </c>
    </row>
    <row r="2454">
      <c r="A2454" t="inlineStr">
        <is>
          <t>1万円刻み</t>
        </is>
      </c>
      <c r="B2454" s="19">
        <f>'3_1万円刻み'!$A$1158</f>
        <v/>
      </c>
      <c r="C2454" s="20" t="n">
        <v>2026</v>
      </c>
      <c r="D2454" s="19" t="n">
        <v>276000</v>
      </c>
      <c r="E2454" s="19">
        <f>ROUND(MIN(B2454/12,650000)*12*0.0915+MIN(B2454/12,1390000)*12*(0.0504+0)+B2454*0.005,0)</f>
        <v/>
      </c>
      <c r="F2454" s="19" t="n">
        <v>0</v>
      </c>
      <c r="G2454" s="19" t="n">
        <v>0</v>
      </c>
      <c r="H2454" s="19">
        <f>IF(C2454&gt;=2026,IF(B2454&lt;741000,0,IF(B2454&lt;2191000,B2454-740000,IF(B2454&lt;2193000,1451000,IF(B2454&lt;2196000,1453000,IF(B2454&lt;2200000,1456000,IF(B2454&lt;3600000,ROUNDDOWN(B2454/4,-3)*2.8-80000,IF(B2454&lt;6600000,ROUNDDOWN(B2454/4,-3)*3.2-440000,IF(B2454&lt;8500000,ROUNDDOWN(B2454*0.9,0)-1100000,B2454-1950000)))))))),IF(B2454&lt;651000,0,IF(B2454&lt;1900000,B2454-650000,IF(B2454&lt;3600000,ROUNDDOWN(B2454/4,-3)*2.8-80000,IF(B2454&lt;6600000,ROUNDDOWN(B2454/4,-3)*3.2-440000,IF(B2454&lt;8500000,ROUNDDOWN(B2454*0.9,0)-1100000,B2454-1950000))))))</f>
        <v/>
      </c>
      <c r="I2454" s="19">
        <f>IF(H2454&gt;23500000,NA(),IF(C2454&gt;=2026,IF(H2454&lt;=4890000,1040000,IF(H2454&lt;=6550000,670000,620000)),IF(H2454&lt;=1320000,950000,IF(H2454&lt;=3360000,880000,IF(H2454&lt;=4890000,680000,IF(H2454&lt;=6550000,630000,580000))))))</f>
        <v/>
      </c>
      <c r="J2454" s="19">
        <f>MAX(0,ROUNDDOWN(H2454-E2454-I2454-F2454,-3))</f>
        <v/>
      </c>
      <c r="K2454" s="19">
        <f>MAX(0,ROUNDDOWN(H2454-E2454-I2454-F2454-D2454,-3))</f>
        <v/>
      </c>
      <c r="L2454" s="19">
        <f>IF(J2454&lt;=0,0,ROUNDDOWN((J2454*LOOKUP(J2454,{0,1950001,3300001,6950001,9000001,18000001,40000001},{0.05,0.1,0.2,0.23,0.33,0.4,0.45})-LOOKUP(J2454,{0,1950001,3300001,6950001,9000001,18000001,40000001},{0,97500,427500,636000,1536000,2796000,4796000}))*1.021,-2))</f>
        <v/>
      </c>
      <c r="M2454" s="19">
        <f>IF(K2454&lt;=0,0,ROUNDDOWN((K2454*LOOKUP(K2454,{0,1950001,3300001,6950001,9000001,18000001,40000001},{0.05,0.1,0.2,0.23,0.33,0.4,0.45})-LOOKUP(K2454,{0,1950001,3300001,6950001,9000001,18000001,40000001},{0,97500,427500,636000,1536000,2796000,4796000}))*1.021,-2))</f>
        <v/>
      </c>
      <c r="N2454" s="19">
        <f>MAX(0,ROUNDDOWN(H2454-E2454-430000-G2454,-3))</f>
        <v/>
      </c>
      <c r="O2454" s="19">
        <f>MAX(0,ROUNDDOWN(H2454-E2454-430000-G2454-D2454,-3))</f>
        <v/>
      </c>
      <c r="P2454" s="19">
        <f>IF(H2454&lt;=450000,0,MAX(0,ROUNDDOWN(N2454*0.06-MIN(50000,N2454)*0.03,-2))+MAX(0,ROUNDDOWN(N2454*0.04-MIN(50000,N2454)*0.02,-2)))</f>
        <v/>
      </c>
      <c r="Q2454" s="19">
        <f>IF(H2454&lt;=450000,0,MAX(0,ROUNDDOWN(O2454*0.06-MIN(50000,O2454)*0.03,-2))+MAX(0,ROUNDDOWN(O2454*0.04-MIN(50000,O2454)*0.02,-2)))</f>
        <v/>
      </c>
      <c r="R2454" s="19">
        <f>L2454-M2454</f>
        <v/>
      </c>
      <c r="S2454" s="19">
        <f>P2454-Q2454</f>
        <v/>
      </c>
      <c r="T2454" s="19">
        <f>R2454+S2454</f>
        <v/>
      </c>
      <c r="U2454" s="21">
        <f>IF(J2454&lt;=0,0,LOOKUP(J2454,{0,1950001,3300001,6950001,9000001,18000001,40000001},{0.05,0.1,0.2,0.23,0.33,0.4,0.45}))</f>
        <v/>
      </c>
    </row>
    <row r="2455">
      <c r="A2455" t="inlineStr">
        <is>
          <t>1万円刻み</t>
        </is>
      </c>
      <c r="B2455" s="19">
        <f>'3_1万円刻み'!$A$1159</f>
        <v/>
      </c>
      <c r="C2455" s="20" t="n">
        <v>2025</v>
      </c>
      <c r="D2455" s="19" t="n">
        <v>276000</v>
      </c>
      <c r="E2455" s="19">
        <f>ROUND(MIN(B2455/12,650000)*12*0.0915+MIN(B2455/12,1390000)*12*(0.0504+0)+B2455*0.005,0)</f>
        <v/>
      </c>
      <c r="F2455" s="19" t="n">
        <v>0</v>
      </c>
      <c r="G2455" s="19" t="n">
        <v>0</v>
      </c>
      <c r="H2455" s="19">
        <f>IF(C2455&gt;=2026,IF(B2455&lt;741000,0,IF(B2455&lt;2191000,B2455-740000,IF(B2455&lt;2193000,1451000,IF(B2455&lt;2196000,1453000,IF(B2455&lt;2200000,1456000,IF(B2455&lt;3600000,ROUNDDOWN(B2455/4,-3)*2.8-80000,IF(B2455&lt;6600000,ROUNDDOWN(B2455/4,-3)*3.2-440000,IF(B2455&lt;8500000,ROUNDDOWN(B2455*0.9,0)-1100000,B2455-1950000)))))))),IF(B2455&lt;651000,0,IF(B2455&lt;1900000,B2455-650000,IF(B2455&lt;3600000,ROUNDDOWN(B2455/4,-3)*2.8-80000,IF(B2455&lt;6600000,ROUNDDOWN(B2455/4,-3)*3.2-440000,IF(B2455&lt;8500000,ROUNDDOWN(B2455*0.9,0)-1100000,B2455-1950000))))))</f>
        <v/>
      </c>
      <c r="I2455" s="19">
        <f>IF(H2455&gt;23500000,NA(),IF(C2455&gt;=2026,IF(H2455&lt;=4890000,1040000,IF(H2455&lt;=6550000,670000,620000)),IF(H2455&lt;=1320000,950000,IF(H2455&lt;=3360000,880000,IF(H2455&lt;=4890000,680000,IF(H2455&lt;=6550000,630000,580000))))))</f>
        <v/>
      </c>
      <c r="J2455" s="19">
        <f>MAX(0,ROUNDDOWN(H2455-E2455-I2455-F2455,-3))</f>
        <v/>
      </c>
      <c r="K2455" s="19">
        <f>MAX(0,ROUNDDOWN(H2455-E2455-I2455-F2455-D2455,-3))</f>
        <v/>
      </c>
      <c r="L2455" s="19">
        <f>IF(J2455&lt;=0,0,ROUNDDOWN((J2455*LOOKUP(J2455,{0,1950001,3300001,6950001,9000001,18000001,40000001},{0.05,0.1,0.2,0.23,0.33,0.4,0.45})-LOOKUP(J2455,{0,1950001,3300001,6950001,9000001,18000001,40000001},{0,97500,427500,636000,1536000,2796000,4796000}))*1.021,-2))</f>
        <v/>
      </c>
      <c r="M2455" s="19">
        <f>IF(K2455&lt;=0,0,ROUNDDOWN((K2455*LOOKUP(K2455,{0,1950001,3300001,6950001,9000001,18000001,40000001},{0.05,0.1,0.2,0.23,0.33,0.4,0.45})-LOOKUP(K2455,{0,1950001,3300001,6950001,9000001,18000001,40000001},{0,97500,427500,636000,1536000,2796000,4796000}))*1.021,-2))</f>
        <v/>
      </c>
      <c r="N2455" s="19">
        <f>MAX(0,ROUNDDOWN(H2455-E2455-430000-G2455,-3))</f>
        <v/>
      </c>
      <c r="O2455" s="19">
        <f>MAX(0,ROUNDDOWN(H2455-E2455-430000-G2455-D2455,-3))</f>
        <v/>
      </c>
      <c r="P2455" s="19">
        <f>IF(H2455&lt;=450000,0,MAX(0,ROUNDDOWN(N2455*0.06-MIN(50000,N2455)*0.03,-2))+MAX(0,ROUNDDOWN(N2455*0.04-MIN(50000,N2455)*0.02,-2)))</f>
        <v/>
      </c>
      <c r="Q2455" s="19">
        <f>IF(H2455&lt;=450000,0,MAX(0,ROUNDDOWN(O2455*0.06-MIN(50000,O2455)*0.03,-2))+MAX(0,ROUNDDOWN(O2455*0.04-MIN(50000,O2455)*0.02,-2)))</f>
        <v/>
      </c>
      <c r="R2455" s="19">
        <f>L2455-M2455</f>
        <v/>
      </c>
      <c r="S2455" s="19">
        <f>P2455-Q2455</f>
        <v/>
      </c>
      <c r="T2455" s="19">
        <f>R2455+S2455</f>
        <v/>
      </c>
      <c r="U2455" s="21">
        <f>IF(J2455&lt;=0,0,LOOKUP(J2455,{0,1950001,3300001,6950001,9000001,18000001,40000001},{0.05,0.1,0.2,0.23,0.33,0.4,0.45}))</f>
        <v/>
      </c>
    </row>
    <row r="2456">
      <c r="A2456" t="inlineStr">
        <is>
          <t>1万円刻み</t>
        </is>
      </c>
      <c r="B2456" s="19">
        <f>'3_1万円刻み'!$A$1159</f>
        <v/>
      </c>
      <c r="C2456" s="20" t="n">
        <v>2026</v>
      </c>
      <c r="D2456" s="19" t="n">
        <v>276000</v>
      </c>
      <c r="E2456" s="19">
        <f>ROUND(MIN(B2456/12,650000)*12*0.0915+MIN(B2456/12,1390000)*12*(0.0504+0)+B2456*0.005,0)</f>
        <v/>
      </c>
      <c r="F2456" s="19" t="n">
        <v>0</v>
      </c>
      <c r="G2456" s="19" t="n">
        <v>0</v>
      </c>
      <c r="H2456" s="19">
        <f>IF(C2456&gt;=2026,IF(B2456&lt;741000,0,IF(B2456&lt;2191000,B2456-740000,IF(B2456&lt;2193000,1451000,IF(B2456&lt;2196000,1453000,IF(B2456&lt;2200000,1456000,IF(B2456&lt;3600000,ROUNDDOWN(B2456/4,-3)*2.8-80000,IF(B2456&lt;6600000,ROUNDDOWN(B2456/4,-3)*3.2-440000,IF(B2456&lt;8500000,ROUNDDOWN(B2456*0.9,0)-1100000,B2456-1950000)))))))),IF(B2456&lt;651000,0,IF(B2456&lt;1900000,B2456-650000,IF(B2456&lt;3600000,ROUNDDOWN(B2456/4,-3)*2.8-80000,IF(B2456&lt;6600000,ROUNDDOWN(B2456/4,-3)*3.2-440000,IF(B2456&lt;8500000,ROUNDDOWN(B2456*0.9,0)-1100000,B2456-1950000))))))</f>
        <v/>
      </c>
      <c r="I2456" s="19">
        <f>IF(H2456&gt;23500000,NA(),IF(C2456&gt;=2026,IF(H2456&lt;=4890000,1040000,IF(H2456&lt;=6550000,670000,620000)),IF(H2456&lt;=1320000,950000,IF(H2456&lt;=3360000,880000,IF(H2456&lt;=4890000,680000,IF(H2456&lt;=6550000,630000,580000))))))</f>
        <v/>
      </c>
      <c r="J2456" s="19">
        <f>MAX(0,ROUNDDOWN(H2456-E2456-I2456-F2456,-3))</f>
        <v/>
      </c>
      <c r="K2456" s="19">
        <f>MAX(0,ROUNDDOWN(H2456-E2456-I2456-F2456-D2456,-3))</f>
        <v/>
      </c>
      <c r="L2456" s="19">
        <f>IF(J2456&lt;=0,0,ROUNDDOWN((J2456*LOOKUP(J2456,{0,1950001,3300001,6950001,9000001,18000001,40000001},{0.05,0.1,0.2,0.23,0.33,0.4,0.45})-LOOKUP(J2456,{0,1950001,3300001,6950001,9000001,18000001,40000001},{0,97500,427500,636000,1536000,2796000,4796000}))*1.021,-2))</f>
        <v/>
      </c>
      <c r="M2456" s="19">
        <f>IF(K2456&lt;=0,0,ROUNDDOWN((K2456*LOOKUP(K2456,{0,1950001,3300001,6950001,9000001,18000001,40000001},{0.05,0.1,0.2,0.23,0.33,0.4,0.45})-LOOKUP(K2456,{0,1950001,3300001,6950001,9000001,18000001,40000001},{0,97500,427500,636000,1536000,2796000,4796000}))*1.021,-2))</f>
        <v/>
      </c>
      <c r="N2456" s="19">
        <f>MAX(0,ROUNDDOWN(H2456-E2456-430000-G2456,-3))</f>
        <v/>
      </c>
      <c r="O2456" s="19">
        <f>MAX(0,ROUNDDOWN(H2456-E2456-430000-G2456-D2456,-3))</f>
        <v/>
      </c>
      <c r="P2456" s="19">
        <f>IF(H2456&lt;=450000,0,MAX(0,ROUNDDOWN(N2456*0.06-MIN(50000,N2456)*0.03,-2))+MAX(0,ROUNDDOWN(N2456*0.04-MIN(50000,N2456)*0.02,-2)))</f>
        <v/>
      </c>
      <c r="Q2456" s="19">
        <f>IF(H2456&lt;=450000,0,MAX(0,ROUNDDOWN(O2456*0.06-MIN(50000,O2456)*0.03,-2))+MAX(0,ROUNDDOWN(O2456*0.04-MIN(50000,O2456)*0.02,-2)))</f>
        <v/>
      </c>
      <c r="R2456" s="19">
        <f>L2456-M2456</f>
        <v/>
      </c>
      <c r="S2456" s="19">
        <f>P2456-Q2456</f>
        <v/>
      </c>
      <c r="T2456" s="19">
        <f>R2456+S2456</f>
        <v/>
      </c>
      <c r="U2456" s="21">
        <f>IF(J2456&lt;=0,0,LOOKUP(J2456,{0,1950001,3300001,6950001,9000001,18000001,40000001},{0.05,0.1,0.2,0.23,0.33,0.4,0.45}))</f>
        <v/>
      </c>
    </row>
    <row r="2457">
      <c r="A2457" t="inlineStr">
        <is>
          <t>1万円刻み</t>
        </is>
      </c>
      <c r="B2457" s="19">
        <f>'3_1万円刻み'!$A$1160</f>
        <v/>
      </c>
      <c r="C2457" s="20" t="n">
        <v>2025</v>
      </c>
      <c r="D2457" s="19" t="n">
        <v>276000</v>
      </c>
      <c r="E2457" s="19">
        <f>ROUND(MIN(B2457/12,650000)*12*0.0915+MIN(B2457/12,1390000)*12*(0.0504+0)+B2457*0.005,0)</f>
        <v/>
      </c>
      <c r="F2457" s="19" t="n">
        <v>0</v>
      </c>
      <c r="G2457" s="19" t="n">
        <v>0</v>
      </c>
      <c r="H2457" s="19">
        <f>IF(C2457&gt;=2026,IF(B2457&lt;741000,0,IF(B2457&lt;2191000,B2457-740000,IF(B2457&lt;2193000,1451000,IF(B2457&lt;2196000,1453000,IF(B2457&lt;2200000,1456000,IF(B2457&lt;3600000,ROUNDDOWN(B2457/4,-3)*2.8-80000,IF(B2457&lt;6600000,ROUNDDOWN(B2457/4,-3)*3.2-440000,IF(B2457&lt;8500000,ROUNDDOWN(B2457*0.9,0)-1100000,B2457-1950000)))))))),IF(B2457&lt;651000,0,IF(B2457&lt;1900000,B2457-650000,IF(B2457&lt;3600000,ROUNDDOWN(B2457/4,-3)*2.8-80000,IF(B2457&lt;6600000,ROUNDDOWN(B2457/4,-3)*3.2-440000,IF(B2457&lt;8500000,ROUNDDOWN(B2457*0.9,0)-1100000,B2457-1950000))))))</f>
        <v/>
      </c>
      <c r="I2457" s="19">
        <f>IF(H2457&gt;23500000,NA(),IF(C2457&gt;=2026,IF(H2457&lt;=4890000,1040000,IF(H2457&lt;=6550000,670000,620000)),IF(H2457&lt;=1320000,950000,IF(H2457&lt;=3360000,880000,IF(H2457&lt;=4890000,680000,IF(H2457&lt;=6550000,630000,580000))))))</f>
        <v/>
      </c>
      <c r="J2457" s="19">
        <f>MAX(0,ROUNDDOWN(H2457-E2457-I2457-F2457,-3))</f>
        <v/>
      </c>
      <c r="K2457" s="19">
        <f>MAX(0,ROUNDDOWN(H2457-E2457-I2457-F2457-D2457,-3))</f>
        <v/>
      </c>
      <c r="L2457" s="19">
        <f>IF(J2457&lt;=0,0,ROUNDDOWN((J2457*LOOKUP(J2457,{0,1950001,3300001,6950001,9000001,18000001,40000001},{0.05,0.1,0.2,0.23,0.33,0.4,0.45})-LOOKUP(J2457,{0,1950001,3300001,6950001,9000001,18000001,40000001},{0,97500,427500,636000,1536000,2796000,4796000}))*1.021,-2))</f>
        <v/>
      </c>
      <c r="M2457" s="19">
        <f>IF(K2457&lt;=0,0,ROUNDDOWN((K2457*LOOKUP(K2457,{0,1950001,3300001,6950001,9000001,18000001,40000001},{0.05,0.1,0.2,0.23,0.33,0.4,0.45})-LOOKUP(K2457,{0,1950001,3300001,6950001,9000001,18000001,40000001},{0,97500,427500,636000,1536000,2796000,4796000}))*1.021,-2))</f>
        <v/>
      </c>
      <c r="N2457" s="19">
        <f>MAX(0,ROUNDDOWN(H2457-E2457-430000-G2457,-3))</f>
        <v/>
      </c>
      <c r="O2457" s="19">
        <f>MAX(0,ROUNDDOWN(H2457-E2457-430000-G2457-D2457,-3))</f>
        <v/>
      </c>
      <c r="P2457" s="19">
        <f>IF(H2457&lt;=450000,0,MAX(0,ROUNDDOWN(N2457*0.06-MIN(50000,N2457)*0.03,-2))+MAX(0,ROUNDDOWN(N2457*0.04-MIN(50000,N2457)*0.02,-2)))</f>
        <v/>
      </c>
      <c r="Q2457" s="19">
        <f>IF(H2457&lt;=450000,0,MAX(0,ROUNDDOWN(O2457*0.06-MIN(50000,O2457)*0.03,-2))+MAX(0,ROUNDDOWN(O2457*0.04-MIN(50000,O2457)*0.02,-2)))</f>
        <v/>
      </c>
      <c r="R2457" s="19">
        <f>L2457-M2457</f>
        <v/>
      </c>
      <c r="S2457" s="19">
        <f>P2457-Q2457</f>
        <v/>
      </c>
      <c r="T2457" s="19">
        <f>R2457+S2457</f>
        <v/>
      </c>
      <c r="U2457" s="21">
        <f>IF(J2457&lt;=0,0,LOOKUP(J2457,{0,1950001,3300001,6950001,9000001,18000001,40000001},{0.05,0.1,0.2,0.23,0.33,0.4,0.45}))</f>
        <v/>
      </c>
    </row>
    <row r="2458">
      <c r="A2458" t="inlineStr">
        <is>
          <t>1万円刻み</t>
        </is>
      </c>
      <c r="B2458" s="19">
        <f>'3_1万円刻み'!$A$1160</f>
        <v/>
      </c>
      <c r="C2458" s="20" t="n">
        <v>2026</v>
      </c>
      <c r="D2458" s="19" t="n">
        <v>276000</v>
      </c>
      <c r="E2458" s="19">
        <f>ROUND(MIN(B2458/12,650000)*12*0.0915+MIN(B2458/12,1390000)*12*(0.0504+0)+B2458*0.005,0)</f>
        <v/>
      </c>
      <c r="F2458" s="19" t="n">
        <v>0</v>
      </c>
      <c r="G2458" s="19" t="n">
        <v>0</v>
      </c>
      <c r="H2458" s="19">
        <f>IF(C2458&gt;=2026,IF(B2458&lt;741000,0,IF(B2458&lt;2191000,B2458-740000,IF(B2458&lt;2193000,1451000,IF(B2458&lt;2196000,1453000,IF(B2458&lt;2200000,1456000,IF(B2458&lt;3600000,ROUNDDOWN(B2458/4,-3)*2.8-80000,IF(B2458&lt;6600000,ROUNDDOWN(B2458/4,-3)*3.2-440000,IF(B2458&lt;8500000,ROUNDDOWN(B2458*0.9,0)-1100000,B2458-1950000)))))))),IF(B2458&lt;651000,0,IF(B2458&lt;1900000,B2458-650000,IF(B2458&lt;3600000,ROUNDDOWN(B2458/4,-3)*2.8-80000,IF(B2458&lt;6600000,ROUNDDOWN(B2458/4,-3)*3.2-440000,IF(B2458&lt;8500000,ROUNDDOWN(B2458*0.9,0)-1100000,B2458-1950000))))))</f>
        <v/>
      </c>
      <c r="I2458" s="19">
        <f>IF(H2458&gt;23500000,NA(),IF(C2458&gt;=2026,IF(H2458&lt;=4890000,1040000,IF(H2458&lt;=6550000,670000,620000)),IF(H2458&lt;=1320000,950000,IF(H2458&lt;=3360000,880000,IF(H2458&lt;=4890000,680000,IF(H2458&lt;=6550000,630000,580000))))))</f>
        <v/>
      </c>
      <c r="J2458" s="19">
        <f>MAX(0,ROUNDDOWN(H2458-E2458-I2458-F2458,-3))</f>
        <v/>
      </c>
      <c r="K2458" s="19">
        <f>MAX(0,ROUNDDOWN(H2458-E2458-I2458-F2458-D2458,-3))</f>
        <v/>
      </c>
      <c r="L2458" s="19">
        <f>IF(J2458&lt;=0,0,ROUNDDOWN((J2458*LOOKUP(J2458,{0,1950001,3300001,6950001,9000001,18000001,40000001},{0.05,0.1,0.2,0.23,0.33,0.4,0.45})-LOOKUP(J2458,{0,1950001,3300001,6950001,9000001,18000001,40000001},{0,97500,427500,636000,1536000,2796000,4796000}))*1.021,-2))</f>
        <v/>
      </c>
      <c r="M2458" s="19">
        <f>IF(K2458&lt;=0,0,ROUNDDOWN((K2458*LOOKUP(K2458,{0,1950001,3300001,6950001,9000001,18000001,40000001},{0.05,0.1,0.2,0.23,0.33,0.4,0.45})-LOOKUP(K2458,{0,1950001,3300001,6950001,9000001,18000001,40000001},{0,97500,427500,636000,1536000,2796000,4796000}))*1.021,-2))</f>
        <v/>
      </c>
      <c r="N2458" s="19">
        <f>MAX(0,ROUNDDOWN(H2458-E2458-430000-G2458,-3))</f>
        <v/>
      </c>
      <c r="O2458" s="19">
        <f>MAX(0,ROUNDDOWN(H2458-E2458-430000-G2458-D2458,-3))</f>
        <v/>
      </c>
      <c r="P2458" s="19">
        <f>IF(H2458&lt;=450000,0,MAX(0,ROUNDDOWN(N2458*0.06-MIN(50000,N2458)*0.03,-2))+MAX(0,ROUNDDOWN(N2458*0.04-MIN(50000,N2458)*0.02,-2)))</f>
        <v/>
      </c>
      <c r="Q2458" s="19">
        <f>IF(H2458&lt;=450000,0,MAX(0,ROUNDDOWN(O2458*0.06-MIN(50000,O2458)*0.03,-2))+MAX(0,ROUNDDOWN(O2458*0.04-MIN(50000,O2458)*0.02,-2)))</f>
        <v/>
      </c>
      <c r="R2458" s="19">
        <f>L2458-M2458</f>
        <v/>
      </c>
      <c r="S2458" s="19">
        <f>P2458-Q2458</f>
        <v/>
      </c>
      <c r="T2458" s="19">
        <f>R2458+S2458</f>
        <v/>
      </c>
      <c r="U2458" s="21">
        <f>IF(J2458&lt;=0,0,LOOKUP(J2458,{0,1950001,3300001,6950001,9000001,18000001,40000001},{0.05,0.1,0.2,0.23,0.33,0.4,0.45}))</f>
        <v/>
      </c>
    </row>
    <row r="2459">
      <c r="A2459" t="inlineStr">
        <is>
          <t>1万円刻み</t>
        </is>
      </c>
      <c r="B2459" s="19">
        <f>'3_1万円刻み'!$A$1161</f>
        <v/>
      </c>
      <c r="C2459" s="20" t="n">
        <v>2025</v>
      </c>
      <c r="D2459" s="19" t="n">
        <v>276000</v>
      </c>
      <c r="E2459" s="19">
        <f>ROUND(MIN(B2459/12,650000)*12*0.0915+MIN(B2459/12,1390000)*12*(0.0504+0)+B2459*0.005,0)</f>
        <v/>
      </c>
      <c r="F2459" s="19" t="n">
        <v>0</v>
      </c>
      <c r="G2459" s="19" t="n">
        <v>0</v>
      </c>
      <c r="H2459" s="19">
        <f>IF(C2459&gt;=2026,IF(B2459&lt;741000,0,IF(B2459&lt;2191000,B2459-740000,IF(B2459&lt;2193000,1451000,IF(B2459&lt;2196000,1453000,IF(B2459&lt;2200000,1456000,IF(B2459&lt;3600000,ROUNDDOWN(B2459/4,-3)*2.8-80000,IF(B2459&lt;6600000,ROUNDDOWN(B2459/4,-3)*3.2-440000,IF(B2459&lt;8500000,ROUNDDOWN(B2459*0.9,0)-1100000,B2459-1950000)))))))),IF(B2459&lt;651000,0,IF(B2459&lt;1900000,B2459-650000,IF(B2459&lt;3600000,ROUNDDOWN(B2459/4,-3)*2.8-80000,IF(B2459&lt;6600000,ROUNDDOWN(B2459/4,-3)*3.2-440000,IF(B2459&lt;8500000,ROUNDDOWN(B2459*0.9,0)-1100000,B2459-1950000))))))</f>
        <v/>
      </c>
      <c r="I2459" s="19">
        <f>IF(H2459&gt;23500000,NA(),IF(C2459&gt;=2026,IF(H2459&lt;=4890000,1040000,IF(H2459&lt;=6550000,670000,620000)),IF(H2459&lt;=1320000,950000,IF(H2459&lt;=3360000,880000,IF(H2459&lt;=4890000,680000,IF(H2459&lt;=6550000,630000,580000))))))</f>
        <v/>
      </c>
      <c r="J2459" s="19">
        <f>MAX(0,ROUNDDOWN(H2459-E2459-I2459-F2459,-3))</f>
        <v/>
      </c>
      <c r="K2459" s="19">
        <f>MAX(0,ROUNDDOWN(H2459-E2459-I2459-F2459-D2459,-3))</f>
        <v/>
      </c>
      <c r="L2459" s="19">
        <f>IF(J2459&lt;=0,0,ROUNDDOWN((J2459*LOOKUP(J2459,{0,1950001,3300001,6950001,9000001,18000001,40000001},{0.05,0.1,0.2,0.23,0.33,0.4,0.45})-LOOKUP(J2459,{0,1950001,3300001,6950001,9000001,18000001,40000001},{0,97500,427500,636000,1536000,2796000,4796000}))*1.021,-2))</f>
        <v/>
      </c>
      <c r="M2459" s="19">
        <f>IF(K2459&lt;=0,0,ROUNDDOWN((K2459*LOOKUP(K2459,{0,1950001,3300001,6950001,9000001,18000001,40000001},{0.05,0.1,0.2,0.23,0.33,0.4,0.45})-LOOKUP(K2459,{0,1950001,3300001,6950001,9000001,18000001,40000001},{0,97500,427500,636000,1536000,2796000,4796000}))*1.021,-2))</f>
        <v/>
      </c>
      <c r="N2459" s="19">
        <f>MAX(0,ROUNDDOWN(H2459-E2459-430000-G2459,-3))</f>
        <v/>
      </c>
      <c r="O2459" s="19">
        <f>MAX(0,ROUNDDOWN(H2459-E2459-430000-G2459-D2459,-3))</f>
        <v/>
      </c>
      <c r="P2459" s="19">
        <f>IF(H2459&lt;=450000,0,MAX(0,ROUNDDOWN(N2459*0.06-MIN(50000,N2459)*0.03,-2))+MAX(0,ROUNDDOWN(N2459*0.04-MIN(50000,N2459)*0.02,-2)))</f>
        <v/>
      </c>
      <c r="Q2459" s="19">
        <f>IF(H2459&lt;=450000,0,MAX(0,ROUNDDOWN(O2459*0.06-MIN(50000,O2459)*0.03,-2))+MAX(0,ROUNDDOWN(O2459*0.04-MIN(50000,O2459)*0.02,-2)))</f>
        <v/>
      </c>
      <c r="R2459" s="19">
        <f>L2459-M2459</f>
        <v/>
      </c>
      <c r="S2459" s="19">
        <f>P2459-Q2459</f>
        <v/>
      </c>
      <c r="T2459" s="19">
        <f>R2459+S2459</f>
        <v/>
      </c>
      <c r="U2459" s="21">
        <f>IF(J2459&lt;=0,0,LOOKUP(J2459,{0,1950001,3300001,6950001,9000001,18000001,40000001},{0.05,0.1,0.2,0.23,0.33,0.4,0.45}))</f>
        <v/>
      </c>
    </row>
    <row r="2460">
      <c r="A2460" t="inlineStr">
        <is>
          <t>1万円刻み</t>
        </is>
      </c>
      <c r="B2460" s="19">
        <f>'3_1万円刻み'!$A$1161</f>
        <v/>
      </c>
      <c r="C2460" s="20" t="n">
        <v>2026</v>
      </c>
      <c r="D2460" s="19" t="n">
        <v>276000</v>
      </c>
      <c r="E2460" s="19">
        <f>ROUND(MIN(B2460/12,650000)*12*0.0915+MIN(B2460/12,1390000)*12*(0.0504+0)+B2460*0.005,0)</f>
        <v/>
      </c>
      <c r="F2460" s="19" t="n">
        <v>0</v>
      </c>
      <c r="G2460" s="19" t="n">
        <v>0</v>
      </c>
      <c r="H2460" s="19">
        <f>IF(C2460&gt;=2026,IF(B2460&lt;741000,0,IF(B2460&lt;2191000,B2460-740000,IF(B2460&lt;2193000,1451000,IF(B2460&lt;2196000,1453000,IF(B2460&lt;2200000,1456000,IF(B2460&lt;3600000,ROUNDDOWN(B2460/4,-3)*2.8-80000,IF(B2460&lt;6600000,ROUNDDOWN(B2460/4,-3)*3.2-440000,IF(B2460&lt;8500000,ROUNDDOWN(B2460*0.9,0)-1100000,B2460-1950000)))))))),IF(B2460&lt;651000,0,IF(B2460&lt;1900000,B2460-650000,IF(B2460&lt;3600000,ROUNDDOWN(B2460/4,-3)*2.8-80000,IF(B2460&lt;6600000,ROUNDDOWN(B2460/4,-3)*3.2-440000,IF(B2460&lt;8500000,ROUNDDOWN(B2460*0.9,0)-1100000,B2460-1950000))))))</f>
        <v/>
      </c>
      <c r="I2460" s="19">
        <f>IF(H2460&gt;23500000,NA(),IF(C2460&gt;=2026,IF(H2460&lt;=4890000,1040000,IF(H2460&lt;=6550000,670000,620000)),IF(H2460&lt;=1320000,950000,IF(H2460&lt;=3360000,880000,IF(H2460&lt;=4890000,680000,IF(H2460&lt;=6550000,630000,580000))))))</f>
        <v/>
      </c>
      <c r="J2460" s="19">
        <f>MAX(0,ROUNDDOWN(H2460-E2460-I2460-F2460,-3))</f>
        <v/>
      </c>
      <c r="K2460" s="19">
        <f>MAX(0,ROUNDDOWN(H2460-E2460-I2460-F2460-D2460,-3))</f>
        <v/>
      </c>
      <c r="L2460" s="19">
        <f>IF(J2460&lt;=0,0,ROUNDDOWN((J2460*LOOKUP(J2460,{0,1950001,3300001,6950001,9000001,18000001,40000001},{0.05,0.1,0.2,0.23,0.33,0.4,0.45})-LOOKUP(J2460,{0,1950001,3300001,6950001,9000001,18000001,40000001},{0,97500,427500,636000,1536000,2796000,4796000}))*1.021,-2))</f>
        <v/>
      </c>
      <c r="M2460" s="19">
        <f>IF(K2460&lt;=0,0,ROUNDDOWN((K2460*LOOKUP(K2460,{0,1950001,3300001,6950001,9000001,18000001,40000001},{0.05,0.1,0.2,0.23,0.33,0.4,0.45})-LOOKUP(K2460,{0,1950001,3300001,6950001,9000001,18000001,40000001},{0,97500,427500,636000,1536000,2796000,4796000}))*1.021,-2))</f>
        <v/>
      </c>
      <c r="N2460" s="19">
        <f>MAX(0,ROUNDDOWN(H2460-E2460-430000-G2460,-3))</f>
        <v/>
      </c>
      <c r="O2460" s="19">
        <f>MAX(0,ROUNDDOWN(H2460-E2460-430000-G2460-D2460,-3))</f>
        <v/>
      </c>
      <c r="P2460" s="19">
        <f>IF(H2460&lt;=450000,0,MAX(0,ROUNDDOWN(N2460*0.06-MIN(50000,N2460)*0.03,-2))+MAX(0,ROUNDDOWN(N2460*0.04-MIN(50000,N2460)*0.02,-2)))</f>
        <v/>
      </c>
      <c r="Q2460" s="19">
        <f>IF(H2460&lt;=450000,0,MAX(0,ROUNDDOWN(O2460*0.06-MIN(50000,O2460)*0.03,-2))+MAX(0,ROUNDDOWN(O2460*0.04-MIN(50000,O2460)*0.02,-2)))</f>
        <v/>
      </c>
      <c r="R2460" s="19">
        <f>L2460-M2460</f>
        <v/>
      </c>
      <c r="S2460" s="19">
        <f>P2460-Q2460</f>
        <v/>
      </c>
      <c r="T2460" s="19">
        <f>R2460+S2460</f>
        <v/>
      </c>
      <c r="U2460" s="21">
        <f>IF(J2460&lt;=0,0,LOOKUP(J2460,{0,1950001,3300001,6950001,9000001,18000001,40000001},{0.05,0.1,0.2,0.23,0.33,0.4,0.45}))</f>
        <v/>
      </c>
    </row>
    <row r="2461">
      <c r="A2461" t="inlineStr">
        <is>
          <t>1万円刻み</t>
        </is>
      </c>
      <c r="B2461" s="19">
        <f>'3_1万円刻み'!$A$1162</f>
        <v/>
      </c>
      <c r="C2461" s="20" t="n">
        <v>2025</v>
      </c>
      <c r="D2461" s="19" t="n">
        <v>276000</v>
      </c>
      <c r="E2461" s="19">
        <f>ROUND(MIN(B2461/12,650000)*12*0.0915+MIN(B2461/12,1390000)*12*(0.0504+0)+B2461*0.005,0)</f>
        <v/>
      </c>
      <c r="F2461" s="19" t="n">
        <v>0</v>
      </c>
      <c r="G2461" s="19" t="n">
        <v>0</v>
      </c>
      <c r="H2461" s="19">
        <f>IF(C2461&gt;=2026,IF(B2461&lt;741000,0,IF(B2461&lt;2191000,B2461-740000,IF(B2461&lt;2193000,1451000,IF(B2461&lt;2196000,1453000,IF(B2461&lt;2200000,1456000,IF(B2461&lt;3600000,ROUNDDOWN(B2461/4,-3)*2.8-80000,IF(B2461&lt;6600000,ROUNDDOWN(B2461/4,-3)*3.2-440000,IF(B2461&lt;8500000,ROUNDDOWN(B2461*0.9,0)-1100000,B2461-1950000)))))))),IF(B2461&lt;651000,0,IF(B2461&lt;1900000,B2461-650000,IF(B2461&lt;3600000,ROUNDDOWN(B2461/4,-3)*2.8-80000,IF(B2461&lt;6600000,ROUNDDOWN(B2461/4,-3)*3.2-440000,IF(B2461&lt;8500000,ROUNDDOWN(B2461*0.9,0)-1100000,B2461-1950000))))))</f>
        <v/>
      </c>
      <c r="I2461" s="19">
        <f>IF(H2461&gt;23500000,NA(),IF(C2461&gt;=2026,IF(H2461&lt;=4890000,1040000,IF(H2461&lt;=6550000,670000,620000)),IF(H2461&lt;=1320000,950000,IF(H2461&lt;=3360000,880000,IF(H2461&lt;=4890000,680000,IF(H2461&lt;=6550000,630000,580000))))))</f>
        <v/>
      </c>
      <c r="J2461" s="19">
        <f>MAX(0,ROUNDDOWN(H2461-E2461-I2461-F2461,-3))</f>
        <v/>
      </c>
      <c r="K2461" s="19">
        <f>MAX(0,ROUNDDOWN(H2461-E2461-I2461-F2461-D2461,-3))</f>
        <v/>
      </c>
      <c r="L2461" s="19">
        <f>IF(J2461&lt;=0,0,ROUNDDOWN((J2461*LOOKUP(J2461,{0,1950001,3300001,6950001,9000001,18000001,40000001},{0.05,0.1,0.2,0.23,0.33,0.4,0.45})-LOOKUP(J2461,{0,1950001,3300001,6950001,9000001,18000001,40000001},{0,97500,427500,636000,1536000,2796000,4796000}))*1.021,-2))</f>
        <v/>
      </c>
      <c r="M2461" s="19">
        <f>IF(K2461&lt;=0,0,ROUNDDOWN((K2461*LOOKUP(K2461,{0,1950001,3300001,6950001,9000001,18000001,40000001},{0.05,0.1,0.2,0.23,0.33,0.4,0.45})-LOOKUP(K2461,{0,1950001,3300001,6950001,9000001,18000001,40000001},{0,97500,427500,636000,1536000,2796000,4796000}))*1.021,-2))</f>
        <v/>
      </c>
      <c r="N2461" s="19">
        <f>MAX(0,ROUNDDOWN(H2461-E2461-430000-G2461,-3))</f>
        <v/>
      </c>
      <c r="O2461" s="19">
        <f>MAX(0,ROUNDDOWN(H2461-E2461-430000-G2461-D2461,-3))</f>
        <v/>
      </c>
      <c r="P2461" s="19">
        <f>IF(H2461&lt;=450000,0,MAX(0,ROUNDDOWN(N2461*0.06-MIN(50000,N2461)*0.03,-2))+MAX(0,ROUNDDOWN(N2461*0.04-MIN(50000,N2461)*0.02,-2)))</f>
        <v/>
      </c>
      <c r="Q2461" s="19">
        <f>IF(H2461&lt;=450000,0,MAX(0,ROUNDDOWN(O2461*0.06-MIN(50000,O2461)*0.03,-2))+MAX(0,ROUNDDOWN(O2461*0.04-MIN(50000,O2461)*0.02,-2)))</f>
        <v/>
      </c>
      <c r="R2461" s="19">
        <f>L2461-M2461</f>
        <v/>
      </c>
      <c r="S2461" s="19">
        <f>P2461-Q2461</f>
        <v/>
      </c>
      <c r="T2461" s="19">
        <f>R2461+S2461</f>
        <v/>
      </c>
      <c r="U2461" s="21">
        <f>IF(J2461&lt;=0,0,LOOKUP(J2461,{0,1950001,3300001,6950001,9000001,18000001,40000001},{0.05,0.1,0.2,0.23,0.33,0.4,0.45}))</f>
        <v/>
      </c>
    </row>
    <row r="2462">
      <c r="A2462" t="inlineStr">
        <is>
          <t>1万円刻み</t>
        </is>
      </c>
      <c r="B2462" s="19">
        <f>'3_1万円刻み'!$A$1162</f>
        <v/>
      </c>
      <c r="C2462" s="20" t="n">
        <v>2026</v>
      </c>
      <c r="D2462" s="19" t="n">
        <v>276000</v>
      </c>
      <c r="E2462" s="19">
        <f>ROUND(MIN(B2462/12,650000)*12*0.0915+MIN(B2462/12,1390000)*12*(0.0504+0)+B2462*0.005,0)</f>
        <v/>
      </c>
      <c r="F2462" s="19" t="n">
        <v>0</v>
      </c>
      <c r="G2462" s="19" t="n">
        <v>0</v>
      </c>
      <c r="H2462" s="19">
        <f>IF(C2462&gt;=2026,IF(B2462&lt;741000,0,IF(B2462&lt;2191000,B2462-740000,IF(B2462&lt;2193000,1451000,IF(B2462&lt;2196000,1453000,IF(B2462&lt;2200000,1456000,IF(B2462&lt;3600000,ROUNDDOWN(B2462/4,-3)*2.8-80000,IF(B2462&lt;6600000,ROUNDDOWN(B2462/4,-3)*3.2-440000,IF(B2462&lt;8500000,ROUNDDOWN(B2462*0.9,0)-1100000,B2462-1950000)))))))),IF(B2462&lt;651000,0,IF(B2462&lt;1900000,B2462-650000,IF(B2462&lt;3600000,ROUNDDOWN(B2462/4,-3)*2.8-80000,IF(B2462&lt;6600000,ROUNDDOWN(B2462/4,-3)*3.2-440000,IF(B2462&lt;8500000,ROUNDDOWN(B2462*0.9,0)-1100000,B2462-1950000))))))</f>
        <v/>
      </c>
      <c r="I2462" s="19">
        <f>IF(H2462&gt;23500000,NA(),IF(C2462&gt;=2026,IF(H2462&lt;=4890000,1040000,IF(H2462&lt;=6550000,670000,620000)),IF(H2462&lt;=1320000,950000,IF(H2462&lt;=3360000,880000,IF(H2462&lt;=4890000,680000,IF(H2462&lt;=6550000,630000,580000))))))</f>
        <v/>
      </c>
      <c r="J2462" s="19">
        <f>MAX(0,ROUNDDOWN(H2462-E2462-I2462-F2462,-3))</f>
        <v/>
      </c>
      <c r="K2462" s="19">
        <f>MAX(0,ROUNDDOWN(H2462-E2462-I2462-F2462-D2462,-3))</f>
        <v/>
      </c>
      <c r="L2462" s="19">
        <f>IF(J2462&lt;=0,0,ROUNDDOWN((J2462*LOOKUP(J2462,{0,1950001,3300001,6950001,9000001,18000001,40000001},{0.05,0.1,0.2,0.23,0.33,0.4,0.45})-LOOKUP(J2462,{0,1950001,3300001,6950001,9000001,18000001,40000001},{0,97500,427500,636000,1536000,2796000,4796000}))*1.021,-2))</f>
        <v/>
      </c>
      <c r="M2462" s="19">
        <f>IF(K2462&lt;=0,0,ROUNDDOWN((K2462*LOOKUP(K2462,{0,1950001,3300001,6950001,9000001,18000001,40000001},{0.05,0.1,0.2,0.23,0.33,0.4,0.45})-LOOKUP(K2462,{0,1950001,3300001,6950001,9000001,18000001,40000001},{0,97500,427500,636000,1536000,2796000,4796000}))*1.021,-2))</f>
        <v/>
      </c>
      <c r="N2462" s="19">
        <f>MAX(0,ROUNDDOWN(H2462-E2462-430000-G2462,-3))</f>
        <v/>
      </c>
      <c r="O2462" s="19">
        <f>MAX(0,ROUNDDOWN(H2462-E2462-430000-G2462-D2462,-3))</f>
        <v/>
      </c>
      <c r="P2462" s="19">
        <f>IF(H2462&lt;=450000,0,MAX(0,ROUNDDOWN(N2462*0.06-MIN(50000,N2462)*0.03,-2))+MAX(0,ROUNDDOWN(N2462*0.04-MIN(50000,N2462)*0.02,-2)))</f>
        <v/>
      </c>
      <c r="Q2462" s="19">
        <f>IF(H2462&lt;=450000,0,MAX(0,ROUNDDOWN(O2462*0.06-MIN(50000,O2462)*0.03,-2))+MAX(0,ROUNDDOWN(O2462*0.04-MIN(50000,O2462)*0.02,-2)))</f>
        <v/>
      </c>
      <c r="R2462" s="19">
        <f>L2462-M2462</f>
        <v/>
      </c>
      <c r="S2462" s="19">
        <f>P2462-Q2462</f>
        <v/>
      </c>
      <c r="T2462" s="19">
        <f>R2462+S2462</f>
        <v/>
      </c>
      <c r="U2462" s="21">
        <f>IF(J2462&lt;=0,0,LOOKUP(J2462,{0,1950001,3300001,6950001,9000001,18000001,40000001},{0.05,0.1,0.2,0.23,0.33,0.4,0.45}))</f>
        <v/>
      </c>
    </row>
    <row r="2463">
      <c r="A2463" t="inlineStr">
        <is>
          <t>1万円刻み</t>
        </is>
      </c>
      <c r="B2463" s="19">
        <f>'3_1万円刻み'!$A$1163</f>
        <v/>
      </c>
      <c r="C2463" s="20" t="n">
        <v>2025</v>
      </c>
      <c r="D2463" s="19" t="n">
        <v>276000</v>
      </c>
      <c r="E2463" s="19">
        <f>ROUND(MIN(B2463/12,650000)*12*0.0915+MIN(B2463/12,1390000)*12*(0.0504+0)+B2463*0.005,0)</f>
        <v/>
      </c>
      <c r="F2463" s="19" t="n">
        <v>0</v>
      </c>
      <c r="G2463" s="19" t="n">
        <v>0</v>
      </c>
      <c r="H2463" s="19">
        <f>IF(C2463&gt;=2026,IF(B2463&lt;741000,0,IF(B2463&lt;2191000,B2463-740000,IF(B2463&lt;2193000,1451000,IF(B2463&lt;2196000,1453000,IF(B2463&lt;2200000,1456000,IF(B2463&lt;3600000,ROUNDDOWN(B2463/4,-3)*2.8-80000,IF(B2463&lt;6600000,ROUNDDOWN(B2463/4,-3)*3.2-440000,IF(B2463&lt;8500000,ROUNDDOWN(B2463*0.9,0)-1100000,B2463-1950000)))))))),IF(B2463&lt;651000,0,IF(B2463&lt;1900000,B2463-650000,IF(B2463&lt;3600000,ROUNDDOWN(B2463/4,-3)*2.8-80000,IF(B2463&lt;6600000,ROUNDDOWN(B2463/4,-3)*3.2-440000,IF(B2463&lt;8500000,ROUNDDOWN(B2463*0.9,0)-1100000,B2463-1950000))))))</f>
        <v/>
      </c>
      <c r="I2463" s="19">
        <f>IF(H2463&gt;23500000,NA(),IF(C2463&gt;=2026,IF(H2463&lt;=4890000,1040000,IF(H2463&lt;=6550000,670000,620000)),IF(H2463&lt;=1320000,950000,IF(H2463&lt;=3360000,880000,IF(H2463&lt;=4890000,680000,IF(H2463&lt;=6550000,630000,580000))))))</f>
        <v/>
      </c>
      <c r="J2463" s="19">
        <f>MAX(0,ROUNDDOWN(H2463-E2463-I2463-F2463,-3))</f>
        <v/>
      </c>
      <c r="K2463" s="19">
        <f>MAX(0,ROUNDDOWN(H2463-E2463-I2463-F2463-D2463,-3))</f>
        <v/>
      </c>
      <c r="L2463" s="19">
        <f>IF(J2463&lt;=0,0,ROUNDDOWN((J2463*LOOKUP(J2463,{0,1950001,3300001,6950001,9000001,18000001,40000001},{0.05,0.1,0.2,0.23,0.33,0.4,0.45})-LOOKUP(J2463,{0,1950001,3300001,6950001,9000001,18000001,40000001},{0,97500,427500,636000,1536000,2796000,4796000}))*1.021,-2))</f>
        <v/>
      </c>
      <c r="M2463" s="19">
        <f>IF(K2463&lt;=0,0,ROUNDDOWN((K2463*LOOKUP(K2463,{0,1950001,3300001,6950001,9000001,18000001,40000001},{0.05,0.1,0.2,0.23,0.33,0.4,0.45})-LOOKUP(K2463,{0,1950001,3300001,6950001,9000001,18000001,40000001},{0,97500,427500,636000,1536000,2796000,4796000}))*1.021,-2))</f>
        <v/>
      </c>
      <c r="N2463" s="19">
        <f>MAX(0,ROUNDDOWN(H2463-E2463-430000-G2463,-3))</f>
        <v/>
      </c>
      <c r="O2463" s="19">
        <f>MAX(0,ROUNDDOWN(H2463-E2463-430000-G2463-D2463,-3))</f>
        <v/>
      </c>
      <c r="P2463" s="19">
        <f>IF(H2463&lt;=450000,0,MAX(0,ROUNDDOWN(N2463*0.06-MIN(50000,N2463)*0.03,-2))+MAX(0,ROUNDDOWN(N2463*0.04-MIN(50000,N2463)*0.02,-2)))</f>
        <v/>
      </c>
      <c r="Q2463" s="19">
        <f>IF(H2463&lt;=450000,0,MAX(0,ROUNDDOWN(O2463*0.06-MIN(50000,O2463)*0.03,-2))+MAX(0,ROUNDDOWN(O2463*0.04-MIN(50000,O2463)*0.02,-2)))</f>
        <v/>
      </c>
      <c r="R2463" s="19">
        <f>L2463-M2463</f>
        <v/>
      </c>
      <c r="S2463" s="19">
        <f>P2463-Q2463</f>
        <v/>
      </c>
      <c r="T2463" s="19">
        <f>R2463+S2463</f>
        <v/>
      </c>
      <c r="U2463" s="21">
        <f>IF(J2463&lt;=0,0,LOOKUP(J2463,{0,1950001,3300001,6950001,9000001,18000001,40000001},{0.05,0.1,0.2,0.23,0.33,0.4,0.45}))</f>
        <v/>
      </c>
    </row>
    <row r="2464">
      <c r="A2464" t="inlineStr">
        <is>
          <t>1万円刻み</t>
        </is>
      </c>
      <c r="B2464" s="19">
        <f>'3_1万円刻み'!$A$1163</f>
        <v/>
      </c>
      <c r="C2464" s="20" t="n">
        <v>2026</v>
      </c>
      <c r="D2464" s="19" t="n">
        <v>276000</v>
      </c>
      <c r="E2464" s="19">
        <f>ROUND(MIN(B2464/12,650000)*12*0.0915+MIN(B2464/12,1390000)*12*(0.0504+0)+B2464*0.005,0)</f>
        <v/>
      </c>
      <c r="F2464" s="19" t="n">
        <v>0</v>
      </c>
      <c r="G2464" s="19" t="n">
        <v>0</v>
      </c>
      <c r="H2464" s="19">
        <f>IF(C2464&gt;=2026,IF(B2464&lt;741000,0,IF(B2464&lt;2191000,B2464-740000,IF(B2464&lt;2193000,1451000,IF(B2464&lt;2196000,1453000,IF(B2464&lt;2200000,1456000,IF(B2464&lt;3600000,ROUNDDOWN(B2464/4,-3)*2.8-80000,IF(B2464&lt;6600000,ROUNDDOWN(B2464/4,-3)*3.2-440000,IF(B2464&lt;8500000,ROUNDDOWN(B2464*0.9,0)-1100000,B2464-1950000)))))))),IF(B2464&lt;651000,0,IF(B2464&lt;1900000,B2464-650000,IF(B2464&lt;3600000,ROUNDDOWN(B2464/4,-3)*2.8-80000,IF(B2464&lt;6600000,ROUNDDOWN(B2464/4,-3)*3.2-440000,IF(B2464&lt;8500000,ROUNDDOWN(B2464*0.9,0)-1100000,B2464-1950000))))))</f>
        <v/>
      </c>
      <c r="I2464" s="19">
        <f>IF(H2464&gt;23500000,NA(),IF(C2464&gt;=2026,IF(H2464&lt;=4890000,1040000,IF(H2464&lt;=6550000,670000,620000)),IF(H2464&lt;=1320000,950000,IF(H2464&lt;=3360000,880000,IF(H2464&lt;=4890000,680000,IF(H2464&lt;=6550000,630000,580000))))))</f>
        <v/>
      </c>
      <c r="J2464" s="19">
        <f>MAX(0,ROUNDDOWN(H2464-E2464-I2464-F2464,-3))</f>
        <v/>
      </c>
      <c r="K2464" s="19">
        <f>MAX(0,ROUNDDOWN(H2464-E2464-I2464-F2464-D2464,-3))</f>
        <v/>
      </c>
      <c r="L2464" s="19">
        <f>IF(J2464&lt;=0,0,ROUNDDOWN((J2464*LOOKUP(J2464,{0,1950001,3300001,6950001,9000001,18000001,40000001},{0.05,0.1,0.2,0.23,0.33,0.4,0.45})-LOOKUP(J2464,{0,1950001,3300001,6950001,9000001,18000001,40000001},{0,97500,427500,636000,1536000,2796000,4796000}))*1.021,-2))</f>
        <v/>
      </c>
      <c r="M2464" s="19">
        <f>IF(K2464&lt;=0,0,ROUNDDOWN((K2464*LOOKUP(K2464,{0,1950001,3300001,6950001,9000001,18000001,40000001},{0.05,0.1,0.2,0.23,0.33,0.4,0.45})-LOOKUP(K2464,{0,1950001,3300001,6950001,9000001,18000001,40000001},{0,97500,427500,636000,1536000,2796000,4796000}))*1.021,-2))</f>
        <v/>
      </c>
      <c r="N2464" s="19">
        <f>MAX(0,ROUNDDOWN(H2464-E2464-430000-G2464,-3))</f>
        <v/>
      </c>
      <c r="O2464" s="19">
        <f>MAX(0,ROUNDDOWN(H2464-E2464-430000-G2464-D2464,-3))</f>
        <v/>
      </c>
      <c r="P2464" s="19">
        <f>IF(H2464&lt;=450000,0,MAX(0,ROUNDDOWN(N2464*0.06-MIN(50000,N2464)*0.03,-2))+MAX(0,ROUNDDOWN(N2464*0.04-MIN(50000,N2464)*0.02,-2)))</f>
        <v/>
      </c>
      <c r="Q2464" s="19">
        <f>IF(H2464&lt;=450000,0,MAX(0,ROUNDDOWN(O2464*0.06-MIN(50000,O2464)*0.03,-2))+MAX(0,ROUNDDOWN(O2464*0.04-MIN(50000,O2464)*0.02,-2)))</f>
        <v/>
      </c>
      <c r="R2464" s="19">
        <f>L2464-M2464</f>
        <v/>
      </c>
      <c r="S2464" s="19">
        <f>P2464-Q2464</f>
        <v/>
      </c>
      <c r="T2464" s="19">
        <f>R2464+S2464</f>
        <v/>
      </c>
      <c r="U2464" s="21">
        <f>IF(J2464&lt;=0,0,LOOKUP(J2464,{0,1950001,3300001,6950001,9000001,18000001,40000001},{0.05,0.1,0.2,0.23,0.33,0.4,0.45}))</f>
        <v/>
      </c>
    </row>
    <row r="2465">
      <c r="A2465" t="inlineStr">
        <is>
          <t>1万円刻み</t>
        </is>
      </c>
      <c r="B2465" s="19">
        <f>'3_1万円刻み'!$A$1164</f>
        <v/>
      </c>
      <c r="C2465" s="20" t="n">
        <v>2025</v>
      </c>
      <c r="D2465" s="19" t="n">
        <v>276000</v>
      </c>
      <c r="E2465" s="19">
        <f>ROUND(MIN(B2465/12,650000)*12*0.0915+MIN(B2465/12,1390000)*12*(0.0504+0)+B2465*0.005,0)</f>
        <v/>
      </c>
      <c r="F2465" s="19" t="n">
        <v>0</v>
      </c>
      <c r="G2465" s="19" t="n">
        <v>0</v>
      </c>
      <c r="H2465" s="19">
        <f>IF(C2465&gt;=2026,IF(B2465&lt;741000,0,IF(B2465&lt;2191000,B2465-740000,IF(B2465&lt;2193000,1451000,IF(B2465&lt;2196000,1453000,IF(B2465&lt;2200000,1456000,IF(B2465&lt;3600000,ROUNDDOWN(B2465/4,-3)*2.8-80000,IF(B2465&lt;6600000,ROUNDDOWN(B2465/4,-3)*3.2-440000,IF(B2465&lt;8500000,ROUNDDOWN(B2465*0.9,0)-1100000,B2465-1950000)))))))),IF(B2465&lt;651000,0,IF(B2465&lt;1900000,B2465-650000,IF(B2465&lt;3600000,ROUNDDOWN(B2465/4,-3)*2.8-80000,IF(B2465&lt;6600000,ROUNDDOWN(B2465/4,-3)*3.2-440000,IF(B2465&lt;8500000,ROUNDDOWN(B2465*0.9,0)-1100000,B2465-1950000))))))</f>
        <v/>
      </c>
      <c r="I2465" s="19">
        <f>IF(H2465&gt;23500000,NA(),IF(C2465&gt;=2026,IF(H2465&lt;=4890000,1040000,IF(H2465&lt;=6550000,670000,620000)),IF(H2465&lt;=1320000,950000,IF(H2465&lt;=3360000,880000,IF(H2465&lt;=4890000,680000,IF(H2465&lt;=6550000,630000,580000))))))</f>
        <v/>
      </c>
      <c r="J2465" s="19">
        <f>MAX(0,ROUNDDOWN(H2465-E2465-I2465-F2465,-3))</f>
        <v/>
      </c>
      <c r="K2465" s="19">
        <f>MAX(0,ROUNDDOWN(H2465-E2465-I2465-F2465-D2465,-3))</f>
        <v/>
      </c>
      <c r="L2465" s="19">
        <f>IF(J2465&lt;=0,0,ROUNDDOWN((J2465*LOOKUP(J2465,{0,1950001,3300001,6950001,9000001,18000001,40000001},{0.05,0.1,0.2,0.23,0.33,0.4,0.45})-LOOKUP(J2465,{0,1950001,3300001,6950001,9000001,18000001,40000001},{0,97500,427500,636000,1536000,2796000,4796000}))*1.021,-2))</f>
        <v/>
      </c>
      <c r="M2465" s="19">
        <f>IF(K2465&lt;=0,0,ROUNDDOWN((K2465*LOOKUP(K2465,{0,1950001,3300001,6950001,9000001,18000001,40000001},{0.05,0.1,0.2,0.23,0.33,0.4,0.45})-LOOKUP(K2465,{0,1950001,3300001,6950001,9000001,18000001,40000001},{0,97500,427500,636000,1536000,2796000,4796000}))*1.021,-2))</f>
        <v/>
      </c>
      <c r="N2465" s="19">
        <f>MAX(0,ROUNDDOWN(H2465-E2465-430000-G2465,-3))</f>
        <v/>
      </c>
      <c r="O2465" s="19">
        <f>MAX(0,ROUNDDOWN(H2465-E2465-430000-G2465-D2465,-3))</f>
        <v/>
      </c>
      <c r="P2465" s="19">
        <f>IF(H2465&lt;=450000,0,MAX(0,ROUNDDOWN(N2465*0.06-MIN(50000,N2465)*0.03,-2))+MAX(0,ROUNDDOWN(N2465*0.04-MIN(50000,N2465)*0.02,-2)))</f>
        <v/>
      </c>
      <c r="Q2465" s="19">
        <f>IF(H2465&lt;=450000,0,MAX(0,ROUNDDOWN(O2465*0.06-MIN(50000,O2465)*0.03,-2))+MAX(0,ROUNDDOWN(O2465*0.04-MIN(50000,O2465)*0.02,-2)))</f>
        <v/>
      </c>
      <c r="R2465" s="19">
        <f>L2465-M2465</f>
        <v/>
      </c>
      <c r="S2465" s="19">
        <f>P2465-Q2465</f>
        <v/>
      </c>
      <c r="T2465" s="19">
        <f>R2465+S2465</f>
        <v/>
      </c>
      <c r="U2465" s="21">
        <f>IF(J2465&lt;=0,0,LOOKUP(J2465,{0,1950001,3300001,6950001,9000001,18000001,40000001},{0.05,0.1,0.2,0.23,0.33,0.4,0.45}))</f>
        <v/>
      </c>
    </row>
    <row r="2466">
      <c r="A2466" t="inlineStr">
        <is>
          <t>1万円刻み</t>
        </is>
      </c>
      <c r="B2466" s="19">
        <f>'3_1万円刻み'!$A$1164</f>
        <v/>
      </c>
      <c r="C2466" s="20" t="n">
        <v>2026</v>
      </c>
      <c r="D2466" s="19" t="n">
        <v>276000</v>
      </c>
      <c r="E2466" s="19">
        <f>ROUND(MIN(B2466/12,650000)*12*0.0915+MIN(B2466/12,1390000)*12*(0.0504+0)+B2466*0.005,0)</f>
        <v/>
      </c>
      <c r="F2466" s="19" t="n">
        <v>0</v>
      </c>
      <c r="G2466" s="19" t="n">
        <v>0</v>
      </c>
      <c r="H2466" s="19">
        <f>IF(C2466&gt;=2026,IF(B2466&lt;741000,0,IF(B2466&lt;2191000,B2466-740000,IF(B2466&lt;2193000,1451000,IF(B2466&lt;2196000,1453000,IF(B2466&lt;2200000,1456000,IF(B2466&lt;3600000,ROUNDDOWN(B2466/4,-3)*2.8-80000,IF(B2466&lt;6600000,ROUNDDOWN(B2466/4,-3)*3.2-440000,IF(B2466&lt;8500000,ROUNDDOWN(B2466*0.9,0)-1100000,B2466-1950000)))))))),IF(B2466&lt;651000,0,IF(B2466&lt;1900000,B2466-650000,IF(B2466&lt;3600000,ROUNDDOWN(B2466/4,-3)*2.8-80000,IF(B2466&lt;6600000,ROUNDDOWN(B2466/4,-3)*3.2-440000,IF(B2466&lt;8500000,ROUNDDOWN(B2466*0.9,0)-1100000,B2466-1950000))))))</f>
        <v/>
      </c>
      <c r="I2466" s="19">
        <f>IF(H2466&gt;23500000,NA(),IF(C2466&gt;=2026,IF(H2466&lt;=4890000,1040000,IF(H2466&lt;=6550000,670000,620000)),IF(H2466&lt;=1320000,950000,IF(H2466&lt;=3360000,880000,IF(H2466&lt;=4890000,680000,IF(H2466&lt;=6550000,630000,580000))))))</f>
        <v/>
      </c>
      <c r="J2466" s="19">
        <f>MAX(0,ROUNDDOWN(H2466-E2466-I2466-F2466,-3))</f>
        <v/>
      </c>
      <c r="K2466" s="19">
        <f>MAX(0,ROUNDDOWN(H2466-E2466-I2466-F2466-D2466,-3))</f>
        <v/>
      </c>
      <c r="L2466" s="19">
        <f>IF(J2466&lt;=0,0,ROUNDDOWN((J2466*LOOKUP(J2466,{0,1950001,3300001,6950001,9000001,18000001,40000001},{0.05,0.1,0.2,0.23,0.33,0.4,0.45})-LOOKUP(J2466,{0,1950001,3300001,6950001,9000001,18000001,40000001},{0,97500,427500,636000,1536000,2796000,4796000}))*1.021,-2))</f>
        <v/>
      </c>
      <c r="M2466" s="19">
        <f>IF(K2466&lt;=0,0,ROUNDDOWN((K2466*LOOKUP(K2466,{0,1950001,3300001,6950001,9000001,18000001,40000001},{0.05,0.1,0.2,0.23,0.33,0.4,0.45})-LOOKUP(K2466,{0,1950001,3300001,6950001,9000001,18000001,40000001},{0,97500,427500,636000,1536000,2796000,4796000}))*1.021,-2))</f>
        <v/>
      </c>
      <c r="N2466" s="19">
        <f>MAX(0,ROUNDDOWN(H2466-E2466-430000-G2466,-3))</f>
        <v/>
      </c>
      <c r="O2466" s="19">
        <f>MAX(0,ROUNDDOWN(H2466-E2466-430000-G2466-D2466,-3))</f>
        <v/>
      </c>
      <c r="P2466" s="19">
        <f>IF(H2466&lt;=450000,0,MAX(0,ROUNDDOWN(N2466*0.06-MIN(50000,N2466)*0.03,-2))+MAX(0,ROUNDDOWN(N2466*0.04-MIN(50000,N2466)*0.02,-2)))</f>
        <v/>
      </c>
      <c r="Q2466" s="19">
        <f>IF(H2466&lt;=450000,0,MAX(0,ROUNDDOWN(O2466*0.06-MIN(50000,O2466)*0.03,-2))+MAX(0,ROUNDDOWN(O2466*0.04-MIN(50000,O2466)*0.02,-2)))</f>
        <v/>
      </c>
      <c r="R2466" s="19">
        <f>L2466-M2466</f>
        <v/>
      </c>
      <c r="S2466" s="19">
        <f>P2466-Q2466</f>
        <v/>
      </c>
      <c r="T2466" s="19">
        <f>R2466+S2466</f>
        <v/>
      </c>
      <c r="U2466" s="21">
        <f>IF(J2466&lt;=0,0,LOOKUP(J2466,{0,1950001,3300001,6950001,9000001,18000001,40000001},{0.05,0.1,0.2,0.23,0.33,0.4,0.45}))</f>
        <v/>
      </c>
    </row>
    <row r="2467">
      <c r="A2467" t="inlineStr">
        <is>
          <t>1万円刻み</t>
        </is>
      </c>
      <c r="B2467" s="19">
        <f>'3_1万円刻み'!$A$1165</f>
        <v/>
      </c>
      <c r="C2467" s="20" t="n">
        <v>2025</v>
      </c>
      <c r="D2467" s="19" t="n">
        <v>276000</v>
      </c>
      <c r="E2467" s="19">
        <f>ROUND(MIN(B2467/12,650000)*12*0.0915+MIN(B2467/12,1390000)*12*(0.0504+0)+B2467*0.005,0)</f>
        <v/>
      </c>
      <c r="F2467" s="19" t="n">
        <v>0</v>
      </c>
      <c r="G2467" s="19" t="n">
        <v>0</v>
      </c>
      <c r="H2467" s="19">
        <f>IF(C2467&gt;=2026,IF(B2467&lt;741000,0,IF(B2467&lt;2191000,B2467-740000,IF(B2467&lt;2193000,1451000,IF(B2467&lt;2196000,1453000,IF(B2467&lt;2200000,1456000,IF(B2467&lt;3600000,ROUNDDOWN(B2467/4,-3)*2.8-80000,IF(B2467&lt;6600000,ROUNDDOWN(B2467/4,-3)*3.2-440000,IF(B2467&lt;8500000,ROUNDDOWN(B2467*0.9,0)-1100000,B2467-1950000)))))))),IF(B2467&lt;651000,0,IF(B2467&lt;1900000,B2467-650000,IF(B2467&lt;3600000,ROUNDDOWN(B2467/4,-3)*2.8-80000,IF(B2467&lt;6600000,ROUNDDOWN(B2467/4,-3)*3.2-440000,IF(B2467&lt;8500000,ROUNDDOWN(B2467*0.9,0)-1100000,B2467-1950000))))))</f>
        <v/>
      </c>
      <c r="I2467" s="19">
        <f>IF(H2467&gt;23500000,NA(),IF(C2467&gt;=2026,IF(H2467&lt;=4890000,1040000,IF(H2467&lt;=6550000,670000,620000)),IF(H2467&lt;=1320000,950000,IF(H2467&lt;=3360000,880000,IF(H2467&lt;=4890000,680000,IF(H2467&lt;=6550000,630000,580000))))))</f>
        <v/>
      </c>
      <c r="J2467" s="19">
        <f>MAX(0,ROUNDDOWN(H2467-E2467-I2467-F2467,-3))</f>
        <v/>
      </c>
      <c r="K2467" s="19">
        <f>MAX(0,ROUNDDOWN(H2467-E2467-I2467-F2467-D2467,-3))</f>
        <v/>
      </c>
      <c r="L2467" s="19">
        <f>IF(J2467&lt;=0,0,ROUNDDOWN((J2467*LOOKUP(J2467,{0,1950001,3300001,6950001,9000001,18000001,40000001},{0.05,0.1,0.2,0.23,0.33,0.4,0.45})-LOOKUP(J2467,{0,1950001,3300001,6950001,9000001,18000001,40000001},{0,97500,427500,636000,1536000,2796000,4796000}))*1.021,-2))</f>
        <v/>
      </c>
      <c r="M2467" s="19">
        <f>IF(K2467&lt;=0,0,ROUNDDOWN((K2467*LOOKUP(K2467,{0,1950001,3300001,6950001,9000001,18000001,40000001},{0.05,0.1,0.2,0.23,0.33,0.4,0.45})-LOOKUP(K2467,{0,1950001,3300001,6950001,9000001,18000001,40000001},{0,97500,427500,636000,1536000,2796000,4796000}))*1.021,-2))</f>
        <v/>
      </c>
      <c r="N2467" s="19">
        <f>MAX(0,ROUNDDOWN(H2467-E2467-430000-G2467,-3))</f>
        <v/>
      </c>
      <c r="O2467" s="19">
        <f>MAX(0,ROUNDDOWN(H2467-E2467-430000-G2467-D2467,-3))</f>
        <v/>
      </c>
      <c r="P2467" s="19">
        <f>IF(H2467&lt;=450000,0,MAX(0,ROUNDDOWN(N2467*0.06-MIN(50000,N2467)*0.03,-2))+MAX(0,ROUNDDOWN(N2467*0.04-MIN(50000,N2467)*0.02,-2)))</f>
        <v/>
      </c>
      <c r="Q2467" s="19">
        <f>IF(H2467&lt;=450000,0,MAX(0,ROUNDDOWN(O2467*0.06-MIN(50000,O2467)*0.03,-2))+MAX(0,ROUNDDOWN(O2467*0.04-MIN(50000,O2467)*0.02,-2)))</f>
        <v/>
      </c>
      <c r="R2467" s="19">
        <f>L2467-M2467</f>
        <v/>
      </c>
      <c r="S2467" s="19">
        <f>P2467-Q2467</f>
        <v/>
      </c>
      <c r="T2467" s="19">
        <f>R2467+S2467</f>
        <v/>
      </c>
      <c r="U2467" s="21">
        <f>IF(J2467&lt;=0,0,LOOKUP(J2467,{0,1950001,3300001,6950001,9000001,18000001,40000001},{0.05,0.1,0.2,0.23,0.33,0.4,0.45}))</f>
        <v/>
      </c>
    </row>
    <row r="2468">
      <c r="A2468" t="inlineStr">
        <is>
          <t>1万円刻み</t>
        </is>
      </c>
      <c r="B2468" s="19">
        <f>'3_1万円刻み'!$A$1165</f>
        <v/>
      </c>
      <c r="C2468" s="20" t="n">
        <v>2026</v>
      </c>
      <c r="D2468" s="19" t="n">
        <v>276000</v>
      </c>
      <c r="E2468" s="19">
        <f>ROUND(MIN(B2468/12,650000)*12*0.0915+MIN(B2468/12,1390000)*12*(0.0504+0)+B2468*0.005,0)</f>
        <v/>
      </c>
      <c r="F2468" s="19" t="n">
        <v>0</v>
      </c>
      <c r="G2468" s="19" t="n">
        <v>0</v>
      </c>
      <c r="H2468" s="19">
        <f>IF(C2468&gt;=2026,IF(B2468&lt;741000,0,IF(B2468&lt;2191000,B2468-740000,IF(B2468&lt;2193000,1451000,IF(B2468&lt;2196000,1453000,IF(B2468&lt;2200000,1456000,IF(B2468&lt;3600000,ROUNDDOWN(B2468/4,-3)*2.8-80000,IF(B2468&lt;6600000,ROUNDDOWN(B2468/4,-3)*3.2-440000,IF(B2468&lt;8500000,ROUNDDOWN(B2468*0.9,0)-1100000,B2468-1950000)))))))),IF(B2468&lt;651000,0,IF(B2468&lt;1900000,B2468-650000,IF(B2468&lt;3600000,ROUNDDOWN(B2468/4,-3)*2.8-80000,IF(B2468&lt;6600000,ROUNDDOWN(B2468/4,-3)*3.2-440000,IF(B2468&lt;8500000,ROUNDDOWN(B2468*0.9,0)-1100000,B2468-1950000))))))</f>
        <v/>
      </c>
      <c r="I2468" s="19">
        <f>IF(H2468&gt;23500000,NA(),IF(C2468&gt;=2026,IF(H2468&lt;=4890000,1040000,IF(H2468&lt;=6550000,670000,620000)),IF(H2468&lt;=1320000,950000,IF(H2468&lt;=3360000,880000,IF(H2468&lt;=4890000,680000,IF(H2468&lt;=6550000,630000,580000))))))</f>
        <v/>
      </c>
      <c r="J2468" s="19">
        <f>MAX(0,ROUNDDOWN(H2468-E2468-I2468-F2468,-3))</f>
        <v/>
      </c>
      <c r="K2468" s="19">
        <f>MAX(0,ROUNDDOWN(H2468-E2468-I2468-F2468-D2468,-3))</f>
        <v/>
      </c>
      <c r="L2468" s="19">
        <f>IF(J2468&lt;=0,0,ROUNDDOWN((J2468*LOOKUP(J2468,{0,1950001,3300001,6950001,9000001,18000001,40000001},{0.05,0.1,0.2,0.23,0.33,0.4,0.45})-LOOKUP(J2468,{0,1950001,3300001,6950001,9000001,18000001,40000001},{0,97500,427500,636000,1536000,2796000,4796000}))*1.021,-2))</f>
        <v/>
      </c>
      <c r="M2468" s="19">
        <f>IF(K2468&lt;=0,0,ROUNDDOWN((K2468*LOOKUP(K2468,{0,1950001,3300001,6950001,9000001,18000001,40000001},{0.05,0.1,0.2,0.23,0.33,0.4,0.45})-LOOKUP(K2468,{0,1950001,3300001,6950001,9000001,18000001,40000001},{0,97500,427500,636000,1536000,2796000,4796000}))*1.021,-2))</f>
        <v/>
      </c>
      <c r="N2468" s="19">
        <f>MAX(0,ROUNDDOWN(H2468-E2468-430000-G2468,-3))</f>
        <v/>
      </c>
      <c r="O2468" s="19">
        <f>MAX(0,ROUNDDOWN(H2468-E2468-430000-G2468-D2468,-3))</f>
        <v/>
      </c>
      <c r="P2468" s="19">
        <f>IF(H2468&lt;=450000,0,MAX(0,ROUNDDOWN(N2468*0.06-MIN(50000,N2468)*0.03,-2))+MAX(0,ROUNDDOWN(N2468*0.04-MIN(50000,N2468)*0.02,-2)))</f>
        <v/>
      </c>
      <c r="Q2468" s="19">
        <f>IF(H2468&lt;=450000,0,MAX(0,ROUNDDOWN(O2468*0.06-MIN(50000,O2468)*0.03,-2))+MAX(0,ROUNDDOWN(O2468*0.04-MIN(50000,O2468)*0.02,-2)))</f>
        <v/>
      </c>
      <c r="R2468" s="19">
        <f>L2468-M2468</f>
        <v/>
      </c>
      <c r="S2468" s="19">
        <f>P2468-Q2468</f>
        <v/>
      </c>
      <c r="T2468" s="19">
        <f>R2468+S2468</f>
        <v/>
      </c>
      <c r="U2468" s="21">
        <f>IF(J2468&lt;=0,0,LOOKUP(J2468,{0,1950001,3300001,6950001,9000001,18000001,40000001},{0.05,0.1,0.2,0.23,0.33,0.4,0.45}))</f>
        <v/>
      </c>
    </row>
    <row r="2469">
      <c r="A2469" t="inlineStr">
        <is>
          <t>1万円刻み</t>
        </is>
      </c>
      <c r="B2469" s="19">
        <f>'3_1万円刻み'!$A$1166</f>
        <v/>
      </c>
      <c r="C2469" s="20" t="n">
        <v>2025</v>
      </c>
      <c r="D2469" s="19" t="n">
        <v>276000</v>
      </c>
      <c r="E2469" s="19">
        <f>ROUND(MIN(B2469/12,650000)*12*0.0915+MIN(B2469/12,1390000)*12*(0.0504+0)+B2469*0.005,0)</f>
        <v/>
      </c>
      <c r="F2469" s="19" t="n">
        <v>0</v>
      </c>
      <c r="G2469" s="19" t="n">
        <v>0</v>
      </c>
      <c r="H2469" s="19">
        <f>IF(C2469&gt;=2026,IF(B2469&lt;741000,0,IF(B2469&lt;2191000,B2469-740000,IF(B2469&lt;2193000,1451000,IF(B2469&lt;2196000,1453000,IF(B2469&lt;2200000,1456000,IF(B2469&lt;3600000,ROUNDDOWN(B2469/4,-3)*2.8-80000,IF(B2469&lt;6600000,ROUNDDOWN(B2469/4,-3)*3.2-440000,IF(B2469&lt;8500000,ROUNDDOWN(B2469*0.9,0)-1100000,B2469-1950000)))))))),IF(B2469&lt;651000,0,IF(B2469&lt;1900000,B2469-650000,IF(B2469&lt;3600000,ROUNDDOWN(B2469/4,-3)*2.8-80000,IF(B2469&lt;6600000,ROUNDDOWN(B2469/4,-3)*3.2-440000,IF(B2469&lt;8500000,ROUNDDOWN(B2469*0.9,0)-1100000,B2469-1950000))))))</f>
        <v/>
      </c>
      <c r="I2469" s="19">
        <f>IF(H2469&gt;23500000,NA(),IF(C2469&gt;=2026,IF(H2469&lt;=4890000,1040000,IF(H2469&lt;=6550000,670000,620000)),IF(H2469&lt;=1320000,950000,IF(H2469&lt;=3360000,880000,IF(H2469&lt;=4890000,680000,IF(H2469&lt;=6550000,630000,580000))))))</f>
        <v/>
      </c>
      <c r="J2469" s="19">
        <f>MAX(0,ROUNDDOWN(H2469-E2469-I2469-F2469,-3))</f>
        <v/>
      </c>
      <c r="K2469" s="19">
        <f>MAX(0,ROUNDDOWN(H2469-E2469-I2469-F2469-D2469,-3))</f>
        <v/>
      </c>
      <c r="L2469" s="19">
        <f>IF(J2469&lt;=0,0,ROUNDDOWN((J2469*LOOKUP(J2469,{0,1950001,3300001,6950001,9000001,18000001,40000001},{0.05,0.1,0.2,0.23,0.33,0.4,0.45})-LOOKUP(J2469,{0,1950001,3300001,6950001,9000001,18000001,40000001},{0,97500,427500,636000,1536000,2796000,4796000}))*1.021,-2))</f>
        <v/>
      </c>
      <c r="M2469" s="19">
        <f>IF(K2469&lt;=0,0,ROUNDDOWN((K2469*LOOKUP(K2469,{0,1950001,3300001,6950001,9000001,18000001,40000001},{0.05,0.1,0.2,0.23,0.33,0.4,0.45})-LOOKUP(K2469,{0,1950001,3300001,6950001,9000001,18000001,40000001},{0,97500,427500,636000,1536000,2796000,4796000}))*1.021,-2))</f>
        <v/>
      </c>
      <c r="N2469" s="19">
        <f>MAX(0,ROUNDDOWN(H2469-E2469-430000-G2469,-3))</f>
        <v/>
      </c>
      <c r="O2469" s="19">
        <f>MAX(0,ROUNDDOWN(H2469-E2469-430000-G2469-D2469,-3))</f>
        <v/>
      </c>
      <c r="P2469" s="19">
        <f>IF(H2469&lt;=450000,0,MAX(0,ROUNDDOWN(N2469*0.06-MIN(50000,N2469)*0.03,-2))+MAX(0,ROUNDDOWN(N2469*0.04-MIN(50000,N2469)*0.02,-2)))</f>
        <v/>
      </c>
      <c r="Q2469" s="19">
        <f>IF(H2469&lt;=450000,0,MAX(0,ROUNDDOWN(O2469*0.06-MIN(50000,O2469)*0.03,-2))+MAX(0,ROUNDDOWN(O2469*0.04-MIN(50000,O2469)*0.02,-2)))</f>
        <v/>
      </c>
      <c r="R2469" s="19">
        <f>L2469-M2469</f>
        <v/>
      </c>
      <c r="S2469" s="19">
        <f>P2469-Q2469</f>
        <v/>
      </c>
      <c r="T2469" s="19">
        <f>R2469+S2469</f>
        <v/>
      </c>
      <c r="U2469" s="21">
        <f>IF(J2469&lt;=0,0,LOOKUP(J2469,{0,1950001,3300001,6950001,9000001,18000001,40000001},{0.05,0.1,0.2,0.23,0.33,0.4,0.45}))</f>
        <v/>
      </c>
    </row>
    <row r="2470">
      <c r="A2470" t="inlineStr">
        <is>
          <t>1万円刻み</t>
        </is>
      </c>
      <c r="B2470" s="19">
        <f>'3_1万円刻み'!$A$1166</f>
        <v/>
      </c>
      <c r="C2470" s="20" t="n">
        <v>2026</v>
      </c>
      <c r="D2470" s="19" t="n">
        <v>276000</v>
      </c>
      <c r="E2470" s="19">
        <f>ROUND(MIN(B2470/12,650000)*12*0.0915+MIN(B2470/12,1390000)*12*(0.0504+0)+B2470*0.005,0)</f>
        <v/>
      </c>
      <c r="F2470" s="19" t="n">
        <v>0</v>
      </c>
      <c r="G2470" s="19" t="n">
        <v>0</v>
      </c>
      <c r="H2470" s="19">
        <f>IF(C2470&gt;=2026,IF(B2470&lt;741000,0,IF(B2470&lt;2191000,B2470-740000,IF(B2470&lt;2193000,1451000,IF(B2470&lt;2196000,1453000,IF(B2470&lt;2200000,1456000,IF(B2470&lt;3600000,ROUNDDOWN(B2470/4,-3)*2.8-80000,IF(B2470&lt;6600000,ROUNDDOWN(B2470/4,-3)*3.2-440000,IF(B2470&lt;8500000,ROUNDDOWN(B2470*0.9,0)-1100000,B2470-1950000)))))))),IF(B2470&lt;651000,0,IF(B2470&lt;1900000,B2470-650000,IF(B2470&lt;3600000,ROUNDDOWN(B2470/4,-3)*2.8-80000,IF(B2470&lt;6600000,ROUNDDOWN(B2470/4,-3)*3.2-440000,IF(B2470&lt;8500000,ROUNDDOWN(B2470*0.9,0)-1100000,B2470-1950000))))))</f>
        <v/>
      </c>
      <c r="I2470" s="19">
        <f>IF(H2470&gt;23500000,NA(),IF(C2470&gt;=2026,IF(H2470&lt;=4890000,1040000,IF(H2470&lt;=6550000,670000,620000)),IF(H2470&lt;=1320000,950000,IF(H2470&lt;=3360000,880000,IF(H2470&lt;=4890000,680000,IF(H2470&lt;=6550000,630000,580000))))))</f>
        <v/>
      </c>
      <c r="J2470" s="19">
        <f>MAX(0,ROUNDDOWN(H2470-E2470-I2470-F2470,-3))</f>
        <v/>
      </c>
      <c r="K2470" s="19">
        <f>MAX(0,ROUNDDOWN(H2470-E2470-I2470-F2470-D2470,-3))</f>
        <v/>
      </c>
      <c r="L2470" s="19">
        <f>IF(J2470&lt;=0,0,ROUNDDOWN((J2470*LOOKUP(J2470,{0,1950001,3300001,6950001,9000001,18000001,40000001},{0.05,0.1,0.2,0.23,0.33,0.4,0.45})-LOOKUP(J2470,{0,1950001,3300001,6950001,9000001,18000001,40000001},{0,97500,427500,636000,1536000,2796000,4796000}))*1.021,-2))</f>
        <v/>
      </c>
      <c r="M2470" s="19">
        <f>IF(K2470&lt;=0,0,ROUNDDOWN((K2470*LOOKUP(K2470,{0,1950001,3300001,6950001,9000001,18000001,40000001},{0.05,0.1,0.2,0.23,0.33,0.4,0.45})-LOOKUP(K2470,{0,1950001,3300001,6950001,9000001,18000001,40000001},{0,97500,427500,636000,1536000,2796000,4796000}))*1.021,-2))</f>
        <v/>
      </c>
      <c r="N2470" s="19">
        <f>MAX(0,ROUNDDOWN(H2470-E2470-430000-G2470,-3))</f>
        <v/>
      </c>
      <c r="O2470" s="19">
        <f>MAX(0,ROUNDDOWN(H2470-E2470-430000-G2470-D2470,-3))</f>
        <v/>
      </c>
      <c r="P2470" s="19">
        <f>IF(H2470&lt;=450000,0,MAX(0,ROUNDDOWN(N2470*0.06-MIN(50000,N2470)*0.03,-2))+MAX(0,ROUNDDOWN(N2470*0.04-MIN(50000,N2470)*0.02,-2)))</f>
        <v/>
      </c>
      <c r="Q2470" s="19">
        <f>IF(H2470&lt;=450000,0,MAX(0,ROUNDDOWN(O2470*0.06-MIN(50000,O2470)*0.03,-2))+MAX(0,ROUNDDOWN(O2470*0.04-MIN(50000,O2470)*0.02,-2)))</f>
        <v/>
      </c>
      <c r="R2470" s="19">
        <f>L2470-M2470</f>
        <v/>
      </c>
      <c r="S2470" s="19">
        <f>P2470-Q2470</f>
        <v/>
      </c>
      <c r="T2470" s="19">
        <f>R2470+S2470</f>
        <v/>
      </c>
      <c r="U2470" s="21">
        <f>IF(J2470&lt;=0,0,LOOKUP(J2470,{0,1950001,3300001,6950001,9000001,18000001,40000001},{0.05,0.1,0.2,0.23,0.33,0.4,0.45}))</f>
        <v/>
      </c>
    </row>
    <row r="2471">
      <c r="A2471" t="inlineStr">
        <is>
          <t>1万円刻み</t>
        </is>
      </c>
      <c r="B2471" s="19">
        <f>'3_1万円刻み'!$A$1167</f>
        <v/>
      </c>
      <c r="C2471" s="20" t="n">
        <v>2025</v>
      </c>
      <c r="D2471" s="19" t="n">
        <v>276000</v>
      </c>
      <c r="E2471" s="19">
        <f>ROUND(MIN(B2471/12,650000)*12*0.0915+MIN(B2471/12,1390000)*12*(0.0504+0)+B2471*0.005,0)</f>
        <v/>
      </c>
      <c r="F2471" s="19" t="n">
        <v>0</v>
      </c>
      <c r="G2471" s="19" t="n">
        <v>0</v>
      </c>
      <c r="H2471" s="19">
        <f>IF(C2471&gt;=2026,IF(B2471&lt;741000,0,IF(B2471&lt;2191000,B2471-740000,IF(B2471&lt;2193000,1451000,IF(B2471&lt;2196000,1453000,IF(B2471&lt;2200000,1456000,IF(B2471&lt;3600000,ROUNDDOWN(B2471/4,-3)*2.8-80000,IF(B2471&lt;6600000,ROUNDDOWN(B2471/4,-3)*3.2-440000,IF(B2471&lt;8500000,ROUNDDOWN(B2471*0.9,0)-1100000,B2471-1950000)))))))),IF(B2471&lt;651000,0,IF(B2471&lt;1900000,B2471-650000,IF(B2471&lt;3600000,ROUNDDOWN(B2471/4,-3)*2.8-80000,IF(B2471&lt;6600000,ROUNDDOWN(B2471/4,-3)*3.2-440000,IF(B2471&lt;8500000,ROUNDDOWN(B2471*0.9,0)-1100000,B2471-1950000))))))</f>
        <v/>
      </c>
      <c r="I2471" s="19">
        <f>IF(H2471&gt;23500000,NA(),IF(C2471&gt;=2026,IF(H2471&lt;=4890000,1040000,IF(H2471&lt;=6550000,670000,620000)),IF(H2471&lt;=1320000,950000,IF(H2471&lt;=3360000,880000,IF(H2471&lt;=4890000,680000,IF(H2471&lt;=6550000,630000,580000))))))</f>
        <v/>
      </c>
      <c r="J2471" s="19">
        <f>MAX(0,ROUNDDOWN(H2471-E2471-I2471-F2471,-3))</f>
        <v/>
      </c>
      <c r="K2471" s="19">
        <f>MAX(0,ROUNDDOWN(H2471-E2471-I2471-F2471-D2471,-3))</f>
        <v/>
      </c>
      <c r="L2471" s="19">
        <f>IF(J2471&lt;=0,0,ROUNDDOWN((J2471*LOOKUP(J2471,{0,1950001,3300001,6950001,9000001,18000001,40000001},{0.05,0.1,0.2,0.23,0.33,0.4,0.45})-LOOKUP(J2471,{0,1950001,3300001,6950001,9000001,18000001,40000001},{0,97500,427500,636000,1536000,2796000,4796000}))*1.021,-2))</f>
        <v/>
      </c>
      <c r="M2471" s="19">
        <f>IF(K2471&lt;=0,0,ROUNDDOWN((K2471*LOOKUP(K2471,{0,1950001,3300001,6950001,9000001,18000001,40000001},{0.05,0.1,0.2,0.23,0.33,0.4,0.45})-LOOKUP(K2471,{0,1950001,3300001,6950001,9000001,18000001,40000001},{0,97500,427500,636000,1536000,2796000,4796000}))*1.021,-2))</f>
        <v/>
      </c>
      <c r="N2471" s="19">
        <f>MAX(0,ROUNDDOWN(H2471-E2471-430000-G2471,-3))</f>
        <v/>
      </c>
      <c r="O2471" s="19">
        <f>MAX(0,ROUNDDOWN(H2471-E2471-430000-G2471-D2471,-3))</f>
        <v/>
      </c>
      <c r="P2471" s="19">
        <f>IF(H2471&lt;=450000,0,MAX(0,ROUNDDOWN(N2471*0.06-MIN(50000,N2471)*0.03,-2))+MAX(0,ROUNDDOWN(N2471*0.04-MIN(50000,N2471)*0.02,-2)))</f>
        <v/>
      </c>
      <c r="Q2471" s="19">
        <f>IF(H2471&lt;=450000,0,MAX(0,ROUNDDOWN(O2471*0.06-MIN(50000,O2471)*0.03,-2))+MAX(0,ROUNDDOWN(O2471*0.04-MIN(50000,O2471)*0.02,-2)))</f>
        <v/>
      </c>
      <c r="R2471" s="19">
        <f>L2471-M2471</f>
        <v/>
      </c>
      <c r="S2471" s="19">
        <f>P2471-Q2471</f>
        <v/>
      </c>
      <c r="T2471" s="19">
        <f>R2471+S2471</f>
        <v/>
      </c>
      <c r="U2471" s="21">
        <f>IF(J2471&lt;=0,0,LOOKUP(J2471,{0,1950001,3300001,6950001,9000001,18000001,40000001},{0.05,0.1,0.2,0.23,0.33,0.4,0.45}))</f>
        <v/>
      </c>
    </row>
    <row r="2472">
      <c r="A2472" t="inlineStr">
        <is>
          <t>1万円刻み</t>
        </is>
      </c>
      <c r="B2472" s="19">
        <f>'3_1万円刻み'!$A$1167</f>
        <v/>
      </c>
      <c r="C2472" s="20" t="n">
        <v>2026</v>
      </c>
      <c r="D2472" s="19" t="n">
        <v>276000</v>
      </c>
      <c r="E2472" s="19">
        <f>ROUND(MIN(B2472/12,650000)*12*0.0915+MIN(B2472/12,1390000)*12*(0.0504+0)+B2472*0.005,0)</f>
        <v/>
      </c>
      <c r="F2472" s="19" t="n">
        <v>0</v>
      </c>
      <c r="G2472" s="19" t="n">
        <v>0</v>
      </c>
      <c r="H2472" s="19">
        <f>IF(C2472&gt;=2026,IF(B2472&lt;741000,0,IF(B2472&lt;2191000,B2472-740000,IF(B2472&lt;2193000,1451000,IF(B2472&lt;2196000,1453000,IF(B2472&lt;2200000,1456000,IF(B2472&lt;3600000,ROUNDDOWN(B2472/4,-3)*2.8-80000,IF(B2472&lt;6600000,ROUNDDOWN(B2472/4,-3)*3.2-440000,IF(B2472&lt;8500000,ROUNDDOWN(B2472*0.9,0)-1100000,B2472-1950000)))))))),IF(B2472&lt;651000,0,IF(B2472&lt;1900000,B2472-650000,IF(B2472&lt;3600000,ROUNDDOWN(B2472/4,-3)*2.8-80000,IF(B2472&lt;6600000,ROUNDDOWN(B2472/4,-3)*3.2-440000,IF(B2472&lt;8500000,ROUNDDOWN(B2472*0.9,0)-1100000,B2472-1950000))))))</f>
        <v/>
      </c>
      <c r="I2472" s="19">
        <f>IF(H2472&gt;23500000,NA(),IF(C2472&gt;=2026,IF(H2472&lt;=4890000,1040000,IF(H2472&lt;=6550000,670000,620000)),IF(H2472&lt;=1320000,950000,IF(H2472&lt;=3360000,880000,IF(H2472&lt;=4890000,680000,IF(H2472&lt;=6550000,630000,580000))))))</f>
        <v/>
      </c>
      <c r="J2472" s="19">
        <f>MAX(0,ROUNDDOWN(H2472-E2472-I2472-F2472,-3))</f>
        <v/>
      </c>
      <c r="K2472" s="19">
        <f>MAX(0,ROUNDDOWN(H2472-E2472-I2472-F2472-D2472,-3))</f>
        <v/>
      </c>
      <c r="L2472" s="19">
        <f>IF(J2472&lt;=0,0,ROUNDDOWN((J2472*LOOKUP(J2472,{0,1950001,3300001,6950001,9000001,18000001,40000001},{0.05,0.1,0.2,0.23,0.33,0.4,0.45})-LOOKUP(J2472,{0,1950001,3300001,6950001,9000001,18000001,40000001},{0,97500,427500,636000,1536000,2796000,4796000}))*1.021,-2))</f>
        <v/>
      </c>
      <c r="M2472" s="19">
        <f>IF(K2472&lt;=0,0,ROUNDDOWN((K2472*LOOKUP(K2472,{0,1950001,3300001,6950001,9000001,18000001,40000001},{0.05,0.1,0.2,0.23,0.33,0.4,0.45})-LOOKUP(K2472,{0,1950001,3300001,6950001,9000001,18000001,40000001},{0,97500,427500,636000,1536000,2796000,4796000}))*1.021,-2))</f>
        <v/>
      </c>
      <c r="N2472" s="19">
        <f>MAX(0,ROUNDDOWN(H2472-E2472-430000-G2472,-3))</f>
        <v/>
      </c>
      <c r="O2472" s="19">
        <f>MAX(0,ROUNDDOWN(H2472-E2472-430000-G2472-D2472,-3))</f>
        <v/>
      </c>
      <c r="P2472" s="19">
        <f>IF(H2472&lt;=450000,0,MAX(0,ROUNDDOWN(N2472*0.06-MIN(50000,N2472)*0.03,-2))+MAX(0,ROUNDDOWN(N2472*0.04-MIN(50000,N2472)*0.02,-2)))</f>
        <v/>
      </c>
      <c r="Q2472" s="19">
        <f>IF(H2472&lt;=450000,0,MAX(0,ROUNDDOWN(O2472*0.06-MIN(50000,O2472)*0.03,-2))+MAX(0,ROUNDDOWN(O2472*0.04-MIN(50000,O2472)*0.02,-2)))</f>
        <v/>
      </c>
      <c r="R2472" s="19">
        <f>L2472-M2472</f>
        <v/>
      </c>
      <c r="S2472" s="19">
        <f>P2472-Q2472</f>
        <v/>
      </c>
      <c r="T2472" s="19">
        <f>R2472+S2472</f>
        <v/>
      </c>
      <c r="U2472" s="21">
        <f>IF(J2472&lt;=0,0,LOOKUP(J2472,{0,1950001,3300001,6950001,9000001,18000001,40000001},{0.05,0.1,0.2,0.23,0.33,0.4,0.45}))</f>
        <v/>
      </c>
    </row>
    <row r="2473">
      <c r="A2473" t="inlineStr">
        <is>
          <t>1万円刻み</t>
        </is>
      </c>
      <c r="B2473" s="19">
        <f>'3_1万円刻み'!$A$1168</f>
        <v/>
      </c>
      <c r="C2473" s="20" t="n">
        <v>2025</v>
      </c>
      <c r="D2473" s="19" t="n">
        <v>276000</v>
      </c>
      <c r="E2473" s="19">
        <f>ROUND(MIN(B2473/12,650000)*12*0.0915+MIN(B2473/12,1390000)*12*(0.0504+0)+B2473*0.005,0)</f>
        <v/>
      </c>
      <c r="F2473" s="19" t="n">
        <v>0</v>
      </c>
      <c r="G2473" s="19" t="n">
        <v>0</v>
      </c>
      <c r="H2473" s="19">
        <f>IF(C2473&gt;=2026,IF(B2473&lt;741000,0,IF(B2473&lt;2191000,B2473-740000,IF(B2473&lt;2193000,1451000,IF(B2473&lt;2196000,1453000,IF(B2473&lt;2200000,1456000,IF(B2473&lt;3600000,ROUNDDOWN(B2473/4,-3)*2.8-80000,IF(B2473&lt;6600000,ROUNDDOWN(B2473/4,-3)*3.2-440000,IF(B2473&lt;8500000,ROUNDDOWN(B2473*0.9,0)-1100000,B2473-1950000)))))))),IF(B2473&lt;651000,0,IF(B2473&lt;1900000,B2473-650000,IF(B2473&lt;3600000,ROUNDDOWN(B2473/4,-3)*2.8-80000,IF(B2473&lt;6600000,ROUNDDOWN(B2473/4,-3)*3.2-440000,IF(B2473&lt;8500000,ROUNDDOWN(B2473*0.9,0)-1100000,B2473-1950000))))))</f>
        <v/>
      </c>
      <c r="I2473" s="19">
        <f>IF(H2473&gt;23500000,NA(),IF(C2473&gt;=2026,IF(H2473&lt;=4890000,1040000,IF(H2473&lt;=6550000,670000,620000)),IF(H2473&lt;=1320000,950000,IF(H2473&lt;=3360000,880000,IF(H2473&lt;=4890000,680000,IF(H2473&lt;=6550000,630000,580000))))))</f>
        <v/>
      </c>
      <c r="J2473" s="19">
        <f>MAX(0,ROUNDDOWN(H2473-E2473-I2473-F2473,-3))</f>
        <v/>
      </c>
      <c r="K2473" s="19">
        <f>MAX(0,ROUNDDOWN(H2473-E2473-I2473-F2473-D2473,-3))</f>
        <v/>
      </c>
      <c r="L2473" s="19">
        <f>IF(J2473&lt;=0,0,ROUNDDOWN((J2473*LOOKUP(J2473,{0,1950001,3300001,6950001,9000001,18000001,40000001},{0.05,0.1,0.2,0.23,0.33,0.4,0.45})-LOOKUP(J2473,{0,1950001,3300001,6950001,9000001,18000001,40000001},{0,97500,427500,636000,1536000,2796000,4796000}))*1.021,-2))</f>
        <v/>
      </c>
      <c r="M2473" s="19">
        <f>IF(K2473&lt;=0,0,ROUNDDOWN((K2473*LOOKUP(K2473,{0,1950001,3300001,6950001,9000001,18000001,40000001},{0.05,0.1,0.2,0.23,0.33,0.4,0.45})-LOOKUP(K2473,{0,1950001,3300001,6950001,9000001,18000001,40000001},{0,97500,427500,636000,1536000,2796000,4796000}))*1.021,-2))</f>
        <v/>
      </c>
      <c r="N2473" s="19">
        <f>MAX(0,ROUNDDOWN(H2473-E2473-430000-G2473,-3))</f>
        <v/>
      </c>
      <c r="O2473" s="19">
        <f>MAX(0,ROUNDDOWN(H2473-E2473-430000-G2473-D2473,-3))</f>
        <v/>
      </c>
      <c r="P2473" s="19">
        <f>IF(H2473&lt;=450000,0,MAX(0,ROUNDDOWN(N2473*0.06-MIN(50000,N2473)*0.03,-2))+MAX(0,ROUNDDOWN(N2473*0.04-MIN(50000,N2473)*0.02,-2)))</f>
        <v/>
      </c>
      <c r="Q2473" s="19">
        <f>IF(H2473&lt;=450000,0,MAX(0,ROUNDDOWN(O2473*0.06-MIN(50000,O2473)*0.03,-2))+MAX(0,ROUNDDOWN(O2473*0.04-MIN(50000,O2473)*0.02,-2)))</f>
        <v/>
      </c>
      <c r="R2473" s="19">
        <f>L2473-M2473</f>
        <v/>
      </c>
      <c r="S2473" s="19">
        <f>P2473-Q2473</f>
        <v/>
      </c>
      <c r="T2473" s="19">
        <f>R2473+S2473</f>
        <v/>
      </c>
      <c r="U2473" s="21">
        <f>IF(J2473&lt;=0,0,LOOKUP(J2473,{0,1950001,3300001,6950001,9000001,18000001,40000001},{0.05,0.1,0.2,0.23,0.33,0.4,0.45}))</f>
        <v/>
      </c>
    </row>
    <row r="2474">
      <c r="A2474" t="inlineStr">
        <is>
          <t>1万円刻み</t>
        </is>
      </c>
      <c r="B2474" s="19">
        <f>'3_1万円刻み'!$A$1168</f>
        <v/>
      </c>
      <c r="C2474" s="20" t="n">
        <v>2026</v>
      </c>
      <c r="D2474" s="19" t="n">
        <v>276000</v>
      </c>
      <c r="E2474" s="19">
        <f>ROUND(MIN(B2474/12,650000)*12*0.0915+MIN(B2474/12,1390000)*12*(0.0504+0)+B2474*0.005,0)</f>
        <v/>
      </c>
      <c r="F2474" s="19" t="n">
        <v>0</v>
      </c>
      <c r="G2474" s="19" t="n">
        <v>0</v>
      </c>
      <c r="H2474" s="19">
        <f>IF(C2474&gt;=2026,IF(B2474&lt;741000,0,IF(B2474&lt;2191000,B2474-740000,IF(B2474&lt;2193000,1451000,IF(B2474&lt;2196000,1453000,IF(B2474&lt;2200000,1456000,IF(B2474&lt;3600000,ROUNDDOWN(B2474/4,-3)*2.8-80000,IF(B2474&lt;6600000,ROUNDDOWN(B2474/4,-3)*3.2-440000,IF(B2474&lt;8500000,ROUNDDOWN(B2474*0.9,0)-1100000,B2474-1950000)))))))),IF(B2474&lt;651000,0,IF(B2474&lt;1900000,B2474-650000,IF(B2474&lt;3600000,ROUNDDOWN(B2474/4,-3)*2.8-80000,IF(B2474&lt;6600000,ROUNDDOWN(B2474/4,-3)*3.2-440000,IF(B2474&lt;8500000,ROUNDDOWN(B2474*0.9,0)-1100000,B2474-1950000))))))</f>
        <v/>
      </c>
      <c r="I2474" s="19">
        <f>IF(H2474&gt;23500000,NA(),IF(C2474&gt;=2026,IF(H2474&lt;=4890000,1040000,IF(H2474&lt;=6550000,670000,620000)),IF(H2474&lt;=1320000,950000,IF(H2474&lt;=3360000,880000,IF(H2474&lt;=4890000,680000,IF(H2474&lt;=6550000,630000,580000))))))</f>
        <v/>
      </c>
      <c r="J2474" s="19">
        <f>MAX(0,ROUNDDOWN(H2474-E2474-I2474-F2474,-3))</f>
        <v/>
      </c>
      <c r="K2474" s="19">
        <f>MAX(0,ROUNDDOWN(H2474-E2474-I2474-F2474-D2474,-3))</f>
        <v/>
      </c>
      <c r="L2474" s="19">
        <f>IF(J2474&lt;=0,0,ROUNDDOWN((J2474*LOOKUP(J2474,{0,1950001,3300001,6950001,9000001,18000001,40000001},{0.05,0.1,0.2,0.23,0.33,0.4,0.45})-LOOKUP(J2474,{0,1950001,3300001,6950001,9000001,18000001,40000001},{0,97500,427500,636000,1536000,2796000,4796000}))*1.021,-2))</f>
        <v/>
      </c>
      <c r="M2474" s="19">
        <f>IF(K2474&lt;=0,0,ROUNDDOWN((K2474*LOOKUP(K2474,{0,1950001,3300001,6950001,9000001,18000001,40000001},{0.05,0.1,0.2,0.23,0.33,0.4,0.45})-LOOKUP(K2474,{0,1950001,3300001,6950001,9000001,18000001,40000001},{0,97500,427500,636000,1536000,2796000,4796000}))*1.021,-2))</f>
        <v/>
      </c>
      <c r="N2474" s="19">
        <f>MAX(0,ROUNDDOWN(H2474-E2474-430000-G2474,-3))</f>
        <v/>
      </c>
      <c r="O2474" s="19">
        <f>MAX(0,ROUNDDOWN(H2474-E2474-430000-G2474-D2474,-3))</f>
        <v/>
      </c>
      <c r="P2474" s="19">
        <f>IF(H2474&lt;=450000,0,MAX(0,ROUNDDOWN(N2474*0.06-MIN(50000,N2474)*0.03,-2))+MAX(0,ROUNDDOWN(N2474*0.04-MIN(50000,N2474)*0.02,-2)))</f>
        <v/>
      </c>
      <c r="Q2474" s="19">
        <f>IF(H2474&lt;=450000,0,MAX(0,ROUNDDOWN(O2474*0.06-MIN(50000,O2474)*0.03,-2))+MAX(0,ROUNDDOWN(O2474*0.04-MIN(50000,O2474)*0.02,-2)))</f>
        <v/>
      </c>
      <c r="R2474" s="19">
        <f>L2474-M2474</f>
        <v/>
      </c>
      <c r="S2474" s="19">
        <f>P2474-Q2474</f>
        <v/>
      </c>
      <c r="T2474" s="19">
        <f>R2474+S2474</f>
        <v/>
      </c>
      <c r="U2474" s="21">
        <f>IF(J2474&lt;=0,0,LOOKUP(J2474,{0,1950001,3300001,6950001,9000001,18000001,40000001},{0.05,0.1,0.2,0.23,0.33,0.4,0.45}))</f>
        <v/>
      </c>
    </row>
    <row r="2475">
      <c r="A2475" t="inlineStr">
        <is>
          <t>1万円刻み</t>
        </is>
      </c>
      <c r="B2475" s="19">
        <f>'3_1万円刻み'!$A$1169</f>
        <v/>
      </c>
      <c r="C2475" s="20" t="n">
        <v>2025</v>
      </c>
      <c r="D2475" s="19" t="n">
        <v>276000</v>
      </c>
      <c r="E2475" s="19">
        <f>ROUND(MIN(B2475/12,650000)*12*0.0915+MIN(B2475/12,1390000)*12*(0.0504+0)+B2475*0.005,0)</f>
        <v/>
      </c>
      <c r="F2475" s="19" t="n">
        <v>0</v>
      </c>
      <c r="G2475" s="19" t="n">
        <v>0</v>
      </c>
      <c r="H2475" s="19">
        <f>IF(C2475&gt;=2026,IF(B2475&lt;741000,0,IF(B2475&lt;2191000,B2475-740000,IF(B2475&lt;2193000,1451000,IF(B2475&lt;2196000,1453000,IF(B2475&lt;2200000,1456000,IF(B2475&lt;3600000,ROUNDDOWN(B2475/4,-3)*2.8-80000,IF(B2475&lt;6600000,ROUNDDOWN(B2475/4,-3)*3.2-440000,IF(B2475&lt;8500000,ROUNDDOWN(B2475*0.9,0)-1100000,B2475-1950000)))))))),IF(B2475&lt;651000,0,IF(B2475&lt;1900000,B2475-650000,IF(B2475&lt;3600000,ROUNDDOWN(B2475/4,-3)*2.8-80000,IF(B2475&lt;6600000,ROUNDDOWN(B2475/4,-3)*3.2-440000,IF(B2475&lt;8500000,ROUNDDOWN(B2475*0.9,0)-1100000,B2475-1950000))))))</f>
        <v/>
      </c>
      <c r="I2475" s="19">
        <f>IF(H2475&gt;23500000,NA(),IF(C2475&gt;=2026,IF(H2475&lt;=4890000,1040000,IF(H2475&lt;=6550000,670000,620000)),IF(H2475&lt;=1320000,950000,IF(H2475&lt;=3360000,880000,IF(H2475&lt;=4890000,680000,IF(H2475&lt;=6550000,630000,580000))))))</f>
        <v/>
      </c>
      <c r="J2475" s="19">
        <f>MAX(0,ROUNDDOWN(H2475-E2475-I2475-F2475,-3))</f>
        <v/>
      </c>
      <c r="K2475" s="19">
        <f>MAX(0,ROUNDDOWN(H2475-E2475-I2475-F2475-D2475,-3))</f>
        <v/>
      </c>
      <c r="L2475" s="19">
        <f>IF(J2475&lt;=0,0,ROUNDDOWN((J2475*LOOKUP(J2475,{0,1950001,3300001,6950001,9000001,18000001,40000001},{0.05,0.1,0.2,0.23,0.33,0.4,0.45})-LOOKUP(J2475,{0,1950001,3300001,6950001,9000001,18000001,40000001},{0,97500,427500,636000,1536000,2796000,4796000}))*1.021,-2))</f>
        <v/>
      </c>
      <c r="M2475" s="19">
        <f>IF(K2475&lt;=0,0,ROUNDDOWN((K2475*LOOKUP(K2475,{0,1950001,3300001,6950001,9000001,18000001,40000001},{0.05,0.1,0.2,0.23,0.33,0.4,0.45})-LOOKUP(K2475,{0,1950001,3300001,6950001,9000001,18000001,40000001},{0,97500,427500,636000,1536000,2796000,4796000}))*1.021,-2))</f>
        <v/>
      </c>
      <c r="N2475" s="19">
        <f>MAX(0,ROUNDDOWN(H2475-E2475-430000-G2475,-3))</f>
        <v/>
      </c>
      <c r="O2475" s="19">
        <f>MAX(0,ROUNDDOWN(H2475-E2475-430000-G2475-D2475,-3))</f>
        <v/>
      </c>
      <c r="P2475" s="19">
        <f>IF(H2475&lt;=450000,0,MAX(0,ROUNDDOWN(N2475*0.06-MIN(50000,N2475)*0.03,-2))+MAX(0,ROUNDDOWN(N2475*0.04-MIN(50000,N2475)*0.02,-2)))</f>
        <v/>
      </c>
      <c r="Q2475" s="19">
        <f>IF(H2475&lt;=450000,0,MAX(0,ROUNDDOWN(O2475*0.06-MIN(50000,O2475)*0.03,-2))+MAX(0,ROUNDDOWN(O2475*0.04-MIN(50000,O2475)*0.02,-2)))</f>
        <v/>
      </c>
      <c r="R2475" s="19">
        <f>L2475-M2475</f>
        <v/>
      </c>
      <c r="S2475" s="19">
        <f>P2475-Q2475</f>
        <v/>
      </c>
      <c r="T2475" s="19">
        <f>R2475+S2475</f>
        <v/>
      </c>
      <c r="U2475" s="21">
        <f>IF(J2475&lt;=0,0,LOOKUP(J2475,{0,1950001,3300001,6950001,9000001,18000001,40000001},{0.05,0.1,0.2,0.23,0.33,0.4,0.45}))</f>
        <v/>
      </c>
    </row>
    <row r="2476">
      <c r="A2476" t="inlineStr">
        <is>
          <t>1万円刻み</t>
        </is>
      </c>
      <c r="B2476" s="19">
        <f>'3_1万円刻み'!$A$1169</f>
        <v/>
      </c>
      <c r="C2476" s="20" t="n">
        <v>2026</v>
      </c>
      <c r="D2476" s="19" t="n">
        <v>276000</v>
      </c>
      <c r="E2476" s="19">
        <f>ROUND(MIN(B2476/12,650000)*12*0.0915+MIN(B2476/12,1390000)*12*(0.0504+0)+B2476*0.005,0)</f>
        <v/>
      </c>
      <c r="F2476" s="19" t="n">
        <v>0</v>
      </c>
      <c r="G2476" s="19" t="n">
        <v>0</v>
      </c>
      <c r="H2476" s="19">
        <f>IF(C2476&gt;=2026,IF(B2476&lt;741000,0,IF(B2476&lt;2191000,B2476-740000,IF(B2476&lt;2193000,1451000,IF(B2476&lt;2196000,1453000,IF(B2476&lt;2200000,1456000,IF(B2476&lt;3600000,ROUNDDOWN(B2476/4,-3)*2.8-80000,IF(B2476&lt;6600000,ROUNDDOWN(B2476/4,-3)*3.2-440000,IF(B2476&lt;8500000,ROUNDDOWN(B2476*0.9,0)-1100000,B2476-1950000)))))))),IF(B2476&lt;651000,0,IF(B2476&lt;1900000,B2476-650000,IF(B2476&lt;3600000,ROUNDDOWN(B2476/4,-3)*2.8-80000,IF(B2476&lt;6600000,ROUNDDOWN(B2476/4,-3)*3.2-440000,IF(B2476&lt;8500000,ROUNDDOWN(B2476*0.9,0)-1100000,B2476-1950000))))))</f>
        <v/>
      </c>
      <c r="I2476" s="19">
        <f>IF(H2476&gt;23500000,NA(),IF(C2476&gt;=2026,IF(H2476&lt;=4890000,1040000,IF(H2476&lt;=6550000,670000,620000)),IF(H2476&lt;=1320000,950000,IF(H2476&lt;=3360000,880000,IF(H2476&lt;=4890000,680000,IF(H2476&lt;=6550000,630000,580000))))))</f>
        <v/>
      </c>
      <c r="J2476" s="19">
        <f>MAX(0,ROUNDDOWN(H2476-E2476-I2476-F2476,-3))</f>
        <v/>
      </c>
      <c r="K2476" s="19">
        <f>MAX(0,ROUNDDOWN(H2476-E2476-I2476-F2476-D2476,-3))</f>
        <v/>
      </c>
      <c r="L2476" s="19">
        <f>IF(J2476&lt;=0,0,ROUNDDOWN((J2476*LOOKUP(J2476,{0,1950001,3300001,6950001,9000001,18000001,40000001},{0.05,0.1,0.2,0.23,0.33,0.4,0.45})-LOOKUP(J2476,{0,1950001,3300001,6950001,9000001,18000001,40000001},{0,97500,427500,636000,1536000,2796000,4796000}))*1.021,-2))</f>
        <v/>
      </c>
      <c r="M2476" s="19">
        <f>IF(K2476&lt;=0,0,ROUNDDOWN((K2476*LOOKUP(K2476,{0,1950001,3300001,6950001,9000001,18000001,40000001},{0.05,0.1,0.2,0.23,0.33,0.4,0.45})-LOOKUP(K2476,{0,1950001,3300001,6950001,9000001,18000001,40000001},{0,97500,427500,636000,1536000,2796000,4796000}))*1.021,-2))</f>
        <v/>
      </c>
      <c r="N2476" s="19">
        <f>MAX(0,ROUNDDOWN(H2476-E2476-430000-G2476,-3))</f>
        <v/>
      </c>
      <c r="O2476" s="19">
        <f>MAX(0,ROUNDDOWN(H2476-E2476-430000-G2476-D2476,-3))</f>
        <v/>
      </c>
      <c r="P2476" s="19">
        <f>IF(H2476&lt;=450000,0,MAX(0,ROUNDDOWN(N2476*0.06-MIN(50000,N2476)*0.03,-2))+MAX(0,ROUNDDOWN(N2476*0.04-MIN(50000,N2476)*0.02,-2)))</f>
        <v/>
      </c>
      <c r="Q2476" s="19">
        <f>IF(H2476&lt;=450000,0,MAX(0,ROUNDDOWN(O2476*0.06-MIN(50000,O2476)*0.03,-2))+MAX(0,ROUNDDOWN(O2476*0.04-MIN(50000,O2476)*0.02,-2)))</f>
        <v/>
      </c>
      <c r="R2476" s="19">
        <f>L2476-M2476</f>
        <v/>
      </c>
      <c r="S2476" s="19">
        <f>P2476-Q2476</f>
        <v/>
      </c>
      <c r="T2476" s="19">
        <f>R2476+S2476</f>
        <v/>
      </c>
      <c r="U2476" s="21">
        <f>IF(J2476&lt;=0,0,LOOKUP(J2476,{0,1950001,3300001,6950001,9000001,18000001,40000001},{0.05,0.1,0.2,0.23,0.33,0.4,0.45}))</f>
        <v/>
      </c>
    </row>
    <row r="2477">
      <c r="A2477" t="inlineStr">
        <is>
          <t>1万円刻み</t>
        </is>
      </c>
      <c r="B2477" s="19">
        <f>'3_1万円刻み'!$A$1170</f>
        <v/>
      </c>
      <c r="C2477" s="20" t="n">
        <v>2025</v>
      </c>
      <c r="D2477" s="19" t="n">
        <v>276000</v>
      </c>
      <c r="E2477" s="19">
        <f>ROUND(MIN(B2477/12,650000)*12*0.0915+MIN(B2477/12,1390000)*12*(0.0504+0)+B2477*0.005,0)</f>
        <v/>
      </c>
      <c r="F2477" s="19" t="n">
        <v>0</v>
      </c>
      <c r="G2477" s="19" t="n">
        <v>0</v>
      </c>
      <c r="H2477" s="19">
        <f>IF(C2477&gt;=2026,IF(B2477&lt;741000,0,IF(B2477&lt;2191000,B2477-740000,IF(B2477&lt;2193000,1451000,IF(B2477&lt;2196000,1453000,IF(B2477&lt;2200000,1456000,IF(B2477&lt;3600000,ROUNDDOWN(B2477/4,-3)*2.8-80000,IF(B2477&lt;6600000,ROUNDDOWN(B2477/4,-3)*3.2-440000,IF(B2477&lt;8500000,ROUNDDOWN(B2477*0.9,0)-1100000,B2477-1950000)))))))),IF(B2477&lt;651000,0,IF(B2477&lt;1900000,B2477-650000,IF(B2477&lt;3600000,ROUNDDOWN(B2477/4,-3)*2.8-80000,IF(B2477&lt;6600000,ROUNDDOWN(B2477/4,-3)*3.2-440000,IF(B2477&lt;8500000,ROUNDDOWN(B2477*0.9,0)-1100000,B2477-1950000))))))</f>
        <v/>
      </c>
      <c r="I2477" s="19">
        <f>IF(H2477&gt;23500000,NA(),IF(C2477&gt;=2026,IF(H2477&lt;=4890000,1040000,IF(H2477&lt;=6550000,670000,620000)),IF(H2477&lt;=1320000,950000,IF(H2477&lt;=3360000,880000,IF(H2477&lt;=4890000,680000,IF(H2477&lt;=6550000,630000,580000))))))</f>
        <v/>
      </c>
      <c r="J2477" s="19">
        <f>MAX(0,ROUNDDOWN(H2477-E2477-I2477-F2477,-3))</f>
        <v/>
      </c>
      <c r="K2477" s="19">
        <f>MAX(0,ROUNDDOWN(H2477-E2477-I2477-F2477-D2477,-3))</f>
        <v/>
      </c>
      <c r="L2477" s="19">
        <f>IF(J2477&lt;=0,0,ROUNDDOWN((J2477*LOOKUP(J2477,{0,1950001,3300001,6950001,9000001,18000001,40000001},{0.05,0.1,0.2,0.23,0.33,0.4,0.45})-LOOKUP(J2477,{0,1950001,3300001,6950001,9000001,18000001,40000001},{0,97500,427500,636000,1536000,2796000,4796000}))*1.021,-2))</f>
        <v/>
      </c>
      <c r="M2477" s="19">
        <f>IF(K2477&lt;=0,0,ROUNDDOWN((K2477*LOOKUP(K2477,{0,1950001,3300001,6950001,9000001,18000001,40000001},{0.05,0.1,0.2,0.23,0.33,0.4,0.45})-LOOKUP(K2477,{0,1950001,3300001,6950001,9000001,18000001,40000001},{0,97500,427500,636000,1536000,2796000,4796000}))*1.021,-2))</f>
        <v/>
      </c>
      <c r="N2477" s="19">
        <f>MAX(0,ROUNDDOWN(H2477-E2477-430000-G2477,-3))</f>
        <v/>
      </c>
      <c r="O2477" s="19">
        <f>MAX(0,ROUNDDOWN(H2477-E2477-430000-G2477-D2477,-3))</f>
        <v/>
      </c>
      <c r="P2477" s="19">
        <f>IF(H2477&lt;=450000,0,MAX(0,ROUNDDOWN(N2477*0.06-MIN(50000,N2477)*0.03,-2))+MAX(0,ROUNDDOWN(N2477*0.04-MIN(50000,N2477)*0.02,-2)))</f>
        <v/>
      </c>
      <c r="Q2477" s="19">
        <f>IF(H2477&lt;=450000,0,MAX(0,ROUNDDOWN(O2477*0.06-MIN(50000,O2477)*0.03,-2))+MAX(0,ROUNDDOWN(O2477*0.04-MIN(50000,O2477)*0.02,-2)))</f>
        <v/>
      </c>
      <c r="R2477" s="19">
        <f>L2477-M2477</f>
        <v/>
      </c>
      <c r="S2477" s="19">
        <f>P2477-Q2477</f>
        <v/>
      </c>
      <c r="T2477" s="19">
        <f>R2477+S2477</f>
        <v/>
      </c>
      <c r="U2477" s="21">
        <f>IF(J2477&lt;=0,0,LOOKUP(J2477,{0,1950001,3300001,6950001,9000001,18000001,40000001},{0.05,0.1,0.2,0.23,0.33,0.4,0.45}))</f>
        <v/>
      </c>
    </row>
    <row r="2478">
      <c r="A2478" t="inlineStr">
        <is>
          <t>1万円刻み</t>
        </is>
      </c>
      <c r="B2478" s="19">
        <f>'3_1万円刻み'!$A$1170</f>
        <v/>
      </c>
      <c r="C2478" s="20" t="n">
        <v>2026</v>
      </c>
      <c r="D2478" s="19" t="n">
        <v>276000</v>
      </c>
      <c r="E2478" s="19">
        <f>ROUND(MIN(B2478/12,650000)*12*0.0915+MIN(B2478/12,1390000)*12*(0.0504+0)+B2478*0.005,0)</f>
        <v/>
      </c>
      <c r="F2478" s="19" t="n">
        <v>0</v>
      </c>
      <c r="G2478" s="19" t="n">
        <v>0</v>
      </c>
      <c r="H2478" s="19">
        <f>IF(C2478&gt;=2026,IF(B2478&lt;741000,0,IF(B2478&lt;2191000,B2478-740000,IF(B2478&lt;2193000,1451000,IF(B2478&lt;2196000,1453000,IF(B2478&lt;2200000,1456000,IF(B2478&lt;3600000,ROUNDDOWN(B2478/4,-3)*2.8-80000,IF(B2478&lt;6600000,ROUNDDOWN(B2478/4,-3)*3.2-440000,IF(B2478&lt;8500000,ROUNDDOWN(B2478*0.9,0)-1100000,B2478-1950000)))))))),IF(B2478&lt;651000,0,IF(B2478&lt;1900000,B2478-650000,IF(B2478&lt;3600000,ROUNDDOWN(B2478/4,-3)*2.8-80000,IF(B2478&lt;6600000,ROUNDDOWN(B2478/4,-3)*3.2-440000,IF(B2478&lt;8500000,ROUNDDOWN(B2478*0.9,0)-1100000,B2478-1950000))))))</f>
        <v/>
      </c>
      <c r="I2478" s="19">
        <f>IF(H2478&gt;23500000,NA(),IF(C2478&gt;=2026,IF(H2478&lt;=4890000,1040000,IF(H2478&lt;=6550000,670000,620000)),IF(H2478&lt;=1320000,950000,IF(H2478&lt;=3360000,880000,IF(H2478&lt;=4890000,680000,IF(H2478&lt;=6550000,630000,580000))))))</f>
        <v/>
      </c>
      <c r="J2478" s="19">
        <f>MAX(0,ROUNDDOWN(H2478-E2478-I2478-F2478,-3))</f>
        <v/>
      </c>
      <c r="K2478" s="19">
        <f>MAX(0,ROUNDDOWN(H2478-E2478-I2478-F2478-D2478,-3))</f>
        <v/>
      </c>
      <c r="L2478" s="19">
        <f>IF(J2478&lt;=0,0,ROUNDDOWN((J2478*LOOKUP(J2478,{0,1950001,3300001,6950001,9000001,18000001,40000001},{0.05,0.1,0.2,0.23,0.33,0.4,0.45})-LOOKUP(J2478,{0,1950001,3300001,6950001,9000001,18000001,40000001},{0,97500,427500,636000,1536000,2796000,4796000}))*1.021,-2))</f>
        <v/>
      </c>
      <c r="M2478" s="19">
        <f>IF(K2478&lt;=0,0,ROUNDDOWN((K2478*LOOKUP(K2478,{0,1950001,3300001,6950001,9000001,18000001,40000001},{0.05,0.1,0.2,0.23,0.33,0.4,0.45})-LOOKUP(K2478,{0,1950001,3300001,6950001,9000001,18000001,40000001},{0,97500,427500,636000,1536000,2796000,4796000}))*1.021,-2))</f>
        <v/>
      </c>
      <c r="N2478" s="19">
        <f>MAX(0,ROUNDDOWN(H2478-E2478-430000-G2478,-3))</f>
        <v/>
      </c>
      <c r="O2478" s="19">
        <f>MAX(0,ROUNDDOWN(H2478-E2478-430000-G2478-D2478,-3))</f>
        <v/>
      </c>
      <c r="P2478" s="19">
        <f>IF(H2478&lt;=450000,0,MAX(0,ROUNDDOWN(N2478*0.06-MIN(50000,N2478)*0.03,-2))+MAX(0,ROUNDDOWN(N2478*0.04-MIN(50000,N2478)*0.02,-2)))</f>
        <v/>
      </c>
      <c r="Q2478" s="19">
        <f>IF(H2478&lt;=450000,0,MAX(0,ROUNDDOWN(O2478*0.06-MIN(50000,O2478)*0.03,-2))+MAX(0,ROUNDDOWN(O2478*0.04-MIN(50000,O2478)*0.02,-2)))</f>
        <v/>
      </c>
      <c r="R2478" s="19">
        <f>L2478-M2478</f>
        <v/>
      </c>
      <c r="S2478" s="19">
        <f>P2478-Q2478</f>
        <v/>
      </c>
      <c r="T2478" s="19">
        <f>R2478+S2478</f>
        <v/>
      </c>
      <c r="U2478" s="21">
        <f>IF(J2478&lt;=0,0,LOOKUP(J2478,{0,1950001,3300001,6950001,9000001,18000001,40000001},{0.05,0.1,0.2,0.23,0.33,0.4,0.45}))</f>
        <v/>
      </c>
    </row>
    <row r="2479">
      <c r="A2479" t="inlineStr">
        <is>
          <t>1万円刻み</t>
        </is>
      </c>
      <c r="B2479" s="19">
        <f>'3_1万円刻み'!$A$1171</f>
        <v/>
      </c>
      <c r="C2479" s="20" t="n">
        <v>2025</v>
      </c>
      <c r="D2479" s="19" t="n">
        <v>276000</v>
      </c>
      <c r="E2479" s="19">
        <f>ROUND(MIN(B2479/12,650000)*12*0.0915+MIN(B2479/12,1390000)*12*(0.0504+0)+B2479*0.005,0)</f>
        <v/>
      </c>
      <c r="F2479" s="19" t="n">
        <v>0</v>
      </c>
      <c r="G2479" s="19" t="n">
        <v>0</v>
      </c>
      <c r="H2479" s="19">
        <f>IF(C2479&gt;=2026,IF(B2479&lt;741000,0,IF(B2479&lt;2191000,B2479-740000,IF(B2479&lt;2193000,1451000,IF(B2479&lt;2196000,1453000,IF(B2479&lt;2200000,1456000,IF(B2479&lt;3600000,ROUNDDOWN(B2479/4,-3)*2.8-80000,IF(B2479&lt;6600000,ROUNDDOWN(B2479/4,-3)*3.2-440000,IF(B2479&lt;8500000,ROUNDDOWN(B2479*0.9,0)-1100000,B2479-1950000)))))))),IF(B2479&lt;651000,0,IF(B2479&lt;1900000,B2479-650000,IF(B2479&lt;3600000,ROUNDDOWN(B2479/4,-3)*2.8-80000,IF(B2479&lt;6600000,ROUNDDOWN(B2479/4,-3)*3.2-440000,IF(B2479&lt;8500000,ROUNDDOWN(B2479*0.9,0)-1100000,B2479-1950000))))))</f>
        <v/>
      </c>
      <c r="I2479" s="19">
        <f>IF(H2479&gt;23500000,NA(),IF(C2479&gt;=2026,IF(H2479&lt;=4890000,1040000,IF(H2479&lt;=6550000,670000,620000)),IF(H2479&lt;=1320000,950000,IF(H2479&lt;=3360000,880000,IF(H2479&lt;=4890000,680000,IF(H2479&lt;=6550000,630000,580000))))))</f>
        <v/>
      </c>
      <c r="J2479" s="19">
        <f>MAX(0,ROUNDDOWN(H2479-E2479-I2479-F2479,-3))</f>
        <v/>
      </c>
      <c r="K2479" s="19">
        <f>MAX(0,ROUNDDOWN(H2479-E2479-I2479-F2479-D2479,-3))</f>
        <v/>
      </c>
      <c r="L2479" s="19">
        <f>IF(J2479&lt;=0,0,ROUNDDOWN((J2479*LOOKUP(J2479,{0,1950001,3300001,6950001,9000001,18000001,40000001},{0.05,0.1,0.2,0.23,0.33,0.4,0.45})-LOOKUP(J2479,{0,1950001,3300001,6950001,9000001,18000001,40000001},{0,97500,427500,636000,1536000,2796000,4796000}))*1.021,-2))</f>
        <v/>
      </c>
      <c r="M2479" s="19">
        <f>IF(K2479&lt;=0,0,ROUNDDOWN((K2479*LOOKUP(K2479,{0,1950001,3300001,6950001,9000001,18000001,40000001},{0.05,0.1,0.2,0.23,0.33,0.4,0.45})-LOOKUP(K2479,{0,1950001,3300001,6950001,9000001,18000001,40000001},{0,97500,427500,636000,1536000,2796000,4796000}))*1.021,-2))</f>
        <v/>
      </c>
      <c r="N2479" s="19">
        <f>MAX(0,ROUNDDOWN(H2479-E2479-430000-G2479,-3))</f>
        <v/>
      </c>
      <c r="O2479" s="19">
        <f>MAX(0,ROUNDDOWN(H2479-E2479-430000-G2479-D2479,-3))</f>
        <v/>
      </c>
      <c r="P2479" s="19">
        <f>IF(H2479&lt;=450000,0,MAX(0,ROUNDDOWN(N2479*0.06-MIN(50000,N2479)*0.03,-2))+MAX(0,ROUNDDOWN(N2479*0.04-MIN(50000,N2479)*0.02,-2)))</f>
        <v/>
      </c>
      <c r="Q2479" s="19">
        <f>IF(H2479&lt;=450000,0,MAX(0,ROUNDDOWN(O2479*0.06-MIN(50000,O2479)*0.03,-2))+MAX(0,ROUNDDOWN(O2479*0.04-MIN(50000,O2479)*0.02,-2)))</f>
        <v/>
      </c>
      <c r="R2479" s="19">
        <f>L2479-M2479</f>
        <v/>
      </c>
      <c r="S2479" s="19">
        <f>P2479-Q2479</f>
        <v/>
      </c>
      <c r="T2479" s="19">
        <f>R2479+S2479</f>
        <v/>
      </c>
      <c r="U2479" s="21">
        <f>IF(J2479&lt;=0,0,LOOKUP(J2479,{0,1950001,3300001,6950001,9000001,18000001,40000001},{0.05,0.1,0.2,0.23,0.33,0.4,0.45}))</f>
        <v/>
      </c>
    </row>
    <row r="2480">
      <c r="A2480" t="inlineStr">
        <is>
          <t>1万円刻み</t>
        </is>
      </c>
      <c r="B2480" s="19">
        <f>'3_1万円刻み'!$A$1171</f>
        <v/>
      </c>
      <c r="C2480" s="20" t="n">
        <v>2026</v>
      </c>
      <c r="D2480" s="19" t="n">
        <v>276000</v>
      </c>
      <c r="E2480" s="19">
        <f>ROUND(MIN(B2480/12,650000)*12*0.0915+MIN(B2480/12,1390000)*12*(0.0504+0)+B2480*0.005,0)</f>
        <v/>
      </c>
      <c r="F2480" s="19" t="n">
        <v>0</v>
      </c>
      <c r="G2480" s="19" t="n">
        <v>0</v>
      </c>
      <c r="H2480" s="19">
        <f>IF(C2480&gt;=2026,IF(B2480&lt;741000,0,IF(B2480&lt;2191000,B2480-740000,IF(B2480&lt;2193000,1451000,IF(B2480&lt;2196000,1453000,IF(B2480&lt;2200000,1456000,IF(B2480&lt;3600000,ROUNDDOWN(B2480/4,-3)*2.8-80000,IF(B2480&lt;6600000,ROUNDDOWN(B2480/4,-3)*3.2-440000,IF(B2480&lt;8500000,ROUNDDOWN(B2480*0.9,0)-1100000,B2480-1950000)))))))),IF(B2480&lt;651000,0,IF(B2480&lt;1900000,B2480-650000,IF(B2480&lt;3600000,ROUNDDOWN(B2480/4,-3)*2.8-80000,IF(B2480&lt;6600000,ROUNDDOWN(B2480/4,-3)*3.2-440000,IF(B2480&lt;8500000,ROUNDDOWN(B2480*0.9,0)-1100000,B2480-1950000))))))</f>
        <v/>
      </c>
      <c r="I2480" s="19">
        <f>IF(H2480&gt;23500000,NA(),IF(C2480&gt;=2026,IF(H2480&lt;=4890000,1040000,IF(H2480&lt;=6550000,670000,620000)),IF(H2480&lt;=1320000,950000,IF(H2480&lt;=3360000,880000,IF(H2480&lt;=4890000,680000,IF(H2480&lt;=6550000,630000,580000))))))</f>
        <v/>
      </c>
      <c r="J2480" s="19">
        <f>MAX(0,ROUNDDOWN(H2480-E2480-I2480-F2480,-3))</f>
        <v/>
      </c>
      <c r="K2480" s="19">
        <f>MAX(0,ROUNDDOWN(H2480-E2480-I2480-F2480-D2480,-3))</f>
        <v/>
      </c>
      <c r="L2480" s="19">
        <f>IF(J2480&lt;=0,0,ROUNDDOWN((J2480*LOOKUP(J2480,{0,1950001,3300001,6950001,9000001,18000001,40000001},{0.05,0.1,0.2,0.23,0.33,0.4,0.45})-LOOKUP(J2480,{0,1950001,3300001,6950001,9000001,18000001,40000001},{0,97500,427500,636000,1536000,2796000,4796000}))*1.021,-2))</f>
        <v/>
      </c>
      <c r="M2480" s="19">
        <f>IF(K2480&lt;=0,0,ROUNDDOWN((K2480*LOOKUP(K2480,{0,1950001,3300001,6950001,9000001,18000001,40000001},{0.05,0.1,0.2,0.23,0.33,0.4,0.45})-LOOKUP(K2480,{0,1950001,3300001,6950001,9000001,18000001,40000001},{0,97500,427500,636000,1536000,2796000,4796000}))*1.021,-2))</f>
        <v/>
      </c>
      <c r="N2480" s="19">
        <f>MAX(0,ROUNDDOWN(H2480-E2480-430000-G2480,-3))</f>
        <v/>
      </c>
      <c r="O2480" s="19">
        <f>MAX(0,ROUNDDOWN(H2480-E2480-430000-G2480-D2480,-3))</f>
        <v/>
      </c>
      <c r="P2480" s="19">
        <f>IF(H2480&lt;=450000,0,MAX(0,ROUNDDOWN(N2480*0.06-MIN(50000,N2480)*0.03,-2))+MAX(0,ROUNDDOWN(N2480*0.04-MIN(50000,N2480)*0.02,-2)))</f>
        <v/>
      </c>
      <c r="Q2480" s="19">
        <f>IF(H2480&lt;=450000,0,MAX(0,ROUNDDOWN(O2480*0.06-MIN(50000,O2480)*0.03,-2))+MAX(0,ROUNDDOWN(O2480*0.04-MIN(50000,O2480)*0.02,-2)))</f>
        <v/>
      </c>
      <c r="R2480" s="19">
        <f>L2480-M2480</f>
        <v/>
      </c>
      <c r="S2480" s="19">
        <f>P2480-Q2480</f>
        <v/>
      </c>
      <c r="T2480" s="19">
        <f>R2480+S2480</f>
        <v/>
      </c>
      <c r="U2480" s="21">
        <f>IF(J2480&lt;=0,0,LOOKUP(J2480,{0,1950001,3300001,6950001,9000001,18000001,40000001},{0.05,0.1,0.2,0.23,0.33,0.4,0.45}))</f>
        <v/>
      </c>
    </row>
    <row r="2481">
      <c r="A2481" t="inlineStr">
        <is>
          <t>1万円刻み</t>
        </is>
      </c>
      <c r="B2481" s="19">
        <f>'3_1万円刻み'!$A$1172</f>
        <v/>
      </c>
      <c r="C2481" s="20" t="n">
        <v>2025</v>
      </c>
      <c r="D2481" s="19" t="n">
        <v>276000</v>
      </c>
      <c r="E2481" s="19">
        <f>ROUND(MIN(B2481/12,650000)*12*0.0915+MIN(B2481/12,1390000)*12*(0.0504+0)+B2481*0.005,0)</f>
        <v/>
      </c>
      <c r="F2481" s="19" t="n">
        <v>0</v>
      </c>
      <c r="G2481" s="19" t="n">
        <v>0</v>
      </c>
      <c r="H2481" s="19">
        <f>IF(C2481&gt;=2026,IF(B2481&lt;741000,0,IF(B2481&lt;2191000,B2481-740000,IF(B2481&lt;2193000,1451000,IF(B2481&lt;2196000,1453000,IF(B2481&lt;2200000,1456000,IF(B2481&lt;3600000,ROUNDDOWN(B2481/4,-3)*2.8-80000,IF(B2481&lt;6600000,ROUNDDOWN(B2481/4,-3)*3.2-440000,IF(B2481&lt;8500000,ROUNDDOWN(B2481*0.9,0)-1100000,B2481-1950000)))))))),IF(B2481&lt;651000,0,IF(B2481&lt;1900000,B2481-650000,IF(B2481&lt;3600000,ROUNDDOWN(B2481/4,-3)*2.8-80000,IF(B2481&lt;6600000,ROUNDDOWN(B2481/4,-3)*3.2-440000,IF(B2481&lt;8500000,ROUNDDOWN(B2481*0.9,0)-1100000,B2481-1950000))))))</f>
        <v/>
      </c>
      <c r="I2481" s="19">
        <f>IF(H2481&gt;23500000,NA(),IF(C2481&gt;=2026,IF(H2481&lt;=4890000,1040000,IF(H2481&lt;=6550000,670000,620000)),IF(H2481&lt;=1320000,950000,IF(H2481&lt;=3360000,880000,IF(H2481&lt;=4890000,680000,IF(H2481&lt;=6550000,630000,580000))))))</f>
        <v/>
      </c>
      <c r="J2481" s="19">
        <f>MAX(0,ROUNDDOWN(H2481-E2481-I2481-F2481,-3))</f>
        <v/>
      </c>
      <c r="K2481" s="19">
        <f>MAX(0,ROUNDDOWN(H2481-E2481-I2481-F2481-D2481,-3))</f>
        <v/>
      </c>
      <c r="L2481" s="19">
        <f>IF(J2481&lt;=0,0,ROUNDDOWN((J2481*LOOKUP(J2481,{0,1950001,3300001,6950001,9000001,18000001,40000001},{0.05,0.1,0.2,0.23,0.33,0.4,0.45})-LOOKUP(J2481,{0,1950001,3300001,6950001,9000001,18000001,40000001},{0,97500,427500,636000,1536000,2796000,4796000}))*1.021,-2))</f>
        <v/>
      </c>
      <c r="M2481" s="19">
        <f>IF(K2481&lt;=0,0,ROUNDDOWN((K2481*LOOKUP(K2481,{0,1950001,3300001,6950001,9000001,18000001,40000001},{0.05,0.1,0.2,0.23,0.33,0.4,0.45})-LOOKUP(K2481,{0,1950001,3300001,6950001,9000001,18000001,40000001},{0,97500,427500,636000,1536000,2796000,4796000}))*1.021,-2))</f>
        <v/>
      </c>
      <c r="N2481" s="19">
        <f>MAX(0,ROUNDDOWN(H2481-E2481-430000-G2481,-3))</f>
        <v/>
      </c>
      <c r="O2481" s="19">
        <f>MAX(0,ROUNDDOWN(H2481-E2481-430000-G2481-D2481,-3))</f>
        <v/>
      </c>
      <c r="P2481" s="19">
        <f>IF(H2481&lt;=450000,0,MAX(0,ROUNDDOWN(N2481*0.06-MIN(50000,N2481)*0.03,-2))+MAX(0,ROUNDDOWN(N2481*0.04-MIN(50000,N2481)*0.02,-2)))</f>
        <v/>
      </c>
      <c r="Q2481" s="19">
        <f>IF(H2481&lt;=450000,0,MAX(0,ROUNDDOWN(O2481*0.06-MIN(50000,O2481)*0.03,-2))+MAX(0,ROUNDDOWN(O2481*0.04-MIN(50000,O2481)*0.02,-2)))</f>
        <v/>
      </c>
      <c r="R2481" s="19">
        <f>L2481-M2481</f>
        <v/>
      </c>
      <c r="S2481" s="19">
        <f>P2481-Q2481</f>
        <v/>
      </c>
      <c r="T2481" s="19">
        <f>R2481+S2481</f>
        <v/>
      </c>
      <c r="U2481" s="21">
        <f>IF(J2481&lt;=0,0,LOOKUP(J2481,{0,1950001,3300001,6950001,9000001,18000001,40000001},{0.05,0.1,0.2,0.23,0.33,0.4,0.45}))</f>
        <v/>
      </c>
    </row>
    <row r="2482">
      <c r="A2482" t="inlineStr">
        <is>
          <t>1万円刻み</t>
        </is>
      </c>
      <c r="B2482" s="19">
        <f>'3_1万円刻み'!$A$1172</f>
        <v/>
      </c>
      <c r="C2482" s="20" t="n">
        <v>2026</v>
      </c>
      <c r="D2482" s="19" t="n">
        <v>276000</v>
      </c>
      <c r="E2482" s="19">
        <f>ROUND(MIN(B2482/12,650000)*12*0.0915+MIN(B2482/12,1390000)*12*(0.0504+0)+B2482*0.005,0)</f>
        <v/>
      </c>
      <c r="F2482" s="19" t="n">
        <v>0</v>
      </c>
      <c r="G2482" s="19" t="n">
        <v>0</v>
      </c>
      <c r="H2482" s="19">
        <f>IF(C2482&gt;=2026,IF(B2482&lt;741000,0,IF(B2482&lt;2191000,B2482-740000,IF(B2482&lt;2193000,1451000,IF(B2482&lt;2196000,1453000,IF(B2482&lt;2200000,1456000,IF(B2482&lt;3600000,ROUNDDOWN(B2482/4,-3)*2.8-80000,IF(B2482&lt;6600000,ROUNDDOWN(B2482/4,-3)*3.2-440000,IF(B2482&lt;8500000,ROUNDDOWN(B2482*0.9,0)-1100000,B2482-1950000)))))))),IF(B2482&lt;651000,0,IF(B2482&lt;1900000,B2482-650000,IF(B2482&lt;3600000,ROUNDDOWN(B2482/4,-3)*2.8-80000,IF(B2482&lt;6600000,ROUNDDOWN(B2482/4,-3)*3.2-440000,IF(B2482&lt;8500000,ROUNDDOWN(B2482*0.9,0)-1100000,B2482-1950000))))))</f>
        <v/>
      </c>
      <c r="I2482" s="19">
        <f>IF(H2482&gt;23500000,NA(),IF(C2482&gt;=2026,IF(H2482&lt;=4890000,1040000,IF(H2482&lt;=6550000,670000,620000)),IF(H2482&lt;=1320000,950000,IF(H2482&lt;=3360000,880000,IF(H2482&lt;=4890000,680000,IF(H2482&lt;=6550000,630000,580000))))))</f>
        <v/>
      </c>
      <c r="J2482" s="19">
        <f>MAX(0,ROUNDDOWN(H2482-E2482-I2482-F2482,-3))</f>
        <v/>
      </c>
      <c r="K2482" s="19">
        <f>MAX(0,ROUNDDOWN(H2482-E2482-I2482-F2482-D2482,-3))</f>
        <v/>
      </c>
      <c r="L2482" s="19">
        <f>IF(J2482&lt;=0,0,ROUNDDOWN((J2482*LOOKUP(J2482,{0,1950001,3300001,6950001,9000001,18000001,40000001},{0.05,0.1,0.2,0.23,0.33,0.4,0.45})-LOOKUP(J2482,{0,1950001,3300001,6950001,9000001,18000001,40000001},{0,97500,427500,636000,1536000,2796000,4796000}))*1.021,-2))</f>
        <v/>
      </c>
      <c r="M2482" s="19">
        <f>IF(K2482&lt;=0,0,ROUNDDOWN((K2482*LOOKUP(K2482,{0,1950001,3300001,6950001,9000001,18000001,40000001},{0.05,0.1,0.2,0.23,0.33,0.4,0.45})-LOOKUP(K2482,{0,1950001,3300001,6950001,9000001,18000001,40000001},{0,97500,427500,636000,1536000,2796000,4796000}))*1.021,-2))</f>
        <v/>
      </c>
      <c r="N2482" s="19">
        <f>MAX(0,ROUNDDOWN(H2482-E2482-430000-G2482,-3))</f>
        <v/>
      </c>
      <c r="O2482" s="19">
        <f>MAX(0,ROUNDDOWN(H2482-E2482-430000-G2482-D2482,-3))</f>
        <v/>
      </c>
      <c r="P2482" s="19">
        <f>IF(H2482&lt;=450000,0,MAX(0,ROUNDDOWN(N2482*0.06-MIN(50000,N2482)*0.03,-2))+MAX(0,ROUNDDOWN(N2482*0.04-MIN(50000,N2482)*0.02,-2)))</f>
        <v/>
      </c>
      <c r="Q2482" s="19">
        <f>IF(H2482&lt;=450000,0,MAX(0,ROUNDDOWN(O2482*0.06-MIN(50000,O2482)*0.03,-2))+MAX(0,ROUNDDOWN(O2482*0.04-MIN(50000,O2482)*0.02,-2)))</f>
        <v/>
      </c>
      <c r="R2482" s="19">
        <f>L2482-M2482</f>
        <v/>
      </c>
      <c r="S2482" s="19">
        <f>P2482-Q2482</f>
        <v/>
      </c>
      <c r="T2482" s="19">
        <f>R2482+S2482</f>
        <v/>
      </c>
      <c r="U2482" s="21">
        <f>IF(J2482&lt;=0,0,LOOKUP(J2482,{0,1950001,3300001,6950001,9000001,18000001,40000001},{0.05,0.1,0.2,0.23,0.33,0.4,0.45}))</f>
        <v/>
      </c>
    </row>
    <row r="2483">
      <c r="A2483" t="inlineStr">
        <is>
          <t>1万円刻み</t>
        </is>
      </c>
      <c r="B2483" s="19">
        <f>'3_1万円刻み'!$A$1173</f>
        <v/>
      </c>
      <c r="C2483" s="20" t="n">
        <v>2025</v>
      </c>
      <c r="D2483" s="19" t="n">
        <v>276000</v>
      </c>
      <c r="E2483" s="19">
        <f>ROUND(MIN(B2483/12,650000)*12*0.0915+MIN(B2483/12,1390000)*12*(0.0504+0)+B2483*0.005,0)</f>
        <v/>
      </c>
      <c r="F2483" s="19" t="n">
        <v>0</v>
      </c>
      <c r="G2483" s="19" t="n">
        <v>0</v>
      </c>
      <c r="H2483" s="19">
        <f>IF(C2483&gt;=2026,IF(B2483&lt;741000,0,IF(B2483&lt;2191000,B2483-740000,IF(B2483&lt;2193000,1451000,IF(B2483&lt;2196000,1453000,IF(B2483&lt;2200000,1456000,IF(B2483&lt;3600000,ROUNDDOWN(B2483/4,-3)*2.8-80000,IF(B2483&lt;6600000,ROUNDDOWN(B2483/4,-3)*3.2-440000,IF(B2483&lt;8500000,ROUNDDOWN(B2483*0.9,0)-1100000,B2483-1950000)))))))),IF(B2483&lt;651000,0,IF(B2483&lt;1900000,B2483-650000,IF(B2483&lt;3600000,ROUNDDOWN(B2483/4,-3)*2.8-80000,IF(B2483&lt;6600000,ROUNDDOWN(B2483/4,-3)*3.2-440000,IF(B2483&lt;8500000,ROUNDDOWN(B2483*0.9,0)-1100000,B2483-1950000))))))</f>
        <v/>
      </c>
      <c r="I2483" s="19">
        <f>IF(H2483&gt;23500000,NA(),IF(C2483&gt;=2026,IF(H2483&lt;=4890000,1040000,IF(H2483&lt;=6550000,670000,620000)),IF(H2483&lt;=1320000,950000,IF(H2483&lt;=3360000,880000,IF(H2483&lt;=4890000,680000,IF(H2483&lt;=6550000,630000,580000))))))</f>
        <v/>
      </c>
      <c r="J2483" s="19">
        <f>MAX(0,ROUNDDOWN(H2483-E2483-I2483-F2483,-3))</f>
        <v/>
      </c>
      <c r="K2483" s="19">
        <f>MAX(0,ROUNDDOWN(H2483-E2483-I2483-F2483-D2483,-3))</f>
        <v/>
      </c>
      <c r="L2483" s="19">
        <f>IF(J2483&lt;=0,0,ROUNDDOWN((J2483*LOOKUP(J2483,{0,1950001,3300001,6950001,9000001,18000001,40000001},{0.05,0.1,0.2,0.23,0.33,0.4,0.45})-LOOKUP(J2483,{0,1950001,3300001,6950001,9000001,18000001,40000001},{0,97500,427500,636000,1536000,2796000,4796000}))*1.021,-2))</f>
        <v/>
      </c>
      <c r="M2483" s="19">
        <f>IF(K2483&lt;=0,0,ROUNDDOWN((K2483*LOOKUP(K2483,{0,1950001,3300001,6950001,9000001,18000001,40000001},{0.05,0.1,0.2,0.23,0.33,0.4,0.45})-LOOKUP(K2483,{0,1950001,3300001,6950001,9000001,18000001,40000001},{0,97500,427500,636000,1536000,2796000,4796000}))*1.021,-2))</f>
        <v/>
      </c>
      <c r="N2483" s="19">
        <f>MAX(0,ROUNDDOWN(H2483-E2483-430000-G2483,-3))</f>
        <v/>
      </c>
      <c r="O2483" s="19">
        <f>MAX(0,ROUNDDOWN(H2483-E2483-430000-G2483-D2483,-3))</f>
        <v/>
      </c>
      <c r="P2483" s="19">
        <f>IF(H2483&lt;=450000,0,MAX(0,ROUNDDOWN(N2483*0.06-MIN(50000,N2483)*0.03,-2))+MAX(0,ROUNDDOWN(N2483*0.04-MIN(50000,N2483)*0.02,-2)))</f>
        <v/>
      </c>
      <c r="Q2483" s="19">
        <f>IF(H2483&lt;=450000,0,MAX(0,ROUNDDOWN(O2483*0.06-MIN(50000,O2483)*0.03,-2))+MAX(0,ROUNDDOWN(O2483*0.04-MIN(50000,O2483)*0.02,-2)))</f>
        <v/>
      </c>
      <c r="R2483" s="19">
        <f>L2483-M2483</f>
        <v/>
      </c>
      <c r="S2483" s="19">
        <f>P2483-Q2483</f>
        <v/>
      </c>
      <c r="T2483" s="19">
        <f>R2483+S2483</f>
        <v/>
      </c>
      <c r="U2483" s="21">
        <f>IF(J2483&lt;=0,0,LOOKUP(J2483,{0,1950001,3300001,6950001,9000001,18000001,40000001},{0.05,0.1,0.2,0.23,0.33,0.4,0.45}))</f>
        <v/>
      </c>
    </row>
    <row r="2484">
      <c r="A2484" t="inlineStr">
        <is>
          <t>1万円刻み</t>
        </is>
      </c>
      <c r="B2484" s="19">
        <f>'3_1万円刻み'!$A$1173</f>
        <v/>
      </c>
      <c r="C2484" s="20" t="n">
        <v>2026</v>
      </c>
      <c r="D2484" s="19" t="n">
        <v>276000</v>
      </c>
      <c r="E2484" s="19">
        <f>ROUND(MIN(B2484/12,650000)*12*0.0915+MIN(B2484/12,1390000)*12*(0.0504+0)+B2484*0.005,0)</f>
        <v/>
      </c>
      <c r="F2484" s="19" t="n">
        <v>0</v>
      </c>
      <c r="G2484" s="19" t="n">
        <v>0</v>
      </c>
      <c r="H2484" s="19">
        <f>IF(C2484&gt;=2026,IF(B2484&lt;741000,0,IF(B2484&lt;2191000,B2484-740000,IF(B2484&lt;2193000,1451000,IF(B2484&lt;2196000,1453000,IF(B2484&lt;2200000,1456000,IF(B2484&lt;3600000,ROUNDDOWN(B2484/4,-3)*2.8-80000,IF(B2484&lt;6600000,ROUNDDOWN(B2484/4,-3)*3.2-440000,IF(B2484&lt;8500000,ROUNDDOWN(B2484*0.9,0)-1100000,B2484-1950000)))))))),IF(B2484&lt;651000,0,IF(B2484&lt;1900000,B2484-650000,IF(B2484&lt;3600000,ROUNDDOWN(B2484/4,-3)*2.8-80000,IF(B2484&lt;6600000,ROUNDDOWN(B2484/4,-3)*3.2-440000,IF(B2484&lt;8500000,ROUNDDOWN(B2484*0.9,0)-1100000,B2484-1950000))))))</f>
        <v/>
      </c>
      <c r="I2484" s="19">
        <f>IF(H2484&gt;23500000,NA(),IF(C2484&gt;=2026,IF(H2484&lt;=4890000,1040000,IF(H2484&lt;=6550000,670000,620000)),IF(H2484&lt;=1320000,950000,IF(H2484&lt;=3360000,880000,IF(H2484&lt;=4890000,680000,IF(H2484&lt;=6550000,630000,580000))))))</f>
        <v/>
      </c>
      <c r="J2484" s="19">
        <f>MAX(0,ROUNDDOWN(H2484-E2484-I2484-F2484,-3))</f>
        <v/>
      </c>
      <c r="K2484" s="19">
        <f>MAX(0,ROUNDDOWN(H2484-E2484-I2484-F2484-D2484,-3))</f>
        <v/>
      </c>
      <c r="L2484" s="19">
        <f>IF(J2484&lt;=0,0,ROUNDDOWN((J2484*LOOKUP(J2484,{0,1950001,3300001,6950001,9000001,18000001,40000001},{0.05,0.1,0.2,0.23,0.33,0.4,0.45})-LOOKUP(J2484,{0,1950001,3300001,6950001,9000001,18000001,40000001},{0,97500,427500,636000,1536000,2796000,4796000}))*1.021,-2))</f>
        <v/>
      </c>
      <c r="M2484" s="19">
        <f>IF(K2484&lt;=0,0,ROUNDDOWN((K2484*LOOKUP(K2484,{0,1950001,3300001,6950001,9000001,18000001,40000001},{0.05,0.1,0.2,0.23,0.33,0.4,0.45})-LOOKUP(K2484,{0,1950001,3300001,6950001,9000001,18000001,40000001},{0,97500,427500,636000,1536000,2796000,4796000}))*1.021,-2))</f>
        <v/>
      </c>
      <c r="N2484" s="19">
        <f>MAX(0,ROUNDDOWN(H2484-E2484-430000-G2484,-3))</f>
        <v/>
      </c>
      <c r="O2484" s="19">
        <f>MAX(0,ROUNDDOWN(H2484-E2484-430000-G2484-D2484,-3))</f>
        <v/>
      </c>
      <c r="P2484" s="19">
        <f>IF(H2484&lt;=450000,0,MAX(0,ROUNDDOWN(N2484*0.06-MIN(50000,N2484)*0.03,-2))+MAX(0,ROUNDDOWN(N2484*0.04-MIN(50000,N2484)*0.02,-2)))</f>
        <v/>
      </c>
      <c r="Q2484" s="19">
        <f>IF(H2484&lt;=450000,0,MAX(0,ROUNDDOWN(O2484*0.06-MIN(50000,O2484)*0.03,-2))+MAX(0,ROUNDDOWN(O2484*0.04-MIN(50000,O2484)*0.02,-2)))</f>
        <v/>
      </c>
      <c r="R2484" s="19">
        <f>L2484-M2484</f>
        <v/>
      </c>
      <c r="S2484" s="19">
        <f>P2484-Q2484</f>
        <v/>
      </c>
      <c r="T2484" s="19">
        <f>R2484+S2484</f>
        <v/>
      </c>
      <c r="U2484" s="21">
        <f>IF(J2484&lt;=0,0,LOOKUP(J2484,{0,1950001,3300001,6950001,9000001,18000001,40000001},{0.05,0.1,0.2,0.23,0.33,0.4,0.45}))</f>
        <v/>
      </c>
    </row>
    <row r="2485">
      <c r="A2485" t="inlineStr">
        <is>
          <t>1万円刻み</t>
        </is>
      </c>
      <c r="B2485" s="19">
        <f>'3_1万円刻み'!$A$1174</f>
        <v/>
      </c>
      <c r="C2485" s="20" t="n">
        <v>2025</v>
      </c>
      <c r="D2485" s="19" t="n">
        <v>276000</v>
      </c>
      <c r="E2485" s="19">
        <f>ROUND(MIN(B2485/12,650000)*12*0.0915+MIN(B2485/12,1390000)*12*(0.0504+0)+B2485*0.005,0)</f>
        <v/>
      </c>
      <c r="F2485" s="19" t="n">
        <v>0</v>
      </c>
      <c r="G2485" s="19" t="n">
        <v>0</v>
      </c>
      <c r="H2485" s="19">
        <f>IF(C2485&gt;=2026,IF(B2485&lt;741000,0,IF(B2485&lt;2191000,B2485-740000,IF(B2485&lt;2193000,1451000,IF(B2485&lt;2196000,1453000,IF(B2485&lt;2200000,1456000,IF(B2485&lt;3600000,ROUNDDOWN(B2485/4,-3)*2.8-80000,IF(B2485&lt;6600000,ROUNDDOWN(B2485/4,-3)*3.2-440000,IF(B2485&lt;8500000,ROUNDDOWN(B2485*0.9,0)-1100000,B2485-1950000)))))))),IF(B2485&lt;651000,0,IF(B2485&lt;1900000,B2485-650000,IF(B2485&lt;3600000,ROUNDDOWN(B2485/4,-3)*2.8-80000,IF(B2485&lt;6600000,ROUNDDOWN(B2485/4,-3)*3.2-440000,IF(B2485&lt;8500000,ROUNDDOWN(B2485*0.9,0)-1100000,B2485-1950000))))))</f>
        <v/>
      </c>
      <c r="I2485" s="19">
        <f>IF(H2485&gt;23500000,NA(),IF(C2485&gt;=2026,IF(H2485&lt;=4890000,1040000,IF(H2485&lt;=6550000,670000,620000)),IF(H2485&lt;=1320000,950000,IF(H2485&lt;=3360000,880000,IF(H2485&lt;=4890000,680000,IF(H2485&lt;=6550000,630000,580000))))))</f>
        <v/>
      </c>
      <c r="J2485" s="19">
        <f>MAX(0,ROUNDDOWN(H2485-E2485-I2485-F2485,-3))</f>
        <v/>
      </c>
      <c r="K2485" s="19">
        <f>MAX(0,ROUNDDOWN(H2485-E2485-I2485-F2485-D2485,-3))</f>
        <v/>
      </c>
      <c r="L2485" s="19">
        <f>IF(J2485&lt;=0,0,ROUNDDOWN((J2485*LOOKUP(J2485,{0,1950001,3300001,6950001,9000001,18000001,40000001},{0.05,0.1,0.2,0.23,0.33,0.4,0.45})-LOOKUP(J2485,{0,1950001,3300001,6950001,9000001,18000001,40000001},{0,97500,427500,636000,1536000,2796000,4796000}))*1.021,-2))</f>
        <v/>
      </c>
      <c r="M2485" s="19">
        <f>IF(K2485&lt;=0,0,ROUNDDOWN((K2485*LOOKUP(K2485,{0,1950001,3300001,6950001,9000001,18000001,40000001},{0.05,0.1,0.2,0.23,0.33,0.4,0.45})-LOOKUP(K2485,{0,1950001,3300001,6950001,9000001,18000001,40000001},{0,97500,427500,636000,1536000,2796000,4796000}))*1.021,-2))</f>
        <v/>
      </c>
      <c r="N2485" s="19">
        <f>MAX(0,ROUNDDOWN(H2485-E2485-430000-G2485,-3))</f>
        <v/>
      </c>
      <c r="O2485" s="19">
        <f>MAX(0,ROUNDDOWN(H2485-E2485-430000-G2485-D2485,-3))</f>
        <v/>
      </c>
      <c r="P2485" s="19">
        <f>IF(H2485&lt;=450000,0,MAX(0,ROUNDDOWN(N2485*0.06-MIN(50000,N2485)*0.03,-2))+MAX(0,ROUNDDOWN(N2485*0.04-MIN(50000,N2485)*0.02,-2)))</f>
        <v/>
      </c>
      <c r="Q2485" s="19">
        <f>IF(H2485&lt;=450000,0,MAX(0,ROUNDDOWN(O2485*0.06-MIN(50000,O2485)*0.03,-2))+MAX(0,ROUNDDOWN(O2485*0.04-MIN(50000,O2485)*0.02,-2)))</f>
        <v/>
      </c>
      <c r="R2485" s="19">
        <f>L2485-M2485</f>
        <v/>
      </c>
      <c r="S2485" s="19">
        <f>P2485-Q2485</f>
        <v/>
      </c>
      <c r="T2485" s="19">
        <f>R2485+S2485</f>
        <v/>
      </c>
      <c r="U2485" s="21">
        <f>IF(J2485&lt;=0,0,LOOKUP(J2485,{0,1950001,3300001,6950001,9000001,18000001,40000001},{0.05,0.1,0.2,0.23,0.33,0.4,0.45}))</f>
        <v/>
      </c>
    </row>
    <row r="2486">
      <c r="A2486" t="inlineStr">
        <is>
          <t>1万円刻み</t>
        </is>
      </c>
      <c r="B2486" s="19">
        <f>'3_1万円刻み'!$A$1174</f>
        <v/>
      </c>
      <c r="C2486" s="20" t="n">
        <v>2026</v>
      </c>
      <c r="D2486" s="19" t="n">
        <v>276000</v>
      </c>
      <c r="E2486" s="19">
        <f>ROUND(MIN(B2486/12,650000)*12*0.0915+MIN(B2486/12,1390000)*12*(0.0504+0)+B2486*0.005,0)</f>
        <v/>
      </c>
      <c r="F2486" s="19" t="n">
        <v>0</v>
      </c>
      <c r="G2486" s="19" t="n">
        <v>0</v>
      </c>
      <c r="H2486" s="19">
        <f>IF(C2486&gt;=2026,IF(B2486&lt;741000,0,IF(B2486&lt;2191000,B2486-740000,IF(B2486&lt;2193000,1451000,IF(B2486&lt;2196000,1453000,IF(B2486&lt;2200000,1456000,IF(B2486&lt;3600000,ROUNDDOWN(B2486/4,-3)*2.8-80000,IF(B2486&lt;6600000,ROUNDDOWN(B2486/4,-3)*3.2-440000,IF(B2486&lt;8500000,ROUNDDOWN(B2486*0.9,0)-1100000,B2486-1950000)))))))),IF(B2486&lt;651000,0,IF(B2486&lt;1900000,B2486-650000,IF(B2486&lt;3600000,ROUNDDOWN(B2486/4,-3)*2.8-80000,IF(B2486&lt;6600000,ROUNDDOWN(B2486/4,-3)*3.2-440000,IF(B2486&lt;8500000,ROUNDDOWN(B2486*0.9,0)-1100000,B2486-1950000))))))</f>
        <v/>
      </c>
      <c r="I2486" s="19">
        <f>IF(H2486&gt;23500000,NA(),IF(C2486&gt;=2026,IF(H2486&lt;=4890000,1040000,IF(H2486&lt;=6550000,670000,620000)),IF(H2486&lt;=1320000,950000,IF(H2486&lt;=3360000,880000,IF(H2486&lt;=4890000,680000,IF(H2486&lt;=6550000,630000,580000))))))</f>
        <v/>
      </c>
      <c r="J2486" s="19">
        <f>MAX(0,ROUNDDOWN(H2486-E2486-I2486-F2486,-3))</f>
        <v/>
      </c>
      <c r="K2486" s="19">
        <f>MAX(0,ROUNDDOWN(H2486-E2486-I2486-F2486-D2486,-3))</f>
        <v/>
      </c>
      <c r="L2486" s="19">
        <f>IF(J2486&lt;=0,0,ROUNDDOWN((J2486*LOOKUP(J2486,{0,1950001,3300001,6950001,9000001,18000001,40000001},{0.05,0.1,0.2,0.23,0.33,0.4,0.45})-LOOKUP(J2486,{0,1950001,3300001,6950001,9000001,18000001,40000001},{0,97500,427500,636000,1536000,2796000,4796000}))*1.021,-2))</f>
        <v/>
      </c>
      <c r="M2486" s="19">
        <f>IF(K2486&lt;=0,0,ROUNDDOWN((K2486*LOOKUP(K2486,{0,1950001,3300001,6950001,9000001,18000001,40000001},{0.05,0.1,0.2,0.23,0.33,0.4,0.45})-LOOKUP(K2486,{0,1950001,3300001,6950001,9000001,18000001,40000001},{0,97500,427500,636000,1536000,2796000,4796000}))*1.021,-2))</f>
        <v/>
      </c>
      <c r="N2486" s="19">
        <f>MAX(0,ROUNDDOWN(H2486-E2486-430000-G2486,-3))</f>
        <v/>
      </c>
      <c r="O2486" s="19">
        <f>MAX(0,ROUNDDOWN(H2486-E2486-430000-G2486-D2486,-3))</f>
        <v/>
      </c>
      <c r="P2486" s="19">
        <f>IF(H2486&lt;=450000,0,MAX(0,ROUNDDOWN(N2486*0.06-MIN(50000,N2486)*0.03,-2))+MAX(0,ROUNDDOWN(N2486*0.04-MIN(50000,N2486)*0.02,-2)))</f>
        <v/>
      </c>
      <c r="Q2486" s="19">
        <f>IF(H2486&lt;=450000,0,MAX(0,ROUNDDOWN(O2486*0.06-MIN(50000,O2486)*0.03,-2))+MAX(0,ROUNDDOWN(O2486*0.04-MIN(50000,O2486)*0.02,-2)))</f>
        <v/>
      </c>
      <c r="R2486" s="19">
        <f>L2486-M2486</f>
        <v/>
      </c>
      <c r="S2486" s="19">
        <f>P2486-Q2486</f>
        <v/>
      </c>
      <c r="T2486" s="19">
        <f>R2486+S2486</f>
        <v/>
      </c>
      <c r="U2486" s="21">
        <f>IF(J2486&lt;=0,0,LOOKUP(J2486,{0,1950001,3300001,6950001,9000001,18000001,40000001},{0.05,0.1,0.2,0.23,0.33,0.4,0.45}))</f>
        <v/>
      </c>
    </row>
    <row r="2487">
      <c r="A2487" t="inlineStr">
        <is>
          <t>1万円刻み</t>
        </is>
      </c>
      <c r="B2487" s="19">
        <f>'3_1万円刻み'!$A$1175</f>
        <v/>
      </c>
      <c r="C2487" s="20" t="n">
        <v>2025</v>
      </c>
      <c r="D2487" s="19" t="n">
        <v>276000</v>
      </c>
      <c r="E2487" s="19">
        <f>ROUND(MIN(B2487/12,650000)*12*0.0915+MIN(B2487/12,1390000)*12*(0.0504+0)+B2487*0.005,0)</f>
        <v/>
      </c>
      <c r="F2487" s="19" t="n">
        <v>0</v>
      </c>
      <c r="G2487" s="19" t="n">
        <v>0</v>
      </c>
      <c r="H2487" s="19">
        <f>IF(C2487&gt;=2026,IF(B2487&lt;741000,0,IF(B2487&lt;2191000,B2487-740000,IF(B2487&lt;2193000,1451000,IF(B2487&lt;2196000,1453000,IF(B2487&lt;2200000,1456000,IF(B2487&lt;3600000,ROUNDDOWN(B2487/4,-3)*2.8-80000,IF(B2487&lt;6600000,ROUNDDOWN(B2487/4,-3)*3.2-440000,IF(B2487&lt;8500000,ROUNDDOWN(B2487*0.9,0)-1100000,B2487-1950000)))))))),IF(B2487&lt;651000,0,IF(B2487&lt;1900000,B2487-650000,IF(B2487&lt;3600000,ROUNDDOWN(B2487/4,-3)*2.8-80000,IF(B2487&lt;6600000,ROUNDDOWN(B2487/4,-3)*3.2-440000,IF(B2487&lt;8500000,ROUNDDOWN(B2487*0.9,0)-1100000,B2487-1950000))))))</f>
        <v/>
      </c>
      <c r="I2487" s="19">
        <f>IF(H2487&gt;23500000,NA(),IF(C2487&gt;=2026,IF(H2487&lt;=4890000,1040000,IF(H2487&lt;=6550000,670000,620000)),IF(H2487&lt;=1320000,950000,IF(H2487&lt;=3360000,880000,IF(H2487&lt;=4890000,680000,IF(H2487&lt;=6550000,630000,580000))))))</f>
        <v/>
      </c>
      <c r="J2487" s="19">
        <f>MAX(0,ROUNDDOWN(H2487-E2487-I2487-F2487,-3))</f>
        <v/>
      </c>
      <c r="K2487" s="19">
        <f>MAX(0,ROUNDDOWN(H2487-E2487-I2487-F2487-D2487,-3))</f>
        <v/>
      </c>
      <c r="L2487" s="19">
        <f>IF(J2487&lt;=0,0,ROUNDDOWN((J2487*LOOKUP(J2487,{0,1950001,3300001,6950001,9000001,18000001,40000001},{0.05,0.1,0.2,0.23,0.33,0.4,0.45})-LOOKUP(J2487,{0,1950001,3300001,6950001,9000001,18000001,40000001},{0,97500,427500,636000,1536000,2796000,4796000}))*1.021,-2))</f>
        <v/>
      </c>
      <c r="M2487" s="19">
        <f>IF(K2487&lt;=0,0,ROUNDDOWN((K2487*LOOKUP(K2487,{0,1950001,3300001,6950001,9000001,18000001,40000001},{0.05,0.1,0.2,0.23,0.33,0.4,0.45})-LOOKUP(K2487,{0,1950001,3300001,6950001,9000001,18000001,40000001},{0,97500,427500,636000,1536000,2796000,4796000}))*1.021,-2))</f>
        <v/>
      </c>
      <c r="N2487" s="19">
        <f>MAX(0,ROUNDDOWN(H2487-E2487-430000-G2487,-3))</f>
        <v/>
      </c>
      <c r="O2487" s="19">
        <f>MAX(0,ROUNDDOWN(H2487-E2487-430000-G2487-D2487,-3))</f>
        <v/>
      </c>
      <c r="P2487" s="19">
        <f>IF(H2487&lt;=450000,0,MAX(0,ROUNDDOWN(N2487*0.06-MIN(50000,N2487)*0.03,-2))+MAX(0,ROUNDDOWN(N2487*0.04-MIN(50000,N2487)*0.02,-2)))</f>
        <v/>
      </c>
      <c r="Q2487" s="19">
        <f>IF(H2487&lt;=450000,0,MAX(0,ROUNDDOWN(O2487*0.06-MIN(50000,O2487)*0.03,-2))+MAX(0,ROUNDDOWN(O2487*0.04-MIN(50000,O2487)*0.02,-2)))</f>
        <v/>
      </c>
      <c r="R2487" s="19">
        <f>L2487-M2487</f>
        <v/>
      </c>
      <c r="S2487" s="19">
        <f>P2487-Q2487</f>
        <v/>
      </c>
      <c r="T2487" s="19">
        <f>R2487+S2487</f>
        <v/>
      </c>
      <c r="U2487" s="21">
        <f>IF(J2487&lt;=0,0,LOOKUP(J2487,{0,1950001,3300001,6950001,9000001,18000001,40000001},{0.05,0.1,0.2,0.23,0.33,0.4,0.45}))</f>
        <v/>
      </c>
    </row>
    <row r="2488">
      <c r="A2488" t="inlineStr">
        <is>
          <t>1万円刻み</t>
        </is>
      </c>
      <c r="B2488" s="19">
        <f>'3_1万円刻み'!$A$1175</f>
        <v/>
      </c>
      <c r="C2488" s="20" t="n">
        <v>2026</v>
      </c>
      <c r="D2488" s="19" t="n">
        <v>276000</v>
      </c>
      <c r="E2488" s="19">
        <f>ROUND(MIN(B2488/12,650000)*12*0.0915+MIN(B2488/12,1390000)*12*(0.0504+0)+B2488*0.005,0)</f>
        <v/>
      </c>
      <c r="F2488" s="19" t="n">
        <v>0</v>
      </c>
      <c r="G2488" s="19" t="n">
        <v>0</v>
      </c>
      <c r="H2488" s="19">
        <f>IF(C2488&gt;=2026,IF(B2488&lt;741000,0,IF(B2488&lt;2191000,B2488-740000,IF(B2488&lt;2193000,1451000,IF(B2488&lt;2196000,1453000,IF(B2488&lt;2200000,1456000,IF(B2488&lt;3600000,ROUNDDOWN(B2488/4,-3)*2.8-80000,IF(B2488&lt;6600000,ROUNDDOWN(B2488/4,-3)*3.2-440000,IF(B2488&lt;8500000,ROUNDDOWN(B2488*0.9,0)-1100000,B2488-1950000)))))))),IF(B2488&lt;651000,0,IF(B2488&lt;1900000,B2488-650000,IF(B2488&lt;3600000,ROUNDDOWN(B2488/4,-3)*2.8-80000,IF(B2488&lt;6600000,ROUNDDOWN(B2488/4,-3)*3.2-440000,IF(B2488&lt;8500000,ROUNDDOWN(B2488*0.9,0)-1100000,B2488-1950000))))))</f>
        <v/>
      </c>
      <c r="I2488" s="19">
        <f>IF(H2488&gt;23500000,NA(),IF(C2488&gt;=2026,IF(H2488&lt;=4890000,1040000,IF(H2488&lt;=6550000,670000,620000)),IF(H2488&lt;=1320000,950000,IF(H2488&lt;=3360000,880000,IF(H2488&lt;=4890000,680000,IF(H2488&lt;=6550000,630000,580000))))))</f>
        <v/>
      </c>
      <c r="J2488" s="19">
        <f>MAX(0,ROUNDDOWN(H2488-E2488-I2488-F2488,-3))</f>
        <v/>
      </c>
      <c r="K2488" s="19">
        <f>MAX(0,ROUNDDOWN(H2488-E2488-I2488-F2488-D2488,-3))</f>
        <v/>
      </c>
      <c r="L2488" s="19">
        <f>IF(J2488&lt;=0,0,ROUNDDOWN((J2488*LOOKUP(J2488,{0,1950001,3300001,6950001,9000001,18000001,40000001},{0.05,0.1,0.2,0.23,0.33,0.4,0.45})-LOOKUP(J2488,{0,1950001,3300001,6950001,9000001,18000001,40000001},{0,97500,427500,636000,1536000,2796000,4796000}))*1.021,-2))</f>
        <v/>
      </c>
      <c r="M2488" s="19">
        <f>IF(K2488&lt;=0,0,ROUNDDOWN((K2488*LOOKUP(K2488,{0,1950001,3300001,6950001,9000001,18000001,40000001},{0.05,0.1,0.2,0.23,0.33,0.4,0.45})-LOOKUP(K2488,{0,1950001,3300001,6950001,9000001,18000001,40000001},{0,97500,427500,636000,1536000,2796000,4796000}))*1.021,-2))</f>
        <v/>
      </c>
      <c r="N2488" s="19">
        <f>MAX(0,ROUNDDOWN(H2488-E2488-430000-G2488,-3))</f>
        <v/>
      </c>
      <c r="O2488" s="19">
        <f>MAX(0,ROUNDDOWN(H2488-E2488-430000-G2488-D2488,-3))</f>
        <v/>
      </c>
      <c r="P2488" s="19">
        <f>IF(H2488&lt;=450000,0,MAX(0,ROUNDDOWN(N2488*0.06-MIN(50000,N2488)*0.03,-2))+MAX(0,ROUNDDOWN(N2488*0.04-MIN(50000,N2488)*0.02,-2)))</f>
        <v/>
      </c>
      <c r="Q2488" s="19">
        <f>IF(H2488&lt;=450000,0,MAX(0,ROUNDDOWN(O2488*0.06-MIN(50000,O2488)*0.03,-2))+MAX(0,ROUNDDOWN(O2488*0.04-MIN(50000,O2488)*0.02,-2)))</f>
        <v/>
      </c>
      <c r="R2488" s="19">
        <f>L2488-M2488</f>
        <v/>
      </c>
      <c r="S2488" s="19">
        <f>P2488-Q2488</f>
        <v/>
      </c>
      <c r="T2488" s="19">
        <f>R2488+S2488</f>
        <v/>
      </c>
      <c r="U2488" s="21">
        <f>IF(J2488&lt;=0,0,LOOKUP(J2488,{0,1950001,3300001,6950001,9000001,18000001,40000001},{0.05,0.1,0.2,0.23,0.33,0.4,0.45}))</f>
        <v/>
      </c>
    </row>
    <row r="2489">
      <c r="A2489" t="inlineStr">
        <is>
          <t>1万円刻み</t>
        </is>
      </c>
      <c r="B2489" s="19">
        <f>'3_1万円刻み'!$A$1176</f>
        <v/>
      </c>
      <c r="C2489" s="20" t="n">
        <v>2025</v>
      </c>
      <c r="D2489" s="19" t="n">
        <v>276000</v>
      </c>
      <c r="E2489" s="19">
        <f>ROUND(MIN(B2489/12,650000)*12*0.0915+MIN(B2489/12,1390000)*12*(0.0504+0)+B2489*0.005,0)</f>
        <v/>
      </c>
      <c r="F2489" s="19" t="n">
        <v>0</v>
      </c>
      <c r="G2489" s="19" t="n">
        <v>0</v>
      </c>
      <c r="H2489" s="19">
        <f>IF(C2489&gt;=2026,IF(B2489&lt;741000,0,IF(B2489&lt;2191000,B2489-740000,IF(B2489&lt;2193000,1451000,IF(B2489&lt;2196000,1453000,IF(B2489&lt;2200000,1456000,IF(B2489&lt;3600000,ROUNDDOWN(B2489/4,-3)*2.8-80000,IF(B2489&lt;6600000,ROUNDDOWN(B2489/4,-3)*3.2-440000,IF(B2489&lt;8500000,ROUNDDOWN(B2489*0.9,0)-1100000,B2489-1950000)))))))),IF(B2489&lt;651000,0,IF(B2489&lt;1900000,B2489-650000,IF(B2489&lt;3600000,ROUNDDOWN(B2489/4,-3)*2.8-80000,IF(B2489&lt;6600000,ROUNDDOWN(B2489/4,-3)*3.2-440000,IF(B2489&lt;8500000,ROUNDDOWN(B2489*0.9,0)-1100000,B2489-1950000))))))</f>
        <v/>
      </c>
      <c r="I2489" s="19">
        <f>IF(H2489&gt;23500000,NA(),IF(C2489&gt;=2026,IF(H2489&lt;=4890000,1040000,IF(H2489&lt;=6550000,670000,620000)),IF(H2489&lt;=1320000,950000,IF(H2489&lt;=3360000,880000,IF(H2489&lt;=4890000,680000,IF(H2489&lt;=6550000,630000,580000))))))</f>
        <v/>
      </c>
      <c r="J2489" s="19">
        <f>MAX(0,ROUNDDOWN(H2489-E2489-I2489-F2489,-3))</f>
        <v/>
      </c>
      <c r="K2489" s="19">
        <f>MAX(0,ROUNDDOWN(H2489-E2489-I2489-F2489-D2489,-3))</f>
        <v/>
      </c>
      <c r="L2489" s="19">
        <f>IF(J2489&lt;=0,0,ROUNDDOWN((J2489*LOOKUP(J2489,{0,1950001,3300001,6950001,9000001,18000001,40000001},{0.05,0.1,0.2,0.23,0.33,0.4,0.45})-LOOKUP(J2489,{0,1950001,3300001,6950001,9000001,18000001,40000001},{0,97500,427500,636000,1536000,2796000,4796000}))*1.021,-2))</f>
        <v/>
      </c>
      <c r="M2489" s="19">
        <f>IF(K2489&lt;=0,0,ROUNDDOWN((K2489*LOOKUP(K2489,{0,1950001,3300001,6950001,9000001,18000001,40000001},{0.05,0.1,0.2,0.23,0.33,0.4,0.45})-LOOKUP(K2489,{0,1950001,3300001,6950001,9000001,18000001,40000001},{0,97500,427500,636000,1536000,2796000,4796000}))*1.021,-2))</f>
        <v/>
      </c>
      <c r="N2489" s="19">
        <f>MAX(0,ROUNDDOWN(H2489-E2489-430000-G2489,-3))</f>
        <v/>
      </c>
      <c r="O2489" s="19">
        <f>MAX(0,ROUNDDOWN(H2489-E2489-430000-G2489-D2489,-3))</f>
        <v/>
      </c>
      <c r="P2489" s="19">
        <f>IF(H2489&lt;=450000,0,MAX(0,ROUNDDOWN(N2489*0.06-MIN(50000,N2489)*0.03,-2))+MAX(0,ROUNDDOWN(N2489*0.04-MIN(50000,N2489)*0.02,-2)))</f>
        <v/>
      </c>
      <c r="Q2489" s="19">
        <f>IF(H2489&lt;=450000,0,MAX(0,ROUNDDOWN(O2489*0.06-MIN(50000,O2489)*0.03,-2))+MAX(0,ROUNDDOWN(O2489*0.04-MIN(50000,O2489)*0.02,-2)))</f>
        <v/>
      </c>
      <c r="R2489" s="19">
        <f>L2489-M2489</f>
        <v/>
      </c>
      <c r="S2489" s="19">
        <f>P2489-Q2489</f>
        <v/>
      </c>
      <c r="T2489" s="19">
        <f>R2489+S2489</f>
        <v/>
      </c>
      <c r="U2489" s="21">
        <f>IF(J2489&lt;=0,0,LOOKUP(J2489,{0,1950001,3300001,6950001,9000001,18000001,40000001},{0.05,0.1,0.2,0.23,0.33,0.4,0.45}))</f>
        <v/>
      </c>
    </row>
    <row r="2490">
      <c r="A2490" t="inlineStr">
        <is>
          <t>1万円刻み</t>
        </is>
      </c>
      <c r="B2490" s="19">
        <f>'3_1万円刻み'!$A$1176</f>
        <v/>
      </c>
      <c r="C2490" s="20" t="n">
        <v>2026</v>
      </c>
      <c r="D2490" s="19" t="n">
        <v>276000</v>
      </c>
      <c r="E2490" s="19">
        <f>ROUND(MIN(B2490/12,650000)*12*0.0915+MIN(B2490/12,1390000)*12*(0.0504+0)+B2490*0.005,0)</f>
        <v/>
      </c>
      <c r="F2490" s="19" t="n">
        <v>0</v>
      </c>
      <c r="G2490" s="19" t="n">
        <v>0</v>
      </c>
      <c r="H2490" s="19">
        <f>IF(C2490&gt;=2026,IF(B2490&lt;741000,0,IF(B2490&lt;2191000,B2490-740000,IF(B2490&lt;2193000,1451000,IF(B2490&lt;2196000,1453000,IF(B2490&lt;2200000,1456000,IF(B2490&lt;3600000,ROUNDDOWN(B2490/4,-3)*2.8-80000,IF(B2490&lt;6600000,ROUNDDOWN(B2490/4,-3)*3.2-440000,IF(B2490&lt;8500000,ROUNDDOWN(B2490*0.9,0)-1100000,B2490-1950000)))))))),IF(B2490&lt;651000,0,IF(B2490&lt;1900000,B2490-650000,IF(B2490&lt;3600000,ROUNDDOWN(B2490/4,-3)*2.8-80000,IF(B2490&lt;6600000,ROUNDDOWN(B2490/4,-3)*3.2-440000,IF(B2490&lt;8500000,ROUNDDOWN(B2490*0.9,0)-1100000,B2490-1950000))))))</f>
        <v/>
      </c>
      <c r="I2490" s="19">
        <f>IF(H2490&gt;23500000,NA(),IF(C2490&gt;=2026,IF(H2490&lt;=4890000,1040000,IF(H2490&lt;=6550000,670000,620000)),IF(H2490&lt;=1320000,950000,IF(H2490&lt;=3360000,880000,IF(H2490&lt;=4890000,680000,IF(H2490&lt;=6550000,630000,580000))))))</f>
        <v/>
      </c>
      <c r="J2490" s="19">
        <f>MAX(0,ROUNDDOWN(H2490-E2490-I2490-F2490,-3))</f>
        <v/>
      </c>
      <c r="K2490" s="19">
        <f>MAX(0,ROUNDDOWN(H2490-E2490-I2490-F2490-D2490,-3))</f>
        <v/>
      </c>
      <c r="L2490" s="19">
        <f>IF(J2490&lt;=0,0,ROUNDDOWN((J2490*LOOKUP(J2490,{0,1950001,3300001,6950001,9000001,18000001,40000001},{0.05,0.1,0.2,0.23,0.33,0.4,0.45})-LOOKUP(J2490,{0,1950001,3300001,6950001,9000001,18000001,40000001},{0,97500,427500,636000,1536000,2796000,4796000}))*1.021,-2))</f>
        <v/>
      </c>
      <c r="M2490" s="19">
        <f>IF(K2490&lt;=0,0,ROUNDDOWN((K2490*LOOKUP(K2490,{0,1950001,3300001,6950001,9000001,18000001,40000001},{0.05,0.1,0.2,0.23,0.33,0.4,0.45})-LOOKUP(K2490,{0,1950001,3300001,6950001,9000001,18000001,40000001},{0,97500,427500,636000,1536000,2796000,4796000}))*1.021,-2))</f>
        <v/>
      </c>
      <c r="N2490" s="19">
        <f>MAX(0,ROUNDDOWN(H2490-E2490-430000-G2490,-3))</f>
        <v/>
      </c>
      <c r="O2490" s="19">
        <f>MAX(0,ROUNDDOWN(H2490-E2490-430000-G2490-D2490,-3))</f>
        <v/>
      </c>
      <c r="P2490" s="19">
        <f>IF(H2490&lt;=450000,0,MAX(0,ROUNDDOWN(N2490*0.06-MIN(50000,N2490)*0.03,-2))+MAX(0,ROUNDDOWN(N2490*0.04-MIN(50000,N2490)*0.02,-2)))</f>
        <v/>
      </c>
      <c r="Q2490" s="19">
        <f>IF(H2490&lt;=450000,0,MAX(0,ROUNDDOWN(O2490*0.06-MIN(50000,O2490)*0.03,-2))+MAX(0,ROUNDDOWN(O2490*0.04-MIN(50000,O2490)*0.02,-2)))</f>
        <v/>
      </c>
      <c r="R2490" s="19">
        <f>L2490-M2490</f>
        <v/>
      </c>
      <c r="S2490" s="19">
        <f>P2490-Q2490</f>
        <v/>
      </c>
      <c r="T2490" s="19">
        <f>R2490+S2490</f>
        <v/>
      </c>
      <c r="U2490" s="21">
        <f>IF(J2490&lt;=0,0,LOOKUP(J2490,{0,1950001,3300001,6950001,9000001,18000001,40000001},{0.05,0.1,0.2,0.23,0.33,0.4,0.45}))</f>
        <v/>
      </c>
    </row>
    <row r="2491">
      <c r="A2491" t="inlineStr">
        <is>
          <t>1万円刻み</t>
        </is>
      </c>
      <c r="B2491" s="19">
        <f>'3_1万円刻み'!$A$1177</f>
        <v/>
      </c>
      <c r="C2491" s="20" t="n">
        <v>2025</v>
      </c>
      <c r="D2491" s="19" t="n">
        <v>276000</v>
      </c>
      <c r="E2491" s="19">
        <f>ROUND(MIN(B2491/12,650000)*12*0.0915+MIN(B2491/12,1390000)*12*(0.0504+0)+B2491*0.005,0)</f>
        <v/>
      </c>
      <c r="F2491" s="19" t="n">
        <v>0</v>
      </c>
      <c r="G2491" s="19" t="n">
        <v>0</v>
      </c>
      <c r="H2491" s="19">
        <f>IF(C2491&gt;=2026,IF(B2491&lt;741000,0,IF(B2491&lt;2191000,B2491-740000,IF(B2491&lt;2193000,1451000,IF(B2491&lt;2196000,1453000,IF(B2491&lt;2200000,1456000,IF(B2491&lt;3600000,ROUNDDOWN(B2491/4,-3)*2.8-80000,IF(B2491&lt;6600000,ROUNDDOWN(B2491/4,-3)*3.2-440000,IF(B2491&lt;8500000,ROUNDDOWN(B2491*0.9,0)-1100000,B2491-1950000)))))))),IF(B2491&lt;651000,0,IF(B2491&lt;1900000,B2491-650000,IF(B2491&lt;3600000,ROUNDDOWN(B2491/4,-3)*2.8-80000,IF(B2491&lt;6600000,ROUNDDOWN(B2491/4,-3)*3.2-440000,IF(B2491&lt;8500000,ROUNDDOWN(B2491*0.9,0)-1100000,B2491-1950000))))))</f>
        <v/>
      </c>
      <c r="I2491" s="19">
        <f>IF(H2491&gt;23500000,NA(),IF(C2491&gt;=2026,IF(H2491&lt;=4890000,1040000,IF(H2491&lt;=6550000,670000,620000)),IF(H2491&lt;=1320000,950000,IF(H2491&lt;=3360000,880000,IF(H2491&lt;=4890000,680000,IF(H2491&lt;=6550000,630000,580000))))))</f>
        <v/>
      </c>
      <c r="J2491" s="19">
        <f>MAX(0,ROUNDDOWN(H2491-E2491-I2491-F2491,-3))</f>
        <v/>
      </c>
      <c r="K2491" s="19">
        <f>MAX(0,ROUNDDOWN(H2491-E2491-I2491-F2491-D2491,-3))</f>
        <v/>
      </c>
      <c r="L2491" s="19">
        <f>IF(J2491&lt;=0,0,ROUNDDOWN((J2491*LOOKUP(J2491,{0,1950001,3300001,6950001,9000001,18000001,40000001},{0.05,0.1,0.2,0.23,0.33,0.4,0.45})-LOOKUP(J2491,{0,1950001,3300001,6950001,9000001,18000001,40000001},{0,97500,427500,636000,1536000,2796000,4796000}))*1.021,-2))</f>
        <v/>
      </c>
      <c r="M2491" s="19">
        <f>IF(K2491&lt;=0,0,ROUNDDOWN((K2491*LOOKUP(K2491,{0,1950001,3300001,6950001,9000001,18000001,40000001},{0.05,0.1,0.2,0.23,0.33,0.4,0.45})-LOOKUP(K2491,{0,1950001,3300001,6950001,9000001,18000001,40000001},{0,97500,427500,636000,1536000,2796000,4796000}))*1.021,-2))</f>
        <v/>
      </c>
      <c r="N2491" s="19">
        <f>MAX(0,ROUNDDOWN(H2491-E2491-430000-G2491,-3))</f>
        <v/>
      </c>
      <c r="O2491" s="19">
        <f>MAX(0,ROUNDDOWN(H2491-E2491-430000-G2491-D2491,-3))</f>
        <v/>
      </c>
      <c r="P2491" s="19">
        <f>IF(H2491&lt;=450000,0,MAX(0,ROUNDDOWN(N2491*0.06-MIN(50000,N2491)*0.03,-2))+MAX(0,ROUNDDOWN(N2491*0.04-MIN(50000,N2491)*0.02,-2)))</f>
        <v/>
      </c>
      <c r="Q2491" s="19">
        <f>IF(H2491&lt;=450000,0,MAX(0,ROUNDDOWN(O2491*0.06-MIN(50000,O2491)*0.03,-2))+MAX(0,ROUNDDOWN(O2491*0.04-MIN(50000,O2491)*0.02,-2)))</f>
        <v/>
      </c>
      <c r="R2491" s="19">
        <f>L2491-M2491</f>
        <v/>
      </c>
      <c r="S2491" s="19">
        <f>P2491-Q2491</f>
        <v/>
      </c>
      <c r="T2491" s="19">
        <f>R2491+S2491</f>
        <v/>
      </c>
      <c r="U2491" s="21">
        <f>IF(J2491&lt;=0,0,LOOKUP(J2491,{0,1950001,3300001,6950001,9000001,18000001,40000001},{0.05,0.1,0.2,0.23,0.33,0.4,0.45}))</f>
        <v/>
      </c>
    </row>
    <row r="2492">
      <c r="A2492" t="inlineStr">
        <is>
          <t>1万円刻み</t>
        </is>
      </c>
      <c r="B2492" s="19">
        <f>'3_1万円刻み'!$A$1177</f>
        <v/>
      </c>
      <c r="C2492" s="20" t="n">
        <v>2026</v>
      </c>
      <c r="D2492" s="19" t="n">
        <v>276000</v>
      </c>
      <c r="E2492" s="19">
        <f>ROUND(MIN(B2492/12,650000)*12*0.0915+MIN(B2492/12,1390000)*12*(0.0504+0)+B2492*0.005,0)</f>
        <v/>
      </c>
      <c r="F2492" s="19" t="n">
        <v>0</v>
      </c>
      <c r="G2492" s="19" t="n">
        <v>0</v>
      </c>
      <c r="H2492" s="19">
        <f>IF(C2492&gt;=2026,IF(B2492&lt;741000,0,IF(B2492&lt;2191000,B2492-740000,IF(B2492&lt;2193000,1451000,IF(B2492&lt;2196000,1453000,IF(B2492&lt;2200000,1456000,IF(B2492&lt;3600000,ROUNDDOWN(B2492/4,-3)*2.8-80000,IF(B2492&lt;6600000,ROUNDDOWN(B2492/4,-3)*3.2-440000,IF(B2492&lt;8500000,ROUNDDOWN(B2492*0.9,0)-1100000,B2492-1950000)))))))),IF(B2492&lt;651000,0,IF(B2492&lt;1900000,B2492-650000,IF(B2492&lt;3600000,ROUNDDOWN(B2492/4,-3)*2.8-80000,IF(B2492&lt;6600000,ROUNDDOWN(B2492/4,-3)*3.2-440000,IF(B2492&lt;8500000,ROUNDDOWN(B2492*0.9,0)-1100000,B2492-1950000))))))</f>
        <v/>
      </c>
      <c r="I2492" s="19">
        <f>IF(H2492&gt;23500000,NA(),IF(C2492&gt;=2026,IF(H2492&lt;=4890000,1040000,IF(H2492&lt;=6550000,670000,620000)),IF(H2492&lt;=1320000,950000,IF(H2492&lt;=3360000,880000,IF(H2492&lt;=4890000,680000,IF(H2492&lt;=6550000,630000,580000))))))</f>
        <v/>
      </c>
      <c r="J2492" s="19">
        <f>MAX(0,ROUNDDOWN(H2492-E2492-I2492-F2492,-3))</f>
        <v/>
      </c>
      <c r="K2492" s="19">
        <f>MAX(0,ROUNDDOWN(H2492-E2492-I2492-F2492-D2492,-3))</f>
        <v/>
      </c>
      <c r="L2492" s="19">
        <f>IF(J2492&lt;=0,0,ROUNDDOWN((J2492*LOOKUP(J2492,{0,1950001,3300001,6950001,9000001,18000001,40000001},{0.05,0.1,0.2,0.23,0.33,0.4,0.45})-LOOKUP(J2492,{0,1950001,3300001,6950001,9000001,18000001,40000001},{0,97500,427500,636000,1536000,2796000,4796000}))*1.021,-2))</f>
        <v/>
      </c>
      <c r="M2492" s="19">
        <f>IF(K2492&lt;=0,0,ROUNDDOWN((K2492*LOOKUP(K2492,{0,1950001,3300001,6950001,9000001,18000001,40000001},{0.05,0.1,0.2,0.23,0.33,0.4,0.45})-LOOKUP(K2492,{0,1950001,3300001,6950001,9000001,18000001,40000001},{0,97500,427500,636000,1536000,2796000,4796000}))*1.021,-2))</f>
        <v/>
      </c>
      <c r="N2492" s="19">
        <f>MAX(0,ROUNDDOWN(H2492-E2492-430000-G2492,-3))</f>
        <v/>
      </c>
      <c r="O2492" s="19">
        <f>MAX(0,ROUNDDOWN(H2492-E2492-430000-G2492-D2492,-3))</f>
        <v/>
      </c>
      <c r="P2492" s="19">
        <f>IF(H2492&lt;=450000,0,MAX(0,ROUNDDOWN(N2492*0.06-MIN(50000,N2492)*0.03,-2))+MAX(0,ROUNDDOWN(N2492*0.04-MIN(50000,N2492)*0.02,-2)))</f>
        <v/>
      </c>
      <c r="Q2492" s="19">
        <f>IF(H2492&lt;=450000,0,MAX(0,ROUNDDOWN(O2492*0.06-MIN(50000,O2492)*0.03,-2))+MAX(0,ROUNDDOWN(O2492*0.04-MIN(50000,O2492)*0.02,-2)))</f>
        <v/>
      </c>
      <c r="R2492" s="19">
        <f>L2492-M2492</f>
        <v/>
      </c>
      <c r="S2492" s="19">
        <f>P2492-Q2492</f>
        <v/>
      </c>
      <c r="T2492" s="19">
        <f>R2492+S2492</f>
        <v/>
      </c>
      <c r="U2492" s="21">
        <f>IF(J2492&lt;=0,0,LOOKUP(J2492,{0,1950001,3300001,6950001,9000001,18000001,40000001},{0.05,0.1,0.2,0.23,0.33,0.4,0.45}))</f>
        <v/>
      </c>
    </row>
    <row r="2493">
      <c r="A2493" t="inlineStr">
        <is>
          <t>1万円刻み</t>
        </is>
      </c>
      <c r="B2493" s="19">
        <f>'3_1万円刻み'!$A$1178</f>
        <v/>
      </c>
      <c r="C2493" s="20" t="n">
        <v>2025</v>
      </c>
      <c r="D2493" s="19" t="n">
        <v>276000</v>
      </c>
      <c r="E2493" s="19">
        <f>ROUND(MIN(B2493/12,650000)*12*0.0915+MIN(B2493/12,1390000)*12*(0.0504+0)+B2493*0.005,0)</f>
        <v/>
      </c>
      <c r="F2493" s="19" t="n">
        <v>0</v>
      </c>
      <c r="G2493" s="19" t="n">
        <v>0</v>
      </c>
      <c r="H2493" s="19">
        <f>IF(C2493&gt;=2026,IF(B2493&lt;741000,0,IF(B2493&lt;2191000,B2493-740000,IF(B2493&lt;2193000,1451000,IF(B2493&lt;2196000,1453000,IF(B2493&lt;2200000,1456000,IF(B2493&lt;3600000,ROUNDDOWN(B2493/4,-3)*2.8-80000,IF(B2493&lt;6600000,ROUNDDOWN(B2493/4,-3)*3.2-440000,IF(B2493&lt;8500000,ROUNDDOWN(B2493*0.9,0)-1100000,B2493-1950000)))))))),IF(B2493&lt;651000,0,IF(B2493&lt;1900000,B2493-650000,IF(B2493&lt;3600000,ROUNDDOWN(B2493/4,-3)*2.8-80000,IF(B2493&lt;6600000,ROUNDDOWN(B2493/4,-3)*3.2-440000,IF(B2493&lt;8500000,ROUNDDOWN(B2493*0.9,0)-1100000,B2493-1950000))))))</f>
        <v/>
      </c>
      <c r="I2493" s="19">
        <f>IF(H2493&gt;23500000,NA(),IF(C2493&gt;=2026,IF(H2493&lt;=4890000,1040000,IF(H2493&lt;=6550000,670000,620000)),IF(H2493&lt;=1320000,950000,IF(H2493&lt;=3360000,880000,IF(H2493&lt;=4890000,680000,IF(H2493&lt;=6550000,630000,580000))))))</f>
        <v/>
      </c>
      <c r="J2493" s="19">
        <f>MAX(0,ROUNDDOWN(H2493-E2493-I2493-F2493,-3))</f>
        <v/>
      </c>
      <c r="K2493" s="19">
        <f>MAX(0,ROUNDDOWN(H2493-E2493-I2493-F2493-D2493,-3))</f>
        <v/>
      </c>
      <c r="L2493" s="19">
        <f>IF(J2493&lt;=0,0,ROUNDDOWN((J2493*LOOKUP(J2493,{0,1950001,3300001,6950001,9000001,18000001,40000001},{0.05,0.1,0.2,0.23,0.33,0.4,0.45})-LOOKUP(J2493,{0,1950001,3300001,6950001,9000001,18000001,40000001},{0,97500,427500,636000,1536000,2796000,4796000}))*1.021,-2))</f>
        <v/>
      </c>
      <c r="M2493" s="19">
        <f>IF(K2493&lt;=0,0,ROUNDDOWN((K2493*LOOKUP(K2493,{0,1950001,3300001,6950001,9000001,18000001,40000001},{0.05,0.1,0.2,0.23,0.33,0.4,0.45})-LOOKUP(K2493,{0,1950001,3300001,6950001,9000001,18000001,40000001},{0,97500,427500,636000,1536000,2796000,4796000}))*1.021,-2))</f>
        <v/>
      </c>
      <c r="N2493" s="19">
        <f>MAX(0,ROUNDDOWN(H2493-E2493-430000-G2493,-3))</f>
        <v/>
      </c>
      <c r="O2493" s="19">
        <f>MAX(0,ROUNDDOWN(H2493-E2493-430000-G2493-D2493,-3))</f>
        <v/>
      </c>
      <c r="P2493" s="19">
        <f>IF(H2493&lt;=450000,0,MAX(0,ROUNDDOWN(N2493*0.06-MIN(50000,N2493)*0.03,-2))+MAX(0,ROUNDDOWN(N2493*0.04-MIN(50000,N2493)*0.02,-2)))</f>
        <v/>
      </c>
      <c r="Q2493" s="19">
        <f>IF(H2493&lt;=450000,0,MAX(0,ROUNDDOWN(O2493*0.06-MIN(50000,O2493)*0.03,-2))+MAX(0,ROUNDDOWN(O2493*0.04-MIN(50000,O2493)*0.02,-2)))</f>
        <v/>
      </c>
      <c r="R2493" s="19">
        <f>L2493-M2493</f>
        <v/>
      </c>
      <c r="S2493" s="19">
        <f>P2493-Q2493</f>
        <v/>
      </c>
      <c r="T2493" s="19">
        <f>R2493+S2493</f>
        <v/>
      </c>
      <c r="U2493" s="21">
        <f>IF(J2493&lt;=0,0,LOOKUP(J2493,{0,1950001,3300001,6950001,9000001,18000001,40000001},{0.05,0.1,0.2,0.23,0.33,0.4,0.45}))</f>
        <v/>
      </c>
    </row>
    <row r="2494">
      <c r="A2494" t="inlineStr">
        <is>
          <t>1万円刻み</t>
        </is>
      </c>
      <c r="B2494" s="19">
        <f>'3_1万円刻み'!$A$1178</f>
        <v/>
      </c>
      <c r="C2494" s="20" t="n">
        <v>2026</v>
      </c>
      <c r="D2494" s="19" t="n">
        <v>276000</v>
      </c>
      <c r="E2494" s="19">
        <f>ROUND(MIN(B2494/12,650000)*12*0.0915+MIN(B2494/12,1390000)*12*(0.0504+0)+B2494*0.005,0)</f>
        <v/>
      </c>
      <c r="F2494" s="19" t="n">
        <v>0</v>
      </c>
      <c r="G2494" s="19" t="n">
        <v>0</v>
      </c>
      <c r="H2494" s="19">
        <f>IF(C2494&gt;=2026,IF(B2494&lt;741000,0,IF(B2494&lt;2191000,B2494-740000,IF(B2494&lt;2193000,1451000,IF(B2494&lt;2196000,1453000,IF(B2494&lt;2200000,1456000,IF(B2494&lt;3600000,ROUNDDOWN(B2494/4,-3)*2.8-80000,IF(B2494&lt;6600000,ROUNDDOWN(B2494/4,-3)*3.2-440000,IF(B2494&lt;8500000,ROUNDDOWN(B2494*0.9,0)-1100000,B2494-1950000)))))))),IF(B2494&lt;651000,0,IF(B2494&lt;1900000,B2494-650000,IF(B2494&lt;3600000,ROUNDDOWN(B2494/4,-3)*2.8-80000,IF(B2494&lt;6600000,ROUNDDOWN(B2494/4,-3)*3.2-440000,IF(B2494&lt;8500000,ROUNDDOWN(B2494*0.9,0)-1100000,B2494-1950000))))))</f>
        <v/>
      </c>
      <c r="I2494" s="19">
        <f>IF(H2494&gt;23500000,NA(),IF(C2494&gt;=2026,IF(H2494&lt;=4890000,1040000,IF(H2494&lt;=6550000,670000,620000)),IF(H2494&lt;=1320000,950000,IF(H2494&lt;=3360000,880000,IF(H2494&lt;=4890000,680000,IF(H2494&lt;=6550000,630000,580000))))))</f>
        <v/>
      </c>
      <c r="J2494" s="19">
        <f>MAX(0,ROUNDDOWN(H2494-E2494-I2494-F2494,-3))</f>
        <v/>
      </c>
      <c r="K2494" s="19">
        <f>MAX(0,ROUNDDOWN(H2494-E2494-I2494-F2494-D2494,-3))</f>
        <v/>
      </c>
      <c r="L2494" s="19">
        <f>IF(J2494&lt;=0,0,ROUNDDOWN((J2494*LOOKUP(J2494,{0,1950001,3300001,6950001,9000001,18000001,40000001},{0.05,0.1,0.2,0.23,0.33,0.4,0.45})-LOOKUP(J2494,{0,1950001,3300001,6950001,9000001,18000001,40000001},{0,97500,427500,636000,1536000,2796000,4796000}))*1.021,-2))</f>
        <v/>
      </c>
      <c r="M2494" s="19">
        <f>IF(K2494&lt;=0,0,ROUNDDOWN((K2494*LOOKUP(K2494,{0,1950001,3300001,6950001,9000001,18000001,40000001},{0.05,0.1,0.2,0.23,0.33,0.4,0.45})-LOOKUP(K2494,{0,1950001,3300001,6950001,9000001,18000001,40000001},{0,97500,427500,636000,1536000,2796000,4796000}))*1.021,-2))</f>
        <v/>
      </c>
      <c r="N2494" s="19">
        <f>MAX(0,ROUNDDOWN(H2494-E2494-430000-G2494,-3))</f>
        <v/>
      </c>
      <c r="O2494" s="19">
        <f>MAX(0,ROUNDDOWN(H2494-E2494-430000-G2494-D2494,-3))</f>
        <v/>
      </c>
      <c r="P2494" s="19">
        <f>IF(H2494&lt;=450000,0,MAX(0,ROUNDDOWN(N2494*0.06-MIN(50000,N2494)*0.03,-2))+MAX(0,ROUNDDOWN(N2494*0.04-MIN(50000,N2494)*0.02,-2)))</f>
        <v/>
      </c>
      <c r="Q2494" s="19">
        <f>IF(H2494&lt;=450000,0,MAX(0,ROUNDDOWN(O2494*0.06-MIN(50000,O2494)*0.03,-2))+MAX(0,ROUNDDOWN(O2494*0.04-MIN(50000,O2494)*0.02,-2)))</f>
        <v/>
      </c>
      <c r="R2494" s="19">
        <f>L2494-M2494</f>
        <v/>
      </c>
      <c r="S2494" s="19">
        <f>P2494-Q2494</f>
        <v/>
      </c>
      <c r="T2494" s="19">
        <f>R2494+S2494</f>
        <v/>
      </c>
      <c r="U2494" s="21">
        <f>IF(J2494&lt;=0,0,LOOKUP(J2494,{0,1950001,3300001,6950001,9000001,18000001,40000001},{0.05,0.1,0.2,0.23,0.33,0.4,0.45}))</f>
        <v/>
      </c>
    </row>
    <row r="2495">
      <c r="A2495" t="inlineStr">
        <is>
          <t>1万円刻み</t>
        </is>
      </c>
      <c r="B2495" s="19">
        <f>'3_1万円刻み'!$A$1179</f>
        <v/>
      </c>
      <c r="C2495" s="20" t="n">
        <v>2025</v>
      </c>
      <c r="D2495" s="19" t="n">
        <v>276000</v>
      </c>
      <c r="E2495" s="19">
        <f>ROUND(MIN(B2495/12,650000)*12*0.0915+MIN(B2495/12,1390000)*12*(0.0504+0)+B2495*0.005,0)</f>
        <v/>
      </c>
      <c r="F2495" s="19" t="n">
        <v>0</v>
      </c>
      <c r="G2495" s="19" t="n">
        <v>0</v>
      </c>
      <c r="H2495" s="19">
        <f>IF(C2495&gt;=2026,IF(B2495&lt;741000,0,IF(B2495&lt;2191000,B2495-740000,IF(B2495&lt;2193000,1451000,IF(B2495&lt;2196000,1453000,IF(B2495&lt;2200000,1456000,IF(B2495&lt;3600000,ROUNDDOWN(B2495/4,-3)*2.8-80000,IF(B2495&lt;6600000,ROUNDDOWN(B2495/4,-3)*3.2-440000,IF(B2495&lt;8500000,ROUNDDOWN(B2495*0.9,0)-1100000,B2495-1950000)))))))),IF(B2495&lt;651000,0,IF(B2495&lt;1900000,B2495-650000,IF(B2495&lt;3600000,ROUNDDOWN(B2495/4,-3)*2.8-80000,IF(B2495&lt;6600000,ROUNDDOWN(B2495/4,-3)*3.2-440000,IF(B2495&lt;8500000,ROUNDDOWN(B2495*0.9,0)-1100000,B2495-1950000))))))</f>
        <v/>
      </c>
      <c r="I2495" s="19">
        <f>IF(H2495&gt;23500000,NA(),IF(C2495&gt;=2026,IF(H2495&lt;=4890000,1040000,IF(H2495&lt;=6550000,670000,620000)),IF(H2495&lt;=1320000,950000,IF(H2495&lt;=3360000,880000,IF(H2495&lt;=4890000,680000,IF(H2495&lt;=6550000,630000,580000))))))</f>
        <v/>
      </c>
      <c r="J2495" s="19">
        <f>MAX(0,ROUNDDOWN(H2495-E2495-I2495-F2495,-3))</f>
        <v/>
      </c>
      <c r="K2495" s="19">
        <f>MAX(0,ROUNDDOWN(H2495-E2495-I2495-F2495-D2495,-3))</f>
        <v/>
      </c>
      <c r="L2495" s="19">
        <f>IF(J2495&lt;=0,0,ROUNDDOWN((J2495*LOOKUP(J2495,{0,1950001,3300001,6950001,9000001,18000001,40000001},{0.05,0.1,0.2,0.23,0.33,0.4,0.45})-LOOKUP(J2495,{0,1950001,3300001,6950001,9000001,18000001,40000001},{0,97500,427500,636000,1536000,2796000,4796000}))*1.021,-2))</f>
        <v/>
      </c>
      <c r="M2495" s="19">
        <f>IF(K2495&lt;=0,0,ROUNDDOWN((K2495*LOOKUP(K2495,{0,1950001,3300001,6950001,9000001,18000001,40000001},{0.05,0.1,0.2,0.23,0.33,0.4,0.45})-LOOKUP(K2495,{0,1950001,3300001,6950001,9000001,18000001,40000001},{0,97500,427500,636000,1536000,2796000,4796000}))*1.021,-2))</f>
        <v/>
      </c>
      <c r="N2495" s="19">
        <f>MAX(0,ROUNDDOWN(H2495-E2495-430000-G2495,-3))</f>
        <v/>
      </c>
      <c r="O2495" s="19">
        <f>MAX(0,ROUNDDOWN(H2495-E2495-430000-G2495-D2495,-3))</f>
        <v/>
      </c>
      <c r="P2495" s="19">
        <f>IF(H2495&lt;=450000,0,MAX(0,ROUNDDOWN(N2495*0.06-MIN(50000,N2495)*0.03,-2))+MAX(0,ROUNDDOWN(N2495*0.04-MIN(50000,N2495)*0.02,-2)))</f>
        <v/>
      </c>
      <c r="Q2495" s="19">
        <f>IF(H2495&lt;=450000,0,MAX(0,ROUNDDOWN(O2495*0.06-MIN(50000,O2495)*0.03,-2))+MAX(0,ROUNDDOWN(O2495*0.04-MIN(50000,O2495)*0.02,-2)))</f>
        <v/>
      </c>
      <c r="R2495" s="19">
        <f>L2495-M2495</f>
        <v/>
      </c>
      <c r="S2495" s="19">
        <f>P2495-Q2495</f>
        <v/>
      </c>
      <c r="T2495" s="19">
        <f>R2495+S2495</f>
        <v/>
      </c>
      <c r="U2495" s="21">
        <f>IF(J2495&lt;=0,0,LOOKUP(J2495,{0,1950001,3300001,6950001,9000001,18000001,40000001},{0.05,0.1,0.2,0.23,0.33,0.4,0.45}))</f>
        <v/>
      </c>
    </row>
    <row r="2496">
      <c r="A2496" t="inlineStr">
        <is>
          <t>1万円刻み</t>
        </is>
      </c>
      <c r="B2496" s="19">
        <f>'3_1万円刻み'!$A$1179</f>
        <v/>
      </c>
      <c r="C2496" s="20" t="n">
        <v>2026</v>
      </c>
      <c r="D2496" s="19" t="n">
        <v>276000</v>
      </c>
      <c r="E2496" s="19">
        <f>ROUND(MIN(B2496/12,650000)*12*0.0915+MIN(B2496/12,1390000)*12*(0.0504+0)+B2496*0.005,0)</f>
        <v/>
      </c>
      <c r="F2496" s="19" t="n">
        <v>0</v>
      </c>
      <c r="G2496" s="19" t="n">
        <v>0</v>
      </c>
      <c r="H2496" s="19">
        <f>IF(C2496&gt;=2026,IF(B2496&lt;741000,0,IF(B2496&lt;2191000,B2496-740000,IF(B2496&lt;2193000,1451000,IF(B2496&lt;2196000,1453000,IF(B2496&lt;2200000,1456000,IF(B2496&lt;3600000,ROUNDDOWN(B2496/4,-3)*2.8-80000,IF(B2496&lt;6600000,ROUNDDOWN(B2496/4,-3)*3.2-440000,IF(B2496&lt;8500000,ROUNDDOWN(B2496*0.9,0)-1100000,B2496-1950000)))))))),IF(B2496&lt;651000,0,IF(B2496&lt;1900000,B2496-650000,IF(B2496&lt;3600000,ROUNDDOWN(B2496/4,-3)*2.8-80000,IF(B2496&lt;6600000,ROUNDDOWN(B2496/4,-3)*3.2-440000,IF(B2496&lt;8500000,ROUNDDOWN(B2496*0.9,0)-1100000,B2496-1950000))))))</f>
        <v/>
      </c>
      <c r="I2496" s="19">
        <f>IF(H2496&gt;23500000,NA(),IF(C2496&gt;=2026,IF(H2496&lt;=4890000,1040000,IF(H2496&lt;=6550000,670000,620000)),IF(H2496&lt;=1320000,950000,IF(H2496&lt;=3360000,880000,IF(H2496&lt;=4890000,680000,IF(H2496&lt;=6550000,630000,580000))))))</f>
        <v/>
      </c>
      <c r="J2496" s="19">
        <f>MAX(0,ROUNDDOWN(H2496-E2496-I2496-F2496,-3))</f>
        <v/>
      </c>
      <c r="K2496" s="19">
        <f>MAX(0,ROUNDDOWN(H2496-E2496-I2496-F2496-D2496,-3))</f>
        <v/>
      </c>
      <c r="L2496" s="19">
        <f>IF(J2496&lt;=0,0,ROUNDDOWN((J2496*LOOKUP(J2496,{0,1950001,3300001,6950001,9000001,18000001,40000001},{0.05,0.1,0.2,0.23,0.33,0.4,0.45})-LOOKUP(J2496,{0,1950001,3300001,6950001,9000001,18000001,40000001},{0,97500,427500,636000,1536000,2796000,4796000}))*1.021,-2))</f>
        <v/>
      </c>
      <c r="M2496" s="19">
        <f>IF(K2496&lt;=0,0,ROUNDDOWN((K2496*LOOKUP(K2496,{0,1950001,3300001,6950001,9000001,18000001,40000001},{0.05,0.1,0.2,0.23,0.33,0.4,0.45})-LOOKUP(K2496,{0,1950001,3300001,6950001,9000001,18000001,40000001},{0,97500,427500,636000,1536000,2796000,4796000}))*1.021,-2))</f>
        <v/>
      </c>
      <c r="N2496" s="19">
        <f>MAX(0,ROUNDDOWN(H2496-E2496-430000-G2496,-3))</f>
        <v/>
      </c>
      <c r="O2496" s="19">
        <f>MAX(0,ROUNDDOWN(H2496-E2496-430000-G2496-D2496,-3))</f>
        <v/>
      </c>
      <c r="P2496" s="19">
        <f>IF(H2496&lt;=450000,0,MAX(0,ROUNDDOWN(N2496*0.06-MIN(50000,N2496)*0.03,-2))+MAX(0,ROUNDDOWN(N2496*0.04-MIN(50000,N2496)*0.02,-2)))</f>
        <v/>
      </c>
      <c r="Q2496" s="19">
        <f>IF(H2496&lt;=450000,0,MAX(0,ROUNDDOWN(O2496*0.06-MIN(50000,O2496)*0.03,-2))+MAX(0,ROUNDDOWN(O2496*0.04-MIN(50000,O2496)*0.02,-2)))</f>
        <v/>
      </c>
      <c r="R2496" s="19">
        <f>L2496-M2496</f>
        <v/>
      </c>
      <c r="S2496" s="19">
        <f>P2496-Q2496</f>
        <v/>
      </c>
      <c r="T2496" s="19">
        <f>R2496+S2496</f>
        <v/>
      </c>
      <c r="U2496" s="21">
        <f>IF(J2496&lt;=0,0,LOOKUP(J2496,{0,1950001,3300001,6950001,9000001,18000001,40000001},{0.05,0.1,0.2,0.23,0.33,0.4,0.45}))</f>
        <v/>
      </c>
    </row>
    <row r="2497">
      <c r="A2497" t="inlineStr">
        <is>
          <t>1万円刻み</t>
        </is>
      </c>
      <c r="B2497" s="19">
        <f>'3_1万円刻み'!$A$1180</f>
        <v/>
      </c>
      <c r="C2497" s="20" t="n">
        <v>2025</v>
      </c>
      <c r="D2497" s="19" t="n">
        <v>276000</v>
      </c>
      <c r="E2497" s="19">
        <f>ROUND(MIN(B2497/12,650000)*12*0.0915+MIN(B2497/12,1390000)*12*(0.0504+0)+B2497*0.005,0)</f>
        <v/>
      </c>
      <c r="F2497" s="19" t="n">
        <v>0</v>
      </c>
      <c r="G2497" s="19" t="n">
        <v>0</v>
      </c>
      <c r="H2497" s="19">
        <f>IF(C2497&gt;=2026,IF(B2497&lt;741000,0,IF(B2497&lt;2191000,B2497-740000,IF(B2497&lt;2193000,1451000,IF(B2497&lt;2196000,1453000,IF(B2497&lt;2200000,1456000,IF(B2497&lt;3600000,ROUNDDOWN(B2497/4,-3)*2.8-80000,IF(B2497&lt;6600000,ROUNDDOWN(B2497/4,-3)*3.2-440000,IF(B2497&lt;8500000,ROUNDDOWN(B2497*0.9,0)-1100000,B2497-1950000)))))))),IF(B2497&lt;651000,0,IF(B2497&lt;1900000,B2497-650000,IF(B2497&lt;3600000,ROUNDDOWN(B2497/4,-3)*2.8-80000,IF(B2497&lt;6600000,ROUNDDOWN(B2497/4,-3)*3.2-440000,IF(B2497&lt;8500000,ROUNDDOWN(B2497*0.9,0)-1100000,B2497-1950000))))))</f>
        <v/>
      </c>
      <c r="I2497" s="19">
        <f>IF(H2497&gt;23500000,NA(),IF(C2497&gt;=2026,IF(H2497&lt;=4890000,1040000,IF(H2497&lt;=6550000,670000,620000)),IF(H2497&lt;=1320000,950000,IF(H2497&lt;=3360000,880000,IF(H2497&lt;=4890000,680000,IF(H2497&lt;=6550000,630000,580000))))))</f>
        <v/>
      </c>
      <c r="J2497" s="19">
        <f>MAX(0,ROUNDDOWN(H2497-E2497-I2497-F2497,-3))</f>
        <v/>
      </c>
      <c r="K2497" s="19">
        <f>MAX(0,ROUNDDOWN(H2497-E2497-I2497-F2497-D2497,-3))</f>
        <v/>
      </c>
      <c r="L2497" s="19">
        <f>IF(J2497&lt;=0,0,ROUNDDOWN((J2497*LOOKUP(J2497,{0,1950001,3300001,6950001,9000001,18000001,40000001},{0.05,0.1,0.2,0.23,0.33,0.4,0.45})-LOOKUP(J2497,{0,1950001,3300001,6950001,9000001,18000001,40000001},{0,97500,427500,636000,1536000,2796000,4796000}))*1.021,-2))</f>
        <v/>
      </c>
      <c r="M2497" s="19">
        <f>IF(K2497&lt;=0,0,ROUNDDOWN((K2497*LOOKUP(K2497,{0,1950001,3300001,6950001,9000001,18000001,40000001},{0.05,0.1,0.2,0.23,0.33,0.4,0.45})-LOOKUP(K2497,{0,1950001,3300001,6950001,9000001,18000001,40000001},{0,97500,427500,636000,1536000,2796000,4796000}))*1.021,-2))</f>
        <v/>
      </c>
      <c r="N2497" s="19">
        <f>MAX(0,ROUNDDOWN(H2497-E2497-430000-G2497,-3))</f>
        <v/>
      </c>
      <c r="O2497" s="19">
        <f>MAX(0,ROUNDDOWN(H2497-E2497-430000-G2497-D2497,-3))</f>
        <v/>
      </c>
      <c r="P2497" s="19">
        <f>IF(H2497&lt;=450000,0,MAX(0,ROUNDDOWN(N2497*0.06-MIN(50000,N2497)*0.03,-2))+MAX(0,ROUNDDOWN(N2497*0.04-MIN(50000,N2497)*0.02,-2)))</f>
        <v/>
      </c>
      <c r="Q2497" s="19">
        <f>IF(H2497&lt;=450000,0,MAX(0,ROUNDDOWN(O2497*0.06-MIN(50000,O2497)*0.03,-2))+MAX(0,ROUNDDOWN(O2497*0.04-MIN(50000,O2497)*0.02,-2)))</f>
        <v/>
      </c>
      <c r="R2497" s="19">
        <f>L2497-M2497</f>
        <v/>
      </c>
      <c r="S2497" s="19">
        <f>P2497-Q2497</f>
        <v/>
      </c>
      <c r="T2497" s="19">
        <f>R2497+S2497</f>
        <v/>
      </c>
      <c r="U2497" s="21">
        <f>IF(J2497&lt;=0,0,LOOKUP(J2497,{0,1950001,3300001,6950001,9000001,18000001,40000001},{0.05,0.1,0.2,0.23,0.33,0.4,0.45}))</f>
        <v/>
      </c>
    </row>
    <row r="2498">
      <c r="A2498" t="inlineStr">
        <is>
          <t>1万円刻み</t>
        </is>
      </c>
      <c r="B2498" s="19">
        <f>'3_1万円刻み'!$A$1180</f>
        <v/>
      </c>
      <c r="C2498" s="20" t="n">
        <v>2026</v>
      </c>
      <c r="D2498" s="19" t="n">
        <v>276000</v>
      </c>
      <c r="E2498" s="19">
        <f>ROUND(MIN(B2498/12,650000)*12*0.0915+MIN(B2498/12,1390000)*12*(0.0504+0)+B2498*0.005,0)</f>
        <v/>
      </c>
      <c r="F2498" s="19" t="n">
        <v>0</v>
      </c>
      <c r="G2498" s="19" t="n">
        <v>0</v>
      </c>
      <c r="H2498" s="19">
        <f>IF(C2498&gt;=2026,IF(B2498&lt;741000,0,IF(B2498&lt;2191000,B2498-740000,IF(B2498&lt;2193000,1451000,IF(B2498&lt;2196000,1453000,IF(B2498&lt;2200000,1456000,IF(B2498&lt;3600000,ROUNDDOWN(B2498/4,-3)*2.8-80000,IF(B2498&lt;6600000,ROUNDDOWN(B2498/4,-3)*3.2-440000,IF(B2498&lt;8500000,ROUNDDOWN(B2498*0.9,0)-1100000,B2498-1950000)))))))),IF(B2498&lt;651000,0,IF(B2498&lt;1900000,B2498-650000,IF(B2498&lt;3600000,ROUNDDOWN(B2498/4,-3)*2.8-80000,IF(B2498&lt;6600000,ROUNDDOWN(B2498/4,-3)*3.2-440000,IF(B2498&lt;8500000,ROUNDDOWN(B2498*0.9,0)-1100000,B2498-1950000))))))</f>
        <v/>
      </c>
      <c r="I2498" s="19">
        <f>IF(H2498&gt;23500000,NA(),IF(C2498&gt;=2026,IF(H2498&lt;=4890000,1040000,IF(H2498&lt;=6550000,670000,620000)),IF(H2498&lt;=1320000,950000,IF(H2498&lt;=3360000,880000,IF(H2498&lt;=4890000,680000,IF(H2498&lt;=6550000,630000,580000))))))</f>
        <v/>
      </c>
      <c r="J2498" s="19">
        <f>MAX(0,ROUNDDOWN(H2498-E2498-I2498-F2498,-3))</f>
        <v/>
      </c>
      <c r="K2498" s="19">
        <f>MAX(0,ROUNDDOWN(H2498-E2498-I2498-F2498-D2498,-3))</f>
        <v/>
      </c>
      <c r="L2498" s="19">
        <f>IF(J2498&lt;=0,0,ROUNDDOWN((J2498*LOOKUP(J2498,{0,1950001,3300001,6950001,9000001,18000001,40000001},{0.05,0.1,0.2,0.23,0.33,0.4,0.45})-LOOKUP(J2498,{0,1950001,3300001,6950001,9000001,18000001,40000001},{0,97500,427500,636000,1536000,2796000,4796000}))*1.021,-2))</f>
        <v/>
      </c>
      <c r="M2498" s="19">
        <f>IF(K2498&lt;=0,0,ROUNDDOWN((K2498*LOOKUP(K2498,{0,1950001,3300001,6950001,9000001,18000001,40000001},{0.05,0.1,0.2,0.23,0.33,0.4,0.45})-LOOKUP(K2498,{0,1950001,3300001,6950001,9000001,18000001,40000001},{0,97500,427500,636000,1536000,2796000,4796000}))*1.021,-2))</f>
        <v/>
      </c>
      <c r="N2498" s="19">
        <f>MAX(0,ROUNDDOWN(H2498-E2498-430000-G2498,-3))</f>
        <v/>
      </c>
      <c r="O2498" s="19">
        <f>MAX(0,ROUNDDOWN(H2498-E2498-430000-G2498-D2498,-3))</f>
        <v/>
      </c>
      <c r="P2498" s="19">
        <f>IF(H2498&lt;=450000,0,MAX(0,ROUNDDOWN(N2498*0.06-MIN(50000,N2498)*0.03,-2))+MAX(0,ROUNDDOWN(N2498*0.04-MIN(50000,N2498)*0.02,-2)))</f>
        <v/>
      </c>
      <c r="Q2498" s="19">
        <f>IF(H2498&lt;=450000,0,MAX(0,ROUNDDOWN(O2498*0.06-MIN(50000,O2498)*0.03,-2))+MAX(0,ROUNDDOWN(O2498*0.04-MIN(50000,O2498)*0.02,-2)))</f>
        <v/>
      </c>
      <c r="R2498" s="19">
        <f>L2498-M2498</f>
        <v/>
      </c>
      <c r="S2498" s="19">
        <f>P2498-Q2498</f>
        <v/>
      </c>
      <c r="T2498" s="19">
        <f>R2498+S2498</f>
        <v/>
      </c>
      <c r="U2498" s="21">
        <f>IF(J2498&lt;=0,0,LOOKUP(J2498,{0,1950001,3300001,6950001,9000001,18000001,40000001},{0.05,0.1,0.2,0.23,0.33,0.4,0.45}))</f>
        <v/>
      </c>
    </row>
    <row r="2499">
      <c r="A2499" t="inlineStr">
        <is>
          <t>1万円刻み</t>
        </is>
      </c>
      <c r="B2499" s="19">
        <f>'3_1万円刻み'!$A$1181</f>
        <v/>
      </c>
      <c r="C2499" s="20" t="n">
        <v>2025</v>
      </c>
      <c r="D2499" s="19" t="n">
        <v>276000</v>
      </c>
      <c r="E2499" s="19">
        <f>ROUND(MIN(B2499/12,650000)*12*0.0915+MIN(B2499/12,1390000)*12*(0.0504+0)+B2499*0.005,0)</f>
        <v/>
      </c>
      <c r="F2499" s="19" t="n">
        <v>0</v>
      </c>
      <c r="G2499" s="19" t="n">
        <v>0</v>
      </c>
      <c r="H2499" s="19">
        <f>IF(C2499&gt;=2026,IF(B2499&lt;741000,0,IF(B2499&lt;2191000,B2499-740000,IF(B2499&lt;2193000,1451000,IF(B2499&lt;2196000,1453000,IF(B2499&lt;2200000,1456000,IF(B2499&lt;3600000,ROUNDDOWN(B2499/4,-3)*2.8-80000,IF(B2499&lt;6600000,ROUNDDOWN(B2499/4,-3)*3.2-440000,IF(B2499&lt;8500000,ROUNDDOWN(B2499*0.9,0)-1100000,B2499-1950000)))))))),IF(B2499&lt;651000,0,IF(B2499&lt;1900000,B2499-650000,IF(B2499&lt;3600000,ROUNDDOWN(B2499/4,-3)*2.8-80000,IF(B2499&lt;6600000,ROUNDDOWN(B2499/4,-3)*3.2-440000,IF(B2499&lt;8500000,ROUNDDOWN(B2499*0.9,0)-1100000,B2499-1950000))))))</f>
        <v/>
      </c>
      <c r="I2499" s="19">
        <f>IF(H2499&gt;23500000,NA(),IF(C2499&gt;=2026,IF(H2499&lt;=4890000,1040000,IF(H2499&lt;=6550000,670000,620000)),IF(H2499&lt;=1320000,950000,IF(H2499&lt;=3360000,880000,IF(H2499&lt;=4890000,680000,IF(H2499&lt;=6550000,630000,580000))))))</f>
        <v/>
      </c>
      <c r="J2499" s="19">
        <f>MAX(0,ROUNDDOWN(H2499-E2499-I2499-F2499,-3))</f>
        <v/>
      </c>
      <c r="K2499" s="19">
        <f>MAX(0,ROUNDDOWN(H2499-E2499-I2499-F2499-D2499,-3))</f>
        <v/>
      </c>
      <c r="L2499" s="19">
        <f>IF(J2499&lt;=0,0,ROUNDDOWN((J2499*LOOKUP(J2499,{0,1950001,3300001,6950001,9000001,18000001,40000001},{0.05,0.1,0.2,0.23,0.33,0.4,0.45})-LOOKUP(J2499,{0,1950001,3300001,6950001,9000001,18000001,40000001},{0,97500,427500,636000,1536000,2796000,4796000}))*1.021,-2))</f>
        <v/>
      </c>
      <c r="M2499" s="19">
        <f>IF(K2499&lt;=0,0,ROUNDDOWN((K2499*LOOKUP(K2499,{0,1950001,3300001,6950001,9000001,18000001,40000001},{0.05,0.1,0.2,0.23,0.33,0.4,0.45})-LOOKUP(K2499,{0,1950001,3300001,6950001,9000001,18000001,40000001},{0,97500,427500,636000,1536000,2796000,4796000}))*1.021,-2))</f>
        <v/>
      </c>
      <c r="N2499" s="19">
        <f>MAX(0,ROUNDDOWN(H2499-E2499-430000-G2499,-3))</f>
        <v/>
      </c>
      <c r="O2499" s="19">
        <f>MAX(0,ROUNDDOWN(H2499-E2499-430000-G2499-D2499,-3))</f>
        <v/>
      </c>
      <c r="P2499" s="19">
        <f>IF(H2499&lt;=450000,0,MAX(0,ROUNDDOWN(N2499*0.06-MIN(50000,N2499)*0.03,-2))+MAX(0,ROUNDDOWN(N2499*0.04-MIN(50000,N2499)*0.02,-2)))</f>
        <v/>
      </c>
      <c r="Q2499" s="19">
        <f>IF(H2499&lt;=450000,0,MAX(0,ROUNDDOWN(O2499*0.06-MIN(50000,O2499)*0.03,-2))+MAX(0,ROUNDDOWN(O2499*0.04-MIN(50000,O2499)*0.02,-2)))</f>
        <v/>
      </c>
      <c r="R2499" s="19">
        <f>L2499-M2499</f>
        <v/>
      </c>
      <c r="S2499" s="19">
        <f>P2499-Q2499</f>
        <v/>
      </c>
      <c r="T2499" s="19">
        <f>R2499+S2499</f>
        <v/>
      </c>
      <c r="U2499" s="21">
        <f>IF(J2499&lt;=0,0,LOOKUP(J2499,{0,1950001,3300001,6950001,9000001,18000001,40000001},{0.05,0.1,0.2,0.23,0.33,0.4,0.45}))</f>
        <v/>
      </c>
    </row>
    <row r="2500">
      <c r="A2500" t="inlineStr">
        <is>
          <t>1万円刻み</t>
        </is>
      </c>
      <c r="B2500" s="19">
        <f>'3_1万円刻み'!$A$1181</f>
        <v/>
      </c>
      <c r="C2500" s="20" t="n">
        <v>2026</v>
      </c>
      <c r="D2500" s="19" t="n">
        <v>276000</v>
      </c>
      <c r="E2500" s="19">
        <f>ROUND(MIN(B2500/12,650000)*12*0.0915+MIN(B2500/12,1390000)*12*(0.0504+0)+B2500*0.005,0)</f>
        <v/>
      </c>
      <c r="F2500" s="19" t="n">
        <v>0</v>
      </c>
      <c r="G2500" s="19" t="n">
        <v>0</v>
      </c>
      <c r="H2500" s="19">
        <f>IF(C2500&gt;=2026,IF(B2500&lt;741000,0,IF(B2500&lt;2191000,B2500-740000,IF(B2500&lt;2193000,1451000,IF(B2500&lt;2196000,1453000,IF(B2500&lt;2200000,1456000,IF(B2500&lt;3600000,ROUNDDOWN(B2500/4,-3)*2.8-80000,IF(B2500&lt;6600000,ROUNDDOWN(B2500/4,-3)*3.2-440000,IF(B2500&lt;8500000,ROUNDDOWN(B2500*0.9,0)-1100000,B2500-1950000)))))))),IF(B2500&lt;651000,0,IF(B2500&lt;1900000,B2500-650000,IF(B2500&lt;3600000,ROUNDDOWN(B2500/4,-3)*2.8-80000,IF(B2500&lt;6600000,ROUNDDOWN(B2500/4,-3)*3.2-440000,IF(B2500&lt;8500000,ROUNDDOWN(B2500*0.9,0)-1100000,B2500-1950000))))))</f>
        <v/>
      </c>
      <c r="I2500" s="19">
        <f>IF(H2500&gt;23500000,NA(),IF(C2500&gt;=2026,IF(H2500&lt;=4890000,1040000,IF(H2500&lt;=6550000,670000,620000)),IF(H2500&lt;=1320000,950000,IF(H2500&lt;=3360000,880000,IF(H2500&lt;=4890000,680000,IF(H2500&lt;=6550000,630000,580000))))))</f>
        <v/>
      </c>
      <c r="J2500" s="19">
        <f>MAX(0,ROUNDDOWN(H2500-E2500-I2500-F2500,-3))</f>
        <v/>
      </c>
      <c r="K2500" s="19">
        <f>MAX(0,ROUNDDOWN(H2500-E2500-I2500-F2500-D2500,-3))</f>
        <v/>
      </c>
      <c r="L2500" s="19">
        <f>IF(J2500&lt;=0,0,ROUNDDOWN((J2500*LOOKUP(J2500,{0,1950001,3300001,6950001,9000001,18000001,40000001},{0.05,0.1,0.2,0.23,0.33,0.4,0.45})-LOOKUP(J2500,{0,1950001,3300001,6950001,9000001,18000001,40000001},{0,97500,427500,636000,1536000,2796000,4796000}))*1.021,-2))</f>
        <v/>
      </c>
      <c r="M2500" s="19">
        <f>IF(K2500&lt;=0,0,ROUNDDOWN((K2500*LOOKUP(K2500,{0,1950001,3300001,6950001,9000001,18000001,40000001},{0.05,0.1,0.2,0.23,0.33,0.4,0.45})-LOOKUP(K2500,{0,1950001,3300001,6950001,9000001,18000001,40000001},{0,97500,427500,636000,1536000,2796000,4796000}))*1.021,-2))</f>
        <v/>
      </c>
      <c r="N2500" s="19">
        <f>MAX(0,ROUNDDOWN(H2500-E2500-430000-G2500,-3))</f>
        <v/>
      </c>
      <c r="O2500" s="19">
        <f>MAX(0,ROUNDDOWN(H2500-E2500-430000-G2500-D2500,-3))</f>
        <v/>
      </c>
      <c r="P2500" s="19">
        <f>IF(H2500&lt;=450000,0,MAX(0,ROUNDDOWN(N2500*0.06-MIN(50000,N2500)*0.03,-2))+MAX(0,ROUNDDOWN(N2500*0.04-MIN(50000,N2500)*0.02,-2)))</f>
        <v/>
      </c>
      <c r="Q2500" s="19">
        <f>IF(H2500&lt;=450000,0,MAX(0,ROUNDDOWN(O2500*0.06-MIN(50000,O2500)*0.03,-2))+MAX(0,ROUNDDOWN(O2500*0.04-MIN(50000,O2500)*0.02,-2)))</f>
        <v/>
      </c>
      <c r="R2500" s="19">
        <f>L2500-M2500</f>
        <v/>
      </c>
      <c r="S2500" s="19">
        <f>P2500-Q2500</f>
        <v/>
      </c>
      <c r="T2500" s="19">
        <f>R2500+S2500</f>
        <v/>
      </c>
      <c r="U2500" s="21">
        <f>IF(J2500&lt;=0,0,LOOKUP(J2500,{0,1950001,3300001,6950001,9000001,18000001,40000001},{0.05,0.1,0.2,0.23,0.33,0.4,0.45}))</f>
        <v/>
      </c>
    </row>
    <row r="2501">
      <c r="A2501" t="inlineStr">
        <is>
          <t>1万円刻み</t>
        </is>
      </c>
      <c r="B2501" s="19">
        <f>'3_1万円刻み'!$A$1182</f>
        <v/>
      </c>
      <c r="C2501" s="20" t="n">
        <v>2025</v>
      </c>
      <c r="D2501" s="19" t="n">
        <v>276000</v>
      </c>
      <c r="E2501" s="19">
        <f>ROUND(MIN(B2501/12,650000)*12*0.0915+MIN(B2501/12,1390000)*12*(0.0504+0)+B2501*0.005,0)</f>
        <v/>
      </c>
      <c r="F2501" s="19" t="n">
        <v>0</v>
      </c>
      <c r="G2501" s="19" t="n">
        <v>0</v>
      </c>
      <c r="H2501" s="19">
        <f>IF(C2501&gt;=2026,IF(B2501&lt;741000,0,IF(B2501&lt;2191000,B2501-740000,IF(B2501&lt;2193000,1451000,IF(B2501&lt;2196000,1453000,IF(B2501&lt;2200000,1456000,IF(B2501&lt;3600000,ROUNDDOWN(B2501/4,-3)*2.8-80000,IF(B2501&lt;6600000,ROUNDDOWN(B2501/4,-3)*3.2-440000,IF(B2501&lt;8500000,ROUNDDOWN(B2501*0.9,0)-1100000,B2501-1950000)))))))),IF(B2501&lt;651000,0,IF(B2501&lt;1900000,B2501-650000,IF(B2501&lt;3600000,ROUNDDOWN(B2501/4,-3)*2.8-80000,IF(B2501&lt;6600000,ROUNDDOWN(B2501/4,-3)*3.2-440000,IF(B2501&lt;8500000,ROUNDDOWN(B2501*0.9,0)-1100000,B2501-1950000))))))</f>
        <v/>
      </c>
      <c r="I2501" s="19">
        <f>IF(H2501&gt;23500000,NA(),IF(C2501&gt;=2026,IF(H2501&lt;=4890000,1040000,IF(H2501&lt;=6550000,670000,620000)),IF(H2501&lt;=1320000,950000,IF(H2501&lt;=3360000,880000,IF(H2501&lt;=4890000,680000,IF(H2501&lt;=6550000,630000,580000))))))</f>
        <v/>
      </c>
      <c r="J2501" s="19">
        <f>MAX(0,ROUNDDOWN(H2501-E2501-I2501-F2501,-3))</f>
        <v/>
      </c>
      <c r="K2501" s="19">
        <f>MAX(0,ROUNDDOWN(H2501-E2501-I2501-F2501-D2501,-3))</f>
        <v/>
      </c>
      <c r="L2501" s="19">
        <f>IF(J2501&lt;=0,0,ROUNDDOWN((J2501*LOOKUP(J2501,{0,1950001,3300001,6950001,9000001,18000001,40000001},{0.05,0.1,0.2,0.23,0.33,0.4,0.45})-LOOKUP(J2501,{0,1950001,3300001,6950001,9000001,18000001,40000001},{0,97500,427500,636000,1536000,2796000,4796000}))*1.021,-2))</f>
        <v/>
      </c>
      <c r="M2501" s="19">
        <f>IF(K2501&lt;=0,0,ROUNDDOWN((K2501*LOOKUP(K2501,{0,1950001,3300001,6950001,9000001,18000001,40000001},{0.05,0.1,0.2,0.23,0.33,0.4,0.45})-LOOKUP(K2501,{0,1950001,3300001,6950001,9000001,18000001,40000001},{0,97500,427500,636000,1536000,2796000,4796000}))*1.021,-2))</f>
        <v/>
      </c>
      <c r="N2501" s="19">
        <f>MAX(0,ROUNDDOWN(H2501-E2501-430000-G2501,-3))</f>
        <v/>
      </c>
      <c r="O2501" s="19">
        <f>MAX(0,ROUNDDOWN(H2501-E2501-430000-G2501-D2501,-3))</f>
        <v/>
      </c>
      <c r="P2501" s="19">
        <f>IF(H2501&lt;=450000,0,MAX(0,ROUNDDOWN(N2501*0.06-MIN(50000,N2501)*0.03,-2))+MAX(0,ROUNDDOWN(N2501*0.04-MIN(50000,N2501)*0.02,-2)))</f>
        <v/>
      </c>
      <c r="Q2501" s="19">
        <f>IF(H2501&lt;=450000,0,MAX(0,ROUNDDOWN(O2501*0.06-MIN(50000,O2501)*0.03,-2))+MAX(0,ROUNDDOWN(O2501*0.04-MIN(50000,O2501)*0.02,-2)))</f>
        <v/>
      </c>
      <c r="R2501" s="19">
        <f>L2501-M2501</f>
        <v/>
      </c>
      <c r="S2501" s="19">
        <f>P2501-Q2501</f>
        <v/>
      </c>
      <c r="T2501" s="19">
        <f>R2501+S2501</f>
        <v/>
      </c>
      <c r="U2501" s="21">
        <f>IF(J2501&lt;=0,0,LOOKUP(J2501,{0,1950001,3300001,6950001,9000001,18000001,40000001},{0.05,0.1,0.2,0.23,0.33,0.4,0.45}))</f>
        <v/>
      </c>
    </row>
    <row r="2502">
      <c r="A2502" t="inlineStr">
        <is>
          <t>1万円刻み</t>
        </is>
      </c>
      <c r="B2502" s="19">
        <f>'3_1万円刻み'!$A$1182</f>
        <v/>
      </c>
      <c r="C2502" s="20" t="n">
        <v>2026</v>
      </c>
      <c r="D2502" s="19" t="n">
        <v>276000</v>
      </c>
      <c r="E2502" s="19">
        <f>ROUND(MIN(B2502/12,650000)*12*0.0915+MIN(B2502/12,1390000)*12*(0.0504+0)+B2502*0.005,0)</f>
        <v/>
      </c>
      <c r="F2502" s="19" t="n">
        <v>0</v>
      </c>
      <c r="G2502" s="19" t="n">
        <v>0</v>
      </c>
      <c r="H2502" s="19">
        <f>IF(C2502&gt;=2026,IF(B2502&lt;741000,0,IF(B2502&lt;2191000,B2502-740000,IF(B2502&lt;2193000,1451000,IF(B2502&lt;2196000,1453000,IF(B2502&lt;2200000,1456000,IF(B2502&lt;3600000,ROUNDDOWN(B2502/4,-3)*2.8-80000,IF(B2502&lt;6600000,ROUNDDOWN(B2502/4,-3)*3.2-440000,IF(B2502&lt;8500000,ROUNDDOWN(B2502*0.9,0)-1100000,B2502-1950000)))))))),IF(B2502&lt;651000,0,IF(B2502&lt;1900000,B2502-650000,IF(B2502&lt;3600000,ROUNDDOWN(B2502/4,-3)*2.8-80000,IF(B2502&lt;6600000,ROUNDDOWN(B2502/4,-3)*3.2-440000,IF(B2502&lt;8500000,ROUNDDOWN(B2502*0.9,0)-1100000,B2502-1950000))))))</f>
        <v/>
      </c>
      <c r="I2502" s="19">
        <f>IF(H2502&gt;23500000,NA(),IF(C2502&gt;=2026,IF(H2502&lt;=4890000,1040000,IF(H2502&lt;=6550000,670000,620000)),IF(H2502&lt;=1320000,950000,IF(H2502&lt;=3360000,880000,IF(H2502&lt;=4890000,680000,IF(H2502&lt;=6550000,630000,580000))))))</f>
        <v/>
      </c>
      <c r="J2502" s="19">
        <f>MAX(0,ROUNDDOWN(H2502-E2502-I2502-F2502,-3))</f>
        <v/>
      </c>
      <c r="K2502" s="19">
        <f>MAX(0,ROUNDDOWN(H2502-E2502-I2502-F2502-D2502,-3))</f>
        <v/>
      </c>
      <c r="L2502" s="19">
        <f>IF(J2502&lt;=0,0,ROUNDDOWN((J2502*LOOKUP(J2502,{0,1950001,3300001,6950001,9000001,18000001,40000001},{0.05,0.1,0.2,0.23,0.33,0.4,0.45})-LOOKUP(J2502,{0,1950001,3300001,6950001,9000001,18000001,40000001},{0,97500,427500,636000,1536000,2796000,4796000}))*1.021,-2))</f>
        <v/>
      </c>
      <c r="M2502" s="19">
        <f>IF(K2502&lt;=0,0,ROUNDDOWN((K2502*LOOKUP(K2502,{0,1950001,3300001,6950001,9000001,18000001,40000001},{0.05,0.1,0.2,0.23,0.33,0.4,0.45})-LOOKUP(K2502,{0,1950001,3300001,6950001,9000001,18000001,40000001},{0,97500,427500,636000,1536000,2796000,4796000}))*1.021,-2))</f>
        <v/>
      </c>
      <c r="N2502" s="19">
        <f>MAX(0,ROUNDDOWN(H2502-E2502-430000-G2502,-3))</f>
        <v/>
      </c>
      <c r="O2502" s="19">
        <f>MAX(0,ROUNDDOWN(H2502-E2502-430000-G2502-D2502,-3))</f>
        <v/>
      </c>
      <c r="P2502" s="19">
        <f>IF(H2502&lt;=450000,0,MAX(0,ROUNDDOWN(N2502*0.06-MIN(50000,N2502)*0.03,-2))+MAX(0,ROUNDDOWN(N2502*0.04-MIN(50000,N2502)*0.02,-2)))</f>
        <v/>
      </c>
      <c r="Q2502" s="19">
        <f>IF(H2502&lt;=450000,0,MAX(0,ROUNDDOWN(O2502*0.06-MIN(50000,O2502)*0.03,-2))+MAX(0,ROUNDDOWN(O2502*0.04-MIN(50000,O2502)*0.02,-2)))</f>
        <v/>
      </c>
      <c r="R2502" s="19">
        <f>L2502-M2502</f>
        <v/>
      </c>
      <c r="S2502" s="19">
        <f>P2502-Q2502</f>
        <v/>
      </c>
      <c r="T2502" s="19">
        <f>R2502+S2502</f>
        <v/>
      </c>
      <c r="U2502" s="21">
        <f>IF(J2502&lt;=0,0,LOOKUP(J2502,{0,1950001,3300001,6950001,9000001,18000001,40000001},{0.05,0.1,0.2,0.23,0.33,0.4,0.45}))</f>
        <v/>
      </c>
    </row>
    <row r="2503">
      <c r="A2503" t="inlineStr">
        <is>
          <t>1万円刻み</t>
        </is>
      </c>
      <c r="B2503" s="19">
        <f>'3_1万円刻み'!$A$1183</f>
        <v/>
      </c>
      <c r="C2503" s="20" t="n">
        <v>2025</v>
      </c>
      <c r="D2503" s="19" t="n">
        <v>276000</v>
      </c>
      <c r="E2503" s="19">
        <f>ROUND(MIN(B2503/12,650000)*12*0.0915+MIN(B2503/12,1390000)*12*(0.0504+0)+B2503*0.005,0)</f>
        <v/>
      </c>
      <c r="F2503" s="19" t="n">
        <v>0</v>
      </c>
      <c r="G2503" s="19" t="n">
        <v>0</v>
      </c>
      <c r="H2503" s="19">
        <f>IF(C2503&gt;=2026,IF(B2503&lt;741000,0,IF(B2503&lt;2191000,B2503-740000,IF(B2503&lt;2193000,1451000,IF(B2503&lt;2196000,1453000,IF(B2503&lt;2200000,1456000,IF(B2503&lt;3600000,ROUNDDOWN(B2503/4,-3)*2.8-80000,IF(B2503&lt;6600000,ROUNDDOWN(B2503/4,-3)*3.2-440000,IF(B2503&lt;8500000,ROUNDDOWN(B2503*0.9,0)-1100000,B2503-1950000)))))))),IF(B2503&lt;651000,0,IF(B2503&lt;1900000,B2503-650000,IF(B2503&lt;3600000,ROUNDDOWN(B2503/4,-3)*2.8-80000,IF(B2503&lt;6600000,ROUNDDOWN(B2503/4,-3)*3.2-440000,IF(B2503&lt;8500000,ROUNDDOWN(B2503*0.9,0)-1100000,B2503-1950000))))))</f>
        <v/>
      </c>
      <c r="I2503" s="19">
        <f>IF(H2503&gt;23500000,NA(),IF(C2503&gt;=2026,IF(H2503&lt;=4890000,1040000,IF(H2503&lt;=6550000,670000,620000)),IF(H2503&lt;=1320000,950000,IF(H2503&lt;=3360000,880000,IF(H2503&lt;=4890000,680000,IF(H2503&lt;=6550000,630000,580000))))))</f>
        <v/>
      </c>
      <c r="J2503" s="19">
        <f>MAX(0,ROUNDDOWN(H2503-E2503-I2503-F2503,-3))</f>
        <v/>
      </c>
      <c r="K2503" s="19">
        <f>MAX(0,ROUNDDOWN(H2503-E2503-I2503-F2503-D2503,-3))</f>
        <v/>
      </c>
      <c r="L2503" s="19">
        <f>IF(J2503&lt;=0,0,ROUNDDOWN((J2503*LOOKUP(J2503,{0,1950001,3300001,6950001,9000001,18000001,40000001},{0.05,0.1,0.2,0.23,0.33,0.4,0.45})-LOOKUP(J2503,{0,1950001,3300001,6950001,9000001,18000001,40000001},{0,97500,427500,636000,1536000,2796000,4796000}))*1.021,-2))</f>
        <v/>
      </c>
      <c r="M2503" s="19">
        <f>IF(K2503&lt;=0,0,ROUNDDOWN((K2503*LOOKUP(K2503,{0,1950001,3300001,6950001,9000001,18000001,40000001},{0.05,0.1,0.2,0.23,0.33,0.4,0.45})-LOOKUP(K2503,{0,1950001,3300001,6950001,9000001,18000001,40000001},{0,97500,427500,636000,1536000,2796000,4796000}))*1.021,-2))</f>
        <v/>
      </c>
      <c r="N2503" s="19">
        <f>MAX(0,ROUNDDOWN(H2503-E2503-430000-G2503,-3))</f>
        <v/>
      </c>
      <c r="O2503" s="19">
        <f>MAX(0,ROUNDDOWN(H2503-E2503-430000-G2503-D2503,-3))</f>
        <v/>
      </c>
      <c r="P2503" s="19">
        <f>IF(H2503&lt;=450000,0,MAX(0,ROUNDDOWN(N2503*0.06-MIN(50000,N2503)*0.03,-2))+MAX(0,ROUNDDOWN(N2503*0.04-MIN(50000,N2503)*0.02,-2)))</f>
        <v/>
      </c>
      <c r="Q2503" s="19">
        <f>IF(H2503&lt;=450000,0,MAX(0,ROUNDDOWN(O2503*0.06-MIN(50000,O2503)*0.03,-2))+MAX(0,ROUNDDOWN(O2503*0.04-MIN(50000,O2503)*0.02,-2)))</f>
        <v/>
      </c>
      <c r="R2503" s="19">
        <f>L2503-M2503</f>
        <v/>
      </c>
      <c r="S2503" s="19">
        <f>P2503-Q2503</f>
        <v/>
      </c>
      <c r="T2503" s="19">
        <f>R2503+S2503</f>
        <v/>
      </c>
      <c r="U2503" s="21">
        <f>IF(J2503&lt;=0,0,LOOKUP(J2503,{0,1950001,3300001,6950001,9000001,18000001,40000001},{0.05,0.1,0.2,0.23,0.33,0.4,0.45}))</f>
        <v/>
      </c>
    </row>
    <row r="2504">
      <c r="A2504" t="inlineStr">
        <is>
          <t>1万円刻み</t>
        </is>
      </c>
      <c r="B2504" s="19">
        <f>'3_1万円刻み'!$A$1183</f>
        <v/>
      </c>
      <c r="C2504" s="20" t="n">
        <v>2026</v>
      </c>
      <c r="D2504" s="19" t="n">
        <v>276000</v>
      </c>
      <c r="E2504" s="19">
        <f>ROUND(MIN(B2504/12,650000)*12*0.0915+MIN(B2504/12,1390000)*12*(0.0504+0)+B2504*0.005,0)</f>
        <v/>
      </c>
      <c r="F2504" s="19" t="n">
        <v>0</v>
      </c>
      <c r="G2504" s="19" t="n">
        <v>0</v>
      </c>
      <c r="H2504" s="19">
        <f>IF(C2504&gt;=2026,IF(B2504&lt;741000,0,IF(B2504&lt;2191000,B2504-740000,IF(B2504&lt;2193000,1451000,IF(B2504&lt;2196000,1453000,IF(B2504&lt;2200000,1456000,IF(B2504&lt;3600000,ROUNDDOWN(B2504/4,-3)*2.8-80000,IF(B2504&lt;6600000,ROUNDDOWN(B2504/4,-3)*3.2-440000,IF(B2504&lt;8500000,ROUNDDOWN(B2504*0.9,0)-1100000,B2504-1950000)))))))),IF(B2504&lt;651000,0,IF(B2504&lt;1900000,B2504-650000,IF(B2504&lt;3600000,ROUNDDOWN(B2504/4,-3)*2.8-80000,IF(B2504&lt;6600000,ROUNDDOWN(B2504/4,-3)*3.2-440000,IF(B2504&lt;8500000,ROUNDDOWN(B2504*0.9,0)-1100000,B2504-1950000))))))</f>
        <v/>
      </c>
      <c r="I2504" s="19">
        <f>IF(H2504&gt;23500000,NA(),IF(C2504&gt;=2026,IF(H2504&lt;=4890000,1040000,IF(H2504&lt;=6550000,670000,620000)),IF(H2504&lt;=1320000,950000,IF(H2504&lt;=3360000,880000,IF(H2504&lt;=4890000,680000,IF(H2504&lt;=6550000,630000,580000))))))</f>
        <v/>
      </c>
      <c r="J2504" s="19">
        <f>MAX(0,ROUNDDOWN(H2504-E2504-I2504-F2504,-3))</f>
        <v/>
      </c>
      <c r="K2504" s="19">
        <f>MAX(0,ROUNDDOWN(H2504-E2504-I2504-F2504-D2504,-3))</f>
        <v/>
      </c>
      <c r="L2504" s="19">
        <f>IF(J2504&lt;=0,0,ROUNDDOWN((J2504*LOOKUP(J2504,{0,1950001,3300001,6950001,9000001,18000001,40000001},{0.05,0.1,0.2,0.23,0.33,0.4,0.45})-LOOKUP(J2504,{0,1950001,3300001,6950001,9000001,18000001,40000001},{0,97500,427500,636000,1536000,2796000,4796000}))*1.021,-2))</f>
        <v/>
      </c>
      <c r="M2504" s="19">
        <f>IF(K2504&lt;=0,0,ROUNDDOWN((K2504*LOOKUP(K2504,{0,1950001,3300001,6950001,9000001,18000001,40000001},{0.05,0.1,0.2,0.23,0.33,0.4,0.45})-LOOKUP(K2504,{0,1950001,3300001,6950001,9000001,18000001,40000001},{0,97500,427500,636000,1536000,2796000,4796000}))*1.021,-2))</f>
        <v/>
      </c>
      <c r="N2504" s="19">
        <f>MAX(0,ROUNDDOWN(H2504-E2504-430000-G2504,-3))</f>
        <v/>
      </c>
      <c r="O2504" s="19">
        <f>MAX(0,ROUNDDOWN(H2504-E2504-430000-G2504-D2504,-3))</f>
        <v/>
      </c>
      <c r="P2504" s="19">
        <f>IF(H2504&lt;=450000,0,MAX(0,ROUNDDOWN(N2504*0.06-MIN(50000,N2504)*0.03,-2))+MAX(0,ROUNDDOWN(N2504*0.04-MIN(50000,N2504)*0.02,-2)))</f>
        <v/>
      </c>
      <c r="Q2504" s="19">
        <f>IF(H2504&lt;=450000,0,MAX(0,ROUNDDOWN(O2504*0.06-MIN(50000,O2504)*0.03,-2))+MAX(0,ROUNDDOWN(O2504*0.04-MIN(50000,O2504)*0.02,-2)))</f>
        <v/>
      </c>
      <c r="R2504" s="19">
        <f>L2504-M2504</f>
        <v/>
      </c>
      <c r="S2504" s="19">
        <f>P2504-Q2504</f>
        <v/>
      </c>
      <c r="T2504" s="19">
        <f>R2504+S2504</f>
        <v/>
      </c>
      <c r="U2504" s="21">
        <f>IF(J2504&lt;=0,0,LOOKUP(J2504,{0,1950001,3300001,6950001,9000001,18000001,40000001},{0.05,0.1,0.2,0.23,0.33,0.4,0.45}))</f>
        <v/>
      </c>
    </row>
    <row r="2505">
      <c r="A2505" t="inlineStr">
        <is>
          <t>1万円刻み</t>
        </is>
      </c>
      <c r="B2505" s="19">
        <f>'3_1万円刻み'!$A$1184</f>
        <v/>
      </c>
      <c r="C2505" s="20" t="n">
        <v>2025</v>
      </c>
      <c r="D2505" s="19" t="n">
        <v>276000</v>
      </c>
      <c r="E2505" s="19">
        <f>ROUND(MIN(B2505/12,650000)*12*0.0915+MIN(B2505/12,1390000)*12*(0.0504+0)+B2505*0.005,0)</f>
        <v/>
      </c>
      <c r="F2505" s="19" t="n">
        <v>0</v>
      </c>
      <c r="G2505" s="19" t="n">
        <v>0</v>
      </c>
      <c r="H2505" s="19">
        <f>IF(C2505&gt;=2026,IF(B2505&lt;741000,0,IF(B2505&lt;2191000,B2505-740000,IF(B2505&lt;2193000,1451000,IF(B2505&lt;2196000,1453000,IF(B2505&lt;2200000,1456000,IF(B2505&lt;3600000,ROUNDDOWN(B2505/4,-3)*2.8-80000,IF(B2505&lt;6600000,ROUNDDOWN(B2505/4,-3)*3.2-440000,IF(B2505&lt;8500000,ROUNDDOWN(B2505*0.9,0)-1100000,B2505-1950000)))))))),IF(B2505&lt;651000,0,IF(B2505&lt;1900000,B2505-650000,IF(B2505&lt;3600000,ROUNDDOWN(B2505/4,-3)*2.8-80000,IF(B2505&lt;6600000,ROUNDDOWN(B2505/4,-3)*3.2-440000,IF(B2505&lt;8500000,ROUNDDOWN(B2505*0.9,0)-1100000,B2505-1950000))))))</f>
        <v/>
      </c>
      <c r="I2505" s="19">
        <f>IF(H2505&gt;23500000,NA(),IF(C2505&gt;=2026,IF(H2505&lt;=4890000,1040000,IF(H2505&lt;=6550000,670000,620000)),IF(H2505&lt;=1320000,950000,IF(H2505&lt;=3360000,880000,IF(H2505&lt;=4890000,680000,IF(H2505&lt;=6550000,630000,580000))))))</f>
        <v/>
      </c>
      <c r="J2505" s="19">
        <f>MAX(0,ROUNDDOWN(H2505-E2505-I2505-F2505,-3))</f>
        <v/>
      </c>
      <c r="K2505" s="19">
        <f>MAX(0,ROUNDDOWN(H2505-E2505-I2505-F2505-D2505,-3))</f>
        <v/>
      </c>
      <c r="L2505" s="19">
        <f>IF(J2505&lt;=0,0,ROUNDDOWN((J2505*LOOKUP(J2505,{0,1950001,3300001,6950001,9000001,18000001,40000001},{0.05,0.1,0.2,0.23,0.33,0.4,0.45})-LOOKUP(J2505,{0,1950001,3300001,6950001,9000001,18000001,40000001},{0,97500,427500,636000,1536000,2796000,4796000}))*1.021,-2))</f>
        <v/>
      </c>
      <c r="M2505" s="19">
        <f>IF(K2505&lt;=0,0,ROUNDDOWN((K2505*LOOKUP(K2505,{0,1950001,3300001,6950001,9000001,18000001,40000001},{0.05,0.1,0.2,0.23,0.33,0.4,0.45})-LOOKUP(K2505,{0,1950001,3300001,6950001,9000001,18000001,40000001},{0,97500,427500,636000,1536000,2796000,4796000}))*1.021,-2))</f>
        <v/>
      </c>
      <c r="N2505" s="19">
        <f>MAX(0,ROUNDDOWN(H2505-E2505-430000-G2505,-3))</f>
        <v/>
      </c>
      <c r="O2505" s="19">
        <f>MAX(0,ROUNDDOWN(H2505-E2505-430000-G2505-D2505,-3))</f>
        <v/>
      </c>
      <c r="P2505" s="19">
        <f>IF(H2505&lt;=450000,0,MAX(0,ROUNDDOWN(N2505*0.06-MIN(50000,N2505)*0.03,-2))+MAX(0,ROUNDDOWN(N2505*0.04-MIN(50000,N2505)*0.02,-2)))</f>
        <v/>
      </c>
      <c r="Q2505" s="19">
        <f>IF(H2505&lt;=450000,0,MAX(0,ROUNDDOWN(O2505*0.06-MIN(50000,O2505)*0.03,-2))+MAX(0,ROUNDDOWN(O2505*0.04-MIN(50000,O2505)*0.02,-2)))</f>
        <v/>
      </c>
      <c r="R2505" s="19">
        <f>L2505-M2505</f>
        <v/>
      </c>
      <c r="S2505" s="19">
        <f>P2505-Q2505</f>
        <v/>
      </c>
      <c r="T2505" s="19">
        <f>R2505+S2505</f>
        <v/>
      </c>
      <c r="U2505" s="21">
        <f>IF(J2505&lt;=0,0,LOOKUP(J2505,{0,1950001,3300001,6950001,9000001,18000001,40000001},{0.05,0.1,0.2,0.23,0.33,0.4,0.45}))</f>
        <v/>
      </c>
    </row>
    <row r="2506">
      <c r="A2506" t="inlineStr">
        <is>
          <t>1万円刻み</t>
        </is>
      </c>
      <c r="B2506" s="19">
        <f>'3_1万円刻み'!$A$1184</f>
        <v/>
      </c>
      <c r="C2506" s="20" t="n">
        <v>2026</v>
      </c>
      <c r="D2506" s="19" t="n">
        <v>276000</v>
      </c>
      <c r="E2506" s="19">
        <f>ROUND(MIN(B2506/12,650000)*12*0.0915+MIN(B2506/12,1390000)*12*(0.0504+0)+B2506*0.005,0)</f>
        <v/>
      </c>
      <c r="F2506" s="19" t="n">
        <v>0</v>
      </c>
      <c r="G2506" s="19" t="n">
        <v>0</v>
      </c>
      <c r="H2506" s="19">
        <f>IF(C2506&gt;=2026,IF(B2506&lt;741000,0,IF(B2506&lt;2191000,B2506-740000,IF(B2506&lt;2193000,1451000,IF(B2506&lt;2196000,1453000,IF(B2506&lt;2200000,1456000,IF(B2506&lt;3600000,ROUNDDOWN(B2506/4,-3)*2.8-80000,IF(B2506&lt;6600000,ROUNDDOWN(B2506/4,-3)*3.2-440000,IF(B2506&lt;8500000,ROUNDDOWN(B2506*0.9,0)-1100000,B2506-1950000)))))))),IF(B2506&lt;651000,0,IF(B2506&lt;1900000,B2506-650000,IF(B2506&lt;3600000,ROUNDDOWN(B2506/4,-3)*2.8-80000,IF(B2506&lt;6600000,ROUNDDOWN(B2506/4,-3)*3.2-440000,IF(B2506&lt;8500000,ROUNDDOWN(B2506*0.9,0)-1100000,B2506-1950000))))))</f>
        <v/>
      </c>
      <c r="I2506" s="19">
        <f>IF(H2506&gt;23500000,NA(),IF(C2506&gt;=2026,IF(H2506&lt;=4890000,1040000,IF(H2506&lt;=6550000,670000,620000)),IF(H2506&lt;=1320000,950000,IF(H2506&lt;=3360000,880000,IF(H2506&lt;=4890000,680000,IF(H2506&lt;=6550000,630000,580000))))))</f>
        <v/>
      </c>
      <c r="J2506" s="19">
        <f>MAX(0,ROUNDDOWN(H2506-E2506-I2506-F2506,-3))</f>
        <v/>
      </c>
      <c r="K2506" s="19">
        <f>MAX(0,ROUNDDOWN(H2506-E2506-I2506-F2506-D2506,-3))</f>
        <v/>
      </c>
      <c r="L2506" s="19">
        <f>IF(J2506&lt;=0,0,ROUNDDOWN((J2506*LOOKUP(J2506,{0,1950001,3300001,6950001,9000001,18000001,40000001},{0.05,0.1,0.2,0.23,0.33,0.4,0.45})-LOOKUP(J2506,{0,1950001,3300001,6950001,9000001,18000001,40000001},{0,97500,427500,636000,1536000,2796000,4796000}))*1.021,-2))</f>
        <v/>
      </c>
      <c r="M2506" s="19">
        <f>IF(K2506&lt;=0,0,ROUNDDOWN((K2506*LOOKUP(K2506,{0,1950001,3300001,6950001,9000001,18000001,40000001},{0.05,0.1,0.2,0.23,0.33,0.4,0.45})-LOOKUP(K2506,{0,1950001,3300001,6950001,9000001,18000001,40000001},{0,97500,427500,636000,1536000,2796000,4796000}))*1.021,-2))</f>
        <v/>
      </c>
      <c r="N2506" s="19">
        <f>MAX(0,ROUNDDOWN(H2506-E2506-430000-G2506,-3))</f>
        <v/>
      </c>
      <c r="O2506" s="19">
        <f>MAX(0,ROUNDDOWN(H2506-E2506-430000-G2506-D2506,-3))</f>
        <v/>
      </c>
      <c r="P2506" s="19">
        <f>IF(H2506&lt;=450000,0,MAX(0,ROUNDDOWN(N2506*0.06-MIN(50000,N2506)*0.03,-2))+MAX(0,ROUNDDOWN(N2506*0.04-MIN(50000,N2506)*0.02,-2)))</f>
        <v/>
      </c>
      <c r="Q2506" s="19">
        <f>IF(H2506&lt;=450000,0,MAX(0,ROUNDDOWN(O2506*0.06-MIN(50000,O2506)*0.03,-2))+MAX(0,ROUNDDOWN(O2506*0.04-MIN(50000,O2506)*0.02,-2)))</f>
        <v/>
      </c>
      <c r="R2506" s="19">
        <f>L2506-M2506</f>
        <v/>
      </c>
      <c r="S2506" s="19">
        <f>P2506-Q2506</f>
        <v/>
      </c>
      <c r="T2506" s="19">
        <f>R2506+S2506</f>
        <v/>
      </c>
      <c r="U2506" s="21">
        <f>IF(J2506&lt;=0,0,LOOKUP(J2506,{0,1950001,3300001,6950001,9000001,18000001,40000001},{0.05,0.1,0.2,0.23,0.33,0.4,0.45}))</f>
        <v/>
      </c>
    </row>
    <row r="2507">
      <c r="A2507" t="inlineStr">
        <is>
          <t>1万円刻み</t>
        </is>
      </c>
      <c r="B2507" s="19">
        <f>'3_1万円刻み'!$A$1185</f>
        <v/>
      </c>
      <c r="C2507" s="20" t="n">
        <v>2025</v>
      </c>
      <c r="D2507" s="19" t="n">
        <v>276000</v>
      </c>
      <c r="E2507" s="19">
        <f>ROUND(MIN(B2507/12,650000)*12*0.0915+MIN(B2507/12,1390000)*12*(0.0504+0)+B2507*0.005,0)</f>
        <v/>
      </c>
      <c r="F2507" s="19" t="n">
        <v>0</v>
      </c>
      <c r="G2507" s="19" t="n">
        <v>0</v>
      </c>
      <c r="H2507" s="19">
        <f>IF(C2507&gt;=2026,IF(B2507&lt;741000,0,IF(B2507&lt;2191000,B2507-740000,IF(B2507&lt;2193000,1451000,IF(B2507&lt;2196000,1453000,IF(B2507&lt;2200000,1456000,IF(B2507&lt;3600000,ROUNDDOWN(B2507/4,-3)*2.8-80000,IF(B2507&lt;6600000,ROUNDDOWN(B2507/4,-3)*3.2-440000,IF(B2507&lt;8500000,ROUNDDOWN(B2507*0.9,0)-1100000,B2507-1950000)))))))),IF(B2507&lt;651000,0,IF(B2507&lt;1900000,B2507-650000,IF(B2507&lt;3600000,ROUNDDOWN(B2507/4,-3)*2.8-80000,IF(B2507&lt;6600000,ROUNDDOWN(B2507/4,-3)*3.2-440000,IF(B2507&lt;8500000,ROUNDDOWN(B2507*0.9,0)-1100000,B2507-1950000))))))</f>
        <v/>
      </c>
      <c r="I2507" s="19">
        <f>IF(H2507&gt;23500000,NA(),IF(C2507&gt;=2026,IF(H2507&lt;=4890000,1040000,IF(H2507&lt;=6550000,670000,620000)),IF(H2507&lt;=1320000,950000,IF(H2507&lt;=3360000,880000,IF(H2507&lt;=4890000,680000,IF(H2507&lt;=6550000,630000,580000))))))</f>
        <v/>
      </c>
      <c r="J2507" s="19">
        <f>MAX(0,ROUNDDOWN(H2507-E2507-I2507-F2507,-3))</f>
        <v/>
      </c>
      <c r="K2507" s="19">
        <f>MAX(0,ROUNDDOWN(H2507-E2507-I2507-F2507-D2507,-3))</f>
        <v/>
      </c>
      <c r="L2507" s="19">
        <f>IF(J2507&lt;=0,0,ROUNDDOWN((J2507*LOOKUP(J2507,{0,1950001,3300001,6950001,9000001,18000001,40000001},{0.05,0.1,0.2,0.23,0.33,0.4,0.45})-LOOKUP(J2507,{0,1950001,3300001,6950001,9000001,18000001,40000001},{0,97500,427500,636000,1536000,2796000,4796000}))*1.021,-2))</f>
        <v/>
      </c>
      <c r="M2507" s="19">
        <f>IF(K2507&lt;=0,0,ROUNDDOWN((K2507*LOOKUP(K2507,{0,1950001,3300001,6950001,9000001,18000001,40000001},{0.05,0.1,0.2,0.23,0.33,0.4,0.45})-LOOKUP(K2507,{0,1950001,3300001,6950001,9000001,18000001,40000001},{0,97500,427500,636000,1536000,2796000,4796000}))*1.021,-2))</f>
        <v/>
      </c>
      <c r="N2507" s="19">
        <f>MAX(0,ROUNDDOWN(H2507-E2507-430000-G2507,-3))</f>
        <v/>
      </c>
      <c r="O2507" s="19">
        <f>MAX(0,ROUNDDOWN(H2507-E2507-430000-G2507-D2507,-3))</f>
        <v/>
      </c>
      <c r="P2507" s="19">
        <f>IF(H2507&lt;=450000,0,MAX(0,ROUNDDOWN(N2507*0.06-MIN(50000,N2507)*0.03,-2))+MAX(0,ROUNDDOWN(N2507*0.04-MIN(50000,N2507)*0.02,-2)))</f>
        <v/>
      </c>
      <c r="Q2507" s="19">
        <f>IF(H2507&lt;=450000,0,MAX(0,ROUNDDOWN(O2507*0.06-MIN(50000,O2507)*0.03,-2))+MAX(0,ROUNDDOWN(O2507*0.04-MIN(50000,O2507)*0.02,-2)))</f>
        <v/>
      </c>
      <c r="R2507" s="19">
        <f>L2507-M2507</f>
        <v/>
      </c>
      <c r="S2507" s="19">
        <f>P2507-Q2507</f>
        <v/>
      </c>
      <c r="T2507" s="19">
        <f>R2507+S2507</f>
        <v/>
      </c>
      <c r="U2507" s="21">
        <f>IF(J2507&lt;=0,0,LOOKUP(J2507,{0,1950001,3300001,6950001,9000001,18000001,40000001},{0.05,0.1,0.2,0.23,0.33,0.4,0.45}))</f>
        <v/>
      </c>
    </row>
    <row r="2508">
      <c r="A2508" t="inlineStr">
        <is>
          <t>1万円刻み</t>
        </is>
      </c>
      <c r="B2508" s="19">
        <f>'3_1万円刻み'!$A$1185</f>
        <v/>
      </c>
      <c r="C2508" s="20" t="n">
        <v>2026</v>
      </c>
      <c r="D2508" s="19" t="n">
        <v>276000</v>
      </c>
      <c r="E2508" s="19">
        <f>ROUND(MIN(B2508/12,650000)*12*0.0915+MIN(B2508/12,1390000)*12*(0.0504+0)+B2508*0.005,0)</f>
        <v/>
      </c>
      <c r="F2508" s="19" t="n">
        <v>0</v>
      </c>
      <c r="G2508" s="19" t="n">
        <v>0</v>
      </c>
      <c r="H2508" s="19">
        <f>IF(C2508&gt;=2026,IF(B2508&lt;741000,0,IF(B2508&lt;2191000,B2508-740000,IF(B2508&lt;2193000,1451000,IF(B2508&lt;2196000,1453000,IF(B2508&lt;2200000,1456000,IF(B2508&lt;3600000,ROUNDDOWN(B2508/4,-3)*2.8-80000,IF(B2508&lt;6600000,ROUNDDOWN(B2508/4,-3)*3.2-440000,IF(B2508&lt;8500000,ROUNDDOWN(B2508*0.9,0)-1100000,B2508-1950000)))))))),IF(B2508&lt;651000,0,IF(B2508&lt;1900000,B2508-650000,IF(B2508&lt;3600000,ROUNDDOWN(B2508/4,-3)*2.8-80000,IF(B2508&lt;6600000,ROUNDDOWN(B2508/4,-3)*3.2-440000,IF(B2508&lt;8500000,ROUNDDOWN(B2508*0.9,0)-1100000,B2508-1950000))))))</f>
        <v/>
      </c>
      <c r="I2508" s="19">
        <f>IF(H2508&gt;23500000,NA(),IF(C2508&gt;=2026,IF(H2508&lt;=4890000,1040000,IF(H2508&lt;=6550000,670000,620000)),IF(H2508&lt;=1320000,950000,IF(H2508&lt;=3360000,880000,IF(H2508&lt;=4890000,680000,IF(H2508&lt;=6550000,630000,580000))))))</f>
        <v/>
      </c>
      <c r="J2508" s="19">
        <f>MAX(0,ROUNDDOWN(H2508-E2508-I2508-F2508,-3))</f>
        <v/>
      </c>
      <c r="K2508" s="19">
        <f>MAX(0,ROUNDDOWN(H2508-E2508-I2508-F2508-D2508,-3))</f>
        <v/>
      </c>
      <c r="L2508" s="19">
        <f>IF(J2508&lt;=0,0,ROUNDDOWN((J2508*LOOKUP(J2508,{0,1950001,3300001,6950001,9000001,18000001,40000001},{0.05,0.1,0.2,0.23,0.33,0.4,0.45})-LOOKUP(J2508,{0,1950001,3300001,6950001,9000001,18000001,40000001},{0,97500,427500,636000,1536000,2796000,4796000}))*1.021,-2))</f>
        <v/>
      </c>
      <c r="M2508" s="19">
        <f>IF(K2508&lt;=0,0,ROUNDDOWN((K2508*LOOKUP(K2508,{0,1950001,3300001,6950001,9000001,18000001,40000001},{0.05,0.1,0.2,0.23,0.33,0.4,0.45})-LOOKUP(K2508,{0,1950001,3300001,6950001,9000001,18000001,40000001},{0,97500,427500,636000,1536000,2796000,4796000}))*1.021,-2))</f>
        <v/>
      </c>
      <c r="N2508" s="19">
        <f>MAX(0,ROUNDDOWN(H2508-E2508-430000-G2508,-3))</f>
        <v/>
      </c>
      <c r="O2508" s="19">
        <f>MAX(0,ROUNDDOWN(H2508-E2508-430000-G2508-D2508,-3))</f>
        <v/>
      </c>
      <c r="P2508" s="19">
        <f>IF(H2508&lt;=450000,0,MAX(0,ROUNDDOWN(N2508*0.06-MIN(50000,N2508)*0.03,-2))+MAX(0,ROUNDDOWN(N2508*0.04-MIN(50000,N2508)*0.02,-2)))</f>
        <v/>
      </c>
      <c r="Q2508" s="19">
        <f>IF(H2508&lt;=450000,0,MAX(0,ROUNDDOWN(O2508*0.06-MIN(50000,O2508)*0.03,-2))+MAX(0,ROUNDDOWN(O2508*0.04-MIN(50000,O2508)*0.02,-2)))</f>
        <v/>
      </c>
      <c r="R2508" s="19">
        <f>L2508-M2508</f>
        <v/>
      </c>
      <c r="S2508" s="19">
        <f>P2508-Q2508</f>
        <v/>
      </c>
      <c r="T2508" s="19">
        <f>R2508+S2508</f>
        <v/>
      </c>
      <c r="U2508" s="21">
        <f>IF(J2508&lt;=0,0,LOOKUP(J2508,{0,1950001,3300001,6950001,9000001,18000001,40000001},{0.05,0.1,0.2,0.23,0.33,0.4,0.45}))</f>
        <v/>
      </c>
    </row>
    <row r="2509">
      <c r="A2509" t="inlineStr">
        <is>
          <t>1万円刻み</t>
        </is>
      </c>
      <c r="B2509" s="19">
        <f>'3_1万円刻み'!$A$1186</f>
        <v/>
      </c>
      <c r="C2509" s="20" t="n">
        <v>2025</v>
      </c>
      <c r="D2509" s="19" t="n">
        <v>276000</v>
      </c>
      <c r="E2509" s="19">
        <f>ROUND(MIN(B2509/12,650000)*12*0.0915+MIN(B2509/12,1390000)*12*(0.0504+0)+B2509*0.005,0)</f>
        <v/>
      </c>
      <c r="F2509" s="19" t="n">
        <v>0</v>
      </c>
      <c r="G2509" s="19" t="n">
        <v>0</v>
      </c>
      <c r="H2509" s="19">
        <f>IF(C2509&gt;=2026,IF(B2509&lt;741000,0,IF(B2509&lt;2191000,B2509-740000,IF(B2509&lt;2193000,1451000,IF(B2509&lt;2196000,1453000,IF(B2509&lt;2200000,1456000,IF(B2509&lt;3600000,ROUNDDOWN(B2509/4,-3)*2.8-80000,IF(B2509&lt;6600000,ROUNDDOWN(B2509/4,-3)*3.2-440000,IF(B2509&lt;8500000,ROUNDDOWN(B2509*0.9,0)-1100000,B2509-1950000)))))))),IF(B2509&lt;651000,0,IF(B2509&lt;1900000,B2509-650000,IF(B2509&lt;3600000,ROUNDDOWN(B2509/4,-3)*2.8-80000,IF(B2509&lt;6600000,ROUNDDOWN(B2509/4,-3)*3.2-440000,IF(B2509&lt;8500000,ROUNDDOWN(B2509*0.9,0)-1100000,B2509-1950000))))))</f>
        <v/>
      </c>
      <c r="I2509" s="19">
        <f>IF(H2509&gt;23500000,NA(),IF(C2509&gt;=2026,IF(H2509&lt;=4890000,1040000,IF(H2509&lt;=6550000,670000,620000)),IF(H2509&lt;=1320000,950000,IF(H2509&lt;=3360000,880000,IF(H2509&lt;=4890000,680000,IF(H2509&lt;=6550000,630000,580000))))))</f>
        <v/>
      </c>
      <c r="J2509" s="19">
        <f>MAX(0,ROUNDDOWN(H2509-E2509-I2509-F2509,-3))</f>
        <v/>
      </c>
      <c r="K2509" s="19">
        <f>MAX(0,ROUNDDOWN(H2509-E2509-I2509-F2509-D2509,-3))</f>
        <v/>
      </c>
      <c r="L2509" s="19">
        <f>IF(J2509&lt;=0,0,ROUNDDOWN((J2509*LOOKUP(J2509,{0,1950001,3300001,6950001,9000001,18000001,40000001},{0.05,0.1,0.2,0.23,0.33,0.4,0.45})-LOOKUP(J2509,{0,1950001,3300001,6950001,9000001,18000001,40000001},{0,97500,427500,636000,1536000,2796000,4796000}))*1.021,-2))</f>
        <v/>
      </c>
      <c r="M2509" s="19">
        <f>IF(K2509&lt;=0,0,ROUNDDOWN((K2509*LOOKUP(K2509,{0,1950001,3300001,6950001,9000001,18000001,40000001},{0.05,0.1,0.2,0.23,0.33,0.4,0.45})-LOOKUP(K2509,{0,1950001,3300001,6950001,9000001,18000001,40000001},{0,97500,427500,636000,1536000,2796000,4796000}))*1.021,-2))</f>
        <v/>
      </c>
      <c r="N2509" s="19">
        <f>MAX(0,ROUNDDOWN(H2509-E2509-430000-G2509,-3))</f>
        <v/>
      </c>
      <c r="O2509" s="19">
        <f>MAX(0,ROUNDDOWN(H2509-E2509-430000-G2509-D2509,-3))</f>
        <v/>
      </c>
      <c r="P2509" s="19">
        <f>IF(H2509&lt;=450000,0,MAX(0,ROUNDDOWN(N2509*0.06-MIN(50000,N2509)*0.03,-2))+MAX(0,ROUNDDOWN(N2509*0.04-MIN(50000,N2509)*0.02,-2)))</f>
        <v/>
      </c>
      <c r="Q2509" s="19">
        <f>IF(H2509&lt;=450000,0,MAX(0,ROUNDDOWN(O2509*0.06-MIN(50000,O2509)*0.03,-2))+MAX(0,ROUNDDOWN(O2509*0.04-MIN(50000,O2509)*0.02,-2)))</f>
        <v/>
      </c>
      <c r="R2509" s="19">
        <f>L2509-M2509</f>
        <v/>
      </c>
      <c r="S2509" s="19">
        <f>P2509-Q2509</f>
        <v/>
      </c>
      <c r="T2509" s="19">
        <f>R2509+S2509</f>
        <v/>
      </c>
      <c r="U2509" s="21">
        <f>IF(J2509&lt;=0,0,LOOKUP(J2509,{0,1950001,3300001,6950001,9000001,18000001,40000001},{0.05,0.1,0.2,0.23,0.33,0.4,0.45}))</f>
        <v/>
      </c>
    </row>
    <row r="2510">
      <c r="A2510" t="inlineStr">
        <is>
          <t>1万円刻み</t>
        </is>
      </c>
      <c r="B2510" s="19">
        <f>'3_1万円刻み'!$A$1186</f>
        <v/>
      </c>
      <c r="C2510" s="20" t="n">
        <v>2026</v>
      </c>
      <c r="D2510" s="19" t="n">
        <v>276000</v>
      </c>
      <c r="E2510" s="19">
        <f>ROUND(MIN(B2510/12,650000)*12*0.0915+MIN(B2510/12,1390000)*12*(0.0504+0)+B2510*0.005,0)</f>
        <v/>
      </c>
      <c r="F2510" s="19" t="n">
        <v>0</v>
      </c>
      <c r="G2510" s="19" t="n">
        <v>0</v>
      </c>
      <c r="H2510" s="19">
        <f>IF(C2510&gt;=2026,IF(B2510&lt;741000,0,IF(B2510&lt;2191000,B2510-740000,IF(B2510&lt;2193000,1451000,IF(B2510&lt;2196000,1453000,IF(B2510&lt;2200000,1456000,IF(B2510&lt;3600000,ROUNDDOWN(B2510/4,-3)*2.8-80000,IF(B2510&lt;6600000,ROUNDDOWN(B2510/4,-3)*3.2-440000,IF(B2510&lt;8500000,ROUNDDOWN(B2510*0.9,0)-1100000,B2510-1950000)))))))),IF(B2510&lt;651000,0,IF(B2510&lt;1900000,B2510-650000,IF(B2510&lt;3600000,ROUNDDOWN(B2510/4,-3)*2.8-80000,IF(B2510&lt;6600000,ROUNDDOWN(B2510/4,-3)*3.2-440000,IF(B2510&lt;8500000,ROUNDDOWN(B2510*0.9,0)-1100000,B2510-1950000))))))</f>
        <v/>
      </c>
      <c r="I2510" s="19">
        <f>IF(H2510&gt;23500000,NA(),IF(C2510&gt;=2026,IF(H2510&lt;=4890000,1040000,IF(H2510&lt;=6550000,670000,620000)),IF(H2510&lt;=1320000,950000,IF(H2510&lt;=3360000,880000,IF(H2510&lt;=4890000,680000,IF(H2510&lt;=6550000,630000,580000))))))</f>
        <v/>
      </c>
      <c r="J2510" s="19">
        <f>MAX(0,ROUNDDOWN(H2510-E2510-I2510-F2510,-3))</f>
        <v/>
      </c>
      <c r="K2510" s="19">
        <f>MAX(0,ROUNDDOWN(H2510-E2510-I2510-F2510-D2510,-3))</f>
        <v/>
      </c>
      <c r="L2510" s="19">
        <f>IF(J2510&lt;=0,0,ROUNDDOWN((J2510*LOOKUP(J2510,{0,1950001,3300001,6950001,9000001,18000001,40000001},{0.05,0.1,0.2,0.23,0.33,0.4,0.45})-LOOKUP(J2510,{0,1950001,3300001,6950001,9000001,18000001,40000001},{0,97500,427500,636000,1536000,2796000,4796000}))*1.021,-2))</f>
        <v/>
      </c>
      <c r="M2510" s="19">
        <f>IF(K2510&lt;=0,0,ROUNDDOWN((K2510*LOOKUP(K2510,{0,1950001,3300001,6950001,9000001,18000001,40000001},{0.05,0.1,0.2,0.23,0.33,0.4,0.45})-LOOKUP(K2510,{0,1950001,3300001,6950001,9000001,18000001,40000001},{0,97500,427500,636000,1536000,2796000,4796000}))*1.021,-2))</f>
        <v/>
      </c>
      <c r="N2510" s="19">
        <f>MAX(0,ROUNDDOWN(H2510-E2510-430000-G2510,-3))</f>
        <v/>
      </c>
      <c r="O2510" s="19">
        <f>MAX(0,ROUNDDOWN(H2510-E2510-430000-G2510-D2510,-3))</f>
        <v/>
      </c>
      <c r="P2510" s="19">
        <f>IF(H2510&lt;=450000,0,MAX(0,ROUNDDOWN(N2510*0.06-MIN(50000,N2510)*0.03,-2))+MAX(0,ROUNDDOWN(N2510*0.04-MIN(50000,N2510)*0.02,-2)))</f>
        <v/>
      </c>
      <c r="Q2510" s="19">
        <f>IF(H2510&lt;=450000,0,MAX(0,ROUNDDOWN(O2510*0.06-MIN(50000,O2510)*0.03,-2))+MAX(0,ROUNDDOWN(O2510*0.04-MIN(50000,O2510)*0.02,-2)))</f>
        <v/>
      </c>
      <c r="R2510" s="19">
        <f>L2510-M2510</f>
        <v/>
      </c>
      <c r="S2510" s="19">
        <f>P2510-Q2510</f>
        <v/>
      </c>
      <c r="T2510" s="19">
        <f>R2510+S2510</f>
        <v/>
      </c>
      <c r="U2510" s="21">
        <f>IF(J2510&lt;=0,0,LOOKUP(J2510,{0,1950001,3300001,6950001,9000001,18000001,40000001},{0.05,0.1,0.2,0.23,0.33,0.4,0.45}))</f>
        <v/>
      </c>
    </row>
    <row r="2511">
      <c r="A2511" t="inlineStr">
        <is>
          <t>1万円刻み</t>
        </is>
      </c>
      <c r="B2511" s="19">
        <f>'3_1万円刻み'!$A$1187</f>
        <v/>
      </c>
      <c r="C2511" s="20" t="n">
        <v>2025</v>
      </c>
      <c r="D2511" s="19" t="n">
        <v>276000</v>
      </c>
      <c r="E2511" s="19">
        <f>ROUND(MIN(B2511/12,650000)*12*0.0915+MIN(B2511/12,1390000)*12*(0.0504+0)+B2511*0.005,0)</f>
        <v/>
      </c>
      <c r="F2511" s="19" t="n">
        <v>0</v>
      </c>
      <c r="G2511" s="19" t="n">
        <v>0</v>
      </c>
      <c r="H2511" s="19">
        <f>IF(C2511&gt;=2026,IF(B2511&lt;741000,0,IF(B2511&lt;2191000,B2511-740000,IF(B2511&lt;2193000,1451000,IF(B2511&lt;2196000,1453000,IF(B2511&lt;2200000,1456000,IF(B2511&lt;3600000,ROUNDDOWN(B2511/4,-3)*2.8-80000,IF(B2511&lt;6600000,ROUNDDOWN(B2511/4,-3)*3.2-440000,IF(B2511&lt;8500000,ROUNDDOWN(B2511*0.9,0)-1100000,B2511-1950000)))))))),IF(B2511&lt;651000,0,IF(B2511&lt;1900000,B2511-650000,IF(B2511&lt;3600000,ROUNDDOWN(B2511/4,-3)*2.8-80000,IF(B2511&lt;6600000,ROUNDDOWN(B2511/4,-3)*3.2-440000,IF(B2511&lt;8500000,ROUNDDOWN(B2511*0.9,0)-1100000,B2511-1950000))))))</f>
        <v/>
      </c>
      <c r="I2511" s="19">
        <f>IF(H2511&gt;23500000,NA(),IF(C2511&gt;=2026,IF(H2511&lt;=4890000,1040000,IF(H2511&lt;=6550000,670000,620000)),IF(H2511&lt;=1320000,950000,IF(H2511&lt;=3360000,880000,IF(H2511&lt;=4890000,680000,IF(H2511&lt;=6550000,630000,580000))))))</f>
        <v/>
      </c>
      <c r="J2511" s="19">
        <f>MAX(0,ROUNDDOWN(H2511-E2511-I2511-F2511,-3))</f>
        <v/>
      </c>
      <c r="K2511" s="19">
        <f>MAX(0,ROUNDDOWN(H2511-E2511-I2511-F2511-D2511,-3))</f>
        <v/>
      </c>
      <c r="L2511" s="19">
        <f>IF(J2511&lt;=0,0,ROUNDDOWN((J2511*LOOKUP(J2511,{0,1950001,3300001,6950001,9000001,18000001,40000001},{0.05,0.1,0.2,0.23,0.33,0.4,0.45})-LOOKUP(J2511,{0,1950001,3300001,6950001,9000001,18000001,40000001},{0,97500,427500,636000,1536000,2796000,4796000}))*1.021,-2))</f>
        <v/>
      </c>
      <c r="M2511" s="19">
        <f>IF(K2511&lt;=0,0,ROUNDDOWN((K2511*LOOKUP(K2511,{0,1950001,3300001,6950001,9000001,18000001,40000001},{0.05,0.1,0.2,0.23,0.33,0.4,0.45})-LOOKUP(K2511,{0,1950001,3300001,6950001,9000001,18000001,40000001},{0,97500,427500,636000,1536000,2796000,4796000}))*1.021,-2))</f>
        <v/>
      </c>
      <c r="N2511" s="19">
        <f>MAX(0,ROUNDDOWN(H2511-E2511-430000-G2511,-3))</f>
        <v/>
      </c>
      <c r="O2511" s="19">
        <f>MAX(0,ROUNDDOWN(H2511-E2511-430000-G2511-D2511,-3))</f>
        <v/>
      </c>
      <c r="P2511" s="19">
        <f>IF(H2511&lt;=450000,0,MAX(0,ROUNDDOWN(N2511*0.06-MIN(50000,N2511)*0.03,-2))+MAX(0,ROUNDDOWN(N2511*0.04-MIN(50000,N2511)*0.02,-2)))</f>
        <v/>
      </c>
      <c r="Q2511" s="19">
        <f>IF(H2511&lt;=450000,0,MAX(0,ROUNDDOWN(O2511*0.06-MIN(50000,O2511)*0.03,-2))+MAX(0,ROUNDDOWN(O2511*0.04-MIN(50000,O2511)*0.02,-2)))</f>
        <v/>
      </c>
      <c r="R2511" s="19">
        <f>L2511-M2511</f>
        <v/>
      </c>
      <c r="S2511" s="19">
        <f>P2511-Q2511</f>
        <v/>
      </c>
      <c r="T2511" s="19">
        <f>R2511+S2511</f>
        <v/>
      </c>
      <c r="U2511" s="21">
        <f>IF(J2511&lt;=0,0,LOOKUP(J2511,{0,1950001,3300001,6950001,9000001,18000001,40000001},{0.05,0.1,0.2,0.23,0.33,0.4,0.45}))</f>
        <v/>
      </c>
    </row>
    <row r="2512">
      <c r="A2512" t="inlineStr">
        <is>
          <t>1万円刻み</t>
        </is>
      </c>
      <c r="B2512" s="19">
        <f>'3_1万円刻み'!$A$1187</f>
        <v/>
      </c>
      <c r="C2512" s="20" t="n">
        <v>2026</v>
      </c>
      <c r="D2512" s="19" t="n">
        <v>276000</v>
      </c>
      <c r="E2512" s="19">
        <f>ROUND(MIN(B2512/12,650000)*12*0.0915+MIN(B2512/12,1390000)*12*(0.0504+0)+B2512*0.005,0)</f>
        <v/>
      </c>
      <c r="F2512" s="19" t="n">
        <v>0</v>
      </c>
      <c r="G2512" s="19" t="n">
        <v>0</v>
      </c>
      <c r="H2512" s="19">
        <f>IF(C2512&gt;=2026,IF(B2512&lt;741000,0,IF(B2512&lt;2191000,B2512-740000,IF(B2512&lt;2193000,1451000,IF(B2512&lt;2196000,1453000,IF(B2512&lt;2200000,1456000,IF(B2512&lt;3600000,ROUNDDOWN(B2512/4,-3)*2.8-80000,IF(B2512&lt;6600000,ROUNDDOWN(B2512/4,-3)*3.2-440000,IF(B2512&lt;8500000,ROUNDDOWN(B2512*0.9,0)-1100000,B2512-1950000)))))))),IF(B2512&lt;651000,0,IF(B2512&lt;1900000,B2512-650000,IF(B2512&lt;3600000,ROUNDDOWN(B2512/4,-3)*2.8-80000,IF(B2512&lt;6600000,ROUNDDOWN(B2512/4,-3)*3.2-440000,IF(B2512&lt;8500000,ROUNDDOWN(B2512*0.9,0)-1100000,B2512-1950000))))))</f>
        <v/>
      </c>
      <c r="I2512" s="19">
        <f>IF(H2512&gt;23500000,NA(),IF(C2512&gt;=2026,IF(H2512&lt;=4890000,1040000,IF(H2512&lt;=6550000,670000,620000)),IF(H2512&lt;=1320000,950000,IF(H2512&lt;=3360000,880000,IF(H2512&lt;=4890000,680000,IF(H2512&lt;=6550000,630000,580000))))))</f>
        <v/>
      </c>
      <c r="J2512" s="19">
        <f>MAX(0,ROUNDDOWN(H2512-E2512-I2512-F2512,-3))</f>
        <v/>
      </c>
      <c r="K2512" s="19">
        <f>MAX(0,ROUNDDOWN(H2512-E2512-I2512-F2512-D2512,-3))</f>
        <v/>
      </c>
      <c r="L2512" s="19">
        <f>IF(J2512&lt;=0,0,ROUNDDOWN((J2512*LOOKUP(J2512,{0,1950001,3300001,6950001,9000001,18000001,40000001},{0.05,0.1,0.2,0.23,0.33,0.4,0.45})-LOOKUP(J2512,{0,1950001,3300001,6950001,9000001,18000001,40000001},{0,97500,427500,636000,1536000,2796000,4796000}))*1.021,-2))</f>
        <v/>
      </c>
      <c r="M2512" s="19">
        <f>IF(K2512&lt;=0,0,ROUNDDOWN((K2512*LOOKUP(K2512,{0,1950001,3300001,6950001,9000001,18000001,40000001},{0.05,0.1,0.2,0.23,0.33,0.4,0.45})-LOOKUP(K2512,{0,1950001,3300001,6950001,9000001,18000001,40000001},{0,97500,427500,636000,1536000,2796000,4796000}))*1.021,-2))</f>
        <v/>
      </c>
      <c r="N2512" s="19">
        <f>MAX(0,ROUNDDOWN(H2512-E2512-430000-G2512,-3))</f>
        <v/>
      </c>
      <c r="O2512" s="19">
        <f>MAX(0,ROUNDDOWN(H2512-E2512-430000-G2512-D2512,-3))</f>
        <v/>
      </c>
      <c r="P2512" s="19">
        <f>IF(H2512&lt;=450000,0,MAX(0,ROUNDDOWN(N2512*0.06-MIN(50000,N2512)*0.03,-2))+MAX(0,ROUNDDOWN(N2512*0.04-MIN(50000,N2512)*0.02,-2)))</f>
        <v/>
      </c>
      <c r="Q2512" s="19">
        <f>IF(H2512&lt;=450000,0,MAX(0,ROUNDDOWN(O2512*0.06-MIN(50000,O2512)*0.03,-2))+MAX(0,ROUNDDOWN(O2512*0.04-MIN(50000,O2512)*0.02,-2)))</f>
        <v/>
      </c>
      <c r="R2512" s="19">
        <f>L2512-M2512</f>
        <v/>
      </c>
      <c r="S2512" s="19">
        <f>P2512-Q2512</f>
        <v/>
      </c>
      <c r="T2512" s="19">
        <f>R2512+S2512</f>
        <v/>
      </c>
      <c r="U2512" s="21">
        <f>IF(J2512&lt;=0,0,LOOKUP(J2512,{0,1950001,3300001,6950001,9000001,18000001,40000001},{0.05,0.1,0.2,0.23,0.33,0.4,0.45}))</f>
        <v/>
      </c>
    </row>
    <row r="2513">
      <c r="A2513" t="inlineStr">
        <is>
          <t>1万円刻み</t>
        </is>
      </c>
      <c r="B2513" s="19">
        <f>'3_1万円刻み'!$A$1188</f>
        <v/>
      </c>
      <c r="C2513" s="20" t="n">
        <v>2025</v>
      </c>
      <c r="D2513" s="19" t="n">
        <v>276000</v>
      </c>
      <c r="E2513" s="19">
        <f>ROUND(MIN(B2513/12,650000)*12*0.0915+MIN(B2513/12,1390000)*12*(0.0504+0)+B2513*0.005,0)</f>
        <v/>
      </c>
      <c r="F2513" s="19" t="n">
        <v>0</v>
      </c>
      <c r="G2513" s="19" t="n">
        <v>0</v>
      </c>
      <c r="H2513" s="19">
        <f>IF(C2513&gt;=2026,IF(B2513&lt;741000,0,IF(B2513&lt;2191000,B2513-740000,IF(B2513&lt;2193000,1451000,IF(B2513&lt;2196000,1453000,IF(B2513&lt;2200000,1456000,IF(B2513&lt;3600000,ROUNDDOWN(B2513/4,-3)*2.8-80000,IF(B2513&lt;6600000,ROUNDDOWN(B2513/4,-3)*3.2-440000,IF(B2513&lt;8500000,ROUNDDOWN(B2513*0.9,0)-1100000,B2513-1950000)))))))),IF(B2513&lt;651000,0,IF(B2513&lt;1900000,B2513-650000,IF(B2513&lt;3600000,ROUNDDOWN(B2513/4,-3)*2.8-80000,IF(B2513&lt;6600000,ROUNDDOWN(B2513/4,-3)*3.2-440000,IF(B2513&lt;8500000,ROUNDDOWN(B2513*0.9,0)-1100000,B2513-1950000))))))</f>
        <v/>
      </c>
      <c r="I2513" s="19">
        <f>IF(H2513&gt;23500000,NA(),IF(C2513&gt;=2026,IF(H2513&lt;=4890000,1040000,IF(H2513&lt;=6550000,670000,620000)),IF(H2513&lt;=1320000,950000,IF(H2513&lt;=3360000,880000,IF(H2513&lt;=4890000,680000,IF(H2513&lt;=6550000,630000,580000))))))</f>
        <v/>
      </c>
      <c r="J2513" s="19">
        <f>MAX(0,ROUNDDOWN(H2513-E2513-I2513-F2513,-3))</f>
        <v/>
      </c>
      <c r="K2513" s="19">
        <f>MAX(0,ROUNDDOWN(H2513-E2513-I2513-F2513-D2513,-3))</f>
        <v/>
      </c>
      <c r="L2513" s="19">
        <f>IF(J2513&lt;=0,0,ROUNDDOWN((J2513*LOOKUP(J2513,{0,1950001,3300001,6950001,9000001,18000001,40000001},{0.05,0.1,0.2,0.23,0.33,0.4,0.45})-LOOKUP(J2513,{0,1950001,3300001,6950001,9000001,18000001,40000001},{0,97500,427500,636000,1536000,2796000,4796000}))*1.021,-2))</f>
        <v/>
      </c>
      <c r="M2513" s="19">
        <f>IF(K2513&lt;=0,0,ROUNDDOWN((K2513*LOOKUP(K2513,{0,1950001,3300001,6950001,9000001,18000001,40000001},{0.05,0.1,0.2,0.23,0.33,0.4,0.45})-LOOKUP(K2513,{0,1950001,3300001,6950001,9000001,18000001,40000001},{0,97500,427500,636000,1536000,2796000,4796000}))*1.021,-2))</f>
        <v/>
      </c>
      <c r="N2513" s="19">
        <f>MAX(0,ROUNDDOWN(H2513-E2513-430000-G2513,-3))</f>
        <v/>
      </c>
      <c r="O2513" s="19">
        <f>MAX(0,ROUNDDOWN(H2513-E2513-430000-G2513-D2513,-3))</f>
        <v/>
      </c>
      <c r="P2513" s="19">
        <f>IF(H2513&lt;=450000,0,MAX(0,ROUNDDOWN(N2513*0.06-MIN(50000,N2513)*0.03,-2))+MAX(0,ROUNDDOWN(N2513*0.04-MIN(50000,N2513)*0.02,-2)))</f>
        <v/>
      </c>
      <c r="Q2513" s="19">
        <f>IF(H2513&lt;=450000,0,MAX(0,ROUNDDOWN(O2513*0.06-MIN(50000,O2513)*0.03,-2))+MAX(0,ROUNDDOWN(O2513*0.04-MIN(50000,O2513)*0.02,-2)))</f>
        <v/>
      </c>
      <c r="R2513" s="19">
        <f>L2513-M2513</f>
        <v/>
      </c>
      <c r="S2513" s="19">
        <f>P2513-Q2513</f>
        <v/>
      </c>
      <c r="T2513" s="19">
        <f>R2513+S2513</f>
        <v/>
      </c>
      <c r="U2513" s="21">
        <f>IF(J2513&lt;=0,0,LOOKUP(J2513,{0,1950001,3300001,6950001,9000001,18000001,40000001},{0.05,0.1,0.2,0.23,0.33,0.4,0.45}))</f>
        <v/>
      </c>
    </row>
    <row r="2514">
      <c r="A2514" t="inlineStr">
        <is>
          <t>1万円刻み</t>
        </is>
      </c>
      <c r="B2514" s="19">
        <f>'3_1万円刻み'!$A$1188</f>
        <v/>
      </c>
      <c r="C2514" s="20" t="n">
        <v>2026</v>
      </c>
      <c r="D2514" s="19" t="n">
        <v>276000</v>
      </c>
      <c r="E2514" s="19">
        <f>ROUND(MIN(B2514/12,650000)*12*0.0915+MIN(B2514/12,1390000)*12*(0.0504+0)+B2514*0.005,0)</f>
        <v/>
      </c>
      <c r="F2514" s="19" t="n">
        <v>0</v>
      </c>
      <c r="G2514" s="19" t="n">
        <v>0</v>
      </c>
      <c r="H2514" s="19">
        <f>IF(C2514&gt;=2026,IF(B2514&lt;741000,0,IF(B2514&lt;2191000,B2514-740000,IF(B2514&lt;2193000,1451000,IF(B2514&lt;2196000,1453000,IF(B2514&lt;2200000,1456000,IF(B2514&lt;3600000,ROUNDDOWN(B2514/4,-3)*2.8-80000,IF(B2514&lt;6600000,ROUNDDOWN(B2514/4,-3)*3.2-440000,IF(B2514&lt;8500000,ROUNDDOWN(B2514*0.9,0)-1100000,B2514-1950000)))))))),IF(B2514&lt;651000,0,IF(B2514&lt;1900000,B2514-650000,IF(B2514&lt;3600000,ROUNDDOWN(B2514/4,-3)*2.8-80000,IF(B2514&lt;6600000,ROUNDDOWN(B2514/4,-3)*3.2-440000,IF(B2514&lt;8500000,ROUNDDOWN(B2514*0.9,0)-1100000,B2514-1950000))))))</f>
        <v/>
      </c>
      <c r="I2514" s="19">
        <f>IF(H2514&gt;23500000,NA(),IF(C2514&gt;=2026,IF(H2514&lt;=4890000,1040000,IF(H2514&lt;=6550000,670000,620000)),IF(H2514&lt;=1320000,950000,IF(H2514&lt;=3360000,880000,IF(H2514&lt;=4890000,680000,IF(H2514&lt;=6550000,630000,580000))))))</f>
        <v/>
      </c>
      <c r="J2514" s="19">
        <f>MAX(0,ROUNDDOWN(H2514-E2514-I2514-F2514,-3))</f>
        <v/>
      </c>
      <c r="K2514" s="19">
        <f>MAX(0,ROUNDDOWN(H2514-E2514-I2514-F2514-D2514,-3))</f>
        <v/>
      </c>
      <c r="L2514" s="19">
        <f>IF(J2514&lt;=0,0,ROUNDDOWN((J2514*LOOKUP(J2514,{0,1950001,3300001,6950001,9000001,18000001,40000001},{0.05,0.1,0.2,0.23,0.33,0.4,0.45})-LOOKUP(J2514,{0,1950001,3300001,6950001,9000001,18000001,40000001},{0,97500,427500,636000,1536000,2796000,4796000}))*1.021,-2))</f>
        <v/>
      </c>
      <c r="M2514" s="19">
        <f>IF(K2514&lt;=0,0,ROUNDDOWN((K2514*LOOKUP(K2514,{0,1950001,3300001,6950001,9000001,18000001,40000001},{0.05,0.1,0.2,0.23,0.33,0.4,0.45})-LOOKUP(K2514,{0,1950001,3300001,6950001,9000001,18000001,40000001},{0,97500,427500,636000,1536000,2796000,4796000}))*1.021,-2))</f>
        <v/>
      </c>
      <c r="N2514" s="19">
        <f>MAX(0,ROUNDDOWN(H2514-E2514-430000-G2514,-3))</f>
        <v/>
      </c>
      <c r="O2514" s="19">
        <f>MAX(0,ROUNDDOWN(H2514-E2514-430000-G2514-D2514,-3))</f>
        <v/>
      </c>
      <c r="P2514" s="19">
        <f>IF(H2514&lt;=450000,0,MAX(0,ROUNDDOWN(N2514*0.06-MIN(50000,N2514)*0.03,-2))+MAX(0,ROUNDDOWN(N2514*0.04-MIN(50000,N2514)*0.02,-2)))</f>
        <v/>
      </c>
      <c r="Q2514" s="19">
        <f>IF(H2514&lt;=450000,0,MAX(0,ROUNDDOWN(O2514*0.06-MIN(50000,O2514)*0.03,-2))+MAX(0,ROUNDDOWN(O2514*0.04-MIN(50000,O2514)*0.02,-2)))</f>
        <v/>
      </c>
      <c r="R2514" s="19">
        <f>L2514-M2514</f>
        <v/>
      </c>
      <c r="S2514" s="19">
        <f>P2514-Q2514</f>
        <v/>
      </c>
      <c r="T2514" s="19">
        <f>R2514+S2514</f>
        <v/>
      </c>
      <c r="U2514" s="21">
        <f>IF(J2514&lt;=0,0,LOOKUP(J2514,{0,1950001,3300001,6950001,9000001,18000001,40000001},{0.05,0.1,0.2,0.23,0.33,0.4,0.45}))</f>
        <v/>
      </c>
    </row>
    <row r="2515">
      <c r="A2515" t="inlineStr">
        <is>
          <t>1万円刻み</t>
        </is>
      </c>
      <c r="B2515" s="19">
        <f>'3_1万円刻み'!$A$1189</f>
        <v/>
      </c>
      <c r="C2515" s="20" t="n">
        <v>2025</v>
      </c>
      <c r="D2515" s="19" t="n">
        <v>276000</v>
      </c>
      <c r="E2515" s="19">
        <f>ROUND(MIN(B2515/12,650000)*12*0.0915+MIN(B2515/12,1390000)*12*(0.0504+0)+B2515*0.005,0)</f>
        <v/>
      </c>
      <c r="F2515" s="19" t="n">
        <v>0</v>
      </c>
      <c r="G2515" s="19" t="n">
        <v>0</v>
      </c>
      <c r="H2515" s="19">
        <f>IF(C2515&gt;=2026,IF(B2515&lt;741000,0,IF(B2515&lt;2191000,B2515-740000,IF(B2515&lt;2193000,1451000,IF(B2515&lt;2196000,1453000,IF(B2515&lt;2200000,1456000,IF(B2515&lt;3600000,ROUNDDOWN(B2515/4,-3)*2.8-80000,IF(B2515&lt;6600000,ROUNDDOWN(B2515/4,-3)*3.2-440000,IF(B2515&lt;8500000,ROUNDDOWN(B2515*0.9,0)-1100000,B2515-1950000)))))))),IF(B2515&lt;651000,0,IF(B2515&lt;1900000,B2515-650000,IF(B2515&lt;3600000,ROUNDDOWN(B2515/4,-3)*2.8-80000,IF(B2515&lt;6600000,ROUNDDOWN(B2515/4,-3)*3.2-440000,IF(B2515&lt;8500000,ROUNDDOWN(B2515*0.9,0)-1100000,B2515-1950000))))))</f>
        <v/>
      </c>
      <c r="I2515" s="19">
        <f>IF(H2515&gt;23500000,NA(),IF(C2515&gt;=2026,IF(H2515&lt;=4890000,1040000,IF(H2515&lt;=6550000,670000,620000)),IF(H2515&lt;=1320000,950000,IF(H2515&lt;=3360000,880000,IF(H2515&lt;=4890000,680000,IF(H2515&lt;=6550000,630000,580000))))))</f>
        <v/>
      </c>
      <c r="J2515" s="19">
        <f>MAX(0,ROUNDDOWN(H2515-E2515-I2515-F2515,-3))</f>
        <v/>
      </c>
      <c r="K2515" s="19">
        <f>MAX(0,ROUNDDOWN(H2515-E2515-I2515-F2515-D2515,-3))</f>
        <v/>
      </c>
      <c r="L2515" s="19">
        <f>IF(J2515&lt;=0,0,ROUNDDOWN((J2515*LOOKUP(J2515,{0,1950001,3300001,6950001,9000001,18000001,40000001},{0.05,0.1,0.2,0.23,0.33,0.4,0.45})-LOOKUP(J2515,{0,1950001,3300001,6950001,9000001,18000001,40000001},{0,97500,427500,636000,1536000,2796000,4796000}))*1.021,-2))</f>
        <v/>
      </c>
      <c r="M2515" s="19">
        <f>IF(K2515&lt;=0,0,ROUNDDOWN((K2515*LOOKUP(K2515,{0,1950001,3300001,6950001,9000001,18000001,40000001},{0.05,0.1,0.2,0.23,0.33,0.4,0.45})-LOOKUP(K2515,{0,1950001,3300001,6950001,9000001,18000001,40000001},{0,97500,427500,636000,1536000,2796000,4796000}))*1.021,-2))</f>
        <v/>
      </c>
      <c r="N2515" s="19">
        <f>MAX(0,ROUNDDOWN(H2515-E2515-430000-G2515,-3))</f>
        <v/>
      </c>
      <c r="O2515" s="19">
        <f>MAX(0,ROUNDDOWN(H2515-E2515-430000-G2515-D2515,-3))</f>
        <v/>
      </c>
      <c r="P2515" s="19">
        <f>IF(H2515&lt;=450000,0,MAX(0,ROUNDDOWN(N2515*0.06-MIN(50000,N2515)*0.03,-2))+MAX(0,ROUNDDOWN(N2515*0.04-MIN(50000,N2515)*0.02,-2)))</f>
        <v/>
      </c>
      <c r="Q2515" s="19">
        <f>IF(H2515&lt;=450000,0,MAX(0,ROUNDDOWN(O2515*0.06-MIN(50000,O2515)*0.03,-2))+MAX(0,ROUNDDOWN(O2515*0.04-MIN(50000,O2515)*0.02,-2)))</f>
        <v/>
      </c>
      <c r="R2515" s="19">
        <f>L2515-M2515</f>
        <v/>
      </c>
      <c r="S2515" s="19">
        <f>P2515-Q2515</f>
        <v/>
      </c>
      <c r="T2515" s="19">
        <f>R2515+S2515</f>
        <v/>
      </c>
      <c r="U2515" s="21">
        <f>IF(J2515&lt;=0,0,LOOKUP(J2515,{0,1950001,3300001,6950001,9000001,18000001,40000001},{0.05,0.1,0.2,0.23,0.33,0.4,0.45}))</f>
        <v/>
      </c>
    </row>
    <row r="2516">
      <c r="A2516" t="inlineStr">
        <is>
          <t>1万円刻み</t>
        </is>
      </c>
      <c r="B2516" s="19">
        <f>'3_1万円刻み'!$A$1189</f>
        <v/>
      </c>
      <c r="C2516" s="20" t="n">
        <v>2026</v>
      </c>
      <c r="D2516" s="19" t="n">
        <v>276000</v>
      </c>
      <c r="E2516" s="19">
        <f>ROUND(MIN(B2516/12,650000)*12*0.0915+MIN(B2516/12,1390000)*12*(0.0504+0)+B2516*0.005,0)</f>
        <v/>
      </c>
      <c r="F2516" s="19" t="n">
        <v>0</v>
      </c>
      <c r="G2516" s="19" t="n">
        <v>0</v>
      </c>
      <c r="H2516" s="19">
        <f>IF(C2516&gt;=2026,IF(B2516&lt;741000,0,IF(B2516&lt;2191000,B2516-740000,IF(B2516&lt;2193000,1451000,IF(B2516&lt;2196000,1453000,IF(B2516&lt;2200000,1456000,IF(B2516&lt;3600000,ROUNDDOWN(B2516/4,-3)*2.8-80000,IF(B2516&lt;6600000,ROUNDDOWN(B2516/4,-3)*3.2-440000,IF(B2516&lt;8500000,ROUNDDOWN(B2516*0.9,0)-1100000,B2516-1950000)))))))),IF(B2516&lt;651000,0,IF(B2516&lt;1900000,B2516-650000,IF(B2516&lt;3600000,ROUNDDOWN(B2516/4,-3)*2.8-80000,IF(B2516&lt;6600000,ROUNDDOWN(B2516/4,-3)*3.2-440000,IF(B2516&lt;8500000,ROUNDDOWN(B2516*0.9,0)-1100000,B2516-1950000))))))</f>
        <v/>
      </c>
      <c r="I2516" s="19">
        <f>IF(H2516&gt;23500000,NA(),IF(C2516&gt;=2026,IF(H2516&lt;=4890000,1040000,IF(H2516&lt;=6550000,670000,620000)),IF(H2516&lt;=1320000,950000,IF(H2516&lt;=3360000,880000,IF(H2516&lt;=4890000,680000,IF(H2516&lt;=6550000,630000,580000))))))</f>
        <v/>
      </c>
      <c r="J2516" s="19">
        <f>MAX(0,ROUNDDOWN(H2516-E2516-I2516-F2516,-3))</f>
        <v/>
      </c>
      <c r="K2516" s="19">
        <f>MAX(0,ROUNDDOWN(H2516-E2516-I2516-F2516-D2516,-3))</f>
        <v/>
      </c>
      <c r="L2516" s="19">
        <f>IF(J2516&lt;=0,0,ROUNDDOWN((J2516*LOOKUP(J2516,{0,1950001,3300001,6950001,9000001,18000001,40000001},{0.05,0.1,0.2,0.23,0.33,0.4,0.45})-LOOKUP(J2516,{0,1950001,3300001,6950001,9000001,18000001,40000001},{0,97500,427500,636000,1536000,2796000,4796000}))*1.021,-2))</f>
        <v/>
      </c>
      <c r="M2516" s="19">
        <f>IF(K2516&lt;=0,0,ROUNDDOWN((K2516*LOOKUP(K2516,{0,1950001,3300001,6950001,9000001,18000001,40000001},{0.05,0.1,0.2,0.23,0.33,0.4,0.45})-LOOKUP(K2516,{0,1950001,3300001,6950001,9000001,18000001,40000001},{0,97500,427500,636000,1536000,2796000,4796000}))*1.021,-2))</f>
        <v/>
      </c>
      <c r="N2516" s="19">
        <f>MAX(0,ROUNDDOWN(H2516-E2516-430000-G2516,-3))</f>
        <v/>
      </c>
      <c r="O2516" s="19">
        <f>MAX(0,ROUNDDOWN(H2516-E2516-430000-G2516-D2516,-3))</f>
        <v/>
      </c>
      <c r="P2516" s="19">
        <f>IF(H2516&lt;=450000,0,MAX(0,ROUNDDOWN(N2516*0.06-MIN(50000,N2516)*0.03,-2))+MAX(0,ROUNDDOWN(N2516*0.04-MIN(50000,N2516)*0.02,-2)))</f>
        <v/>
      </c>
      <c r="Q2516" s="19">
        <f>IF(H2516&lt;=450000,0,MAX(0,ROUNDDOWN(O2516*0.06-MIN(50000,O2516)*0.03,-2))+MAX(0,ROUNDDOWN(O2516*0.04-MIN(50000,O2516)*0.02,-2)))</f>
        <v/>
      </c>
      <c r="R2516" s="19">
        <f>L2516-M2516</f>
        <v/>
      </c>
      <c r="S2516" s="19">
        <f>P2516-Q2516</f>
        <v/>
      </c>
      <c r="T2516" s="19">
        <f>R2516+S2516</f>
        <v/>
      </c>
      <c r="U2516" s="21">
        <f>IF(J2516&lt;=0,0,LOOKUP(J2516,{0,1950001,3300001,6950001,9000001,18000001,40000001},{0.05,0.1,0.2,0.23,0.33,0.4,0.45}))</f>
        <v/>
      </c>
    </row>
    <row r="2517">
      <c r="A2517" t="inlineStr">
        <is>
          <t>1万円刻み</t>
        </is>
      </c>
      <c r="B2517" s="19">
        <f>'3_1万円刻み'!$A$1190</f>
        <v/>
      </c>
      <c r="C2517" s="20" t="n">
        <v>2025</v>
      </c>
      <c r="D2517" s="19" t="n">
        <v>276000</v>
      </c>
      <c r="E2517" s="19">
        <f>ROUND(MIN(B2517/12,650000)*12*0.0915+MIN(B2517/12,1390000)*12*(0.0504+0)+B2517*0.005,0)</f>
        <v/>
      </c>
      <c r="F2517" s="19" t="n">
        <v>0</v>
      </c>
      <c r="G2517" s="19" t="n">
        <v>0</v>
      </c>
      <c r="H2517" s="19">
        <f>IF(C2517&gt;=2026,IF(B2517&lt;741000,0,IF(B2517&lt;2191000,B2517-740000,IF(B2517&lt;2193000,1451000,IF(B2517&lt;2196000,1453000,IF(B2517&lt;2200000,1456000,IF(B2517&lt;3600000,ROUNDDOWN(B2517/4,-3)*2.8-80000,IF(B2517&lt;6600000,ROUNDDOWN(B2517/4,-3)*3.2-440000,IF(B2517&lt;8500000,ROUNDDOWN(B2517*0.9,0)-1100000,B2517-1950000)))))))),IF(B2517&lt;651000,0,IF(B2517&lt;1900000,B2517-650000,IF(B2517&lt;3600000,ROUNDDOWN(B2517/4,-3)*2.8-80000,IF(B2517&lt;6600000,ROUNDDOWN(B2517/4,-3)*3.2-440000,IF(B2517&lt;8500000,ROUNDDOWN(B2517*0.9,0)-1100000,B2517-1950000))))))</f>
        <v/>
      </c>
      <c r="I2517" s="19">
        <f>IF(H2517&gt;23500000,NA(),IF(C2517&gt;=2026,IF(H2517&lt;=4890000,1040000,IF(H2517&lt;=6550000,670000,620000)),IF(H2517&lt;=1320000,950000,IF(H2517&lt;=3360000,880000,IF(H2517&lt;=4890000,680000,IF(H2517&lt;=6550000,630000,580000))))))</f>
        <v/>
      </c>
      <c r="J2517" s="19">
        <f>MAX(0,ROUNDDOWN(H2517-E2517-I2517-F2517,-3))</f>
        <v/>
      </c>
      <c r="K2517" s="19">
        <f>MAX(0,ROUNDDOWN(H2517-E2517-I2517-F2517-D2517,-3))</f>
        <v/>
      </c>
      <c r="L2517" s="19">
        <f>IF(J2517&lt;=0,0,ROUNDDOWN((J2517*LOOKUP(J2517,{0,1950001,3300001,6950001,9000001,18000001,40000001},{0.05,0.1,0.2,0.23,0.33,0.4,0.45})-LOOKUP(J2517,{0,1950001,3300001,6950001,9000001,18000001,40000001},{0,97500,427500,636000,1536000,2796000,4796000}))*1.021,-2))</f>
        <v/>
      </c>
      <c r="M2517" s="19">
        <f>IF(K2517&lt;=0,0,ROUNDDOWN((K2517*LOOKUP(K2517,{0,1950001,3300001,6950001,9000001,18000001,40000001},{0.05,0.1,0.2,0.23,0.33,0.4,0.45})-LOOKUP(K2517,{0,1950001,3300001,6950001,9000001,18000001,40000001},{0,97500,427500,636000,1536000,2796000,4796000}))*1.021,-2))</f>
        <v/>
      </c>
      <c r="N2517" s="19">
        <f>MAX(0,ROUNDDOWN(H2517-E2517-430000-G2517,-3))</f>
        <v/>
      </c>
      <c r="O2517" s="19">
        <f>MAX(0,ROUNDDOWN(H2517-E2517-430000-G2517-D2517,-3))</f>
        <v/>
      </c>
      <c r="P2517" s="19">
        <f>IF(H2517&lt;=450000,0,MAX(0,ROUNDDOWN(N2517*0.06-MIN(50000,N2517)*0.03,-2))+MAX(0,ROUNDDOWN(N2517*0.04-MIN(50000,N2517)*0.02,-2)))</f>
        <v/>
      </c>
      <c r="Q2517" s="19">
        <f>IF(H2517&lt;=450000,0,MAX(0,ROUNDDOWN(O2517*0.06-MIN(50000,O2517)*0.03,-2))+MAX(0,ROUNDDOWN(O2517*0.04-MIN(50000,O2517)*0.02,-2)))</f>
        <v/>
      </c>
      <c r="R2517" s="19">
        <f>L2517-M2517</f>
        <v/>
      </c>
      <c r="S2517" s="19">
        <f>P2517-Q2517</f>
        <v/>
      </c>
      <c r="T2517" s="19">
        <f>R2517+S2517</f>
        <v/>
      </c>
      <c r="U2517" s="21">
        <f>IF(J2517&lt;=0,0,LOOKUP(J2517,{0,1950001,3300001,6950001,9000001,18000001,40000001},{0.05,0.1,0.2,0.23,0.33,0.4,0.45}))</f>
        <v/>
      </c>
    </row>
    <row r="2518">
      <c r="A2518" t="inlineStr">
        <is>
          <t>1万円刻み</t>
        </is>
      </c>
      <c r="B2518" s="19">
        <f>'3_1万円刻み'!$A$1190</f>
        <v/>
      </c>
      <c r="C2518" s="20" t="n">
        <v>2026</v>
      </c>
      <c r="D2518" s="19" t="n">
        <v>276000</v>
      </c>
      <c r="E2518" s="19">
        <f>ROUND(MIN(B2518/12,650000)*12*0.0915+MIN(B2518/12,1390000)*12*(0.0504+0)+B2518*0.005,0)</f>
        <v/>
      </c>
      <c r="F2518" s="19" t="n">
        <v>0</v>
      </c>
      <c r="G2518" s="19" t="n">
        <v>0</v>
      </c>
      <c r="H2518" s="19">
        <f>IF(C2518&gt;=2026,IF(B2518&lt;741000,0,IF(B2518&lt;2191000,B2518-740000,IF(B2518&lt;2193000,1451000,IF(B2518&lt;2196000,1453000,IF(B2518&lt;2200000,1456000,IF(B2518&lt;3600000,ROUNDDOWN(B2518/4,-3)*2.8-80000,IF(B2518&lt;6600000,ROUNDDOWN(B2518/4,-3)*3.2-440000,IF(B2518&lt;8500000,ROUNDDOWN(B2518*0.9,0)-1100000,B2518-1950000)))))))),IF(B2518&lt;651000,0,IF(B2518&lt;1900000,B2518-650000,IF(B2518&lt;3600000,ROUNDDOWN(B2518/4,-3)*2.8-80000,IF(B2518&lt;6600000,ROUNDDOWN(B2518/4,-3)*3.2-440000,IF(B2518&lt;8500000,ROUNDDOWN(B2518*0.9,0)-1100000,B2518-1950000))))))</f>
        <v/>
      </c>
      <c r="I2518" s="19">
        <f>IF(H2518&gt;23500000,NA(),IF(C2518&gt;=2026,IF(H2518&lt;=4890000,1040000,IF(H2518&lt;=6550000,670000,620000)),IF(H2518&lt;=1320000,950000,IF(H2518&lt;=3360000,880000,IF(H2518&lt;=4890000,680000,IF(H2518&lt;=6550000,630000,580000))))))</f>
        <v/>
      </c>
      <c r="J2518" s="19">
        <f>MAX(0,ROUNDDOWN(H2518-E2518-I2518-F2518,-3))</f>
        <v/>
      </c>
      <c r="K2518" s="19">
        <f>MAX(0,ROUNDDOWN(H2518-E2518-I2518-F2518-D2518,-3))</f>
        <v/>
      </c>
      <c r="L2518" s="19">
        <f>IF(J2518&lt;=0,0,ROUNDDOWN((J2518*LOOKUP(J2518,{0,1950001,3300001,6950001,9000001,18000001,40000001},{0.05,0.1,0.2,0.23,0.33,0.4,0.45})-LOOKUP(J2518,{0,1950001,3300001,6950001,9000001,18000001,40000001},{0,97500,427500,636000,1536000,2796000,4796000}))*1.021,-2))</f>
        <v/>
      </c>
      <c r="M2518" s="19">
        <f>IF(K2518&lt;=0,0,ROUNDDOWN((K2518*LOOKUP(K2518,{0,1950001,3300001,6950001,9000001,18000001,40000001},{0.05,0.1,0.2,0.23,0.33,0.4,0.45})-LOOKUP(K2518,{0,1950001,3300001,6950001,9000001,18000001,40000001},{0,97500,427500,636000,1536000,2796000,4796000}))*1.021,-2))</f>
        <v/>
      </c>
      <c r="N2518" s="19">
        <f>MAX(0,ROUNDDOWN(H2518-E2518-430000-G2518,-3))</f>
        <v/>
      </c>
      <c r="O2518" s="19">
        <f>MAX(0,ROUNDDOWN(H2518-E2518-430000-G2518-D2518,-3))</f>
        <v/>
      </c>
      <c r="P2518" s="19">
        <f>IF(H2518&lt;=450000,0,MAX(0,ROUNDDOWN(N2518*0.06-MIN(50000,N2518)*0.03,-2))+MAX(0,ROUNDDOWN(N2518*0.04-MIN(50000,N2518)*0.02,-2)))</f>
        <v/>
      </c>
      <c r="Q2518" s="19">
        <f>IF(H2518&lt;=450000,0,MAX(0,ROUNDDOWN(O2518*0.06-MIN(50000,O2518)*0.03,-2))+MAX(0,ROUNDDOWN(O2518*0.04-MIN(50000,O2518)*0.02,-2)))</f>
        <v/>
      </c>
      <c r="R2518" s="19">
        <f>L2518-M2518</f>
        <v/>
      </c>
      <c r="S2518" s="19">
        <f>P2518-Q2518</f>
        <v/>
      </c>
      <c r="T2518" s="19">
        <f>R2518+S2518</f>
        <v/>
      </c>
      <c r="U2518" s="21">
        <f>IF(J2518&lt;=0,0,LOOKUP(J2518,{0,1950001,3300001,6950001,9000001,18000001,40000001},{0.05,0.1,0.2,0.23,0.33,0.4,0.45}))</f>
        <v/>
      </c>
    </row>
    <row r="2519">
      <c r="A2519" t="inlineStr">
        <is>
          <t>1万円刻み</t>
        </is>
      </c>
      <c r="B2519" s="19">
        <f>'3_1万円刻み'!$A$1191</f>
        <v/>
      </c>
      <c r="C2519" s="20" t="n">
        <v>2025</v>
      </c>
      <c r="D2519" s="19" t="n">
        <v>276000</v>
      </c>
      <c r="E2519" s="19">
        <f>ROUND(MIN(B2519/12,650000)*12*0.0915+MIN(B2519/12,1390000)*12*(0.0504+0)+B2519*0.005,0)</f>
        <v/>
      </c>
      <c r="F2519" s="19" t="n">
        <v>0</v>
      </c>
      <c r="G2519" s="19" t="n">
        <v>0</v>
      </c>
      <c r="H2519" s="19">
        <f>IF(C2519&gt;=2026,IF(B2519&lt;741000,0,IF(B2519&lt;2191000,B2519-740000,IF(B2519&lt;2193000,1451000,IF(B2519&lt;2196000,1453000,IF(B2519&lt;2200000,1456000,IF(B2519&lt;3600000,ROUNDDOWN(B2519/4,-3)*2.8-80000,IF(B2519&lt;6600000,ROUNDDOWN(B2519/4,-3)*3.2-440000,IF(B2519&lt;8500000,ROUNDDOWN(B2519*0.9,0)-1100000,B2519-1950000)))))))),IF(B2519&lt;651000,0,IF(B2519&lt;1900000,B2519-650000,IF(B2519&lt;3600000,ROUNDDOWN(B2519/4,-3)*2.8-80000,IF(B2519&lt;6600000,ROUNDDOWN(B2519/4,-3)*3.2-440000,IF(B2519&lt;8500000,ROUNDDOWN(B2519*0.9,0)-1100000,B2519-1950000))))))</f>
        <v/>
      </c>
      <c r="I2519" s="19">
        <f>IF(H2519&gt;23500000,NA(),IF(C2519&gt;=2026,IF(H2519&lt;=4890000,1040000,IF(H2519&lt;=6550000,670000,620000)),IF(H2519&lt;=1320000,950000,IF(H2519&lt;=3360000,880000,IF(H2519&lt;=4890000,680000,IF(H2519&lt;=6550000,630000,580000))))))</f>
        <v/>
      </c>
      <c r="J2519" s="19">
        <f>MAX(0,ROUNDDOWN(H2519-E2519-I2519-F2519,-3))</f>
        <v/>
      </c>
      <c r="K2519" s="19">
        <f>MAX(0,ROUNDDOWN(H2519-E2519-I2519-F2519-D2519,-3))</f>
        <v/>
      </c>
      <c r="L2519" s="19">
        <f>IF(J2519&lt;=0,0,ROUNDDOWN((J2519*LOOKUP(J2519,{0,1950001,3300001,6950001,9000001,18000001,40000001},{0.05,0.1,0.2,0.23,0.33,0.4,0.45})-LOOKUP(J2519,{0,1950001,3300001,6950001,9000001,18000001,40000001},{0,97500,427500,636000,1536000,2796000,4796000}))*1.021,-2))</f>
        <v/>
      </c>
      <c r="M2519" s="19">
        <f>IF(K2519&lt;=0,0,ROUNDDOWN((K2519*LOOKUP(K2519,{0,1950001,3300001,6950001,9000001,18000001,40000001},{0.05,0.1,0.2,0.23,0.33,0.4,0.45})-LOOKUP(K2519,{0,1950001,3300001,6950001,9000001,18000001,40000001},{0,97500,427500,636000,1536000,2796000,4796000}))*1.021,-2))</f>
        <v/>
      </c>
      <c r="N2519" s="19">
        <f>MAX(0,ROUNDDOWN(H2519-E2519-430000-G2519,-3))</f>
        <v/>
      </c>
      <c r="O2519" s="19">
        <f>MAX(0,ROUNDDOWN(H2519-E2519-430000-G2519-D2519,-3))</f>
        <v/>
      </c>
      <c r="P2519" s="19">
        <f>IF(H2519&lt;=450000,0,MAX(0,ROUNDDOWN(N2519*0.06-MIN(50000,N2519)*0.03,-2))+MAX(0,ROUNDDOWN(N2519*0.04-MIN(50000,N2519)*0.02,-2)))</f>
        <v/>
      </c>
      <c r="Q2519" s="19">
        <f>IF(H2519&lt;=450000,0,MAX(0,ROUNDDOWN(O2519*0.06-MIN(50000,O2519)*0.03,-2))+MAX(0,ROUNDDOWN(O2519*0.04-MIN(50000,O2519)*0.02,-2)))</f>
        <v/>
      </c>
      <c r="R2519" s="19">
        <f>L2519-M2519</f>
        <v/>
      </c>
      <c r="S2519" s="19">
        <f>P2519-Q2519</f>
        <v/>
      </c>
      <c r="T2519" s="19">
        <f>R2519+S2519</f>
        <v/>
      </c>
      <c r="U2519" s="21">
        <f>IF(J2519&lt;=0,0,LOOKUP(J2519,{0,1950001,3300001,6950001,9000001,18000001,40000001},{0.05,0.1,0.2,0.23,0.33,0.4,0.45}))</f>
        <v/>
      </c>
    </row>
    <row r="2520">
      <c r="A2520" t="inlineStr">
        <is>
          <t>1万円刻み</t>
        </is>
      </c>
      <c r="B2520" s="19">
        <f>'3_1万円刻み'!$A$1191</f>
        <v/>
      </c>
      <c r="C2520" s="20" t="n">
        <v>2026</v>
      </c>
      <c r="D2520" s="19" t="n">
        <v>276000</v>
      </c>
      <c r="E2520" s="19">
        <f>ROUND(MIN(B2520/12,650000)*12*0.0915+MIN(B2520/12,1390000)*12*(0.0504+0)+B2520*0.005,0)</f>
        <v/>
      </c>
      <c r="F2520" s="19" t="n">
        <v>0</v>
      </c>
      <c r="G2520" s="19" t="n">
        <v>0</v>
      </c>
      <c r="H2520" s="19">
        <f>IF(C2520&gt;=2026,IF(B2520&lt;741000,0,IF(B2520&lt;2191000,B2520-740000,IF(B2520&lt;2193000,1451000,IF(B2520&lt;2196000,1453000,IF(B2520&lt;2200000,1456000,IF(B2520&lt;3600000,ROUNDDOWN(B2520/4,-3)*2.8-80000,IF(B2520&lt;6600000,ROUNDDOWN(B2520/4,-3)*3.2-440000,IF(B2520&lt;8500000,ROUNDDOWN(B2520*0.9,0)-1100000,B2520-1950000)))))))),IF(B2520&lt;651000,0,IF(B2520&lt;1900000,B2520-650000,IF(B2520&lt;3600000,ROUNDDOWN(B2520/4,-3)*2.8-80000,IF(B2520&lt;6600000,ROUNDDOWN(B2520/4,-3)*3.2-440000,IF(B2520&lt;8500000,ROUNDDOWN(B2520*0.9,0)-1100000,B2520-1950000))))))</f>
        <v/>
      </c>
      <c r="I2520" s="19">
        <f>IF(H2520&gt;23500000,NA(),IF(C2520&gt;=2026,IF(H2520&lt;=4890000,1040000,IF(H2520&lt;=6550000,670000,620000)),IF(H2520&lt;=1320000,950000,IF(H2520&lt;=3360000,880000,IF(H2520&lt;=4890000,680000,IF(H2520&lt;=6550000,630000,580000))))))</f>
        <v/>
      </c>
      <c r="J2520" s="19">
        <f>MAX(0,ROUNDDOWN(H2520-E2520-I2520-F2520,-3))</f>
        <v/>
      </c>
      <c r="K2520" s="19">
        <f>MAX(0,ROUNDDOWN(H2520-E2520-I2520-F2520-D2520,-3))</f>
        <v/>
      </c>
      <c r="L2520" s="19">
        <f>IF(J2520&lt;=0,0,ROUNDDOWN((J2520*LOOKUP(J2520,{0,1950001,3300001,6950001,9000001,18000001,40000001},{0.05,0.1,0.2,0.23,0.33,0.4,0.45})-LOOKUP(J2520,{0,1950001,3300001,6950001,9000001,18000001,40000001},{0,97500,427500,636000,1536000,2796000,4796000}))*1.021,-2))</f>
        <v/>
      </c>
      <c r="M2520" s="19">
        <f>IF(K2520&lt;=0,0,ROUNDDOWN((K2520*LOOKUP(K2520,{0,1950001,3300001,6950001,9000001,18000001,40000001},{0.05,0.1,0.2,0.23,0.33,0.4,0.45})-LOOKUP(K2520,{0,1950001,3300001,6950001,9000001,18000001,40000001},{0,97500,427500,636000,1536000,2796000,4796000}))*1.021,-2))</f>
        <v/>
      </c>
      <c r="N2520" s="19">
        <f>MAX(0,ROUNDDOWN(H2520-E2520-430000-G2520,-3))</f>
        <v/>
      </c>
      <c r="O2520" s="19">
        <f>MAX(0,ROUNDDOWN(H2520-E2520-430000-G2520-D2520,-3))</f>
        <v/>
      </c>
      <c r="P2520" s="19">
        <f>IF(H2520&lt;=450000,0,MAX(0,ROUNDDOWN(N2520*0.06-MIN(50000,N2520)*0.03,-2))+MAX(0,ROUNDDOWN(N2520*0.04-MIN(50000,N2520)*0.02,-2)))</f>
        <v/>
      </c>
      <c r="Q2520" s="19">
        <f>IF(H2520&lt;=450000,0,MAX(0,ROUNDDOWN(O2520*0.06-MIN(50000,O2520)*0.03,-2))+MAX(0,ROUNDDOWN(O2520*0.04-MIN(50000,O2520)*0.02,-2)))</f>
        <v/>
      </c>
      <c r="R2520" s="19">
        <f>L2520-M2520</f>
        <v/>
      </c>
      <c r="S2520" s="19">
        <f>P2520-Q2520</f>
        <v/>
      </c>
      <c r="T2520" s="19">
        <f>R2520+S2520</f>
        <v/>
      </c>
      <c r="U2520" s="21">
        <f>IF(J2520&lt;=0,0,LOOKUP(J2520,{0,1950001,3300001,6950001,9000001,18000001,40000001},{0.05,0.1,0.2,0.23,0.33,0.4,0.45}))</f>
        <v/>
      </c>
    </row>
    <row r="2521">
      <c r="A2521" t="inlineStr">
        <is>
          <t>1万円刻み</t>
        </is>
      </c>
      <c r="B2521" s="19">
        <f>'3_1万円刻み'!$A$1192</f>
        <v/>
      </c>
      <c r="C2521" s="20" t="n">
        <v>2025</v>
      </c>
      <c r="D2521" s="19" t="n">
        <v>276000</v>
      </c>
      <c r="E2521" s="19">
        <f>ROUND(MIN(B2521/12,650000)*12*0.0915+MIN(B2521/12,1390000)*12*(0.0504+0)+B2521*0.005,0)</f>
        <v/>
      </c>
      <c r="F2521" s="19" t="n">
        <v>0</v>
      </c>
      <c r="G2521" s="19" t="n">
        <v>0</v>
      </c>
      <c r="H2521" s="19">
        <f>IF(C2521&gt;=2026,IF(B2521&lt;741000,0,IF(B2521&lt;2191000,B2521-740000,IF(B2521&lt;2193000,1451000,IF(B2521&lt;2196000,1453000,IF(B2521&lt;2200000,1456000,IF(B2521&lt;3600000,ROUNDDOWN(B2521/4,-3)*2.8-80000,IF(B2521&lt;6600000,ROUNDDOWN(B2521/4,-3)*3.2-440000,IF(B2521&lt;8500000,ROUNDDOWN(B2521*0.9,0)-1100000,B2521-1950000)))))))),IF(B2521&lt;651000,0,IF(B2521&lt;1900000,B2521-650000,IF(B2521&lt;3600000,ROUNDDOWN(B2521/4,-3)*2.8-80000,IF(B2521&lt;6600000,ROUNDDOWN(B2521/4,-3)*3.2-440000,IF(B2521&lt;8500000,ROUNDDOWN(B2521*0.9,0)-1100000,B2521-1950000))))))</f>
        <v/>
      </c>
      <c r="I2521" s="19">
        <f>IF(H2521&gt;23500000,NA(),IF(C2521&gt;=2026,IF(H2521&lt;=4890000,1040000,IF(H2521&lt;=6550000,670000,620000)),IF(H2521&lt;=1320000,950000,IF(H2521&lt;=3360000,880000,IF(H2521&lt;=4890000,680000,IF(H2521&lt;=6550000,630000,580000))))))</f>
        <v/>
      </c>
      <c r="J2521" s="19">
        <f>MAX(0,ROUNDDOWN(H2521-E2521-I2521-F2521,-3))</f>
        <v/>
      </c>
      <c r="K2521" s="19">
        <f>MAX(0,ROUNDDOWN(H2521-E2521-I2521-F2521-D2521,-3))</f>
        <v/>
      </c>
      <c r="L2521" s="19">
        <f>IF(J2521&lt;=0,0,ROUNDDOWN((J2521*LOOKUP(J2521,{0,1950001,3300001,6950001,9000001,18000001,40000001},{0.05,0.1,0.2,0.23,0.33,0.4,0.45})-LOOKUP(J2521,{0,1950001,3300001,6950001,9000001,18000001,40000001},{0,97500,427500,636000,1536000,2796000,4796000}))*1.021,-2))</f>
        <v/>
      </c>
      <c r="M2521" s="19">
        <f>IF(K2521&lt;=0,0,ROUNDDOWN((K2521*LOOKUP(K2521,{0,1950001,3300001,6950001,9000001,18000001,40000001},{0.05,0.1,0.2,0.23,0.33,0.4,0.45})-LOOKUP(K2521,{0,1950001,3300001,6950001,9000001,18000001,40000001},{0,97500,427500,636000,1536000,2796000,4796000}))*1.021,-2))</f>
        <v/>
      </c>
      <c r="N2521" s="19">
        <f>MAX(0,ROUNDDOWN(H2521-E2521-430000-G2521,-3))</f>
        <v/>
      </c>
      <c r="O2521" s="19">
        <f>MAX(0,ROUNDDOWN(H2521-E2521-430000-G2521-D2521,-3))</f>
        <v/>
      </c>
      <c r="P2521" s="19">
        <f>IF(H2521&lt;=450000,0,MAX(0,ROUNDDOWN(N2521*0.06-MIN(50000,N2521)*0.03,-2))+MAX(0,ROUNDDOWN(N2521*0.04-MIN(50000,N2521)*0.02,-2)))</f>
        <v/>
      </c>
      <c r="Q2521" s="19">
        <f>IF(H2521&lt;=450000,0,MAX(0,ROUNDDOWN(O2521*0.06-MIN(50000,O2521)*0.03,-2))+MAX(0,ROUNDDOWN(O2521*0.04-MIN(50000,O2521)*0.02,-2)))</f>
        <v/>
      </c>
      <c r="R2521" s="19">
        <f>L2521-M2521</f>
        <v/>
      </c>
      <c r="S2521" s="19">
        <f>P2521-Q2521</f>
        <v/>
      </c>
      <c r="T2521" s="19">
        <f>R2521+S2521</f>
        <v/>
      </c>
      <c r="U2521" s="21">
        <f>IF(J2521&lt;=0,0,LOOKUP(J2521,{0,1950001,3300001,6950001,9000001,18000001,40000001},{0.05,0.1,0.2,0.23,0.33,0.4,0.45}))</f>
        <v/>
      </c>
    </row>
    <row r="2522">
      <c r="A2522" t="inlineStr">
        <is>
          <t>1万円刻み</t>
        </is>
      </c>
      <c r="B2522" s="19">
        <f>'3_1万円刻み'!$A$1192</f>
        <v/>
      </c>
      <c r="C2522" s="20" t="n">
        <v>2026</v>
      </c>
      <c r="D2522" s="19" t="n">
        <v>276000</v>
      </c>
      <c r="E2522" s="19">
        <f>ROUND(MIN(B2522/12,650000)*12*0.0915+MIN(B2522/12,1390000)*12*(0.0504+0)+B2522*0.005,0)</f>
        <v/>
      </c>
      <c r="F2522" s="19" t="n">
        <v>0</v>
      </c>
      <c r="G2522" s="19" t="n">
        <v>0</v>
      </c>
      <c r="H2522" s="19">
        <f>IF(C2522&gt;=2026,IF(B2522&lt;741000,0,IF(B2522&lt;2191000,B2522-740000,IF(B2522&lt;2193000,1451000,IF(B2522&lt;2196000,1453000,IF(B2522&lt;2200000,1456000,IF(B2522&lt;3600000,ROUNDDOWN(B2522/4,-3)*2.8-80000,IF(B2522&lt;6600000,ROUNDDOWN(B2522/4,-3)*3.2-440000,IF(B2522&lt;8500000,ROUNDDOWN(B2522*0.9,0)-1100000,B2522-1950000)))))))),IF(B2522&lt;651000,0,IF(B2522&lt;1900000,B2522-650000,IF(B2522&lt;3600000,ROUNDDOWN(B2522/4,-3)*2.8-80000,IF(B2522&lt;6600000,ROUNDDOWN(B2522/4,-3)*3.2-440000,IF(B2522&lt;8500000,ROUNDDOWN(B2522*0.9,0)-1100000,B2522-1950000))))))</f>
        <v/>
      </c>
      <c r="I2522" s="19">
        <f>IF(H2522&gt;23500000,NA(),IF(C2522&gt;=2026,IF(H2522&lt;=4890000,1040000,IF(H2522&lt;=6550000,670000,620000)),IF(H2522&lt;=1320000,950000,IF(H2522&lt;=3360000,880000,IF(H2522&lt;=4890000,680000,IF(H2522&lt;=6550000,630000,580000))))))</f>
        <v/>
      </c>
      <c r="J2522" s="19">
        <f>MAX(0,ROUNDDOWN(H2522-E2522-I2522-F2522,-3))</f>
        <v/>
      </c>
      <c r="K2522" s="19">
        <f>MAX(0,ROUNDDOWN(H2522-E2522-I2522-F2522-D2522,-3))</f>
        <v/>
      </c>
      <c r="L2522" s="19">
        <f>IF(J2522&lt;=0,0,ROUNDDOWN((J2522*LOOKUP(J2522,{0,1950001,3300001,6950001,9000001,18000001,40000001},{0.05,0.1,0.2,0.23,0.33,0.4,0.45})-LOOKUP(J2522,{0,1950001,3300001,6950001,9000001,18000001,40000001},{0,97500,427500,636000,1536000,2796000,4796000}))*1.021,-2))</f>
        <v/>
      </c>
      <c r="M2522" s="19">
        <f>IF(K2522&lt;=0,0,ROUNDDOWN((K2522*LOOKUP(K2522,{0,1950001,3300001,6950001,9000001,18000001,40000001},{0.05,0.1,0.2,0.23,0.33,0.4,0.45})-LOOKUP(K2522,{0,1950001,3300001,6950001,9000001,18000001,40000001},{0,97500,427500,636000,1536000,2796000,4796000}))*1.021,-2))</f>
        <v/>
      </c>
      <c r="N2522" s="19">
        <f>MAX(0,ROUNDDOWN(H2522-E2522-430000-G2522,-3))</f>
        <v/>
      </c>
      <c r="O2522" s="19">
        <f>MAX(0,ROUNDDOWN(H2522-E2522-430000-G2522-D2522,-3))</f>
        <v/>
      </c>
      <c r="P2522" s="19">
        <f>IF(H2522&lt;=450000,0,MAX(0,ROUNDDOWN(N2522*0.06-MIN(50000,N2522)*0.03,-2))+MAX(0,ROUNDDOWN(N2522*0.04-MIN(50000,N2522)*0.02,-2)))</f>
        <v/>
      </c>
      <c r="Q2522" s="19">
        <f>IF(H2522&lt;=450000,0,MAX(0,ROUNDDOWN(O2522*0.06-MIN(50000,O2522)*0.03,-2))+MAX(0,ROUNDDOWN(O2522*0.04-MIN(50000,O2522)*0.02,-2)))</f>
        <v/>
      </c>
      <c r="R2522" s="19">
        <f>L2522-M2522</f>
        <v/>
      </c>
      <c r="S2522" s="19">
        <f>P2522-Q2522</f>
        <v/>
      </c>
      <c r="T2522" s="19">
        <f>R2522+S2522</f>
        <v/>
      </c>
      <c r="U2522" s="21">
        <f>IF(J2522&lt;=0,0,LOOKUP(J2522,{0,1950001,3300001,6950001,9000001,18000001,40000001},{0.05,0.1,0.2,0.23,0.33,0.4,0.45}))</f>
        <v/>
      </c>
    </row>
    <row r="2523">
      <c r="A2523" t="inlineStr">
        <is>
          <t>1万円刻み</t>
        </is>
      </c>
      <c r="B2523" s="19">
        <f>'3_1万円刻み'!$A$1193</f>
        <v/>
      </c>
      <c r="C2523" s="20" t="n">
        <v>2025</v>
      </c>
      <c r="D2523" s="19" t="n">
        <v>276000</v>
      </c>
      <c r="E2523" s="19">
        <f>ROUND(MIN(B2523/12,650000)*12*0.0915+MIN(B2523/12,1390000)*12*(0.0504+0)+B2523*0.005,0)</f>
        <v/>
      </c>
      <c r="F2523" s="19" t="n">
        <v>0</v>
      </c>
      <c r="G2523" s="19" t="n">
        <v>0</v>
      </c>
      <c r="H2523" s="19">
        <f>IF(C2523&gt;=2026,IF(B2523&lt;741000,0,IF(B2523&lt;2191000,B2523-740000,IF(B2523&lt;2193000,1451000,IF(B2523&lt;2196000,1453000,IF(B2523&lt;2200000,1456000,IF(B2523&lt;3600000,ROUNDDOWN(B2523/4,-3)*2.8-80000,IF(B2523&lt;6600000,ROUNDDOWN(B2523/4,-3)*3.2-440000,IF(B2523&lt;8500000,ROUNDDOWN(B2523*0.9,0)-1100000,B2523-1950000)))))))),IF(B2523&lt;651000,0,IF(B2523&lt;1900000,B2523-650000,IF(B2523&lt;3600000,ROUNDDOWN(B2523/4,-3)*2.8-80000,IF(B2523&lt;6600000,ROUNDDOWN(B2523/4,-3)*3.2-440000,IF(B2523&lt;8500000,ROUNDDOWN(B2523*0.9,0)-1100000,B2523-1950000))))))</f>
        <v/>
      </c>
      <c r="I2523" s="19">
        <f>IF(H2523&gt;23500000,NA(),IF(C2523&gt;=2026,IF(H2523&lt;=4890000,1040000,IF(H2523&lt;=6550000,670000,620000)),IF(H2523&lt;=1320000,950000,IF(H2523&lt;=3360000,880000,IF(H2523&lt;=4890000,680000,IF(H2523&lt;=6550000,630000,580000))))))</f>
        <v/>
      </c>
      <c r="J2523" s="19">
        <f>MAX(0,ROUNDDOWN(H2523-E2523-I2523-F2523,-3))</f>
        <v/>
      </c>
      <c r="K2523" s="19">
        <f>MAX(0,ROUNDDOWN(H2523-E2523-I2523-F2523-D2523,-3))</f>
        <v/>
      </c>
      <c r="L2523" s="19">
        <f>IF(J2523&lt;=0,0,ROUNDDOWN((J2523*LOOKUP(J2523,{0,1950001,3300001,6950001,9000001,18000001,40000001},{0.05,0.1,0.2,0.23,0.33,0.4,0.45})-LOOKUP(J2523,{0,1950001,3300001,6950001,9000001,18000001,40000001},{0,97500,427500,636000,1536000,2796000,4796000}))*1.021,-2))</f>
        <v/>
      </c>
      <c r="M2523" s="19">
        <f>IF(K2523&lt;=0,0,ROUNDDOWN((K2523*LOOKUP(K2523,{0,1950001,3300001,6950001,9000001,18000001,40000001},{0.05,0.1,0.2,0.23,0.33,0.4,0.45})-LOOKUP(K2523,{0,1950001,3300001,6950001,9000001,18000001,40000001},{0,97500,427500,636000,1536000,2796000,4796000}))*1.021,-2))</f>
        <v/>
      </c>
      <c r="N2523" s="19">
        <f>MAX(0,ROUNDDOWN(H2523-E2523-430000-G2523,-3))</f>
        <v/>
      </c>
      <c r="O2523" s="19">
        <f>MAX(0,ROUNDDOWN(H2523-E2523-430000-G2523-D2523,-3))</f>
        <v/>
      </c>
      <c r="P2523" s="19">
        <f>IF(H2523&lt;=450000,0,MAX(0,ROUNDDOWN(N2523*0.06-MIN(50000,N2523)*0.03,-2))+MAX(0,ROUNDDOWN(N2523*0.04-MIN(50000,N2523)*0.02,-2)))</f>
        <v/>
      </c>
      <c r="Q2523" s="19">
        <f>IF(H2523&lt;=450000,0,MAX(0,ROUNDDOWN(O2523*0.06-MIN(50000,O2523)*0.03,-2))+MAX(0,ROUNDDOWN(O2523*0.04-MIN(50000,O2523)*0.02,-2)))</f>
        <v/>
      </c>
      <c r="R2523" s="19">
        <f>L2523-M2523</f>
        <v/>
      </c>
      <c r="S2523" s="19">
        <f>P2523-Q2523</f>
        <v/>
      </c>
      <c r="T2523" s="19">
        <f>R2523+S2523</f>
        <v/>
      </c>
      <c r="U2523" s="21">
        <f>IF(J2523&lt;=0,0,LOOKUP(J2523,{0,1950001,3300001,6950001,9000001,18000001,40000001},{0.05,0.1,0.2,0.23,0.33,0.4,0.45}))</f>
        <v/>
      </c>
    </row>
    <row r="2524">
      <c r="A2524" t="inlineStr">
        <is>
          <t>1万円刻み</t>
        </is>
      </c>
      <c r="B2524" s="19">
        <f>'3_1万円刻み'!$A$1193</f>
        <v/>
      </c>
      <c r="C2524" s="20" t="n">
        <v>2026</v>
      </c>
      <c r="D2524" s="19" t="n">
        <v>276000</v>
      </c>
      <c r="E2524" s="19">
        <f>ROUND(MIN(B2524/12,650000)*12*0.0915+MIN(B2524/12,1390000)*12*(0.0504+0)+B2524*0.005,0)</f>
        <v/>
      </c>
      <c r="F2524" s="19" t="n">
        <v>0</v>
      </c>
      <c r="G2524" s="19" t="n">
        <v>0</v>
      </c>
      <c r="H2524" s="19">
        <f>IF(C2524&gt;=2026,IF(B2524&lt;741000,0,IF(B2524&lt;2191000,B2524-740000,IF(B2524&lt;2193000,1451000,IF(B2524&lt;2196000,1453000,IF(B2524&lt;2200000,1456000,IF(B2524&lt;3600000,ROUNDDOWN(B2524/4,-3)*2.8-80000,IF(B2524&lt;6600000,ROUNDDOWN(B2524/4,-3)*3.2-440000,IF(B2524&lt;8500000,ROUNDDOWN(B2524*0.9,0)-1100000,B2524-1950000)))))))),IF(B2524&lt;651000,0,IF(B2524&lt;1900000,B2524-650000,IF(B2524&lt;3600000,ROUNDDOWN(B2524/4,-3)*2.8-80000,IF(B2524&lt;6600000,ROUNDDOWN(B2524/4,-3)*3.2-440000,IF(B2524&lt;8500000,ROUNDDOWN(B2524*0.9,0)-1100000,B2524-1950000))))))</f>
        <v/>
      </c>
      <c r="I2524" s="19">
        <f>IF(H2524&gt;23500000,NA(),IF(C2524&gt;=2026,IF(H2524&lt;=4890000,1040000,IF(H2524&lt;=6550000,670000,620000)),IF(H2524&lt;=1320000,950000,IF(H2524&lt;=3360000,880000,IF(H2524&lt;=4890000,680000,IF(H2524&lt;=6550000,630000,580000))))))</f>
        <v/>
      </c>
      <c r="J2524" s="19">
        <f>MAX(0,ROUNDDOWN(H2524-E2524-I2524-F2524,-3))</f>
        <v/>
      </c>
      <c r="K2524" s="19">
        <f>MAX(0,ROUNDDOWN(H2524-E2524-I2524-F2524-D2524,-3))</f>
        <v/>
      </c>
      <c r="L2524" s="19">
        <f>IF(J2524&lt;=0,0,ROUNDDOWN((J2524*LOOKUP(J2524,{0,1950001,3300001,6950001,9000001,18000001,40000001},{0.05,0.1,0.2,0.23,0.33,0.4,0.45})-LOOKUP(J2524,{0,1950001,3300001,6950001,9000001,18000001,40000001},{0,97500,427500,636000,1536000,2796000,4796000}))*1.021,-2))</f>
        <v/>
      </c>
      <c r="M2524" s="19">
        <f>IF(K2524&lt;=0,0,ROUNDDOWN((K2524*LOOKUP(K2524,{0,1950001,3300001,6950001,9000001,18000001,40000001},{0.05,0.1,0.2,0.23,0.33,0.4,0.45})-LOOKUP(K2524,{0,1950001,3300001,6950001,9000001,18000001,40000001},{0,97500,427500,636000,1536000,2796000,4796000}))*1.021,-2))</f>
        <v/>
      </c>
      <c r="N2524" s="19">
        <f>MAX(0,ROUNDDOWN(H2524-E2524-430000-G2524,-3))</f>
        <v/>
      </c>
      <c r="O2524" s="19">
        <f>MAX(0,ROUNDDOWN(H2524-E2524-430000-G2524-D2524,-3))</f>
        <v/>
      </c>
      <c r="P2524" s="19">
        <f>IF(H2524&lt;=450000,0,MAX(0,ROUNDDOWN(N2524*0.06-MIN(50000,N2524)*0.03,-2))+MAX(0,ROUNDDOWN(N2524*0.04-MIN(50000,N2524)*0.02,-2)))</f>
        <v/>
      </c>
      <c r="Q2524" s="19">
        <f>IF(H2524&lt;=450000,0,MAX(0,ROUNDDOWN(O2524*0.06-MIN(50000,O2524)*0.03,-2))+MAX(0,ROUNDDOWN(O2524*0.04-MIN(50000,O2524)*0.02,-2)))</f>
        <v/>
      </c>
      <c r="R2524" s="19">
        <f>L2524-M2524</f>
        <v/>
      </c>
      <c r="S2524" s="19">
        <f>P2524-Q2524</f>
        <v/>
      </c>
      <c r="T2524" s="19">
        <f>R2524+S2524</f>
        <v/>
      </c>
      <c r="U2524" s="21">
        <f>IF(J2524&lt;=0,0,LOOKUP(J2524,{0,1950001,3300001,6950001,9000001,18000001,40000001},{0.05,0.1,0.2,0.23,0.33,0.4,0.45}))</f>
        <v/>
      </c>
    </row>
    <row r="2525">
      <c r="A2525" t="inlineStr">
        <is>
          <t>1万円刻み</t>
        </is>
      </c>
      <c r="B2525" s="19">
        <f>'3_1万円刻み'!$A$1194</f>
        <v/>
      </c>
      <c r="C2525" s="20" t="n">
        <v>2025</v>
      </c>
      <c r="D2525" s="19" t="n">
        <v>276000</v>
      </c>
      <c r="E2525" s="19">
        <f>ROUND(MIN(B2525/12,650000)*12*0.0915+MIN(B2525/12,1390000)*12*(0.0504+0)+B2525*0.005,0)</f>
        <v/>
      </c>
      <c r="F2525" s="19" t="n">
        <v>0</v>
      </c>
      <c r="G2525" s="19" t="n">
        <v>0</v>
      </c>
      <c r="H2525" s="19">
        <f>IF(C2525&gt;=2026,IF(B2525&lt;741000,0,IF(B2525&lt;2191000,B2525-740000,IF(B2525&lt;2193000,1451000,IF(B2525&lt;2196000,1453000,IF(B2525&lt;2200000,1456000,IF(B2525&lt;3600000,ROUNDDOWN(B2525/4,-3)*2.8-80000,IF(B2525&lt;6600000,ROUNDDOWN(B2525/4,-3)*3.2-440000,IF(B2525&lt;8500000,ROUNDDOWN(B2525*0.9,0)-1100000,B2525-1950000)))))))),IF(B2525&lt;651000,0,IF(B2525&lt;1900000,B2525-650000,IF(B2525&lt;3600000,ROUNDDOWN(B2525/4,-3)*2.8-80000,IF(B2525&lt;6600000,ROUNDDOWN(B2525/4,-3)*3.2-440000,IF(B2525&lt;8500000,ROUNDDOWN(B2525*0.9,0)-1100000,B2525-1950000))))))</f>
        <v/>
      </c>
      <c r="I2525" s="19">
        <f>IF(H2525&gt;23500000,NA(),IF(C2525&gt;=2026,IF(H2525&lt;=4890000,1040000,IF(H2525&lt;=6550000,670000,620000)),IF(H2525&lt;=1320000,950000,IF(H2525&lt;=3360000,880000,IF(H2525&lt;=4890000,680000,IF(H2525&lt;=6550000,630000,580000))))))</f>
        <v/>
      </c>
      <c r="J2525" s="19">
        <f>MAX(0,ROUNDDOWN(H2525-E2525-I2525-F2525,-3))</f>
        <v/>
      </c>
      <c r="K2525" s="19">
        <f>MAX(0,ROUNDDOWN(H2525-E2525-I2525-F2525-D2525,-3))</f>
        <v/>
      </c>
      <c r="L2525" s="19">
        <f>IF(J2525&lt;=0,0,ROUNDDOWN((J2525*LOOKUP(J2525,{0,1950001,3300001,6950001,9000001,18000001,40000001},{0.05,0.1,0.2,0.23,0.33,0.4,0.45})-LOOKUP(J2525,{0,1950001,3300001,6950001,9000001,18000001,40000001},{0,97500,427500,636000,1536000,2796000,4796000}))*1.021,-2))</f>
        <v/>
      </c>
      <c r="M2525" s="19">
        <f>IF(K2525&lt;=0,0,ROUNDDOWN((K2525*LOOKUP(K2525,{0,1950001,3300001,6950001,9000001,18000001,40000001},{0.05,0.1,0.2,0.23,0.33,0.4,0.45})-LOOKUP(K2525,{0,1950001,3300001,6950001,9000001,18000001,40000001},{0,97500,427500,636000,1536000,2796000,4796000}))*1.021,-2))</f>
        <v/>
      </c>
      <c r="N2525" s="19">
        <f>MAX(0,ROUNDDOWN(H2525-E2525-430000-G2525,-3))</f>
        <v/>
      </c>
      <c r="O2525" s="19">
        <f>MAX(0,ROUNDDOWN(H2525-E2525-430000-G2525-D2525,-3))</f>
        <v/>
      </c>
      <c r="P2525" s="19">
        <f>IF(H2525&lt;=450000,0,MAX(0,ROUNDDOWN(N2525*0.06-MIN(50000,N2525)*0.03,-2))+MAX(0,ROUNDDOWN(N2525*0.04-MIN(50000,N2525)*0.02,-2)))</f>
        <v/>
      </c>
      <c r="Q2525" s="19">
        <f>IF(H2525&lt;=450000,0,MAX(0,ROUNDDOWN(O2525*0.06-MIN(50000,O2525)*0.03,-2))+MAX(0,ROUNDDOWN(O2525*0.04-MIN(50000,O2525)*0.02,-2)))</f>
        <v/>
      </c>
      <c r="R2525" s="19">
        <f>L2525-M2525</f>
        <v/>
      </c>
      <c r="S2525" s="19">
        <f>P2525-Q2525</f>
        <v/>
      </c>
      <c r="T2525" s="19">
        <f>R2525+S2525</f>
        <v/>
      </c>
      <c r="U2525" s="21">
        <f>IF(J2525&lt;=0,0,LOOKUP(J2525,{0,1950001,3300001,6950001,9000001,18000001,40000001},{0.05,0.1,0.2,0.23,0.33,0.4,0.45}))</f>
        <v/>
      </c>
    </row>
    <row r="2526">
      <c r="A2526" t="inlineStr">
        <is>
          <t>1万円刻み</t>
        </is>
      </c>
      <c r="B2526" s="19">
        <f>'3_1万円刻み'!$A$1194</f>
        <v/>
      </c>
      <c r="C2526" s="20" t="n">
        <v>2026</v>
      </c>
      <c r="D2526" s="19" t="n">
        <v>276000</v>
      </c>
      <c r="E2526" s="19">
        <f>ROUND(MIN(B2526/12,650000)*12*0.0915+MIN(B2526/12,1390000)*12*(0.0504+0)+B2526*0.005,0)</f>
        <v/>
      </c>
      <c r="F2526" s="19" t="n">
        <v>0</v>
      </c>
      <c r="G2526" s="19" t="n">
        <v>0</v>
      </c>
      <c r="H2526" s="19">
        <f>IF(C2526&gt;=2026,IF(B2526&lt;741000,0,IF(B2526&lt;2191000,B2526-740000,IF(B2526&lt;2193000,1451000,IF(B2526&lt;2196000,1453000,IF(B2526&lt;2200000,1456000,IF(B2526&lt;3600000,ROUNDDOWN(B2526/4,-3)*2.8-80000,IF(B2526&lt;6600000,ROUNDDOWN(B2526/4,-3)*3.2-440000,IF(B2526&lt;8500000,ROUNDDOWN(B2526*0.9,0)-1100000,B2526-1950000)))))))),IF(B2526&lt;651000,0,IF(B2526&lt;1900000,B2526-650000,IF(B2526&lt;3600000,ROUNDDOWN(B2526/4,-3)*2.8-80000,IF(B2526&lt;6600000,ROUNDDOWN(B2526/4,-3)*3.2-440000,IF(B2526&lt;8500000,ROUNDDOWN(B2526*0.9,0)-1100000,B2526-1950000))))))</f>
        <v/>
      </c>
      <c r="I2526" s="19">
        <f>IF(H2526&gt;23500000,NA(),IF(C2526&gt;=2026,IF(H2526&lt;=4890000,1040000,IF(H2526&lt;=6550000,670000,620000)),IF(H2526&lt;=1320000,950000,IF(H2526&lt;=3360000,880000,IF(H2526&lt;=4890000,680000,IF(H2526&lt;=6550000,630000,580000))))))</f>
        <v/>
      </c>
      <c r="J2526" s="19">
        <f>MAX(0,ROUNDDOWN(H2526-E2526-I2526-F2526,-3))</f>
        <v/>
      </c>
      <c r="K2526" s="19">
        <f>MAX(0,ROUNDDOWN(H2526-E2526-I2526-F2526-D2526,-3))</f>
        <v/>
      </c>
      <c r="L2526" s="19">
        <f>IF(J2526&lt;=0,0,ROUNDDOWN((J2526*LOOKUP(J2526,{0,1950001,3300001,6950001,9000001,18000001,40000001},{0.05,0.1,0.2,0.23,0.33,0.4,0.45})-LOOKUP(J2526,{0,1950001,3300001,6950001,9000001,18000001,40000001},{0,97500,427500,636000,1536000,2796000,4796000}))*1.021,-2))</f>
        <v/>
      </c>
      <c r="M2526" s="19">
        <f>IF(K2526&lt;=0,0,ROUNDDOWN((K2526*LOOKUP(K2526,{0,1950001,3300001,6950001,9000001,18000001,40000001},{0.05,0.1,0.2,0.23,0.33,0.4,0.45})-LOOKUP(K2526,{0,1950001,3300001,6950001,9000001,18000001,40000001},{0,97500,427500,636000,1536000,2796000,4796000}))*1.021,-2))</f>
        <v/>
      </c>
      <c r="N2526" s="19">
        <f>MAX(0,ROUNDDOWN(H2526-E2526-430000-G2526,-3))</f>
        <v/>
      </c>
      <c r="O2526" s="19">
        <f>MAX(0,ROUNDDOWN(H2526-E2526-430000-G2526-D2526,-3))</f>
        <v/>
      </c>
      <c r="P2526" s="19">
        <f>IF(H2526&lt;=450000,0,MAX(0,ROUNDDOWN(N2526*0.06-MIN(50000,N2526)*0.03,-2))+MAX(0,ROUNDDOWN(N2526*0.04-MIN(50000,N2526)*0.02,-2)))</f>
        <v/>
      </c>
      <c r="Q2526" s="19">
        <f>IF(H2526&lt;=450000,0,MAX(0,ROUNDDOWN(O2526*0.06-MIN(50000,O2526)*0.03,-2))+MAX(0,ROUNDDOWN(O2526*0.04-MIN(50000,O2526)*0.02,-2)))</f>
        <v/>
      </c>
      <c r="R2526" s="19">
        <f>L2526-M2526</f>
        <v/>
      </c>
      <c r="S2526" s="19">
        <f>P2526-Q2526</f>
        <v/>
      </c>
      <c r="T2526" s="19">
        <f>R2526+S2526</f>
        <v/>
      </c>
      <c r="U2526" s="21">
        <f>IF(J2526&lt;=0,0,LOOKUP(J2526,{0,1950001,3300001,6950001,9000001,18000001,40000001},{0.05,0.1,0.2,0.23,0.33,0.4,0.45}))</f>
        <v/>
      </c>
    </row>
    <row r="2527">
      <c r="A2527" t="inlineStr">
        <is>
          <t>1万円刻み</t>
        </is>
      </c>
      <c r="B2527" s="19">
        <f>'3_1万円刻み'!$A$1195</f>
        <v/>
      </c>
      <c r="C2527" s="20" t="n">
        <v>2025</v>
      </c>
      <c r="D2527" s="19" t="n">
        <v>276000</v>
      </c>
      <c r="E2527" s="19">
        <f>ROUND(MIN(B2527/12,650000)*12*0.0915+MIN(B2527/12,1390000)*12*(0.0504+0)+B2527*0.005,0)</f>
        <v/>
      </c>
      <c r="F2527" s="19" t="n">
        <v>0</v>
      </c>
      <c r="G2527" s="19" t="n">
        <v>0</v>
      </c>
      <c r="H2527" s="19">
        <f>IF(C2527&gt;=2026,IF(B2527&lt;741000,0,IF(B2527&lt;2191000,B2527-740000,IF(B2527&lt;2193000,1451000,IF(B2527&lt;2196000,1453000,IF(B2527&lt;2200000,1456000,IF(B2527&lt;3600000,ROUNDDOWN(B2527/4,-3)*2.8-80000,IF(B2527&lt;6600000,ROUNDDOWN(B2527/4,-3)*3.2-440000,IF(B2527&lt;8500000,ROUNDDOWN(B2527*0.9,0)-1100000,B2527-1950000)))))))),IF(B2527&lt;651000,0,IF(B2527&lt;1900000,B2527-650000,IF(B2527&lt;3600000,ROUNDDOWN(B2527/4,-3)*2.8-80000,IF(B2527&lt;6600000,ROUNDDOWN(B2527/4,-3)*3.2-440000,IF(B2527&lt;8500000,ROUNDDOWN(B2527*0.9,0)-1100000,B2527-1950000))))))</f>
        <v/>
      </c>
      <c r="I2527" s="19">
        <f>IF(H2527&gt;23500000,NA(),IF(C2527&gt;=2026,IF(H2527&lt;=4890000,1040000,IF(H2527&lt;=6550000,670000,620000)),IF(H2527&lt;=1320000,950000,IF(H2527&lt;=3360000,880000,IF(H2527&lt;=4890000,680000,IF(H2527&lt;=6550000,630000,580000))))))</f>
        <v/>
      </c>
      <c r="J2527" s="19">
        <f>MAX(0,ROUNDDOWN(H2527-E2527-I2527-F2527,-3))</f>
        <v/>
      </c>
      <c r="K2527" s="19">
        <f>MAX(0,ROUNDDOWN(H2527-E2527-I2527-F2527-D2527,-3))</f>
        <v/>
      </c>
      <c r="L2527" s="19">
        <f>IF(J2527&lt;=0,0,ROUNDDOWN((J2527*LOOKUP(J2527,{0,1950001,3300001,6950001,9000001,18000001,40000001},{0.05,0.1,0.2,0.23,0.33,0.4,0.45})-LOOKUP(J2527,{0,1950001,3300001,6950001,9000001,18000001,40000001},{0,97500,427500,636000,1536000,2796000,4796000}))*1.021,-2))</f>
        <v/>
      </c>
      <c r="M2527" s="19">
        <f>IF(K2527&lt;=0,0,ROUNDDOWN((K2527*LOOKUP(K2527,{0,1950001,3300001,6950001,9000001,18000001,40000001},{0.05,0.1,0.2,0.23,0.33,0.4,0.45})-LOOKUP(K2527,{0,1950001,3300001,6950001,9000001,18000001,40000001},{0,97500,427500,636000,1536000,2796000,4796000}))*1.021,-2))</f>
        <v/>
      </c>
      <c r="N2527" s="19">
        <f>MAX(0,ROUNDDOWN(H2527-E2527-430000-G2527,-3))</f>
        <v/>
      </c>
      <c r="O2527" s="19">
        <f>MAX(0,ROUNDDOWN(H2527-E2527-430000-G2527-D2527,-3))</f>
        <v/>
      </c>
      <c r="P2527" s="19">
        <f>IF(H2527&lt;=450000,0,MAX(0,ROUNDDOWN(N2527*0.06-MIN(50000,N2527)*0.03,-2))+MAX(0,ROUNDDOWN(N2527*0.04-MIN(50000,N2527)*0.02,-2)))</f>
        <v/>
      </c>
      <c r="Q2527" s="19">
        <f>IF(H2527&lt;=450000,0,MAX(0,ROUNDDOWN(O2527*0.06-MIN(50000,O2527)*0.03,-2))+MAX(0,ROUNDDOWN(O2527*0.04-MIN(50000,O2527)*0.02,-2)))</f>
        <v/>
      </c>
      <c r="R2527" s="19">
        <f>L2527-M2527</f>
        <v/>
      </c>
      <c r="S2527" s="19">
        <f>P2527-Q2527</f>
        <v/>
      </c>
      <c r="T2527" s="19">
        <f>R2527+S2527</f>
        <v/>
      </c>
      <c r="U2527" s="21">
        <f>IF(J2527&lt;=0,0,LOOKUP(J2527,{0,1950001,3300001,6950001,9000001,18000001,40000001},{0.05,0.1,0.2,0.23,0.33,0.4,0.45}))</f>
        <v/>
      </c>
    </row>
    <row r="2528">
      <c r="A2528" t="inlineStr">
        <is>
          <t>1万円刻み</t>
        </is>
      </c>
      <c r="B2528" s="19">
        <f>'3_1万円刻み'!$A$1195</f>
        <v/>
      </c>
      <c r="C2528" s="20" t="n">
        <v>2026</v>
      </c>
      <c r="D2528" s="19" t="n">
        <v>276000</v>
      </c>
      <c r="E2528" s="19">
        <f>ROUND(MIN(B2528/12,650000)*12*0.0915+MIN(B2528/12,1390000)*12*(0.0504+0)+B2528*0.005,0)</f>
        <v/>
      </c>
      <c r="F2528" s="19" t="n">
        <v>0</v>
      </c>
      <c r="G2528" s="19" t="n">
        <v>0</v>
      </c>
      <c r="H2528" s="19">
        <f>IF(C2528&gt;=2026,IF(B2528&lt;741000,0,IF(B2528&lt;2191000,B2528-740000,IF(B2528&lt;2193000,1451000,IF(B2528&lt;2196000,1453000,IF(B2528&lt;2200000,1456000,IF(B2528&lt;3600000,ROUNDDOWN(B2528/4,-3)*2.8-80000,IF(B2528&lt;6600000,ROUNDDOWN(B2528/4,-3)*3.2-440000,IF(B2528&lt;8500000,ROUNDDOWN(B2528*0.9,0)-1100000,B2528-1950000)))))))),IF(B2528&lt;651000,0,IF(B2528&lt;1900000,B2528-650000,IF(B2528&lt;3600000,ROUNDDOWN(B2528/4,-3)*2.8-80000,IF(B2528&lt;6600000,ROUNDDOWN(B2528/4,-3)*3.2-440000,IF(B2528&lt;8500000,ROUNDDOWN(B2528*0.9,0)-1100000,B2528-1950000))))))</f>
        <v/>
      </c>
      <c r="I2528" s="19">
        <f>IF(H2528&gt;23500000,NA(),IF(C2528&gt;=2026,IF(H2528&lt;=4890000,1040000,IF(H2528&lt;=6550000,670000,620000)),IF(H2528&lt;=1320000,950000,IF(H2528&lt;=3360000,880000,IF(H2528&lt;=4890000,680000,IF(H2528&lt;=6550000,630000,580000))))))</f>
        <v/>
      </c>
      <c r="J2528" s="19">
        <f>MAX(0,ROUNDDOWN(H2528-E2528-I2528-F2528,-3))</f>
        <v/>
      </c>
      <c r="K2528" s="19">
        <f>MAX(0,ROUNDDOWN(H2528-E2528-I2528-F2528-D2528,-3))</f>
        <v/>
      </c>
      <c r="L2528" s="19">
        <f>IF(J2528&lt;=0,0,ROUNDDOWN((J2528*LOOKUP(J2528,{0,1950001,3300001,6950001,9000001,18000001,40000001},{0.05,0.1,0.2,0.23,0.33,0.4,0.45})-LOOKUP(J2528,{0,1950001,3300001,6950001,9000001,18000001,40000001},{0,97500,427500,636000,1536000,2796000,4796000}))*1.021,-2))</f>
        <v/>
      </c>
      <c r="M2528" s="19">
        <f>IF(K2528&lt;=0,0,ROUNDDOWN((K2528*LOOKUP(K2528,{0,1950001,3300001,6950001,9000001,18000001,40000001},{0.05,0.1,0.2,0.23,0.33,0.4,0.45})-LOOKUP(K2528,{0,1950001,3300001,6950001,9000001,18000001,40000001},{0,97500,427500,636000,1536000,2796000,4796000}))*1.021,-2))</f>
        <v/>
      </c>
      <c r="N2528" s="19">
        <f>MAX(0,ROUNDDOWN(H2528-E2528-430000-G2528,-3))</f>
        <v/>
      </c>
      <c r="O2528" s="19">
        <f>MAX(0,ROUNDDOWN(H2528-E2528-430000-G2528-D2528,-3))</f>
        <v/>
      </c>
      <c r="P2528" s="19">
        <f>IF(H2528&lt;=450000,0,MAX(0,ROUNDDOWN(N2528*0.06-MIN(50000,N2528)*0.03,-2))+MAX(0,ROUNDDOWN(N2528*0.04-MIN(50000,N2528)*0.02,-2)))</f>
        <v/>
      </c>
      <c r="Q2528" s="19">
        <f>IF(H2528&lt;=450000,0,MAX(0,ROUNDDOWN(O2528*0.06-MIN(50000,O2528)*0.03,-2))+MAX(0,ROUNDDOWN(O2528*0.04-MIN(50000,O2528)*0.02,-2)))</f>
        <v/>
      </c>
      <c r="R2528" s="19">
        <f>L2528-M2528</f>
        <v/>
      </c>
      <c r="S2528" s="19">
        <f>P2528-Q2528</f>
        <v/>
      </c>
      <c r="T2528" s="19">
        <f>R2528+S2528</f>
        <v/>
      </c>
      <c r="U2528" s="21">
        <f>IF(J2528&lt;=0,0,LOOKUP(J2528,{0,1950001,3300001,6950001,9000001,18000001,40000001},{0.05,0.1,0.2,0.23,0.33,0.4,0.45}))</f>
        <v/>
      </c>
    </row>
    <row r="2529">
      <c r="A2529" t="inlineStr">
        <is>
          <t>1万円刻み</t>
        </is>
      </c>
      <c r="B2529" s="19">
        <f>'3_1万円刻み'!$A$1196</f>
        <v/>
      </c>
      <c r="C2529" s="20" t="n">
        <v>2025</v>
      </c>
      <c r="D2529" s="19" t="n">
        <v>276000</v>
      </c>
      <c r="E2529" s="19">
        <f>ROUND(MIN(B2529/12,650000)*12*0.0915+MIN(B2529/12,1390000)*12*(0.0504+0)+B2529*0.005,0)</f>
        <v/>
      </c>
      <c r="F2529" s="19" t="n">
        <v>0</v>
      </c>
      <c r="G2529" s="19" t="n">
        <v>0</v>
      </c>
      <c r="H2529" s="19">
        <f>IF(C2529&gt;=2026,IF(B2529&lt;741000,0,IF(B2529&lt;2191000,B2529-740000,IF(B2529&lt;2193000,1451000,IF(B2529&lt;2196000,1453000,IF(B2529&lt;2200000,1456000,IF(B2529&lt;3600000,ROUNDDOWN(B2529/4,-3)*2.8-80000,IF(B2529&lt;6600000,ROUNDDOWN(B2529/4,-3)*3.2-440000,IF(B2529&lt;8500000,ROUNDDOWN(B2529*0.9,0)-1100000,B2529-1950000)))))))),IF(B2529&lt;651000,0,IF(B2529&lt;1900000,B2529-650000,IF(B2529&lt;3600000,ROUNDDOWN(B2529/4,-3)*2.8-80000,IF(B2529&lt;6600000,ROUNDDOWN(B2529/4,-3)*3.2-440000,IF(B2529&lt;8500000,ROUNDDOWN(B2529*0.9,0)-1100000,B2529-1950000))))))</f>
        <v/>
      </c>
      <c r="I2529" s="19">
        <f>IF(H2529&gt;23500000,NA(),IF(C2529&gt;=2026,IF(H2529&lt;=4890000,1040000,IF(H2529&lt;=6550000,670000,620000)),IF(H2529&lt;=1320000,950000,IF(H2529&lt;=3360000,880000,IF(H2529&lt;=4890000,680000,IF(H2529&lt;=6550000,630000,580000))))))</f>
        <v/>
      </c>
      <c r="J2529" s="19">
        <f>MAX(0,ROUNDDOWN(H2529-E2529-I2529-F2529,-3))</f>
        <v/>
      </c>
      <c r="K2529" s="19">
        <f>MAX(0,ROUNDDOWN(H2529-E2529-I2529-F2529-D2529,-3))</f>
        <v/>
      </c>
      <c r="L2529" s="19">
        <f>IF(J2529&lt;=0,0,ROUNDDOWN((J2529*LOOKUP(J2529,{0,1950001,3300001,6950001,9000001,18000001,40000001},{0.05,0.1,0.2,0.23,0.33,0.4,0.45})-LOOKUP(J2529,{0,1950001,3300001,6950001,9000001,18000001,40000001},{0,97500,427500,636000,1536000,2796000,4796000}))*1.021,-2))</f>
        <v/>
      </c>
      <c r="M2529" s="19">
        <f>IF(K2529&lt;=0,0,ROUNDDOWN((K2529*LOOKUP(K2529,{0,1950001,3300001,6950001,9000001,18000001,40000001},{0.05,0.1,0.2,0.23,0.33,0.4,0.45})-LOOKUP(K2529,{0,1950001,3300001,6950001,9000001,18000001,40000001},{0,97500,427500,636000,1536000,2796000,4796000}))*1.021,-2))</f>
        <v/>
      </c>
      <c r="N2529" s="19">
        <f>MAX(0,ROUNDDOWN(H2529-E2529-430000-G2529,-3))</f>
        <v/>
      </c>
      <c r="O2529" s="19">
        <f>MAX(0,ROUNDDOWN(H2529-E2529-430000-G2529-D2529,-3))</f>
        <v/>
      </c>
      <c r="P2529" s="19">
        <f>IF(H2529&lt;=450000,0,MAX(0,ROUNDDOWN(N2529*0.06-MIN(50000,N2529)*0.03,-2))+MAX(0,ROUNDDOWN(N2529*0.04-MIN(50000,N2529)*0.02,-2)))</f>
        <v/>
      </c>
      <c r="Q2529" s="19">
        <f>IF(H2529&lt;=450000,0,MAX(0,ROUNDDOWN(O2529*0.06-MIN(50000,O2529)*0.03,-2))+MAX(0,ROUNDDOWN(O2529*0.04-MIN(50000,O2529)*0.02,-2)))</f>
        <v/>
      </c>
      <c r="R2529" s="19">
        <f>L2529-M2529</f>
        <v/>
      </c>
      <c r="S2529" s="19">
        <f>P2529-Q2529</f>
        <v/>
      </c>
      <c r="T2529" s="19">
        <f>R2529+S2529</f>
        <v/>
      </c>
      <c r="U2529" s="21">
        <f>IF(J2529&lt;=0,0,LOOKUP(J2529,{0,1950001,3300001,6950001,9000001,18000001,40000001},{0.05,0.1,0.2,0.23,0.33,0.4,0.45}))</f>
        <v/>
      </c>
    </row>
    <row r="2530">
      <c r="A2530" t="inlineStr">
        <is>
          <t>1万円刻み</t>
        </is>
      </c>
      <c r="B2530" s="19">
        <f>'3_1万円刻み'!$A$1196</f>
        <v/>
      </c>
      <c r="C2530" s="20" t="n">
        <v>2026</v>
      </c>
      <c r="D2530" s="19" t="n">
        <v>276000</v>
      </c>
      <c r="E2530" s="19">
        <f>ROUND(MIN(B2530/12,650000)*12*0.0915+MIN(B2530/12,1390000)*12*(0.0504+0)+B2530*0.005,0)</f>
        <v/>
      </c>
      <c r="F2530" s="19" t="n">
        <v>0</v>
      </c>
      <c r="G2530" s="19" t="n">
        <v>0</v>
      </c>
      <c r="H2530" s="19">
        <f>IF(C2530&gt;=2026,IF(B2530&lt;741000,0,IF(B2530&lt;2191000,B2530-740000,IF(B2530&lt;2193000,1451000,IF(B2530&lt;2196000,1453000,IF(B2530&lt;2200000,1456000,IF(B2530&lt;3600000,ROUNDDOWN(B2530/4,-3)*2.8-80000,IF(B2530&lt;6600000,ROUNDDOWN(B2530/4,-3)*3.2-440000,IF(B2530&lt;8500000,ROUNDDOWN(B2530*0.9,0)-1100000,B2530-1950000)))))))),IF(B2530&lt;651000,0,IF(B2530&lt;1900000,B2530-650000,IF(B2530&lt;3600000,ROUNDDOWN(B2530/4,-3)*2.8-80000,IF(B2530&lt;6600000,ROUNDDOWN(B2530/4,-3)*3.2-440000,IF(B2530&lt;8500000,ROUNDDOWN(B2530*0.9,0)-1100000,B2530-1950000))))))</f>
        <v/>
      </c>
      <c r="I2530" s="19">
        <f>IF(H2530&gt;23500000,NA(),IF(C2530&gt;=2026,IF(H2530&lt;=4890000,1040000,IF(H2530&lt;=6550000,670000,620000)),IF(H2530&lt;=1320000,950000,IF(H2530&lt;=3360000,880000,IF(H2530&lt;=4890000,680000,IF(H2530&lt;=6550000,630000,580000))))))</f>
        <v/>
      </c>
      <c r="J2530" s="19">
        <f>MAX(0,ROUNDDOWN(H2530-E2530-I2530-F2530,-3))</f>
        <v/>
      </c>
      <c r="K2530" s="19">
        <f>MAX(0,ROUNDDOWN(H2530-E2530-I2530-F2530-D2530,-3))</f>
        <v/>
      </c>
      <c r="L2530" s="19">
        <f>IF(J2530&lt;=0,0,ROUNDDOWN((J2530*LOOKUP(J2530,{0,1950001,3300001,6950001,9000001,18000001,40000001},{0.05,0.1,0.2,0.23,0.33,0.4,0.45})-LOOKUP(J2530,{0,1950001,3300001,6950001,9000001,18000001,40000001},{0,97500,427500,636000,1536000,2796000,4796000}))*1.021,-2))</f>
        <v/>
      </c>
      <c r="M2530" s="19">
        <f>IF(K2530&lt;=0,0,ROUNDDOWN((K2530*LOOKUP(K2530,{0,1950001,3300001,6950001,9000001,18000001,40000001},{0.05,0.1,0.2,0.23,0.33,0.4,0.45})-LOOKUP(K2530,{0,1950001,3300001,6950001,9000001,18000001,40000001},{0,97500,427500,636000,1536000,2796000,4796000}))*1.021,-2))</f>
        <v/>
      </c>
      <c r="N2530" s="19">
        <f>MAX(0,ROUNDDOWN(H2530-E2530-430000-G2530,-3))</f>
        <v/>
      </c>
      <c r="O2530" s="19">
        <f>MAX(0,ROUNDDOWN(H2530-E2530-430000-G2530-D2530,-3))</f>
        <v/>
      </c>
      <c r="P2530" s="19">
        <f>IF(H2530&lt;=450000,0,MAX(0,ROUNDDOWN(N2530*0.06-MIN(50000,N2530)*0.03,-2))+MAX(0,ROUNDDOWN(N2530*0.04-MIN(50000,N2530)*0.02,-2)))</f>
        <v/>
      </c>
      <c r="Q2530" s="19">
        <f>IF(H2530&lt;=450000,0,MAX(0,ROUNDDOWN(O2530*0.06-MIN(50000,O2530)*0.03,-2))+MAX(0,ROUNDDOWN(O2530*0.04-MIN(50000,O2530)*0.02,-2)))</f>
        <v/>
      </c>
      <c r="R2530" s="19">
        <f>L2530-M2530</f>
        <v/>
      </c>
      <c r="S2530" s="19">
        <f>P2530-Q2530</f>
        <v/>
      </c>
      <c r="T2530" s="19">
        <f>R2530+S2530</f>
        <v/>
      </c>
      <c r="U2530" s="21">
        <f>IF(J2530&lt;=0,0,LOOKUP(J2530,{0,1950001,3300001,6950001,9000001,18000001,40000001},{0.05,0.1,0.2,0.23,0.33,0.4,0.45}))</f>
        <v/>
      </c>
    </row>
    <row r="2531">
      <c r="A2531" t="inlineStr">
        <is>
          <t>1万円刻み</t>
        </is>
      </c>
      <c r="B2531" s="19">
        <f>'3_1万円刻み'!$A$1197</f>
        <v/>
      </c>
      <c r="C2531" s="20" t="n">
        <v>2025</v>
      </c>
      <c r="D2531" s="19" t="n">
        <v>276000</v>
      </c>
      <c r="E2531" s="19">
        <f>ROUND(MIN(B2531/12,650000)*12*0.0915+MIN(B2531/12,1390000)*12*(0.0504+0)+B2531*0.005,0)</f>
        <v/>
      </c>
      <c r="F2531" s="19" t="n">
        <v>0</v>
      </c>
      <c r="G2531" s="19" t="n">
        <v>0</v>
      </c>
      <c r="H2531" s="19">
        <f>IF(C2531&gt;=2026,IF(B2531&lt;741000,0,IF(B2531&lt;2191000,B2531-740000,IF(B2531&lt;2193000,1451000,IF(B2531&lt;2196000,1453000,IF(B2531&lt;2200000,1456000,IF(B2531&lt;3600000,ROUNDDOWN(B2531/4,-3)*2.8-80000,IF(B2531&lt;6600000,ROUNDDOWN(B2531/4,-3)*3.2-440000,IF(B2531&lt;8500000,ROUNDDOWN(B2531*0.9,0)-1100000,B2531-1950000)))))))),IF(B2531&lt;651000,0,IF(B2531&lt;1900000,B2531-650000,IF(B2531&lt;3600000,ROUNDDOWN(B2531/4,-3)*2.8-80000,IF(B2531&lt;6600000,ROUNDDOWN(B2531/4,-3)*3.2-440000,IF(B2531&lt;8500000,ROUNDDOWN(B2531*0.9,0)-1100000,B2531-1950000))))))</f>
        <v/>
      </c>
      <c r="I2531" s="19">
        <f>IF(H2531&gt;23500000,NA(),IF(C2531&gt;=2026,IF(H2531&lt;=4890000,1040000,IF(H2531&lt;=6550000,670000,620000)),IF(H2531&lt;=1320000,950000,IF(H2531&lt;=3360000,880000,IF(H2531&lt;=4890000,680000,IF(H2531&lt;=6550000,630000,580000))))))</f>
        <v/>
      </c>
      <c r="J2531" s="19">
        <f>MAX(0,ROUNDDOWN(H2531-E2531-I2531-F2531,-3))</f>
        <v/>
      </c>
      <c r="K2531" s="19">
        <f>MAX(0,ROUNDDOWN(H2531-E2531-I2531-F2531-D2531,-3))</f>
        <v/>
      </c>
      <c r="L2531" s="19">
        <f>IF(J2531&lt;=0,0,ROUNDDOWN((J2531*LOOKUP(J2531,{0,1950001,3300001,6950001,9000001,18000001,40000001},{0.05,0.1,0.2,0.23,0.33,0.4,0.45})-LOOKUP(J2531,{0,1950001,3300001,6950001,9000001,18000001,40000001},{0,97500,427500,636000,1536000,2796000,4796000}))*1.021,-2))</f>
        <v/>
      </c>
      <c r="M2531" s="19">
        <f>IF(K2531&lt;=0,0,ROUNDDOWN((K2531*LOOKUP(K2531,{0,1950001,3300001,6950001,9000001,18000001,40000001},{0.05,0.1,0.2,0.23,0.33,0.4,0.45})-LOOKUP(K2531,{0,1950001,3300001,6950001,9000001,18000001,40000001},{0,97500,427500,636000,1536000,2796000,4796000}))*1.021,-2))</f>
        <v/>
      </c>
      <c r="N2531" s="19">
        <f>MAX(0,ROUNDDOWN(H2531-E2531-430000-G2531,-3))</f>
        <v/>
      </c>
      <c r="O2531" s="19">
        <f>MAX(0,ROUNDDOWN(H2531-E2531-430000-G2531-D2531,-3))</f>
        <v/>
      </c>
      <c r="P2531" s="19">
        <f>IF(H2531&lt;=450000,0,MAX(0,ROUNDDOWN(N2531*0.06-MIN(50000,N2531)*0.03,-2))+MAX(0,ROUNDDOWN(N2531*0.04-MIN(50000,N2531)*0.02,-2)))</f>
        <v/>
      </c>
      <c r="Q2531" s="19">
        <f>IF(H2531&lt;=450000,0,MAX(0,ROUNDDOWN(O2531*0.06-MIN(50000,O2531)*0.03,-2))+MAX(0,ROUNDDOWN(O2531*0.04-MIN(50000,O2531)*0.02,-2)))</f>
        <v/>
      </c>
      <c r="R2531" s="19">
        <f>L2531-M2531</f>
        <v/>
      </c>
      <c r="S2531" s="19">
        <f>P2531-Q2531</f>
        <v/>
      </c>
      <c r="T2531" s="19">
        <f>R2531+S2531</f>
        <v/>
      </c>
      <c r="U2531" s="21">
        <f>IF(J2531&lt;=0,0,LOOKUP(J2531,{0,1950001,3300001,6950001,9000001,18000001,40000001},{0.05,0.1,0.2,0.23,0.33,0.4,0.45}))</f>
        <v/>
      </c>
    </row>
    <row r="2532">
      <c r="A2532" t="inlineStr">
        <is>
          <t>1万円刻み</t>
        </is>
      </c>
      <c r="B2532" s="19">
        <f>'3_1万円刻み'!$A$1197</f>
        <v/>
      </c>
      <c r="C2532" s="20" t="n">
        <v>2026</v>
      </c>
      <c r="D2532" s="19" t="n">
        <v>276000</v>
      </c>
      <c r="E2532" s="19">
        <f>ROUND(MIN(B2532/12,650000)*12*0.0915+MIN(B2532/12,1390000)*12*(0.0504+0)+B2532*0.005,0)</f>
        <v/>
      </c>
      <c r="F2532" s="19" t="n">
        <v>0</v>
      </c>
      <c r="G2532" s="19" t="n">
        <v>0</v>
      </c>
      <c r="H2532" s="19">
        <f>IF(C2532&gt;=2026,IF(B2532&lt;741000,0,IF(B2532&lt;2191000,B2532-740000,IF(B2532&lt;2193000,1451000,IF(B2532&lt;2196000,1453000,IF(B2532&lt;2200000,1456000,IF(B2532&lt;3600000,ROUNDDOWN(B2532/4,-3)*2.8-80000,IF(B2532&lt;6600000,ROUNDDOWN(B2532/4,-3)*3.2-440000,IF(B2532&lt;8500000,ROUNDDOWN(B2532*0.9,0)-1100000,B2532-1950000)))))))),IF(B2532&lt;651000,0,IF(B2532&lt;1900000,B2532-650000,IF(B2532&lt;3600000,ROUNDDOWN(B2532/4,-3)*2.8-80000,IF(B2532&lt;6600000,ROUNDDOWN(B2532/4,-3)*3.2-440000,IF(B2532&lt;8500000,ROUNDDOWN(B2532*0.9,0)-1100000,B2532-1950000))))))</f>
        <v/>
      </c>
      <c r="I2532" s="19">
        <f>IF(H2532&gt;23500000,NA(),IF(C2532&gt;=2026,IF(H2532&lt;=4890000,1040000,IF(H2532&lt;=6550000,670000,620000)),IF(H2532&lt;=1320000,950000,IF(H2532&lt;=3360000,880000,IF(H2532&lt;=4890000,680000,IF(H2532&lt;=6550000,630000,580000))))))</f>
        <v/>
      </c>
      <c r="J2532" s="19">
        <f>MAX(0,ROUNDDOWN(H2532-E2532-I2532-F2532,-3))</f>
        <v/>
      </c>
      <c r="K2532" s="19">
        <f>MAX(0,ROUNDDOWN(H2532-E2532-I2532-F2532-D2532,-3))</f>
        <v/>
      </c>
      <c r="L2532" s="19">
        <f>IF(J2532&lt;=0,0,ROUNDDOWN((J2532*LOOKUP(J2532,{0,1950001,3300001,6950001,9000001,18000001,40000001},{0.05,0.1,0.2,0.23,0.33,0.4,0.45})-LOOKUP(J2532,{0,1950001,3300001,6950001,9000001,18000001,40000001},{0,97500,427500,636000,1536000,2796000,4796000}))*1.021,-2))</f>
        <v/>
      </c>
      <c r="M2532" s="19">
        <f>IF(K2532&lt;=0,0,ROUNDDOWN((K2532*LOOKUP(K2532,{0,1950001,3300001,6950001,9000001,18000001,40000001},{0.05,0.1,0.2,0.23,0.33,0.4,0.45})-LOOKUP(K2532,{0,1950001,3300001,6950001,9000001,18000001,40000001},{0,97500,427500,636000,1536000,2796000,4796000}))*1.021,-2))</f>
        <v/>
      </c>
      <c r="N2532" s="19">
        <f>MAX(0,ROUNDDOWN(H2532-E2532-430000-G2532,-3))</f>
        <v/>
      </c>
      <c r="O2532" s="19">
        <f>MAX(0,ROUNDDOWN(H2532-E2532-430000-G2532-D2532,-3))</f>
        <v/>
      </c>
      <c r="P2532" s="19">
        <f>IF(H2532&lt;=450000,0,MAX(0,ROUNDDOWN(N2532*0.06-MIN(50000,N2532)*0.03,-2))+MAX(0,ROUNDDOWN(N2532*0.04-MIN(50000,N2532)*0.02,-2)))</f>
        <v/>
      </c>
      <c r="Q2532" s="19">
        <f>IF(H2532&lt;=450000,0,MAX(0,ROUNDDOWN(O2532*0.06-MIN(50000,O2532)*0.03,-2))+MAX(0,ROUNDDOWN(O2532*0.04-MIN(50000,O2532)*0.02,-2)))</f>
        <v/>
      </c>
      <c r="R2532" s="19">
        <f>L2532-M2532</f>
        <v/>
      </c>
      <c r="S2532" s="19">
        <f>P2532-Q2532</f>
        <v/>
      </c>
      <c r="T2532" s="19">
        <f>R2532+S2532</f>
        <v/>
      </c>
      <c r="U2532" s="21">
        <f>IF(J2532&lt;=0,0,LOOKUP(J2532,{0,1950001,3300001,6950001,9000001,18000001,40000001},{0.05,0.1,0.2,0.23,0.33,0.4,0.45}))</f>
        <v/>
      </c>
    </row>
    <row r="2533">
      <c r="A2533" t="inlineStr">
        <is>
          <t>1万円刻み</t>
        </is>
      </c>
      <c r="B2533" s="19">
        <f>'3_1万円刻み'!$A$1198</f>
        <v/>
      </c>
      <c r="C2533" s="20" t="n">
        <v>2025</v>
      </c>
      <c r="D2533" s="19" t="n">
        <v>276000</v>
      </c>
      <c r="E2533" s="19">
        <f>ROUND(MIN(B2533/12,650000)*12*0.0915+MIN(B2533/12,1390000)*12*(0.0504+0)+B2533*0.005,0)</f>
        <v/>
      </c>
      <c r="F2533" s="19" t="n">
        <v>0</v>
      </c>
      <c r="G2533" s="19" t="n">
        <v>0</v>
      </c>
      <c r="H2533" s="19">
        <f>IF(C2533&gt;=2026,IF(B2533&lt;741000,0,IF(B2533&lt;2191000,B2533-740000,IF(B2533&lt;2193000,1451000,IF(B2533&lt;2196000,1453000,IF(B2533&lt;2200000,1456000,IF(B2533&lt;3600000,ROUNDDOWN(B2533/4,-3)*2.8-80000,IF(B2533&lt;6600000,ROUNDDOWN(B2533/4,-3)*3.2-440000,IF(B2533&lt;8500000,ROUNDDOWN(B2533*0.9,0)-1100000,B2533-1950000)))))))),IF(B2533&lt;651000,0,IF(B2533&lt;1900000,B2533-650000,IF(B2533&lt;3600000,ROUNDDOWN(B2533/4,-3)*2.8-80000,IF(B2533&lt;6600000,ROUNDDOWN(B2533/4,-3)*3.2-440000,IF(B2533&lt;8500000,ROUNDDOWN(B2533*0.9,0)-1100000,B2533-1950000))))))</f>
        <v/>
      </c>
      <c r="I2533" s="19">
        <f>IF(H2533&gt;23500000,NA(),IF(C2533&gt;=2026,IF(H2533&lt;=4890000,1040000,IF(H2533&lt;=6550000,670000,620000)),IF(H2533&lt;=1320000,950000,IF(H2533&lt;=3360000,880000,IF(H2533&lt;=4890000,680000,IF(H2533&lt;=6550000,630000,580000))))))</f>
        <v/>
      </c>
      <c r="J2533" s="19">
        <f>MAX(0,ROUNDDOWN(H2533-E2533-I2533-F2533,-3))</f>
        <v/>
      </c>
      <c r="K2533" s="19">
        <f>MAX(0,ROUNDDOWN(H2533-E2533-I2533-F2533-D2533,-3))</f>
        <v/>
      </c>
      <c r="L2533" s="19">
        <f>IF(J2533&lt;=0,0,ROUNDDOWN((J2533*LOOKUP(J2533,{0,1950001,3300001,6950001,9000001,18000001,40000001},{0.05,0.1,0.2,0.23,0.33,0.4,0.45})-LOOKUP(J2533,{0,1950001,3300001,6950001,9000001,18000001,40000001},{0,97500,427500,636000,1536000,2796000,4796000}))*1.021,-2))</f>
        <v/>
      </c>
      <c r="M2533" s="19">
        <f>IF(K2533&lt;=0,0,ROUNDDOWN((K2533*LOOKUP(K2533,{0,1950001,3300001,6950001,9000001,18000001,40000001},{0.05,0.1,0.2,0.23,0.33,0.4,0.45})-LOOKUP(K2533,{0,1950001,3300001,6950001,9000001,18000001,40000001},{0,97500,427500,636000,1536000,2796000,4796000}))*1.021,-2))</f>
        <v/>
      </c>
      <c r="N2533" s="19">
        <f>MAX(0,ROUNDDOWN(H2533-E2533-430000-G2533,-3))</f>
        <v/>
      </c>
      <c r="O2533" s="19">
        <f>MAX(0,ROUNDDOWN(H2533-E2533-430000-G2533-D2533,-3))</f>
        <v/>
      </c>
      <c r="P2533" s="19">
        <f>IF(H2533&lt;=450000,0,MAX(0,ROUNDDOWN(N2533*0.06-MIN(50000,N2533)*0.03,-2))+MAX(0,ROUNDDOWN(N2533*0.04-MIN(50000,N2533)*0.02,-2)))</f>
        <v/>
      </c>
      <c r="Q2533" s="19">
        <f>IF(H2533&lt;=450000,0,MAX(0,ROUNDDOWN(O2533*0.06-MIN(50000,O2533)*0.03,-2))+MAX(0,ROUNDDOWN(O2533*0.04-MIN(50000,O2533)*0.02,-2)))</f>
        <v/>
      </c>
      <c r="R2533" s="19">
        <f>L2533-M2533</f>
        <v/>
      </c>
      <c r="S2533" s="19">
        <f>P2533-Q2533</f>
        <v/>
      </c>
      <c r="T2533" s="19">
        <f>R2533+S2533</f>
        <v/>
      </c>
      <c r="U2533" s="21">
        <f>IF(J2533&lt;=0,0,LOOKUP(J2533,{0,1950001,3300001,6950001,9000001,18000001,40000001},{0.05,0.1,0.2,0.23,0.33,0.4,0.45}))</f>
        <v/>
      </c>
    </row>
    <row r="2534">
      <c r="A2534" t="inlineStr">
        <is>
          <t>1万円刻み</t>
        </is>
      </c>
      <c r="B2534" s="19">
        <f>'3_1万円刻み'!$A$1198</f>
        <v/>
      </c>
      <c r="C2534" s="20" t="n">
        <v>2026</v>
      </c>
      <c r="D2534" s="19" t="n">
        <v>276000</v>
      </c>
      <c r="E2534" s="19">
        <f>ROUND(MIN(B2534/12,650000)*12*0.0915+MIN(B2534/12,1390000)*12*(0.0504+0)+B2534*0.005,0)</f>
        <v/>
      </c>
      <c r="F2534" s="19" t="n">
        <v>0</v>
      </c>
      <c r="G2534" s="19" t="n">
        <v>0</v>
      </c>
      <c r="H2534" s="19">
        <f>IF(C2534&gt;=2026,IF(B2534&lt;741000,0,IF(B2534&lt;2191000,B2534-740000,IF(B2534&lt;2193000,1451000,IF(B2534&lt;2196000,1453000,IF(B2534&lt;2200000,1456000,IF(B2534&lt;3600000,ROUNDDOWN(B2534/4,-3)*2.8-80000,IF(B2534&lt;6600000,ROUNDDOWN(B2534/4,-3)*3.2-440000,IF(B2534&lt;8500000,ROUNDDOWN(B2534*0.9,0)-1100000,B2534-1950000)))))))),IF(B2534&lt;651000,0,IF(B2534&lt;1900000,B2534-650000,IF(B2534&lt;3600000,ROUNDDOWN(B2534/4,-3)*2.8-80000,IF(B2534&lt;6600000,ROUNDDOWN(B2534/4,-3)*3.2-440000,IF(B2534&lt;8500000,ROUNDDOWN(B2534*0.9,0)-1100000,B2534-1950000))))))</f>
        <v/>
      </c>
      <c r="I2534" s="19">
        <f>IF(H2534&gt;23500000,NA(),IF(C2534&gt;=2026,IF(H2534&lt;=4890000,1040000,IF(H2534&lt;=6550000,670000,620000)),IF(H2534&lt;=1320000,950000,IF(H2534&lt;=3360000,880000,IF(H2534&lt;=4890000,680000,IF(H2534&lt;=6550000,630000,580000))))))</f>
        <v/>
      </c>
      <c r="J2534" s="19">
        <f>MAX(0,ROUNDDOWN(H2534-E2534-I2534-F2534,-3))</f>
        <v/>
      </c>
      <c r="K2534" s="19">
        <f>MAX(0,ROUNDDOWN(H2534-E2534-I2534-F2534-D2534,-3))</f>
        <v/>
      </c>
      <c r="L2534" s="19">
        <f>IF(J2534&lt;=0,0,ROUNDDOWN((J2534*LOOKUP(J2534,{0,1950001,3300001,6950001,9000001,18000001,40000001},{0.05,0.1,0.2,0.23,0.33,0.4,0.45})-LOOKUP(J2534,{0,1950001,3300001,6950001,9000001,18000001,40000001},{0,97500,427500,636000,1536000,2796000,4796000}))*1.021,-2))</f>
        <v/>
      </c>
      <c r="M2534" s="19">
        <f>IF(K2534&lt;=0,0,ROUNDDOWN((K2534*LOOKUP(K2534,{0,1950001,3300001,6950001,9000001,18000001,40000001},{0.05,0.1,0.2,0.23,0.33,0.4,0.45})-LOOKUP(K2534,{0,1950001,3300001,6950001,9000001,18000001,40000001},{0,97500,427500,636000,1536000,2796000,4796000}))*1.021,-2))</f>
        <v/>
      </c>
      <c r="N2534" s="19">
        <f>MAX(0,ROUNDDOWN(H2534-E2534-430000-G2534,-3))</f>
        <v/>
      </c>
      <c r="O2534" s="19">
        <f>MAX(0,ROUNDDOWN(H2534-E2534-430000-G2534-D2534,-3))</f>
        <v/>
      </c>
      <c r="P2534" s="19">
        <f>IF(H2534&lt;=450000,0,MAX(0,ROUNDDOWN(N2534*0.06-MIN(50000,N2534)*0.03,-2))+MAX(0,ROUNDDOWN(N2534*0.04-MIN(50000,N2534)*0.02,-2)))</f>
        <v/>
      </c>
      <c r="Q2534" s="19">
        <f>IF(H2534&lt;=450000,0,MAX(0,ROUNDDOWN(O2534*0.06-MIN(50000,O2534)*0.03,-2))+MAX(0,ROUNDDOWN(O2534*0.04-MIN(50000,O2534)*0.02,-2)))</f>
        <v/>
      </c>
      <c r="R2534" s="19">
        <f>L2534-M2534</f>
        <v/>
      </c>
      <c r="S2534" s="19">
        <f>P2534-Q2534</f>
        <v/>
      </c>
      <c r="T2534" s="19">
        <f>R2534+S2534</f>
        <v/>
      </c>
      <c r="U2534" s="21">
        <f>IF(J2534&lt;=0,0,LOOKUP(J2534,{0,1950001,3300001,6950001,9000001,18000001,40000001},{0.05,0.1,0.2,0.23,0.33,0.4,0.45}))</f>
        <v/>
      </c>
    </row>
    <row r="2535">
      <c r="A2535" t="inlineStr">
        <is>
          <t>1万円刻み</t>
        </is>
      </c>
      <c r="B2535" s="19">
        <f>'3_1万円刻み'!$A$1199</f>
        <v/>
      </c>
      <c r="C2535" s="20" t="n">
        <v>2025</v>
      </c>
      <c r="D2535" s="19" t="n">
        <v>276000</v>
      </c>
      <c r="E2535" s="19">
        <f>ROUND(MIN(B2535/12,650000)*12*0.0915+MIN(B2535/12,1390000)*12*(0.0504+0)+B2535*0.005,0)</f>
        <v/>
      </c>
      <c r="F2535" s="19" t="n">
        <v>0</v>
      </c>
      <c r="G2535" s="19" t="n">
        <v>0</v>
      </c>
      <c r="H2535" s="19">
        <f>IF(C2535&gt;=2026,IF(B2535&lt;741000,0,IF(B2535&lt;2191000,B2535-740000,IF(B2535&lt;2193000,1451000,IF(B2535&lt;2196000,1453000,IF(B2535&lt;2200000,1456000,IF(B2535&lt;3600000,ROUNDDOWN(B2535/4,-3)*2.8-80000,IF(B2535&lt;6600000,ROUNDDOWN(B2535/4,-3)*3.2-440000,IF(B2535&lt;8500000,ROUNDDOWN(B2535*0.9,0)-1100000,B2535-1950000)))))))),IF(B2535&lt;651000,0,IF(B2535&lt;1900000,B2535-650000,IF(B2535&lt;3600000,ROUNDDOWN(B2535/4,-3)*2.8-80000,IF(B2535&lt;6600000,ROUNDDOWN(B2535/4,-3)*3.2-440000,IF(B2535&lt;8500000,ROUNDDOWN(B2535*0.9,0)-1100000,B2535-1950000))))))</f>
        <v/>
      </c>
      <c r="I2535" s="19">
        <f>IF(H2535&gt;23500000,NA(),IF(C2535&gt;=2026,IF(H2535&lt;=4890000,1040000,IF(H2535&lt;=6550000,670000,620000)),IF(H2535&lt;=1320000,950000,IF(H2535&lt;=3360000,880000,IF(H2535&lt;=4890000,680000,IF(H2535&lt;=6550000,630000,580000))))))</f>
        <v/>
      </c>
      <c r="J2535" s="19">
        <f>MAX(0,ROUNDDOWN(H2535-E2535-I2535-F2535,-3))</f>
        <v/>
      </c>
      <c r="K2535" s="19">
        <f>MAX(0,ROUNDDOWN(H2535-E2535-I2535-F2535-D2535,-3))</f>
        <v/>
      </c>
      <c r="L2535" s="19">
        <f>IF(J2535&lt;=0,0,ROUNDDOWN((J2535*LOOKUP(J2535,{0,1950001,3300001,6950001,9000001,18000001,40000001},{0.05,0.1,0.2,0.23,0.33,0.4,0.45})-LOOKUP(J2535,{0,1950001,3300001,6950001,9000001,18000001,40000001},{0,97500,427500,636000,1536000,2796000,4796000}))*1.021,-2))</f>
        <v/>
      </c>
      <c r="M2535" s="19">
        <f>IF(K2535&lt;=0,0,ROUNDDOWN((K2535*LOOKUP(K2535,{0,1950001,3300001,6950001,9000001,18000001,40000001},{0.05,0.1,0.2,0.23,0.33,0.4,0.45})-LOOKUP(K2535,{0,1950001,3300001,6950001,9000001,18000001,40000001},{0,97500,427500,636000,1536000,2796000,4796000}))*1.021,-2))</f>
        <v/>
      </c>
      <c r="N2535" s="19">
        <f>MAX(0,ROUNDDOWN(H2535-E2535-430000-G2535,-3))</f>
        <v/>
      </c>
      <c r="O2535" s="19">
        <f>MAX(0,ROUNDDOWN(H2535-E2535-430000-G2535-D2535,-3))</f>
        <v/>
      </c>
      <c r="P2535" s="19">
        <f>IF(H2535&lt;=450000,0,MAX(0,ROUNDDOWN(N2535*0.06-MIN(50000,N2535)*0.03,-2))+MAX(0,ROUNDDOWN(N2535*0.04-MIN(50000,N2535)*0.02,-2)))</f>
        <v/>
      </c>
      <c r="Q2535" s="19">
        <f>IF(H2535&lt;=450000,0,MAX(0,ROUNDDOWN(O2535*0.06-MIN(50000,O2535)*0.03,-2))+MAX(0,ROUNDDOWN(O2535*0.04-MIN(50000,O2535)*0.02,-2)))</f>
        <v/>
      </c>
      <c r="R2535" s="19">
        <f>L2535-M2535</f>
        <v/>
      </c>
      <c r="S2535" s="19">
        <f>P2535-Q2535</f>
        <v/>
      </c>
      <c r="T2535" s="19">
        <f>R2535+S2535</f>
        <v/>
      </c>
      <c r="U2535" s="21">
        <f>IF(J2535&lt;=0,0,LOOKUP(J2535,{0,1950001,3300001,6950001,9000001,18000001,40000001},{0.05,0.1,0.2,0.23,0.33,0.4,0.45}))</f>
        <v/>
      </c>
    </row>
    <row r="2536">
      <c r="A2536" t="inlineStr">
        <is>
          <t>1万円刻み</t>
        </is>
      </c>
      <c r="B2536" s="19">
        <f>'3_1万円刻み'!$A$1199</f>
        <v/>
      </c>
      <c r="C2536" s="20" t="n">
        <v>2026</v>
      </c>
      <c r="D2536" s="19" t="n">
        <v>276000</v>
      </c>
      <c r="E2536" s="19">
        <f>ROUND(MIN(B2536/12,650000)*12*0.0915+MIN(B2536/12,1390000)*12*(0.0504+0)+B2536*0.005,0)</f>
        <v/>
      </c>
      <c r="F2536" s="19" t="n">
        <v>0</v>
      </c>
      <c r="G2536" s="19" t="n">
        <v>0</v>
      </c>
      <c r="H2536" s="19">
        <f>IF(C2536&gt;=2026,IF(B2536&lt;741000,0,IF(B2536&lt;2191000,B2536-740000,IF(B2536&lt;2193000,1451000,IF(B2536&lt;2196000,1453000,IF(B2536&lt;2200000,1456000,IF(B2536&lt;3600000,ROUNDDOWN(B2536/4,-3)*2.8-80000,IF(B2536&lt;6600000,ROUNDDOWN(B2536/4,-3)*3.2-440000,IF(B2536&lt;8500000,ROUNDDOWN(B2536*0.9,0)-1100000,B2536-1950000)))))))),IF(B2536&lt;651000,0,IF(B2536&lt;1900000,B2536-650000,IF(B2536&lt;3600000,ROUNDDOWN(B2536/4,-3)*2.8-80000,IF(B2536&lt;6600000,ROUNDDOWN(B2536/4,-3)*3.2-440000,IF(B2536&lt;8500000,ROUNDDOWN(B2536*0.9,0)-1100000,B2536-1950000))))))</f>
        <v/>
      </c>
      <c r="I2536" s="19">
        <f>IF(H2536&gt;23500000,NA(),IF(C2536&gt;=2026,IF(H2536&lt;=4890000,1040000,IF(H2536&lt;=6550000,670000,620000)),IF(H2536&lt;=1320000,950000,IF(H2536&lt;=3360000,880000,IF(H2536&lt;=4890000,680000,IF(H2536&lt;=6550000,630000,580000))))))</f>
        <v/>
      </c>
      <c r="J2536" s="19">
        <f>MAX(0,ROUNDDOWN(H2536-E2536-I2536-F2536,-3))</f>
        <v/>
      </c>
      <c r="K2536" s="19">
        <f>MAX(0,ROUNDDOWN(H2536-E2536-I2536-F2536-D2536,-3))</f>
        <v/>
      </c>
      <c r="L2536" s="19">
        <f>IF(J2536&lt;=0,0,ROUNDDOWN((J2536*LOOKUP(J2536,{0,1950001,3300001,6950001,9000001,18000001,40000001},{0.05,0.1,0.2,0.23,0.33,0.4,0.45})-LOOKUP(J2536,{0,1950001,3300001,6950001,9000001,18000001,40000001},{0,97500,427500,636000,1536000,2796000,4796000}))*1.021,-2))</f>
        <v/>
      </c>
      <c r="M2536" s="19">
        <f>IF(K2536&lt;=0,0,ROUNDDOWN((K2536*LOOKUP(K2536,{0,1950001,3300001,6950001,9000001,18000001,40000001},{0.05,0.1,0.2,0.23,0.33,0.4,0.45})-LOOKUP(K2536,{0,1950001,3300001,6950001,9000001,18000001,40000001},{0,97500,427500,636000,1536000,2796000,4796000}))*1.021,-2))</f>
        <v/>
      </c>
      <c r="N2536" s="19">
        <f>MAX(0,ROUNDDOWN(H2536-E2536-430000-G2536,-3))</f>
        <v/>
      </c>
      <c r="O2536" s="19">
        <f>MAX(0,ROUNDDOWN(H2536-E2536-430000-G2536-D2536,-3))</f>
        <v/>
      </c>
      <c r="P2536" s="19">
        <f>IF(H2536&lt;=450000,0,MAX(0,ROUNDDOWN(N2536*0.06-MIN(50000,N2536)*0.03,-2))+MAX(0,ROUNDDOWN(N2536*0.04-MIN(50000,N2536)*0.02,-2)))</f>
        <v/>
      </c>
      <c r="Q2536" s="19">
        <f>IF(H2536&lt;=450000,0,MAX(0,ROUNDDOWN(O2536*0.06-MIN(50000,O2536)*0.03,-2))+MAX(0,ROUNDDOWN(O2536*0.04-MIN(50000,O2536)*0.02,-2)))</f>
        <v/>
      </c>
      <c r="R2536" s="19">
        <f>L2536-M2536</f>
        <v/>
      </c>
      <c r="S2536" s="19">
        <f>P2536-Q2536</f>
        <v/>
      </c>
      <c r="T2536" s="19">
        <f>R2536+S2536</f>
        <v/>
      </c>
      <c r="U2536" s="21">
        <f>IF(J2536&lt;=0,0,LOOKUP(J2536,{0,1950001,3300001,6950001,9000001,18000001,40000001},{0.05,0.1,0.2,0.23,0.33,0.4,0.45}))</f>
        <v/>
      </c>
    </row>
    <row r="2537">
      <c r="A2537" t="inlineStr">
        <is>
          <t>1万円刻み</t>
        </is>
      </c>
      <c r="B2537" s="19">
        <f>'3_1万円刻み'!$A$1200</f>
        <v/>
      </c>
      <c r="C2537" s="20" t="n">
        <v>2025</v>
      </c>
      <c r="D2537" s="19" t="n">
        <v>276000</v>
      </c>
      <c r="E2537" s="19">
        <f>ROUND(MIN(B2537/12,650000)*12*0.0915+MIN(B2537/12,1390000)*12*(0.0504+0)+B2537*0.005,0)</f>
        <v/>
      </c>
      <c r="F2537" s="19" t="n">
        <v>0</v>
      </c>
      <c r="G2537" s="19" t="n">
        <v>0</v>
      </c>
      <c r="H2537" s="19">
        <f>IF(C2537&gt;=2026,IF(B2537&lt;741000,0,IF(B2537&lt;2191000,B2537-740000,IF(B2537&lt;2193000,1451000,IF(B2537&lt;2196000,1453000,IF(B2537&lt;2200000,1456000,IF(B2537&lt;3600000,ROUNDDOWN(B2537/4,-3)*2.8-80000,IF(B2537&lt;6600000,ROUNDDOWN(B2537/4,-3)*3.2-440000,IF(B2537&lt;8500000,ROUNDDOWN(B2537*0.9,0)-1100000,B2537-1950000)))))))),IF(B2537&lt;651000,0,IF(B2537&lt;1900000,B2537-650000,IF(B2537&lt;3600000,ROUNDDOWN(B2537/4,-3)*2.8-80000,IF(B2537&lt;6600000,ROUNDDOWN(B2537/4,-3)*3.2-440000,IF(B2537&lt;8500000,ROUNDDOWN(B2537*0.9,0)-1100000,B2537-1950000))))))</f>
        <v/>
      </c>
      <c r="I2537" s="19">
        <f>IF(H2537&gt;23500000,NA(),IF(C2537&gt;=2026,IF(H2537&lt;=4890000,1040000,IF(H2537&lt;=6550000,670000,620000)),IF(H2537&lt;=1320000,950000,IF(H2537&lt;=3360000,880000,IF(H2537&lt;=4890000,680000,IF(H2537&lt;=6550000,630000,580000))))))</f>
        <v/>
      </c>
      <c r="J2537" s="19">
        <f>MAX(0,ROUNDDOWN(H2537-E2537-I2537-F2537,-3))</f>
        <v/>
      </c>
      <c r="K2537" s="19">
        <f>MAX(0,ROUNDDOWN(H2537-E2537-I2537-F2537-D2537,-3))</f>
        <v/>
      </c>
      <c r="L2537" s="19">
        <f>IF(J2537&lt;=0,0,ROUNDDOWN((J2537*LOOKUP(J2537,{0,1950001,3300001,6950001,9000001,18000001,40000001},{0.05,0.1,0.2,0.23,0.33,0.4,0.45})-LOOKUP(J2537,{0,1950001,3300001,6950001,9000001,18000001,40000001},{0,97500,427500,636000,1536000,2796000,4796000}))*1.021,-2))</f>
        <v/>
      </c>
      <c r="M2537" s="19">
        <f>IF(K2537&lt;=0,0,ROUNDDOWN((K2537*LOOKUP(K2537,{0,1950001,3300001,6950001,9000001,18000001,40000001},{0.05,0.1,0.2,0.23,0.33,0.4,0.45})-LOOKUP(K2537,{0,1950001,3300001,6950001,9000001,18000001,40000001},{0,97500,427500,636000,1536000,2796000,4796000}))*1.021,-2))</f>
        <v/>
      </c>
      <c r="N2537" s="19">
        <f>MAX(0,ROUNDDOWN(H2537-E2537-430000-G2537,-3))</f>
        <v/>
      </c>
      <c r="O2537" s="19">
        <f>MAX(0,ROUNDDOWN(H2537-E2537-430000-G2537-D2537,-3))</f>
        <v/>
      </c>
      <c r="P2537" s="19">
        <f>IF(H2537&lt;=450000,0,MAX(0,ROUNDDOWN(N2537*0.06-MIN(50000,N2537)*0.03,-2))+MAX(0,ROUNDDOWN(N2537*0.04-MIN(50000,N2537)*0.02,-2)))</f>
        <v/>
      </c>
      <c r="Q2537" s="19">
        <f>IF(H2537&lt;=450000,0,MAX(0,ROUNDDOWN(O2537*0.06-MIN(50000,O2537)*0.03,-2))+MAX(0,ROUNDDOWN(O2537*0.04-MIN(50000,O2537)*0.02,-2)))</f>
        <v/>
      </c>
      <c r="R2537" s="19">
        <f>L2537-M2537</f>
        <v/>
      </c>
      <c r="S2537" s="19">
        <f>P2537-Q2537</f>
        <v/>
      </c>
      <c r="T2537" s="19">
        <f>R2537+S2537</f>
        <v/>
      </c>
      <c r="U2537" s="21">
        <f>IF(J2537&lt;=0,0,LOOKUP(J2537,{0,1950001,3300001,6950001,9000001,18000001,40000001},{0.05,0.1,0.2,0.23,0.33,0.4,0.45}))</f>
        <v/>
      </c>
    </row>
    <row r="2538">
      <c r="A2538" t="inlineStr">
        <is>
          <t>1万円刻み</t>
        </is>
      </c>
      <c r="B2538" s="19">
        <f>'3_1万円刻み'!$A$1200</f>
        <v/>
      </c>
      <c r="C2538" s="20" t="n">
        <v>2026</v>
      </c>
      <c r="D2538" s="19" t="n">
        <v>276000</v>
      </c>
      <c r="E2538" s="19">
        <f>ROUND(MIN(B2538/12,650000)*12*0.0915+MIN(B2538/12,1390000)*12*(0.0504+0)+B2538*0.005,0)</f>
        <v/>
      </c>
      <c r="F2538" s="19" t="n">
        <v>0</v>
      </c>
      <c r="G2538" s="19" t="n">
        <v>0</v>
      </c>
      <c r="H2538" s="19">
        <f>IF(C2538&gt;=2026,IF(B2538&lt;741000,0,IF(B2538&lt;2191000,B2538-740000,IF(B2538&lt;2193000,1451000,IF(B2538&lt;2196000,1453000,IF(B2538&lt;2200000,1456000,IF(B2538&lt;3600000,ROUNDDOWN(B2538/4,-3)*2.8-80000,IF(B2538&lt;6600000,ROUNDDOWN(B2538/4,-3)*3.2-440000,IF(B2538&lt;8500000,ROUNDDOWN(B2538*0.9,0)-1100000,B2538-1950000)))))))),IF(B2538&lt;651000,0,IF(B2538&lt;1900000,B2538-650000,IF(B2538&lt;3600000,ROUNDDOWN(B2538/4,-3)*2.8-80000,IF(B2538&lt;6600000,ROUNDDOWN(B2538/4,-3)*3.2-440000,IF(B2538&lt;8500000,ROUNDDOWN(B2538*0.9,0)-1100000,B2538-1950000))))))</f>
        <v/>
      </c>
      <c r="I2538" s="19">
        <f>IF(H2538&gt;23500000,NA(),IF(C2538&gt;=2026,IF(H2538&lt;=4890000,1040000,IF(H2538&lt;=6550000,670000,620000)),IF(H2538&lt;=1320000,950000,IF(H2538&lt;=3360000,880000,IF(H2538&lt;=4890000,680000,IF(H2538&lt;=6550000,630000,580000))))))</f>
        <v/>
      </c>
      <c r="J2538" s="19">
        <f>MAX(0,ROUNDDOWN(H2538-E2538-I2538-F2538,-3))</f>
        <v/>
      </c>
      <c r="K2538" s="19">
        <f>MAX(0,ROUNDDOWN(H2538-E2538-I2538-F2538-D2538,-3))</f>
        <v/>
      </c>
      <c r="L2538" s="19">
        <f>IF(J2538&lt;=0,0,ROUNDDOWN((J2538*LOOKUP(J2538,{0,1950001,3300001,6950001,9000001,18000001,40000001},{0.05,0.1,0.2,0.23,0.33,0.4,0.45})-LOOKUP(J2538,{0,1950001,3300001,6950001,9000001,18000001,40000001},{0,97500,427500,636000,1536000,2796000,4796000}))*1.021,-2))</f>
        <v/>
      </c>
      <c r="M2538" s="19">
        <f>IF(K2538&lt;=0,0,ROUNDDOWN((K2538*LOOKUP(K2538,{0,1950001,3300001,6950001,9000001,18000001,40000001},{0.05,0.1,0.2,0.23,0.33,0.4,0.45})-LOOKUP(K2538,{0,1950001,3300001,6950001,9000001,18000001,40000001},{0,97500,427500,636000,1536000,2796000,4796000}))*1.021,-2))</f>
        <v/>
      </c>
      <c r="N2538" s="19">
        <f>MAX(0,ROUNDDOWN(H2538-E2538-430000-G2538,-3))</f>
        <v/>
      </c>
      <c r="O2538" s="19">
        <f>MAX(0,ROUNDDOWN(H2538-E2538-430000-G2538-D2538,-3))</f>
        <v/>
      </c>
      <c r="P2538" s="19">
        <f>IF(H2538&lt;=450000,0,MAX(0,ROUNDDOWN(N2538*0.06-MIN(50000,N2538)*0.03,-2))+MAX(0,ROUNDDOWN(N2538*0.04-MIN(50000,N2538)*0.02,-2)))</f>
        <v/>
      </c>
      <c r="Q2538" s="19">
        <f>IF(H2538&lt;=450000,0,MAX(0,ROUNDDOWN(O2538*0.06-MIN(50000,O2538)*0.03,-2))+MAX(0,ROUNDDOWN(O2538*0.04-MIN(50000,O2538)*0.02,-2)))</f>
        <v/>
      </c>
      <c r="R2538" s="19">
        <f>L2538-M2538</f>
        <v/>
      </c>
      <c r="S2538" s="19">
        <f>P2538-Q2538</f>
        <v/>
      </c>
      <c r="T2538" s="19">
        <f>R2538+S2538</f>
        <v/>
      </c>
      <c r="U2538" s="21">
        <f>IF(J2538&lt;=0,0,LOOKUP(J2538,{0,1950001,3300001,6950001,9000001,18000001,40000001},{0.05,0.1,0.2,0.23,0.33,0.4,0.45}))</f>
        <v/>
      </c>
    </row>
    <row r="2539">
      <c r="A2539" t="inlineStr">
        <is>
          <t>1万円刻み</t>
        </is>
      </c>
      <c r="B2539" s="19">
        <f>'3_1万円刻み'!$A$1201</f>
        <v/>
      </c>
      <c r="C2539" s="20" t="n">
        <v>2025</v>
      </c>
      <c r="D2539" s="19" t="n">
        <v>276000</v>
      </c>
      <c r="E2539" s="19">
        <f>ROUND(MIN(B2539/12,650000)*12*0.0915+MIN(B2539/12,1390000)*12*(0.0504+0)+B2539*0.005,0)</f>
        <v/>
      </c>
      <c r="F2539" s="19" t="n">
        <v>0</v>
      </c>
      <c r="G2539" s="19" t="n">
        <v>0</v>
      </c>
      <c r="H2539" s="19">
        <f>IF(C2539&gt;=2026,IF(B2539&lt;741000,0,IF(B2539&lt;2191000,B2539-740000,IF(B2539&lt;2193000,1451000,IF(B2539&lt;2196000,1453000,IF(B2539&lt;2200000,1456000,IF(B2539&lt;3600000,ROUNDDOWN(B2539/4,-3)*2.8-80000,IF(B2539&lt;6600000,ROUNDDOWN(B2539/4,-3)*3.2-440000,IF(B2539&lt;8500000,ROUNDDOWN(B2539*0.9,0)-1100000,B2539-1950000)))))))),IF(B2539&lt;651000,0,IF(B2539&lt;1900000,B2539-650000,IF(B2539&lt;3600000,ROUNDDOWN(B2539/4,-3)*2.8-80000,IF(B2539&lt;6600000,ROUNDDOWN(B2539/4,-3)*3.2-440000,IF(B2539&lt;8500000,ROUNDDOWN(B2539*0.9,0)-1100000,B2539-1950000))))))</f>
        <v/>
      </c>
      <c r="I2539" s="19">
        <f>IF(H2539&gt;23500000,NA(),IF(C2539&gt;=2026,IF(H2539&lt;=4890000,1040000,IF(H2539&lt;=6550000,670000,620000)),IF(H2539&lt;=1320000,950000,IF(H2539&lt;=3360000,880000,IF(H2539&lt;=4890000,680000,IF(H2539&lt;=6550000,630000,580000))))))</f>
        <v/>
      </c>
      <c r="J2539" s="19">
        <f>MAX(0,ROUNDDOWN(H2539-E2539-I2539-F2539,-3))</f>
        <v/>
      </c>
      <c r="K2539" s="19">
        <f>MAX(0,ROUNDDOWN(H2539-E2539-I2539-F2539-D2539,-3))</f>
        <v/>
      </c>
      <c r="L2539" s="19">
        <f>IF(J2539&lt;=0,0,ROUNDDOWN((J2539*LOOKUP(J2539,{0,1950001,3300001,6950001,9000001,18000001,40000001},{0.05,0.1,0.2,0.23,0.33,0.4,0.45})-LOOKUP(J2539,{0,1950001,3300001,6950001,9000001,18000001,40000001},{0,97500,427500,636000,1536000,2796000,4796000}))*1.021,-2))</f>
        <v/>
      </c>
      <c r="M2539" s="19">
        <f>IF(K2539&lt;=0,0,ROUNDDOWN((K2539*LOOKUP(K2539,{0,1950001,3300001,6950001,9000001,18000001,40000001},{0.05,0.1,0.2,0.23,0.33,0.4,0.45})-LOOKUP(K2539,{0,1950001,3300001,6950001,9000001,18000001,40000001},{0,97500,427500,636000,1536000,2796000,4796000}))*1.021,-2))</f>
        <v/>
      </c>
      <c r="N2539" s="19">
        <f>MAX(0,ROUNDDOWN(H2539-E2539-430000-G2539,-3))</f>
        <v/>
      </c>
      <c r="O2539" s="19">
        <f>MAX(0,ROUNDDOWN(H2539-E2539-430000-G2539-D2539,-3))</f>
        <v/>
      </c>
      <c r="P2539" s="19">
        <f>IF(H2539&lt;=450000,0,MAX(0,ROUNDDOWN(N2539*0.06-MIN(50000,N2539)*0.03,-2))+MAX(0,ROUNDDOWN(N2539*0.04-MIN(50000,N2539)*0.02,-2)))</f>
        <v/>
      </c>
      <c r="Q2539" s="19">
        <f>IF(H2539&lt;=450000,0,MAX(0,ROUNDDOWN(O2539*0.06-MIN(50000,O2539)*0.03,-2))+MAX(0,ROUNDDOWN(O2539*0.04-MIN(50000,O2539)*0.02,-2)))</f>
        <v/>
      </c>
      <c r="R2539" s="19">
        <f>L2539-M2539</f>
        <v/>
      </c>
      <c r="S2539" s="19">
        <f>P2539-Q2539</f>
        <v/>
      </c>
      <c r="T2539" s="19">
        <f>R2539+S2539</f>
        <v/>
      </c>
      <c r="U2539" s="21">
        <f>IF(J2539&lt;=0,0,LOOKUP(J2539,{0,1950001,3300001,6950001,9000001,18000001,40000001},{0.05,0.1,0.2,0.23,0.33,0.4,0.45}))</f>
        <v/>
      </c>
    </row>
    <row r="2540">
      <c r="A2540" t="inlineStr">
        <is>
          <t>1万円刻み</t>
        </is>
      </c>
      <c r="B2540" s="19">
        <f>'3_1万円刻み'!$A$1201</f>
        <v/>
      </c>
      <c r="C2540" s="20" t="n">
        <v>2026</v>
      </c>
      <c r="D2540" s="19" t="n">
        <v>276000</v>
      </c>
      <c r="E2540" s="19">
        <f>ROUND(MIN(B2540/12,650000)*12*0.0915+MIN(B2540/12,1390000)*12*(0.0504+0)+B2540*0.005,0)</f>
        <v/>
      </c>
      <c r="F2540" s="19" t="n">
        <v>0</v>
      </c>
      <c r="G2540" s="19" t="n">
        <v>0</v>
      </c>
      <c r="H2540" s="19">
        <f>IF(C2540&gt;=2026,IF(B2540&lt;741000,0,IF(B2540&lt;2191000,B2540-740000,IF(B2540&lt;2193000,1451000,IF(B2540&lt;2196000,1453000,IF(B2540&lt;2200000,1456000,IF(B2540&lt;3600000,ROUNDDOWN(B2540/4,-3)*2.8-80000,IF(B2540&lt;6600000,ROUNDDOWN(B2540/4,-3)*3.2-440000,IF(B2540&lt;8500000,ROUNDDOWN(B2540*0.9,0)-1100000,B2540-1950000)))))))),IF(B2540&lt;651000,0,IF(B2540&lt;1900000,B2540-650000,IF(B2540&lt;3600000,ROUNDDOWN(B2540/4,-3)*2.8-80000,IF(B2540&lt;6600000,ROUNDDOWN(B2540/4,-3)*3.2-440000,IF(B2540&lt;8500000,ROUNDDOWN(B2540*0.9,0)-1100000,B2540-1950000))))))</f>
        <v/>
      </c>
      <c r="I2540" s="19">
        <f>IF(H2540&gt;23500000,NA(),IF(C2540&gt;=2026,IF(H2540&lt;=4890000,1040000,IF(H2540&lt;=6550000,670000,620000)),IF(H2540&lt;=1320000,950000,IF(H2540&lt;=3360000,880000,IF(H2540&lt;=4890000,680000,IF(H2540&lt;=6550000,630000,580000))))))</f>
        <v/>
      </c>
      <c r="J2540" s="19">
        <f>MAX(0,ROUNDDOWN(H2540-E2540-I2540-F2540,-3))</f>
        <v/>
      </c>
      <c r="K2540" s="19">
        <f>MAX(0,ROUNDDOWN(H2540-E2540-I2540-F2540-D2540,-3))</f>
        <v/>
      </c>
      <c r="L2540" s="19">
        <f>IF(J2540&lt;=0,0,ROUNDDOWN((J2540*LOOKUP(J2540,{0,1950001,3300001,6950001,9000001,18000001,40000001},{0.05,0.1,0.2,0.23,0.33,0.4,0.45})-LOOKUP(J2540,{0,1950001,3300001,6950001,9000001,18000001,40000001},{0,97500,427500,636000,1536000,2796000,4796000}))*1.021,-2))</f>
        <v/>
      </c>
      <c r="M2540" s="19">
        <f>IF(K2540&lt;=0,0,ROUNDDOWN((K2540*LOOKUP(K2540,{0,1950001,3300001,6950001,9000001,18000001,40000001},{0.05,0.1,0.2,0.23,0.33,0.4,0.45})-LOOKUP(K2540,{0,1950001,3300001,6950001,9000001,18000001,40000001},{0,97500,427500,636000,1536000,2796000,4796000}))*1.021,-2))</f>
        <v/>
      </c>
      <c r="N2540" s="19">
        <f>MAX(0,ROUNDDOWN(H2540-E2540-430000-G2540,-3))</f>
        <v/>
      </c>
      <c r="O2540" s="19">
        <f>MAX(0,ROUNDDOWN(H2540-E2540-430000-G2540-D2540,-3))</f>
        <v/>
      </c>
      <c r="P2540" s="19">
        <f>IF(H2540&lt;=450000,0,MAX(0,ROUNDDOWN(N2540*0.06-MIN(50000,N2540)*0.03,-2))+MAX(0,ROUNDDOWN(N2540*0.04-MIN(50000,N2540)*0.02,-2)))</f>
        <v/>
      </c>
      <c r="Q2540" s="19">
        <f>IF(H2540&lt;=450000,0,MAX(0,ROUNDDOWN(O2540*0.06-MIN(50000,O2540)*0.03,-2))+MAX(0,ROUNDDOWN(O2540*0.04-MIN(50000,O2540)*0.02,-2)))</f>
        <v/>
      </c>
      <c r="R2540" s="19">
        <f>L2540-M2540</f>
        <v/>
      </c>
      <c r="S2540" s="19">
        <f>P2540-Q2540</f>
        <v/>
      </c>
      <c r="T2540" s="19">
        <f>R2540+S2540</f>
        <v/>
      </c>
      <c r="U2540" s="21">
        <f>IF(J2540&lt;=0,0,LOOKUP(J2540,{0,1950001,3300001,6950001,9000001,18000001,40000001},{0.05,0.1,0.2,0.23,0.33,0.4,0.45}))</f>
        <v/>
      </c>
    </row>
    <row r="2541">
      <c r="A2541" t="inlineStr">
        <is>
          <t>1万円刻み</t>
        </is>
      </c>
      <c r="B2541" s="19">
        <f>'3_1万円刻み'!$A$1202</f>
        <v/>
      </c>
      <c r="C2541" s="20" t="n">
        <v>2025</v>
      </c>
      <c r="D2541" s="19" t="n">
        <v>276000</v>
      </c>
      <c r="E2541" s="19">
        <f>ROUND(MIN(B2541/12,650000)*12*0.0915+MIN(B2541/12,1390000)*12*(0.0504+0)+B2541*0.005,0)</f>
        <v/>
      </c>
      <c r="F2541" s="19" t="n">
        <v>0</v>
      </c>
      <c r="G2541" s="19" t="n">
        <v>0</v>
      </c>
      <c r="H2541" s="19">
        <f>IF(C2541&gt;=2026,IF(B2541&lt;741000,0,IF(B2541&lt;2191000,B2541-740000,IF(B2541&lt;2193000,1451000,IF(B2541&lt;2196000,1453000,IF(B2541&lt;2200000,1456000,IF(B2541&lt;3600000,ROUNDDOWN(B2541/4,-3)*2.8-80000,IF(B2541&lt;6600000,ROUNDDOWN(B2541/4,-3)*3.2-440000,IF(B2541&lt;8500000,ROUNDDOWN(B2541*0.9,0)-1100000,B2541-1950000)))))))),IF(B2541&lt;651000,0,IF(B2541&lt;1900000,B2541-650000,IF(B2541&lt;3600000,ROUNDDOWN(B2541/4,-3)*2.8-80000,IF(B2541&lt;6600000,ROUNDDOWN(B2541/4,-3)*3.2-440000,IF(B2541&lt;8500000,ROUNDDOWN(B2541*0.9,0)-1100000,B2541-1950000))))))</f>
        <v/>
      </c>
      <c r="I2541" s="19">
        <f>IF(H2541&gt;23500000,NA(),IF(C2541&gt;=2026,IF(H2541&lt;=4890000,1040000,IF(H2541&lt;=6550000,670000,620000)),IF(H2541&lt;=1320000,950000,IF(H2541&lt;=3360000,880000,IF(H2541&lt;=4890000,680000,IF(H2541&lt;=6550000,630000,580000))))))</f>
        <v/>
      </c>
      <c r="J2541" s="19">
        <f>MAX(0,ROUNDDOWN(H2541-E2541-I2541-F2541,-3))</f>
        <v/>
      </c>
      <c r="K2541" s="19">
        <f>MAX(0,ROUNDDOWN(H2541-E2541-I2541-F2541-D2541,-3))</f>
        <v/>
      </c>
      <c r="L2541" s="19">
        <f>IF(J2541&lt;=0,0,ROUNDDOWN((J2541*LOOKUP(J2541,{0,1950001,3300001,6950001,9000001,18000001,40000001},{0.05,0.1,0.2,0.23,0.33,0.4,0.45})-LOOKUP(J2541,{0,1950001,3300001,6950001,9000001,18000001,40000001},{0,97500,427500,636000,1536000,2796000,4796000}))*1.021,-2))</f>
        <v/>
      </c>
      <c r="M2541" s="19">
        <f>IF(K2541&lt;=0,0,ROUNDDOWN((K2541*LOOKUP(K2541,{0,1950001,3300001,6950001,9000001,18000001,40000001},{0.05,0.1,0.2,0.23,0.33,0.4,0.45})-LOOKUP(K2541,{0,1950001,3300001,6950001,9000001,18000001,40000001},{0,97500,427500,636000,1536000,2796000,4796000}))*1.021,-2))</f>
        <v/>
      </c>
      <c r="N2541" s="19">
        <f>MAX(0,ROUNDDOWN(H2541-E2541-430000-G2541,-3))</f>
        <v/>
      </c>
      <c r="O2541" s="19">
        <f>MAX(0,ROUNDDOWN(H2541-E2541-430000-G2541-D2541,-3))</f>
        <v/>
      </c>
      <c r="P2541" s="19">
        <f>IF(H2541&lt;=450000,0,MAX(0,ROUNDDOWN(N2541*0.06-MIN(50000,N2541)*0.03,-2))+MAX(0,ROUNDDOWN(N2541*0.04-MIN(50000,N2541)*0.02,-2)))</f>
        <v/>
      </c>
      <c r="Q2541" s="19">
        <f>IF(H2541&lt;=450000,0,MAX(0,ROUNDDOWN(O2541*0.06-MIN(50000,O2541)*0.03,-2))+MAX(0,ROUNDDOWN(O2541*0.04-MIN(50000,O2541)*0.02,-2)))</f>
        <v/>
      </c>
      <c r="R2541" s="19">
        <f>L2541-M2541</f>
        <v/>
      </c>
      <c r="S2541" s="19">
        <f>P2541-Q2541</f>
        <v/>
      </c>
      <c r="T2541" s="19">
        <f>R2541+S2541</f>
        <v/>
      </c>
      <c r="U2541" s="21">
        <f>IF(J2541&lt;=0,0,LOOKUP(J2541,{0,1950001,3300001,6950001,9000001,18000001,40000001},{0.05,0.1,0.2,0.23,0.33,0.4,0.45}))</f>
        <v/>
      </c>
    </row>
    <row r="2542">
      <c r="A2542" t="inlineStr">
        <is>
          <t>1万円刻み</t>
        </is>
      </c>
      <c r="B2542" s="19">
        <f>'3_1万円刻み'!$A$1202</f>
        <v/>
      </c>
      <c r="C2542" s="20" t="n">
        <v>2026</v>
      </c>
      <c r="D2542" s="19" t="n">
        <v>276000</v>
      </c>
      <c r="E2542" s="19">
        <f>ROUND(MIN(B2542/12,650000)*12*0.0915+MIN(B2542/12,1390000)*12*(0.0504+0)+B2542*0.005,0)</f>
        <v/>
      </c>
      <c r="F2542" s="19" t="n">
        <v>0</v>
      </c>
      <c r="G2542" s="19" t="n">
        <v>0</v>
      </c>
      <c r="H2542" s="19">
        <f>IF(C2542&gt;=2026,IF(B2542&lt;741000,0,IF(B2542&lt;2191000,B2542-740000,IF(B2542&lt;2193000,1451000,IF(B2542&lt;2196000,1453000,IF(B2542&lt;2200000,1456000,IF(B2542&lt;3600000,ROUNDDOWN(B2542/4,-3)*2.8-80000,IF(B2542&lt;6600000,ROUNDDOWN(B2542/4,-3)*3.2-440000,IF(B2542&lt;8500000,ROUNDDOWN(B2542*0.9,0)-1100000,B2542-1950000)))))))),IF(B2542&lt;651000,0,IF(B2542&lt;1900000,B2542-650000,IF(B2542&lt;3600000,ROUNDDOWN(B2542/4,-3)*2.8-80000,IF(B2542&lt;6600000,ROUNDDOWN(B2542/4,-3)*3.2-440000,IF(B2542&lt;8500000,ROUNDDOWN(B2542*0.9,0)-1100000,B2542-1950000))))))</f>
        <v/>
      </c>
      <c r="I2542" s="19">
        <f>IF(H2542&gt;23500000,NA(),IF(C2542&gt;=2026,IF(H2542&lt;=4890000,1040000,IF(H2542&lt;=6550000,670000,620000)),IF(H2542&lt;=1320000,950000,IF(H2542&lt;=3360000,880000,IF(H2542&lt;=4890000,680000,IF(H2542&lt;=6550000,630000,580000))))))</f>
        <v/>
      </c>
      <c r="J2542" s="19">
        <f>MAX(0,ROUNDDOWN(H2542-E2542-I2542-F2542,-3))</f>
        <v/>
      </c>
      <c r="K2542" s="19">
        <f>MAX(0,ROUNDDOWN(H2542-E2542-I2542-F2542-D2542,-3))</f>
        <v/>
      </c>
      <c r="L2542" s="19">
        <f>IF(J2542&lt;=0,0,ROUNDDOWN((J2542*LOOKUP(J2542,{0,1950001,3300001,6950001,9000001,18000001,40000001},{0.05,0.1,0.2,0.23,0.33,0.4,0.45})-LOOKUP(J2542,{0,1950001,3300001,6950001,9000001,18000001,40000001},{0,97500,427500,636000,1536000,2796000,4796000}))*1.021,-2))</f>
        <v/>
      </c>
      <c r="M2542" s="19">
        <f>IF(K2542&lt;=0,0,ROUNDDOWN((K2542*LOOKUP(K2542,{0,1950001,3300001,6950001,9000001,18000001,40000001},{0.05,0.1,0.2,0.23,0.33,0.4,0.45})-LOOKUP(K2542,{0,1950001,3300001,6950001,9000001,18000001,40000001},{0,97500,427500,636000,1536000,2796000,4796000}))*1.021,-2))</f>
        <v/>
      </c>
      <c r="N2542" s="19">
        <f>MAX(0,ROUNDDOWN(H2542-E2542-430000-G2542,-3))</f>
        <v/>
      </c>
      <c r="O2542" s="19">
        <f>MAX(0,ROUNDDOWN(H2542-E2542-430000-G2542-D2542,-3))</f>
        <v/>
      </c>
      <c r="P2542" s="19">
        <f>IF(H2542&lt;=450000,0,MAX(0,ROUNDDOWN(N2542*0.06-MIN(50000,N2542)*0.03,-2))+MAX(0,ROUNDDOWN(N2542*0.04-MIN(50000,N2542)*0.02,-2)))</f>
        <v/>
      </c>
      <c r="Q2542" s="19">
        <f>IF(H2542&lt;=450000,0,MAX(0,ROUNDDOWN(O2542*0.06-MIN(50000,O2542)*0.03,-2))+MAX(0,ROUNDDOWN(O2542*0.04-MIN(50000,O2542)*0.02,-2)))</f>
        <v/>
      </c>
      <c r="R2542" s="19">
        <f>L2542-M2542</f>
        <v/>
      </c>
      <c r="S2542" s="19">
        <f>P2542-Q2542</f>
        <v/>
      </c>
      <c r="T2542" s="19">
        <f>R2542+S2542</f>
        <v/>
      </c>
      <c r="U2542" s="21">
        <f>IF(J2542&lt;=0,0,LOOKUP(J2542,{0,1950001,3300001,6950001,9000001,18000001,40000001},{0.05,0.1,0.2,0.23,0.33,0.4,0.45}))</f>
        <v/>
      </c>
    </row>
    <row r="2543">
      <c r="A2543" t="inlineStr">
        <is>
          <t>1万円刻み</t>
        </is>
      </c>
      <c r="B2543" s="19">
        <f>'3_1万円刻み'!$A$1203</f>
        <v/>
      </c>
      <c r="C2543" s="20" t="n">
        <v>2025</v>
      </c>
      <c r="D2543" s="19" t="n">
        <v>276000</v>
      </c>
      <c r="E2543" s="19">
        <f>ROUND(MIN(B2543/12,650000)*12*0.0915+MIN(B2543/12,1390000)*12*(0.0504+0)+B2543*0.005,0)</f>
        <v/>
      </c>
      <c r="F2543" s="19" t="n">
        <v>0</v>
      </c>
      <c r="G2543" s="19" t="n">
        <v>0</v>
      </c>
      <c r="H2543" s="19">
        <f>IF(C2543&gt;=2026,IF(B2543&lt;741000,0,IF(B2543&lt;2191000,B2543-740000,IF(B2543&lt;2193000,1451000,IF(B2543&lt;2196000,1453000,IF(B2543&lt;2200000,1456000,IF(B2543&lt;3600000,ROUNDDOWN(B2543/4,-3)*2.8-80000,IF(B2543&lt;6600000,ROUNDDOWN(B2543/4,-3)*3.2-440000,IF(B2543&lt;8500000,ROUNDDOWN(B2543*0.9,0)-1100000,B2543-1950000)))))))),IF(B2543&lt;651000,0,IF(B2543&lt;1900000,B2543-650000,IF(B2543&lt;3600000,ROUNDDOWN(B2543/4,-3)*2.8-80000,IF(B2543&lt;6600000,ROUNDDOWN(B2543/4,-3)*3.2-440000,IF(B2543&lt;8500000,ROUNDDOWN(B2543*0.9,0)-1100000,B2543-1950000))))))</f>
        <v/>
      </c>
      <c r="I2543" s="19">
        <f>IF(H2543&gt;23500000,NA(),IF(C2543&gt;=2026,IF(H2543&lt;=4890000,1040000,IF(H2543&lt;=6550000,670000,620000)),IF(H2543&lt;=1320000,950000,IF(H2543&lt;=3360000,880000,IF(H2543&lt;=4890000,680000,IF(H2543&lt;=6550000,630000,580000))))))</f>
        <v/>
      </c>
      <c r="J2543" s="19">
        <f>MAX(0,ROUNDDOWN(H2543-E2543-I2543-F2543,-3))</f>
        <v/>
      </c>
      <c r="K2543" s="19">
        <f>MAX(0,ROUNDDOWN(H2543-E2543-I2543-F2543-D2543,-3))</f>
        <v/>
      </c>
      <c r="L2543" s="19">
        <f>IF(J2543&lt;=0,0,ROUNDDOWN((J2543*LOOKUP(J2543,{0,1950001,3300001,6950001,9000001,18000001,40000001},{0.05,0.1,0.2,0.23,0.33,0.4,0.45})-LOOKUP(J2543,{0,1950001,3300001,6950001,9000001,18000001,40000001},{0,97500,427500,636000,1536000,2796000,4796000}))*1.021,-2))</f>
        <v/>
      </c>
      <c r="M2543" s="19">
        <f>IF(K2543&lt;=0,0,ROUNDDOWN((K2543*LOOKUP(K2543,{0,1950001,3300001,6950001,9000001,18000001,40000001},{0.05,0.1,0.2,0.23,0.33,0.4,0.45})-LOOKUP(K2543,{0,1950001,3300001,6950001,9000001,18000001,40000001},{0,97500,427500,636000,1536000,2796000,4796000}))*1.021,-2))</f>
        <v/>
      </c>
      <c r="N2543" s="19">
        <f>MAX(0,ROUNDDOWN(H2543-E2543-430000-G2543,-3))</f>
        <v/>
      </c>
      <c r="O2543" s="19">
        <f>MAX(0,ROUNDDOWN(H2543-E2543-430000-G2543-D2543,-3))</f>
        <v/>
      </c>
      <c r="P2543" s="19">
        <f>IF(H2543&lt;=450000,0,MAX(0,ROUNDDOWN(N2543*0.06-MIN(50000,N2543)*0.03,-2))+MAX(0,ROUNDDOWN(N2543*0.04-MIN(50000,N2543)*0.02,-2)))</f>
        <v/>
      </c>
      <c r="Q2543" s="19">
        <f>IF(H2543&lt;=450000,0,MAX(0,ROUNDDOWN(O2543*0.06-MIN(50000,O2543)*0.03,-2))+MAX(0,ROUNDDOWN(O2543*0.04-MIN(50000,O2543)*0.02,-2)))</f>
        <v/>
      </c>
      <c r="R2543" s="19">
        <f>L2543-M2543</f>
        <v/>
      </c>
      <c r="S2543" s="19">
        <f>P2543-Q2543</f>
        <v/>
      </c>
      <c r="T2543" s="19">
        <f>R2543+S2543</f>
        <v/>
      </c>
      <c r="U2543" s="21">
        <f>IF(J2543&lt;=0,0,LOOKUP(J2543,{0,1950001,3300001,6950001,9000001,18000001,40000001},{0.05,0.1,0.2,0.23,0.33,0.4,0.45}))</f>
        <v/>
      </c>
    </row>
    <row r="2544">
      <c r="A2544" t="inlineStr">
        <is>
          <t>1万円刻み</t>
        </is>
      </c>
      <c r="B2544" s="19">
        <f>'3_1万円刻み'!$A$1203</f>
        <v/>
      </c>
      <c r="C2544" s="20" t="n">
        <v>2026</v>
      </c>
      <c r="D2544" s="19" t="n">
        <v>276000</v>
      </c>
      <c r="E2544" s="19">
        <f>ROUND(MIN(B2544/12,650000)*12*0.0915+MIN(B2544/12,1390000)*12*(0.0504+0)+B2544*0.005,0)</f>
        <v/>
      </c>
      <c r="F2544" s="19" t="n">
        <v>0</v>
      </c>
      <c r="G2544" s="19" t="n">
        <v>0</v>
      </c>
      <c r="H2544" s="19">
        <f>IF(C2544&gt;=2026,IF(B2544&lt;741000,0,IF(B2544&lt;2191000,B2544-740000,IF(B2544&lt;2193000,1451000,IF(B2544&lt;2196000,1453000,IF(B2544&lt;2200000,1456000,IF(B2544&lt;3600000,ROUNDDOWN(B2544/4,-3)*2.8-80000,IF(B2544&lt;6600000,ROUNDDOWN(B2544/4,-3)*3.2-440000,IF(B2544&lt;8500000,ROUNDDOWN(B2544*0.9,0)-1100000,B2544-1950000)))))))),IF(B2544&lt;651000,0,IF(B2544&lt;1900000,B2544-650000,IF(B2544&lt;3600000,ROUNDDOWN(B2544/4,-3)*2.8-80000,IF(B2544&lt;6600000,ROUNDDOWN(B2544/4,-3)*3.2-440000,IF(B2544&lt;8500000,ROUNDDOWN(B2544*0.9,0)-1100000,B2544-1950000))))))</f>
        <v/>
      </c>
      <c r="I2544" s="19">
        <f>IF(H2544&gt;23500000,NA(),IF(C2544&gt;=2026,IF(H2544&lt;=4890000,1040000,IF(H2544&lt;=6550000,670000,620000)),IF(H2544&lt;=1320000,950000,IF(H2544&lt;=3360000,880000,IF(H2544&lt;=4890000,680000,IF(H2544&lt;=6550000,630000,580000))))))</f>
        <v/>
      </c>
      <c r="J2544" s="19">
        <f>MAX(0,ROUNDDOWN(H2544-E2544-I2544-F2544,-3))</f>
        <v/>
      </c>
      <c r="K2544" s="19">
        <f>MAX(0,ROUNDDOWN(H2544-E2544-I2544-F2544-D2544,-3))</f>
        <v/>
      </c>
      <c r="L2544" s="19">
        <f>IF(J2544&lt;=0,0,ROUNDDOWN((J2544*LOOKUP(J2544,{0,1950001,3300001,6950001,9000001,18000001,40000001},{0.05,0.1,0.2,0.23,0.33,0.4,0.45})-LOOKUP(J2544,{0,1950001,3300001,6950001,9000001,18000001,40000001},{0,97500,427500,636000,1536000,2796000,4796000}))*1.021,-2))</f>
        <v/>
      </c>
      <c r="M2544" s="19">
        <f>IF(K2544&lt;=0,0,ROUNDDOWN((K2544*LOOKUP(K2544,{0,1950001,3300001,6950001,9000001,18000001,40000001},{0.05,0.1,0.2,0.23,0.33,0.4,0.45})-LOOKUP(K2544,{0,1950001,3300001,6950001,9000001,18000001,40000001},{0,97500,427500,636000,1536000,2796000,4796000}))*1.021,-2))</f>
        <v/>
      </c>
      <c r="N2544" s="19">
        <f>MAX(0,ROUNDDOWN(H2544-E2544-430000-G2544,-3))</f>
        <v/>
      </c>
      <c r="O2544" s="19">
        <f>MAX(0,ROUNDDOWN(H2544-E2544-430000-G2544-D2544,-3))</f>
        <v/>
      </c>
      <c r="P2544" s="19">
        <f>IF(H2544&lt;=450000,0,MAX(0,ROUNDDOWN(N2544*0.06-MIN(50000,N2544)*0.03,-2))+MAX(0,ROUNDDOWN(N2544*0.04-MIN(50000,N2544)*0.02,-2)))</f>
        <v/>
      </c>
      <c r="Q2544" s="19">
        <f>IF(H2544&lt;=450000,0,MAX(0,ROUNDDOWN(O2544*0.06-MIN(50000,O2544)*0.03,-2))+MAX(0,ROUNDDOWN(O2544*0.04-MIN(50000,O2544)*0.02,-2)))</f>
        <v/>
      </c>
      <c r="R2544" s="19">
        <f>L2544-M2544</f>
        <v/>
      </c>
      <c r="S2544" s="19">
        <f>P2544-Q2544</f>
        <v/>
      </c>
      <c r="T2544" s="19">
        <f>R2544+S2544</f>
        <v/>
      </c>
      <c r="U2544" s="21">
        <f>IF(J2544&lt;=0,0,LOOKUP(J2544,{0,1950001,3300001,6950001,9000001,18000001,40000001},{0.05,0.1,0.2,0.23,0.33,0.4,0.45}))</f>
        <v/>
      </c>
    </row>
    <row r="2545">
      <c r="A2545" t="inlineStr">
        <is>
          <t>1万円刻み</t>
        </is>
      </c>
      <c r="B2545" s="19">
        <f>'3_1万円刻み'!$A$1204</f>
        <v/>
      </c>
      <c r="C2545" s="20" t="n">
        <v>2025</v>
      </c>
      <c r="D2545" s="19" t="n">
        <v>276000</v>
      </c>
      <c r="E2545" s="19">
        <f>ROUND(MIN(B2545/12,650000)*12*0.0915+MIN(B2545/12,1390000)*12*(0.0504+0)+B2545*0.005,0)</f>
        <v/>
      </c>
      <c r="F2545" s="19" t="n">
        <v>0</v>
      </c>
      <c r="G2545" s="19" t="n">
        <v>0</v>
      </c>
      <c r="H2545" s="19">
        <f>IF(C2545&gt;=2026,IF(B2545&lt;741000,0,IF(B2545&lt;2191000,B2545-740000,IF(B2545&lt;2193000,1451000,IF(B2545&lt;2196000,1453000,IF(B2545&lt;2200000,1456000,IF(B2545&lt;3600000,ROUNDDOWN(B2545/4,-3)*2.8-80000,IF(B2545&lt;6600000,ROUNDDOWN(B2545/4,-3)*3.2-440000,IF(B2545&lt;8500000,ROUNDDOWN(B2545*0.9,0)-1100000,B2545-1950000)))))))),IF(B2545&lt;651000,0,IF(B2545&lt;1900000,B2545-650000,IF(B2545&lt;3600000,ROUNDDOWN(B2545/4,-3)*2.8-80000,IF(B2545&lt;6600000,ROUNDDOWN(B2545/4,-3)*3.2-440000,IF(B2545&lt;8500000,ROUNDDOWN(B2545*0.9,0)-1100000,B2545-1950000))))))</f>
        <v/>
      </c>
      <c r="I2545" s="19">
        <f>IF(H2545&gt;23500000,NA(),IF(C2545&gt;=2026,IF(H2545&lt;=4890000,1040000,IF(H2545&lt;=6550000,670000,620000)),IF(H2545&lt;=1320000,950000,IF(H2545&lt;=3360000,880000,IF(H2545&lt;=4890000,680000,IF(H2545&lt;=6550000,630000,580000))))))</f>
        <v/>
      </c>
      <c r="J2545" s="19">
        <f>MAX(0,ROUNDDOWN(H2545-E2545-I2545-F2545,-3))</f>
        <v/>
      </c>
      <c r="K2545" s="19">
        <f>MAX(0,ROUNDDOWN(H2545-E2545-I2545-F2545-D2545,-3))</f>
        <v/>
      </c>
      <c r="L2545" s="19">
        <f>IF(J2545&lt;=0,0,ROUNDDOWN((J2545*LOOKUP(J2545,{0,1950001,3300001,6950001,9000001,18000001,40000001},{0.05,0.1,0.2,0.23,0.33,0.4,0.45})-LOOKUP(J2545,{0,1950001,3300001,6950001,9000001,18000001,40000001},{0,97500,427500,636000,1536000,2796000,4796000}))*1.021,-2))</f>
        <v/>
      </c>
      <c r="M2545" s="19">
        <f>IF(K2545&lt;=0,0,ROUNDDOWN((K2545*LOOKUP(K2545,{0,1950001,3300001,6950001,9000001,18000001,40000001},{0.05,0.1,0.2,0.23,0.33,0.4,0.45})-LOOKUP(K2545,{0,1950001,3300001,6950001,9000001,18000001,40000001},{0,97500,427500,636000,1536000,2796000,4796000}))*1.021,-2))</f>
        <v/>
      </c>
      <c r="N2545" s="19">
        <f>MAX(0,ROUNDDOWN(H2545-E2545-430000-G2545,-3))</f>
        <v/>
      </c>
      <c r="O2545" s="19">
        <f>MAX(0,ROUNDDOWN(H2545-E2545-430000-G2545-D2545,-3))</f>
        <v/>
      </c>
      <c r="P2545" s="19">
        <f>IF(H2545&lt;=450000,0,MAX(0,ROUNDDOWN(N2545*0.06-MIN(50000,N2545)*0.03,-2))+MAX(0,ROUNDDOWN(N2545*0.04-MIN(50000,N2545)*0.02,-2)))</f>
        <v/>
      </c>
      <c r="Q2545" s="19">
        <f>IF(H2545&lt;=450000,0,MAX(0,ROUNDDOWN(O2545*0.06-MIN(50000,O2545)*0.03,-2))+MAX(0,ROUNDDOWN(O2545*0.04-MIN(50000,O2545)*0.02,-2)))</f>
        <v/>
      </c>
      <c r="R2545" s="19">
        <f>L2545-M2545</f>
        <v/>
      </c>
      <c r="S2545" s="19">
        <f>P2545-Q2545</f>
        <v/>
      </c>
      <c r="T2545" s="19">
        <f>R2545+S2545</f>
        <v/>
      </c>
      <c r="U2545" s="21">
        <f>IF(J2545&lt;=0,0,LOOKUP(J2545,{0,1950001,3300001,6950001,9000001,18000001,40000001},{0.05,0.1,0.2,0.23,0.33,0.4,0.45}))</f>
        <v/>
      </c>
    </row>
    <row r="2546">
      <c r="A2546" t="inlineStr">
        <is>
          <t>1万円刻み</t>
        </is>
      </c>
      <c r="B2546" s="19">
        <f>'3_1万円刻み'!$A$1204</f>
        <v/>
      </c>
      <c r="C2546" s="20" t="n">
        <v>2026</v>
      </c>
      <c r="D2546" s="19" t="n">
        <v>276000</v>
      </c>
      <c r="E2546" s="19">
        <f>ROUND(MIN(B2546/12,650000)*12*0.0915+MIN(B2546/12,1390000)*12*(0.0504+0)+B2546*0.005,0)</f>
        <v/>
      </c>
      <c r="F2546" s="19" t="n">
        <v>0</v>
      </c>
      <c r="G2546" s="19" t="n">
        <v>0</v>
      </c>
      <c r="H2546" s="19">
        <f>IF(C2546&gt;=2026,IF(B2546&lt;741000,0,IF(B2546&lt;2191000,B2546-740000,IF(B2546&lt;2193000,1451000,IF(B2546&lt;2196000,1453000,IF(B2546&lt;2200000,1456000,IF(B2546&lt;3600000,ROUNDDOWN(B2546/4,-3)*2.8-80000,IF(B2546&lt;6600000,ROUNDDOWN(B2546/4,-3)*3.2-440000,IF(B2546&lt;8500000,ROUNDDOWN(B2546*0.9,0)-1100000,B2546-1950000)))))))),IF(B2546&lt;651000,0,IF(B2546&lt;1900000,B2546-650000,IF(B2546&lt;3600000,ROUNDDOWN(B2546/4,-3)*2.8-80000,IF(B2546&lt;6600000,ROUNDDOWN(B2546/4,-3)*3.2-440000,IF(B2546&lt;8500000,ROUNDDOWN(B2546*0.9,0)-1100000,B2546-1950000))))))</f>
        <v/>
      </c>
      <c r="I2546" s="19">
        <f>IF(H2546&gt;23500000,NA(),IF(C2546&gt;=2026,IF(H2546&lt;=4890000,1040000,IF(H2546&lt;=6550000,670000,620000)),IF(H2546&lt;=1320000,950000,IF(H2546&lt;=3360000,880000,IF(H2546&lt;=4890000,680000,IF(H2546&lt;=6550000,630000,580000))))))</f>
        <v/>
      </c>
      <c r="J2546" s="19">
        <f>MAX(0,ROUNDDOWN(H2546-E2546-I2546-F2546,-3))</f>
        <v/>
      </c>
      <c r="K2546" s="19">
        <f>MAX(0,ROUNDDOWN(H2546-E2546-I2546-F2546-D2546,-3))</f>
        <v/>
      </c>
      <c r="L2546" s="19">
        <f>IF(J2546&lt;=0,0,ROUNDDOWN((J2546*LOOKUP(J2546,{0,1950001,3300001,6950001,9000001,18000001,40000001},{0.05,0.1,0.2,0.23,0.33,0.4,0.45})-LOOKUP(J2546,{0,1950001,3300001,6950001,9000001,18000001,40000001},{0,97500,427500,636000,1536000,2796000,4796000}))*1.021,-2))</f>
        <v/>
      </c>
      <c r="M2546" s="19">
        <f>IF(K2546&lt;=0,0,ROUNDDOWN((K2546*LOOKUP(K2546,{0,1950001,3300001,6950001,9000001,18000001,40000001},{0.05,0.1,0.2,0.23,0.33,0.4,0.45})-LOOKUP(K2546,{0,1950001,3300001,6950001,9000001,18000001,40000001},{0,97500,427500,636000,1536000,2796000,4796000}))*1.021,-2))</f>
        <v/>
      </c>
      <c r="N2546" s="19">
        <f>MAX(0,ROUNDDOWN(H2546-E2546-430000-G2546,-3))</f>
        <v/>
      </c>
      <c r="O2546" s="19">
        <f>MAX(0,ROUNDDOWN(H2546-E2546-430000-G2546-D2546,-3))</f>
        <v/>
      </c>
      <c r="P2546" s="19">
        <f>IF(H2546&lt;=450000,0,MAX(0,ROUNDDOWN(N2546*0.06-MIN(50000,N2546)*0.03,-2))+MAX(0,ROUNDDOWN(N2546*0.04-MIN(50000,N2546)*0.02,-2)))</f>
        <v/>
      </c>
      <c r="Q2546" s="19">
        <f>IF(H2546&lt;=450000,0,MAX(0,ROUNDDOWN(O2546*0.06-MIN(50000,O2546)*0.03,-2))+MAX(0,ROUNDDOWN(O2546*0.04-MIN(50000,O2546)*0.02,-2)))</f>
        <v/>
      </c>
      <c r="R2546" s="19">
        <f>L2546-M2546</f>
        <v/>
      </c>
      <c r="S2546" s="19">
        <f>P2546-Q2546</f>
        <v/>
      </c>
      <c r="T2546" s="19">
        <f>R2546+S2546</f>
        <v/>
      </c>
      <c r="U2546" s="21">
        <f>IF(J2546&lt;=0,0,LOOKUP(J2546,{0,1950001,3300001,6950001,9000001,18000001,40000001},{0.05,0.1,0.2,0.23,0.33,0.4,0.45}))</f>
        <v/>
      </c>
    </row>
    <row r="2547">
      <c r="A2547" t="inlineStr">
        <is>
          <t>1万円刻み</t>
        </is>
      </c>
      <c r="B2547" s="19">
        <f>'3_1万円刻み'!$A$1205</f>
        <v/>
      </c>
      <c r="C2547" s="20" t="n">
        <v>2025</v>
      </c>
      <c r="D2547" s="19" t="n">
        <v>276000</v>
      </c>
      <c r="E2547" s="19">
        <f>ROUND(MIN(B2547/12,650000)*12*0.0915+MIN(B2547/12,1390000)*12*(0.0504+0)+B2547*0.005,0)</f>
        <v/>
      </c>
      <c r="F2547" s="19" t="n">
        <v>0</v>
      </c>
      <c r="G2547" s="19" t="n">
        <v>0</v>
      </c>
      <c r="H2547" s="19">
        <f>IF(C2547&gt;=2026,IF(B2547&lt;741000,0,IF(B2547&lt;2191000,B2547-740000,IF(B2547&lt;2193000,1451000,IF(B2547&lt;2196000,1453000,IF(B2547&lt;2200000,1456000,IF(B2547&lt;3600000,ROUNDDOWN(B2547/4,-3)*2.8-80000,IF(B2547&lt;6600000,ROUNDDOWN(B2547/4,-3)*3.2-440000,IF(B2547&lt;8500000,ROUNDDOWN(B2547*0.9,0)-1100000,B2547-1950000)))))))),IF(B2547&lt;651000,0,IF(B2547&lt;1900000,B2547-650000,IF(B2547&lt;3600000,ROUNDDOWN(B2547/4,-3)*2.8-80000,IF(B2547&lt;6600000,ROUNDDOWN(B2547/4,-3)*3.2-440000,IF(B2547&lt;8500000,ROUNDDOWN(B2547*0.9,0)-1100000,B2547-1950000))))))</f>
        <v/>
      </c>
      <c r="I2547" s="19">
        <f>IF(H2547&gt;23500000,NA(),IF(C2547&gt;=2026,IF(H2547&lt;=4890000,1040000,IF(H2547&lt;=6550000,670000,620000)),IF(H2547&lt;=1320000,950000,IF(H2547&lt;=3360000,880000,IF(H2547&lt;=4890000,680000,IF(H2547&lt;=6550000,630000,580000))))))</f>
        <v/>
      </c>
      <c r="J2547" s="19">
        <f>MAX(0,ROUNDDOWN(H2547-E2547-I2547-F2547,-3))</f>
        <v/>
      </c>
      <c r="K2547" s="19">
        <f>MAX(0,ROUNDDOWN(H2547-E2547-I2547-F2547-D2547,-3))</f>
        <v/>
      </c>
      <c r="L2547" s="19">
        <f>IF(J2547&lt;=0,0,ROUNDDOWN((J2547*LOOKUP(J2547,{0,1950001,3300001,6950001,9000001,18000001,40000001},{0.05,0.1,0.2,0.23,0.33,0.4,0.45})-LOOKUP(J2547,{0,1950001,3300001,6950001,9000001,18000001,40000001},{0,97500,427500,636000,1536000,2796000,4796000}))*1.021,-2))</f>
        <v/>
      </c>
      <c r="M2547" s="19">
        <f>IF(K2547&lt;=0,0,ROUNDDOWN((K2547*LOOKUP(K2547,{0,1950001,3300001,6950001,9000001,18000001,40000001},{0.05,0.1,0.2,0.23,0.33,0.4,0.45})-LOOKUP(K2547,{0,1950001,3300001,6950001,9000001,18000001,40000001},{0,97500,427500,636000,1536000,2796000,4796000}))*1.021,-2))</f>
        <v/>
      </c>
      <c r="N2547" s="19">
        <f>MAX(0,ROUNDDOWN(H2547-E2547-430000-G2547,-3))</f>
        <v/>
      </c>
      <c r="O2547" s="19">
        <f>MAX(0,ROUNDDOWN(H2547-E2547-430000-G2547-D2547,-3))</f>
        <v/>
      </c>
      <c r="P2547" s="19">
        <f>IF(H2547&lt;=450000,0,MAX(0,ROUNDDOWN(N2547*0.06-MIN(50000,N2547)*0.03,-2))+MAX(0,ROUNDDOWN(N2547*0.04-MIN(50000,N2547)*0.02,-2)))</f>
        <v/>
      </c>
      <c r="Q2547" s="19">
        <f>IF(H2547&lt;=450000,0,MAX(0,ROUNDDOWN(O2547*0.06-MIN(50000,O2547)*0.03,-2))+MAX(0,ROUNDDOWN(O2547*0.04-MIN(50000,O2547)*0.02,-2)))</f>
        <v/>
      </c>
      <c r="R2547" s="19">
        <f>L2547-M2547</f>
        <v/>
      </c>
      <c r="S2547" s="19">
        <f>P2547-Q2547</f>
        <v/>
      </c>
      <c r="T2547" s="19">
        <f>R2547+S2547</f>
        <v/>
      </c>
      <c r="U2547" s="21">
        <f>IF(J2547&lt;=0,0,LOOKUP(J2547,{0,1950001,3300001,6950001,9000001,18000001,40000001},{0.05,0.1,0.2,0.23,0.33,0.4,0.45}))</f>
        <v/>
      </c>
    </row>
    <row r="2548">
      <c r="A2548" t="inlineStr">
        <is>
          <t>1万円刻み</t>
        </is>
      </c>
      <c r="B2548" s="19">
        <f>'3_1万円刻み'!$A$1205</f>
        <v/>
      </c>
      <c r="C2548" s="20" t="n">
        <v>2026</v>
      </c>
      <c r="D2548" s="19" t="n">
        <v>276000</v>
      </c>
      <c r="E2548" s="19">
        <f>ROUND(MIN(B2548/12,650000)*12*0.0915+MIN(B2548/12,1390000)*12*(0.0504+0)+B2548*0.005,0)</f>
        <v/>
      </c>
      <c r="F2548" s="19" t="n">
        <v>0</v>
      </c>
      <c r="G2548" s="19" t="n">
        <v>0</v>
      </c>
      <c r="H2548" s="19">
        <f>IF(C2548&gt;=2026,IF(B2548&lt;741000,0,IF(B2548&lt;2191000,B2548-740000,IF(B2548&lt;2193000,1451000,IF(B2548&lt;2196000,1453000,IF(B2548&lt;2200000,1456000,IF(B2548&lt;3600000,ROUNDDOWN(B2548/4,-3)*2.8-80000,IF(B2548&lt;6600000,ROUNDDOWN(B2548/4,-3)*3.2-440000,IF(B2548&lt;8500000,ROUNDDOWN(B2548*0.9,0)-1100000,B2548-1950000)))))))),IF(B2548&lt;651000,0,IF(B2548&lt;1900000,B2548-650000,IF(B2548&lt;3600000,ROUNDDOWN(B2548/4,-3)*2.8-80000,IF(B2548&lt;6600000,ROUNDDOWN(B2548/4,-3)*3.2-440000,IF(B2548&lt;8500000,ROUNDDOWN(B2548*0.9,0)-1100000,B2548-1950000))))))</f>
        <v/>
      </c>
      <c r="I2548" s="19">
        <f>IF(H2548&gt;23500000,NA(),IF(C2548&gt;=2026,IF(H2548&lt;=4890000,1040000,IF(H2548&lt;=6550000,670000,620000)),IF(H2548&lt;=1320000,950000,IF(H2548&lt;=3360000,880000,IF(H2548&lt;=4890000,680000,IF(H2548&lt;=6550000,630000,580000))))))</f>
        <v/>
      </c>
      <c r="J2548" s="19">
        <f>MAX(0,ROUNDDOWN(H2548-E2548-I2548-F2548,-3))</f>
        <v/>
      </c>
      <c r="K2548" s="19">
        <f>MAX(0,ROUNDDOWN(H2548-E2548-I2548-F2548-D2548,-3))</f>
        <v/>
      </c>
      <c r="L2548" s="19">
        <f>IF(J2548&lt;=0,0,ROUNDDOWN((J2548*LOOKUP(J2548,{0,1950001,3300001,6950001,9000001,18000001,40000001},{0.05,0.1,0.2,0.23,0.33,0.4,0.45})-LOOKUP(J2548,{0,1950001,3300001,6950001,9000001,18000001,40000001},{0,97500,427500,636000,1536000,2796000,4796000}))*1.021,-2))</f>
        <v/>
      </c>
      <c r="M2548" s="19">
        <f>IF(K2548&lt;=0,0,ROUNDDOWN((K2548*LOOKUP(K2548,{0,1950001,3300001,6950001,9000001,18000001,40000001},{0.05,0.1,0.2,0.23,0.33,0.4,0.45})-LOOKUP(K2548,{0,1950001,3300001,6950001,9000001,18000001,40000001},{0,97500,427500,636000,1536000,2796000,4796000}))*1.021,-2))</f>
        <v/>
      </c>
      <c r="N2548" s="19">
        <f>MAX(0,ROUNDDOWN(H2548-E2548-430000-G2548,-3))</f>
        <v/>
      </c>
      <c r="O2548" s="19">
        <f>MAX(0,ROUNDDOWN(H2548-E2548-430000-G2548-D2548,-3))</f>
        <v/>
      </c>
      <c r="P2548" s="19">
        <f>IF(H2548&lt;=450000,0,MAX(0,ROUNDDOWN(N2548*0.06-MIN(50000,N2548)*0.03,-2))+MAX(0,ROUNDDOWN(N2548*0.04-MIN(50000,N2548)*0.02,-2)))</f>
        <v/>
      </c>
      <c r="Q2548" s="19">
        <f>IF(H2548&lt;=450000,0,MAX(0,ROUNDDOWN(O2548*0.06-MIN(50000,O2548)*0.03,-2))+MAX(0,ROUNDDOWN(O2548*0.04-MIN(50000,O2548)*0.02,-2)))</f>
        <v/>
      </c>
      <c r="R2548" s="19">
        <f>L2548-M2548</f>
        <v/>
      </c>
      <c r="S2548" s="19">
        <f>P2548-Q2548</f>
        <v/>
      </c>
      <c r="T2548" s="19">
        <f>R2548+S2548</f>
        <v/>
      </c>
      <c r="U2548" s="21">
        <f>IF(J2548&lt;=0,0,LOOKUP(J2548,{0,1950001,3300001,6950001,9000001,18000001,40000001},{0.05,0.1,0.2,0.23,0.33,0.4,0.45}))</f>
        <v/>
      </c>
    </row>
    <row r="2549">
      <c r="A2549" t="inlineStr">
        <is>
          <t>1万円刻み</t>
        </is>
      </c>
      <c r="B2549" s="19">
        <f>'3_1万円刻み'!$A$1206</f>
        <v/>
      </c>
      <c r="C2549" s="20" t="n">
        <v>2025</v>
      </c>
      <c r="D2549" s="19" t="n">
        <v>276000</v>
      </c>
      <c r="E2549" s="19">
        <f>ROUND(MIN(B2549/12,650000)*12*0.0915+MIN(B2549/12,1390000)*12*(0.0504+0)+B2549*0.005,0)</f>
        <v/>
      </c>
      <c r="F2549" s="19" t="n">
        <v>0</v>
      </c>
      <c r="G2549" s="19" t="n">
        <v>0</v>
      </c>
      <c r="H2549" s="19">
        <f>IF(C2549&gt;=2026,IF(B2549&lt;741000,0,IF(B2549&lt;2191000,B2549-740000,IF(B2549&lt;2193000,1451000,IF(B2549&lt;2196000,1453000,IF(B2549&lt;2200000,1456000,IF(B2549&lt;3600000,ROUNDDOWN(B2549/4,-3)*2.8-80000,IF(B2549&lt;6600000,ROUNDDOWN(B2549/4,-3)*3.2-440000,IF(B2549&lt;8500000,ROUNDDOWN(B2549*0.9,0)-1100000,B2549-1950000)))))))),IF(B2549&lt;651000,0,IF(B2549&lt;1900000,B2549-650000,IF(B2549&lt;3600000,ROUNDDOWN(B2549/4,-3)*2.8-80000,IF(B2549&lt;6600000,ROUNDDOWN(B2549/4,-3)*3.2-440000,IF(B2549&lt;8500000,ROUNDDOWN(B2549*0.9,0)-1100000,B2549-1950000))))))</f>
        <v/>
      </c>
      <c r="I2549" s="19">
        <f>IF(H2549&gt;23500000,NA(),IF(C2549&gt;=2026,IF(H2549&lt;=4890000,1040000,IF(H2549&lt;=6550000,670000,620000)),IF(H2549&lt;=1320000,950000,IF(H2549&lt;=3360000,880000,IF(H2549&lt;=4890000,680000,IF(H2549&lt;=6550000,630000,580000))))))</f>
        <v/>
      </c>
      <c r="J2549" s="19">
        <f>MAX(0,ROUNDDOWN(H2549-E2549-I2549-F2549,-3))</f>
        <v/>
      </c>
      <c r="K2549" s="19">
        <f>MAX(0,ROUNDDOWN(H2549-E2549-I2549-F2549-D2549,-3))</f>
        <v/>
      </c>
      <c r="L2549" s="19">
        <f>IF(J2549&lt;=0,0,ROUNDDOWN((J2549*LOOKUP(J2549,{0,1950001,3300001,6950001,9000001,18000001,40000001},{0.05,0.1,0.2,0.23,0.33,0.4,0.45})-LOOKUP(J2549,{0,1950001,3300001,6950001,9000001,18000001,40000001},{0,97500,427500,636000,1536000,2796000,4796000}))*1.021,-2))</f>
        <v/>
      </c>
      <c r="M2549" s="19">
        <f>IF(K2549&lt;=0,0,ROUNDDOWN((K2549*LOOKUP(K2549,{0,1950001,3300001,6950001,9000001,18000001,40000001},{0.05,0.1,0.2,0.23,0.33,0.4,0.45})-LOOKUP(K2549,{0,1950001,3300001,6950001,9000001,18000001,40000001},{0,97500,427500,636000,1536000,2796000,4796000}))*1.021,-2))</f>
        <v/>
      </c>
      <c r="N2549" s="19">
        <f>MAX(0,ROUNDDOWN(H2549-E2549-430000-G2549,-3))</f>
        <v/>
      </c>
      <c r="O2549" s="19">
        <f>MAX(0,ROUNDDOWN(H2549-E2549-430000-G2549-D2549,-3))</f>
        <v/>
      </c>
      <c r="P2549" s="19">
        <f>IF(H2549&lt;=450000,0,MAX(0,ROUNDDOWN(N2549*0.06-MIN(50000,N2549)*0.03,-2))+MAX(0,ROUNDDOWN(N2549*0.04-MIN(50000,N2549)*0.02,-2)))</f>
        <v/>
      </c>
      <c r="Q2549" s="19">
        <f>IF(H2549&lt;=450000,0,MAX(0,ROUNDDOWN(O2549*0.06-MIN(50000,O2549)*0.03,-2))+MAX(0,ROUNDDOWN(O2549*0.04-MIN(50000,O2549)*0.02,-2)))</f>
        <v/>
      </c>
      <c r="R2549" s="19">
        <f>L2549-M2549</f>
        <v/>
      </c>
      <c r="S2549" s="19">
        <f>P2549-Q2549</f>
        <v/>
      </c>
      <c r="T2549" s="19">
        <f>R2549+S2549</f>
        <v/>
      </c>
      <c r="U2549" s="21">
        <f>IF(J2549&lt;=0,0,LOOKUP(J2549,{0,1950001,3300001,6950001,9000001,18000001,40000001},{0.05,0.1,0.2,0.23,0.33,0.4,0.45}))</f>
        <v/>
      </c>
    </row>
    <row r="2550">
      <c r="A2550" t="inlineStr">
        <is>
          <t>1万円刻み</t>
        </is>
      </c>
      <c r="B2550" s="19">
        <f>'3_1万円刻み'!$A$1206</f>
        <v/>
      </c>
      <c r="C2550" s="20" t="n">
        <v>2026</v>
      </c>
      <c r="D2550" s="19" t="n">
        <v>276000</v>
      </c>
      <c r="E2550" s="19">
        <f>ROUND(MIN(B2550/12,650000)*12*0.0915+MIN(B2550/12,1390000)*12*(0.0504+0)+B2550*0.005,0)</f>
        <v/>
      </c>
      <c r="F2550" s="19" t="n">
        <v>0</v>
      </c>
      <c r="G2550" s="19" t="n">
        <v>0</v>
      </c>
      <c r="H2550" s="19">
        <f>IF(C2550&gt;=2026,IF(B2550&lt;741000,0,IF(B2550&lt;2191000,B2550-740000,IF(B2550&lt;2193000,1451000,IF(B2550&lt;2196000,1453000,IF(B2550&lt;2200000,1456000,IF(B2550&lt;3600000,ROUNDDOWN(B2550/4,-3)*2.8-80000,IF(B2550&lt;6600000,ROUNDDOWN(B2550/4,-3)*3.2-440000,IF(B2550&lt;8500000,ROUNDDOWN(B2550*0.9,0)-1100000,B2550-1950000)))))))),IF(B2550&lt;651000,0,IF(B2550&lt;1900000,B2550-650000,IF(B2550&lt;3600000,ROUNDDOWN(B2550/4,-3)*2.8-80000,IF(B2550&lt;6600000,ROUNDDOWN(B2550/4,-3)*3.2-440000,IF(B2550&lt;8500000,ROUNDDOWN(B2550*0.9,0)-1100000,B2550-1950000))))))</f>
        <v/>
      </c>
      <c r="I2550" s="19">
        <f>IF(H2550&gt;23500000,NA(),IF(C2550&gt;=2026,IF(H2550&lt;=4890000,1040000,IF(H2550&lt;=6550000,670000,620000)),IF(H2550&lt;=1320000,950000,IF(H2550&lt;=3360000,880000,IF(H2550&lt;=4890000,680000,IF(H2550&lt;=6550000,630000,580000))))))</f>
        <v/>
      </c>
      <c r="J2550" s="19">
        <f>MAX(0,ROUNDDOWN(H2550-E2550-I2550-F2550,-3))</f>
        <v/>
      </c>
      <c r="K2550" s="19">
        <f>MAX(0,ROUNDDOWN(H2550-E2550-I2550-F2550-D2550,-3))</f>
        <v/>
      </c>
      <c r="L2550" s="19">
        <f>IF(J2550&lt;=0,0,ROUNDDOWN((J2550*LOOKUP(J2550,{0,1950001,3300001,6950001,9000001,18000001,40000001},{0.05,0.1,0.2,0.23,0.33,0.4,0.45})-LOOKUP(J2550,{0,1950001,3300001,6950001,9000001,18000001,40000001},{0,97500,427500,636000,1536000,2796000,4796000}))*1.021,-2))</f>
        <v/>
      </c>
      <c r="M2550" s="19">
        <f>IF(K2550&lt;=0,0,ROUNDDOWN((K2550*LOOKUP(K2550,{0,1950001,3300001,6950001,9000001,18000001,40000001},{0.05,0.1,0.2,0.23,0.33,0.4,0.45})-LOOKUP(K2550,{0,1950001,3300001,6950001,9000001,18000001,40000001},{0,97500,427500,636000,1536000,2796000,4796000}))*1.021,-2))</f>
        <v/>
      </c>
      <c r="N2550" s="19">
        <f>MAX(0,ROUNDDOWN(H2550-E2550-430000-G2550,-3))</f>
        <v/>
      </c>
      <c r="O2550" s="19">
        <f>MAX(0,ROUNDDOWN(H2550-E2550-430000-G2550-D2550,-3))</f>
        <v/>
      </c>
      <c r="P2550" s="19">
        <f>IF(H2550&lt;=450000,0,MAX(0,ROUNDDOWN(N2550*0.06-MIN(50000,N2550)*0.03,-2))+MAX(0,ROUNDDOWN(N2550*0.04-MIN(50000,N2550)*0.02,-2)))</f>
        <v/>
      </c>
      <c r="Q2550" s="19">
        <f>IF(H2550&lt;=450000,0,MAX(0,ROUNDDOWN(O2550*0.06-MIN(50000,O2550)*0.03,-2))+MAX(0,ROUNDDOWN(O2550*0.04-MIN(50000,O2550)*0.02,-2)))</f>
        <v/>
      </c>
      <c r="R2550" s="19">
        <f>L2550-M2550</f>
        <v/>
      </c>
      <c r="S2550" s="19">
        <f>P2550-Q2550</f>
        <v/>
      </c>
      <c r="T2550" s="19">
        <f>R2550+S2550</f>
        <v/>
      </c>
      <c r="U2550" s="21">
        <f>IF(J2550&lt;=0,0,LOOKUP(J2550,{0,1950001,3300001,6950001,9000001,18000001,40000001},{0.05,0.1,0.2,0.23,0.33,0.4,0.45}))</f>
        <v/>
      </c>
    </row>
    <row r="2551">
      <c r="A2551" t="inlineStr">
        <is>
          <t>1万円刻み</t>
        </is>
      </c>
      <c r="B2551" s="19">
        <f>'3_1万円刻み'!$A$1207</f>
        <v/>
      </c>
      <c r="C2551" s="20" t="n">
        <v>2025</v>
      </c>
      <c r="D2551" s="19" t="n">
        <v>276000</v>
      </c>
      <c r="E2551" s="19">
        <f>ROUND(MIN(B2551/12,650000)*12*0.0915+MIN(B2551/12,1390000)*12*(0.0504+0)+B2551*0.005,0)</f>
        <v/>
      </c>
      <c r="F2551" s="19" t="n">
        <v>0</v>
      </c>
      <c r="G2551" s="19" t="n">
        <v>0</v>
      </c>
      <c r="H2551" s="19">
        <f>IF(C2551&gt;=2026,IF(B2551&lt;741000,0,IF(B2551&lt;2191000,B2551-740000,IF(B2551&lt;2193000,1451000,IF(B2551&lt;2196000,1453000,IF(B2551&lt;2200000,1456000,IF(B2551&lt;3600000,ROUNDDOWN(B2551/4,-3)*2.8-80000,IF(B2551&lt;6600000,ROUNDDOWN(B2551/4,-3)*3.2-440000,IF(B2551&lt;8500000,ROUNDDOWN(B2551*0.9,0)-1100000,B2551-1950000)))))))),IF(B2551&lt;651000,0,IF(B2551&lt;1900000,B2551-650000,IF(B2551&lt;3600000,ROUNDDOWN(B2551/4,-3)*2.8-80000,IF(B2551&lt;6600000,ROUNDDOWN(B2551/4,-3)*3.2-440000,IF(B2551&lt;8500000,ROUNDDOWN(B2551*0.9,0)-1100000,B2551-1950000))))))</f>
        <v/>
      </c>
      <c r="I2551" s="19">
        <f>IF(H2551&gt;23500000,NA(),IF(C2551&gt;=2026,IF(H2551&lt;=4890000,1040000,IF(H2551&lt;=6550000,670000,620000)),IF(H2551&lt;=1320000,950000,IF(H2551&lt;=3360000,880000,IF(H2551&lt;=4890000,680000,IF(H2551&lt;=6550000,630000,580000))))))</f>
        <v/>
      </c>
      <c r="J2551" s="19">
        <f>MAX(0,ROUNDDOWN(H2551-E2551-I2551-F2551,-3))</f>
        <v/>
      </c>
      <c r="K2551" s="19">
        <f>MAX(0,ROUNDDOWN(H2551-E2551-I2551-F2551-D2551,-3))</f>
        <v/>
      </c>
      <c r="L2551" s="19">
        <f>IF(J2551&lt;=0,0,ROUNDDOWN((J2551*LOOKUP(J2551,{0,1950001,3300001,6950001,9000001,18000001,40000001},{0.05,0.1,0.2,0.23,0.33,0.4,0.45})-LOOKUP(J2551,{0,1950001,3300001,6950001,9000001,18000001,40000001},{0,97500,427500,636000,1536000,2796000,4796000}))*1.021,-2))</f>
        <v/>
      </c>
      <c r="M2551" s="19">
        <f>IF(K2551&lt;=0,0,ROUNDDOWN((K2551*LOOKUP(K2551,{0,1950001,3300001,6950001,9000001,18000001,40000001},{0.05,0.1,0.2,0.23,0.33,0.4,0.45})-LOOKUP(K2551,{0,1950001,3300001,6950001,9000001,18000001,40000001},{0,97500,427500,636000,1536000,2796000,4796000}))*1.021,-2))</f>
        <v/>
      </c>
      <c r="N2551" s="19">
        <f>MAX(0,ROUNDDOWN(H2551-E2551-430000-G2551,-3))</f>
        <v/>
      </c>
      <c r="O2551" s="19">
        <f>MAX(0,ROUNDDOWN(H2551-E2551-430000-G2551-D2551,-3))</f>
        <v/>
      </c>
      <c r="P2551" s="19">
        <f>IF(H2551&lt;=450000,0,MAX(0,ROUNDDOWN(N2551*0.06-MIN(50000,N2551)*0.03,-2))+MAX(0,ROUNDDOWN(N2551*0.04-MIN(50000,N2551)*0.02,-2)))</f>
        <v/>
      </c>
      <c r="Q2551" s="19">
        <f>IF(H2551&lt;=450000,0,MAX(0,ROUNDDOWN(O2551*0.06-MIN(50000,O2551)*0.03,-2))+MAX(0,ROUNDDOWN(O2551*0.04-MIN(50000,O2551)*0.02,-2)))</f>
        <v/>
      </c>
      <c r="R2551" s="19">
        <f>L2551-M2551</f>
        <v/>
      </c>
      <c r="S2551" s="19">
        <f>P2551-Q2551</f>
        <v/>
      </c>
      <c r="T2551" s="19">
        <f>R2551+S2551</f>
        <v/>
      </c>
      <c r="U2551" s="21">
        <f>IF(J2551&lt;=0,0,LOOKUP(J2551,{0,1950001,3300001,6950001,9000001,18000001,40000001},{0.05,0.1,0.2,0.23,0.33,0.4,0.45}))</f>
        <v/>
      </c>
    </row>
    <row r="2552">
      <c r="A2552" t="inlineStr">
        <is>
          <t>1万円刻み</t>
        </is>
      </c>
      <c r="B2552" s="19">
        <f>'3_1万円刻み'!$A$1207</f>
        <v/>
      </c>
      <c r="C2552" s="20" t="n">
        <v>2026</v>
      </c>
      <c r="D2552" s="19" t="n">
        <v>276000</v>
      </c>
      <c r="E2552" s="19">
        <f>ROUND(MIN(B2552/12,650000)*12*0.0915+MIN(B2552/12,1390000)*12*(0.0504+0)+B2552*0.005,0)</f>
        <v/>
      </c>
      <c r="F2552" s="19" t="n">
        <v>0</v>
      </c>
      <c r="G2552" s="19" t="n">
        <v>0</v>
      </c>
      <c r="H2552" s="19">
        <f>IF(C2552&gt;=2026,IF(B2552&lt;741000,0,IF(B2552&lt;2191000,B2552-740000,IF(B2552&lt;2193000,1451000,IF(B2552&lt;2196000,1453000,IF(B2552&lt;2200000,1456000,IF(B2552&lt;3600000,ROUNDDOWN(B2552/4,-3)*2.8-80000,IF(B2552&lt;6600000,ROUNDDOWN(B2552/4,-3)*3.2-440000,IF(B2552&lt;8500000,ROUNDDOWN(B2552*0.9,0)-1100000,B2552-1950000)))))))),IF(B2552&lt;651000,0,IF(B2552&lt;1900000,B2552-650000,IF(B2552&lt;3600000,ROUNDDOWN(B2552/4,-3)*2.8-80000,IF(B2552&lt;6600000,ROUNDDOWN(B2552/4,-3)*3.2-440000,IF(B2552&lt;8500000,ROUNDDOWN(B2552*0.9,0)-1100000,B2552-1950000))))))</f>
        <v/>
      </c>
      <c r="I2552" s="19">
        <f>IF(H2552&gt;23500000,NA(),IF(C2552&gt;=2026,IF(H2552&lt;=4890000,1040000,IF(H2552&lt;=6550000,670000,620000)),IF(H2552&lt;=1320000,950000,IF(H2552&lt;=3360000,880000,IF(H2552&lt;=4890000,680000,IF(H2552&lt;=6550000,630000,580000))))))</f>
        <v/>
      </c>
      <c r="J2552" s="19">
        <f>MAX(0,ROUNDDOWN(H2552-E2552-I2552-F2552,-3))</f>
        <v/>
      </c>
      <c r="K2552" s="19">
        <f>MAX(0,ROUNDDOWN(H2552-E2552-I2552-F2552-D2552,-3))</f>
        <v/>
      </c>
      <c r="L2552" s="19">
        <f>IF(J2552&lt;=0,0,ROUNDDOWN((J2552*LOOKUP(J2552,{0,1950001,3300001,6950001,9000001,18000001,40000001},{0.05,0.1,0.2,0.23,0.33,0.4,0.45})-LOOKUP(J2552,{0,1950001,3300001,6950001,9000001,18000001,40000001},{0,97500,427500,636000,1536000,2796000,4796000}))*1.021,-2))</f>
        <v/>
      </c>
      <c r="M2552" s="19">
        <f>IF(K2552&lt;=0,0,ROUNDDOWN((K2552*LOOKUP(K2552,{0,1950001,3300001,6950001,9000001,18000001,40000001},{0.05,0.1,0.2,0.23,0.33,0.4,0.45})-LOOKUP(K2552,{0,1950001,3300001,6950001,9000001,18000001,40000001},{0,97500,427500,636000,1536000,2796000,4796000}))*1.021,-2))</f>
        <v/>
      </c>
      <c r="N2552" s="19">
        <f>MAX(0,ROUNDDOWN(H2552-E2552-430000-G2552,-3))</f>
        <v/>
      </c>
      <c r="O2552" s="19">
        <f>MAX(0,ROUNDDOWN(H2552-E2552-430000-G2552-D2552,-3))</f>
        <v/>
      </c>
      <c r="P2552" s="19">
        <f>IF(H2552&lt;=450000,0,MAX(0,ROUNDDOWN(N2552*0.06-MIN(50000,N2552)*0.03,-2))+MAX(0,ROUNDDOWN(N2552*0.04-MIN(50000,N2552)*0.02,-2)))</f>
        <v/>
      </c>
      <c r="Q2552" s="19">
        <f>IF(H2552&lt;=450000,0,MAX(0,ROUNDDOWN(O2552*0.06-MIN(50000,O2552)*0.03,-2))+MAX(0,ROUNDDOWN(O2552*0.04-MIN(50000,O2552)*0.02,-2)))</f>
        <v/>
      </c>
      <c r="R2552" s="19">
        <f>L2552-M2552</f>
        <v/>
      </c>
      <c r="S2552" s="19">
        <f>P2552-Q2552</f>
        <v/>
      </c>
      <c r="T2552" s="19">
        <f>R2552+S2552</f>
        <v/>
      </c>
      <c r="U2552" s="21">
        <f>IF(J2552&lt;=0,0,LOOKUP(J2552,{0,1950001,3300001,6950001,9000001,18000001,40000001},{0.05,0.1,0.2,0.23,0.33,0.4,0.45}))</f>
        <v/>
      </c>
    </row>
    <row r="2553">
      <c r="A2553" t="inlineStr">
        <is>
          <t>1万円刻み</t>
        </is>
      </c>
      <c r="B2553" s="19">
        <f>'3_1万円刻み'!$A$1208</f>
        <v/>
      </c>
      <c r="C2553" s="20" t="n">
        <v>2025</v>
      </c>
      <c r="D2553" s="19" t="n">
        <v>276000</v>
      </c>
      <c r="E2553" s="19">
        <f>ROUND(MIN(B2553/12,650000)*12*0.0915+MIN(B2553/12,1390000)*12*(0.0504+0)+B2553*0.005,0)</f>
        <v/>
      </c>
      <c r="F2553" s="19" t="n">
        <v>0</v>
      </c>
      <c r="G2553" s="19" t="n">
        <v>0</v>
      </c>
      <c r="H2553" s="19">
        <f>IF(C2553&gt;=2026,IF(B2553&lt;741000,0,IF(B2553&lt;2191000,B2553-740000,IF(B2553&lt;2193000,1451000,IF(B2553&lt;2196000,1453000,IF(B2553&lt;2200000,1456000,IF(B2553&lt;3600000,ROUNDDOWN(B2553/4,-3)*2.8-80000,IF(B2553&lt;6600000,ROUNDDOWN(B2553/4,-3)*3.2-440000,IF(B2553&lt;8500000,ROUNDDOWN(B2553*0.9,0)-1100000,B2553-1950000)))))))),IF(B2553&lt;651000,0,IF(B2553&lt;1900000,B2553-650000,IF(B2553&lt;3600000,ROUNDDOWN(B2553/4,-3)*2.8-80000,IF(B2553&lt;6600000,ROUNDDOWN(B2553/4,-3)*3.2-440000,IF(B2553&lt;8500000,ROUNDDOWN(B2553*0.9,0)-1100000,B2553-1950000))))))</f>
        <v/>
      </c>
      <c r="I2553" s="19">
        <f>IF(H2553&gt;23500000,NA(),IF(C2553&gt;=2026,IF(H2553&lt;=4890000,1040000,IF(H2553&lt;=6550000,670000,620000)),IF(H2553&lt;=1320000,950000,IF(H2553&lt;=3360000,880000,IF(H2553&lt;=4890000,680000,IF(H2553&lt;=6550000,630000,580000))))))</f>
        <v/>
      </c>
      <c r="J2553" s="19">
        <f>MAX(0,ROUNDDOWN(H2553-E2553-I2553-F2553,-3))</f>
        <v/>
      </c>
      <c r="K2553" s="19">
        <f>MAX(0,ROUNDDOWN(H2553-E2553-I2553-F2553-D2553,-3))</f>
        <v/>
      </c>
      <c r="L2553" s="19">
        <f>IF(J2553&lt;=0,0,ROUNDDOWN((J2553*LOOKUP(J2553,{0,1950001,3300001,6950001,9000001,18000001,40000001},{0.05,0.1,0.2,0.23,0.33,0.4,0.45})-LOOKUP(J2553,{0,1950001,3300001,6950001,9000001,18000001,40000001},{0,97500,427500,636000,1536000,2796000,4796000}))*1.021,-2))</f>
        <v/>
      </c>
      <c r="M2553" s="19">
        <f>IF(K2553&lt;=0,0,ROUNDDOWN((K2553*LOOKUP(K2553,{0,1950001,3300001,6950001,9000001,18000001,40000001},{0.05,0.1,0.2,0.23,0.33,0.4,0.45})-LOOKUP(K2553,{0,1950001,3300001,6950001,9000001,18000001,40000001},{0,97500,427500,636000,1536000,2796000,4796000}))*1.021,-2))</f>
        <v/>
      </c>
      <c r="N2553" s="19">
        <f>MAX(0,ROUNDDOWN(H2553-E2553-430000-G2553,-3))</f>
        <v/>
      </c>
      <c r="O2553" s="19">
        <f>MAX(0,ROUNDDOWN(H2553-E2553-430000-G2553-D2553,-3))</f>
        <v/>
      </c>
      <c r="P2553" s="19">
        <f>IF(H2553&lt;=450000,0,MAX(0,ROUNDDOWN(N2553*0.06-MIN(50000,N2553)*0.03,-2))+MAX(0,ROUNDDOWN(N2553*0.04-MIN(50000,N2553)*0.02,-2)))</f>
        <v/>
      </c>
      <c r="Q2553" s="19">
        <f>IF(H2553&lt;=450000,0,MAX(0,ROUNDDOWN(O2553*0.06-MIN(50000,O2553)*0.03,-2))+MAX(0,ROUNDDOWN(O2553*0.04-MIN(50000,O2553)*0.02,-2)))</f>
        <v/>
      </c>
      <c r="R2553" s="19">
        <f>L2553-M2553</f>
        <v/>
      </c>
      <c r="S2553" s="19">
        <f>P2553-Q2553</f>
        <v/>
      </c>
      <c r="T2553" s="19">
        <f>R2553+S2553</f>
        <v/>
      </c>
      <c r="U2553" s="21">
        <f>IF(J2553&lt;=0,0,LOOKUP(J2553,{0,1950001,3300001,6950001,9000001,18000001,40000001},{0.05,0.1,0.2,0.23,0.33,0.4,0.45}))</f>
        <v/>
      </c>
    </row>
    <row r="2554">
      <c r="A2554" t="inlineStr">
        <is>
          <t>1万円刻み</t>
        </is>
      </c>
      <c r="B2554" s="19">
        <f>'3_1万円刻み'!$A$1208</f>
        <v/>
      </c>
      <c r="C2554" s="20" t="n">
        <v>2026</v>
      </c>
      <c r="D2554" s="19" t="n">
        <v>276000</v>
      </c>
      <c r="E2554" s="19">
        <f>ROUND(MIN(B2554/12,650000)*12*0.0915+MIN(B2554/12,1390000)*12*(0.0504+0)+B2554*0.005,0)</f>
        <v/>
      </c>
      <c r="F2554" s="19" t="n">
        <v>0</v>
      </c>
      <c r="G2554" s="19" t="n">
        <v>0</v>
      </c>
      <c r="H2554" s="19">
        <f>IF(C2554&gt;=2026,IF(B2554&lt;741000,0,IF(B2554&lt;2191000,B2554-740000,IF(B2554&lt;2193000,1451000,IF(B2554&lt;2196000,1453000,IF(B2554&lt;2200000,1456000,IF(B2554&lt;3600000,ROUNDDOWN(B2554/4,-3)*2.8-80000,IF(B2554&lt;6600000,ROUNDDOWN(B2554/4,-3)*3.2-440000,IF(B2554&lt;8500000,ROUNDDOWN(B2554*0.9,0)-1100000,B2554-1950000)))))))),IF(B2554&lt;651000,0,IF(B2554&lt;1900000,B2554-650000,IF(B2554&lt;3600000,ROUNDDOWN(B2554/4,-3)*2.8-80000,IF(B2554&lt;6600000,ROUNDDOWN(B2554/4,-3)*3.2-440000,IF(B2554&lt;8500000,ROUNDDOWN(B2554*0.9,0)-1100000,B2554-1950000))))))</f>
        <v/>
      </c>
      <c r="I2554" s="19">
        <f>IF(H2554&gt;23500000,NA(),IF(C2554&gt;=2026,IF(H2554&lt;=4890000,1040000,IF(H2554&lt;=6550000,670000,620000)),IF(H2554&lt;=1320000,950000,IF(H2554&lt;=3360000,880000,IF(H2554&lt;=4890000,680000,IF(H2554&lt;=6550000,630000,580000))))))</f>
        <v/>
      </c>
      <c r="J2554" s="19">
        <f>MAX(0,ROUNDDOWN(H2554-E2554-I2554-F2554,-3))</f>
        <v/>
      </c>
      <c r="K2554" s="19">
        <f>MAX(0,ROUNDDOWN(H2554-E2554-I2554-F2554-D2554,-3))</f>
        <v/>
      </c>
      <c r="L2554" s="19">
        <f>IF(J2554&lt;=0,0,ROUNDDOWN((J2554*LOOKUP(J2554,{0,1950001,3300001,6950001,9000001,18000001,40000001},{0.05,0.1,0.2,0.23,0.33,0.4,0.45})-LOOKUP(J2554,{0,1950001,3300001,6950001,9000001,18000001,40000001},{0,97500,427500,636000,1536000,2796000,4796000}))*1.021,-2))</f>
        <v/>
      </c>
      <c r="M2554" s="19">
        <f>IF(K2554&lt;=0,0,ROUNDDOWN((K2554*LOOKUP(K2554,{0,1950001,3300001,6950001,9000001,18000001,40000001},{0.05,0.1,0.2,0.23,0.33,0.4,0.45})-LOOKUP(K2554,{0,1950001,3300001,6950001,9000001,18000001,40000001},{0,97500,427500,636000,1536000,2796000,4796000}))*1.021,-2))</f>
        <v/>
      </c>
      <c r="N2554" s="19">
        <f>MAX(0,ROUNDDOWN(H2554-E2554-430000-G2554,-3))</f>
        <v/>
      </c>
      <c r="O2554" s="19">
        <f>MAX(0,ROUNDDOWN(H2554-E2554-430000-G2554-D2554,-3))</f>
        <v/>
      </c>
      <c r="P2554" s="19">
        <f>IF(H2554&lt;=450000,0,MAX(0,ROUNDDOWN(N2554*0.06-MIN(50000,N2554)*0.03,-2))+MAX(0,ROUNDDOWN(N2554*0.04-MIN(50000,N2554)*0.02,-2)))</f>
        <v/>
      </c>
      <c r="Q2554" s="19">
        <f>IF(H2554&lt;=450000,0,MAX(0,ROUNDDOWN(O2554*0.06-MIN(50000,O2554)*0.03,-2))+MAX(0,ROUNDDOWN(O2554*0.04-MIN(50000,O2554)*0.02,-2)))</f>
        <v/>
      </c>
      <c r="R2554" s="19">
        <f>L2554-M2554</f>
        <v/>
      </c>
      <c r="S2554" s="19">
        <f>P2554-Q2554</f>
        <v/>
      </c>
      <c r="T2554" s="19">
        <f>R2554+S2554</f>
        <v/>
      </c>
      <c r="U2554" s="21">
        <f>IF(J2554&lt;=0,0,LOOKUP(J2554,{0,1950001,3300001,6950001,9000001,18000001,40000001},{0.05,0.1,0.2,0.23,0.33,0.4,0.45}))</f>
        <v/>
      </c>
    </row>
    <row r="2555">
      <c r="A2555" t="inlineStr">
        <is>
          <t>1万円刻み</t>
        </is>
      </c>
      <c r="B2555" s="19">
        <f>'3_1万円刻み'!$A$1209</f>
        <v/>
      </c>
      <c r="C2555" s="20" t="n">
        <v>2025</v>
      </c>
      <c r="D2555" s="19" t="n">
        <v>276000</v>
      </c>
      <c r="E2555" s="19">
        <f>ROUND(MIN(B2555/12,650000)*12*0.0915+MIN(B2555/12,1390000)*12*(0.0504+0)+B2555*0.005,0)</f>
        <v/>
      </c>
      <c r="F2555" s="19" t="n">
        <v>0</v>
      </c>
      <c r="G2555" s="19" t="n">
        <v>0</v>
      </c>
      <c r="H2555" s="19">
        <f>IF(C2555&gt;=2026,IF(B2555&lt;741000,0,IF(B2555&lt;2191000,B2555-740000,IF(B2555&lt;2193000,1451000,IF(B2555&lt;2196000,1453000,IF(B2555&lt;2200000,1456000,IF(B2555&lt;3600000,ROUNDDOWN(B2555/4,-3)*2.8-80000,IF(B2555&lt;6600000,ROUNDDOWN(B2555/4,-3)*3.2-440000,IF(B2555&lt;8500000,ROUNDDOWN(B2555*0.9,0)-1100000,B2555-1950000)))))))),IF(B2555&lt;651000,0,IF(B2555&lt;1900000,B2555-650000,IF(B2555&lt;3600000,ROUNDDOWN(B2555/4,-3)*2.8-80000,IF(B2555&lt;6600000,ROUNDDOWN(B2555/4,-3)*3.2-440000,IF(B2555&lt;8500000,ROUNDDOWN(B2555*0.9,0)-1100000,B2555-1950000))))))</f>
        <v/>
      </c>
      <c r="I2555" s="19">
        <f>IF(H2555&gt;23500000,NA(),IF(C2555&gt;=2026,IF(H2555&lt;=4890000,1040000,IF(H2555&lt;=6550000,670000,620000)),IF(H2555&lt;=1320000,950000,IF(H2555&lt;=3360000,880000,IF(H2555&lt;=4890000,680000,IF(H2555&lt;=6550000,630000,580000))))))</f>
        <v/>
      </c>
      <c r="J2555" s="19">
        <f>MAX(0,ROUNDDOWN(H2555-E2555-I2555-F2555,-3))</f>
        <v/>
      </c>
      <c r="K2555" s="19">
        <f>MAX(0,ROUNDDOWN(H2555-E2555-I2555-F2555-D2555,-3))</f>
        <v/>
      </c>
      <c r="L2555" s="19">
        <f>IF(J2555&lt;=0,0,ROUNDDOWN((J2555*LOOKUP(J2555,{0,1950001,3300001,6950001,9000001,18000001,40000001},{0.05,0.1,0.2,0.23,0.33,0.4,0.45})-LOOKUP(J2555,{0,1950001,3300001,6950001,9000001,18000001,40000001},{0,97500,427500,636000,1536000,2796000,4796000}))*1.021,-2))</f>
        <v/>
      </c>
      <c r="M2555" s="19">
        <f>IF(K2555&lt;=0,0,ROUNDDOWN((K2555*LOOKUP(K2555,{0,1950001,3300001,6950001,9000001,18000001,40000001},{0.05,0.1,0.2,0.23,0.33,0.4,0.45})-LOOKUP(K2555,{0,1950001,3300001,6950001,9000001,18000001,40000001},{0,97500,427500,636000,1536000,2796000,4796000}))*1.021,-2))</f>
        <v/>
      </c>
      <c r="N2555" s="19">
        <f>MAX(0,ROUNDDOWN(H2555-E2555-430000-G2555,-3))</f>
        <v/>
      </c>
      <c r="O2555" s="19">
        <f>MAX(0,ROUNDDOWN(H2555-E2555-430000-G2555-D2555,-3))</f>
        <v/>
      </c>
      <c r="P2555" s="19">
        <f>IF(H2555&lt;=450000,0,MAX(0,ROUNDDOWN(N2555*0.06-MIN(50000,N2555)*0.03,-2))+MAX(0,ROUNDDOWN(N2555*0.04-MIN(50000,N2555)*0.02,-2)))</f>
        <v/>
      </c>
      <c r="Q2555" s="19">
        <f>IF(H2555&lt;=450000,0,MAX(0,ROUNDDOWN(O2555*0.06-MIN(50000,O2555)*0.03,-2))+MAX(0,ROUNDDOWN(O2555*0.04-MIN(50000,O2555)*0.02,-2)))</f>
        <v/>
      </c>
      <c r="R2555" s="19">
        <f>L2555-M2555</f>
        <v/>
      </c>
      <c r="S2555" s="19">
        <f>P2555-Q2555</f>
        <v/>
      </c>
      <c r="T2555" s="19">
        <f>R2555+S2555</f>
        <v/>
      </c>
      <c r="U2555" s="21">
        <f>IF(J2555&lt;=0,0,LOOKUP(J2555,{0,1950001,3300001,6950001,9000001,18000001,40000001},{0.05,0.1,0.2,0.23,0.33,0.4,0.45}))</f>
        <v/>
      </c>
    </row>
    <row r="2556">
      <c r="A2556" t="inlineStr">
        <is>
          <t>1万円刻み</t>
        </is>
      </c>
      <c r="B2556" s="19">
        <f>'3_1万円刻み'!$A$1209</f>
        <v/>
      </c>
      <c r="C2556" s="20" t="n">
        <v>2026</v>
      </c>
      <c r="D2556" s="19" t="n">
        <v>276000</v>
      </c>
      <c r="E2556" s="19">
        <f>ROUND(MIN(B2556/12,650000)*12*0.0915+MIN(B2556/12,1390000)*12*(0.0504+0)+B2556*0.005,0)</f>
        <v/>
      </c>
      <c r="F2556" s="19" t="n">
        <v>0</v>
      </c>
      <c r="G2556" s="19" t="n">
        <v>0</v>
      </c>
      <c r="H2556" s="19">
        <f>IF(C2556&gt;=2026,IF(B2556&lt;741000,0,IF(B2556&lt;2191000,B2556-740000,IF(B2556&lt;2193000,1451000,IF(B2556&lt;2196000,1453000,IF(B2556&lt;2200000,1456000,IF(B2556&lt;3600000,ROUNDDOWN(B2556/4,-3)*2.8-80000,IF(B2556&lt;6600000,ROUNDDOWN(B2556/4,-3)*3.2-440000,IF(B2556&lt;8500000,ROUNDDOWN(B2556*0.9,0)-1100000,B2556-1950000)))))))),IF(B2556&lt;651000,0,IF(B2556&lt;1900000,B2556-650000,IF(B2556&lt;3600000,ROUNDDOWN(B2556/4,-3)*2.8-80000,IF(B2556&lt;6600000,ROUNDDOWN(B2556/4,-3)*3.2-440000,IF(B2556&lt;8500000,ROUNDDOWN(B2556*0.9,0)-1100000,B2556-1950000))))))</f>
        <v/>
      </c>
      <c r="I2556" s="19">
        <f>IF(H2556&gt;23500000,NA(),IF(C2556&gt;=2026,IF(H2556&lt;=4890000,1040000,IF(H2556&lt;=6550000,670000,620000)),IF(H2556&lt;=1320000,950000,IF(H2556&lt;=3360000,880000,IF(H2556&lt;=4890000,680000,IF(H2556&lt;=6550000,630000,580000))))))</f>
        <v/>
      </c>
      <c r="J2556" s="19">
        <f>MAX(0,ROUNDDOWN(H2556-E2556-I2556-F2556,-3))</f>
        <v/>
      </c>
      <c r="K2556" s="19">
        <f>MAX(0,ROUNDDOWN(H2556-E2556-I2556-F2556-D2556,-3))</f>
        <v/>
      </c>
      <c r="L2556" s="19">
        <f>IF(J2556&lt;=0,0,ROUNDDOWN((J2556*LOOKUP(J2556,{0,1950001,3300001,6950001,9000001,18000001,40000001},{0.05,0.1,0.2,0.23,0.33,0.4,0.45})-LOOKUP(J2556,{0,1950001,3300001,6950001,9000001,18000001,40000001},{0,97500,427500,636000,1536000,2796000,4796000}))*1.021,-2))</f>
        <v/>
      </c>
      <c r="M2556" s="19">
        <f>IF(K2556&lt;=0,0,ROUNDDOWN((K2556*LOOKUP(K2556,{0,1950001,3300001,6950001,9000001,18000001,40000001},{0.05,0.1,0.2,0.23,0.33,0.4,0.45})-LOOKUP(K2556,{0,1950001,3300001,6950001,9000001,18000001,40000001},{0,97500,427500,636000,1536000,2796000,4796000}))*1.021,-2))</f>
        <v/>
      </c>
      <c r="N2556" s="19">
        <f>MAX(0,ROUNDDOWN(H2556-E2556-430000-G2556,-3))</f>
        <v/>
      </c>
      <c r="O2556" s="19">
        <f>MAX(0,ROUNDDOWN(H2556-E2556-430000-G2556-D2556,-3))</f>
        <v/>
      </c>
      <c r="P2556" s="19">
        <f>IF(H2556&lt;=450000,0,MAX(0,ROUNDDOWN(N2556*0.06-MIN(50000,N2556)*0.03,-2))+MAX(0,ROUNDDOWN(N2556*0.04-MIN(50000,N2556)*0.02,-2)))</f>
        <v/>
      </c>
      <c r="Q2556" s="19">
        <f>IF(H2556&lt;=450000,0,MAX(0,ROUNDDOWN(O2556*0.06-MIN(50000,O2556)*0.03,-2))+MAX(0,ROUNDDOWN(O2556*0.04-MIN(50000,O2556)*0.02,-2)))</f>
        <v/>
      </c>
      <c r="R2556" s="19">
        <f>L2556-M2556</f>
        <v/>
      </c>
      <c r="S2556" s="19">
        <f>P2556-Q2556</f>
        <v/>
      </c>
      <c r="T2556" s="19">
        <f>R2556+S2556</f>
        <v/>
      </c>
      <c r="U2556" s="21">
        <f>IF(J2556&lt;=0,0,LOOKUP(J2556,{0,1950001,3300001,6950001,9000001,18000001,40000001},{0.05,0.1,0.2,0.23,0.33,0.4,0.45}))</f>
        <v/>
      </c>
    </row>
    <row r="2557">
      <c r="A2557" t="inlineStr">
        <is>
          <t>1万円刻み</t>
        </is>
      </c>
      <c r="B2557" s="19">
        <f>'3_1万円刻み'!$A$1210</f>
        <v/>
      </c>
      <c r="C2557" s="20" t="n">
        <v>2025</v>
      </c>
      <c r="D2557" s="19" t="n">
        <v>276000</v>
      </c>
      <c r="E2557" s="19">
        <f>ROUND(MIN(B2557/12,650000)*12*0.0915+MIN(B2557/12,1390000)*12*(0.0504+0)+B2557*0.005,0)</f>
        <v/>
      </c>
      <c r="F2557" s="19" t="n">
        <v>0</v>
      </c>
      <c r="G2557" s="19" t="n">
        <v>0</v>
      </c>
      <c r="H2557" s="19">
        <f>IF(C2557&gt;=2026,IF(B2557&lt;741000,0,IF(B2557&lt;2191000,B2557-740000,IF(B2557&lt;2193000,1451000,IF(B2557&lt;2196000,1453000,IF(B2557&lt;2200000,1456000,IF(B2557&lt;3600000,ROUNDDOWN(B2557/4,-3)*2.8-80000,IF(B2557&lt;6600000,ROUNDDOWN(B2557/4,-3)*3.2-440000,IF(B2557&lt;8500000,ROUNDDOWN(B2557*0.9,0)-1100000,B2557-1950000)))))))),IF(B2557&lt;651000,0,IF(B2557&lt;1900000,B2557-650000,IF(B2557&lt;3600000,ROUNDDOWN(B2557/4,-3)*2.8-80000,IF(B2557&lt;6600000,ROUNDDOWN(B2557/4,-3)*3.2-440000,IF(B2557&lt;8500000,ROUNDDOWN(B2557*0.9,0)-1100000,B2557-1950000))))))</f>
        <v/>
      </c>
      <c r="I2557" s="19">
        <f>IF(H2557&gt;23500000,NA(),IF(C2557&gt;=2026,IF(H2557&lt;=4890000,1040000,IF(H2557&lt;=6550000,670000,620000)),IF(H2557&lt;=1320000,950000,IF(H2557&lt;=3360000,880000,IF(H2557&lt;=4890000,680000,IF(H2557&lt;=6550000,630000,580000))))))</f>
        <v/>
      </c>
      <c r="J2557" s="19">
        <f>MAX(0,ROUNDDOWN(H2557-E2557-I2557-F2557,-3))</f>
        <v/>
      </c>
      <c r="K2557" s="19">
        <f>MAX(0,ROUNDDOWN(H2557-E2557-I2557-F2557-D2557,-3))</f>
        <v/>
      </c>
      <c r="L2557" s="19">
        <f>IF(J2557&lt;=0,0,ROUNDDOWN((J2557*LOOKUP(J2557,{0,1950001,3300001,6950001,9000001,18000001,40000001},{0.05,0.1,0.2,0.23,0.33,0.4,0.45})-LOOKUP(J2557,{0,1950001,3300001,6950001,9000001,18000001,40000001},{0,97500,427500,636000,1536000,2796000,4796000}))*1.021,-2))</f>
        <v/>
      </c>
      <c r="M2557" s="19">
        <f>IF(K2557&lt;=0,0,ROUNDDOWN((K2557*LOOKUP(K2557,{0,1950001,3300001,6950001,9000001,18000001,40000001},{0.05,0.1,0.2,0.23,0.33,0.4,0.45})-LOOKUP(K2557,{0,1950001,3300001,6950001,9000001,18000001,40000001},{0,97500,427500,636000,1536000,2796000,4796000}))*1.021,-2))</f>
        <v/>
      </c>
      <c r="N2557" s="19">
        <f>MAX(0,ROUNDDOWN(H2557-E2557-430000-G2557,-3))</f>
        <v/>
      </c>
      <c r="O2557" s="19">
        <f>MAX(0,ROUNDDOWN(H2557-E2557-430000-G2557-D2557,-3))</f>
        <v/>
      </c>
      <c r="P2557" s="19">
        <f>IF(H2557&lt;=450000,0,MAX(0,ROUNDDOWN(N2557*0.06-MIN(50000,N2557)*0.03,-2))+MAX(0,ROUNDDOWN(N2557*0.04-MIN(50000,N2557)*0.02,-2)))</f>
        <v/>
      </c>
      <c r="Q2557" s="19">
        <f>IF(H2557&lt;=450000,0,MAX(0,ROUNDDOWN(O2557*0.06-MIN(50000,O2557)*0.03,-2))+MAX(0,ROUNDDOWN(O2557*0.04-MIN(50000,O2557)*0.02,-2)))</f>
        <v/>
      </c>
      <c r="R2557" s="19">
        <f>L2557-M2557</f>
        <v/>
      </c>
      <c r="S2557" s="19">
        <f>P2557-Q2557</f>
        <v/>
      </c>
      <c r="T2557" s="19">
        <f>R2557+S2557</f>
        <v/>
      </c>
      <c r="U2557" s="21">
        <f>IF(J2557&lt;=0,0,LOOKUP(J2557,{0,1950001,3300001,6950001,9000001,18000001,40000001},{0.05,0.1,0.2,0.23,0.33,0.4,0.45}))</f>
        <v/>
      </c>
    </row>
    <row r="2558">
      <c r="A2558" t="inlineStr">
        <is>
          <t>1万円刻み</t>
        </is>
      </c>
      <c r="B2558" s="19">
        <f>'3_1万円刻み'!$A$1210</f>
        <v/>
      </c>
      <c r="C2558" s="20" t="n">
        <v>2026</v>
      </c>
      <c r="D2558" s="19" t="n">
        <v>276000</v>
      </c>
      <c r="E2558" s="19">
        <f>ROUND(MIN(B2558/12,650000)*12*0.0915+MIN(B2558/12,1390000)*12*(0.0504+0)+B2558*0.005,0)</f>
        <v/>
      </c>
      <c r="F2558" s="19" t="n">
        <v>0</v>
      </c>
      <c r="G2558" s="19" t="n">
        <v>0</v>
      </c>
      <c r="H2558" s="19">
        <f>IF(C2558&gt;=2026,IF(B2558&lt;741000,0,IF(B2558&lt;2191000,B2558-740000,IF(B2558&lt;2193000,1451000,IF(B2558&lt;2196000,1453000,IF(B2558&lt;2200000,1456000,IF(B2558&lt;3600000,ROUNDDOWN(B2558/4,-3)*2.8-80000,IF(B2558&lt;6600000,ROUNDDOWN(B2558/4,-3)*3.2-440000,IF(B2558&lt;8500000,ROUNDDOWN(B2558*0.9,0)-1100000,B2558-1950000)))))))),IF(B2558&lt;651000,0,IF(B2558&lt;1900000,B2558-650000,IF(B2558&lt;3600000,ROUNDDOWN(B2558/4,-3)*2.8-80000,IF(B2558&lt;6600000,ROUNDDOWN(B2558/4,-3)*3.2-440000,IF(B2558&lt;8500000,ROUNDDOWN(B2558*0.9,0)-1100000,B2558-1950000))))))</f>
        <v/>
      </c>
      <c r="I2558" s="19">
        <f>IF(H2558&gt;23500000,NA(),IF(C2558&gt;=2026,IF(H2558&lt;=4890000,1040000,IF(H2558&lt;=6550000,670000,620000)),IF(H2558&lt;=1320000,950000,IF(H2558&lt;=3360000,880000,IF(H2558&lt;=4890000,680000,IF(H2558&lt;=6550000,630000,580000))))))</f>
        <v/>
      </c>
      <c r="J2558" s="19">
        <f>MAX(0,ROUNDDOWN(H2558-E2558-I2558-F2558,-3))</f>
        <v/>
      </c>
      <c r="K2558" s="19">
        <f>MAX(0,ROUNDDOWN(H2558-E2558-I2558-F2558-D2558,-3))</f>
        <v/>
      </c>
      <c r="L2558" s="19">
        <f>IF(J2558&lt;=0,0,ROUNDDOWN((J2558*LOOKUP(J2558,{0,1950001,3300001,6950001,9000001,18000001,40000001},{0.05,0.1,0.2,0.23,0.33,0.4,0.45})-LOOKUP(J2558,{0,1950001,3300001,6950001,9000001,18000001,40000001},{0,97500,427500,636000,1536000,2796000,4796000}))*1.021,-2))</f>
        <v/>
      </c>
      <c r="M2558" s="19">
        <f>IF(K2558&lt;=0,0,ROUNDDOWN((K2558*LOOKUP(K2558,{0,1950001,3300001,6950001,9000001,18000001,40000001},{0.05,0.1,0.2,0.23,0.33,0.4,0.45})-LOOKUP(K2558,{0,1950001,3300001,6950001,9000001,18000001,40000001},{0,97500,427500,636000,1536000,2796000,4796000}))*1.021,-2))</f>
        <v/>
      </c>
      <c r="N2558" s="19">
        <f>MAX(0,ROUNDDOWN(H2558-E2558-430000-G2558,-3))</f>
        <v/>
      </c>
      <c r="O2558" s="19">
        <f>MAX(0,ROUNDDOWN(H2558-E2558-430000-G2558-D2558,-3))</f>
        <v/>
      </c>
      <c r="P2558" s="19">
        <f>IF(H2558&lt;=450000,0,MAX(0,ROUNDDOWN(N2558*0.06-MIN(50000,N2558)*0.03,-2))+MAX(0,ROUNDDOWN(N2558*0.04-MIN(50000,N2558)*0.02,-2)))</f>
        <v/>
      </c>
      <c r="Q2558" s="19">
        <f>IF(H2558&lt;=450000,0,MAX(0,ROUNDDOWN(O2558*0.06-MIN(50000,O2558)*0.03,-2))+MAX(0,ROUNDDOWN(O2558*0.04-MIN(50000,O2558)*0.02,-2)))</f>
        <v/>
      </c>
      <c r="R2558" s="19">
        <f>L2558-M2558</f>
        <v/>
      </c>
      <c r="S2558" s="19">
        <f>P2558-Q2558</f>
        <v/>
      </c>
      <c r="T2558" s="19">
        <f>R2558+S2558</f>
        <v/>
      </c>
      <c r="U2558" s="21">
        <f>IF(J2558&lt;=0,0,LOOKUP(J2558,{0,1950001,3300001,6950001,9000001,18000001,40000001},{0.05,0.1,0.2,0.23,0.33,0.4,0.45}))</f>
        <v/>
      </c>
    </row>
    <row r="2559">
      <c r="A2559" t="inlineStr">
        <is>
          <t>1万円刻み</t>
        </is>
      </c>
      <c r="B2559" s="19">
        <f>'3_1万円刻み'!$A$1211</f>
        <v/>
      </c>
      <c r="C2559" s="20" t="n">
        <v>2025</v>
      </c>
      <c r="D2559" s="19" t="n">
        <v>276000</v>
      </c>
      <c r="E2559" s="19">
        <f>ROUND(MIN(B2559/12,650000)*12*0.0915+MIN(B2559/12,1390000)*12*(0.0504+0)+B2559*0.005,0)</f>
        <v/>
      </c>
      <c r="F2559" s="19" t="n">
        <v>0</v>
      </c>
      <c r="G2559" s="19" t="n">
        <v>0</v>
      </c>
      <c r="H2559" s="19">
        <f>IF(C2559&gt;=2026,IF(B2559&lt;741000,0,IF(B2559&lt;2191000,B2559-740000,IF(B2559&lt;2193000,1451000,IF(B2559&lt;2196000,1453000,IF(B2559&lt;2200000,1456000,IF(B2559&lt;3600000,ROUNDDOWN(B2559/4,-3)*2.8-80000,IF(B2559&lt;6600000,ROUNDDOWN(B2559/4,-3)*3.2-440000,IF(B2559&lt;8500000,ROUNDDOWN(B2559*0.9,0)-1100000,B2559-1950000)))))))),IF(B2559&lt;651000,0,IF(B2559&lt;1900000,B2559-650000,IF(B2559&lt;3600000,ROUNDDOWN(B2559/4,-3)*2.8-80000,IF(B2559&lt;6600000,ROUNDDOWN(B2559/4,-3)*3.2-440000,IF(B2559&lt;8500000,ROUNDDOWN(B2559*0.9,0)-1100000,B2559-1950000))))))</f>
        <v/>
      </c>
      <c r="I2559" s="19">
        <f>IF(H2559&gt;23500000,NA(),IF(C2559&gt;=2026,IF(H2559&lt;=4890000,1040000,IF(H2559&lt;=6550000,670000,620000)),IF(H2559&lt;=1320000,950000,IF(H2559&lt;=3360000,880000,IF(H2559&lt;=4890000,680000,IF(H2559&lt;=6550000,630000,580000))))))</f>
        <v/>
      </c>
      <c r="J2559" s="19">
        <f>MAX(0,ROUNDDOWN(H2559-E2559-I2559-F2559,-3))</f>
        <v/>
      </c>
      <c r="K2559" s="19">
        <f>MAX(0,ROUNDDOWN(H2559-E2559-I2559-F2559-D2559,-3))</f>
        <v/>
      </c>
      <c r="L2559" s="19">
        <f>IF(J2559&lt;=0,0,ROUNDDOWN((J2559*LOOKUP(J2559,{0,1950001,3300001,6950001,9000001,18000001,40000001},{0.05,0.1,0.2,0.23,0.33,0.4,0.45})-LOOKUP(J2559,{0,1950001,3300001,6950001,9000001,18000001,40000001},{0,97500,427500,636000,1536000,2796000,4796000}))*1.021,-2))</f>
        <v/>
      </c>
      <c r="M2559" s="19">
        <f>IF(K2559&lt;=0,0,ROUNDDOWN((K2559*LOOKUP(K2559,{0,1950001,3300001,6950001,9000001,18000001,40000001},{0.05,0.1,0.2,0.23,0.33,0.4,0.45})-LOOKUP(K2559,{0,1950001,3300001,6950001,9000001,18000001,40000001},{0,97500,427500,636000,1536000,2796000,4796000}))*1.021,-2))</f>
        <v/>
      </c>
      <c r="N2559" s="19">
        <f>MAX(0,ROUNDDOWN(H2559-E2559-430000-G2559,-3))</f>
        <v/>
      </c>
      <c r="O2559" s="19">
        <f>MAX(0,ROUNDDOWN(H2559-E2559-430000-G2559-D2559,-3))</f>
        <v/>
      </c>
      <c r="P2559" s="19">
        <f>IF(H2559&lt;=450000,0,MAX(0,ROUNDDOWN(N2559*0.06-MIN(50000,N2559)*0.03,-2))+MAX(0,ROUNDDOWN(N2559*0.04-MIN(50000,N2559)*0.02,-2)))</f>
        <v/>
      </c>
      <c r="Q2559" s="19">
        <f>IF(H2559&lt;=450000,0,MAX(0,ROUNDDOWN(O2559*0.06-MIN(50000,O2559)*0.03,-2))+MAX(0,ROUNDDOWN(O2559*0.04-MIN(50000,O2559)*0.02,-2)))</f>
        <v/>
      </c>
      <c r="R2559" s="19">
        <f>L2559-M2559</f>
        <v/>
      </c>
      <c r="S2559" s="19">
        <f>P2559-Q2559</f>
        <v/>
      </c>
      <c r="T2559" s="19">
        <f>R2559+S2559</f>
        <v/>
      </c>
      <c r="U2559" s="21">
        <f>IF(J2559&lt;=0,0,LOOKUP(J2559,{0,1950001,3300001,6950001,9000001,18000001,40000001},{0.05,0.1,0.2,0.23,0.33,0.4,0.45}))</f>
        <v/>
      </c>
    </row>
    <row r="2560">
      <c r="A2560" t="inlineStr">
        <is>
          <t>1万円刻み</t>
        </is>
      </c>
      <c r="B2560" s="19">
        <f>'3_1万円刻み'!$A$1211</f>
        <v/>
      </c>
      <c r="C2560" s="20" t="n">
        <v>2026</v>
      </c>
      <c r="D2560" s="19" t="n">
        <v>276000</v>
      </c>
      <c r="E2560" s="19">
        <f>ROUND(MIN(B2560/12,650000)*12*0.0915+MIN(B2560/12,1390000)*12*(0.0504+0)+B2560*0.005,0)</f>
        <v/>
      </c>
      <c r="F2560" s="19" t="n">
        <v>0</v>
      </c>
      <c r="G2560" s="19" t="n">
        <v>0</v>
      </c>
      <c r="H2560" s="19">
        <f>IF(C2560&gt;=2026,IF(B2560&lt;741000,0,IF(B2560&lt;2191000,B2560-740000,IF(B2560&lt;2193000,1451000,IF(B2560&lt;2196000,1453000,IF(B2560&lt;2200000,1456000,IF(B2560&lt;3600000,ROUNDDOWN(B2560/4,-3)*2.8-80000,IF(B2560&lt;6600000,ROUNDDOWN(B2560/4,-3)*3.2-440000,IF(B2560&lt;8500000,ROUNDDOWN(B2560*0.9,0)-1100000,B2560-1950000)))))))),IF(B2560&lt;651000,0,IF(B2560&lt;1900000,B2560-650000,IF(B2560&lt;3600000,ROUNDDOWN(B2560/4,-3)*2.8-80000,IF(B2560&lt;6600000,ROUNDDOWN(B2560/4,-3)*3.2-440000,IF(B2560&lt;8500000,ROUNDDOWN(B2560*0.9,0)-1100000,B2560-1950000))))))</f>
        <v/>
      </c>
      <c r="I2560" s="19">
        <f>IF(H2560&gt;23500000,NA(),IF(C2560&gt;=2026,IF(H2560&lt;=4890000,1040000,IF(H2560&lt;=6550000,670000,620000)),IF(H2560&lt;=1320000,950000,IF(H2560&lt;=3360000,880000,IF(H2560&lt;=4890000,680000,IF(H2560&lt;=6550000,630000,580000))))))</f>
        <v/>
      </c>
      <c r="J2560" s="19">
        <f>MAX(0,ROUNDDOWN(H2560-E2560-I2560-F2560,-3))</f>
        <v/>
      </c>
      <c r="K2560" s="19">
        <f>MAX(0,ROUNDDOWN(H2560-E2560-I2560-F2560-D2560,-3))</f>
        <v/>
      </c>
      <c r="L2560" s="19">
        <f>IF(J2560&lt;=0,0,ROUNDDOWN((J2560*LOOKUP(J2560,{0,1950001,3300001,6950001,9000001,18000001,40000001},{0.05,0.1,0.2,0.23,0.33,0.4,0.45})-LOOKUP(J2560,{0,1950001,3300001,6950001,9000001,18000001,40000001},{0,97500,427500,636000,1536000,2796000,4796000}))*1.021,-2))</f>
        <v/>
      </c>
      <c r="M2560" s="19">
        <f>IF(K2560&lt;=0,0,ROUNDDOWN((K2560*LOOKUP(K2560,{0,1950001,3300001,6950001,9000001,18000001,40000001},{0.05,0.1,0.2,0.23,0.33,0.4,0.45})-LOOKUP(K2560,{0,1950001,3300001,6950001,9000001,18000001,40000001},{0,97500,427500,636000,1536000,2796000,4796000}))*1.021,-2))</f>
        <v/>
      </c>
      <c r="N2560" s="19">
        <f>MAX(0,ROUNDDOWN(H2560-E2560-430000-G2560,-3))</f>
        <v/>
      </c>
      <c r="O2560" s="19">
        <f>MAX(0,ROUNDDOWN(H2560-E2560-430000-G2560-D2560,-3))</f>
        <v/>
      </c>
      <c r="P2560" s="19">
        <f>IF(H2560&lt;=450000,0,MAX(0,ROUNDDOWN(N2560*0.06-MIN(50000,N2560)*0.03,-2))+MAX(0,ROUNDDOWN(N2560*0.04-MIN(50000,N2560)*0.02,-2)))</f>
        <v/>
      </c>
      <c r="Q2560" s="19">
        <f>IF(H2560&lt;=450000,0,MAX(0,ROUNDDOWN(O2560*0.06-MIN(50000,O2560)*0.03,-2))+MAX(0,ROUNDDOWN(O2560*0.04-MIN(50000,O2560)*0.02,-2)))</f>
        <v/>
      </c>
      <c r="R2560" s="19">
        <f>L2560-M2560</f>
        <v/>
      </c>
      <c r="S2560" s="19">
        <f>P2560-Q2560</f>
        <v/>
      </c>
      <c r="T2560" s="19">
        <f>R2560+S2560</f>
        <v/>
      </c>
      <c r="U2560" s="21">
        <f>IF(J2560&lt;=0,0,LOOKUP(J2560,{0,1950001,3300001,6950001,9000001,18000001,40000001},{0.05,0.1,0.2,0.23,0.33,0.4,0.45}))</f>
        <v/>
      </c>
    </row>
    <row r="2561">
      <c r="A2561" t="inlineStr">
        <is>
          <t>1万円刻み</t>
        </is>
      </c>
      <c r="B2561" s="19">
        <f>'3_1万円刻み'!$A$1212</f>
        <v/>
      </c>
      <c r="C2561" s="20" t="n">
        <v>2025</v>
      </c>
      <c r="D2561" s="19" t="n">
        <v>276000</v>
      </c>
      <c r="E2561" s="19">
        <f>ROUND(MIN(B2561/12,650000)*12*0.0915+MIN(B2561/12,1390000)*12*(0.0504+0)+B2561*0.005,0)</f>
        <v/>
      </c>
      <c r="F2561" s="19" t="n">
        <v>0</v>
      </c>
      <c r="G2561" s="19" t="n">
        <v>0</v>
      </c>
      <c r="H2561" s="19">
        <f>IF(C2561&gt;=2026,IF(B2561&lt;741000,0,IF(B2561&lt;2191000,B2561-740000,IF(B2561&lt;2193000,1451000,IF(B2561&lt;2196000,1453000,IF(B2561&lt;2200000,1456000,IF(B2561&lt;3600000,ROUNDDOWN(B2561/4,-3)*2.8-80000,IF(B2561&lt;6600000,ROUNDDOWN(B2561/4,-3)*3.2-440000,IF(B2561&lt;8500000,ROUNDDOWN(B2561*0.9,0)-1100000,B2561-1950000)))))))),IF(B2561&lt;651000,0,IF(B2561&lt;1900000,B2561-650000,IF(B2561&lt;3600000,ROUNDDOWN(B2561/4,-3)*2.8-80000,IF(B2561&lt;6600000,ROUNDDOWN(B2561/4,-3)*3.2-440000,IF(B2561&lt;8500000,ROUNDDOWN(B2561*0.9,0)-1100000,B2561-1950000))))))</f>
        <v/>
      </c>
      <c r="I2561" s="19">
        <f>IF(H2561&gt;23500000,NA(),IF(C2561&gt;=2026,IF(H2561&lt;=4890000,1040000,IF(H2561&lt;=6550000,670000,620000)),IF(H2561&lt;=1320000,950000,IF(H2561&lt;=3360000,880000,IF(H2561&lt;=4890000,680000,IF(H2561&lt;=6550000,630000,580000))))))</f>
        <v/>
      </c>
      <c r="J2561" s="19">
        <f>MAX(0,ROUNDDOWN(H2561-E2561-I2561-F2561,-3))</f>
        <v/>
      </c>
      <c r="K2561" s="19">
        <f>MAX(0,ROUNDDOWN(H2561-E2561-I2561-F2561-D2561,-3))</f>
        <v/>
      </c>
      <c r="L2561" s="19">
        <f>IF(J2561&lt;=0,0,ROUNDDOWN((J2561*LOOKUP(J2561,{0,1950001,3300001,6950001,9000001,18000001,40000001},{0.05,0.1,0.2,0.23,0.33,0.4,0.45})-LOOKUP(J2561,{0,1950001,3300001,6950001,9000001,18000001,40000001},{0,97500,427500,636000,1536000,2796000,4796000}))*1.021,-2))</f>
        <v/>
      </c>
      <c r="M2561" s="19">
        <f>IF(K2561&lt;=0,0,ROUNDDOWN((K2561*LOOKUP(K2561,{0,1950001,3300001,6950001,9000001,18000001,40000001},{0.05,0.1,0.2,0.23,0.33,0.4,0.45})-LOOKUP(K2561,{0,1950001,3300001,6950001,9000001,18000001,40000001},{0,97500,427500,636000,1536000,2796000,4796000}))*1.021,-2))</f>
        <v/>
      </c>
      <c r="N2561" s="19">
        <f>MAX(0,ROUNDDOWN(H2561-E2561-430000-G2561,-3))</f>
        <v/>
      </c>
      <c r="O2561" s="19">
        <f>MAX(0,ROUNDDOWN(H2561-E2561-430000-G2561-D2561,-3))</f>
        <v/>
      </c>
      <c r="P2561" s="19">
        <f>IF(H2561&lt;=450000,0,MAX(0,ROUNDDOWN(N2561*0.06-MIN(50000,N2561)*0.03,-2))+MAX(0,ROUNDDOWN(N2561*0.04-MIN(50000,N2561)*0.02,-2)))</f>
        <v/>
      </c>
      <c r="Q2561" s="19">
        <f>IF(H2561&lt;=450000,0,MAX(0,ROUNDDOWN(O2561*0.06-MIN(50000,O2561)*0.03,-2))+MAX(0,ROUNDDOWN(O2561*0.04-MIN(50000,O2561)*0.02,-2)))</f>
        <v/>
      </c>
      <c r="R2561" s="19">
        <f>L2561-M2561</f>
        <v/>
      </c>
      <c r="S2561" s="19">
        <f>P2561-Q2561</f>
        <v/>
      </c>
      <c r="T2561" s="19">
        <f>R2561+S2561</f>
        <v/>
      </c>
      <c r="U2561" s="21">
        <f>IF(J2561&lt;=0,0,LOOKUP(J2561,{0,1950001,3300001,6950001,9000001,18000001,40000001},{0.05,0.1,0.2,0.23,0.33,0.4,0.45}))</f>
        <v/>
      </c>
    </row>
    <row r="2562">
      <c r="A2562" t="inlineStr">
        <is>
          <t>1万円刻み</t>
        </is>
      </c>
      <c r="B2562" s="19">
        <f>'3_1万円刻み'!$A$1212</f>
        <v/>
      </c>
      <c r="C2562" s="20" t="n">
        <v>2026</v>
      </c>
      <c r="D2562" s="19" t="n">
        <v>276000</v>
      </c>
      <c r="E2562" s="19">
        <f>ROUND(MIN(B2562/12,650000)*12*0.0915+MIN(B2562/12,1390000)*12*(0.0504+0)+B2562*0.005,0)</f>
        <v/>
      </c>
      <c r="F2562" s="19" t="n">
        <v>0</v>
      </c>
      <c r="G2562" s="19" t="n">
        <v>0</v>
      </c>
      <c r="H2562" s="19">
        <f>IF(C2562&gt;=2026,IF(B2562&lt;741000,0,IF(B2562&lt;2191000,B2562-740000,IF(B2562&lt;2193000,1451000,IF(B2562&lt;2196000,1453000,IF(B2562&lt;2200000,1456000,IF(B2562&lt;3600000,ROUNDDOWN(B2562/4,-3)*2.8-80000,IF(B2562&lt;6600000,ROUNDDOWN(B2562/4,-3)*3.2-440000,IF(B2562&lt;8500000,ROUNDDOWN(B2562*0.9,0)-1100000,B2562-1950000)))))))),IF(B2562&lt;651000,0,IF(B2562&lt;1900000,B2562-650000,IF(B2562&lt;3600000,ROUNDDOWN(B2562/4,-3)*2.8-80000,IF(B2562&lt;6600000,ROUNDDOWN(B2562/4,-3)*3.2-440000,IF(B2562&lt;8500000,ROUNDDOWN(B2562*0.9,0)-1100000,B2562-1950000))))))</f>
        <v/>
      </c>
      <c r="I2562" s="19">
        <f>IF(H2562&gt;23500000,NA(),IF(C2562&gt;=2026,IF(H2562&lt;=4890000,1040000,IF(H2562&lt;=6550000,670000,620000)),IF(H2562&lt;=1320000,950000,IF(H2562&lt;=3360000,880000,IF(H2562&lt;=4890000,680000,IF(H2562&lt;=6550000,630000,580000))))))</f>
        <v/>
      </c>
      <c r="J2562" s="19">
        <f>MAX(0,ROUNDDOWN(H2562-E2562-I2562-F2562,-3))</f>
        <v/>
      </c>
      <c r="K2562" s="19">
        <f>MAX(0,ROUNDDOWN(H2562-E2562-I2562-F2562-D2562,-3))</f>
        <v/>
      </c>
      <c r="L2562" s="19">
        <f>IF(J2562&lt;=0,0,ROUNDDOWN((J2562*LOOKUP(J2562,{0,1950001,3300001,6950001,9000001,18000001,40000001},{0.05,0.1,0.2,0.23,0.33,0.4,0.45})-LOOKUP(J2562,{0,1950001,3300001,6950001,9000001,18000001,40000001},{0,97500,427500,636000,1536000,2796000,4796000}))*1.021,-2))</f>
        <v/>
      </c>
      <c r="M2562" s="19">
        <f>IF(K2562&lt;=0,0,ROUNDDOWN((K2562*LOOKUP(K2562,{0,1950001,3300001,6950001,9000001,18000001,40000001},{0.05,0.1,0.2,0.23,0.33,0.4,0.45})-LOOKUP(K2562,{0,1950001,3300001,6950001,9000001,18000001,40000001},{0,97500,427500,636000,1536000,2796000,4796000}))*1.021,-2))</f>
        <v/>
      </c>
      <c r="N2562" s="19">
        <f>MAX(0,ROUNDDOWN(H2562-E2562-430000-G2562,-3))</f>
        <v/>
      </c>
      <c r="O2562" s="19">
        <f>MAX(0,ROUNDDOWN(H2562-E2562-430000-G2562-D2562,-3))</f>
        <v/>
      </c>
      <c r="P2562" s="19">
        <f>IF(H2562&lt;=450000,0,MAX(0,ROUNDDOWN(N2562*0.06-MIN(50000,N2562)*0.03,-2))+MAX(0,ROUNDDOWN(N2562*0.04-MIN(50000,N2562)*0.02,-2)))</f>
        <v/>
      </c>
      <c r="Q2562" s="19">
        <f>IF(H2562&lt;=450000,0,MAX(0,ROUNDDOWN(O2562*0.06-MIN(50000,O2562)*0.03,-2))+MAX(0,ROUNDDOWN(O2562*0.04-MIN(50000,O2562)*0.02,-2)))</f>
        <v/>
      </c>
      <c r="R2562" s="19">
        <f>L2562-M2562</f>
        <v/>
      </c>
      <c r="S2562" s="19">
        <f>P2562-Q2562</f>
        <v/>
      </c>
      <c r="T2562" s="19">
        <f>R2562+S2562</f>
        <v/>
      </c>
      <c r="U2562" s="21">
        <f>IF(J2562&lt;=0,0,LOOKUP(J2562,{0,1950001,3300001,6950001,9000001,18000001,40000001},{0.05,0.1,0.2,0.23,0.33,0.4,0.45}))</f>
        <v/>
      </c>
    </row>
    <row r="2563">
      <c r="A2563" t="inlineStr">
        <is>
          <t>1万円刻み</t>
        </is>
      </c>
      <c r="B2563" s="19">
        <f>'3_1万円刻み'!$A$1213</f>
        <v/>
      </c>
      <c r="C2563" s="20" t="n">
        <v>2025</v>
      </c>
      <c r="D2563" s="19" t="n">
        <v>276000</v>
      </c>
      <c r="E2563" s="19">
        <f>ROUND(MIN(B2563/12,650000)*12*0.0915+MIN(B2563/12,1390000)*12*(0.0504+0)+B2563*0.005,0)</f>
        <v/>
      </c>
      <c r="F2563" s="19" t="n">
        <v>0</v>
      </c>
      <c r="G2563" s="19" t="n">
        <v>0</v>
      </c>
      <c r="H2563" s="19">
        <f>IF(C2563&gt;=2026,IF(B2563&lt;741000,0,IF(B2563&lt;2191000,B2563-740000,IF(B2563&lt;2193000,1451000,IF(B2563&lt;2196000,1453000,IF(B2563&lt;2200000,1456000,IF(B2563&lt;3600000,ROUNDDOWN(B2563/4,-3)*2.8-80000,IF(B2563&lt;6600000,ROUNDDOWN(B2563/4,-3)*3.2-440000,IF(B2563&lt;8500000,ROUNDDOWN(B2563*0.9,0)-1100000,B2563-1950000)))))))),IF(B2563&lt;651000,0,IF(B2563&lt;1900000,B2563-650000,IF(B2563&lt;3600000,ROUNDDOWN(B2563/4,-3)*2.8-80000,IF(B2563&lt;6600000,ROUNDDOWN(B2563/4,-3)*3.2-440000,IF(B2563&lt;8500000,ROUNDDOWN(B2563*0.9,0)-1100000,B2563-1950000))))))</f>
        <v/>
      </c>
      <c r="I2563" s="19">
        <f>IF(H2563&gt;23500000,NA(),IF(C2563&gt;=2026,IF(H2563&lt;=4890000,1040000,IF(H2563&lt;=6550000,670000,620000)),IF(H2563&lt;=1320000,950000,IF(H2563&lt;=3360000,880000,IF(H2563&lt;=4890000,680000,IF(H2563&lt;=6550000,630000,580000))))))</f>
        <v/>
      </c>
      <c r="J2563" s="19">
        <f>MAX(0,ROUNDDOWN(H2563-E2563-I2563-F2563,-3))</f>
        <v/>
      </c>
      <c r="K2563" s="19">
        <f>MAX(0,ROUNDDOWN(H2563-E2563-I2563-F2563-D2563,-3))</f>
        <v/>
      </c>
      <c r="L2563" s="19">
        <f>IF(J2563&lt;=0,0,ROUNDDOWN((J2563*LOOKUP(J2563,{0,1950001,3300001,6950001,9000001,18000001,40000001},{0.05,0.1,0.2,0.23,0.33,0.4,0.45})-LOOKUP(J2563,{0,1950001,3300001,6950001,9000001,18000001,40000001},{0,97500,427500,636000,1536000,2796000,4796000}))*1.021,-2))</f>
        <v/>
      </c>
      <c r="M2563" s="19">
        <f>IF(K2563&lt;=0,0,ROUNDDOWN((K2563*LOOKUP(K2563,{0,1950001,3300001,6950001,9000001,18000001,40000001},{0.05,0.1,0.2,0.23,0.33,0.4,0.45})-LOOKUP(K2563,{0,1950001,3300001,6950001,9000001,18000001,40000001},{0,97500,427500,636000,1536000,2796000,4796000}))*1.021,-2))</f>
        <v/>
      </c>
      <c r="N2563" s="19">
        <f>MAX(0,ROUNDDOWN(H2563-E2563-430000-G2563,-3))</f>
        <v/>
      </c>
      <c r="O2563" s="19">
        <f>MAX(0,ROUNDDOWN(H2563-E2563-430000-G2563-D2563,-3))</f>
        <v/>
      </c>
      <c r="P2563" s="19">
        <f>IF(H2563&lt;=450000,0,MAX(0,ROUNDDOWN(N2563*0.06-MIN(50000,N2563)*0.03,-2))+MAX(0,ROUNDDOWN(N2563*0.04-MIN(50000,N2563)*0.02,-2)))</f>
        <v/>
      </c>
      <c r="Q2563" s="19">
        <f>IF(H2563&lt;=450000,0,MAX(0,ROUNDDOWN(O2563*0.06-MIN(50000,O2563)*0.03,-2))+MAX(0,ROUNDDOWN(O2563*0.04-MIN(50000,O2563)*0.02,-2)))</f>
        <v/>
      </c>
      <c r="R2563" s="19">
        <f>L2563-M2563</f>
        <v/>
      </c>
      <c r="S2563" s="19">
        <f>P2563-Q2563</f>
        <v/>
      </c>
      <c r="T2563" s="19">
        <f>R2563+S2563</f>
        <v/>
      </c>
      <c r="U2563" s="21">
        <f>IF(J2563&lt;=0,0,LOOKUP(J2563,{0,1950001,3300001,6950001,9000001,18000001,40000001},{0.05,0.1,0.2,0.23,0.33,0.4,0.45}))</f>
        <v/>
      </c>
    </row>
    <row r="2564">
      <c r="A2564" t="inlineStr">
        <is>
          <t>1万円刻み</t>
        </is>
      </c>
      <c r="B2564" s="19">
        <f>'3_1万円刻み'!$A$1213</f>
        <v/>
      </c>
      <c r="C2564" s="20" t="n">
        <v>2026</v>
      </c>
      <c r="D2564" s="19" t="n">
        <v>276000</v>
      </c>
      <c r="E2564" s="19">
        <f>ROUND(MIN(B2564/12,650000)*12*0.0915+MIN(B2564/12,1390000)*12*(0.0504+0)+B2564*0.005,0)</f>
        <v/>
      </c>
      <c r="F2564" s="19" t="n">
        <v>0</v>
      </c>
      <c r="G2564" s="19" t="n">
        <v>0</v>
      </c>
      <c r="H2564" s="19">
        <f>IF(C2564&gt;=2026,IF(B2564&lt;741000,0,IF(B2564&lt;2191000,B2564-740000,IF(B2564&lt;2193000,1451000,IF(B2564&lt;2196000,1453000,IF(B2564&lt;2200000,1456000,IF(B2564&lt;3600000,ROUNDDOWN(B2564/4,-3)*2.8-80000,IF(B2564&lt;6600000,ROUNDDOWN(B2564/4,-3)*3.2-440000,IF(B2564&lt;8500000,ROUNDDOWN(B2564*0.9,0)-1100000,B2564-1950000)))))))),IF(B2564&lt;651000,0,IF(B2564&lt;1900000,B2564-650000,IF(B2564&lt;3600000,ROUNDDOWN(B2564/4,-3)*2.8-80000,IF(B2564&lt;6600000,ROUNDDOWN(B2564/4,-3)*3.2-440000,IF(B2564&lt;8500000,ROUNDDOWN(B2564*0.9,0)-1100000,B2564-1950000))))))</f>
        <v/>
      </c>
      <c r="I2564" s="19">
        <f>IF(H2564&gt;23500000,NA(),IF(C2564&gt;=2026,IF(H2564&lt;=4890000,1040000,IF(H2564&lt;=6550000,670000,620000)),IF(H2564&lt;=1320000,950000,IF(H2564&lt;=3360000,880000,IF(H2564&lt;=4890000,680000,IF(H2564&lt;=6550000,630000,580000))))))</f>
        <v/>
      </c>
      <c r="J2564" s="19">
        <f>MAX(0,ROUNDDOWN(H2564-E2564-I2564-F2564,-3))</f>
        <v/>
      </c>
      <c r="K2564" s="19">
        <f>MAX(0,ROUNDDOWN(H2564-E2564-I2564-F2564-D2564,-3))</f>
        <v/>
      </c>
      <c r="L2564" s="19">
        <f>IF(J2564&lt;=0,0,ROUNDDOWN((J2564*LOOKUP(J2564,{0,1950001,3300001,6950001,9000001,18000001,40000001},{0.05,0.1,0.2,0.23,0.33,0.4,0.45})-LOOKUP(J2564,{0,1950001,3300001,6950001,9000001,18000001,40000001},{0,97500,427500,636000,1536000,2796000,4796000}))*1.021,-2))</f>
        <v/>
      </c>
      <c r="M2564" s="19">
        <f>IF(K2564&lt;=0,0,ROUNDDOWN((K2564*LOOKUP(K2564,{0,1950001,3300001,6950001,9000001,18000001,40000001},{0.05,0.1,0.2,0.23,0.33,0.4,0.45})-LOOKUP(K2564,{0,1950001,3300001,6950001,9000001,18000001,40000001},{0,97500,427500,636000,1536000,2796000,4796000}))*1.021,-2))</f>
        <v/>
      </c>
      <c r="N2564" s="19">
        <f>MAX(0,ROUNDDOWN(H2564-E2564-430000-G2564,-3))</f>
        <v/>
      </c>
      <c r="O2564" s="19">
        <f>MAX(0,ROUNDDOWN(H2564-E2564-430000-G2564-D2564,-3))</f>
        <v/>
      </c>
      <c r="P2564" s="19">
        <f>IF(H2564&lt;=450000,0,MAX(0,ROUNDDOWN(N2564*0.06-MIN(50000,N2564)*0.03,-2))+MAX(0,ROUNDDOWN(N2564*0.04-MIN(50000,N2564)*0.02,-2)))</f>
        <v/>
      </c>
      <c r="Q2564" s="19">
        <f>IF(H2564&lt;=450000,0,MAX(0,ROUNDDOWN(O2564*0.06-MIN(50000,O2564)*0.03,-2))+MAX(0,ROUNDDOWN(O2564*0.04-MIN(50000,O2564)*0.02,-2)))</f>
        <v/>
      </c>
      <c r="R2564" s="19">
        <f>L2564-M2564</f>
        <v/>
      </c>
      <c r="S2564" s="19">
        <f>P2564-Q2564</f>
        <v/>
      </c>
      <c r="T2564" s="19">
        <f>R2564+S2564</f>
        <v/>
      </c>
      <c r="U2564" s="21">
        <f>IF(J2564&lt;=0,0,LOOKUP(J2564,{0,1950001,3300001,6950001,9000001,18000001,40000001},{0.05,0.1,0.2,0.23,0.33,0.4,0.45}))</f>
        <v/>
      </c>
    </row>
    <row r="2565">
      <c r="A2565" t="inlineStr">
        <is>
          <t>1万円刻み</t>
        </is>
      </c>
      <c r="B2565" s="19">
        <f>'3_1万円刻み'!$A$1214</f>
        <v/>
      </c>
      <c r="C2565" s="20" t="n">
        <v>2025</v>
      </c>
      <c r="D2565" s="19" t="n">
        <v>276000</v>
      </c>
      <c r="E2565" s="19">
        <f>ROUND(MIN(B2565/12,650000)*12*0.0915+MIN(B2565/12,1390000)*12*(0.0504+0)+B2565*0.005,0)</f>
        <v/>
      </c>
      <c r="F2565" s="19" t="n">
        <v>0</v>
      </c>
      <c r="G2565" s="19" t="n">
        <v>0</v>
      </c>
      <c r="H2565" s="19">
        <f>IF(C2565&gt;=2026,IF(B2565&lt;741000,0,IF(B2565&lt;2191000,B2565-740000,IF(B2565&lt;2193000,1451000,IF(B2565&lt;2196000,1453000,IF(B2565&lt;2200000,1456000,IF(B2565&lt;3600000,ROUNDDOWN(B2565/4,-3)*2.8-80000,IF(B2565&lt;6600000,ROUNDDOWN(B2565/4,-3)*3.2-440000,IF(B2565&lt;8500000,ROUNDDOWN(B2565*0.9,0)-1100000,B2565-1950000)))))))),IF(B2565&lt;651000,0,IF(B2565&lt;1900000,B2565-650000,IF(B2565&lt;3600000,ROUNDDOWN(B2565/4,-3)*2.8-80000,IF(B2565&lt;6600000,ROUNDDOWN(B2565/4,-3)*3.2-440000,IF(B2565&lt;8500000,ROUNDDOWN(B2565*0.9,0)-1100000,B2565-1950000))))))</f>
        <v/>
      </c>
      <c r="I2565" s="19">
        <f>IF(H2565&gt;23500000,NA(),IF(C2565&gt;=2026,IF(H2565&lt;=4890000,1040000,IF(H2565&lt;=6550000,670000,620000)),IF(H2565&lt;=1320000,950000,IF(H2565&lt;=3360000,880000,IF(H2565&lt;=4890000,680000,IF(H2565&lt;=6550000,630000,580000))))))</f>
        <v/>
      </c>
      <c r="J2565" s="19">
        <f>MAX(0,ROUNDDOWN(H2565-E2565-I2565-F2565,-3))</f>
        <v/>
      </c>
      <c r="K2565" s="19">
        <f>MAX(0,ROUNDDOWN(H2565-E2565-I2565-F2565-D2565,-3))</f>
        <v/>
      </c>
      <c r="L2565" s="19">
        <f>IF(J2565&lt;=0,0,ROUNDDOWN((J2565*LOOKUP(J2565,{0,1950001,3300001,6950001,9000001,18000001,40000001},{0.05,0.1,0.2,0.23,0.33,0.4,0.45})-LOOKUP(J2565,{0,1950001,3300001,6950001,9000001,18000001,40000001},{0,97500,427500,636000,1536000,2796000,4796000}))*1.021,-2))</f>
        <v/>
      </c>
      <c r="M2565" s="19">
        <f>IF(K2565&lt;=0,0,ROUNDDOWN((K2565*LOOKUP(K2565,{0,1950001,3300001,6950001,9000001,18000001,40000001},{0.05,0.1,0.2,0.23,0.33,0.4,0.45})-LOOKUP(K2565,{0,1950001,3300001,6950001,9000001,18000001,40000001},{0,97500,427500,636000,1536000,2796000,4796000}))*1.021,-2))</f>
        <v/>
      </c>
      <c r="N2565" s="19">
        <f>MAX(0,ROUNDDOWN(H2565-E2565-430000-G2565,-3))</f>
        <v/>
      </c>
      <c r="O2565" s="19">
        <f>MAX(0,ROUNDDOWN(H2565-E2565-430000-G2565-D2565,-3))</f>
        <v/>
      </c>
      <c r="P2565" s="19">
        <f>IF(H2565&lt;=450000,0,MAX(0,ROUNDDOWN(N2565*0.06-MIN(50000,N2565)*0.03,-2))+MAX(0,ROUNDDOWN(N2565*0.04-MIN(50000,N2565)*0.02,-2)))</f>
        <v/>
      </c>
      <c r="Q2565" s="19">
        <f>IF(H2565&lt;=450000,0,MAX(0,ROUNDDOWN(O2565*0.06-MIN(50000,O2565)*0.03,-2))+MAX(0,ROUNDDOWN(O2565*0.04-MIN(50000,O2565)*0.02,-2)))</f>
        <v/>
      </c>
      <c r="R2565" s="19">
        <f>L2565-M2565</f>
        <v/>
      </c>
      <c r="S2565" s="19">
        <f>P2565-Q2565</f>
        <v/>
      </c>
      <c r="T2565" s="19">
        <f>R2565+S2565</f>
        <v/>
      </c>
      <c r="U2565" s="21">
        <f>IF(J2565&lt;=0,0,LOOKUP(J2565,{0,1950001,3300001,6950001,9000001,18000001,40000001},{0.05,0.1,0.2,0.23,0.33,0.4,0.45}))</f>
        <v/>
      </c>
    </row>
    <row r="2566">
      <c r="A2566" t="inlineStr">
        <is>
          <t>1万円刻み</t>
        </is>
      </c>
      <c r="B2566" s="19">
        <f>'3_1万円刻み'!$A$1214</f>
        <v/>
      </c>
      <c r="C2566" s="20" t="n">
        <v>2026</v>
      </c>
      <c r="D2566" s="19" t="n">
        <v>276000</v>
      </c>
      <c r="E2566" s="19">
        <f>ROUND(MIN(B2566/12,650000)*12*0.0915+MIN(B2566/12,1390000)*12*(0.0504+0)+B2566*0.005,0)</f>
        <v/>
      </c>
      <c r="F2566" s="19" t="n">
        <v>0</v>
      </c>
      <c r="G2566" s="19" t="n">
        <v>0</v>
      </c>
      <c r="H2566" s="19">
        <f>IF(C2566&gt;=2026,IF(B2566&lt;741000,0,IF(B2566&lt;2191000,B2566-740000,IF(B2566&lt;2193000,1451000,IF(B2566&lt;2196000,1453000,IF(B2566&lt;2200000,1456000,IF(B2566&lt;3600000,ROUNDDOWN(B2566/4,-3)*2.8-80000,IF(B2566&lt;6600000,ROUNDDOWN(B2566/4,-3)*3.2-440000,IF(B2566&lt;8500000,ROUNDDOWN(B2566*0.9,0)-1100000,B2566-1950000)))))))),IF(B2566&lt;651000,0,IF(B2566&lt;1900000,B2566-650000,IF(B2566&lt;3600000,ROUNDDOWN(B2566/4,-3)*2.8-80000,IF(B2566&lt;6600000,ROUNDDOWN(B2566/4,-3)*3.2-440000,IF(B2566&lt;8500000,ROUNDDOWN(B2566*0.9,0)-1100000,B2566-1950000))))))</f>
        <v/>
      </c>
      <c r="I2566" s="19">
        <f>IF(H2566&gt;23500000,NA(),IF(C2566&gt;=2026,IF(H2566&lt;=4890000,1040000,IF(H2566&lt;=6550000,670000,620000)),IF(H2566&lt;=1320000,950000,IF(H2566&lt;=3360000,880000,IF(H2566&lt;=4890000,680000,IF(H2566&lt;=6550000,630000,580000))))))</f>
        <v/>
      </c>
      <c r="J2566" s="19">
        <f>MAX(0,ROUNDDOWN(H2566-E2566-I2566-F2566,-3))</f>
        <v/>
      </c>
      <c r="K2566" s="19">
        <f>MAX(0,ROUNDDOWN(H2566-E2566-I2566-F2566-D2566,-3))</f>
        <v/>
      </c>
      <c r="L2566" s="19">
        <f>IF(J2566&lt;=0,0,ROUNDDOWN((J2566*LOOKUP(J2566,{0,1950001,3300001,6950001,9000001,18000001,40000001},{0.05,0.1,0.2,0.23,0.33,0.4,0.45})-LOOKUP(J2566,{0,1950001,3300001,6950001,9000001,18000001,40000001},{0,97500,427500,636000,1536000,2796000,4796000}))*1.021,-2))</f>
        <v/>
      </c>
      <c r="M2566" s="19">
        <f>IF(K2566&lt;=0,0,ROUNDDOWN((K2566*LOOKUP(K2566,{0,1950001,3300001,6950001,9000001,18000001,40000001},{0.05,0.1,0.2,0.23,0.33,0.4,0.45})-LOOKUP(K2566,{0,1950001,3300001,6950001,9000001,18000001,40000001},{0,97500,427500,636000,1536000,2796000,4796000}))*1.021,-2))</f>
        <v/>
      </c>
      <c r="N2566" s="19">
        <f>MAX(0,ROUNDDOWN(H2566-E2566-430000-G2566,-3))</f>
        <v/>
      </c>
      <c r="O2566" s="19">
        <f>MAX(0,ROUNDDOWN(H2566-E2566-430000-G2566-D2566,-3))</f>
        <v/>
      </c>
      <c r="P2566" s="19">
        <f>IF(H2566&lt;=450000,0,MAX(0,ROUNDDOWN(N2566*0.06-MIN(50000,N2566)*0.03,-2))+MAX(0,ROUNDDOWN(N2566*0.04-MIN(50000,N2566)*0.02,-2)))</f>
        <v/>
      </c>
      <c r="Q2566" s="19">
        <f>IF(H2566&lt;=450000,0,MAX(0,ROUNDDOWN(O2566*0.06-MIN(50000,O2566)*0.03,-2))+MAX(0,ROUNDDOWN(O2566*0.04-MIN(50000,O2566)*0.02,-2)))</f>
        <v/>
      </c>
      <c r="R2566" s="19">
        <f>L2566-M2566</f>
        <v/>
      </c>
      <c r="S2566" s="19">
        <f>P2566-Q2566</f>
        <v/>
      </c>
      <c r="T2566" s="19">
        <f>R2566+S2566</f>
        <v/>
      </c>
      <c r="U2566" s="21">
        <f>IF(J2566&lt;=0,0,LOOKUP(J2566,{0,1950001,3300001,6950001,9000001,18000001,40000001},{0.05,0.1,0.2,0.23,0.33,0.4,0.45}))</f>
        <v/>
      </c>
    </row>
    <row r="2567">
      <c r="A2567" t="inlineStr">
        <is>
          <t>1万円刻み</t>
        </is>
      </c>
      <c r="B2567" s="19">
        <f>'3_1万円刻み'!$A$1215</f>
        <v/>
      </c>
      <c r="C2567" s="20" t="n">
        <v>2025</v>
      </c>
      <c r="D2567" s="19" t="n">
        <v>276000</v>
      </c>
      <c r="E2567" s="19">
        <f>ROUND(MIN(B2567/12,650000)*12*0.0915+MIN(B2567/12,1390000)*12*(0.0504+0)+B2567*0.005,0)</f>
        <v/>
      </c>
      <c r="F2567" s="19" t="n">
        <v>0</v>
      </c>
      <c r="G2567" s="19" t="n">
        <v>0</v>
      </c>
      <c r="H2567" s="19">
        <f>IF(C2567&gt;=2026,IF(B2567&lt;741000,0,IF(B2567&lt;2191000,B2567-740000,IF(B2567&lt;2193000,1451000,IF(B2567&lt;2196000,1453000,IF(B2567&lt;2200000,1456000,IF(B2567&lt;3600000,ROUNDDOWN(B2567/4,-3)*2.8-80000,IF(B2567&lt;6600000,ROUNDDOWN(B2567/4,-3)*3.2-440000,IF(B2567&lt;8500000,ROUNDDOWN(B2567*0.9,0)-1100000,B2567-1950000)))))))),IF(B2567&lt;651000,0,IF(B2567&lt;1900000,B2567-650000,IF(B2567&lt;3600000,ROUNDDOWN(B2567/4,-3)*2.8-80000,IF(B2567&lt;6600000,ROUNDDOWN(B2567/4,-3)*3.2-440000,IF(B2567&lt;8500000,ROUNDDOWN(B2567*0.9,0)-1100000,B2567-1950000))))))</f>
        <v/>
      </c>
      <c r="I2567" s="19">
        <f>IF(H2567&gt;23500000,NA(),IF(C2567&gt;=2026,IF(H2567&lt;=4890000,1040000,IF(H2567&lt;=6550000,670000,620000)),IF(H2567&lt;=1320000,950000,IF(H2567&lt;=3360000,880000,IF(H2567&lt;=4890000,680000,IF(H2567&lt;=6550000,630000,580000))))))</f>
        <v/>
      </c>
      <c r="J2567" s="19">
        <f>MAX(0,ROUNDDOWN(H2567-E2567-I2567-F2567,-3))</f>
        <v/>
      </c>
      <c r="K2567" s="19">
        <f>MAX(0,ROUNDDOWN(H2567-E2567-I2567-F2567-D2567,-3))</f>
        <v/>
      </c>
      <c r="L2567" s="19">
        <f>IF(J2567&lt;=0,0,ROUNDDOWN((J2567*LOOKUP(J2567,{0,1950001,3300001,6950001,9000001,18000001,40000001},{0.05,0.1,0.2,0.23,0.33,0.4,0.45})-LOOKUP(J2567,{0,1950001,3300001,6950001,9000001,18000001,40000001},{0,97500,427500,636000,1536000,2796000,4796000}))*1.021,-2))</f>
        <v/>
      </c>
      <c r="M2567" s="19">
        <f>IF(K2567&lt;=0,0,ROUNDDOWN((K2567*LOOKUP(K2567,{0,1950001,3300001,6950001,9000001,18000001,40000001},{0.05,0.1,0.2,0.23,0.33,0.4,0.45})-LOOKUP(K2567,{0,1950001,3300001,6950001,9000001,18000001,40000001},{0,97500,427500,636000,1536000,2796000,4796000}))*1.021,-2))</f>
        <v/>
      </c>
      <c r="N2567" s="19">
        <f>MAX(0,ROUNDDOWN(H2567-E2567-430000-G2567,-3))</f>
        <v/>
      </c>
      <c r="O2567" s="19">
        <f>MAX(0,ROUNDDOWN(H2567-E2567-430000-G2567-D2567,-3))</f>
        <v/>
      </c>
      <c r="P2567" s="19">
        <f>IF(H2567&lt;=450000,0,MAX(0,ROUNDDOWN(N2567*0.06-MIN(50000,N2567)*0.03,-2))+MAX(0,ROUNDDOWN(N2567*0.04-MIN(50000,N2567)*0.02,-2)))</f>
        <v/>
      </c>
      <c r="Q2567" s="19">
        <f>IF(H2567&lt;=450000,0,MAX(0,ROUNDDOWN(O2567*0.06-MIN(50000,O2567)*0.03,-2))+MAX(0,ROUNDDOWN(O2567*0.04-MIN(50000,O2567)*0.02,-2)))</f>
        <v/>
      </c>
      <c r="R2567" s="19">
        <f>L2567-M2567</f>
        <v/>
      </c>
      <c r="S2567" s="19">
        <f>P2567-Q2567</f>
        <v/>
      </c>
      <c r="T2567" s="19">
        <f>R2567+S2567</f>
        <v/>
      </c>
      <c r="U2567" s="21">
        <f>IF(J2567&lt;=0,0,LOOKUP(J2567,{0,1950001,3300001,6950001,9000001,18000001,40000001},{0.05,0.1,0.2,0.23,0.33,0.4,0.45}))</f>
        <v/>
      </c>
    </row>
    <row r="2568">
      <c r="A2568" t="inlineStr">
        <is>
          <t>1万円刻み</t>
        </is>
      </c>
      <c r="B2568" s="19">
        <f>'3_1万円刻み'!$A$1215</f>
        <v/>
      </c>
      <c r="C2568" s="20" t="n">
        <v>2026</v>
      </c>
      <c r="D2568" s="19" t="n">
        <v>276000</v>
      </c>
      <c r="E2568" s="19">
        <f>ROUND(MIN(B2568/12,650000)*12*0.0915+MIN(B2568/12,1390000)*12*(0.0504+0)+B2568*0.005,0)</f>
        <v/>
      </c>
      <c r="F2568" s="19" t="n">
        <v>0</v>
      </c>
      <c r="G2568" s="19" t="n">
        <v>0</v>
      </c>
      <c r="H2568" s="19">
        <f>IF(C2568&gt;=2026,IF(B2568&lt;741000,0,IF(B2568&lt;2191000,B2568-740000,IF(B2568&lt;2193000,1451000,IF(B2568&lt;2196000,1453000,IF(B2568&lt;2200000,1456000,IF(B2568&lt;3600000,ROUNDDOWN(B2568/4,-3)*2.8-80000,IF(B2568&lt;6600000,ROUNDDOWN(B2568/4,-3)*3.2-440000,IF(B2568&lt;8500000,ROUNDDOWN(B2568*0.9,0)-1100000,B2568-1950000)))))))),IF(B2568&lt;651000,0,IF(B2568&lt;1900000,B2568-650000,IF(B2568&lt;3600000,ROUNDDOWN(B2568/4,-3)*2.8-80000,IF(B2568&lt;6600000,ROUNDDOWN(B2568/4,-3)*3.2-440000,IF(B2568&lt;8500000,ROUNDDOWN(B2568*0.9,0)-1100000,B2568-1950000))))))</f>
        <v/>
      </c>
      <c r="I2568" s="19">
        <f>IF(H2568&gt;23500000,NA(),IF(C2568&gt;=2026,IF(H2568&lt;=4890000,1040000,IF(H2568&lt;=6550000,670000,620000)),IF(H2568&lt;=1320000,950000,IF(H2568&lt;=3360000,880000,IF(H2568&lt;=4890000,680000,IF(H2568&lt;=6550000,630000,580000))))))</f>
        <v/>
      </c>
      <c r="J2568" s="19">
        <f>MAX(0,ROUNDDOWN(H2568-E2568-I2568-F2568,-3))</f>
        <v/>
      </c>
      <c r="K2568" s="19">
        <f>MAX(0,ROUNDDOWN(H2568-E2568-I2568-F2568-D2568,-3))</f>
        <v/>
      </c>
      <c r="L2568" s="19">
        <f>IF(J2568&lt;=0,0,ROUNDDOWN((J2568*LOOKUP(J2568,{0,1950001,3300001,6950001,9000001,18000001,40000001},{0.05,0.1,0.2,0.23,0.33,0.4,0.45})-LOOKUP(J2568,{0,1950001,3300001,6950001,9000001,18000001,40000001},{0,97500,427500,636000,1536000,2796000,4796000}))*1.021,-2))</f>
        <v/>
      </c>
      <c r="M2568" s="19">
        <f>IF(K2568&lt;=0,0,ROUNDDOWN((K2568*LOOKUP(K2568,{0,1950001,3300001,6950001,9000001,18000001,40000001},{0.05,0.1,0.2,0.23,0.33,0.4,0.45})-LOOKUP(K2568,{0,1950001,3300001,6950001,9000001,18000001,40000001},{0,97500,427500,636000,1536000,2796000,4796000}))*1.021,-2))</f>
        <v/>
      </c>
      <c r="N2568" s="19">
        <f>MAX(0,ROUNDDOWN(H2568-E2568-430000-G2568,-3))</f>
        <v/>
      </c>
      <c r="O2568" s="19">
        <f>MAX(0,ROUNDDOWN(H2568-E2568-430000-G2568-D2568,-3))</f>
        <v/>
      </c>
      <c r="P2568" s="19">
        <f>IF(H2568&lt;=450000,0,MAX(0,ROUNDDOWN(N2568*0.06-MIN(50000,N2568)*0.03,-2))+MAX(0,ROUNDDOWN(N2568*0.04-MIN(50000,N2568)*0.02,-2)))</f>
        <v/>
      </c>
      <c r="Q2568" s="19">
        <f>IF(H2568&lt;=450000,0,MAX(0,ROUNDDOWN(O2568*0.06-MIN(50000,O2568)*0.03,-2))+MAX(0,ROUNDDOWN(O2568*0.04-MIN(50000,O2568)*0.02,-2)))</f>
        <v/>
      </c>
      <c r="R2568" s="19">
        <f>L2568-M2568</f>
        <v/>
      </c>
      <c r="S2568" s="19">
        <f>P2568-Q2568</f>
        <v/>
      </c>
      <c r="T2568" s="19">
        <f>R2568+S2568</f>
        <v/>
      </c>
      <c r="U2568" s="21">
        <f>IF(J2568&lt;=0,0,LOOKUP(J2568,{0,1950001,3300001,6950001,9000001,18000001,40000001},{0.05,0.1,0.2,0.23,0.33,0.4,0.45}))</f>
        <v/>
      </c>
    </row>
    <row r="2569">
      <c r="A2569" t="inlineStr">
        <is>
          <t>1万円刻み</t>
        </is>
      </c>
      <c r="B2569" s="19">
        <f>'3_1万円刻み'!$A$1216</f>
        <v/>
      </c>
      <c r="C2569" s="20" t="n">
        <v>2025</v>
      </c>
      <c r="D2569" s="19" t="n">
        <v>276000</v>
      </c>
      <c r="E2569" s="19">
        <f>ROUND(MIN(B2569/12,650000)*12*0.0915+MIN(B2569/12,1390000)*12*(0.0504+0)+B2569*0.005,0)</f>
        <v/>
      </c>
      <c r="F2569" s="19" t="n">
        <v>0</v>
      </c>
      <c r="G2569" s="19" t="n">
        <v>0</v>
      </c>
      <c r="H2569" s="19">
        <f>IF(C2569&gt;=2026,IF(B2569&lt;741000,0,IF(B2569&lt;2191000,B2569-740000,IF(B2569&lt;2193000,1451000,IF(B2569&lt;2196000,1453000,IF(B2569&lt;2200000,1456000,IF(B2569&lt;3600000,ROUNDDOWN(B2569/4,-3)*2.8-80000,IF(B2569&lt;6600000,ROUNDDOWN(B2569/4,-3)*3.2-440000,IF(B2569&lt;8500000,ROUNDDOWN(B2569*0.9,0)-1100000,B2569-1950000)))))))),IF(B2569&lt;651000,0,IF(B2569&lt;1900000,B2569-650000,IF(B2569&lt;3600000,ROUNDDOWN(B2569/4,-3)*2.8-80000,IF(B2569&lt;6600000,ROUNDDOWN(B2569/4,-3)*3.2-440000,IF(B2569&lt;8500000,ROUNDDOWN(B2569*0.9,0)-1100000,B2569-1950000))))))</f>
        <v/>
      </c>
      <c r="I2569" s="19">
        <f>IF(H2569&gt;23500000,NA(),IF(C2569&gt;=2026,IF(H2569&lt;=4890000,1040000,IF(H2569&lt;=6550000,670000,620000)),IF(H2569&lt;=1320000,950000,IF(H2569&lt;=3360000,880000,IF(H2569&lt;=4890000,680000,IF(H2569&lt;=6550000,630000,580000))))))</f>
        <v/>
      </c>
      <c r="J2569" s="19">
        <f>MAX(0,ROUNDDOWN(H2569-E2569-I2569-F2569,-3))</f>
        <v/>
      </c>
      <c r="K2569" s="19">
        <f>MAX(0,ROUNDDOWN(H2569-E2569-I2569-F2569-D2569,-3))</f>
        <v/>
      </c>
      <c r="L2569" s="19">
        <f>IF(J2569&lt;=0,0,ROUNDDOWN((J2569*LOOKUP(J2569,{0,1950001,3300001,6950001,9000001,18000001,40000001},{0.05,0.1,0.2,0.23,0.33,0.4,0.45})-LOOKUP(J2569,{0,1950001,3300001,6950001,9000001,18000001,40000001},{0,97500,427500,636000,1536000,2796000,4796000}))*1.021,-2))</f>
        <v/>
      </c>
      <c r="M2569" s="19">
        <f>IF(K2569&lt;=0,0,ROUNDDOWN((K2569*LOOKUP(K2569,{0,1950001,3300001,6950001,9000001,18000001,40000001},{0.05,0.1,0.2,0.23,0.33,0.4,0.45})-LOOKUP(K2569,{0,1950001,3300001,6950001,9000001,18000001,40000001},{0,97500,427500,636000,1536000,2796000,4796000}))*1.021,-2))</f>
        <v/>
      </c>
      <c r="N2569" s="19">
        <f>MAX(0,ROUNDDOWN(H2569-E2569-430000-G2569,-3))</f>
        <v/>
      </c>
      <c r="O2569" s="19">
        <f>MAX(0,ROUNDDOWN(H2569-E2569-430000-G2569-D2569,-3))</f>
        <v/>
      </c>
      <c r="P2569" s="19">
        <f>IF(H2569&lt;=450000,0,MAX(0,ROUNDDOWN(N2569*0.06-MIN(50000,N2569)*0.03,-2))+MAX(0,ROUNDDOWN(N2569*0.04-MIN(50000,N2569)*0.02,-2)))</f>
        <v/>
      </c>
      <c r="Q2569" s="19">
        <f>IF(H2569&lt;=450000,0,MAX(0,ROUNDDOWN(O2569*0.06-MIN(50000,O2569)*0.03,-2))+MAX(0,ROUNDDOWN(O2569*0.04-MIN(50000,O2569)*0.02,-2)))</f>
        <v/>
      </c>
      <c r="R2569" s="19">
        <f>L2569-M2569</f>
        <v/>
      </c>
      <c r="S2569" s="19">
        <f>P2569-Q2569</f>
        <v/>
      </c>
      <c r="T2569" s="19">
        <f>R2569+S2569</f>
        <v/>
      </c>
      <c r="U2569" s="21">
        <f>IF(J2569&lt;=0,0,LOOKUP(J2569,{0,1950001,3300001,6950001,9000001,18000001,40000001},{0.05,0.1,0.2,0.23,0.33,0.4,0.45}))</f>
        <v/>
      </c>
    </row>
    <row r="2570">
      <c r="A2570" t="inlineStr">
        <is>
          <t>1万円刻み</t>
        </is>
      </c>
      <c r="B2570" s="19">
        <f>'3_1万円刻み'!$A$1216</f>
        <v/>
      </c>
      <c r="C2570" s="20" t="n">
        <v>2026</v>
      </c>
      <c r="D2570" s="19" t="n">
        <v>276000</v>
      </c>
      <c r="E2570" s="19">
        <f>ROUND(MIN(B2570/12,650000)*12*0.0915+MIN(B2570/12,1390000)*12*(0.0504+0)+B2570*0.005,0)</f>
        <v/>
      </c>
      <c r="F2570" s="19" t="n">
        <v>0</v>
      </c>
      <c r="G2570" s="19" t="n">
        <v>0</v>
      </c>
      <c r="H2570" s="19">
        <f>IF(C2570&gt;=2026,IF(B2570&lt;741000,0,IF(B2570&lt;2191000,B2570-740000,IF(B2570&lt;2193000,1451000,IF(B2570&lt;2196000,1453000,IF(B2570&lt;2200000,1456000,IF(B2570&lt;3600000,ROUNDDOWN(B2570/4,-3)*2.8-80000,IF(B2570&lt;6600000,ROUNDDOWN(B2570/4,-3)*3.2-440000,IF(B2570&lt;8500000,ROUNDDOWN(B2570*0.9,0)-1100000,B2570-1950000)))))))),IF(B2570&lt;651000,0,IF(B2570&lt;1900000,B2570-650000,IF(B2570&lt;3600000,ROUNDDOWN(B2570/4,-3)*2.8-80000,IF(B2570&lt;6600000,ROUNDDOWN(B2570/4,-3)*3.2-440000,IF(B2570&lt;8500000,ROUNDDOWN(B2570*0.9,0)-1100000,B2570-1950000))))))</f>
        <v/>
      </c>
      <c r="I2570" s="19">
        <f>IF(H2570&gt;23500000,NA(),IF(C2570&gt;=2026,IF(H2570&lt;=4890000,1040000,IF(H2570&lt;=6550000,670000,620000)),IF(H2570&lt;=1320000,950000,IF(H2570&lt;=3360000,880000,IF(H2570&lt;=4890000,680000,IF(H2570&lt;=6550000,630000,580000))))))</f>
        <v/>
      </c>
      <c r="J2570" s="19">
        <f>MAX(0,ROUNDDOWN(H2570-E2570-I2570-F2570,-3))</f>
        <v/>
      </c>
      <c r="K2570" s="19">
        <f>MAX(0,ROUNDDOWN(H2570-E2570-I2570-F2570-D2570,-3))</f>
        <v/>
      </c>
      <c r="L2570" s="19">
        <f>IF(J2570&lt;=0,0,ROUNDDOWN((J2570*LOOKUP(J2570,{0,1950001,3300001,6950001,9000001,18000001,40000001},{0.05,0.1,0.2,0.23,0.33,0.4,0.45})-LOOKUP(J2570,{0,1950001,3300001,6950001,9000001,18000001,40000001},{0,97500,427500,636000,1536000,2796000,4796000}))*1.021,-2))</f>
        <v/>
      </c>
      <c r="M2570" s="19">
        <f>IF(K2570&lt;=0,0,ROUNDDOWN((K2570*LOOKUP(K2570,{0,1950001,3300001,6950001,9000001,18000001,40000001},{0.05,0.1,0.2,0.23,0.33,0.4,0.45})-LOOKUP(K2570,{0,1950001,3300001,6950001,9000001,18000001,40000001},{0,97500,427500,636000,1536000,2796000,4796000}))*1.021,-2))</f>
        <v/>
      </c>
      <c r="N2570" s="19">
        <f>MAX(0,ROUNDDOWN(H2570-E2570-430000-G2570,-3))</f>
        <v/>
      </c>
      <c r="O2570" s="19">
        <f>MAX(0,ROUNDDOWN(H2570-E2570-430000-G2570-D2570,-3))</f>
        <v/>
      </c>
      <c r="P2570" s="19">
        <f>IF(H2570&lt;=450000,0,MAX(0,ROUNDDOWN(N2570*0.06-MIN(50000,N2570)*0.03,-2))+MAX(0,ROUNDDOWN(N2570*0.04-MIN(50000,N2570)*0.02,-2)))</f>
        <v/>
      </c>
      <c r="Q2570" s="19">
        <f>IF(H2570&lt;=450000,0,MAX(0,ROUNDDOWN(O2570*0.06-MIN(50000,O2570)*0.03,-2))+MAX(0,ROUNDDOWN(O2570*0.04-MIN(50000,O2570)*0.02,-2)))</f>
        <v/>
      </c>
      <c r="R2570" s="19">
        <f>L2570-M2570</f>
        <v/>
      </c>
      <c r="S2570" s="19">
        <f>P2570-Q2570</f>
        <v/>
      </c>
      <c r="T2570" s="19">
        <f>R2570+S2570</f>
        <v/>
      </c>
      <c r="U2570" s="21">
        <f>IF(J2570&lt;=0,0,LOOKUP(J2570,{0,1950001,3300001,6950001,9000001,18000001,40000001},{0.05,0.1,0.2,0.23,0.33,0.4,0.45}))</f>
        <v/>
      </c>
    </row>
    <row r="2571">
      <c r="A2571" t="inlineStr">
        <is>
          <t>1万円刻み</t>
        </is>
      </c>
      <c r="B2571" s="19">
        <f>'3_1万円刻み'!$A$1217</f>
        <v/>
      </c>
      <c r="C2571" s="20" t="n">
        <v>2025</v>
      </c>
      <c r="D2571" s="19" t="n">
        <v>276000</v>
      </c>
      <c r="E2571" s="19">
        <f>ROUND(MIN(B2571/12,650000)*12*0.0915+MIN(B2571/12,1390000)*12*(0.0504+0)+B2571*0.005,0)</f>
        <v/>
      </c>
      <c r="F2571" s="19" t="n">
        <v>0</v>
      </c>
      <c r="G2571" s="19" t="n">
        <v>0</v>
      </c>
      <c r="H2571" s="19">
        <f>IF(C2571&gt;=2026,IF(B2571&lt;741000,0,IF(B2571&lt;2191000,B2571-740000,IF(B2571&lt;2193000,1451000,IF(B2571&lt;2196000,1453000,IF(B2571&lt;2200000,1456000,IF(B2571&lt;3600000,ROUNDDOWN(B2571/4,-3)*2.8-80000,IF(B2571&lt;6600000,ROUNDDOWN(B2571/4,-3)*3.2-440000,IF(B2571&lt;8500000,ROUNDDOWN(B2571*0.9,0)-1100000,B2571-1950000)))))))),IF(B2571&lt;651000,0,IF(B2571&lt;1900000,B2571-650000,IF(B2571&lt;3600000,ROUNDDOWN(B2571/4,-3)*2.8-80000,IF(B2571&lt;6600000,ROUNDDOWN(B2571/4,-3)*3.2-440000,IF(B2571&lt;8500000,ROUNDDOWN(B2571*0.9,0)-1100000,B2571-1950000))))))</f>
        <v/>
      </c>
      <c r="I2571" s="19">
        <f>IF(H2571&gt;23500000,NA(),IF(C2571&gt;=2026,IF(H2571&lt;=4890000,1040000,IF(H2571&lt;=6550000,670000,620000)),IF(H2571&lt;=1320000,950000,IF(H2571&lt;=3360000,880000,IF(H2571&lt;=4890000,680000,IF(H2571&lt;=6550000,630000,580000))))))</f>
        <v/>
      </c>
      <c r="J2571" s="19">
        <f>MAX(0,ROUNDDOWN(H2571-E2571-I2571-F2571,-3))</f>
        <v/>
      </c>
      <c r="K2571" s="19">
        <f>MAX(0,ROUNDDOWN(H2571-E2571-I2571-F2571-D2571,-3))</f>
        <v/>
      </c>
      <c r="L2571" s="19">
        <f>IF(J2571&lt;=0,0,ROUNDDOWN((J2571*LOOKUP(J2571,{0,1950001,3300001,6950001,9000001,18000001,40000001},{0.05,0.1,0.2,0.23,0.33,0.4,0.45})-LOOKUP(J2571,{0,1950001,3300001,6950001,9000001,18000001,40000001},{0,97500,427500,636000,1536000,2796000,4796000}))*1.021,-2))</f>
        <v/>
      </c>
      <c r="M2571" s="19">
        <f>IF(K2571&lt;=0,0,ROUNDDOWN((K2571*LOOKUP(K2571,{0,1950001,3300001,6950001,9000001,18000001,40000001},{0.05,0.1,0.2,0.23,0.33,0.4,0.45})-LOOKUP(K2571,{0,1950001,3300001,6950001,9000001,18000001,40000001},{0,97500,427500,636000,1536000,2796000,4796000}))*1.021,-2))</f>
        <v/>
      </c>
      <c r="N2571" s="19">
        <f>MAX(0,ROUNDDOWN(H2571-E2571-430000-G2571,-3))</f>
        <v/>
      </c>
      <c r="O2571" s="19">
        <f>MAX(0,ROUNDDOWN(H2571-E2571-430000-G2571-D2571,-3))</f>
        <v/>
      </c>
      <c r="P2571" s="19">
        <f>IF(H2571&lt;=450000,0,MAX(0,ROUNDDOWN(N2571*0.06-MIN(50000,N2571)*0.03,-2))+MAX(0,ROUNDDOWN(N2571*0.04-MIN(50000,N2571)*0.02,-2)))</f>
        <v/>
      </c>
      <c r="Q2571" s="19">
        <f>IF(H2571&lt;=450000,0,MAX(0,ROUNDDOWN(O2571*0.06-MIN(50000,O2571)*0.03,-2))+MAX(0,ROUNDDOWN(O2571*0.04-MIN(50000,O2571)*0.02,-2)))</f>
        <v/>
      </c>
      <c r="R2571" s="19">
        <f>L2571-M2571</f>
        <v/>
      </c>
      <c r="S2571" s="19">
        <f>P2571-Q2571</f>
        <v/>
      </c>
      <c r="T2571" s="19">
        <f>R2571+S2571</f>
        <v/>
      </c>
      <c r="U2571" s="21">
        <f>IF(J2571&lt;=0,0,LOOKUP(J2571,{0,1950001,3300001,6950001,9000001,18000001,40000001},{0.05,0.1,0.2,0.23,0.33,0.4,0.45}))</f>
        <v/>
      </c>
    </row>
    <row r="2572">
      <c r="A2572" t="inlineStr">
        <is>
          <t>1万円刻み</t>
        </is>
      </c>
      <c r="B2572" s="19">
        <f>'3_1万円刻み'!$A$1217</f>
        <v/>
      </c>
      <c r="C2572" s="20" t="n">
        <v>2026</v>
      </c>
      <c r="D2572" s="19" t="n">
        <v>276000</v>
      </c>
      <c r="E2572" s="19">
        <f>ROUND(MIN(B2572/12,650000)*12*0.0915+MIN(B2572/12,1390000)*12*(0.0504+0)+B2572*0.005,0)</f>
        <v/>
      </c>
      <c r="F2572" s="19" t="n">
        <v>0</v>
      </c>
      <c r="G2572" s="19" t="n">
        <v>0</v>
      </c>
      <c r="H2572" s="19">
        <f>IF(C2572&gt;=2026,IF(B2572&lt;741000,0,IF(B2572&lt;2191000,B2572-740000,IF(B2572&lt;2193000,1451000,IF(B2572&lt;2196000,1453000,IF(B2572&lt;2200000,1456000,IF(B2572&lt;3600000,ROUNDDOWN(B2572/4,-3)*2.8-80000,IF(B2572&lt;6600000,ROUNDDOWN(B2572/4,-3)*3.2-440000,IF(B2572&lt;8500000,ROUNDDOWN(B2572*0.9,0)-1100000,B2572-1950000)))))))),IF(B2572&lt;651000,0,IF(B2572&lt;1900000,B2572-650000,IF(B2572&lt;3600000,ROUNDDOWN(B2572/4,-3)*2.8-80000,IF(B2572&lt;6600000,ROUNDDOWN(B2572/4,-3)*3.2-440000,IF(B2572&lt;8500000,ROUNDDOWN(B2572*0.9,0)-1100000,B2572-1950000))))))</f>
        <v/>
      </c>
      <c r="I2572" s="19">
        <f>IF(H2572&gt;23500000,NA(),IF(C2572&gt;=2026,IF(H2572&lt;=4890000,1040000,IF(H2572&lt;=6550000,670000,620000)),IF(H2572&lt;=1320000,950000,IF(H2572&lt;=3360000,880000,IF(H2572&lt;=4890000,680000,IF(H2572&lt;=6550000,630000,580000))))))</f>
        <v/>
      </c>
      <c r="J2572" s="19">
        <f>MAX(0,ROUNDDOWN(H2572-E2572-I2572-F2572,-3))</f>
        <v/>
      </c>
      <c r="K2572" s="19">
        <f>MAX(0,ROUNDDOWN(H2572-E2572-I2572-F2572-D2572,-3))</f>
        <v/>
      </c>
      <c r="L2572" s="19">
        <f>IF(J2572&lt;=0,0,ROUNDDOWN((J2572*LOOKUP(J2572,{0,1950001,3300001,6950001,9000001,18000001,40000001},{0.05,0.1,0.2,0.23,0.33,0.4,0.45})-LOOKUP(J2572,{0,1950001,3300001,6950001,9000001,18000001,40000001},{0,97500,427500,636000,1536000,2796000,4796000}))*1.021,-2))</f>
        <v/>
      </c>
      <c r="M2572" s="19">
        <f>IF(K2572&lt;=0,0,ROUNDDOWN((K2572*LOOKUP(K2572,{0,1950001,3300001,6950001,9000001,18000001,40000001},{0.05,0.1,0.2,0.23,0.33,0.4,0.45})-LOOKUP(K2572,{0,1950001,3300001,6950001,9000001,18000001,40000001},{0,97500,427500,636000,1536000,2796000,4796000}))*1.021,-2))</f>
        <v/>
      </c>
      <c r="N2572" s="19">
        <f>MAX(0,ROUNDDOWN(H2572-E2572-430000-G2572,-3))</f>
        <v/>
      </c>
      <c r="O2572" s="19">
        <f>MAX(0,ROUNDDOWN(H2572-E2572-430000-G2572-D2572,-3))</f>
        <v/>
      </c>
      <c r="P2572" s="19">
        <f>IF(H2572&lt;=450000,0,MAX(0,ROUNDDOWN(N2572*0.06-MIN(50000,N2572)*0.03,-2))+MAX(0,ROUNDDOWN(N2572*0.04-MIN(50000,N2572)*0.02,-2)))</f>
        <v/>
      </c>
      <c r="Q2572" s="19">
        <f>IF(H2572&lt;=450000,0,MAX(0,ROUNDDOWN(O2572*0.06-MIN(50000,O2572)*0.03,-2))+MAX(0,ROUNDDOWN(O2572*0.04-MIN(50000,O2572)*0.02,-2)))</f>
        <v/>
      </c>
      <c r="R2572" s="19">
        <f>L2572-M2572</f>
        <v/>
      </c>
      <c r="S2572" s="19">
        <f>P2572-Q2572</f>
        <v/>
      </c>
      <c r="T2572" s="19">
        <f>R2572+S2572</f>
        <v/>
      </c>
      <c r="U2572" s="21">
        <f>IF(J2572&lt;=0,0,LOOKUP(J2572,{0,1950001,3300001,6950001,9000001,18000001,40000001},{0.05,0.1,0.2,0.23,0.33,0.4,0.45}))</f>
        <v/>
      </c>
    </row>
    <row r="2573">
      <c r="A2573" t="inlineStr">
        <is>
          <t>1万円刻み</t>
        </is>
      </c>
      <c r="B2573" s="19">
        <f>'3_1万円刻み'!$A$1218</f>
        <v/>
      </c>
      <c r="C2573" s="20" t="n">
        <v>2025</v>
      </c>
      <c r="D2573" s="19" t="n">
        <v>276000</v>
      </c>
      <c r="E2573" s="19">
        <f>ROUND(MIN(B2573/12,650000)*12*0.0915+MIN(B2573/12,1390000)*12*(0.0504+0)+B2573*0.005,0)</f>
        <v/>
      </c>
      <c r="F2573" s="19" t="n">
        <v>0</v>
      </c>
      <c r="G2573" s="19" t="n">
        <v>0</v>
      </c>
      <c r="H2573" s="19">
        <f>IF(C2573&gt;=2026,IF(B2573&lt;741000,0,IF(B2573&lt;2191000,B2573-740000,IF(B2573&lt;2193000,1451000,IF(B2573&lt;2196000,1453000,IF(B2573&lt;2200000,1456000,IF(B2573&lt;3600000,ROUNDDOWN(B2573/4,-3)*2.8-80000,IF(B2573&lt;6600000,ROUNDDOWN(B2573/4,-3)*3.2-440000,IF(B2573&lt;8500000,ROUNDDOWN(B2573*0.9,0)-1100000,B2573-1950000)))))))),IF(B2573&lt;651000,0,IF(B2573&lt;1900000,B2573-650000,IF(B2573&lt;3600000,ROUNDDOWN(B2573/4,-3)*2.8-80000,IF(B2573&lt;6600000,ROUNDDOWN(B2573/4,-3)*3.2-440000,IF(B2573&lt;8500000,ROUNDDOWN(B2573*0.9,0)-1100000,B2573-1950000))))))</f>
        <v/>
      </c>
      <c r="I2573" s="19">
        <f>IF(H2573&gt;23500000,NA(),IF(C2573&gt;=2026,IF(H2573&lt;=4890000,1040000,IF(H2573&lt;=6550000,670000,620000)),IF(H2573&lt;=1320000,950000,IF(H2573&lt;=3360000,880000,IF(H2573&lt;=4890000,680000,IF(H2573&lt;=6550000,630000,580000))))))</f>
        <v/>
      </c>
      <c r="J2573" s="19">
        <f>MAX(0,ROUNDDOWN(H2573-E2573-I2573-F2573,-3))</f>
        <v/>
      </c>
      <c r="K2573" s="19">
        <f>MAX(0,ROUNDDOWN(H2573-E2573-I2573-F2573-D2573,-3))</f>
        <v/>
      </c>
      <c r="L2573" s="19">
        <f>IF(J2573&lt;=0,0,ROUNDDOWN((J2573*LOOKUP(J2573,{0,1950001,3300001,6950001,9000001,18000001,40000001},{0.05,0.1,0.2,0.23,0.33,0.4,0.45})-LOOKUP(J2573,{0,1950001,3300001,6950001,9000001,18000001,40000001},{0,97500,427500,636000,1536000,2796000,4796000}))*1.021,-2))</f>
        <v/>
      </c>
      <c r="M2573" s="19">
        <f>IF(K2573&lt;=0,0,ROUNDDOWN((K2573*LOOKUP(K2573,{0,1950001,3300001,6950001,9000001,18000001,40000001},{0.05,0.1,0.2,0.23,0.33,0.4,0.45})-LOOKUP(K2573,{0,1950001,3300001,6950001,9000001,18000001,40000001},{0,97500,427500,636000,1536000,2796000,4796000}))*1.021,-2))</f>
        <v/>
      </c>
      <c r="N2573" s="19">
        <f>MAX(0,ROUNDDOWN(H2573-E2573-430000-G2573,-3))</f>
        <v/>
      </c>
      <c r="O2573" s="19">
        <f>MAX(0,ROUNDDOWN(H2573-E2573-430000-G2573-D2573,-3))</f>
        <v/>
      </c>
      <c r="P2573" s="19">
        <f>IF(H2573&lt;=450000,0,MAX(0,ROUNDDOWN(N2573*0.06-MIN(50000,N2573)*0.03,-2))+MAX(0,ROUNDDOWN(N2573*0.04-MIN(50000,N2573)*0.02,-2)))</f>
        <v/>
      </c>
      <c r="Q2573" s="19">
        <f>IF(H2573&lt;=450000,0,MAX(0,ROUNDDOWN(O2573*0.06-MIN(50000,O2573)*0.03,-2))+MAX(0,ROUNDDOWN(O2573*0.04-MIN(50000,O2573)*0.02,-2)))</f>
        <v/>
      </c>
      <c r="R2573" s="19">
        <f>L2573-M2573</f>
        <v/>
      </c>
      <c r="S2573" s="19">
        <f>P2573-Q2573</f>
        <v/>
      </c>
      <c r="T2573" s="19">
        <f>R2573+S2573</f>
        <v/>
      </c>
      <c r="U2573" s="21">
        <f>IF(J2573&lt;=0,0,LOOKUP(J2573,{0,1950001,3300001,6950001,9000001,18000001,40000001},{0.05,0.1,0.2,0.23,0.33,0.4,0.45}))</f>
        <v/>
      </c>
    </row>
    <row r="2574">
      <c r="A2574" t="inlineStr">
        <is>
          <t>1万円刻み</t>
        </is>
      </c>
      <c r="B2574" s="19">
        <f>'3_1万円刻み'!$A$1218</f>
        <v/>
      </c>
      <c r="C2574" s="20" t="n">
        <v>2026</v>
      </c>
      <c r="D2574" s="19" t="n">
        <v>276000</v>
      </c>
      <c r="E2574" s="19">
        <f>ROUND(MIN(B2574/12,650000)*12*0.0915+MIN(B2574/12,1390000)*12*(0.0504+0)+B2574*0.005,0)</f>
        <v/>
      </c>
      <c r="F2574" s="19" t="n">
        <v>0</v>
      </c>
      <c r="G2574" s="19" t="n">
        <v>0</v>
      </c>
      <c r="H2574" s="19">
        <f>IF(C2574&gt;=2026,IF(B2574&lt;741000,0,IF(B2574&lt;2191000,B2574-740000,IF(B2574&lt;2193000,1451000,IF(B2574&lt;2196000,1453000,IF(B2574&lt;2200000,1456000,IF(B2574&lt;3600000,ROUNDDOWN(B2574/4,-3)*2.8-80000,IF(B2574&lt;6600000,ROUNDDOWN(B2574/4,-3)*3.2-440000,IF(B2574&lt;8500000,ROUNDDOWN(B2574*0.9,0)-1100000,B2574-1950000)))))))),IF(B2574&lt;651000,0,IF(B2574&lt;1900000,B2574-650000,IF(B2574&lt;3600000,ROUNDDOWN(B2574/4,-3)*2.8-80000,IF(B2574&lt;6600000,ROUNDDOWN(B2574/4,-3)*3.2-440000,IF(B2574&lt;8500000,ROUNDDOWN(B2574*0.9,0)-1100000,B2574-1950000))))))</f>
        <v/>
      </c>
      <c r="I2574" s="19">
        <f>IF(H2574&gt;23500000,NA(),IF(C2574&gt;=2026,IF(H2574&lt;=4890000,1040000,IF(H2574&lt;=6550000,670000,620000)),IF(H2574&lt;=1320000,950000,IF(H2574&lt;=3360000,880000,IF(H2574&lt;=4890000,680000,IF(H2574&lt;=6550000,630000,580000))))))</f>
        <v/>
      </c>
      <c r="J2574" s="19">
        <f>MAX(0,ROUNDDOWN(H2574-E2574-I2574-F2574,-3))</f>
        <v/>
      </c>
      <c r="K2574" s="19">
        <f>MAX(0,ROUNDDOWN(H2574-E2574-I2574-F2574-D2574,-3))</f>
        <v/>
      </c>
      <c r="L2574" s="19">
        <f>IF(J2574&lt;=0,0,ROUNDDOWN((J2574*LOOKUP(J2574,{0,1950001,3300001,6950001,9000001,18000001,40000001},{0.05,0.1,0.2,0.23,0.33,0.4,0.45})-LOOKUP(J2574,{0,1950001,3300001,6950001,9000001,18000001,40000001},{0,97500,427500,636000,1536000,2796000,4796000}))*1.021,-2))</f>
        <v/>
      </c>
      <c r="M2574" s="19">
        <f>IF(K2574&lt;=0,0,ROUNDDOWN((K2574*LOOKUP(K2574,{0,1950001,3300001,6950001,9000001,18000001,40000001},{0.05,0.1,0.2,0.23,0.33,0.4,0.45})-LOOKUP(K2574,{0,1950001,3300001,6950001,9000001,18000001,40000001},{0,97500,427500,636000,1536000,2796000,4796000}))*1.021,-2))</f>
        <v/>
      </c>
      <c r="N2574" s="19">
        <f>MAX(0,ROUNDDOWN(H2574-E2574-430000-G2574,-3))</f>
        <v/>
      </c>
      <c r="O2574" s="19">
        <f>MAX(0,ROUNDDOWN(H2574-E2574-430000-G2574-D2574,-3))</f>
        <v/>
      </c>
      <c r="P2574" s="19">
        <f>IF(H2574&lt;=450000,0,MAX(0,ROUNDDOWN(N2574*0.06-MIN(50000,N2574)*0.03,-2))+MAX(0,ROUNDDOWN(N2574*0.04-MIN(50000,N2574)*0.02,-2)))</f>
        <v/>
      </c>
      <c r="Q2574" s="19">
        <f>IF(H2574&lt;=450000,0,MAX(0,ROUNDDOWN(O2574*0.06-MIN(50000,O2574)*0.03,-2))+MAX(0,ROUNDDOWN(O2574*0.04-MIN(50000,O2574)*0.02,-2)))</f>
        <v/>
      </c>
      <c r="R2574" s="19">
        <f>L2574-M2574</f>
        <v/>
      </c>
      <c r="S2574" s="19">
        <f>P2574-Q2574</f>
        <v/>
      </c>
      <c r="T2574" s="19">
        <f>R2574+S2574</f>
        <v/>
      </c>
      <c r="U2574" s="21">
        <f>IF(J2574&lt;=0,0,LOOKUP(J2574,{0,1950001,3300001,6950001,9000001,18000001,40000001},{0.05,0.1,0.2,0.23,0.33,0.4,0.45}))</f>
        <v/>
      </c>
    </row>
    <row r="2575">
      <c r="A2575" t="inlineStr">
        <is>
          <t>1万円刻み</t>
        </is>
      </c>
      <c r="B2575" s="19">
        <f>'3_1万円刻み'!$A$1219</f>
        <v/>
      </c>
      <c r="C2575" s="20" t="n">
        <v>2025</v>
      </c>
      <c r="D2575" s="19" t="n">
        <v>276000</v>
      </c>
      <c r="E2575" s="19">
        <f>ROUND(MIN(B2575/12,650000)*12*0.0915+MIN(B2575/12,1390000)*12*(0.0504+0)+B2575*0.005,0)</f>
        <v/>
      </c>
      <c r="F2575" s="19" t="n">
        <v>0</v>
      </c>
      <c r="G2575" s="19" t="n">
        <v>0</v>
      </c>
      <c r="H2575" s="19">
        <f>IF(C2575&gt;=2026,IF(B2575&lt;741000,0,IF(B2575&lt;2191000,B2575-740000,IF(B2575&lt;2193000,1451000,IF(B2575&lt;2196000,1453000,IF(B2575&lt;2200000,1456000,IF(B2575&lt;3600000,ROUNDDOWN(B2575/4,-3)*2.8-80000,IF(B2575&lt;6600000,ROUNDDOWN(B2575/4,-3)*3.2-440000,IF(B2575&lt;8500000,ROUNDDOWN(B2575*0.9,0)-1100000,B2575-1950000)))))))),IF(B2575&lt;651000,0,IF(B2575&lt;1900000,B2575-650000,IF(B2575&lt;3600000,ROUNDDOWN(B2575/4,-3)*2.8-80000,IF(B2575&lt;6600000,ROUNDDOWN(B2575/4,-3)*3.2-440000,IF(B2575&lt;8500000,ROUNDDOWN(B2575*0.9,0)-1100000,B2575-1950000))))))</f>
        <v/>
      </c>
      <c r="I2575" s="19">
        <f>IF(H2575&gt;23500000,NA(),IF(C2575&gt;=2026,IF(H2575&lt;=4890000,1040000,IF(H2575&lt;=6550000,670000,620000)),IF(H2575&lt;=1320000,950000,IF(H2575&lt;=3360000,880000,IF(H2575&lt;=4890000,680000,IF(H2575&lt;=6550000,630000,580000))))))</f>
        <v/>
      </c>
      <c r="J2575" s="19">
        <f>MAX(0,ROUNDDOWN(H2575-E2575-I2575-F2575,-3))</f>
        <v/>
      </c>
      <c r="K2575" s="19">
        <f>MAX(0,ROUNDDOWN(H2575-E2575-I2575-F2575-D2575,-3))</f>
        <v/>
      </c>
      <c r="L2575" s="19">
        <f>IF(J2575&lt;=0,0,ROUNDDOWN((J2575*LOOKUP(J2575,{0,1950001,3300001,6950001,9000001,18000001,40000001},{0.05,0.1,0.2,0.23,0.33,0.4,0.45})-LOOKUP(J2575,{0,1950001,3300001,6950001,9000001,18000001,40000001},{0,97500,427500,636000,1536000,2796000,4796000}))*1.021,-2))</f>
        <v/>
      </c>
      <c r="M2575" s="19">
        <f>IF(K2575&lt;=0,0,ROUNDDOWN((K2575*LOOKUP(K2575,{0,1950001,3300001,6950001,9000001,18000001,40000001},{0.05,0.1,0.2,0.23,0.33,0.4,0.45})-LOOKUP(K2575,{0,1950001,3300001,6950001,9000001,18000001,40000001},{0,97500,427500,636000,1536000,2796000,4796000}))*1.021,-2))</f>
        <v/>
      </c>
      <c r="N2575" s="19">
        <f>MAX(0,ROUNDDOWN(H2575-E2575-430000-G2575,-3))</f>
        <v/>
      </c>
      <c r="O2575" s="19">
        <f>MAX(0,ROUNDDOWN(H2575-E2575-430000-G2575-D2575,-3))</f>
        <v/>
      </c>
      <c r="P2575" s="19">
        <f>IF(H2575&lt;=450000,0,MAX(0,ROUNDDOWN(N2575*0.06-MIN(50000,N2575)*0.03,-2))+MAX(0,ROUNDDOWN(N2575*0.04-MIN(50000,N2575)*0.02,-2)))</f>
        <v/>
      </c>
      <c r="Q2575" s="19">
        <f>IF(H2575&lt;=450000,0,MAX(0,ROUNDDOWN(O2575*0.06-MIN(50000,O2575)*0.03,-2))+MAX(0,ROUNDDOWN(O2575*0.04-MIN(50000,O2575)*0.02,-2)))</f>
        <v/>
      </c>
      <c r="R2575" s="19">
        <f>L2575-M2575</f>
        <v/>
      </c>
      <c r="S2575" s="19">
        <f>P2575-Q2575</f>
        <v/>
      </c>
      <c r="T2575" s="19">
        <f>R2575+S2575</f>
        <v/>
      </c>
      <c r="U2575" s="21">
        <f>IF(J2575&lt;=0,0,LOOKUP(J2575,{0,1950001,3300001,6950001,9000001,18000001,40000001},{0.05,0.1,0.2,0.23,0.33,0.4,0.45}))</f>
        <v/>
      </c>
    </row>
    <row r="2576">
      <c r="A2576" t="inlineStr">
        <is>
          <t>1万円刻み</t>
        </is>
      </c>
      <c r="B2576" s="19">
        <f>'3_1万円刻み'!$A$1219</f>
        <v/>
      </c>
      <c r="C2576" s="20" t="n">
        <v>2026</v>
      </c>
      <c r="D2576" s="19" t="n">
        <v>276000</v>
      </c>
      <c r="E2576" s="19">
        <f>ROUND(MIN(B2576/12,650000)*12*0.0915+MIN(B2576/12,1390000)*12*(0.0504+0)+B2576*0.005,0)</f>
        <v/>
      </c>
      <c r="F2576" s="19" t="n">
        <v>0</v>
      </c>
      <c r="G2576" s="19" t="n">
        <v>0</v>
      </c>
      <c r="H2576" s="19">
        <f>IF(C2576&gt;=2026,IF(B2576&lt;741000,0,IF(B2576&lt;2191000,B2576-740000,IF(B2576&lt;2193000,1451000,IF(B2576&lt;2196000,1453000,IF(B2576&lt;2200000,1456000,IF(B2576&lt;3600000,ROUNDDOWN(B2576/4,-3)*2.8-80000,IF(B2576&lt;6600000,ROUNDDOWN(B2576/4,-3)*3.2-440000,IF(B2576&lt;8500000,ROUNDDOWN(B2576*0.9,0)-1100000,B2576-1950000)))))))),IF(B2576&lt;651000,0,IF(B2576&lt;1900000,B2576-650000,IF(B2576&lt;3600000,ROUNDDOWN(B2576/4,-3)*2.8-80000,IF(B2576&lt;6600000,ROUNDDOWN(B2576/4,-3)*3.2-440000,IF(B2576&lt;8500000,ROUNDDOWN(B2576*0.9,0)-1100000,B2576-1950000))))))</f>
        <v/>
      </c>
      <c r="I2576" s="19">
        <f>IF(H2576&gt;23500000,NA(),IF(C2576&gt;=2026,IF(H2576&lt;=4890000,1040000,IF(H2576&lt;=6550000,670000,620000)),IF(H2576&lt;=1320000,950000,IF(H2576&lt;=3360000,880000,IF(H2576&lt;=4890000,680000,IF(H2576&lt;=6550000,630000,580000))))))</f>
        <v/>
      </c>
      <c r="J2576" s="19">
        <f>MAX(0,ROUNDDOWN(H2576-E2576-I2576-F2576,-3))</f>
        <v/>
      </c>
      <c r="K2576" s="19">
        <f>MAX(0,ROUNDDOWN(H2576-E2576-I2576-F2576-D2576,-3))</f>
        <v/>
      </c>
      <c r="L2576" s="19">
        <f>IF(J2576&lt;=0,0,ROUNDDOWN((J2576*LOOKUP(J2576,{0,1950001,3300001,6950001,9000001,18000001,40000001},{0.05,0.1,0.2,0.23,0.33,0.4,0.45})-LOOKUP(J2576,{0,1950001,3300001,6950001,9000001,18000001,40000001},{0,97500,427500,636000,1536000,2796000,4796000}))*1.021,-2))</f>
        <v/>
      </c>
      <c r="M2576" s="19">
        <f>IF(K2576&lt;=0,0,ROUNDDOWN((K2576*LOOKUP(K2576,{0,1950001,3300001,6950001,9000001,18000001,40000001},{0.05,0.1,0.2,0.23,0.33,0.4,0.45})-LOOKUP(K2576,{0,1950001,3300001,6950001,9000001,18000001,40000001},{0,97500,427500,636000,1536000,2796000,4796000}))*1.021,-2))</f>
        <v/>
      </c>
      <c r="N2576" s="19">
        <f>MAX(0,ROUNDDOWN(H2576-E2576-430000-G2576,-3))</f>
        <v/>
      </c>
      <c r="O2576" s="19">
        <f>MAX(0,ROUNDDOWN(H2576-E2576-430000-G2576-D2576,-3))</f>
        <v/>
      </c>
      <c r="P2576" s="19">
        <f>IF(H2576&lt;=450000,0,MAX(0,ROUNDDOWN(N2576*0.06-MIN(50000,N2576)*0.03,-2))+MAX(0,ROUNDDOWN(N2576*0.04-MIN(50000,N2576)*0.02,-2)))</f>
        <v/>
      </c>
      <c r="Q2576" s="19">
        <f>IF(H2576&lt;=450000,0,MAX(0,ROUNDDOWN(O2576*0.06-MIN(50000,O2576)*0.03,-2))+MAX(0,ROUNDDOWN(O2576*0.04-MIN(50000,O2576)*0.02,-2)))</f>
        <v/>
      </c>
      <c r="R2576" s="19">
        <f>L2576-M2576</f>
        <v/>
      </c>
      <c r="S2576" s="19">
        <f>P2576-Q2576</f>
        <v/>
      </c>
      <c r="T2576" s="19">
        <f>R2576+S2576</f>
        <v/>
      </c>
      <c r="U2576" s="21">
        <f>IF(J2576&lt;=0,0,LOOKUP(J2576,{0,1950001,3300001,6950001,9000001,18000001,40000001},{0.05,0.1,0.2,0.23,0.33,0.4,0.45}))</f>
        <v/>
      </c>
    </row>
    <row r="2577">
      <c r="A2577" t="inlineStr">
        <is>
          <t>1万円刻み</t>
        </is>
      </c>
      <c r="B2577" s="19">
        <f>'3_1万円刻み'!$A$1220</f>
        <v/>
      </c>
      <c r="C2577" s="20" t="n">
        <v>2025</v>
      </c>
      <c r="D2577" s="19" t="n">
        <v>276000</v>
      </c>
      <c r="E2577" s="19">
        <f>ROUND(MIN(B2577/12,650000)*12*0.0915+MIN(B2577/12,1390000)*12*(0.0504+0)+B2577*0.005,0)</f>
        <v/>
      </c>
      <c r="F2577" s="19" t="n">
        <v>0</v>
      </c>
      <c r="G2577" s="19" t="n">
        <v>0</v>
      </c>
      <c r="H2577" s="19">
        <f>IF(C2577&gt;=2026,IF(B2577&lt;741000,0,IF(B2577&lt;2191000,B2577-740000,IF(B2577&lt;2193000,1451000,IF(B2577&lt;2196000,1453000,IF(B2577&lt;2200000,1456000,IF(B2577&lt;3600000,ROUNDDOWN(B2577/4,-3)*2.8-80000,IF(B2577&lt;6600000,ROUNDDOWN(B2577/4,-3)*3.2-440000,IF(B2577&lt;8500000,ROUNDDOWN(B2577*0.9,0)-1100000,B2577-1950000)))))))),IF(B2577&lt;651000,0,IF(B2577&lt;1900000,B2577-650000,IF(B2577&lt;3600000,ROUNDDOWN(B2577/4,-3)*2.8-80000,IF(B2577&lt;6600000,ROUNDDOWN(B2577/4,-3)*3.2-440000,IF(B2577&lt;8500000,ROUNDDOWN(B2577*0.9,0)-1100000,B2577-1950000))))))</f>
        <v/>
      </c>
      <c r="I2577" s="19">
        <f>IF(H2577&gt;23500000,NA(),IF(C2577&gt;=2026,IF(H2577&lt;=4890000,1040000,IF(H2577&lt;=6550000,670000,620000)),IF(H2577&lt;=1320000,950000,IF(H2577&lt;=3360000,880000,IF(H2577&lt;=4890000,680000,IF(H2577&lt;=6550000,630000,580000))))))</f>
        <v/>
      </c>
      <c r="J2577" s="19">
        <f>MAX(0,ROUNDDOWN(H2577-E2577-I2577-F2577,-3))</f>
        <v/>
      </c>
      <c r="K2577" s="19">
        <f>MAX(0,ROUNDDOWN(H2577-E2577-I2577-F2577-D2577,-3))</f>
        <v/>
      </c>
      <c r="L2577" s="19">
        <f>IF(J2577&lt;=0,0,ROUNDDOWN((J2577*LOOKUP(J2577,{0,1950001,3300001,6950001,9000001,18000001,40000001},{0.05,0.1,0.2,0.23,0.33,0.4,0.45})-LOOKUP(J2577,{0,1950001,3300001,6950001,9000001,18000001,40000001},{0,97500,427500,636000,1536000,2796000,4796000}))*1.021,-2))</f>
        <v/>
      </c>
      <c r="M2577" s="19">
        <f>IF(K2577&lt;=0,0,ROUNDDOWN((K2577*LOOKUP(K2577,{0,1950001,3300001,6950001,9000001,18000001,40000001},{0.05,0.1,0.2,0.23,0.33,0.4,0.45})-LOOKUP(K2577,{0,1950001,3300001,6950001,9000001,18000001,40000001},{0,97500,427500,636000,1536000,2796000,4796000}))*1.021,-2))</f>
        <v/>
      </c>
      <c r="N2577" s="19">
        <f>MAX(0,ROUNDDOWN(H2577-E2577-430000-G2577,-3))</f>
        <v/>
      </c>
      <c r="O2577" s="19">
        <f>MAX(0,ROUNDDOWN(H2577-E2577-430000-G2577-D2577,-3))</f>
        <v/>
      </c>
      <c r="P2577" s="19">
        <f>IF(H2577&lt;=450000,0,MAX(0,ROUNDDOWN(N2577*0.06-MIN(50000,N2577)*0.03,-2))+MAX(0,ROUNDDOWN(N2577*0.04-MIN(50000,N2577)*0.02,-2)))</f>
        <v/>
      </c>
      <c r="Q2577" s="19">
        <f>IF(H2577&lt;=450000,0,MAX(0,ROUNDDOWN(O2577*0.06-MIN(50000,O2577)*0.03,-2))+MAX(0,ROUNDDOWN(O2577*0.04-MIN(50000,O2577)*0.02,-2)))</f>
        <v/>
      </c>
      <c r="R2577" s="19">
        <f>L2577-M2577</f>
        <v/>
      </c>
      <c r="S2577" s="19">
        <f>P2577-Q2577</f>
        <v/>
      </c>
      <c r="T2577" s="19">
        <f>R2577+S2577</f>
        <v/>
      </c>
      <c r="U2577" s="21">
        <f>IF(J2577&lt;=0,0,LOOKUP(J2577,{0,1950001,3300001,6950001,9000001,18000001,40000001},{0.05,0.1,0.2,0.23,0.33,0.4,0.45}))</f>
        <v/>
      </c>
    </row>
    <row r="2578">
      <c r="A2578" t="inlineStr">
        <is>
          <t>1万円刻み</t>
        </is>
      </c>
      <c r="B2578" s="19">
        <f>'3_1万円刻み'!$A$1220</f>
        <v/>
      </c>
      <c r="C2578" s="20" t="n">
        <v>2026</v>
      </c>
      <c r="D2578" s="19" t="n">
        <v>276000</v>
      </c>
      <c r="E2578" s="19">
        <f>ROUND(MIN(B2578/12,650000)*12*0.0915+MIN(B2578/12,1390000)*12*(0.0504+0)+B2578*0.005,0)</f>
        <v/>
      </c>
      <c r="F2578" s="19" t="n">
        <v>0</v>
      </c>
      <c r="G2578" s="19" t="n">
        <v>0</v>
      </c>
      <c r="H2578" s="19">
        <f>IF(C2578&gt;=2026,IF(B2578&lt;741000,0,IF(B2578&lt;2191000,B2578-740000,IF(B2578&lt;2193000,1451000,IF(B2578&lt;2196000,1453000,IF(B2578&lt;2200000,1456000,IF(B2578&lt;3600000,ROUNDDOWN(B2578/4,-3)*2.8-80000,IF(B2578&lt;6600000,ROUNDDOWN(B2578/4,-3)*3.2-440000,IF(B2578&lt;8500000,ROUNDDOWN(B2578*0.9,0)-1100000,B2578-1950000)))))))),IF(B2578&lt;651000,0,IF(B2578&lt;1900000,B2578-650000,IF(B2578&lt;3600000,ROUNDDOWN(B2578/4,-3)*2.8-80000,IF(B2578&lt;6600000,ROUNDDOWN(B2578/4,-3)*3.2-440000,IF(B2578&lt;8500000,ROUNDDOWN(B2578*0.9,0)-1100000,B2578-1950000))))))</f>
        <v/>
      </c>
      <c r="I2578" s="19">
        <f>IF(H2578&gt;23500000,NA(),IF(C2578&gt;=2026,IF(H2578&lt;=4890000,1040000,IF(H2578&lt;=6550000,670000,620000)),IF(H2578&lt;=1320000,950000,IF(H2578&lt;=3360000,880000,IF(H2578&lt;=4890000,680000,IF(H2578&lt;=6550000,630000,580000))))))</f>
        <v/>
      </c>
      <c r="J2578" s="19">
        <f>MAX(0,ROUNDDOWN(H2578-E2578-I2578-F2578,-3))</f>
        <v/>
      </c>
      <c r="K2578" s="19">
        <f>MAX(0,ROUNDDOWN(H2578-E2578-I2578-F2578-D2578,-3))</f>
        <v/>
      </c>
      <c r="L2578" s="19">
        <f>IF(J2578&lt;=0,0,ROUNDDOWN((J2578*LOOKUP(J2578,{0,1950001,3300001,6950001,9000001,18000001,40000001},{0.05,0.1,0.2,0.23,0.33,0.4,0.45})-LOOKUP(J2578,{0,1950001,3300001,6950001,9000001,18000001,40000001},{0,97500,427500,636000,1536000,2796000,4796000}))*1.021,-2))</f>
        <v/>
      </c>
      <c r="M2578" s="19">
        <f>IF(K2578&lt;=0,0,ROUNDDOWN((K2578*LOOKUP(K2578,{0,1950001,3300001,6950001,9000001,18000001,40000001},{0.05,0.1,0.2,0.23,0.33,0.4,0.45})-LOOKUP(K2578,{0,1950001,3300001,6950001,9000001,18000001,40000001},{0,97500,427500,636000,1536000,2796000,4796000}))*1.021,-2))</f>
        <v/>
      </c>
      <c r="N2578" s="19">
        <f>MAX(0,ROUNDDOWN(H2578-E2578-430000-G2578,-3))</f>
        <v/>
      </c>
      <c r="O2578" s="19">
        <f>MAX(0,ROUNDDOWN(H2578-E2578-430000-G2578-D2578,-3))</f>
        <v/>
      </c>
      <c r="P2578" s="19">
        <f>IF(H2578&lt;=450000,0,MAX(0,ROUNDDOWN(N2578*0.06-MIN(50000,N2578)*0.03,-2))+MAX(0,ROUNDDOWN(N2578*0.04-MIN(50000,N2578)*0.02,-2)))</f>
        <v/>
      </c>
      <c r="Q2578" s="19">
        <f>IF(H2578&lt;=450000,0,MAX(0,ROUNDDOWN(O2578*0.06-MIN(50000,O2578)*0.03,-2))+MAX(0,ROUNDDOWN(O2578*0.04-MIN(50000,O2578)*0.02,-2)))</f>
        <v/>
      </c>
      <c r="R2578" s="19">
        <f>L2578-M2578</f>
        <v/>
      </c>
      <c r="S2578" s="19">
        <f>P2578-Q2578</f>
        <v/>
      </c>
      <c r="T2578" s="19">
        <f>R2578+S2578</f>
        <v/>
      </c>
      <c r="U2578" s="21">
        <f>IF(J2578&lt;=0,0,LOOKUP(J2578,{0,1950001,3300001,6950001,9000001,18000001,40000001},{0.05,0.1,0.2,0.23,0.33,0.4,0.45}))</f>
        <v/>
      </c>
    </row>
    <row r="2579">
      <c r="A2579" t="inlineStr">
        <is>
          <t>1万円刻み</t>
        </is>
      </c>
      <c r="B2579" s="19">
        <f>'3_1万円刻み'!$A$1221</f>
        <v/>
      </c>
      <c r="C2579" s="20" t="n">
        <v>2025</v>
      </c>
      <c r="D2579" s="19" t="n">
        <v>276000</v>
      </c>
      <c r="E2579" s="19">
        <f>ROUND(MIN(B2579/12,650000)*12*0.0915+MIN(B2579/12,1390000)*12*(0.0504+0)+B2579*0.005,0)</f>
        <v/>
      </c>
      <c r="F2579" s="19" t="n">
        <v>0</v>
      </c>
      <c r="G2579" s="19" t="n">
        <v>0</v>
      </c>
      <c r="H2579" s="19">
        <f>IF(C2579&gt;=2026,IF(B2579&lt;741000,0,IF(B2579&lt;2191000,B2579-740000,IF(B2579&lt;2193000,1451000,IF(B2579&lt;2196000,1453000,IF(B2579&lt;2200000,1456000,IF(B2579&lt;3600000,ROUNDDOWN(B2579/4,-3)*2.8-80000,IF(B2579&lt;6600000,ROUNDDOWN(B2579/4,-3)*3.2-440000,IF(B2579&lt;8500000,ROUNDDOWN(B2579*0.9,0)-1100000,B2579-1950000)))))))),IF(B2579&lt;651000,0,IF(B2579&lt;1900000,B2579-650000,IF(B2579&lt;3600000,ROUNDDOWN(B2579/4,-3)*2.8-80000,IF(B2579&lt;6600000,ROUNDDOWN(B2579/4,-3)*3.2-440000,IF(B2579&lt;8500000,ROUNDDOWN(B2579*0.9,0)-1100000,B2579-1950000))))))</f>
        <v/>
      </c>
      <c r="I2579" s="19">
        <f>IF(H2579&gt;23500000,NA(),IF(C2579&gt;=2026,IF(H2579&lt;=4890000,1040000,IF(H2579&lt;=6550000,670000,620000)),IF(H2579&lt;=1320000,950000,IF(H2579&lt;=3360000,880000,IF(H2579&lt;=4890000,680000,IF(H2579&lt;=6550000,630000,580000))))))</f>
        <v/>
      </c>
      <c r="J2579" s="19">
        <f>MAX(0,ROUNDDOWN(H2579-E2579-I2579-F2579,-3))</f>
        <v/>
      </c>
      <c r="K2579" s="19">
        <f>MAX(0,ROUNDDOWN(H2579-E2579-I2579-F2579-D2579,-3))</f>
        <v/>
      </c>
      <c r="L2579" s="19">
        <f>IF(J2579&lt;=0,0,ROUNDDOWN((J2579*LOOKUP(J2579,{0,1950001,3300001,6950001,9000001,18000001,40000001},{0.05,0.1,0.2,0.23,0.33,0.4,0.45})-LOOKUP(J2579,{0,1950001,3300001,6950001,9000001,18000001,40000001},{0,97500,427500,636000,1536000,2796000,4796000}))*1.021,-2))</f>
        <v/>
      </c>
      <c r="M2579" s="19">
        <f>IF(K2579&lt;=0,0,ROUNDDOWN((K2579*LOOKUP(K2579,{0,1950001,3300001,6950001,9000001,18000001,40000001},{0.05,0.1,0.2,0.23,0.33,0.4,0.45})-LOOKUP(K2579,{0,1950001,3300001,6950001,9000001,18000001,40000001},{0,97500,427500,636000,1536000,2796000,4796000}))*1.021,-2))</f>
        <v/>
      </c>
      <c r="N2579" s="19">
        <f>MAX(0,ROUNDDOWN(H2579-E2579-430000-G2579,-3))</f>
        <v/>
      </c>
      <c r="O2579" s="19">
        <f>MAX(0,ROUNDDOWN(H2579-E2579-430000-G2579-D2579,-3))</f>
        <v/>
      </c>
      <c r="P2579" s="19">
        <f>IF(H2579&lt;=450000,0,MAX(0,ROUNDDOWN(N2579*0.06-MIN(50000,N2579)*0.03,-2))+MAX(0,ROUNDDOWN(N2579*0.04-MIN(50000,N2579)*0.02,-2)))</f>
        <v/>
      </c>
      <c r="Q2579" s="19">
        <f>IF(H2579&lt;=450000,0,MAX(0,ROUNDDOWN(O2579*0.06-MIN(50000,O2579)*0.03,-2))+MAX(0,ROUNDDOWN(O2579*0.04-MIN(50000,O2579)*0.02,-2)))</f>
        <v/>
      </c>
      <c r="R2579" s="19">
        <f>L2579-M2579</f>
        <v/>
      </c>
      <c r="S2579" s="19">
        <f>P2579-Q2579</f>
        <v/>
      </c>
      <c r="T2579" s="19">
        <f>R2579+S2579</f>
        <v/>
      </c>
      <c r="U2579" s="21">
        <f>IF(J2579&lt;=0,0,LOOKUP(J2579,{0,1950001,3300001,6950001,9000001,18000001,40000001},{0.05,0.1,0.2,0.23,0.33,0.4,0.45}))</f>
        <v/>
      </c>
    </row>
    <row r="2580">
      <c r="A2580" t="inlineStr">
        <is>
          <t>1万円刻み</t>
        </is>
      </c>
      <c r="B2580" s="19">
        <f>'3_1万円刻み'!$A$1221</f>
        <v/>
      </c>
      <c r="C2580" s="20" t="n">
        <v>2026</v>
      </c>
      <c r="D2580" s="19" t="n">
        <v>276000</v>
      </c>
      <c r="E2580" s="19">
        <f>ROUND(MIN(B2580/12,650000)*12*0.0915+MIN(B2580/12,1390000)*12*(0.0504+0)+B2580*0.005,0)</f>
        <v/>
      </c>
      <c r="F2580" s="19" t="n">
        <v>0</v>
      </c>
      <c r="G2580" s="19" t="n">
        <v>0</v>
      </c>
      <c r="H2580" s="19">
        <f>IF(C2580&gt;=2026,IF(B2580&lt;741000,0,IF(B2580&lt;2191000,B2580-740000,IF(B2580&lt;2193000,1451000,IF(B2580&lt;2196000,1453000,IF(B2580&lt;2200000,1456000,IF(B2580&lt;3600000,ROUNDDOWN(B2580/4,-3)*2.8-80000,IF(B2580&lt;6600000,ROUNDDOWN(B2580/4,-3)*3.2-440000,IF(B2580&lt;8500000,ROUNDDOWN(B2580*0.9,0)-1100000,B2580-1950000)))))))),IF(B2580&lt;651000,0,IF(B2580&lt;1900000,B2580-650000,IF(B2580&lt;3600000,ROUNDDOWN(B2580/4,-3)*2.8-80000,IF(B2580&lt;6600000,ROUNDDOWN(B2580/4,-3)*3.2-440000,IF(B2580&lt;8500000,ROUNDDOWN(B2580*0.9,0)-1100000,B2580-1950000))))))</f>
        <v/>
      </c>
      <c r="I2580" s="19">
        <f>IF(H2580&gt;23500000,NA(),IF(C2580&gt;=2026,IF(H2580&lt;=4890000,1040000,IF(H2580&lt;=6550000,670000,620000)),IF(H2580&lt;=1320000,950000,IF(H2580&lt;=3360000,880000,IF(H2580&lt;=4890000,680000,IF(H2580&lt;=6550000,630000,580000))))))</f>
        <v/>
      </c>
      <c r="J2580" s="19">
        <f>MAX(0,ROUNDDOWN(H2580-E2580-I2580-F2580,-3))</f>
        <v/>
      </c>
      <c r="K2580" s="19">
        <f>MAX(0,ROUNDDOWN(H2580-E2580-I2580-F2580-D2580,-3))</f>
        <v/>
      </c>
      <c r="L2580" s="19">
        <f>IF(J2580&lt;=0,0,ROUNDDOWN((J2580*LOOKUP(J2580,{0,1950001,3300001,6950001,9000001,18000001,40000001},{0.05,0.1,0.2,0.23,0.33,0.4,0.45})-LOOKUP(J2580,{0,1950001,3300001,6950001,9000001,18000001,40000001},{0,97500,427500,636000,1536000,2796000,4796000}))*1.021,-2))</f>
        <v/>
      </c>
      <c r="M2580" s="19">
        <f>IF(K2580&lt;=0,0,ROUNDDOWN((K2580*LOOKUP(K2580,{0,1950001,3300001,6950001,9000001,18000001,40000001},{0.05,0.1,0.2,0.23,0.33,0.4,0.45})-LOOKUP(K2580,{0,1950001,3300001,6950001,9000001,18000001,40000001},{0,97500,427500,636000,1536000,2796000,4796000}))*1.021,-2))</f>
        <v/>
      </c>
      <c r="N2580" s="19">
        <f>MAX(0,ROUNDDOWN(H2580-E2580-430000-G2580,-3))</f>
        <v/>
      </c>
      <c r="O2580" s="19">
        <f>MAX(0,ROUNDDOWN(H2580-E2580-430000-G2580-D2580,-3))</f>
        <v/>
      </c>
      <c r="P2580" s="19">
        <f>IF(H2580&lt;=450000,0,MAX(0,ROUNDDOWN(N2580*0.06-MIN(50000,N2580)*0.03,-2))+MAX(0,ROUNDDOWN(N2580*0.04-MIN(50000,N2580)*0.02,-2)))</f>
        <v/>
      </c>
      <c r="Q2580" s="19">
        <f>IF(H2580&lt;=450000,0,MAX(0,ROUNDDOWN(O2580*0.06-MIN(50000,O2580)*0.03,-2))+MAX(0,ROUNDDOWN(O2580*0.04-MIN(50000,O2580)*0.02,-2)))</f>
        <v/>
      </c>
      <c r="R2580" s="19">
        <f>L2580-M2580</f>
        <v/>
      </c>
      <c r="S2580" s="19">
        <f>P2580-Q2580</f>
        <v/>
      </c>
      <c r="T2580" s="19">
        <f>R2580+S2580</f>
        <v/>
      </c>
      <c r="U2580" s="21">
        <f>IF(J2580&lt;=0,0,LOOKUP(J2580,{0,1950001,3300001,6950001,9000001,18000001,40000001},{0.05,0.1,0.2,0.23,0.33,0.4,0.45}))</f>
        <v/>
      </c>
    </row>
    <row r="2581">
      <c r="A2581" t="inlineStr">
        <is>
          <t>1万円刻み</t>
        </is>
      </c>
      <c r="B2581" s="19">
        <f>'3_1万円刻み'!$A$1222</f>
        <v/>
      </c>
      <c r="C2581" s="20" t="n">
        <v>2025</v>
      </c>
      <c r="D2581" s="19" t="n">
        <v>276000</v>
      </c>
      <c r="E2581" s="19">
        <f>ROUND(MIN(B2581/12,650000)*12*0.0915+MIN(B2581/12,1390000)*12*(0.0504+0)+B2581*0.005,0)</f>
        <v/>
      </c>
      <c r="F2581" s="19" t="n">
        <v>0</v>
      </c>
      <c r="G2581" s="19" t="n">
        <v>0</v>
      </c>
      <c r="H2581" s="19">
        <f>IF(C2581&gt;=2026,IF(B2581&lt;741000,0,IF(B2581&lt;2191000,B2581-740000,IF(B2581&lt;2193000,1451000,IF(B2581&lt;2196000,1453000,IF(B2581&lt;2200000,1456000,IF(B2581&lt;3600000,ROUNDDOWN(B2581/4,-3)*2.8-80000,IF(B2581&lt;6600000,ROUNDDOWN(B2581/4,-3)*3.2-440000,IF(B2581&lt;8500000,ROUNDDOWN(B2581*0.9,0)-1100000,B2581-1950000)))))))),IF(B2581&lt;651000,0,IF(B2581&lt;1900000,B2581-650000,IF(B2581&lt;3600000,ROUNDDOWN(B2581/4,-3)*2.8-80000,IF(B2581&lt;6600000,ROUNDDOWN(B2581/4,-3)*3.2-440000,IF(B2581&lt;8500000,ROUNDDOWN(B2581*0.9,0)-1100000,B2581-1950000))))))</f>
        <v/>
      </c>
      <c r="I2581" s="19">
        <f>IF(H2581&gt;23500000,NA(),IF(C2581&gt;=2026,IF(H2581&lt;=4890000,1040000,IF(H2581&lt;=6550000,670000,620000)),IF(H2581&lt;=1320000,950000,IF(H2581&lt;=3360000,880000,IF(H2581&lt;=4890000,680000,IF(H2581&lt;=6550000,630000,580000))))))</f>
        <v/>
      </c>
      <c r="J2581" s="19">
        <f>MAX(0,ROUNDDOWN(H2581-E2581-I2581-F2581,-3))</f>
        <v/>
      </c>
      <c r="K2581" s="19">
        <f>MAX(0,ROUNDDOWN(H2581-E2581-I2581-F2581-D2581,-3))</f>
        <v/>
      </c>
      <c r="L2581" s="19">
        <f>IF(J2581&lt;=0,0,ROUNDDOWN((J2581*LOOKUP(J2581,{0,1950001,3300001,6950001,9000001,18000001,40000001},{0.05,0.1,0.2,0.23,0.33,0.4,0.45})-LOOKUP(J2581,{0,1950001,3300001,6950001,9000001,18000001,40000001},{0,97500,427500,636000,1536000,2796000,4796000}))*1.021,-2))</f>
        <v/>
      </c>
      <c r="M2581" s="19">
        <f>IF(K2581&lt;=0,0,ROUNDDOWN((K2581*LOOKUP(K2581,{0,1950001,3300001,6950001,9000001,18000001,40000001},{0.05,0.1,0.2,0.23,0.33,0.4,0.45})-LOOKUP(K2581,{0,1950001,3300001,6950001,9000001,18000001,40000001},{0,97500,427500,636000,1536000,2796000,4796000}))*1.021,-2))</f>
        <v/>
      </c>
      <c r="N2581" s="19">
        <f>MAX(0,ROUNDDOWN(H2581-E2581-430000-G2581,-3))</f>
        <v/>
      </c>
      <c r="O2581" s="19">
        <f>MAX(0,ROUNDDOWN(H2581-E2581-430000-G2581-D2581,-3))</f>
        <v/>
      </c>
      <c r="P2581" s="19">
        <f>IF(H2581&lt;=450000,0,MAX(0,ROUNDDOWN(N2581*0.06-MIN(50000,N2581)*0.03,-2))+MAX(0,ROUNDDOWN(N2581*0.04-MIN(50000,N2581)*0.02,-2)))</f>
        <v/>
      </c>
      <c r="Q2581" s="19">
        <f>IF(H2581&lt;=450000,0,MAX(0,ROUNDDOWN(O2581*0.06-MIN(50000,O2581)*0.03,-2))+MAX(0,ROUNDDOWN(O2581*0.04-MIN(50000,O2581)*0.02,-2)))</f>
        <v/>
      </c>
      <c r="R2581" s="19">
        <f>L2581-M2581</f>
        <v/>
      </c>
      <c r="S2581" s="19">
        <f>P2581-Q2581</f>
        <v/>
      </c>
      <c r="T2581" s="19">
        <f>R2581+S2581</f>
        <v/>
      </c>
      <c r="U2581" s="21">
        <f>IF(J2581&lt;=0,0,LOOKUP(J2581,{0,1950001,3300001,6950001,9000001,18000001,40000001},{0.05,0.1,0.2,0.23,0.33,0.4,0.45}))</f>
        <v/>
      </c>
    </row>
    <row r="2582">
      <c r="A2582" t="inlineStr">
        <is>
          <t>1万円刻み</t>
        </is>
      </c>
      <c r="B2582" s="19">
        <f>'3_1万円刻み'!$A$1222</f>
        <v/>
      </c>
      <c r="C2582" s="20" t="n">
        <v>2026</v>
      </c>
      <c r="D2582" s="19" t="n">
        <v>276000</v>
      </c>
      <c r="E2582" s="19">
        <f>ROUND(MIN(B2582/12,650000)*12*0.0915+MIN(B2582/12,1390000)*12*(0.0504+0)+B2582*0.005,0)</f>
        <v/>
      </c>
      <c r="F2582" s="19" t="n">
        <v>0</v>
      </c>
      <c r="G2582" s="19" t="n">
        <v>0</v>
      </c>
      <c r="H2582" s="19">
        <f>IF(C2582&gt;=2026,IF(B2582&lt;741000,0,IF(B2582&lt;2191000,B2582-740000,IF(B2582&lt;2193000,1451000,IF(B2582&lt;2196000,1453000,IF(B2582&lt;2200000,1456000,IF(B2582&lt;3600000,ROUNDDOWN(B2582/4,-3)*2.8-80000,IF(B2582&lt;6600000,ROUNDDOWN(B2582/4,-3)*3.2-440000,IF(B2582&lt;8500000,ROUNDDOWN(B2582*0.9,0)-1100000,B2582-1950000)))))))),IF(B2582&lt;651000,0,IF(B2582&lt;1900000,B2582-650000,IF(B2582&lt;3600000,ROUNDDOWN(B2582/4,-3)*2.8-80000,IF(B2582&lt;6600000,ROUNDDOWN(B2582/4,-3)*3.2-440000,IF(B2582&lt;8500000,ROUNDDOWN(B2582*0.9,0)-1100000,B2582-1950000))))))</f>
        <v/>
      </c>
      <c r="I2582" s="19">
        <f>IF(H2582&gt;23500000,NA(),IF(C2582&gt;=2026,IF(H2582&lt;=4890000,1040000,IF(H2582&lt;=6550000,670000,620000)),IF(H2582&lt;=1320000,950000,IF(H2582&lt;=3360000,880000,IF(H2582&lt;=4890000,680000,IF(H2582&lt;=6550000,630000,580000))))))</f>
        <v/>
      </c>
      <c r="J2582" s="19">
        <f>MAX(0,ROUNDDOWN(H2582-E2582-I2582-F2582,-3))</f>
        <v/>
      </c>
      <c r="K2582" s="19">
        <f>MAX(0,ROUNDDOWN(H2582-E2582-I2582-F2582-D2582,-3))</f>
        <v/>
      </c>
      <c r="L2582" s="19">
        <f>IF(J2582&lt;=0,0,ROUNDDOWN((J2582*LOOKUP(J2582,{0,1950001,3300001,6950001,9000001,18000001,40000001},{0.05,0.1,0.2,0.23,0.33,0.4,0.45})-LOOKUP(J2582,{0,1950001,3300001,6950001,9000001,18000001,40000001},{0,97500,427500,636000,1536000,2796000,4796000}))*1.021,-2))</f>
        <v/>
      </c>
      <c r="M2582" s="19">
        <f>IF(K2582&lt;=0,0,ROUNDDOWN((K2582*LOOKUP(K2582,{0,1950001,3300001,6950001,9000001,18000001,40000001},{0.05,0.1,0.2,0.23,0.33,0.4,0.45})-LOOKUP(K2582,{0,1950001,3300001,6950001,9000001,18000001,40000001},{0,97500,427500,636000,1536000,2796000,4796000}))*1.021,-2))</f>
        <v/>
      </c>
      <c r="N2582" s="19">
        <f>MAX(0,ROUNDDOWN(H2582-E2582-430000-G2582,-3))</f>
        <v/>
      </c>
      <c r="O2582" s="19">
        <f>MAX(0,ROUNDDOWN(H2582-E2582-430000-G2582-D2582,-3))</f>
        <v/>
      </c>
      <c r="P2582" s="19">
        <f>IF(H2582&lt;=450000,0,MAX(0,ROUNDDOWN(N2582*0.06-MIN(50000,N2582)*0.03,-2))+MAX(0,ROUNDDOWN(N2582*0.04-MIN(50000,N2582)*0.02,-2)))</f>
        <v/>
      </c>
      <c r="Q2582" s="19">
        <f>IF(H2582&lt;=450000,0,MAX(0,ROUNDDOWN(O2582*0.06-MIN(50000,O2582)*0.03,-2))+MAX(0,ROUNDDOWN(O2582*0.04-MIN(50000,O2582)*0.02,-2)))</f>
        <v/>
      </c>
      <c r="R2582" s="19">
        <f>L2582-M2582</f>
        <v/>
      </c>
      <c r="S2582" s="19">
        <f>P2582-Q2582</f>
        <v/>
      </c>
      <c r="T2582" s="19">
        <f>R2582+S2582</f>
        <v/>
      </c>
      <c r="U2582" s="21">
        <f>IF(J2582&lt;=0,0,LOOKUP(J2582,{0,1950001,3300001,6950001,9000001,18000001,40000001},{0.05,0.1,0.2,0.23,0.33,0.4,0.45}))</f>
        <v/>
      </c>
    </row>
    <row r="2583">
      <c r="A2583" t="inlineStr">
        <is>
          <t>1万円刻み</t>
        </is>
      </c>
      <c r="B2583" s="19">
        <f>'3_1万円刻み'!$A$1223</f>
        <v/>
      </c>
      <c r="C2583" s="20" t="n">
        <v>2025</v>
      </c>
      <c r="D2583" s="19" t="n">
        <v>276000</v>
      </c>
      <c r="E2583" s="19">
        <f>ROUND(MIN(B2583/12,650000)*12*0.0915+MIN(B2583/12,1390000)*12*(0.0504+0)+B2583*0.005,0)</f>
        <v/>
      </c>
      <c r="F2583" s="19" t="n">
        <v>0</v>
      </c>
      <c r="G2583" s="19" t="n">
        <v>0</v>
      </c>
      <c r="H2583" s="19">
        <f>IF(C2583&gt;=2026,IF(B2583&lt;741000,0,IF(B2583&lt;2191000,B2583-740000,IF(B2583&lt;2193000,1451000,IF(B2583&lt;2196000,1453000,IF(B2583&lt;2200000,1456000,IF(B2583&lt;3600000,ROUNDDOWN(B2583/4,-3)*2.8-80000,IF(B2583&lt;6600000,ROUNDDOWN(B2583/4,-3)*3.2-440000,IF(B2583&lt;8500000,ROUNDDOWN(B2583*0.9,0)-1100000,B2583-1950000)))))))),IF(B2583&lt;651000,0,IF(B2583&lt;1900000,B2583-650000,IF(B2583&lt;3600000,ROUNDDOWN(B2583/4,-3)*2.8-80000,IF(B2583&lt;6600000,ROUNDDOWN(B2583/4,-3)*3.2-440000,IF(B2583&lt;8500000,ROUNDDOWN(B2583*0.9,0)-1100000,B2583-1950000))))))</f>
        <v/>
      </c>
      <c r="I2583" s="19">
        <f>IF(H2583&gt;23500000,NA(),IF(C2583&gt;=2026,IF(H2583&lt;=4890000,1040000,IF(H2583&lt;=6550000,670000,620000)),IF(H2583&lt;=1320000,950000,IF(H2583&lt;=3360000,880000,IF(H2583&lt;=4890000,680000,IF(H2583&lt;=6550000,630000,580000))))))</f>
        <v/>
      </c>
      <c r="J2583" s="19">
        <f>MAX(0,ROUNDDOWN(H2583-E2583-I2583-F2583,-3))</f>
        <v/>
      </c>
      <c r="K2583" s="19">
        <f>MAX(0,ROUNDDOWN(H2583-E2583-I2583-F2583-D2583,-3))</f>
        <v/>
      </c>
      <c r="L2583" s="19">
        <f>IF(J2583&lt;=0,0,ROUNDDOWN((J2583*LOOKUP(J2583,{0,1950001,3300001,6950001,9000001,18000001,40000001},{0.05,0.1,0.2,0.23,0.33,0.4,0.45})-LOOKUP(J2583,{0,1950001,3300001,6950001,9000001,18000001,40000001},{0,97500,427500,636000,1536000,2796000,4796000}))*1.021,-2))</f>
        <v/>
      </c>
      <c r="M2583" s="19">
        <f>IF(K2583&lt;=0,0,ROUNDDOWN((K2583*LOOKUP(K2583,{0,1950001,3300001,6950001,9000001,18000001,40000001},{0.05,0.1,0.2,0.23,0.33,0.4,0.45})-LOOKUP(K2583,{0,1950001,3300001,6950001,9000001,18000001,40000001},{0,97500,427500,636000,1536000,2796000,4796000}))*1.021,-2))</f>
        <v/>
      </c>
      <c r="N2583" s="19">
        <f>MAX(0,ROUNDDOWN(H2583-E2583-430000-G2583,-3))</f>
        <v/>
      </c>
      <c r="O2583" s="19">
        <f>MAX(0,ROUNDDOWN(H2583-E2583-430000-G2583-D2583,-3))</f>
        <v/>
      </c>
      <c r="P2583" s="19">
        <f>IF(H2583&lt;=450000,0,MAX(0,ROUNDDOWN(N2583*0.06-MIN(50000,N2583)*0.03,-2))+MAX(0,ROUNDDOWN(N2583*0.04-MIN(50000,N2583)*0.02,-2)))</f>
        <v/>
      </c>
      <c r="Q2583" s="19">
        <f>IF(H2583&lt;=450000,0,MAX(0,ROUNDDOWN(O2583*0.06-MIN(50000,O2583)*0.03,-2))+MAX(0,ROUNDDOWN(O2583*0.04-MIN(50000,O2583)*0.02,-2)))</f>
        <v/>
      </c>
      <c r="R2583" s="19">
        <f>L2583-M2583</f>
        <v/>
      </c>
      <c r="S2583" s="19">
        <f>P2583-Q2583</f>
        <v/>
      </c>
      <c r="T2583" s="19">
        <f>R2583+S2583</f>
        <v/>
      </c>
      <c r="U2583" s="21">
        <f>IF(J2583&lt;=0,0,LOOKUP(J2583,{0,1950001,3300001,6950001,9000001,18000001,40000001},{0.05,0.1,0.2,0.23,0.33,0.4,0.45}))</f>
        <v/>
      </c>
    </row>
    <row r="2584">
      <c r="A2584" t="inlineStr">
        <is>
          <t>1万円刻み</t>
        </is>
      </c>
      <c r="B2584" s="19">
        <f>'3_1万円刻み'!$A$1223</f>
        <v/>
      </c>
      <c r="C2584" s="20" t="n">
        <v>2026</v>
      </c>
      <c r="D2584" s="19" t="n">
        <v>276000</v>
      </c>
      <c r="E2584" s="19">
        <f>ROUND(MIN(B2584/12,650000)*12*0.0915+MIN(B2584/12,1390000)*12*(0.0504+0)+B2584*0.005,0)</f>
        <v/>
      </c>
      <c r="F2584" s="19" t="n">
        <v>0</v>
      </c>
      <c r="G2584" s="19" t="n">
        <v>0</v>
      </c>
      <c r="H2584" s="19">
        <f>IF(C2584&gt;=2026,IF(B2584&lt;741000,0,IF(B2584&lt;2191000,B2584-740000,IF(B2584&lt;2193000,1451000,IF(B2584&lt;2196000,1453000,IF(B2584&lt;2200000,1456000,IF(B2584&lt;3600000,ROUNDDOWN(B2584/4,-3)*2.8-80000,IF(B2584&lt;6600000,ROUNDDOWN(B2584/4,-3)*3.2-440000,IF(B2584&lt;8500000,ROUNDDOWN(B2584*0.9,0)-1100000,B2584-1950000)))))))),IF(B2584&lt;651000,0,IF(B2584&lt;1900000,B2584-650000,IF(B2584&lt;3600000,ROUNDDOWN(B2584/4,-3)*2.8-80000,IF(B2584&lt;6600000,ROUNDDOWN(B2584/4,-3)*3.2-440000,IF(B2584&lt;8500000,ROUNDDOWN(B2584*0.9,0)-1100000,B2584-1950000))))))</f>
        <v/>
      </c>
      <c r="I2584" s="19">
        <f>IF(H2584&gt;23500000,NA(),IF(C2584&gt;=2026,IF(H2584&lt;=4890000,1040000,IF(H2584&lt;=6550000,670000,620000)),IF(H2584&lt;=1320000,950000,IF(H2584&lt;=3360000,880000,IF(H2584&lt;=4890000,680000,IF(H2584&lt;=6550000,630000,580000))))))</f>
        <v/>
      </c>
      <c r="J2584" s="19">
        <f>MAX(0,ROUNDDOWN(H2584-E2584-I2584-F2584,-3))</f>
        <v/>
      </c>
      <c r="K2584" s="19">
        <f>MAX(0,ROUNDDOWN(H2584-E2584-I2584-F2584-D2584,-3))</f>
        <v/>
      </c>
      <c r="L2584" s="19">
        <f>IF(J2584&lt;=0,0,ROUNDDOWN((J2584*LOOKUP(J2584,{0,1950001,3300001,6950001,9000001,18000001,40000001},{0.05,0.1,0.2,0.23,0.33,0.4,0.45})-LOOKUP(J2584,{0,1950001,3300001,6950001,9000001,18000001,40000001},{0,97500,427500,636000,1536000,2796000,4796000}))*1.021,-2))</f>
        <v/>
      </c>
      <c r="M2584" s="19">
        <f>IF(K2584&lt;=0,0,ROUNDDOWN((K2584*LOOKUP(K2584,{0,1950001,3300001,6950001,9000001,18000001,40000001},{0.05,0.1,0.2,0.23,0.33,0.4,0.45})-LOOKUP(K2584,{0,1950001,3300001,6950001,9000001,18000001,40000001},{0,97500,427500,636000,1536000,2796000,4796000}))*1.021,-2))</f>
        <v/>
      </c>
      <c r="N2584" s="19">
        <f>MAX(0,ROUNDDOWN(H2584-E2584-430000-G2584,-3))</f>
        <v/>
      </c>
      <c r="O2584" s="19">
        <f>MAX(0,ROUNDDOWN(H2584-E2584-430000-G2584-D2584,-3))</f>
        <v/>
      </c>
      <c r="P2584" s="19">
        <f>IF(H2584&lt;=450000,0,MAX(0,ROUNDDOWN(N2584*0.06-MIN(50000,N2584)*0.03,-2))+MAX(0,ROUNDDOWN(N2584*0.04-MIN(50000,N2584)*0.02,-2)))</f>
        <v/>
      </c>
      <c r="Q2584" s="19">
        <f>IF(H2584&lt;=450000,0,MAX(0,ROUNDDOWN(O2584*0.06-MIN(50000,O2584)*0.03,-2))+MAX(0,ROUNDDOWN(O2584*0.04-MIN(50000,O2584)*0.02,-2)))</f>
        <v/>
      </c>
      <c r="R2584" s="19">
        <f>L2584-M2584</f>
        <v/>
      </c>
      <c r="S2584" s="19">
        <f>P2584-Q2584</f>
        <v/>
      </c>
      <c r="T2584" s="19">
        <f>R2584+S2584</f>
        <v/>
      </c>
      <c r="U2584" s="21">
        <f>IF(J2584&lt;=0,0,LOOKUP(J2584,{0,1950001,3300001,6950001,9000001,18000001,40000001},{0.05,0.1,0.2,0.23,0.33,0.4,0.45}))</f>
        <v/>
      </c>
    </row>
    <row r="2585">
      <c r="A2585" t="inlineStr">
        <is>
          <t>1万円刻み</t>
        </is>
      </c>
      <c r="B2585" s="19">
        <f>'3_1万円刻み'!$A$1224</f>
        <v/>
      </c>
      <c r="C2585" s="20" t="n">
        <v>2025</v>
      </c>
      <c r="D2585" s="19" t="n">
        <v>276000</v>
      </c>
      <c r="E2585" s="19">
        <f>ROUND(MIN(B2585/12,650000)*12*0.0915+MIN(B2585/12,1390000)*12*(0.0504+0)+B2585*0.005,0)</f>
        <v/>
      </c>
      <c r="F2585" s="19" t="n">
        <v>0</v>
      </c>
      <c r="G2585" s="19" t="n">
        <v>0</v>
      </c>
      <c r="H2585" s="19">
        <f>IF(C2585&gt;=2026,IF(B2585&lt;741000,0,IF(B2585&lt;2191000,B2585-740000,IF(B2585&lt;2193000,1451000,IF(B2585&lt;2196000,1453000,IF(B2585&lt;2200000,1456000,IF(B2585&lt;3600000,ROUNDDOWN(B2585/4,-3)*2.8-80000,IF(B2585&lt;6600000,ROUNDDOWN(B2585/4,-3)*3.2-440000,IF(B2585&lt;8500000,ROUNDDOWN(B2585*0.9,0)-1100000,B2585-1950000)))))))),IF(B2585&lt;651000,0,IF(B2585&lt;1900000,B2585-650000,IF(B2585&lt;3600000,ROUNDDOWN(B2585/4,-3)*2.8-80000,IF(B2585&lt;6600000,ROUNDDOWN(B2585/4,-3)*3.2-440000,IF(B2585&lt;8500000,ROUNDDOWN(B2585*0.9,0)-1100000,B2585-1950000))))))</f>
        <v/>
      </c>
      <c r="I2585" s="19">
        <f>IF(H2585&gt;23500000,NA(),IF(C2585&gt;=2026,IF(H2585&lt;=4890000,1040000,IF(H2585&lt;=6550000,670000,620000)),IF(H2585&lt;=1320000,950000,IF(H2585&lt;=3360000,880000,IF(H2585&lt;=4890000,680000,IF(H2585&lt;=6550000,630000,580000))))))</f>
        <v/>
      </c>
      <c r="J2585" s="19">
        <f>MAX(0,ROUNDDOWN(H2585-E2585-I2585-F2585,-3))</f>
        <v/>
      </c>
      <c r="K2585" s="19">
        <f>MAX(0,ROUNDDOWN(H2585-E2585-I2585-F2585-D2585,-3))</f>
        <v/>
      </c>
      <c r="L2585" s="19">
        <f>IF(J2585&lt;=0,0,ROUNDDOWN((J2585*LOOKUP(J2585,{0,1950001,3300001,6950001,9000001,18000001,40000001},{0.05,0.1,0.2,0.23,0.33,0.4,0.45})-LOOKUP(J2585,{0,1950001,3300001,6950001,9000001,18000001,40000001},{0,97500,427500,636000,1536000,2796000,4796000}))*1.021,-2))</f>
        <v/>
      </c>
      <c r="M2585" s="19">
        <f>IF(K2585&lt;=0,0,ROUNDDOWN((K2585*LOOKUP(K2585,{0,1950001,3300001,6950001,9000001,18000001,40000001},{0.05,0.1,0.2,0.23,0.33,0.4,0.45})-LOOKUP(K2585,{0,1950001,3300001,6950001,9000001,18000001,40000001},{0,97500,427500,636000,1536000,2796000,4796000}))*1.021,-2))</f>
        <v/>
      </c>
      <c r="N2585" s="19">
        <f>MAX(0,ROUNDDOWN(H2585-E2585-430000-G2585,-3))</f>
        <v/>
      </c>
      <c r="O2585" s="19">
        <f>MAX(0,ROUNDDOWN(H2585-E2585-430000-G2585-D2585,-3))</f>
        <v/>
      </c>
      <c r="P2585" s="19">
        <f>IF(H2585&lt;=450000,0,MAX(0,ROUNDDOWN(N2585*0.06-MIN(50000,N2585)*0.03,-2))+MAX(0,ROUNDDOWN(N2585*0.04-MIN(50000,N2585)*0.02,-2)))</f>
        <v/>
      </c>
      <c r="Q2585" s="19">
        <f>IF(H2585&lt;=450000,0,MAX(0,ROUNDDOWN(O2585*0.06-MIN(50000,O2585)*0.03,-2))+MAX(0,ROUNDDOWN(O2585*0.04-MIN(50000,O2585)*0.02,-2)))</f>
        <v/>
      </c>
      <c r="R2585" s="19">
        <f>L2585-M2585</f>
        <v/>
      </c>
      <c r="S2585" s="19">
        <f>P2585-Q2585</f>
        <v/>
      </c>
      <c r="T2585" s="19">
        <f>R2585+S2585</f>
        <v/>
      </c>
      <c r="U2585" s="21">
        <f>IF(J2585&lt;=0,0,LOOKUP(J2585,{0,1950001,3300001,6950001,9000001,18000001,40000001},{0.05,0.1,0.2,0.23,0.33,0.4,0.45}))</f>
        <v/>
      </c>
    </row>
    <row r="2586">
      <c r="A2586" t="inlineStr">
        <is>
          <t>1万円刻み</t>
        </is>
      </c>
      <c r="B2586" s="19">
        <f>'3_1万円刻み'!$A$1224</f>
        <v/>
      </c>
      <c r="C2586" s="20" t="n">
        <v>2026</v>
      </c>
      <c r="D2586" s="19" t="n">
        <v>276000</v>
      </c>
      <c r="E2586" s="19">
        <f>ROUND(MIN(B2586/12,650000)*12*0.0915+MIN(B2586/12,1390000)*12*(0.0504+0)+B2586*0.005,0)</f>
        <v/>
      </c>
      <c r="F2586" s="19" t="n">
        <v>0</v>
      </c>
      <c r="G2586" s="19" t="n">
        <v>0</v>
      </c>
      <c r="H2586" s="19">
        <f>IF(C2586&gt;=2026,IF(B2586&lt;741000,0,IF(B2586&lt;2191000,B2586-740000,IF(B2586&lt;2193000,1451000,IF(B2586&lt;2196000,1453000,IF(B2586&lt;2200000,1456000,IF(B2586&lt;3600000,ROUNDDOWN(B2586/4,-3)*2.8-80000,IF(B2586&lt;6600000,ROUNDDOWN(B2586/4,-3)*3.2-440000,IF(B2586&lt;8500000,ROUNDDOWN(B2586*0.9,0)-1100000,B2586-1950000)))))))),IF(B2586&lt;651000,0,IF(B2586&lt;1900000,B2586-650000,IF(B2586&lt;3600000,ROUNDDOWN(B2586/4,-3)*2.8-80000,IF(B2586&lt;6600000,ROUNDDOWN(B2586/4,-3)*3.2-440000,IF(B2586&lt;8500000,ROUNDDOWN(B2586*0.9,0)-1100000,B2586-1950000))))))</f>
        <v/>
      </c>
      <c r="I2586" s="19">
        <f>IF(H2586&gt;23500000,NA(),IF(C2586&gt;=2026,IF(H2586&lt;=4890000,1040000,IF(H2586&lt;=6550000,670000,620000)),IF(H2586&lt;=1320000,950000,IF(H2586&lt;=3360000,880000,IF(H2586&lt;=4890000,680000,IF(H2586&lt;=6550000,630000,580000))))))</f>
        <v/>
      </c>
      <c r="J2586" s="19">
        <f>MAX(0,ROUNDDOWN(H2586-E2586-I2586-F2586,-3))</f>
        <v/>
      </c>
      <c r="K2586" s="19">
        <f>MAX(0,ROUNDDOWN(H2586-E2586-I2586-F2586-D2586,-3))</f>
        <v/>
      </c>
      <c r="L2586" s="19">
        <f>IF(J2586&lt;=0,0,ROUNDDOWN((J2586*LOOKUP(J2586,{0,1950001,3300001,6950001,9000001,18000001,40000001},{0.05,0.1,0.2,0.23,0.33,0.4,0.45})-LOOKUP(J2586,{0,1950001,3300001,6950001,9000001,18000001,40000001},{0,97500,427500,636000,1536000,2796000,4796000}))*1.021,-2))</f>
        <v/>
      </c>
      <c r="M2586" s="19">
        <f>IF(K2586&lt;=0,0,ROUNDDOWN((K2586*LOOKUP(K2586,{0,1950001,3300001,6950001,9000001,18000001,40000001},{0.05,0.1,0.2,0.23,0.33,0.4,0.45})-LOOKUP(K2586,{0,1950001,3300001,6950001,9000001,18000001,40000001},{0,97500,427500,636000,1536000,2796000,4796000}))*1.021,-2))</f>
        <v/>
      </c>
      <c r="N2586" s="19">
        <f>MAX(0,ROUNDDOWN(H2586-E2586-430000-G2586,-3))</f>
        <v/>
      </c>
      <c r="O2586" s="19">
        <f>MAX(0,ROUNDDOWN(H2586-E2586-430000-G2586-D2586,-3))</f>
        <v/>
      </c>
      <c r="P2586" s="19">
        <f>IF(H2586&lt;=450000,0,MAX(0,ROUNDDOWN(N2586*0.06-MIN(50000,N2586)*0.03,-2))+MAX(0,ROUNDDOWN(N2586*0.04-MIN(50000,N2586)*0.02,-2)))</f>
        <v/>
      </c>
      <c r="Q2586" s="19">
        <f>IF(H2586&lt;=450000,0,MAX(0,ROUNDDOWN(O2586*0.06-MIN(50000,O2586)*0.03,-2))+MAX(0,ROUNDDOWN(O2586*0.04-MIN(50000,O2586)*0.02,-2)))</f>
        <v/>
      </c>
      <c r="R2586" s="19">
        <f>L2586-M2586</f>
        <v/>
      </c>
      <c r="S2586" s="19">
        <f>P2586-Q2586</f>
        <v/>
      </c>
      <c r="T2586" s="19">
        <f>R2586+S2586</f>
        <v/>
      </c>
      <c r="U2586" s="21">
        <f>IF(J2586&lt;=0,0,LOOKUP(J2586,{0,1950001,3300001,6950001,9000001,18000001,40000001},{0.05,0.1,0.2,0.23,0.33,0.4,0.45}))</f>
        <v/>
      </c>
    </row>
    <row r="2587">
      <c r="A2587" t="inlineStr">
        <is>
          <t>1万円刻み</t>
        </is>
      </c>
      <c r="B2587" s="19">
        <f>'3_1万円刻み'!$A$1225</f>
        <v/>
      </c>
      <c r="C2587" s="20" t="n">
        <v>2025</v>
      </c>
      <c r="D2587" s="19" t="n">
        <v>276000</v>
      </c>
      <c r="E2587" s="19">
        <f>ROUND(MIN(B2587/12,650000)*12*0.0915+MIN(B2587/12,1390000)*12*(0.0504+0)+B2587*0.005,0)</f>
        <v/>
      </c>
      <c r="F2587" s="19" t="n">
        <v>0</v>
      </c>
      <c r="G2587" s="19" t="n">
        <v>0</v>
      </c>
      <c r="H2587" s="19">
        <f>IF(C2587&gt;=2026,IF(B2587&lt;741000,0,IF(B2587&lt;2191000,B2587-740000,IF(B2587&lt;2193000,1451000,IF(B2587&lt;2196000,1453000,IF(B2587&lt;2200000,1456000,IF(B2587&lt;3600000,ROUNDDOWN(B2587/4,-3)*2.8-80000,IF(B2587&lt;6600000,ROUNDDOWN(B2587/4,-3)*3.2-440000,IF(B2587&lt;8500000,ROUNDDOWN(B2587*0.9,0)-1100000,B2587-1950000)))))))),IF(B2587&lt;651000,0,IF(B2587&lt;1900000,B2587-650000,IF(B2587&lt;3600000,ROUNDDOWN(B2587/4,-3)*2.8-80000,IF(B2587&lt;6600000,ROUNDDOWN(B2587/4,-3)*3.2-440000,IF(B2587&lt;8500000,ROUNDDOWN(B2587*0.9,0)-1100000,B2587-1950000))))))</f>
        <v/>
      </c>
      <c r="I2587" s="19">
        <f>IF(H2587&gt;23500000,NA(),IF(C2587&gt;=2026,IF(H2587&lt;=4890000,1040000,IF(H2587&lt;=6550000,670000,620000)),IF(H2587&lt;=1320000,950000,IF(H2587&lt;=3360000,880000,IF(H2587&lt;=4890000,680000,IF(H2587&lt;=6550000,630000,580000))))))</f>
        <v/>
      </c>
      <c r="J2587" s="19">
        <f>MAX(0,ROUNDDOWN(H2587-E2587-I2587-F2587,-3))</f>
        <v/>
      </c>
      <c r="K2587" s="19">
        <f>MAX(0,ROUNDDOWN(H2587-E2587-I2587-F2587-D2587,-3))</f>
        <v/>
      </c>
      <c r="L2587" s="19">
        <f>IF(J2587&lt;=0,0,ROUNDDOWN((J2587*LOOKUP(J2587,{0,1950001,3300001,6950001,9000001,18000001,40000001},{0.05,0.1,0.2,0.23,0.33,0.4,0.45})-LOOKUP(J2587,{0,1950001,3300001,6950001,9000001,18000001,40000001},{0,97500,427500,636000,1536000,2796000,4796000}))*1.021,-2))</f>
        <v/>
      </c>
      <c r="M2587" s="19">
        <f>IF(K2587&lt;=0,0,ROUNDDOWN((K2587*LOOKUP(K2587,{0,1950001,3300001,6950001,9000001,18000001,40000001},{0.05,0.1,0.2,0.23,0.33,0.4,0.45})-LOOKUP(K2587,{0,1950001,3300001,6950001,9000001,18000001,40000001},{0,97500,427500,636000,1536000,2796000,4796000}))*1.021,-2))</f>
        <v/>
      </c>
      <c r="N2587" s="19">
        <f>MAX(0,ROUNDDOWN(H2587-E2587-430000-G2587,-3))</f>
        <v/>
      </c>
      <c r="O2587" s="19">
        <f>MAX(0,ROUNDDOWN(H2587-E2587-430000-G2587-D2587,-3))</f>
        <v/>
      </c>
      <c r="P2587" s="19">
        <f>IF(H2587&lt;=450000,0,MAX(0,ROUNDDOWN(N2587*0.06-MIN(50000,N2587)*0.03,-2))+MAX(0,ROUNDDOWN(N2587*0.04-MIN(50000,N2587)*0.02,-2)))</f>
        <v/>
      </c>
      <c r="Q2587" s="19">
        <f>IF(H2587&lt;=450000,0,MAX(0,ROUNDDOWN(O2587*0.06-MIN(50000,O2587)*0.03,-2))+MAX(0,ROUNDDOWN(O2587*0.04-MIN(50000,O2587)*0.02,-2)))</f>
        <v/>
      </c>
      <c r="R2587" s="19">
        <f>L2587-M2587</f>
        <v/>
      </c>
      <c r="S2587" s="19">
        <f>P2587-Q2587</f>
        <v/>
      </c>
      <c r="T2587" s="19">
        <f>R2587+S2587</f>
        <v/>
      </c>
      <c r="U2587" s="21">
        <f>IF(J2587&lt;=0,0,LOOKUP(J2587,{0,1950001,3300001,6950001,9000001,18000001,40000001},{0.05,0.1,0.2,0.23,0.33,0.4,0.45}))</f>
        <v/>
      </c>
    </row>
    <row r="2588">
      <c r="A2588" t="inlineStr">
        <is>
          <t>1万円刻み</t>
        </is>
      </c>
      <c r="B2588" s="19">
        <f>'3_1万円刻み'!$A$1225</f>
        <v/>
      </c>
      <c r="C2588" s="20" t="n">
        <v>2026</v>
      </c>
      <c r="D2588" s="19" t="n">
        <v>276000</v>
      </c>
      <c r="E2588" s="19">
        <f>ROUND(MIN(B2588/12,650000)*12*0.0915+MIN(B2588/12,1390000)*12*(0.0504+0)+B2588*0.005,0)</f>
        <v/>
      </c>
      <c r="F2588" s="19" t="n">
        <v>0</v>
      </c>
      <c r="G2588" s="19" t="n">
        <v>0</v>
      </c>
      <c r="H2588" s="19">
        <f>IF(C2588&gt;=2026,IF(B2588&lt;741000,0,IF(B2588&lt;2191000,B2588-740000,IF(B2588&lt;2193000,1451000,IF(B2588&lt;2196000,1453000,IF(B2588&lt;2200000,1456000,IF(B2588&lt;3600000,ROUNDDOWN(B2588/4,-3)*2.8-80000,IF(B2588&lt;6600000,ROUNDDOWN(B2588/4,-3)*3.2-440000,IF(B2588&lt;8500000,ROUNDDOWN(B2588*0.9,0)-1100000,B2588-1950000)))))))),IF(B2588&lt;651000,0,IF(B2588&lt;1900000,B2588-650000,IF(B2588&lt;3600000,ROUNDDOWN(B2588/4,-3)*2.8-80000,IF(B2588&lt;6600000,ROUNDDOWN(B2588/4,-3)*3.2-440000,IF(B2588&lt;8500000,ROUNDDOWN(B2588*0.9,0)-1100000,B2588-1950000))))))</f>
        <v/>
      </c>
      <c r="I2588" s="19">
        <f>IF(H2588&gt;23500000,NA(),IF(C2588&gt;=2026,IF(H2588&lt;=4890000,1040000,IF(H2588&lt;=6550000,670000,620000)),IF(H2588&lt;=1320000,950000,IF(H2588&lt;=3360000,880000,IF(H2588&lt;=4890000,680000,IF(H2588&lt;=6550000,630000,580000))))))</f>
        <v/>
      </c>
      <c r="J2588" s="19">
        <f>MAX(0,ROUNDDOWN(H2588-E2588-I2588-F2588,-3))</f>
        <v/>
      </c>
      <c r="K2588" s="19">
        <f>MAX(0,ROUNDDOWN(H2588-E2588-I2588-F2588-D2588,-3))</f>
        <v/>
      </c>
      <c r="L2588" s="19">
        <f>IF(J2588&lt;=0,0,ROUNDDOWN((J2588*LOOKUP(J2588,{0,1950001,3300001,6950001,9000001,18000001,40000001},{0.05,0.1,0.2,0.23,0.33,0.4,0.45})-LOOKUP(J2588,{0,1950001,3300001,6950001,9000001,18000001,40000001},{0,97500,427500,636000,1536000,2796000,4796000}))*1.021,-2))</f>
        <v/>
      </c>
      <c r="M2588" s="19">
        <f>IF(K2588&lt;=0,0,ROUNDDOWN((K2588*LOOKUP(K2588,{0,1950001,3300001,6950001,9000001,18000001,40000001},{0.05,0.1,0.2,0.23,0.33,0.4,0.45})-LOOKUP(K2588,{0,1950001,3300001,6950001,9000001,18000001,40000001},{0,97500,427500,636000,1536000,2796000,4796000}))*1.021,-2))</f>
        <v/>
      </c>
      <c r="N2588" s="19">
        <f>MAX(0,ROUNDDOWN(H2588-E2588-430000-G2588,-3))</f>
        <v/>
      </c>
      <c r="O2588" s="19">
        <f>MAX(0,ROUNDDOWN(H2588-E2588-430000-G2588-D2588,-3))</f>
        <v/>
      </c>
      <c r="P2588" s="19">
        <f>IF(H2588&lt;=450000,0,MAX(0,ROUNDDOWN(N2588*0.06-MIN(50000,N2588)*0.03,-2))+MAX(0,ROUNDDOWN(N2588*0.04-MIN(50000,N2588)*0.02,-2)))</f>
        <v/>
      </c>
      <c r="Q2588" s="19">
        <f>IF(H2588&lt;=450000,0,MAX(0,ROUNDDOWN(O2588*0.06-MIN(50000,O2588)*0.03,-2))+MAX(0,ROUNDDOWN(O2588*0.04-MIN(50000,O2588)*0.02,-2)))</f>
        <v/>
      </c>
      <c r="R2588" s="19">
        <f>L2588-M2588</f>
        <v/>
      </c>
      <c r="S2588" s="19">
        <f>P2588-Q2588</f>
        <v/>
      </c>
      <c r="T2588" s="19">
        <f>R2588+S2588</f>
        <v/>
      </c>
      <c r="U2588" s="21">
        <f>IF(J2588&lt;=0,0,LOOKUP(J2588,{0,1950001,3300001,6950001,9000001,18000001,40000001},{0.05,0.1,0.2,0.23,0.33,0.4,0.45}))</f>
        <v/>
      </c>
    </row>
    <row r="2589">
      <c r="A2589" t="inlineStr">
        <is>
          <t>1万円刻み</t>
        </is>
      </c>
      <c r="B2589" s="19">
        <f>'3_1万円刻み'!$A$1226</f>
        <v/>
      </c>
      <c r="C2589" s="20" t="n">
        <v>2025</v>
      </c>
      <c r="D2589" s="19" t="n">
        <v>276000</v>
      </c>
      <c r="E2589" s="19">
        <f>ROUND(MIN(B2589/12,650000)*12*0.0915+MIN(B2589/12,1390000)*12*(0.0504+0)+B2589*0.005,0)</f>
        <v/>
      </c>
      <c r="F2589" s="19" t="n">
        <v>0</v>
      </c>
      <c r="G2589" s="19" t="n">
        <v>0</v>
      </c>
      <c r="H2589" s="19">
        <f>IF(C2589&gt;=2026,IF(B2589&lt;741000,0,IF(B2589&lt;2191000,B2589-740000,IF(B2589&lt;2193000,1451000,IF(B2589&lt;2196000,1453000,IF(B2589&lt;2200000,1456000,IF(B2589&lt;3600000,ROUNDDOWN(B2589/4,-3)*2.8-80000,IF(B2589&lt;6600000,ROUNDDOWN(B2589/4,-3)*3.2-440000,IF(B2589&lt;8500000,ROUNDDOWN(B2589*0.9,0)-1100000,B2589-1950000)))))))),IF(B2589&lt;651000,0,IF(B2589&lt;1900000,B2589-650000,IF(B2589&lt;3600000,ROUNDDOWN(B2589/4,-3)*2.8-80000,IF(B2589&lt;6600000,ROUNDDOWN(B2589/4,-3)*3.2-440000,IF(B2589&lt;8500000,ROUNDDOWN(B2589*0.9,0)-1100000,B2589-1950000))))))</f>
        <v/>
      </c>
      <c r="I2589" s="19">
        <f>IF(H2589&gt;23500000,NA(),IF(C2589&gt;=2026,IF(H2589&lt;=4890000,1040000,IF(H2589&lt;=6550000,670000,620000)),IF(H2589&lt;=1320000,950000,IF(H2589&lt;=3360000,880000,IF(H2589&lt;=4890000,680000,IF(H2589&lt;=6550000,630000,580000))))))</f>
        <v/>
      </c>
      <c r="J2589" s="19">
        <f>MAX(0,ROUNDDOWN(H2589-E2589-I2589-F2589,-3))</f>
        <v/>
      </c>
      <c r="K2589" s="19">
        <f>MAX(0,ROUNDDOWN(H2589-E2589-I2589-F2589-D2589,-3))</f>
        <v/>
      </c>
      <c r="L2589" s="19">
        <f>IF(J2589&lt;=0,0,ROUNDDOWN((J2589*LOOKUP(J2589,{0,1950001,3300001,6950001,9000001,18000001,40000001},{0.05,0.1,0.2,0.23,0.33,0.4,0.45})-LOOKUP(J2589,{0,1950001,3300001,6950001,9000001,18000001,40000001},{0,97500,427500,636000,1536000,2796000,4796000}))*1.021,-2))</f>
        <v/>
      </c>
      <c r="M2589" s="19">
        <f>IF(K2589&lt;=0,0,ROUNDDOWN((K2589*LOOKUP(K2589,{0,1950001,3300001,6950001,9000001,18000001,40000001},{0.05,0.1,0.2,0.23,0.33,0.4,0.45})-LOOKUP(K2589,{0,1950001,3300001,6950001,9000001,18000001,40000001},{0,97500,427500,636000,1536000,2796000,4796000}))*1.021,-2))</f>
        <v/>
      </c>
      <c r="N2589" s="19">
        <f>MAX(0,ROUNDDOWN(H2589-E2589-430000-G2589,-3))</f>
        <v/>
      </c>
      <c r="O2589" s="19">
        <f>MAX(0,ROUNDDOWN(H2589-E2589-430000-G2589-D2589,-3))</f>
        <v/>
      </c>
      <c r="P2589" s="19">
        <f>IF(H2589&lt;=450000,0,MAX(0,ROUNDDOWN(N2589*0.06-MIN(50000,N2589)*0.03,-2))+MAX(0,ROUNDDOWN(N2589*0.04-MIN(50000,N2589)*0.02,-2)))</f>
        <v/>
      </c>
      <c r="Q2589" s="19">
        <f>IF(H2589&lt;=450000,0,MAX(0,ROUNDDOWN(O2589*0.06-MIN(50000,O2589)*0.03,-2))+MAX(0,ROUNDDOWN(O2589*0.04-MIN(50000,O2589)*0.02,-2)))</f>
        <v/>
      </c>
      <c r="R2589" s="19">
        <f>L2589-M2589</f>
        <v/>
      </c>
      <c r="S2589" s="19">
        <f>P2589-Q2589</f>
        <v/>
      </c>
      <c r="T2589" s="19">
        <f>R2589+S2589</f>
        <v/>
      </c>
      <c r="U2589" s="21">
        <f>IF(J2589&lt;=0,0,LOOKUP(J2589,{0,1950001,3300001,6950001,9000001,18000001,40000001},{0.05,0.1,0.2,0.23,0.33,0.4,0.45}))</f>
        <v/>
      </c>
    </row>
    <row r="2590">
      <c r="A2590" t="inlineStr">
        <is>
          <t>1万円刻み</t>
        </is>
      </c>
      <c r="B2590" s="19">
        <f>'3_1万円刻み'!$A$1226</f>
        <v/>
      </c>
      <c r="C2590" s="20" t="n">
        <v>2026</v>
      </c>
      <c r="D2590" s="19" t="n">
        <v>276000</v>
      </c>
      <c r="E2590" s="19">
        <f>ROUND(MIN(B2590/12,650000)*12*0.0915+MIN(B2590/12,1390000)*12*(0.0504+0)+B2590*0.005,0)</f>
        <v/>
      </c>
      <c r="F2590" s="19" t="n">
        <v>0</v>
      </c>
      <c r="G2590" s="19" t="n">
        <v>0</v>
      </c>
      <c r="H2590" s="19">
        <f>IF(C2590&gt;=2026,IF(B2590&lt;741000,0,IF(B2590&lt;2191000,B2590-740000,IF(B2590&lt;2193000,1451000,IF(B2590&lt;2196000,1453000,IF(B2590&lt;2200000,1456000,IF(B2590&lt;3600000,ROUNDDOWN(B2590/4,-3)*2.8-80000,IF(B2590&lt;6600000,ROUNDDOWN(B2590/4,-3)*3.2-440000,IF(B2590&lt;8500000,ROUNDDOWN(B2590*0.9,0)-1100000,B2590-1950000)))))))),IF(B2590&lt;651000,0,IF(B2590&lt;1900000,B2590-650000,IF(B2590&lt;3600000,ROUNDDOWN(B2590/4,-3)*2.8-80000,IF(B2590&lt;6600000,ROUNDDOWN(B2590/4,-3)*3.2-440000,IF(B2590&lt;8500000,ROUNDDOWN(B2590*0.9,0)-1100000,B2590-1950000))))))</f>
        <v/>
      </c>
      <c r="I2590" s="19">
        <f>IF(H2590&gt;23500000,NA(),IF(C2590&gt;=2026,IF(H2590&lt;=4890000,1040000,IF(H2590&lt;=6550000,670000,620000)),IF(H2590&lt;=1320000,950000,IF(H2590&lt;=3360000,880000,IF(H2590&lt;=4890000,680000,IF(H2590&lt;=6550000,630000,580000))))))</f>
        <v/>
      </c>
      <c r="J2590" s="19">
        <f>MAX(0,ROUNDDOWN(H2590-E2590-I2590-F2590,-3))</f>
        <v/>
      </c>
      <c r="K2590" s="19">
        <f>MAX(0,ROUNDDOWN(H2590-E2590-I2590-F2590-D2590,-3))</f>
        <v/>
      </c>
      <c r="L2590" s="19">
        <f>IF(J2590&lt;=0,0,ROUNDDOWN((J2590*LOOKUP(J2590,{0,1950001,3300001,6950001,9000001,18000001,40000001},{0.05,0.1,0.2,0.23,0.33,0.4,0.45})-LOOKUP(J2590,{0,1950001,3300001,6950001,9000001,18000001,40000001},{0,97500,427500,636000,1536000,2796000,4796000}))*1.021,-2))</f>
        <v/>
      </c>
      <c r="M2590" s="19">
        <f>IF(K2590&lt;=0,0,ROUNDDOWN((K2590*LOOKUP(K2590,{0,1950001,3300001,6950001,9000001,18000001,40000001},{0.05,0.1,0.2,0.23,0.33,0.4,0.45})-LOOKUP(K2590,{0,1950001,3300001,6950001,9000001,18000001,40000001},{0,97500,427500,636000,1536000,2796000,4796000}))*1.021,-2))</f>
        <v/>
      </c>
      <c r="N2590" s="19">
        <f>MAX(0,ROUNDDOWN(H2590-E2590-430000-G2590,-3))</f>
        <v/>
      </c>
      <c r="O2590" s="19">
        <f>MAX(0,ROUNDDOWN(H2590-E2590-430000-G2590-D2590,-3))</f>
        <v/>
      </c>
      <c r="P2590" s="19">
        <f>IF(H2590&lt;=450000,0,MAX(0,ROUNDDOWN(N2590*0.06-MIN(50000,N2590)*0.03,-2))+MAX(0,ROUNDDOWN(N2590*0.04-MIN(50000,N2590)*0.02,-2)))</f>
        <v/>
      </c>
      <c r="Q2590" s="19">
        <f>IF(H2590&lt;=450000,0,MAX(0,ROUNDDOWN(O2590*0.06-MIN(50000,O2590)*0.03,-2))+MAX(0,ROUNDDOWN(O2590*0.04-MIN(50000,O2590)*0.02,-2)))</f>
        <v/>
      </c>
      <c r="R2590" s="19">
        <f>L2590-M2590</f>
        <v/>
      </c>
      <c r="S2590" s="19">
        <f>P2590-Q2590</f>
        <v/>
      </c>
      <c r="T2590" s="19">
        <f>R2590+S2590</f>
        <v/>
      </c>
      <c r="U2590" s="21">
        <f>IF(J2590&lt;=0,0,LOOKUP(J2590,{0,1950001,3300001,6950001,9000001,18000001,40000001},{0.05,0.1,0.2,0.23,0.33,0.4,0.45}))</f>
        <v/>
      </c>
    </row>
    <row r="2591">
      <c r="A2591" t="inlineStr">
        <is>
          <t>1万円刻み</t>
        </is>
      </c>
      <c r="B2591" s="19">
        <f>'3_1万円刻み'!$A$1227</f>
        <v/>
      </c>
      <c r="C2591" s="20" t="n">
        <v>2025</v>
      </c>
      <c r="D2591" s="19" t="n">
        <v>276000</v>
      </c>
      <c r="E2591" s="19">
        <f>ROUND(MIN(B2591/12,650000)*12*0.0915+MIN(B2591/12,1390000)*12*(0.0504+0)+B2591*0.005,0)</f>
        <v/>
      </c>
      <c r="F2591" s="19" t="n">
        <v>0</v>
      </c>
      <c r="G2591" s="19" t="n">
        <v>0</v>
      </c>
      <c r="H2591" s="19">
        <f>IF(C2591&gt;=2026,IF(B2591&lt;741000,0,IF(B2591&lt;2191000,B2591-740000,IF(B2591&lt;2193000,1451000,IF(B2591&lt;2196000,1453000,IF(B2591&lt;2200000,1456000,IF(B2591&lt;3600000,ROUNDDOWN(B2591/4,-3)*2.8-80000,IF(B2591&lt;6600000,ROUNDDOWN(B2591/4,-3)*3.2-440000,IF(B2591&lt;8500000,ROUNDDOWN(B2591*0.9,0)-1100000,B2591-1950000)))))))),IF(B2591&lt;651000,0,IF(B2591&lt;1900000,B2591-650000,IF(B2591&lt;3600000,ROUNDDOWN(B2591/4,-3)*2.8-80000,IF(B2591&lt;6600000,ROUNDDOWN(B2591/4,-3)*3.2-440000,IF(B2591&lt;8500000,ROUNDDOWN(B2591*0.9,0)-1100000,B2591-1950000))))))</f>
        <v/>
      </c>
      <c r="I2591" s="19">
        <f>IF(H2591&gt;23500000,NA(),IF(C2591&gt;=2026,IF(H2591&lt;=4890000,1040000,IF(H2591&lt;=6550000,670000,620000)),IF(H2591&lt;=1320000,950000,IF(H2591&lt;=3360000,880000,IF(H2591&lt;=4890000,680000,IF(H2591&lt;=6550000,630000,580000))))))</f>
        <v/>
      </c>
      <c r="J2591" s="19">
        <f>MAX(0,ROUNDDOWN(H2591-E2591-I2591-F2591,-3))</f>
        <v/>
      </c>
      <c r="K2591" s="19">
        <f>MAX(0,ROUNDDOWN(H2591-E2591-I2591-F2591-D2591,-3))</f>
        <v/>
      </c>
      <c r="L2591" s="19">
        <f>IF(J2591&lt;=0,0,ROUNDDOWN((J2591*LOOKUP(J2591,{0,1950001,3300001,6950001,9000001,18000001,40000001},{0.05,0.1,0.2,0.23,0.33,0.4,0.45})-LOOKUP(J2591,{0,1950001,3300001,6950001,9000001,18000001,40000001},{0,97500,427500,636000,1536000,2796000,4796000}))*1.021,-2))</f>
        <v/>
      </c>
      <c r="M2591" s="19">
        <f>IF(K2591&lt;=0,0,ROUNDDOWN((K2591*LOOKUP(K2591,{0,1950001,3300001,6950001,9000001,18000001,40000001},{0.05,0.1,0.2,0.23,0.33,0.4,0.45})-LOOKUP(K2591,{0,1950001,3300001,6950001,9000001,18000001,40000001},{0,97500,427500,636000,1536000,2796000,4796000}))*1.021,-2))</f>
        <v/>
      </c>
      <c r="N2591" s="19">
        <f>MAX(0,ROUNDDOWN(H2591-E2591-430000-G2591,-3))</f>
        <v/>
      </c>
      <c r="O2591" s="19">
        <f>MAX(0,ROUNDDOWN(H2591-E2591-430000-G2591-D2591,-3))</f>
        <v/>
      </c>
      <c r="P2591" s="19">
        <f>IF(H2591&lt;=450000,0,MAX(0,ROUNDDOWN(N2591*0.06-MIN(50000,N2591)*0.03,-2))+MAX(0,ROUNDDOWN(N2591*0.04-MIN(50000,N2591)*0.02,-2)))</f>
        <v/>
      </c>
      <c r="Q2591" s="19">
        <f>IF(H2591&lt;=450000,0,MAX(0,ROUNDDOWN(O2591*0.06-MIN(50000,O2591)*0.03,-2))+MAX(0,ROUNDDOWN(O2591*0.04-MIN(50000,O2591)*0.02,-2)))</f>
        <v/>
      </c>
      <c r="R2591" s="19">
        <f>L2591-M2591</f>
        <v/>
      </c>
      <c r="S2591" s="19">
        <f>P2591-Q2591</f>
        <v/>
      </c>
      <c r="T2591" s="19">
        <f>R2591+S2591</f>
        <v/>
      </c>
      <c r="U2591" s="21">
        <f>IF(J2591&lt;=0,0,LOOKUP(J2591,{0,1950001,3300001,6950001,9000001,18000001,40000001},{0.05,0.1,0.2,0.23,0.33,0.4,0.45}))</f>
        <v/>
      </c>
    </row>
    <row r="2592">
      <c r="A2592" t="inlineStr">
        <is>
          <t>1万円刻み</t>
        </is>
      </c>
      <c r="B2592" s="19">
        <f>'3_1万円刻み'!$A$1227</f>
        <v/>
      </c>
      <c r="C2592" s="20" t="n">
        <v>2026</v>
      </c>
      <c r="D2592" s="19" t="n">
        <v>276000</v>
      </c>
      <c r="E2592" s="19">
        <f>ROUND(MIN(B2592/12,650000)*12*0.0915+MIN(B2592/12,1390000)*12*(0.0504+0)+B2592*0.005,0)</f>
        <v/>
      </c>
      <c r="F2592" s="19" t="n">
        <v>0</v>
      </c>
      <c r="G2592" s="19" t="n">
        <v>0</v>
      </c>
      <c r="H2592" s="19">
        <f>IF(C2592&gt;=2026,IF(B2592&lt;741000,0,IF(B2592&lt;2191000,B2592-740000,IF(B2592&lt;2193000,1451000,IF(B2592&lt;2196000,1453000,IF(B2592&lt;2200000,1456000,IF(B2592&lt;3600000,ROUNDDOWN(B2592/4,-3)*2.8-80000,IF(B2592&lt;6600000,ROUNDDOWN(B2592/4,-3)*3.2-440000,IF(B2592&lt;8500000,ROUNDDOWN(B2592*0.9,0)-1100000,B2592-1950000)))))))),IF(B2592&lt;651000,0,IF(B2592&lt;1900000,B2592-650000,IF(B2592&lt;3600000,ROUNDDOWN(B2592/4,-3)*2.8-80000,IF(B2592&lt;6600000,ROUNDDOWN(B2592/4,-3)*3.2-440000,IF(B2592&lt;8500000,ROUNDDOWN(B2592*0.9,0)-1100000,B2592-1950000))))))</f>
        <v/>
      </c>
      <c r="I2592" s="19">
        <f>IF(H2592&gt;23500000,NA(),IF(C2592&gt;=2026,IF(H2592&lt;=4890000,1040000,IF(H2592&lt;=6550000,670000,620000)),IF(H2592&lt;=1320000,950000,IF(H2592&lt;=3360000,880000,IF(H2592&lt;=4890000,680000,IF(H2592&lt;=6550000,630000,580000))))))</f>
        <v/>
      </c>
      <c r="J2592" s="19">
        <f>MAX(0,ROUNDDOWN(H2592-E2592-I2592-F2592,-3))</f>
        <v/>
      </c>
      <c r="K2592" s="19">
        <f>MAX(0,ROUNDDOWN(H2592-E2592-I2592-F2592-D2592,-3))</f>
        <v/>
      </c>
      <c r="L2592" s="19">
        <f>IF(J2592&lt;=0,0,ROUNDDOWN((J2592*LOOKUP(J2592,{0,1950001,3300001,6950001,9000001,18000001,40000001},{0.05,0.1,0.2,0.23,0.33,0.4,0.45})-LOOKUP(J2592,{0,1950001,3300001,6950001,9000001,18000001,40000001},{0,97500,427500,636000,1536000,2796000,4796000}))*1.021,-2))</f>
        <v/>
      </c>
      <c r="M2592" s="19">
        <f>IF(K2592&lt;=0,0,ROUNDDOWN((K2592*LOOKUP(K2592,{0,1950001,3300001,6950001,9000001,18000001,40000001},{0.05,0.1,0.2,0.23,0.33,0.4,0.45})-LOOKUP(K2592,{0,1950001,3300001,6950001,9000001,18000001,40000001},{0,97500,427500,636000,1536000,2796000,4796000}))*1.021,-2))</f>
        <v/>
      </c>
      <c r="N2592" s="19">
        <f>MAX(0,ROUNDDOWN(H2592-E2592-430000-G2592,-3))</f>
        <v/>
      </c>
      <c r="O2592" s="19">
        <f>MAX(0,ROUNDDOWN(H2592-E2592-430000-G2592-D2592,-3))</f>
        <v/>
      </c>
      <c r="P2592" s="19">
        <f>IF(H2592&lt;=450000,0,MAX(0,ROUNDDOWN(N2592*0.06-MIN(50000,N2592)*0.03,-2))+MAX(0,ROUNDDOWN(N2592*0.04-MIN(50000,N2592)*0.02,-2)))</f>
        <v/>
      </c>
      <c r="Q2592" s="19">
        <f>IF(H2592&lt;=450000,0,MAX(0,ROUNDDOWN(O2592*0.06-MIN(50000,O2592)*0.03,-2))+MAX(0,ROUNDDOWN(O2592*0.04-MIN(50000,O2592)*0.02,-2)))</f>
        <v/>
      </c>
      <c r="R2592" s="19">
        <f>L2592-M2592</f>
        <v/>
      </c>
      <c r="S2592" s="19">
        <f>P2592-Q2592</f>
        <v/>
      </c>
      <c r="T2592" s="19">
        <f>R2592+S2592</f>
        <v/>
      </c>
      <c r="U2592" s="21">
        <f>IF(J2592&lt;=0,0,LOOKUP(J2592,{0,1950001,3300001,6950001,9000001,18000001,40000001},{0.05,0.1,0.2,0.23,0.33,0.4,0.45}))</f>
        <v/>
      </c>
    </row>
    <row r="2593">
      <c r="A2593" t="inlineStr">
        <is>
          <t>1万円刻み</t>
        </is>
      </c>
      <c r="B2593" s="19">
        <f>'3_1万円刻み'!$A$1228</f>
        <v/>
      </c>
      <c r="C2593" s="20" t="n">
        <v>2025</v>
      </c>
      <c r="D2593" s="19" t="n">
        <v>276000</v>
      </c>
      <c r="E2593" s="19">
        <f>ROUND(MIN(B2593/12,650000)*12*0.0915+MIN(B2593/12,1390000)*12*(0.0504+0)+B2593*0.005,0)</f>
        <v/>
      </c>
      <c r="F2593" s="19" t="n">
        <v>0</v>
      </c>
      <c r="G2593" s="19" t="n">
        <v>0</v>
      </c>
      <c r="H2593" s="19">
        <f>IF(C2593&gt;=2026,IF(B2593&lt;741000,0,IF(B2593&lt;2191000,B2593-740000,IF(B2593&lt;2193000,1451000,IF(B2593&lt;2196000,1453000,IF(B2593&lt;2200000,1456000,IF(B2593&lt;3600000,ROUNDDOWN(B2593/4,-3)*2.8-80000,IF(B2593&lt;6600000,ROUNDDOWN(B2593/4,-3)*3.2-440000,IF(B2593&lt;8500000,ROUNDDOWN(B2593*0.9,0)-1100000,B2593-1950000)))))))),IF(B2593&lt;651000,0,IF(B2593&lt;1900000,B2593-650000,IF(B2593&lt;3600000,ROUNDDOWN(B2593/4,-3)*2.8-80000,IF(B2593&lt;6600000,ROUNDDOWN(B2593/4,-3)*3.2-440000,IF(B2593&lt;8500000,ROUNDDOWN(B2593*0.9,0)-1100000,B2593-1950000))))))</f>
        <v/>
      </c>
      <c r="I2593" s="19">
        <f>IF(H2593&gt;23500000,NA(),IF(C2593&gt;=2026,IF(H2593&lt;=4890000,1040000,IF(H2593&lt;=6550000,670000,620000)),IF(H2593&lt;=1320000,950000,IF(H2593&lt;=3360000,880000,IF(H2593&lt;=4890000,680000,IF(H2593&lt;=6550000,630000,580000))))))</f>
        <v/>
      </c>
      <c r="J2593" s="19">
        <f>MAX(0,ROUNDDOWN(H2593-E2593-I2593-F2593,-3))</f>
        <v/>
      </c>
      <c r="K2593" s="19">
        <f>MAX(0,ROUNDDOWN(H2593-E2593-I2593-F2593-D2593,-3))</f>
        <v/>
      </c>
      <c r="L2593" s="19">
        <f>IF(J2593&lt;=0,0,ROUNDDOWN((J2593*LOOKUP(J2593,{0,1950001,3300001,6950001,9000001,18000001,40000001},{0.05,0.1,0.2,0.23,0.33,0.4,0.45})-LOOKUP(J2593,{0,1950001,3300001,6950001,9000001,18000001,40000001},{0,97500,427500,636000,1536000,2796000,4796000}))*1.021,-2))</f>
        <v/>
      </c>
      <c r="M2593" s="19">
        <f>IF(K2593&lt;=0,0,ROUNDDOWN((K2593*LOOKUP(K2593,{0,1950001,3300001,6950001,9000001,18000001,40000001},{0.05,0.1,0.2,0.23,0.33,0.4,0.45})-LOOKUP(K2593,{0,1950001,3300001,6950001,9000001,18000001,40000001},{0,97500,427500,636000,1536000,2796000,4796000}))*1.021,-2))</f>
        <v/>
      </c>
      <c r="N2593" s="19">
        <f>MAX(0,ROUNDDOWN(H2593-E2593-430000-G2593,-3))</f>
        <v/>
      </c>
      <c r="O2593" s="19">
        <f>MAX(0,ROUNDDOWN(H2593-E2593-430000-G2593-D2593,-3))</f>
        <v/>
      </c>
      <c r="P2593" s="19">
        <f>IF(H2593&lt;=450000,0,MAX(0,ROUNDDOWN(N2593*0.06-MIN(50000,N2593)*0.03,-2))+MAX(0,ROUNDDOWN(N2593*0.04-MIN(50000,N2593)*0.02,-2)))</f>
        <v/>
      </c>
      <c r="Q2593" s="19">
        <f>IF(H2593&lt;=450000,0,MAX(0,ROUNDDOWN(O2593*0.06-MIN(50000,O2593)*0.03,-2))+MAX(0,ROUNDDOWN(O2593*0.04-MIN(50000,O2593)*0.02,-2)))</f>
        <v/>
      </c>
      <c r="R2593" s="19">
        <f>L2593-M2593</f>
        <v/>
      </c>
      <c r="S2593" s="19">
        <f>P2593-Q2593</f>
        <v/>
      </c>
      <c r="T2593" s="19">
        <f>R2593+S2593</f>
        <v/>
      </c>
      <c r="U2593" s="21">
        <f>IF(J2593&lt;=0,0,LOOKUP(J2593,{0,1950001,3300001,6950001,9000001,18000001,40000001},{0.05,0.1,0.2,0.23,0.33,0.4,0.45}))</f>
        <v/>
      </c>
    </row>
    <row r="2594">
      <c r="A2594" t="inlineStr">
        <is>
          <t>1万円刻み</t>
        </is>
      </c>
      <c r="B2594" s="19">
        <f>'3_1万円刻み'!$A$1228</f>
        <v/>
      </c>
      <c r="C2594" s="20" t="n">
        <v>2026</v>
      </c>
      <c r="D2594" s="19" t="n">
        <v>276000</v>
      </c>
      <c r="E2594" s="19">
        <f>ROUND(MIN(B2594/12,650000)*12*0.0915+MIN(B2594/12,1390000)*12*(0.0504+0)+B2594*0.005,0)</f>
        <v/>
      </c>
      <c r="F2594" s="19" t="n">
        <v>0</v>
      </c>
      <c r="G2594" s="19" t="n">
        <v>0</v>
      </c>
      <c r="H2594" s="19">
        <f>IF(C2594&gt;=2026,IF(B2594&lt;741000,0,IF(B2594&lt;2191000,B2594-740000,IF(B2594&lt;2193000,1451000,IF(B2594&lt;2196000,1453000,IF(B2594&lt;2200000,1456000,IF(B2594&lt;3600000,ROUNDDOWN(B2594/4,-3)*2.8-80000,IF(B2594&lt;6600000,ROUNDDOWN(B2594/4,-3)*3.2-440000,IF(B2594&lt;8500000,ROUNDDOWN(B2594*0.9,0)-1100000,B2594-1950000)))))))),IF(B2594&lt;651000,0,IF(B2594&lt;1900000,B2594-650000,IF(B2594&lt;3600000,ROUNDDOWN(B2594/4,-3)*2.8-80000,IF(B2594&lt;6600000,ROUNDDOWN(B2594/4,-3)*3.2-440000,IF(B2594&lt;8500000,ROUNDDOWN(B2594*0.9,0)-1100000,B2594-1950000))))))</f>
        <v/>
      </c>
      <c r="I2594" s="19">
        <f>IF(H2594&gt;23500000,NA(),IF(C2594&gt;=2026,IF(H2594&lt;=4890000,1040000,IF(H2594&lt;=6550000,670000,620000)),IF(H2594&lt;=1320000,950000,IF(H2594&lt;=3360000,880000,IF(H2594&lt;=4890000,680000,IF(H2594&lt;=6550000,630000,580000))))))</f>
        <v/>
      </c>
      <c r="J2594" s="19">
        <f>MAX(0,ROUNDDOWN(H2594-E2594-I2594-F2594,-3))</f>
        <v/>
      </c>
      <c r="K2594" s="19">
        <f>MAX(0,ROUNDDOWN(H2594-E2594-I2594-F2594-D2594,-3))</f>
        <v/>
      </c>
      <c r="L2594" s="19">
        <f>IF(J2594&lt;=0,0,ROUNDDOWN((J2594*LOOKUP(J2594,{0,1950001,3300001,6950001,9000001,18000001,40000001},{0.05,0.1,0.2,0.23,0.33,0.4,0.45})-LOOKUP(J2594,{0,1950001,3300001,6950001,9000001,18000001,40000001},{0,97500,427500,636000,1536000,2796000,4796000}))*1.021,-2))</f>
        <v/>
      </c>
      <c r="M2594" s="19">
        <f>IF(K2594&lt;=0,0,ROUNDDOWN((K2594*LOOKUP(K2594,{0,1950001,3300001,6950001,9000001,18000001,40000001},{0.05,0.1,0.2,0.23,0.33,0.4,0.45})-LOOKUP(K2594,{0,1950001,3300001,6950001,9000001,18000001,40000001},{0,97500,427500,636000,1536000,2796000,4796000}))*1.021,-2))</f>
        <v/>
      </c>
      <c r="N2594" s="19">
        <f>MAX(0,ROUNDDOWN(H2594-E2594-430000-G2594,-3))</f>
        <v/>
      </c>
      <c r="O2594" s="19">
        <f>MAX(0,ROUNDDOWN(H2594-E2594-430000-G2594-D2594,-3))</f>
        <v/>
      </c>
      <c r="P2594" s="19">
        <f>IF(H2594&lt;=450000,0,MAX(0,ROUNDDOWN(N2594*0.06-MIN(50000,N2594)*0.03,-2))+MAX(0,ROUNDDOWN(N2594*0.04-MIN(50000,N2594)*0.02,-2)))</f>
        <v/>
      </c>
      <c r="Q2594" s="19">
        <f>IF(H2594&lt;=450000,0,MAX(0,ROUNDDOWN(O2594*0.06-MIN(50000,O2594)*0.03,-2))+MAX(0,ROUNDDOWN(O2594*0.04-MIN(50000,O2594)*0.02,-2)))</f>
        <v/>
      </c>
      <c r="R2594" s="19">
        <f>L2594-M2594</f>
        <v/>
      </c>
      <c r="S2594" s="19">
        <f>P2594-Q2594</f>
        <v/>
      </c>
      <c r="T2594" s="19">
        <f>R2594+S2594</f>
        <v/>
      </c>
      <c r="U2594" s="21">
        <f>IF(J2594&lt;=0,0,LOOKUP(J2594,{0,1950001,3300001,6950001,9000001,18000001,40000001},{0.05,0.1,0.2,0.23,0.33,0.4,0.45}))</f>
        <v/>
      </c>
    </row>
    <row r="2595">
      <c r="A2595" t="inlineStr">
        <is>
          <t>1万円刻み</t>
        </is>
      </c>
      <c r="B2595" s="19">
        <f>'3_1万円刻み'!$A$1229</f>
        <v/>
      </c>
      <c r="C2595" s="20" t="n">
        <v>2025</v>
      </c>
      <c r="D2595" s="19" t="n">
        <v>276000</v>
      </c>
      <c r="E2595" s="19">
        <f>ROUND(MIN(B2595/12,650000)*12*0.0915+MIN(B2595/12,1390000)*12*(0.0504+0)+B2595*0.005,0)</f>
        <v/>
      </c>
      <c r="F2595" s="19" t="n">
        <v>0</v>
      </c>
      <c r="G2595" s="19" t="n">
        <v>0</v>
      </c>
      <c r="H2595" s="19">
        <f>IF(C2595&gt;=2026,IF(B2595&lt;741000,0,IF(B2595&lt;2191000,B2595-740000,IF(B2595&lt;2193000,1451000,IF(B2595&lt;2196000,1453000,IF(B2595&lt;2200000,1456000,IF(B2595&lt;3600000,ROUNDDOWN(B2595/4,-3)*2.8-80000,IF(B2595&lt;6600000,ROUNDDOWN(B2595/4,-3)*3.2-440000,IF(B2595&lt;8500000,ROUNDDOWN(B2595*0.9,0)-1100000,B2595-1950000)))))))),IF(B2595&lt;651000,0,IF(B2595&lt;1900000,B2595-650000,IF(B2595&lt;3600000,ROUNDDOWN(B2595/4,-3)*2.8-80000,IF(B2595&lt;6600000,ROUNDDOWN(B2595/4,-3)*3.2-440000,IF(B2595&lt;8500000,ROUNDDOWN(B2595*0.9,0)-1100000,B2595-1950000))))))</f>
        <v/>
      </c>
      <c r="I2595" s="19">
        <f>IF(H2595&gt;23500000,NA(),IF(C2595&gt;=2026,IF(H2595&lt;=4890000,1040000,IF(H2595&lt;=6550000,670000,620000)),IF(H2595&lt;=1320000,950000,IF(H2595&lt;=3360000,880000,IF(H2595&lt;=4890000,680000,IF(H2595&lt;=6550000,630000,580000))))))</f>
        <v/>
      </c>
      <c r="J2595" s="19">
        <f>MAX(0,ROUNDDOWN(H2595-E2595-I2595-F2595,-3))</f>
        <v/>
      </c>
      <c r="K2595" s="19">
        <f>MAX(0,ROUNDDOWN(H2595-E2595-I2595-F2595-D2595,-3))</f>
        <v/>
      </c>
      <c r="L2595" s="19">
        <f>IF(J2595&lt;=0,0,ROUNDDOWN((J2595*LOOKUP(J2595,{0,1950001,3300001,6950001,9000001,18000001,40000001},{0.05,0.1,0.2,0.23,0.33,0.4,0.45})-LOOKUP(J2595,{0,1950001,3300001,6950001,9000001,18000001,40000001},{0,97500,427500,636000,1536000,2796000,4796000}))*1.021,-2))</f>
        <v/>
      </c>
      <c r="M2595" s="19">
        <f>IF(K2595&lt;=0,0,ROUNDDOWN((K2595*LOOKUP(K2595,{0,1950001,3300001,6950001,9000001,18000001,40000001},{0.05,0.1,0.2,0.23,0.33,0.4,0.45})-LOOKUP(K2595,{0,1950001,3300001,6950001,9000001,18000001,40000001},{0,97500,427500,636000,1536000,2796000,4796000}))*1.021,-2))</f>
        <v/>
      </c>
      <c r="N2595" s="19">
        <f>MAX(0,ROUNDDOWN(H2595-E2595-430000-G2595,-3))</f>
        <v/>
      </c>
      <c r="O2595" s="19">
        <f>MAX(0,ROUNDDOWN(H2595-E2595-430000-G2595-D2595,-3))</f>
        <v/>
      </c>
      <c r="P2595" s="19">
        <f>IF(H2595&lt;=450000,0,MAX(0,ROUNDDOWN(N2595*0.06-MIN(50000,N2595)*0.03,-2))+MAX(0,ROUNDDOWN(N2595*0.04-MIN(50000,N2595)*0.02,-2)))</f>
        <v/>
      </c>
      <c r="Q2595" s="19">
        <f>IF(H2595&lt;=450000,0,MAX(0,ROUNDDOWN(O2595*0.06-MIN(50000,O2595)*0.03,-2))+MAX(0,ROUNDDOWN(O2595*0.04-MIN(50000,O2595)*0.02,-2)))</f>
        <v/>
      </c>
      <c r="R2595" s="19">
        <f>L2595-M2595</f>
        <v/>
      </c>
      <c r="S2595" s="19">
        <f>P2595-Q2595</f>
        <v/>
      </c>
      <c r="T2595" s="19">
        <f>R2595+S2595</f>
        <v/>
      </c>
      <c r="U2595" s="21">
        <f>IF(J2595&lt;=0,0,LOOKUP(J2595,{0,1950001,3300001,6950001,9000001,18000001,40000001},{0.05,0.1,0.2,0.23,0.33,0.4,0.45}))</f>
        <v/>
      </c>
    </row>
    <row r="2596">
      <c r="A2596" t="inlineStr">
        <is>
          <t>1万円刻み</t>
        </is>
      </c>
      <c r="B2596" s="19">
        <f>'3_1万円刻み'!$A$1229</f>
        <v/>
      </c>
      <c r="C2596" s="20" t="n">
        <v>2026</v>
      </c>
      <c r="D2596" s="19" t="n">
        <v>276000</v>
      </c>
      <c r="E2596" s="19">
        <f>ROUND(MIN(B2596/12,650000)*12*0.0915+MIN(B2596/12,1390000)*12*(0.0504+0)+B2596*0.005,0)</f>
        <v/>
      </c>
      <c r="F2596" s="19" t="n">
        <v>0</v>
      </c>
      <c r="G2596" s="19" t="n">
        <v>0</v>
      </c>
      <c r="H2596" s="19">
        <f>IF(C2596&gt;=2026,IF(B2596&lt;741000,0,IF(B2596&lt;2191000,B2596-740000,IF(B2596&lt;2193000,1451000,IF(B2596&lt;2196000,1453000,IF(B2596&lt;2200000,1456000,IF(B2596&lt;3600000,ROUNDDOWN(B2596/4,-3)*2.8-80000,IF(B2596&lt;6600000,ROUNDDOWN(B2596/4,-3)*3.2-440000,IF(B2596&lt;8500000,ROUNDDOWN(B2596*0.9,0)-1100000,B2596-1950000)))))))),IF(B2596&lt;651000,0,IF(B2596&lt;1900000,B2596-650000,IF(B2596&lt;3600000,ROUNDDOWN(B2596/4,-3)*2.8-80000,IF(B2596&lt;6600000,ROUNDDOWN(B2596/4,-3)*3.2-440000,IF(B2596&lt;8500000,ROUNDDOWN(B2596*0.9,0)-1100000,B2596-1950000))))))</f>
        <v/>
      </c>
      <c r="I2596" s="19">
        <f>IF(H2596&gt;23500000,NA(),IF(C2596&gt;=2026,IF(H2596&lt;=4890000,1040000,IF(H2596&lt;=6550000,670000,620000)),IF(H2596&lt;=1320000,950000,IF(H2596&lt;=3360000,880000,IF(H2596&lt;=4890000,680000,IF(H2596&lt;=6550000,630000,580000))))))</f>
        <v/>
      </c>
      <c r="J2596" s="19">
        <f>MAX(0,ROUNDDOWN(H2596-E2596-I2596-F2596,-3))</f>
        <v/>
      </c>
      <c r="K2596" s="19">
        <f>MAX(0,ROUNDDOWN(H2596-E2596-I2596-F2596-D2596,-3))</f>
        <v/>
      </c>
      <c r="L2596" s="19">
        <f>IF(J2596&lt;=0,0,ROUNDDOWN((J2596*LOOKUP(J2596,{0,1950001,3300001,6950001,9000001,18000001,40000001},{0.05,0.1,0.2,0.23,0.33,0.4,0.45})-LOOKUP(J2596,{0,1950001,3300001,6950001,9000001,18000001,40000001},{0,97500,427500,636000,1536000,2796000,4796000}))*1.021,-2))</f>
        <v/>
      </c>
      <c r="M2596" s="19">
        <f>IF(K2596&lt;=0,0,ROUNDDOWN((K2596*LOOKUP(K2596,{0,1950001,3300001,6950001,9000001,18000001,40000001},{0.05,0.1,0.2,0.23,0.33,0.4,0.45})-LOOKUP(K2596,{0,1950001,3300001,6950001,9000001,18000001,40000001},{0,97500,427500,636000,1536000,2796000,4796000}))*1.021,-2))</f>
        <v/>
      </c>
      <c r="N2596" s="19">
        <f>MAX(0,ROUNDDOWN(H2596-E2596-430000-G2596,-3))</f>
        <v/>
      </c>
      <c r="O2596" s="19">
        <f>MAX(0,ROUNDDOWN(H2596-E2596-430000-G2596-D2596,-3))</f>
        <v/>
      </c>
      <c r="P2596" s="19">
        <f>IF(H2596&lt;=450000,0,MAX(0,ROUNDDOWN(N2596*0.06-MIN(50000,N2596)*0.03,-2))+MAX(0,ROUNDDOWN(N2596*0.04-MIN(50000,N2596)*0.02,-2)))</f>
        <v/>
      </c>
      <c r="Q2596" s="19">
        <f>IF(H2596&lt;=450000,0,MAX(0,ROUNDDOWN(O2596*0.06-MIN(50000,O2596)*0.03,-2))+MAX(0,ROUNDDOWN(O2596*0.04-MIN(50000,O2596)*0.02,-2)))</f>
        <v/>
      </c>
      <c r="R2596" s="19">
        <f>L2596-M2596</f>
        <v/>
      </c>
      <c r="S2596" s="19">
        <f>P2596-Q2596</f>
        <v/>
      </c>
      <c r="T2596" s="19">
        <f>R2596+S2596</f>
        <v/>
      </c>
      <c r="U2596" s="21">
        <f>IF(J2596&lt;=0,0,LOOKUP(J2596,{0,1950001,3300001,6950001,9000001,18000001,40000001},{0.05,0.1,0.2,0.23,0.33,0.4,0.45}))</f>
        <v/>
      </c>
    </row>
    <row r="2597">
      <c r="A2597" t="inlineStr">
        <is>
          <t>1万円刻み</t>
        </is>
      </c>
      <c r="B2597" s="19">
        <f>'3_1万円刻み'!$A$1230</f>
        <v/>
      </c>
      <c r="C2597" s="20" t="n">
        <v>2025</v>
      </c>
      <c r="D2597" s="19" t="n">
        <v>276000</v>
      </c>
      <c r="E2597" s="19">
        <f>ROUND(MIN(B2597/12,650000)*12*0.0915+MIN(B2597/12,1390000)*12*(0.0504+0)+B2597*0.005,0)</f>
        <v/>
      </c>
      <c r="F2597" s="19" t="n">
        <v>0</v>
      </c>
      <c r="G2597" s="19" t="n">
        <v>0</v>
      </c>
      <c r="H2597" s="19">
        <f>IF(C2597&gt;=2026,IF(B2597&lt;741000,0,IF(B2597&lt;2191000,B2597-740000,IF(B2597&lt;2193000,1451000,IF(B2597&lt;2196000,1453000,IF(B2597&lt;2200000,1456000,IF(B2597&lt;3600000,ROUNDDOWN(B2597/4,-3)*2.8-80000,IF(B2597&lt;6600000,ROUNDDOWN(B2597/4,-3)*3.2-440000,IF(B2597&lt;8500000,ROUNDDOWN(B2597*0.9,0)-1100000,B2597-1950000)))))))),IF(B2597&lt;651000,0,IF(B2597&lt;1900000,B2597-650000,IF(B2597&lt;3600000,ROUNDDOWN(B2597/4,-3)*2.8-80000,IF(B2597&lt;6600000,ROUNDDOWN(B2597/4,-3)*3.2-440000,IF(B2597&lt;8500000,ROUNDDOWN(B2597*0.9,0)-1100000,B2597-1950000))))))</f>
        <v/>
      </c>
      <c r="I2597" s="19">
        <f>IF(H2597&gt;23500000,NA(),IF(C2597&gt;=2026,IF(H2597&lt;=4890000,1040000,IF(H2597&lt;=6550000,670000,620000)),IF(H2597&lt;=1320000,950000,IF(H2597&lt;=3360000,880000,IF(H2597&lt;=4890000,680000,IF(H2597&lt;=6550000,630000,580000))))))</f>
        <v/>
      </c>
      <c r="J2597" s="19">
        <f>MAX(0,ROUNDDOWN(H2597-E2597-I2597-F2597,-3))</f>
        <v/>
      </c>
      <c r="K2597" s="19">
        <f>MAX(0,ROUNDDOWN(H2597-E2597-I2597-F2597-D2597,-3))</f>
        <v/>
      </c>
      <c r="L2597" s="19">
        <f>IF(J2597&lt;=0,0,ROUNDDOWN((J2597*LOOKUP(J2597,{0,1950001,3300001,6950001,9000001,18000001,40000001},{0.05,0.1,0.2,0.23,0.33,0.4,0.45})-LOOKUP(J2597,{0,1950001,3300001,6950001,9000001,18000001,40000001},{0,97500,427500,636000,1536000,2796000,4796000}))*1.021,-2))</f>
        <v/>
      </c>
      <c r="M2597" s="19">
        <f>IF(K2597&lt;=0,0,ROUNDDOWN((K2597*LOOKUP(K2597,{0,1950001,3300001,6950001,9000001,18000001,40000001},{0.05,0.1,0.2,0.23,0.33,0.4,0.45})-LOOKUP(K2597,{0,1950001,3300001,6950001,9000001,18000001,40000001},{0,97500,427500,636000,1536000,2796000,4796000}))*1.021,-2))</f>
        <v/>
      </c>
      <c r="N2597" s="19">
        <f>MAX(0,ROUNDDOWN(H2597-E2597-430000-G2597,-3))</f>
        <v/>
      </c>
      <c r="O2597" s="19">
        <f>MAX(0,ROUNDDOWN(H2597-E2597-430000-G2597-D2597,-3))</f>
        <v/>
      </c>
      <c r="P2597" s="19">
        <f>IF(H2597&lt;=450000,0,MAX(0,ROUNDDOWN(N2597*0.06-MIN(50000,N2597)*0.03,-2))+MAX(0,ROUNDDOWN(N2597*0.04-MIN(50000,N2597)*0.02,-2)))</f>
        <v/>
      </c>
      <c r="Q2597" s="19">
        <f>IF(H2597&lt;=450000,0,MAX(0,ROUNDDOWN(O2597*0.06-MIN(50000,O2597)*0.03,-2))+MAX(0,ROUNDDOWN(O2597*0.04-MIN(50000,O2597)*0.02,-2)))</f>
        <v/>
      </c>
      <c r="R2597" s="19">
        <f>L2597-M2597</f>
        <v/>
      </c>
      <c r="S2597" s="19">
        <f>P2597-Q2597</f>
        <v/>
      </c>
      <c r="T2597" s="19">
        <f>R2597+S2597</f>
        <v/>
      </c>
      <c r="U2597" s="21">
        <f>IF(J2597&lt;=0,0,LOOKUP(J2597,{0,1950001,3300001,6950001,9000001,18000001,40000001},{0.05,0.1,0.2,0.23,0.33,0.4,0.45}))</f>
        <v/>
      </c>
    </row>
    <row r="2598">
      <c r="A2598" t="inlineStr">
        <is>
          <t>1万円刻み</t>
        </is>
      </c>
      <c r="B2598" s="19">
        <f>'3_1万円刻み'!$A$1230</f>
        <v/>
      </c>
      <c r="C2598" s="20" t="n">
        <v>2026</v>
      </c>
      <c r="D2598" s="19" t="n">
        <v>276000</v>
      </c>
      <c r="E2598" s="19">
        <f>ROUND(MIN(B2598/12,650000)*12*0.0915+MIN(B2598/12,1390000)*12*(0.0504+0)+B2598*0.005,0)</f>
        <v/>
      </c>
      <c r="F2598" s="19" t="n">
        <v>0</v>
      </c>
      <c r="G2598" s="19" t="n">
        <v>0</v>
      </c>
      <c r="H2598" s="19">
        <f>IF(C2598&gt;=2026,IF(B2598&lt;741000,0,IF(B2598&lt;2191000,B2598-740000,IF(B2598&lt;2193000,1451000,IF(B2598&lt;2196000,1453000,IF(B2598&lt;2200000,1456000,IF(B2598&lt;3600000,ROUNDDOWN(B2598/4,-3)*2.8-80000,IF(B2598&lt;6600000,ROUNDDOWN(B2598/4,-3)*3.2-440000,IF(B2598&lt;8500000,ROUNDDOWN(B2598*0.9,0)-1100000,B2598-1950000)))))))),IF(B2598&lt;651000,0,IF(B2598&lt;1900000,B2598-650000,IF(B2598&lt;3600000,ROUNDDOWN(B2598/4,-3)*2.8-80000,IF(B2598&lt;6600000,ROUNDDOWN(B2598/4,-3)*3.2-440000,IF(B2598&lt;8500000,ROUNDDOWN(B2598*0.9,0)-1100000,B2598-1950000))))))</f>
        <v/>
      </c>
      <c r="I2598" s="19">
        <f>IF(H2598&gt;23500000,NA(),IF(C2598&gt;=2026,IF(H2598&lt;=4890000,1040000,IF(H2598&lt;=6550000,670000,620000)),IF(H2598&lt;=1320000,950000,IF(H2598&lt;=3360000,880000,IF(H2598&lt;=4890000,680000,IF(H2598&lt;=6550000,630000,580000))))))</f>
        <v/>
      </c>
      <c r="J2598" s="19">
        <f>MAX(0,ROUNDDOWN(H2598-E2598-I2598-F2598,-3))</f>
        <v/>
      </c>
      <c r="K2598" s="19">
        <f>MAX(0,ROUNDDOWN(H2598-E2598-I2598-F2598-D2598,-3))</f>
        <v/>
      </c>
      <c r="L2598" s="19">
        <f>IF(J2598&lt;=0,0,ROUNDDOWN((J2598*LOOKUP(J2598,{0,1950001,3300001,6950001,9000001,18000001,40000001},{0.05,0.1,0.2,0.23,0.33,0.4,0.45})-LOOKUP(J2598,{0,1950001,3300001,6950001,9000001,18000001,40000001},{0,97500,427500,636000,1536000,2796000,4796000}))*1.021,-2))</f>
        <v/>
      </c>
      <c r="M2598" s="19">
        <f>IF(K2598&lt;=0,0,ROUNDDOWN((K2598*LOOKUP(K2598,{0,1950001,3300001,6950001,9000001,18000001,40000001},{0.05,0.1,0.2,0.23,0.33,0.4,0.45})-LOOKUP(K2598,{0,1950001,3300001,6950001,9000001,18000001,40000001},{0,97500,427500,636000,1536000,2796000,4796000}))*1.021,-2))</f>
        <v/>
      </c>
      <c r="N2598" s="19">
        <f>MAX(0,ROUNDDOWN(H2598-E2598-430000-G2598,-3))</f>
        <v/>
      </c>
      <c r="O2598" s="19">
        <f>MAX(0,ROUNDDOWN(H2598-E2598-430000-G2598-D2598,-3))</f>
        <v/>
      </c>
      <c r="P2598" s="19">
        <f>IF(H2598&lt;=450000,0,MAX(0,ROUNDDOWN(N2598*0.06-MIN(50000,N2598)*0.03,-2))+MAX(0,ROUNDDOWN(N2598*0.04-MIN(50000,N2598)*0.02,-2)))</f>
        <v/>
      </c>
      <c r="Q2598" s="19">
        <f>IF(H2598&lt;=450000,0,MAX(0,ROUNDDOWN(O2598*0.06-MIN(50000,O2598)*0.03,-2))+MAX(0,ROUNDDOWN(O2598*0.04-MIN(50000,O2598)*0.02,-2)))</f>
        <v/>
      </c>
      <c r="R2598" s="19">
        <f>L2598-M2598</f>
        <v/>
      </c>
      <c r="S2598" s="19">
        <f>P2598-Q2598</f>
        <v/>
      </c>
      <c r="T2598" s="19">
        <f>R2598+S2598</f>
        <v/>
      </c>
      <c r="U2598" s="21">
        <f>IF(J2598&lt;=0,0,LOOKUP(J2598,{0,1950001,3300001,6950001,9000001,18000001,40000001},{0.05,0.1,0.2,0.23,0.33,0.4,0.45}))</f>
        <v/>
      </c>
    </row>
    <row r="2599">
      <c r="A2599" t="inlineStr">
        <is>
          <t>1万円刻み</t>
        </is>
      </c>
      <c r="B2599" s="19">
        <f>'3_1万円刻み'!$A$1231</f>
        <v/>
      </c>
      <c r="C2599" s="20" t="n">
        <v>2025</v>
      </c>
      <c r="D2599" s="19" t="n">
        <v>276000</v>
      </c>
      <c r="E2599" s="19">
        <f>ROUND(MIN(B2599/12,650000)*12*0.0915+MIN(B2599/12,1390000)*12*(0.0504+0)+B2599*0.005,0)</f>
        <v/>
      </c>
      <c r="F2599" s="19" t="n">
        <v>0</v>
      </c>
      <c r="G2599" s="19" t="n">
        <v>0</v>
      </c>
      <c r="H2599" s="19">
        <f>IF(C2599&gt;=2026,IF(B2599&lt;741000,0,IF(B2599&lt;2191000,B2599-740000,IF(B2599&lt;2193000,1451000,IF(B2599&lt;2196000,1453000,IF(B2599&lt;2200000,1456000,IF(B2599&lt;3600000,ROUNDDOWN(B2599/4,-3)*2.8-80000,IF(B2599&lt;6600000,ROUNDDOWN(B2599/4,-3)*3.2-440000,IF(B2599&lt;8500000,ROUNDDOWN(B2599*0.9,0)-1100000,B2599-1950000)))))))),IF(B2599&lt;651000,0,IF(B2599&lt;1900000,B2599-650000,IF(B2599&lt;3600000,ROUNDDOWN(B2599/4,-3)*2.8-80000,IF(B2599&lt;6600000,ROUNDDOWN(B2599/4,-3)*3.2-440000,IF(B2599&lt;8500000,ROUNDDOWN(B2599*0.9,0)-1100000,B2599-1950000))))))</f>
        <v/>
      </c>
      <c r="I2599" s="19">
        <f>IF(H2599&gt;23500000,NA(),IF(C2599&gt;=2026,IF(H2599&lt;=4890000,1040000,IF(H2599&lt;=6550000,670000,620000)),IF(H2599&lt;=1320000,950000,IF(H2599&lt;=3360000,880000,IF(H2599&lt;=4890000,680000,IF(H2599&lt;=6550000,630000,580000))))))</f>
        <v/>
      </c>
      <c r="J2599" s="19">
        <f>MAX(0,ROUNDDOWN(H2599-E2599-I2599-F2599,-3))</f>
        <v/>
      </c>
      <c r="K2599" s="19">
        <f>MAX(0,ROUNDDOWN(H2599-E2599-I2599-F2599-D2599,-3))</f>
        <v/>
      </c>
      <c r="L2599" s="19">
        <f>IF(J2599&lt;=0,0,ROUNDDOWN((J2599*LOOKUP(J2599,{0,1950001,3300001,6950001,9000001,18000001,40000001},{0.05,0.1,0.2,0.23,0.33,0.4,0.45})-LOOKUP(J2599,{0,1950001,3300001,6950001,9000001,18000001,40000001},{0,97500,427500,636000,1536000,2796000,4796000}))*1.021,-2))</f>
        <v/>
      </c>
      <c r="M2599" s="19">
        <f>IF(K2599&lt;=0,0,ROUNDDOWN((K2599*LOOKUP(K2599,{0,1950001,3300001,6950001,9000001,18000001,40000001},{0.05,0.1,0.2,0.23,0.33,0.4,0.45})-LOOKUP(K2599,{0,1950001,3300001,6950001,9000001,18000001,40000001},{0,97500,427500,636000,1536000,2796000,4796000}))*1.021,-2))</f>
        <v/>
      </c>
      <c r="N2599" s="19">
        <f>MAX(0,ROUNDDOWN(H2599-E2599-430000-G2599,-3))</f>
        <v/>
      </c>
      <c r="O2599" s="19">
        <f>MAX(0,ROUNDDOWN(H2599-E2599-430000-G2599-D2599,-3))</f>
        <v/>
      </c>
      <c r="P2599" s="19">
        <f>IF(H2599&lt;=450000,0,MAX(0,ROUNDDOWN(N2599*0.06-MIN(50000,N2599)*0.03,-2))+MAX(0,ROUNDDOWN(N2599*0.04-MIN(50000,N2599)*0.02,-2)))</f>
        <v/>
      </c>
      <c r="Q2599" s="19">
        <f>IF(H2599&lt;=450000,0,MAX(0,ROUNDDOWN(O2599*0.06-MIN(50000,O2599)*0.03,-2))+MAX(0,ROUNDDOWN(O2599*0.04-MIN(50000,O2599)*0.02,-2)))</f>
        <v/>
      </c>
      <c r="R2599" s="19">
        <f>L2599-M2599</f>
        <v/>
      </c>
      <c r="S2599" s="19">
        <f>P2599-Q2599</f>
        <v/>
      </c>
      <c r="T2599" s="19">
        <f>R2599+S2599</f>
        <v/>
      </c>
      <c r="U2599" s="21">
        <f>IF(J2599&lt;=0,0,LOOKUP(J2599,{0,1950001,3300001,6950001,9000001,18000001,40000001},{0.05,0.1,0.2,0.23,0.33,0.4,0.45}))</f>
        <v/>
      </c>
    </row>
    <row r="2600">
      <c r="A2600" t="inlineStr">
        <is>
          <t>1万円刻み</t>
        </is>
      </c>
      <c r="B2600" s="19">
        <f>'3_1万円刻み'!$A$1231</f>
        <v/>
      </c>
      <c r="C2600" s="20" t="n">
        <v>2026</v>
      </c>
      <c r="D2600" s="19" t="n">
        <v>276000</v>
      </c>
      <c r="E2600" s="19">
        <f>ROUND(MIN(B2600/12,650000)*12*0.0915+MIN(B2600/12,1390000)*12*(0.0504+0)+B2600*0.005,0)</f>
        <v/>
      </c>
      <c r="F2600" s="19" t="n">
        <v>0</v>
      </c>
      <c r="G2600" s="19" t="n">
        <v>0</v>
      </c>
      <c r="H2600" s="19">
        <f>IF(C2600&gt;=2026,IF(B2600&lt;741000,0,IF(B2600&lt;2191000,B2600-740000,IF(B2600&lt;2193000,1451000,IF(B2600&lt;2196000,1453000,IF(B2600&lt;2200000,1456000,IF(B2600&lt;3600000,ROUNDDOWN(B2600/4,-3)*2.8-80000,IF(B2600&lt;6600000,ROUNDDOWN(B2600/4,-3)*3.2-440000,IF(B2600&lt;8500000,ROUNDDOWN(B2600*0.9,0)-1100000,B2600-1950000)))))))),IF(B2600&lt;651000,0,IF(B2600&lt;1900000,B2600-650000,IF(B2600&lt;3600000,ROUNDDOWN(B2600/4,-3)*2.8-80000,IF(B2600&lt;6600000,ROUNDDOWN(B2600/4,-3)*3.2-440000,IF(B2600&lt;8500000,ROUNDDOWN(B2600*0.9,0)-1100000,B2600-1950000))))))</f>
        <v/>
      </c>
      <c r="I2600" s="19">
        <f>IF(H2600&gt;23500000,NA(),IF(C2600&gt;=2026,IF(H2600&lt;=4890000,1040000,IF(H2600&lt;=6550000,670000,620000)),IF(H2600&lt;=1320000,950000,IF(H2600&lt;=3360000,880000,IF(H2600&lt;=4890000,680000,IF(H2600&lt;=6550000,630000,580000))))))</f>
        <v/>
      </c>
      <c r="J2600" s="19">
        <f>MAX(0,ROUNDDOWN(H2600-E2600-I2600-F2600,-3))</f>
        <v/>
      </c>
      <c r="K2600" s="19">
        <f>MAX(0,ROUNDDOWN(H2600-E2600-I2600-F2600-D2600,-3))</f>
        <v/>
      </c>
      <c r="L2600" s="19">
        <f>IF(J2600&lt;=0,0,ROUNDDOWN((J2600*LOOKUP(J2600,{0,1950001,3300001,6950001,9000001,18000001,40000001},{0.05,0.1,0.2,0.23,0.33,0.4,0.45})-LOOKUP(J2600,{0,1950001,3300001,6950001,9000001,18000001,40000001},{0,97500,427500,636000,1536000,2796000,4796000}))*1.021,-2))</f>
        <v/>
      </c>
      <c r="M2600" s="19">
        <f>IF(K2600&lt;=0,0,ROUNDDOWN((K2600*LOOKUP(K2600,{0,1950001,3300001,6950001,9000001,18000001,40000001},{0.05,0.1,0.2,0.23,0.33,0.4,0.45})-LOOKUP(K2600,{0,1950001,3300001,6950001,9000001,18000001,40000001},{0,97500,427500,636000,1536000,2796000,4796000}))*1.021,-2))</f>
        <v/>
      </c>
      <c r="N2600" s="19">
        <f>MAX(0,ROUNDDOWN(H2600-E2600-430000-G2600,-3))</f>
        <v/>
      </c>
      <c r="O2600" s="19">
        <f>MAX(0,ROUNDDOWN(H2600-E2600-430000-G2600-D2600,-3))</f>
        <v/>
      </c>
      <c r="P2600" s="19">
        <f>IF(H2600&lt;=450000,0,MAX(0,ROUNDDOWN(N2600*0.06-MIN(50000,N2600)*0.03,-2))+MAX(0,ROUNDDOWN(N2600*0.04-MIN(50000,N2600)*0.02,-2)))</f>
        <v/>
      </c>
      <c r="Q2600" s="19">
        <f>IF(H2600&lt;=450000,0,MAX(0,ROUNDDOWN(O2600*0.06-MIN(50000,O2600)*0.03,-2))+MAX(0,ROUNDDOWN(O2600*0.04-MIN(50000,O2600)*0.02,-2)))</f>
        <v/>
      </c>
      <c r="R2600" s="19">
        <f>L2600-M2600</f>
        <v/>
      </c>
      <c r="S2600" s="19">
        <f>P2600-Q2600</f>
        <v/>
      </c>
      <c r="T2600" s="19">
        <f>R2600+S2600</f>
        <v/>
      </c>
      <c r="U2600" s="21">
        <f>IF(J2600&lt;=0,0,LOOKUP(J2600,{0,1950001,3300001,6950001,9000001,18000001,40000001},{0.05,0.1,0.2,0.23,0.33,0.4,0.45}))</f>
        <v/>
      </c>
    </row>
    <row r="2601">
      <c r="A2601" t="inlineStr">
        <is>
          <t>1万円刻み</t>
        </is>
      </c>
      <c r="B2601" s="19">
        <f>'3_1万円刻み'!$A$1232</f>
        <v/>
      </c>
      <c r="C2601" s="20" t="n">
        <v>2025</v>
      </c>
      <c r="D2601" s="19" t="n">
        <v>276000</v>
      </c>
      <c r="E2601" s="19">
        <f>ROUND(MIN(B2601/12,650000)*12*0.0915+MIN(B2601/12,1390000)*12*(0.0504+0)+B2601*0.005,0)</f>
        <v/>
      </c>
      <c r="F2601" s="19" t="n">
        <v>0</v>
      </c>
      <c r="G2601" s="19" t="n">
        <v>0</v>
      </c>
      <c r="H2601" s="19">
        <f>IF(C2601&gt;=2026,IF(B2601&lt;741000,0,IF(B2601&lt;2191000,B2601-740000,IF(B2601&lt;2193000,1451000,IF(B2601&lt;2196000,1453000,IF(B2601&lt;2200000,1456000,IF(B2601&lt;3600000,ROUNDDOWN(B2601/4,-3)*2.8-80000,IF(B2601&lt;6600000,ROUNDDOWN(B2601/4,-3)*3.2-440000,IF(B2601&lt;8500000,ROUNDDOWN(B2601*0.9,0)-1100000,B2601-1950000)))))))),IF(B2601&lt;651000,0,IF(B2601&lt;1900000,B2601-650000,IF(B2601&lt;3600000,ROUNDDOWN(B2601/4,-3)*2.8-80000,IF(B2601&lt;6600000,ROUNDDOWN(B2601/4,-3)*3.2-440000,IF(B2601&lt;8500000,ROUNDDOWN(B2601*0.9,0)-1100000,B2601-1950000))))))</f>
        <v/>
      </c>
      <c r="I2601" s="19">
        <f>IF(H2601&gt;23500000,NA(),IF(C2601&gt;=2026,IF(H2601&lt;=4890000,1040000,IF(H2601&lt;=6550000,670000,620000)),IF(H2601&lt;=1320000,950000,IF(H2601&lt;=3360000,880000,IF(H2601&lt;=4890000,680000,IF(H2601&lt;=6550000,630000,580000))))))</f>
        <v/>
      </c>
      <c r="J2601" s="19">
        <f>MAX(0,ROUNDDOWN(H2601-E2601-I2601-F2601,-3))</f>
        <v/>
      </c>
      <c r="K2601" s="19">
        <f>MAX(0,ROUNDDOWN(H2601-E2601-I2601-F2601-D2601,-3))</f>
        <v/>
      </c>
      <c r="L2601" s="19">
        <f>IF(J2601&lt;=0,0,ROUNDDOWN((J2601*LOOKUP(J2601,{0,1950001,3300001,6950001,9000001,18000001,40000001},{0.05,0.1,0.2,0.23,0.33,0.4,0.45})-LOOKUP(J2601,{0,1950001,3300001,6950001,9000001,18000001,40000001},{0,97500,427500,636000,1536000,2796000,4796000}))*1.021,-2))</f>
        <v/>
      </c>
      <c r="M2601" s="19">
        <f>IF(K2601&lt;=0,0,ROUNDDOWN((K2601*LOOKUP(K2601,{0,1950001,3300001,6950001,9000001,18000001,40000001},{0.05,0.1,0.2,0.23,0.33,0.4,0.45})-LOOKUP(K2601,{0,1950001,3300001,6950001,9000001,18000001,40000001},{0,97500,427500,636000,1536000,2796000,4796000}))*1.021,-2))</f>
        <v/>
      </c>
      <c r="N2601" s="19">
        <f>MAX(0,ROUNDDOWN(H2601-E2601-430000-G2601,-3))</f>
        <v/>
      </c>
      <c r="O2601" s="19">
        <f>MAX(0,ROUNDDOWN(H2601-E2601-430000-G2601-D2601,-3))</f>
        <v/>
      </c>
      <c r="P2601" s="19">
        <f>IF(H2601&lt;=450000,0,MAX(0,ROUNDDOWN(N2601*0.06-MIN(50000,N2601)*0.03,-2))+MAX(0,ROUNDDOWN(N2601*0.04-MIN(50000,N2601)*0.02,-2)))</f>
        <v/>
      </c>
      <c r="Q2601" s="19">
        <f>IF(H2601&lt;=450000,0,MAX(0,ROUNDDOWN(O2601*0.06-MIN(50000,O2601)*0.03,-2))+MAX(0,ROUNDDOWN(O2601*0.04-MIN(50000,O2601)*0.02,-2)))</f>
        <v/>
      </c>
      <c r="R2601" s="19">
        <f>L2601-M2601</f>
        <v/>
      </c>
      <c r="S2601" s="19">
        <f>P2601-Q2601</f>
        <v/>
      </c>
      <c r="T2601" s="19">
        <f>R2601+S2601</f>
        <v/>
      </c>
      <c r="U2601" s="21">
        <f>IF(J2601&lt;=0,0,LOOKUP(J2601,{0,1950001,3300001,6950001,9000001,18000001,40000001},{0.05,0.1,0.2,0.23,0.33,0.4,0.45}))</f>
        <v/>
      </c>
    </row>
    <row r="2602">
      <c r="A2602" t="inlineStr">
        <is>
          <t>1万円刻み</t>
        </is>
      </c>
      <c r="B2602" s="19">
        <f>'3_1万円刻み'!$A$1232</f>
        <v/>
      </c>
      <c r="C2602" s="20" t="n">
        <v>2026</v>
      </c>
      <c r="D2602" s="19" t="n">
        <v>276000</v>
      </c>
      <c r="E2602" s="19">
        <f>ROUND(MIN(B2602/12,650000)*12*0.0915+MIN(B2602/12,1390000)*12*(0.0504+0)+B2602*0.005,0)</f>
        <v/>
      </c>
      <c r="F2602" s="19" t="n">
        <v>0</v>
      </c>
      <c r="G2602" s="19" t="n">
        <v>0</v>
      </c>
      <c r="H2602" s="19">
        <f>IF(C2602&gt;=2026,IF(B2602&lt;741000,0,IF(B2602&lt;2191000,B2602-740000,IF(B2602&lt;2193000,1451000,IF(B2602&lt;2196000,1453000,IF(B2602&lt;2200000,1456000,IF(B2602&lt;3600000,ROUNDDOWN(B2602/4,-3)*2.8-80000,IF(B2602&lt;6600000,ROUNDDOWN(B2602/4,-3)*3.2-440000,IF(B2602&lt;8500000,ROUNDDOWN(B2602*0.9,0)-1100000,B2602-1950000)))))))),IF(B2602&lt;651000,0,IF(B2602&lt;1900000,B2602-650000,IF(B2602&lt;3600000,ROUNDDOWN(B2602/4,-3)*2.8-80000,IF(B2602&lt;6600000,ROUNDDOWN(B2602/4,-3)*3.2-440000,IF(B2602&lt;8500000,ROUNDDOWN(B2602*0.9,0)-1100000,B2602-1950000))))))</f>
        <v/>
      </c>
      <c r="I2602" s="19">
        <f>IF(H2602&gt;23500000,NA(),IF(C2602&gt;=2026,IF(H2602&lt;=4890000,1040000,IF(H2602&lt;=6550000,670000,620000)),IF(H2602&lt;=1320000,950000,IF(H2602&lt;=3360000,880000,IF(H2602&lt;=4890000,680000,IF(H2602&lt;=6550000,630000,580000))))))</f>
        <v/>
      </c>
      <c r="J2602" s="19">
        <f>MAX(0,ROUNDDOWN(H2602-E2602-I2602-F2602,-3))</f>
        <v/>
      </c>
      <c r="K2602" s="19">
        <f>MAX(0,ROUNDDOWN(H2602-E2602-I2602-F2602-D2602,-3))</f>
        <v/>
      </c>
      <c r="L2602" s="19">
        <f>IF(J2602&lt;=0,0,ROUNDDOWN((J2602*LOOKUP(J2602,{0,1950001,3300001,6950001,9000001,18000001,40000001},{0.05,0.1,0.2,0.23,0.33,0.4,0.45})-LOOKUP(J2602,{0,1950001,3300001,6950001,9000001,18000001,40000001},{0,97500,427500,636000,1536000,2796000,4796000}))*1.021,-2))</f>
        <v/>
      </c>
      <c r="M2602" s="19">
        <f>IF(K2602&lt;=0,0,ROUNDDOWN((K2602*LOOKUP(K2602,{0,1950001,3300001,6950001,9000001,18000001,40000001},{0.05,0.1,0.2,0.23,0.33,0.4,0.45})-LOOKUP(K2602,{0,1950001,3300001,6950001,9000001,18000001,40000001},{0,97500,427500,636000,1536000,2796000,4796000}))*1.021,-2))</f>
        <v/>
      </c>
      <c r="N2602" s="19">
        <f>MAX(0,ROUNDDOWN(H2602-E2602-430000-G2602,-3))</f>
        <v/>
      </c>
      <c r="O2602" s="19">
        <f>MAX(0,ROUNDDOWN(H2602-E2602-430000-G2602-D2602,-3))</f>
        <v/>
      </c>
      <c r="P2602" s="19">
        <f>IF(H2602&lt;=450000,0,MAX(0,ROUNDDOWN(N2602*0.06-MIN(50000,N2602)*0.03,-2))+MAX(0,ROUNDDOWN(N2602*0.04-MIN(50000,N2602)*0.02,-2)))</f>
        <v/>
      </c>
      <c r="Q2602" s="19">
        <f>IF(H2602&lt;=450000,0,MAX(0,ROUNDDOWN(O2602*0.06-MIN(50000,O2602)*0.03,-2))+MAX(0,ROUNDDOWN(O2602*0.04-MIN(50000,O2602)*0.02,-2)))</f>
        <v/>
      </c>
      <c r="R2602" s="19">
        <f>L2602-M2602</f>
        <v/>
      </c>
      <c r="S2602" s="19">
        <f>P2602-Q2602</f>
        <v/>
      </c>
      <c r="T2602" s="19">
        <f>R2602+S2602</f>
        <v/>
      </c>
      <c r="U2602" s="21">
        <f>IF(J2602&lt;=0,0,LOOKUP(J2602,{0,1950001,3300001,6950001,9000001,18000001,40000001},{0.05,0.1,0.2,0.23,0.33,0.4,0.45}))</f>
        <v/>
      </c>
    </row>
    <row r="2603">
      <c r="A2603" t="inlineStr">
        <is>
          <t>1万円刻み</t>
        </is>
      </c>
      <c r="B2603" s="19">
        <f>'3_1万円刻み'!$A$1233</f>
        <v/>
      </c>
      <c r="C2603" s="20" t="n">
        <v>2025</v>
      </c>
      <c r="D2603" s="19" t="n">
        <v>276000</v>
      </c>
      <c r="E2603" s="19">
        <f>ROUND(MIN(B2603/12,650000)*12*0.0915+MIN(B2603/12,1390000)*12*(0.0504+0)+B2603*0.005,0)</f>
        <v/>
      </c>
      <c r="F2603" s="19" t="n">
        <v>0</v>
      </c>
      <c r="G2603" s="19" t="n">
        <v>0</v>
      </c>
      <c r="H2603" s="19">
        <f>IF(C2603&gt;=2026,IF(B2603&lt;741000,0,IF(B2603&lt;2191000,B2603-740000,IF(B2603&lt;2193000,1451000,IF(B2603&lt;2196000,1453000,IF(B2603&lt;2200000,1456000,IF(B2603&lt;3600000,ROUNDDOWN(B2603/4,-3)*2.8-80000,IF(B2603&lt;6600000,ROUNDDOWN(B2603/4,-3)*3.2-440000,IF(B2603&lt;8500000,ROUNDDOWN(B2603*0.9,0)-1100000,B2603-1950000)))))))),IF(B2603&lt;651000,0,IF(B2603&lt;1900000,B2603-650000,IF(B2603&lt;3600000,ROUNDDOWN(B2603/4,-3)*2.8-80000,IF(B2603&lt;6600000,ROUNDDOWN(B2603/4,-3)*3.2-440000,IF(B2603&lt;8500000,ROUNDDOWN(B2603*0.9,0)-1100000,B2603-1950000))))))</f>
        <v/>
      </c>
      <c r="I2603" s="19">
        <f>IF(H2603&gt;23500000,NA(),IF(C2603&gt;=2026,IF(H2603&lt;=4890000,1040000,IF(H2603&lt;=6550000,670000,620000)),IF(H2603&lt;=1320000,950000,IF(H2603&lt;=3360000,880000,IF(H2603&lt;=4890000,680000,IF(H2603&lt;=6550000,630000,580000))))))</f>
        <v/>
      </c>
      <c r="J2603" s="19">
        <f>MAX(0,ROUNDDOWN(H2603-E2603-I2603-F2603,-3))</f>
        <v/>
      </c>
      <c r="K2603" s="19">
        <f>MAX(0,ROUNDDOWN(H2603-E2603-I2603-F2603-D2603,-3))</f>
        <v/>
      </c>
      <c r="L2603" s="19">
        <f>IF(J2603&lt;=0,0,ROUNDDOWN((J2603*LOOKUP(J2603,{0,1950001,3300001,6950001,9000001,18000001,40000001},{0.05,0.1,0.2,0.23,0.33,0.4,0.45})-LOOKUP(J2603,{0,1950001,3300001,6950001,9000001,18000001,40000001},{0,97500,427500,636000,1536000,2796000,4796000}))*1.021,-2))</f>
        <v/>
      </c>
      <c r="M2603" s="19">
        <f>IF(K2603&lt;=0,0,ROUNDDOWN((K2603*LOOKUP(K2603,{0,1950001,3300001,6950001,9000001,18000001,40000001},{0.05,0.1,0.2,0.23,0.33,0.4,0.45})-LOOKUP(K2603,{0,1950001,3300001,6950001,9000001,18000001,40000001},{0,97500,427500,636000,1536000,2796000,4796000}))*1.021,-2))</f>
        <v/>
      </c>
      <c r="N2603" s="19">
        <f>MAX(0,ROUNDDOWN(H2603-E2603-430000-G2603,-3))</f>
        <v/>
      </c>
      <c r="O2603" s="19">
        <f>MAX(0,ROUNDDOWN(H2603-E2603-430000-G2603-D2603,-3))</f>
        <v/>
      </c>
      <c r="P2603" s="19">
        <f>IF(H2603&lt;=450000,0,MAX(0,ROUNDDOWN(N2603*0.06-MIN(50000,N2603)*0.03,-2))+MAX(0,ROUNDDOWN(N2603*0.04-MIN(50000,N2603)*0.02,-2)))</f>
        <v/>
      </c>
      <c r="Q2603" s="19">
        <f>IF(H2603&lt;=450000,0,MAX(0,ROUNDDOWN(O2603*0.06-MIN(50000,O2603)*0.03,-2))+MAX(0,ROUNDDOWN(O2603*0.04-MIN(50000,O2603)*0.02,-2)))</f>
        <v/>
      </c>
      <c r="R2603" s="19">
        <f>L2603-M2603</f>
        <v/>
      </c>
      <c r="S2603" s="19">
        <f>P2603-Q2603</f>
        <v/>
      </c>
      <c r="T2603" s="19">
        <f>R2603+S2603</f>
        <v/>
      </c>
      <c r="U2603" s="21">
        <f>IF(J2603&lt;=0,0,LOOKUP(J2603,{0,1950001,3300001,6950001,9000001,18000001,40000001},{0.05,0.1,0.2,0.23,0.33,0.4,0.45}))</f>
        <v/>
      </c>
    </row>
    <row r="2604">
      <c r="A2604" t="inlineStr">
        <is>
          <t>1万円刻み</t>
        </is>
      </c>
      <c r="B2604" s="19">
        <f>'3_1万円刻み'!$A$1233</f>
        <v/>
      </c>
      <c r="C2604" s="20" t="n">
        <v>2026</v>
      </c>
      <c r="D2604" s="19" t="n">
        <v>276000</v>
      </c>
      <c r="E2604" s="19">
        <f>ROUND(MIN(B2604/12,650000)*12*0.0915+MIN(B2604/12,1390000)*12*(0.0504+0)+B2604*0.005,0)</f>
        <v/>
      </c>
      <c r="F2604" s="19" t="n">
        <v>0</v>
      </c>
      <c r="G2604" s="19" t="n">
        <v>0</v>
      </c>
      <c r="H2604" s="19">
        <f>IF(C2604&gt;=2026,IF(B2604&lt;741000,0,IF(B2604&lt;2191000,B2604-740000,IF(B2604&lt;2193000,1451000,IF(B2604&lt;2196000,1453000,IF(B2604&lt;2200000,1456000,IF(B2604&lt;3600000,ROUNDDOWN(B2604/4,-3)*2.8-80000,IF(B2604&lt;6600000,ROUNDDOWN(B2604/4,-3)*3.2-440000,IF(B2604&lt;8500000,ROUNDDOWN(B2604*0.9,0)-1100000,B2604-1950000)))))))),IF(B2604&lt;651000,0,IF(B2604&lt;1900000,B2604-650000,IF(B2604&lt;3600000,ROUNDDOWN(B2604/4,-3)*2.8-80000,IF(B2604&lt;6600000,ROUNDDOWN(B2604/4,-3)*3.2-440000,IF(B2604&lt;8500000,ROUNDDOWN(B2604*0.9,0)-1100000,B2604-1950000))))))</f>
        <v/>
      </c>
      <c r="I2604" s="19">
        <f>IF(H2604&gt;23500000,NA(),IF(C2604&gt;=2026,IF(H2604&lt;=4890000,1040000,IF(H2604&lt;=6550000,670000,620000)),IF(H2604&lt;=1320000,950000,IF(H2604&lt;=3360000,880000,IF(H2604&lt;=4890000,680000,IF(H2604&lt;=6550000,630000,580000))))))</f>
        <v/>
      </c>
      <c r="J2604" s="19">
        <f>MAX(0,ROUNDDOWN(H2604-E2604-I2604-F2604,-3))</f>
        <v/>
      </c>
      <c r="K2604" s="19">
        <f>MAX(0,ROUNDDOWN(H2604-E2604-I2604-F2604-D2604,-3))</f>
        <v/>
      </c>
      <c r="L2604" s="19">
        <f>IF(J2604&lt;=0,0,ROUNDDOWN((J2604*LOOKUP(J2604,{0,1950001,3300001,6950001,9000001,18000001,40000001},{0.05,0.1,0.2,0.23,0.33,0.4,0.45})-LOOKUP(J2604,{0,1950001,3300001,6950001,9000001,18000001,40000001},{0,97500,427500,636000,1536000,2796000,4796000}))*1.021,-2))</f>
        <v/>
      </c>
      <c r="M2604" s="19">
        <f>IF(K2604&lt;=0,0,ROUNDDOWN((K2604*LOOKUP(K2604,{0,1950001,3300001,6950001,9000001,18000001,40000001},{0.05,0.1,0.2,0.23,0.33,0.4,0.45})-LOOKUP(K2604,{0,1950001,3300001,6950001,9000001,18000001,40000001},{0,97500,427500,636000,1536000,2796000,4796000}))*1.021,-2))</f>
        <v/>
      </c>
      <c r="N2604" s="19">
        <f>MAX(0,ROUNDDOWN(H2604-E2604-430000-G2604,-3))</f>
        <v/>
      </c>
      <c r="O2604" s="19">
        <f>MAX(0,ROUNDDOWN(H2604-E2604-430000-G2604-D2604,-3))</f>
        <v/>
      </c>
      <c r="P2604" s="19">
        <f>IF(H2604&lt;=450000,0,MAX(0,ROUNDDOWN(N2604*0.06-MIN(50000,N2604)*0.03,-2))+MAX(0,ROUNDDOWN(N2604*0.04-MIN(50000,N2604)*0.02,-2)))</f>
        <v/>
      </c>
      <c r="Q2604" s="19">
        <f>IF(H2604&lt;=450000,0,MAX(0,ROUNDDOWN(O2604*0.06-MIN(50000,O2604)*0.03,-2))+MAX(0,ROUNDDOWN(O2604*0.04-MIN(50000,O2604)*0.02,-2)))</f>
        <v/>
      </c>
      <c r="R2604" s="19">
        <f>L2604-M2604</f>
        <v/>
      </c>
      <c r="S2604" s="19">
        <f>P2604-Q2604</f>
        <v/>
      </c>
      <c r="T2604" s="19">
        <f>R2604+S2604</f>
        <v/>
      </c>
      <c r="U2604" s="21">
        <f>IF(J2604&lt;=0,0,LOOKUP(J2604,{0,1950001,3300001,6950001,9000001,18000001,40000001},{0.05,0.1,0.2,0.23,0.33,0.4,0.45}))</f>
        <v/>
      </c>
    </row>
    <row r="2605">
      <c r="A2605" t="inlineStr">
        <is>
          <t>1万円刻み</t>
        </is>
      </c>
      <c r="B2605" s="19">
        <f>'3_1万円刻み'!$A$1234</f>
        <v/>
      </c>
      <c r="C2605" s="20" t="n">
        <v>2025</v>
      </c>
      <c r="D2605" s="19" t="n">
        <v>276000</v>
      </c>
      <c r="E2605" s="19">
        <f>ROUND(MIN(B2605/12,650000)*12*0.0915+MIN(B2605/12,1390000)*12*(0.0504+0)+B2605*0.005,0)</f>
        <v/>
      </c>
      <c r="F2605" s="19" t="n">
        <v>0</v>
      </c>
      <c r="G2605" s="19" t="n">
        <v>0</v>
      </c>
      <c r="H2605" s="19">
        <f>IF(C2605&gt;=2026,IF(B2605&lt;741000,0,IF(B2605&lt;2191000,B2605-740000,IF(B2605&lt;2193000,1451000,IF(B2605&lt;2196000,1453000,IF(B2605&lt;2200000,1456000,IF(B2605&lt;3600000,ROUNDDOWN(B2605/4,-3)*2.8-80000,IF(B2605&lt;6600000,ROUNDDOWN(B2605/4,-3)*3.2-440000,IF(B2605&lt;8500000,ROUNDDOWN(B2605*0.9,0)-1100000,B2605-1950000)))))))),IF(B2605&lt;651000,0,IF(B2605&lt;1900000,B2605-650000,IF(B2605&lt;3600000,ROUNDDOWN(B2605/4,-3)*2.8-80000,IF(B2605&lt;6600000,ROUNDDOWN(B2605/4,-3)*3.2-440000,IF(B2605&lt;8500000,ROUNDDOWN(B2605*0.9,0)-1100000,B2605-1950000))))))</f>
        <v/>
      </c>
      <c r="I2605" s="19">
        <f>IF(H2605&gt;23500000,NA(),IF(C2605&gt;=2026,IF(H2605&lt;=4890000,1040000,IF(H2605&lt;=6550000,670000,620000)),IF(H2605&lt;=1320000,950000,IF(H2605&lt;=3360000,880000,IF(H2605&lt;=4890000,680000,IF(H2605&lt;=6550000,630000,580000))))))</f>
        <v/>
      </c>
      <c r="J2605" s="19">
        <f>MAX(0,ROUNDDOWN(H2605-E2605-I2605-F2605,-3))</f>
        <v/>
      </c>
      <c r="K2605" s="19">
        <f>MAX(0,ROUNDDOWN(H2605-E2605-I2605-F2605-D2605,-3))</f>
        <v/>
      </c>
      <c r="L2605" s="19">
        <f>IF(J2605&lt;=0,0,ROUNDDOWN((J2605*LOOKUP(J2605,{0,1950001,3300001,6950001,9000001,18000001,40000001},{0.05,0.1,0.2,0.23,0.33,0.4,0.45})-LOOKUP(J2605,{0,1950001,3300001,6950001,9000001,18000001,40000001},{0,97500,427500,636000,1536000,2796000,4796000}))*1.021,-2))</f>
        <v/>
      </c>
      <c r="M2605" s="19">
        <f>IF(K2605&lt;=0,0,ROUNDDOWN((K2605*LOOKUP(K2605,{0,1950001,3300001,6950001,9000001,18000001,40000001},{0.05,0.1,0.2,0.23,0.33,0.4,0.45})-LOOKUP(K2605,{0,1950001,3300001,6950001,9000001,18000001,40000001},{0,97500,427500,636000,1536000,2796000,4796000}))*1.021,-2))</f>
        <v/>
      </c>
      <c r="N2605" s="19">
        <f>MAX(0,ROUNDDOWN(H2605-E2605-430000-G2605,-3))</f>
        <v/>
      </c>
      <c r="O2605" s="19">
        <f>MAX(0,ROUNDDOWN(H2605-E2605-430000-G2605-D2605,-3))</f>
        <v/>
      </c>
      <c r="P2605" s="19">
        <f>IF(H2605&lt;=450000,0,MAX(0,ROUNDDOWN(N2605*0.06-MIN(50000,N2605)*0.03,-2))+MAX(0,ROUNDDOWN(N2605*0.04-MIN(50000,N2605)*0.02,-2)))</f>
        <v/>
      </c>
      <c r="Q2605" s="19">
        <f>IF(H2605&lt;=450000,0,MAX(0,ROUNDDOWN(O2605*0.06-MIN(50000,O2605)*0.03,-2))+MAX(0,ROUNDDOWN(O2605*0.04-MIN(50000,O2605)*0.02,-2)))</f>
        <v/>
      </c>
      <c r="R2605" s="19">
        <f>L2605-M2605</f>
        <v/>
      </c>
      <c r="S2605" s="19">
        <f>P2605-Q2605</f>
        <v/>
      </c>
      <c r="T2605" s="19">
        <f>R2605+S2605</f>
        <v/>
      </c>
      <c r="U2605" s="21">
        <f>IF(J2605&lt;=0,0,LOOKUP(J2605,{0,1950001,3300001,6950001,9000001,18000001,40000001},{0.05,0.1,0.2,0.23,0.33,0.4,0.45}))</f>
        <v/>
      </c>
    </row>
    <row r="2606">
      <c r="A2606" t="inlineStr">
        <is>
          <t>1万円刻み</t>
        </is>
      </c>
      <c r="B2606" s="19">
        <f>'3_1万円刻み'!$A$1234</f>
        <v/>
      </c>
      <c r="C2606" s="20" t="n">
        <v>2026</v>
      </c>
      <c r="D2606" s="19" t="n">
        <v>276000</v>
      </c>
      <c r="E2606" s="19">
        <f>ROUND(MIN(B2606/12,650000)*12*0.0915+MIN(B2606/12,1390000)*12*(0.0504+0)+B2606*0.005,0)</f>
        <v/>
      </c>
      <c r="F2606" s="19" t="n">
        <v>0</v>
      </c>
      <c r="G2606" s="19" t="n">
        <v>0</v>
      </c>
      <c r="H2606" s="19">
        <f>IF(C2606&gt;=2026,IF(B2606&lt;741000,0,IF(B2606&lt;2191000,B2606-740000,IF(B2606&lt;2193000,1451000,IF(B2606&lt;2196000,1453000,IF(B2606&lt;2200000,1456000,IF(B2606&lt;3600000,ROUNDDOWN(B2606/4,-3)*2.8-80000,IF(B2606&lt;6600000,ROUNDDOWN(B2606/4,-3)*3.2-440000,IF(B2606&lt;8500000,ROUNDDOWN(B2606*0.9,0)-1100000,B2606-1950000)))))))),IF(B2606&lt;651000,0,IF(B2606&lt;1900000,B2606-650000,IF(B2606&lt;3600000,ROUNDDOWN(B2606/4,-3)*2.8-80000,IF(B2606&lt;6600000,ROUNDDOWN(B2606/4,-3)*3.2-440000,IF(B2606&lt;8500000,ROUNDDOWN(B2606*0.9,0)-1100000,B2606-1950000))))))</f>
        <v/>
      </c>
      <c r="I2606" s="19">
        <f>IF(H2606&gt;23500000,NA(),IF(C2606&gt;=2026,IF(H2606&lt;=4890000,1040000,IF(H2606&lt;=6550000,670000,620000)),IF(H2606&lt;=1320000,950000,IF(H2606&lt;=3360000,880000,IF(H2606&lt;=4890000,680000,IF(H2606&lt;=6550000,630000,580000))))))</f>
        <v/>
      </c>
      <c r="J2606" s="19">
        <f>MAX(0,ROUNDDOWN(H2606-E2606-I2606-F2606,-3))</f>
        <v/>
      </c>
      <c r="K2606" s="19">
        <f>MAX(0,ROUNDDOWN(H2606-E2606-I2606-F2606-D2606,-3))</f>
        <v/>
      </c>
      <c r="L2606" s="19">
        <f>IF(J2606&lt;=0,0,ROUNDDOWN((J2606*LOOKUP(J2606,{0,1950001,3300001,6950001,9000001,18000001,40000001},{0.05,0.1,0.2,0.23,0.33,0.4,0.45})-LOOKUP(J2606,{0,1950001,3300001,6950001,9000001,18000001,40000001},{0,97500,427500,636000,1536000,2796000,4796000}))*1.021,-2))</f>
        <v/>
      </c>
      <c r="M2606" s="19">
        <f>IF(K2606&lt;=0,0,ROUNDDOWN((K2606*LOOKUP(K2606,{0,1950001,3300001,6950001,9000001,18000001,40000001},{0.05,0.1,0.2,0.23,0.33,0.4,0.45})-LOOKUP(K2606,{0,1950001,3300001,6950001,9000001,18000001,40000001},{0,97500,427500,636000,1536000,2796000,4796000}))*1.021,-2))</f>
        <v/>
      </c>
      <c r="N2606" s="19">
        <f>MAX(0,ROUNDDOWN(H2606-E2606-430000-G2606,-3))</f>
        <v/>
      </c>
      <c r="O2606" s="19">
        <f>MAX(0,ROUNDDOWN(H2606-E2606-430000-G2606-D2606,-3))</f>
        <v/>
      </c>
      <c r="P2606" s="19">
        <f>IF(H2606&lt;=450000,0,MAX(0,ROUNDDOWN(N2606*0.06-MIN(50000,N2606)*0.03,-2))+MAX(0,ROUNDDOWN(N2606*0.04-MIN(50000,N2606)*0.02,-2)))</f>
        <v/>
      </c>
      <c r="Q2606" s="19">
        <f>IF(H2606&lt;=450000,0,MAX(0,ROUNDDOWN(O2606*0.06-MIN(50000,O2606)*0.03,-2))+MAX(0,ROUNDDOWN(O2606*0.04-MIN(50000,O2606)*0.02,-2)))</f>
        <v/>
      </c>
      <c r="R2606" s="19">
        <f>L2606-M2606</f>
        <v/>
      </c>
      <c r="S2606" s="19">
        <f>P2606-Q2606</f>
        <v/>
      </c>
      <c r="T2606" s="19">
        <f>R2606+S2606</f>
        <v/>
      </c>
      <c r="U2606" s="21">
        <f>IF(J2606&lt;=0,0,LOOKUP(J2606,{0,1950001,3300001,6950001,9000001,18000001,40000001},{0.05,0.1,0.2,0.23,0.33,0.4,0.45}))</f>
        <v/>
      </c>
    </row>
    <row r="2607">
      <c r="A2607" t="inlineStr">
        <is>
          <t>1万円刻み</t>
        </is>
      </c>
      <c r="B2607" s="19">
        <f>'3_1万円刻み'!$A$1235</f>
        <v/>
      </c>
      <c r="C2607" s="20" t="n">
        <v>2025</v>
      </c>
      <c r="D2607" s="19" t="n">
        <v>276000</v>
      </c>
      <c r="E2607" s="19">
        <f>ROUND(MIN(B2607/12,650000)*12*0.0915+MIN(B2607/12,1390000)*12*(0.0504+0)+B2607*0.005,0)</f>
        <v/>
      </c>
      <c r="F2607" s="19" t="n">
        <v>0</v>
      </c>
      <c r="G2607" s="19" t="n">
        <v>0</v>
      </c>
      <c r="H2607" s="19">
        <f>IF(C2607&gt;=2026,IF(B2607&lt;741000,0,IF(B2607&lt;2191000,B2607-740000,IF(B2607&lt;2193000,1451000,IF(B2607&lt;2196000,1453000,IF(B2607&lt;2200000,1456000,IF(B2607&lt;3600000,ROUNDDOWN(B2607/4,-3)*2.8-80000,IF(B2607&lt;6600000,ROUNDDOWN(B2607/4,-3)*3.2-440000,IF(B2607&lt;8500000,ROUNDDOWN(B2607*0.9,0)-1100000,B2607-1950000)))))))),IF(B2607&lt;651000,0,IF(B2607&lt;1900000,B2607-650000,IF(B2607&lt;3600000,ROUNDDOWN(B2607/4,-3)*2.8-80000,IF(B2607&lt;6600000,ROUNDDOWN(B2607/4,-3)*3.2-440000,IF(B2607&lt;8500000,ROUNDDOWN(B2607*0.9,0)-1100000,B2607-1950000))))))</f>
        <v/>
      </c>
      <c r="I2607" s="19">
        <f>IF(H2607&gt;23500000,NA(),IF(C2607&gt;=2026,IF(H2607&lt;=4890000,1040000,IF(H2607&lt;=6550000,670000,620000)),IF(H2607&lt;=1320000,950000,IF(H2607&lt;=3360000,880000,IF(H2607&lt;=4890000,680000,IF(H2607&lt;=6550000,630000,580000))))))</f>
        <v/>
      </c>
      <c r="J2607" s="19">
        <f>MAX(0,ROUNDDOWN(H2607-E2607-I2607-F2607,-3))</f>
        <v/>
      </c>
      <c r="K2607" s="19">
        <f>MAX(0,ROUNDDOWN(H2607-E2607-I2607-F2607-D2607,-3))</f>
        <v/>
      </c>
      <c r="L2607" s="19">
        <f>IF(J2607&lt;=0,0,ROUNDDOWN((J2607*LOOKUP(J2607,{0,1950001,3300001,6950001,9000001,18000001,40000001},{0.05,0.1,0.2,0.23,0.33,0.4,0.45})-LOOKUP(J2607,{0,1950001,3300001,6950001,9000001,18000001,40000001},{0,97500,427500,636000,1536000,2796000,4796000}))*1.021,-2))</f>
        <v/>
      </c>
      <c r="M2607" s="19">
        <f>IF(K2607&lt;=0,0,ROUNDDOWN((K2607*LOOKUP(K2607,{0,1950001,3300001,6950001,9000001,18000001,40000001},{0.05,0.1,0.2,0.23,0.33,0.4,0.45})-LOOKUP(K2607,{0,1950001,3300001,6950001,9000001,18000001,40000001},{0,97500,427500,636000,1536000,2796000,4796000}))*1.021,-2))</f>
        <v/>
      </c>
      <c r="N2607" s="19">
        <f>MAX(0,ROUNDDOWN(H2607-E2607-430000-G2607,-3))</f>
        <v/>
      </c>
      <c r="O2607" s="19">
        <f>MAX(0,ROUNDDOWN(H2607-E2607-430000-G2607-D2607,-3))</f>
        <v/>
      </c>
      <c r="P2607" s="19">
        <f>IF(H2607&lt;=450000,0,MAX(0,ROUNDDOWN(N2607*0.06-MIN(50000,N2607)*0.03,-2))+MAX(0,ROUNDDOWN(N2607*0.04-MIN(50000,N2607)*0.02,-2)))</f>
        <v/>
      </c>
      <c r="Q2607" s="19">
        <f>IF(H2607&lt;=450000,0,MAX(0,ROUNDDOWN(O2607*0.06-MIN(50000,O2607)*0.03,-2))+MAX(0,ROUNDDOWN(O2607*0.04-MIN(50000,O2607)*0.02,-2)))</f>
        <v/>
      </c>
      <c r="R2607" s="19">
        <f>L2607-M2607</f>
        <v/>
      </c>
      <c r="S2607" s="19">
        <f>P2607-Q2607</f>
        <v/>
      </c>
      <c r="T2607" s="19">
        <f>R2607+S2607</f>
        <v/>
      </c>
      <c r="U2607" s="21">
        <f>IF(J2607&lt;=0,0,LOOKUP(J2607,{0,1950001,3300001,6950001,9000001,18000001,40000001},{0.05,0.1,0.2,0.23,0.33,0.4,0.45}))</f>
        <v/>
      </c>
    </row>
    <row r="2608">
      <c r="A2608" t="inlineStr">
        <is>
          <t>1万円刻み</t>
        </is>
      </c>
      <c r="B2608" s="19">
        <f>'3_1万円刻み'!$A$1235</f>
        <v/>
      </c>
      <c r="C2608" s="20" t="n">
        <v>2026</v>
      </c>
      <c r="D2608" s="19" t="n">
        <v>276000</v>
      </c>
      <c r="E2608" s="19">
        <f>ROUND(MIN(B2608/12,650000)*12*0.0915+MIN(B2608/12,1390000)*12*(0.0504+0)+B2608*0.005,0)</f>
        <v/>
      </c>
      <c r="F2608" s="19" t="n">
        <v>0</v>
      </c>
      <c r="G2608" s="19" t="n">
        <v>0</v>
      </c>
      <c r="H2608" s="19">
        <f>IF(C2608&gt;=2026,IF(B2608&lt;741000,0,IF(B2608&lt;2191000,B2608-740000,IF(B2608&lt;2193000,1451000,IF(B2608&lt;2196000,1453000,IF(B2608&lt;2200000,1456000,IF(B2608&lt;3600000,ROUNDDOWN(B2608/4,-3)*2.8-80000,IF(B2608&lt;6600000,ROUNDDOWN(B2608/4,-3)*3.2-440000,IF(B2608&lt;8500000,ROUNDDOWN(B2608*0.9,0)-1100000,B2608-1950000)))))))),IF(B2608&lt;651000,0,IF(B2608&lt;1900000,B2608-650000,IF(B2608&lt;3600000,ROUNDDOWN(B2608/4,-3)*2.8-80000,IF(B2608&lt;6600000,ROUNDDOWN(B2608/4,-3)*3.2-440000,IF(B2608&lt;8500000,ROUNDDOWN(B2608*0.9,0)-1100000,B2608-1950000))))))</f>
        <v/>
      </c>
      <c r="I2608" s="19">
        <f>IF(H2608&gt;23500000,NA(),IF(C2608&gt;=2026,IF(H2608&lt;=4890000,1040000,IF(H2608&lt;=6550000,670000,620000)),IF(H2608&lt;=1320000,950000,IF(H2608&lt;=3360000,880000,IF(H2608&lt;=4890000,680000,IF(H2608&lt;=6550000,630000,580000))))))</f>
        <v/>
      </c>
      <c r="J2608" s="19">
        <f>MAX(0,ROUNDDOWN(H2608-E2608-I2608-F2608,-3))</f>
        <v/>
      </c>
      <c r="K2608" s="19">
        <f>MAX(0,ROUNDDOWN(H2608-E2608-I2608-F2608-D2608,-3))</f>
        <v/>
      </c>
      <c r="L2608" s="19">
        <f>IF(J2608&lt;=0,0,ROUNDDOWN((J2608*LOOKUP(J2608,{0,1950001,3300001,6950001,9000001,18000001,40000001},{0.05,0.1,0.2,0.23,0.33,0.4,0.45})-LOOKUP(J2608,{0,1950001,3300001,6950001,9000001,18000001,40000001},{0,97500,427500,636000,1536000,2796000,4796000}))*1.021,-2))</f>
        <v/>
      </c>
      <c r="M2608" s="19">
        <f>IF(K2608&lt;=0,0,ROUNDDOWN((K2608*LOOKUP(K2608,{0,1950001,3300001,6950001,9000001,18000001,40000001},{0.05,0.1,0.2,0.23,0.33,0.4,0.45})-LOOKUP(K2608,{0,1950001,3300001,6950001,9000001,18000001,40000001},{0,97500,427500,636000,1536000,2796000,4796000}))*1.021,-2))</f>
        <v/>
      </c>
      <c r="N2608" s="19">
        <f>MAX(0,ROUNDDOWN(H2608-E2608-430000-G2608,-3))</f>
        <v/>
      </c>
      <c r="O2608" s="19">
        <f>MAX(0,ROUNDDOWN(H2608-E2608-430000-G2608-D2608,-3))</f>
        <v/>
      </c>
      <c r="P2608" s="19">
        <f>IF(H2608&lt;=450000,0,MAX(0,ROUNDDOWN(N2608*0.06-MIN(50000,N2608)*0.03,-2))+MAX(0,ROUNDDOWN(N2608*0.04-MIN(50000,N2608)*0.02,-2)))</f>
        <v/>
      </c>
      <c r="Q2608" s="19">
        <f>IF(H2608&lt;=450000,0,MAX(0,ROUNDDOWN(O2608*0.06-MIN(50000,O2608)*0.03,-2))+MAX(0,ROUNDDOWN(O2608*0.04-MIN(50000,O2608)*0.02,-2)))</f>
        <v/>
      </c>
      <c r="R2608" s="19">
        <f>L2608-M2608</f>
        <v/>
      </c>
      <c r="S2608" s="19">
        <f>P2608-Q2608</f>
        <v/>
      </c>
      <c r="T2608" s="19">
        <f>R2608+S2608</f>
        <v/>
      </c>
      <c r="U2608" s="21">
        <f>IF(J2608&lt;=0,0,LOOKUP(J2608,{0,1950001,3300001,6950001,9000001,18000001,40000001},{0.05,0.1,0.2,0.23,0.33,0.4,0.45}))</f>
        <v/>
      </c>
    </row>
    <row r="2609">
      <c r="A2609" t="inlineStr">
        <is>
          <t>1万円刻み</t>
        </is>
      </c>
      <c r="B2609" s="19">
        <f>'3_1万円刻み'!$A$1236</f>
        <v/>
      </c>
      <c r="C2609" s="20" t="n">
        <v>2025</v>
      </c>
      <c r="D2609" s="19" t="n">
        <v>276000</v>
      </c>
      <c r="E2609" s="19">
        <f>ROUND(MIN(B2609/12,650000)*12*0.0915+MIN(B2609/12,1390000)*12*(0.0504+0)+B2609*0.005,0)</f>
        <v/>
      </c>
      <c r="F2609" s="19" t="n">
        <v>0</v>
      </c>
      <c r="G2609" s="19" t="n">
        <v>0</v>
      </c>
      <c r="H2609" s="19">
        <f>IF(C2609&gt;=2026,IF(B2609&lt;741000,0,IF(B2609&lt;2191000,B2609-740000,IF(B2609&lt;2193000,1451000,IF(B2609&lt;2196000,1453000,IF(B2609&lt;2200000,1456000,IF(B2609&lt;3600000,ROUNDDOWN(B2609/4,-3)*2.8-80000,IF(B2609&lt;6600000,ROUNDDOWN(B2609/4,-3)*3.2-440000,IF(B2609&lt;8500000,ROUNDDOWN(B2609*0.9,0)-1100000,B2609-1950000)))))))),IF(B2609&lt;651000,0,IF(B2609&lt;1900000,B2609-650000,IF(B2609&lt;3600000,ROUNDDOWN(B2609/4,-3)*2.8-80000,IF(B2609&lt;6600000,ROUNDDOWN(B2609/4,-3)*3.2-440000,IF(B2609&lt;8500000,ROUNDDOWN(B2609*0.9,0)-1100000,B2609-1950000))))))</f>
        <v/>
      </c>
      <c r="I2609" s="19">
        <f>IF(H2609&gt;23500000,NA(),IF(C2609&gt;=2026,IF(H2609&lt;=4890000,1040000,IF(H2609&lt;=6550000,670000,620000)),IF(H2609&lt;=1320000,950000,IF(H2609&lt;=3360000,880000,IF(H2609&lt;=4890000,680000,IF(H2609&lt;=6550000,630000,580000))))))</f>
        <v/>
      </c>
      <c r="J2609" s="19">
        <f>MAX(0,ROUNDDOWN(H2609-E2609-I2609-F2609,-3))</f>
        <v/>
      </c>
      <c r="K2609" s="19">
        <f>MAX(0,ROUNDDOWN(H2609-E2609-I2609-F2609-D2609,-3))</f>
        <v/>
      </c>
      <c r="L2609" s="19">
        <f>IF(J2609&lt;=0,0,ROUNDDOWN((J2609*LOOKUP(J2609,{0,1950001,3300001,6950001,9000001,18000001,40000001},{0.05,0.1,0.2,0.23,0.33,0.4,0.45})-LOOKUP(J2609,{0,1950001,3300001,6950001,9000001,18000001,40000001},{0,97500,427500,636000,1536000,2796000,4796000}))*1.021,-2))</f>
        <v/>
      </c>
      <c r="M2609" s="19">
        <f>IF(K2609&lt;=0,0,ROUNDDOWN((K2609*LOOKUP(K2609,{0,1950001,3300001,6950001,9000001,18000001,40000001},{0.05,0.1,0.2,0.23,0.33,0.4,0.45})-LOOKUP(K2609,{0,1950001,3300001,6950001,9000001,18000001,40000001},{0,97500,427500,636000,1536000,2796000,4796000}))*1.021,-2))</f>
        <v/>
      </c>
      <c r="N2609" s="19">
        <f>MAX(0,ROUNDDOWN(H2609-E2609-430000-G2609,-3))</f>
        <v/>
      </c>
      <c r="O2609" s="19">
        <f>MAX(0,ROUNDDOWN(H2609-E2609-430000-G2609-D2609,-3))</f>
        <v/>
      </c>
      <c r="P2609" s="19">
        <f>IF(H2609&lt;=450000,0,MAX(0,ROUNDDOWN(N2609*0.06-MIN(50000,N2609)*0.03,-2))+MAX(0,ROUNDDOWN(N2609*0.04-MIN(50000,N2609)*0.02,-2)))</f>
        <v/>
      </c>
      <c r="Q2609" s="19">
        <f>IF(H2609&lt;=450000,0,MAX(0,ROUNDDOWN(O2609*0.06-MIN(50000,O2609)*0.03,-2))+MAX(0,ROUNDDOWN(O2609*0.04-MIN(50000,O2609)*0.02,-2)))</f>
        <v/>
      </c>
      <c r="R2609" s="19">
        <f>L2609-M2609</f>
        <v/>
      </c>
      <c r="S2609" s="19">
        <f>P2609-Q2609</f>
        <v/>
      </c>
      <c r="T2609" s="19">
        <f>R2609+S2609</f>
        <v/>
      </c>
      <c r="U2609" s="21">
        <f>IF(J2609&lt;=0,0,LOOKUP(J2609,{0,1950001,3300001,6950001,9000001,18000001,40000001},{0.05,0.1,0.2,0.23,0.33,0.4,0.45}))</f>
        <v/>
      </c>
    </row>
    <row r="2610">
      <c r="A2610" t="inlineStr">
        <is>
          <t>1万円刻み</t>
        </is>
      </c>
      <c r="B2610" s="19">
        <f>'3_1万円刻み'!$A$1236</f>
        <v/>
      </c>
      <c r="C2610" s="20" t="n">
        <v>2026</v>
      </c>
      <c r="D2610" s="19" t="n">
        <v>276000</v>
      </c>
      <c r="E2610" s="19">
        <f>ROUND(MIN(B2610/12,650000)*12*0.0915+MIN(B2610/12,1390000)*12*(0.0504+0)+B2610*0.005,0)</f>
        <v/>
      </c>
      <c r="F2610" s="19" t="n">
        <v>0</v>
      </c>
      <c r="G2610" s="19" t="n">
        <v>0</v>
      </c>
      <c r="H2610" s="19">
        <f>IF(C2610&gt;=2026,IF(B2610&lt;741000,0,IF(B2610&lt;2191000,B2610-740000,IF(B2610&lt;2193000,1451000,IF(B2610&lt;2196000,1453000,IF(B2610&lt;2200000,1456000,IF(B2610&lt;3600000,ROUNDDOWN(B2610/4,-3)*2.8-80000,IF(B2610&lt;6600000,ROUNDDOWN(B2610/4,-3)*3.2-440000,IF(B2610&lt;8500000,ROUNDDOWN(B2610*0.9,0)-1100000,B2610-1950000)))))))),IF(B2610&lt;651000,0,IF(B2610&lt;1900000,B2610-650000,IF(B2610&lt;3600000,ROUNDDOWN(B2610/4,-3)*2.8-80000,IF(B2610&lt;6600000,ROUNDDOWN(B2610/4,-3)*3.2-440000,IF(B2610&lt;8500000,ROUNDDOWN(B2610*0.9,0)-1100000,B2610-1950000))))))</f>
        <v/>
      </c>
      <c r="I2610" s="19">
        <f>IF(H2610&gt;23500000,NA(),IF(C2610&gt;=2026,IF(H2610&lt;=4890000,1040000,IF(H2610&lt;=6550000,670000,620000)),IF(H2610&lt;=1320000,950000,IF(H2610&lt;=3360000,880000,IF(H2610&lt;=4890000,680000,IF(H2610&lt;=6550000,630000,580000))))))</f>
        <v/>
      </c>
      <c r="J2610" s="19">
        <f>MAX(0,ROUNDDOWN(H2610-E2610-I2610-F2610,-3))</f>
        <v/>
      </c>
      <c r="K2610" s="19">
        <f>MAX(0,ROUNDDOWN(H2610-E2610-I2610-F2610-D2610,-3))</f>
        <v/>
      </c>
      <c r="L2610" s="19">
        <f>IF(J2610&lt;=0,0,ROUNDDOWN((J2610*LOOKUP(J2610,{0,1950001,3300001,6950001,9000001,18000001,40000001},{0.05,0.1,0.2,0.23,0.33,0.4,0.45})-LOOKUP(J2610,{0,1950001,3300001,6950001,9000001,18000001,40000001},{0,97500,427500,636000,1536000,2796000,4796000}))*1.021,-2))</f>
        <v/>
      </c>
      <c r="M2610" s="19">
        <f>IF(K2610&lt;=0,0,ROUNDDOWN((K2610*LOOKUP(K2610,{0,1950001,3300001,6950001,9000001,18000001,40000001},{0.05,0.1,0.2,0.23,0.33,0.4,0.45})-LOOKUP(K2610,{0,1950001,3300001,6950001,9000001,18000001,40000001},{0,97500,427500,636000,1536000,2796000,4796000}))*1.021,-2))</f>
        <v/>
      </c>
      <c r="N2610" s="19">
        <f>MAX(0,ROUNDDOWN(H2610-E2610-430000-G2610,-3))</f>
        <v/>
      </c>
      <c r="O2610" s="19">
        <f>MAX(0,ROUNDDOWN(H2610-E2610-430000-G2610-D2610,-3))</f>
        <v/>
      </c>
      <c r="P2610" s="19">
        <f>IF(H2610&lt;=450000,0,MAX(0,ROUNDDOWN(N2610*0.06-MIN(50000,N2610)*0.03,-2))+MAX(0,ROUNDDOWN(N2610*0.04-MIN(50000,N2610)*0.02,-2)))</f>
        <v/>
      </c>
      <c r="Q2610" s="19">
        <f>IF(H2610&lt;=450000,0,MAX(0,ROUNDDOWN(O2610*0.06-MIN(50000,O2610)*0.03,-2))+MAX(0,ROUNDDOWN(O2610*0.04-MIN(50000,O2610)*0.02,-2)))</f>
        <v/>
      </c>
      <c r="R2610" s="19">
        <f>L2610-M2610</f>
        <v/>
      </c>
      <c r="S2610" s="19">
        <f>P2610-Q2610</f>
        <v/>
      </c>
      <c r="T2610" s="19">
        <f>R2610+S2610</f>
        <v/>
      </c>
      <c r="U2610" s="21">
        <f>IF(J2610&lt;=0,0,LOOKUP(J2610,{0,1950001,3300001,6950001,9000001,18000001,40000001},{0.05,0.1,0.2,0.23,0.33,0.4,0.45}))</f>
        <v/>
      </c>
    </row>
    <row r="2611">
      <c r="A2611" t="inlineStr">
        <is>
          <t>1万円刻み</t>
        </is>
      </c>
      <c r="B2611" s="19">
        <f>'3_1万円刻み'!$A$1237</f>
        <v/>
      </c>
      <c r="C2611" s="20" t="n">
        <v>2025</v>
      </c>
      <c r="D2611" s="19" t="n">
        <v>276000</v>
      </c>
      <c r="E2611" s="19">
        <f>ROUND(MIN(B2611/12,650000)*12*0.0915+MIN(B2611/12,1390000)*12*(0.0504+0)+B2611*0.005,0)</f>
        <v/>
      </c>
      <c r="F2611" s="19" t="n">
        <v>0</v>
      </c>
      <c r="G2611" s="19" t="n">
        <v>0</v>
      </c>
      <c r="H2611" s="19">
        <f>IF(C2611&gt;=2026,IF(B2611&lt;741000,0,IF(B2611&lt;2191000,B2611-740000,IF(B2611&lt;2193000,1451000,IF(B2611&lt;2196000,1453000,IF(B2611&lt;2200000,1456000,IF(B2611&lt;3600000,ROUNDDOWN(B2611/4,-3)*2.8-80000,IF(B2611&lt;6600000,ROUNDDOWN(B2611/4,-3)*3.2-440000,IF(B2611&lt;8500000,ROUNDDOWN(B2611*0.9,0)-1100000,B2611-1950000)))))))),IF(B2611&lt;651000,0,IF(B2611&lt;1900000,B2611-650000,IF(B2611&lt;3600000,ROUNDDOWN(B2611/4,-3)*2.8-80000,IF(B2611&lt;6600000,ROUNDDOWN(B2611/4,-3)*3.2-440000,IF(B2611&lt;8500000,ROUNDDOWN(B2611*0.9,0)-1100000,B2611-1950000))))))</f>
        <v/>
      </c>
      <c r="I2611" s="19">
        <f>IF(H2611&gt;23500000,NA(),IF(C2611&gt;=2026,IF(H2611&lt;=4890000,1040000,IF(H2611&lt;=6550000,670000,620000)),IF(H2611&lt;=1320000,950000,IF(H2611&lt;=3360000,880000,IF(H2611&lt;=4890000,680000,IF(H2611&lt;=6550000,630000,580000))))))</f>
        <v/>
      </c>
      <c r="J2611" s="19">
        <f>MAX(0,ROUNDDOWN(H2611-E2611-I2611-F2611,-3))</f>
        <v/>
      </c>
      <c r="K2611" s="19">
        <f>MAX(0,ROUNDDOWN(H2611-E2611-I2611-F2611-D2611,-3))</f>
        <v/>
      </c>
      <c r="L2611" s="19">
        <f>IF(J2611&lt;=0,0,ROUNDDOWN((J2611*LOOKUP(J2611,{0,1950001,3300001,6950001,9000001,18000001,40000001},{0.05,0.1,0.2,0.23,0.33,0.4,0.45})-LOOKUP(J2611,{0,1950001,3300001,6950001,9000001,18000001,40000001},{0,97500,427500,636000,1536000,2796000,4796000}))*1.021,-2))</f>
        <v/>
      </c>
      <c r="M2611" s="19">
        <f>IF(K2611&lt;=0,0,ROUNDDOWN((K2611*LOOKUP(K2611,{0,1950001,3300001,6950001,9000001,18000001,40000001},{0.05,0.1,0.2,0.23,0.33,0.4,0.45})-LOOKUP(K2611,{0,1950001,3300001,6950001,9000001,18000001,40000001},{0,97500,427500,636000,1536000,2796000,4796000}))*1.021,-2))</f>
        <v/>
      </c>
      <c r="N2611" s="19">
        <f>MAX(0,ROUNDDOWN(H2611-E2611-430000-G2611,-3))</f>
        <v/>
      </c>
      <c r="O2611" s="19">
        <f>MAX(0,ROUNDDOWN(H2611-E2611-430000-G2611-D2611,-3))</f>
        <v/>
      </c>
      <c r="P2611" s="19">
        <f>IF(H2611&lt;=450000,0,MAX(0,ROUNDDOWN(N2611*0.06-MIN(50000,N2611)*0.03,-2))+MAX(0,ROUNDDOWN(N2611*0.04-MIN(50000,N2611)*0.02,-2)))</f>
        <v/>
      </c>
      <c r="Q2611" s="19">
        <f>IF(H2611&lt;=450000,0,MAX(0,ROUNDDOWN(O2611*0.06-MIN(50000,O2611)*0.03,-2))+MAX(0,ROUNDDOWN(O2611*0.04-MIN(50000,O2611)*0.02,-2)))</f>
        <v/>
      </c>
      <c r="R2611" s="19">
        <f>L2611-M2611</f>
        <v/>
      </c>
      <c r="S2611" s="19">
        <f>P2611-Q2611</f>
        <v/>
      </c>
      <c r="T2611" s="19">
        <f>R2611+S2611</f>
        <v/>
      </c>
      <c r="U2611" s="21">
        <f>IF(J2611&lt;=0,0,LOOKUP(J2611,{0,1950001,3300001,6950001,9000001,18000001,40000001},{0.05,0.1,0.2,0.23,0.33,0.4,0.45}))</f>
        <v/>
      </c>
    </row>
    <row r="2612">
      <c r="A2612" t="inlineStr">
        <is>
          <t>1万円刻み</t>
        </is>
      </c>
      <c r="B2612" s="19">
        <f>'3_1万円刻み'!$A$1237</f>
        <v/>
      </c>
      <c r="C2612" s="20" t="n">
        <v>2026</v>
      </c>
      <c r="D2612" s="19" t="n">
        <v>276000</v>
      </c>
      <c r="E2612" s="19">
        <f>ROUND(MIN(B2612/12,650000)*12*0.0915+MIN(B2612/12,1390000)*12*(0.0504+0)+B2612*0.005,0)</f>
        <v/>
      </c>
      <c r="F2612" s="19" t="n">
        <v>0</v>
      </c>
      <c r="G2612" s="19" t="n">
        <v>0</v>
      </c>
      <c r="H2612" s="19">
        <f>IF(C2612&gt;=2026,IF(B2612&lt;741000,0,IF(B2612&lt;2191000,B2612-740000,IF(B2612&lt;2193000,1451000,IF(B2612&lt;2196000,1453000,IF(B2612&lt;2200000,1456000,IF(B2612&lt;3600000,ROUNDDOWN(B2612/4,-3)*2.8-80000,IF(B2612&lt;6600000,ROUNDDOWN(B2612/4,-3)*3.2-440000,IF(B2612&lt;8500000,ROUNDDOWN(B2612*0.9,0)-1100000,B2612-1950000)))))))),IF(B2612&lt;651000,0,IF(B2612&lt;1900000,B2612-650000,IF(B2612&lt;3600000,ROUNDDOWN(B2612/4,-3)*2.8-80000,IF(B2612&lt;6600000,ROUNDDOWN(B2612/4,-3)*3.2-440000,IF(B2612&lt;8500000,ROUNDDOWN(B2612*0.9,0)-1100000,B2612-1950000))))))</f>
        <v/>
      </c>
      <c r="I2612" s="19">
        <f>IF(H2612&gt;23500000,NA(),IF(C2612&gt;=2026,IF(H2612&lt;=4890000,1040000,IF(H2612&lt;=6550000,670000,620000)),IF(H2612&lt;=1320000,950000,IF(H2612&lt;=3360000,880000,IF(H2612&lt;=4890000,680000,IF(H2612&lt;=6550000,630000,580000))))))</f>
        <v/>
      </c>
      <c r="J2612" s="19">
        <f>MAX(0,ROUNDDOWN(H2612-E2612-I2612-F2612,-3))</f>
        <v/>
      </c>
      <c r="K2612" s="19">
        <f>MAX(0,ROUNDDOWN(H2612-E2612-I2612-F2612-D2612,-3))</f>
        <v/>
      </c>
      <c r="L2612" s="19">
        <f>IF(J2612&lt;=0,0,ROUNDDOWN((J2612*LOOKUP(J2612,{0,1950001,3300001,6950001,9000001,18000001,40000001},{0.05,0.1,0.2,0.23,0.33,0.4,0.45})-LOOKUP(J2612,{0,1950001,3300001,6950001,9000001,18000001,40000001},{0,97500,427500,636000,1536000,2796000,4796000}))*1.021,-2))</f>
        <v/>
      </c>
      <c r="M2612" s="19">
        <f>IF(K2612&lt;=0,0,ROUNDDOWN((K2612*LOOKUP(K2612,{0,1950001,3300001,6950001,9000001,18000001,40000001},{0.05,0.1,0.2,0.23,0.33,0.4,0.45})-LOOKUP(K2612,{0,1950001,3300001,6950001,9000001,18000001,40000001},{0,97500,427500,636000,1536000,2796000,4796000}))*1.021,-2))</f>
        <v/>
      </c>
      <c r="N2612" s="19">
        <f>MAX(0,ROUNDDOWN(H2612-E2612-430000-G2612,-3))</f>
        <v/>
      </c>
      <c r="O2612" s="19">
        <f>MAX(0,ROUNDDOWN(H2612-E2612-430000-G2612-D2612,-3))</f>
        <v/>
      </c>
      <c r="P2612" s="19">
        <f>IF(H2612&lt;=450000,0,MAX(0,ROUNDDOWN(N2612*0.06-MIN(50000,N2612)*0.03,-2))+MAX(0,ROUNDDOWN(N2612*0.04-MIN(50000,N2612)*0.02,-2)))</f>
        <v/>
      </c>
      <c r="Q2612" s="19">
        <f>IF(H2612&lt;=450000,0,MAX(0,ROUNDDOWN(O2612*0.06-MIN(50000,O2612)*0.03,-2))+MAX(0,ROUNDDOWN(O2612*0.04-MIN(50000,O2612)*0.02,-2)))</f>
        <v/>
      </c>
      <c r="R2612" s="19">
        <f>L2612-M2612</f>
        <v/>
      </c>
      <c r="S2612" s="19">
        <f>P2612-Q2612</f>
        <v/>
      </c>
      <c r="T2612" s="19">
        <f>R2612+S2612</f>
        <v/>
      </c>
      <c r="U2612" s="21">
        <f>IF(J2612&lt;=0,0,LOOKUP(J2612,{0,1950001,3300001,6950001,9000001,18000001,40000001},{0.05,0.1,0.2,0.23,0.33,0.4,0.45}))</f>
        <v/>
      </c>
    </row>
    <row r="2613">
      <c r="A2613" t="inlineStr">
        <is>
          <t>1万円刻み</t>
        </is>
      </c>
      <c r="B2613" s="19">
        <f>'3_1万円刻み'!$A$1238</f>
        <v/>
      </c>
      <c r="C2613" s="20" t="n">
        <v>2025</v>
      </c>
      <c r="D2613" s="19" t="n">
        <v>276000</v>
      </c>
      <c r="E2613" s="19">
        <f>ROUND(MIN(B2613/12,650000)*12*0.0915+MIN(B2613/12,1390000)*12*(0.0504+0)+B2613*0.005,0)</f>
        <v/>
      </c>
      <c r="F2613" s="19" t="n">
        <v>0</v>
      </c>
      <c r="G2613" s="19" t="n">
        <v>0</v>
      </c>
      <c r="H2613" s="19">
        <f>IF(C2613&gt;=2026,IF(B2613&lt;741000,0,IF(B2613&lt;2191000,B2613-740000,IF(B2613&lt;2193000,1451000,IF(B2613&lt;2196000,1453000,IF(B2613&lt;2200000,1456000,IF(B2613&lt;3600000,ROUNDDOWN(B2613/4,-3)*2.8-80000,IF(B2613&lt;6600000,ROUNDDOWN(B2613/4,-3)*3.2-440000,IF(B2613&lt;8500000,ROUNDDOWN(B2613*0.9,0)-1100000,B2613-1950000)))))))),IF(B2613&lt;651000,0,IF(B2613&lt;1900000,B2613-650000,IF(B2613&lt;3600000,ROUNDDOWN(B2613/4,-3)*2.8-80000,IF(B2613&lt;6600000,ROUNDDOWN(B2613/4,-3)*3.2-440000,IF(B2613&lt;8500000,ROUNDDOWN(B2613*0.9,0)-1100000,B2613-1950000))))))</f>
        <v/>
      </c>
      <c r="I2613" s="19">
        <f>IF(H2613&gt;23500000,NA(),IF(C2613&gt;=2026,IF(H2613&lt;=4890000,1040000,IF(H2613&lt;=6550000,670000,620000)),IF(H2613&lt;=1320000,950000,IF(H2613&lt;=3360000,880000,IF(H2613&lt;=4890000,680000,IF(H2613&lt;=6550000,630000,580000))))))</f>
        <v/>
      </c>
      <c r="J2613" s="19">
        <f>MAX(0,ROUNDDOWN(H2613-E2613-I2613-F2613,-3))</f>
        <v/>
      </c>
      <c r="K2613" s="19">
        <f>MAX(0,ROUNDDOWN(H2613-E2613-I2613-F2613-D2613,-3))</f>
        <v/>
      </c>
      <c r="L2613" s="19">
        <f>IF(J2613&lt;=0,0,ROUNDDOWN((J2613*LOOKUP(J2613,{0,1950001,3300001,6950001,9000001,18000001,40000001},{0.05,0.1,0.2,0.23,0.33,0.4,0.45})-LOOKUP(J2613,{0,1950001,3300001,6950001,9000001,18000001,40000001},{0,97500,427500,636000,1536000,2796000,4796000}))*1.021,-2))</f>
        <v/>
      </c>
      <c r="M2613" s="19">
        <f>IF(K2613&lt;=0,0,ROUNDDOWN((K2613*LOOKUP(K2613,{0,1950001,3300001,6950001,9000001,18000001,40000001},{0.05,0.1,0.2,0.23,0.33,0.4,0.45})-LOOKUP(K2613,{0,1950001,3300001,6950001,9000001,18000001,40000001},{0,97500,427500,636000,1536000,2796000,4796000}))*1.021,-2))</f>
        <v/>
      </c>
      <c r="N2613" s="19">
        <f>MAX(0,ROUNDDOWN(H2613-E2613-430000-G2613,-3))</f>
        <v/>
      </c>
      <c r="O2613" s="19">
        <f>MAX(0,ROUNDDOWN(H2613-E2613-430000-G2613-D2613,-3))</f>
        <v/>
      </c>
      <c r="P2613" s="19">
        <f>IF(H2613&lt;=450000,0,MAX(0,ROUNDDOWN(N2613*0.06-MIN(50000,N2613)*0.03,-2))+MAX(0,ROUNDDOWN(N2613*0.04-MIN(50000,N2613)*0.02,-2)))</f>
        <v/>
      </c>
      <c r="Q2613" s="19">
        <f>IF(H2613&lt;=450000,0,MAX(0,ROUNDDOWN(O2613*0.06-MIN(50000,O2613)*0.03,-2))+MAX(0,ROUNDDOWN(O2613*0.04-MIN(50000,O2613)*0.02,-2)))</f>
        <v/>
      </c>
      <c r="R2613" s="19">
        <f>L2613-M2613</f>
        <v/>
      </c>
      <c r="S2613" s="19">
        <f>P2613-Q2613</f>
        <v/>
      </c>
      <c r="T2613" s="19">
        <f>R2613+S2613</f>
        <v/>
      </c>
      <c r="U2613" s="21">
        <f>IF(J2613&lt;=0,0,LOOKUP(J2613,{0,1950001,3300001,6950001,9000001,18000001,40000001},{0.05,0.1,0.2,0.23,0.33,0.4,0.45}))</f>
        <v/>
      </c>
    </row>
    <row r="2614">
      <c r="A2614" t="inlineStr">
        <is>
          <t>1万円刻み</t>
        </is>
      </c>
      <c r="B2614" s="19">
        <f>'3_1万円刻み'!$A$1238</f>
        <v/>
      </c>
      <c r="C2614" s="20" t="n">
        <v>2026</v>
      </c>
      <c r="D2614" s="19" t="n">
        <v>276000</v>
      </c>
      <c r="E2614" s="19">
        <f>ROUND(MIN(B2614/12,650000)*12*0.0915+MIN(B2614/12,1390000)*12*(0.0504+0)+B2614*0.005,0)</f>
        <v/>
      </c>
      <c r="F2614" s="19" t="n">
        <v>0</v>
      </c>
      <c r="G2614" s="19" t="n">
        <v>0</v>
      </c>
      <c r="H2614" s="19">
        <f>IF(C2614&gt;=2026,IF(B2614&lt;741000,0,IF(B2614&lt;2191000,B2614-740000,IF(B2614&lt;2193000,1451000,IF(B2614&lt;2196000,1453000,IF(B2614&lt;2200000,1456000,IF(B2614&lt;3600000,ROUNDDOWN(B2614/4,-3)*2.8-80000,IF(B2614&lt;6600000,ROUNDDOWN(B2614/4,-3)*3.2-440000,IF(B2614&lt;8500000,ROUNDDOWN(B2614*0.9,0)-1100000,B2614-1950000)))))))),IF(B2614&lt;651000,0,IF(B2614&lt;1900000,B2614-650000,IF(B2614&lt;3600000,ROUNDDOWN(B2614/4,-3)*2.8-80000,IF(B2614&lt;6600000,ROUNDDOWN(B2614/4,-3)*3.2-440000,IF(B2614&lt;8500000,ROUNDDOWN(B2614*0.9,0)-1100000,B2614-1950000))))))</f>
        <v/>
      </c>
      <c r="I2614" s="19">
        <f>IF(H2614&gt;23500000,NA(),IF(C2614&gt;=2026,IF(H2614&lt;=4890000,1040000,IF(H2614&lt;=6550000,670000,620000)),IF(H2614&lt;=1320000,950000,IF(H2614&lt;=3360000,880000,IF(H2614&lt;=4890000,680000,IF(H2614&lt;=6550000,630000,580000))))))</f>
        <v/>
      </c>
      <c r="J2614" s="19">
        <f>MAX(0,ROUNDDOWN(H2614-E2614-I2614-F2614,-3))</f>
        <v/>
      </c>
      <c r="K2614" s="19">
        <f>MAX(0,ROUNDDOWN(H2614-E2614-I2614-F2614-D2614,-3))</f>
        <v/>
      </c>
      <c r="L2614" s="19">
        <f>IF(J2614&lt;=0,0,ROUNDDOWN((J2614*LOOKUP(J2614,{0,1950001,3300001,6950001,9000001,18000001,40000001},{0.05,0.1,0.2,0.23,0.33,0.4,0.45})-LOOKUP(J2614,{0,1950001,3300001,6950001,9000001,18000001,40000001},{0,97500,427500,636000,1536000,2796000,4796000}))*1.021,-2))</f>
        <v/>
      </c>
      <c r="M2614" s="19">
        <f>IF(K2614&lt;=0,0,ROUNDDOWN((K2614*LOOKUP(K2614,{0,1950001,3300001,6950001,9000001,18000001,40000001},{0.05,0.1,0.2,0.23,0.33,0.4,0.45})-LOOKUP(K2614,{0,1950001,3300001,6950001,9000001,18000001,40000001},{0,97500,427500,636000,1536000,2796000,4796000}))*1.021,-2))</f>
        <v/>
      </c>
      <c r="N2614" s="19">
        <f>MAX(0,ROUNDDOWN(H2614-E2614-430000-G2614,-3))</f>
        <v/>
      </c>
      <c r="O2614" s="19">
        <f>MAX(0,ROUNDDOWN(H2614-E2614-430000-G2614-D2614,-3))</f>
        <v/>
      </c>
      <c r="P2614" s="19">
        <f>IF(H2614&lt;=450000,0,MAX(0,ROUNDDOWN(N2614*0.06-MIN(50000,N2614)*0.03,-2))+MAX(0,ROUNDDOWN(N2614*0.04-MIN(50000,N2614)*0.02,-2)))</f>
        <v/>
      </c>
      <c r="Q2614" s="19">
        <f>IF(H2614&lt;=450000,0,MAX(0,ROUNDDOWN(O2614*0.06-MIN(50000,O2614)*0.03,-2))+MAX(0,ROUNDDOWN(O2614*0.04-MIN(50000,O2614)*0.02,-2)))</f>
        <v/>
      </c>
      <c r="R2614" s="19">
        <f>L2614-M2614</f>
        <v/>
      </c>
      <c r="S2614" s="19">
        <f>P2614-Q2614</f>
        <v/>
      </c>
      <c r="T2614" s="19">
        <f>R2614+S2614</f>
        <v/>
      </c>
      <c r="U2614" s="21">
        <f>IF(J2614&lt;=0,0,LOOKUP(J2614,{0,1950001,3300001,6950001,9000001,18000001,40000001},{0.05,0.1,0.2,0.23,0.33,0.4,0.45}))</f>
        <v/>
      </c>
    </row>
    <row r="2615">
      <c r="A2615" t="inlineStr">
        <is>
          <t>1万円刻み</t>
        </is>
      </c>
      <c r="B2615" s="19">
        <f>'3_1万円刻み'!$A$1239</f>
        <v/>
      </c>
      <c r="C2615" s="20" t="n">
        <v>2025</v>
      </c>
      <c r="D2615" s="19" t="n">
        <v>276000</v>
      </c>
      <c r="E2615" s="19">
        <f>ROUND(MIN(B2615/12,650000)*12*0.0915+MIN(B2615/12,1390000)*12*(0.0504+0)+B2615*0.005,0)</f>
        <v/>
      </c>
      <c r="F2615" s="19" t="n">
        <v>0</v>
      </c>
      <c r="G2615" s="19" t="n">
        <v>0</v>
      </c>
      <c r="H2615" s="19">
        <f>IF(C2615&gt;=2026,IF(B2615&lt;741000,0,IF(B2615&lt;2191000,B2615-740000,IF(B2615&lt;2193000,1451000,IF(B2615&lt;2196000,1453000,IF(B2615&lt;2200000,1456000,IF(B2615&lt;3600000,ROUNDDOWN(B2615/4,-3)*2.8-80000,IF(B2615&lt;6600000,ROUNDDOWN(B2615/4,-3)*3.2-440000,IF(B2615&lt;8500000,ROUNDDOWN(B2615*0.9,0)-1100000,B2615-1950000)))))))),IF(B2615&lt;651000,0,IF(B2615&lt;1900000,B2615-650000,IF(B2615&lt;3600000,ROUNDDOWN(B2615/4,-3)*2.8-80000,IF(B2615&lt;6600000,ROUNDDOWN(B2615/4,-3)*3.2-440000,IF(B2615&lt;8500000,ROUNDDOWN(B2615*0.9,0)-1100000,B2615-1950000))))))</f>
        <v/>
      </c>
      <c r="I2615" s="19">
        <f>IF(H2615&gt;23500000,NA(),IF(C2615&gt;=2026,IF(H2615&lt;=4890000,1040000,IF(H2615&lt;=6550000,670000,620000)),IF(H2615&lt;=1320000,950000,IF(H2615&lt;=3360000,880000,IF(H2615&lt;=4890000,680000,IF(H2615&lt;=6550000,630000,580000))))))</f>
        <v/>
      </c>
      <c r="J2615" s="19">
        <f>MAX(0,ROUNDDOWN(H2615-E2615-I2615-F2615,-3))</f>
        <v/>
      </c>
      <c r="K2615" s="19">
        <f>MAX(0,ROUNDDOWN(H2615-E2615-I2615-F2615-D2615,-3))</f>
        <v/>
      </c>
      <c r="L2615" s="19">
        <f>IF(J2615&lt;=0,0,ROUNDDOWN((J2615*LOOKUP(J2615,{0,1950001,3300001,6950001,9000001,18000001,40000001},{0.05,0.1,0.2,0.23,0.33,0.4,0.45})-LOOKUP(J2615,{0,1950001,3300001,6950001,9000001,18000001,40000001},{0,97500,427500,636000,1536000,2796000,4796000}))*1.021,-2))</f>
        <v/>
      </c>
      <c r="M2615" s="19">
        <f>IF(K2615&lt;=0,0,ROUNDDOWN((K2615*LOOKUP(K2615,{0,1950001,3300001,6950001,9000001,18000001,40000001},{0.05,0.1,0.2,0.23,0.33,0.4,0.45})-LOOKUP(K2615,{0,1950001,3300001,6950001,9000001,18000001,40000001},{0,97500,427500,636000,1536000,2796000,4796000}))*1.021,-2))</f>
        <v/>
      </c>
      <c r="N2615" s="19">
        <f>MAX(0,ROUNDDOWN(H2615-E2615-430000-G2615,-3))</f>
        <v/>
      </c>
      <c r="O2615" s="19">
        <f>MAX(0,ROUNDDOWN(H2615-E2615-430000-G2615-D2615,-3))</f>
        <v/>
      </c>
      <c r="P2615" s="19">
        <f>IF(H2615&lt;=450000,0,MAX(0,ROUNDDOWN(N2615*0.06-MIN(50000,N2615)*0.03,-2))+MAX(0,ROUNDDOWN(N2615*0.04-MIN(50000,N2615)*0.02,-2)))</f>
        <v/>
      </c>
      <c r="Q2615" s="19">
        <f>IF(H2615&lt;=450000,0,MAX(0,ROUNDDOWN(O2615*0.06-MIN(50000,O2615)*0.03,-2))+MAX(0,ROUNDDOWN(O2615*0.04-MIN(50000,O2615)*0.02,-2)))</f>
        <v/>
      </c>
      <c r="R2615" s="19">
        <f>L2615-M2615</f>
        <v/>
      </c>
      <c r="S2615" s="19">
        <f>P2615-Q2615</f>
        <v/>
      </c>
      <c r="T2615" s="19">
        <f>R2615+S2615</f>
        <v/>
      </c>
      <c r="U2615" s="21">
        <f>IF(J2615&lt;=0,0,LOOKUP(J2615,{0,1950001,3300001,6950001,9000001,18000001,40000001},{0.05,0.1,0.2,0.23,0.33,0.4,0.45}))</f>
        <v/>
      </c>
    </row>
    <row r="2616">
      <c r="A2616" t="inlineStr">
        <is>
          <t>1万円刻み</t>
        </is>
      </c>
      <c r="B2616" s="19">
        <f>'3_1万円刻み'!$A$1239</f>
        <v/>
      </c>
      <c r="C2616" s="20" t="n">
        <v>2026</v>
      </c>
      <c r="D2616" s="19" t="n">
        <v>276000</v>
      </c>
      <c r="E2616" s="19">
        <f>ROUND(MIN(B2616/12,650000)*12*0.0915+MIN(B2616/12,1390000)*12*(0.0504+0)+B2616*0.005,0)</f>
        <v/>
      </c>
      <c r="F2616" s="19" t="n">
        <v>0</v>
      </c>
      <c r="G2616" s="19" t="n">
        <v>0</v>
      </c>
      <c r="H2616" s="19">
        <f>IF(C2616&gt;=2026,IF(B2616&lt;741000,0,IF(B2616&lt;2191000,B2616-740000,IF(B2616&lt;2193000,1451000,IF(B2616&lt;2196000,1453000,IF(B2616&lt;2200000,1456000,IF(B2616&lt;3600000,ROUNDDOWN(B2616/4,-3)*2.8-80000,IF(B2616&lt;6600000,ROUNDDOWN(B2616/4,-3)*3.2-440000,IF(B2616&lt;8500000,ROUNDDOWN(B2616*0.9,0)-1100000,B2616-1950000)))))))),IF(B2616&lt;651000,0,IF(B2616&lt;1900000,B2616-650000,IF(B2616&lt;3600000,ROUNDDOWN(B2616/4,-3)*2.8-80000,IF(B2616&lt;6600000,ROUNDDOWN(B2616/4,-3)*3.2-440000,IF(B2616&lt;8500000,ROUNDDOWN(B2616*0.9,0)-1100000,B2616-1950000))))))</f>
        <v/>
      </c>
      <c r="I2616" s="19">
        <f>IF(H2616&gt;23500000,NA(),IF(C2616&gt;=2026,IF(H2616&lt;=4890000,1040000,IF(H2616&lt;=6550000,670000,620000)),IF(H2616&lt;=1320000,950000,IF(H2616&lt;=3360000,880000,IF(H2616&lt;=4890000,680000,IF(H2616&lt;=6550000,630000,580000))))))</f>
        <v/>
      </c>
      <c r="J2616" s="19">
        <f>MAX(0,ROUNDDOWN(H2616-E2616-I2616-F2616,-3))</f>
        <v/>
      </c>
      <c r="K2616" s="19">
        <f>MAX(0,ROUNDDOWN(H2616-E2616-I2616-F2616-D2616,-3))</f>
        <v/>
      </c>
      <c r="L2616" s="19">
        <f>IF(J2616&lt;=0,0,ROUNDDOWN((J2616*LOOKUP(J2616,{0,1950001,3300001,6950001,9000001,18000001,40000001},{0.05,0.1,0.2,0.23,0.33,0.4,0.45})-LOOKUP(J2616,{0,1950001,3300001,6950001,9000001,18000001,40000001},{0,97500,427500,636000,1536000,2796000,4796000}))*1.021,-2))</f>
        <v/>
      </c>
      <c r="M2616" s="19">
        <f>IF(K2616&lt;=0,0,ROUNDDOWN((K2616*LOOKUP(K2616,{0,1950001,3300001,6950001,9000001,18000001,40000001},{0.05,0.1,0.2,0.23,0.33,0.4,0.45})-LOOKUP(K2616,{0,1950001,3300001,6950001,9000001,18000001,40000001},{0,97500,427500,636000,1536000,2796000,4796000}))*1.021,-2))</f>
        <v/>
      </c>
      <c r="N2616" s="19">
        <f>MAX(0,ROUNDDOWN(H2616-E2616-430000-G2616,-3))</f>
        <v/>
      </c>
      <c r="O2616" s="19">
        <f>MAX(0,ROUNDDOWN(H2616-E2616-430000-G2616-D2616,-3))</f>
        <v/>
      </c>
      <c r="P2616" s="19">
        <f>IF(H2616&lt;=450000,0,MAX(0,ROUNDDOWN(N2616*0.06-MIN(50000,N2616)*0.03,-2))+MAX(0,ROUNDDOWN(N2616*0.04-MIN(50000,N2616)*0.02,-2)))</f>
        <v/>
      </c>
      <c r="Q2616" s="19">
        <f>IF(H2616&lt;=450000,0,MAX(0,ROUNDDOWN(O2616*0.06-MIN(50000,O2616)*0.03,-2))+MAX(0,ROUNDDOWN(O2616*0.04-MIN(50000,O2616)*0.02,-2)))</f>
        <v/>
      </c>
      <c r="R2616" s="19">
        <f>L2616-M2616</f>
        <v/>
      </c>
      <c r="S2616" s="19">
        <f>P2616-Q2616</f>
        <v/>
      </c>
      <c r="T2616" s="19">
        <f>R2616+S2616</f>
        <v/>
      </c>
      <c r="U2616" s="21">
        <f>IF(J2616&lt;=0,0,LOOKUP(J2616,{0,1950001,3300001,6950001,9000001,18000001,40000001},{0.05,0.1,0.2,0.23,0.33,0.4,0.45}))</f>
        <v/>
      </c>
    </row>
    <row r="2617">
      <c r="A2617" t="inlineStr">
        <is>
          <t>1万円刻み</t>
        </is>
      </c>
      <c r="B2617" s="19">
        <f>'3_1万円刻み'!$A$1240</f>
        <v/>
      </c>
      <c r="C2617" s="20" t="n">
        <v>2025</v>
      </c>
      <c r="D2617" s="19" t="n">
        <v>276000</v>
      </c>
      <c r="E2617" s="19">
        <f>ROUND(MIN(B2617/12,650000)*12*0.0915+MIN(B2617/12,1390000)*12*(0.0504+0)+B2617*0.005,0)</f>
        <v/>
      </c>
      <c r="F2617" s="19" t="n">
        <v>0</v>
      </c>
      <c r="G2617" s="19" t="n">
        <v>0</v>
      </c>
      <c r="H2617" s="19">
        <f>IF(C2617&gt;=2026,IF(B2617&lt;741000,0,IF(B2617&lt;2191000,B2617-740000,IF(B2617&lt;2193000,1451000,IF(B2617&lt;2196000,1453000,IF(B2617&lt;2200000,1456000,IF(B2617&lt;3600000,ROUNDDOWN(B2617/4,-3)*2.8-80000,IF(B2617&lt;6600000,ROUNDDOWN(B2617/4,-3)*3.2-440000,IF(B2617&lt;8500000,ROUNDDOWN(B2617*0.9,0)-1100000,B2617-1950000)))))))),IF(B2617&lt;651000,0,IF(B2617&lt;1900000,B2617-650000,IF(B2617&lt;3600000,ROUNDDOWN(B2617/4,-3)*2.8-80000,IF(B2617&lt;6600000,ROUNDDOWN(B2617/4,-3)*3.2-440000,IF(B2617&lt;8500000,ROUNDDOWN(B2617*0.9,0)-1100000,B2617-1950000))))))</f>
        <v/>
      </c>
      <c r="I2617" s="19">
        <f>IF(H2617&gt;23500000,NA(),IF(C2617&gt;=2026,IF(H2617&lt;=4890000,1040000,IF(H2617&lt;=6550000,670000,620000)),IF(H2617&lt;=1320000,950000,IF(H2617&lt;=3360000,880000,IF(H2617&lt;=4890000,680000,IF(H2617&lt;=6550000,630000,580000))))))</f>
        <v/>
      </c>
      <c r="J2617" s="19">
        <f>MAX(0,ROUNDDOWN(H2617-E2617-I2617-F2617,-3))</f>
        <v/>
      </c>
      <c r="K2617" s="19">
        <f>MAX(0,ROUNDDOWN(H2617-E2617-I2617-F2617-D2617,-3))</f>
        <v/>
      </c>
      <c r="L2617" s="19">
        <f>IF(J2617&lt;=0,0,ROUNDDOWN((J2617*LOOKUP(J2617,{0,1950001,3300001,6950001,9000001,18000001,40000001},{0.05,0.1,0.2,0.23,0.33,0.4,0.45})-LOOKUP(J2617,{0,1950001,3300001,6950001,9000001,18000001,40000001},{0,97500,427500,636000,1536000,2796000,4796000}))*1.021,-2))</f>
        <v/>
      </c>
      <c r="M2617" s="19">
        <f>IF(K2617&lt;=0,0,ROUNDDOWN((K2617*LOOKUP(K2617,{0,1950001,3300001,6950001,9000001,18000001,40000001},{0.05,0.1,0.2,0.23,0.33,0.4,0.45})-LOOKUP(K2617,{0,1950001,3300001,6950001,9000001,18000001,40000001},{0,97500,427500,636000,1536000,2796000,4796000}))*1.021,-2))</f>
        <v/>
      </c>
      <c r="N2617" s="19">
        <f>MAX(0,ROUNDDOWN(H2617-E2617-430000-G2617,-3))</f>
        <v/>
      </c>
      <c r="O2617" s="19">
        <f>MAX(0,ROUNDDOWN(H2617-E2617-430000-G2617-D2617,-3))</f>
        <v/>
      </c>
      <c r="P2617" s="19">
        <f>IF(H2617&lt;=450000,0,MAX(0,ROUNDDOWN(N2617*0.06-MIN(50000,N2617)*0.03,-2))+MAX(0,ROUNDDOWN(N2617*0.04-MIN(50000,N2617)*0.02,-2)))</f>
        <v/>
      </c>
      <c r="Q2617" s="19">
        <f>IF(H2617&lt;=450000,0,MAX(0,ROUNDDOWN(O2617*0.06-MIN(50000,O2617)*0.03,-2))+MAX(0,ROUNDDOWN(O2617*0.04-MIN(50000,O2617)*0.02,-2)))</f>
        <v/>
      </c>
      <c r="R2617" s="19">
        <f>L2617-M2617</f>
        <v/>
      </c>
      <c r="S2617" s="19">
        <f>P2617-Q2617</f>
        <v/>
      </c>
      <c r="T2617" s="19">
        <f>R2617+S2617</f>
        <v/>
      </c>
      <c r="U2617" s="21">
        <f>IF(J2617&lt;=0,0,LOOKUP(J2617,{0,1950001,3300001,6950001,9000001,18000001,40000001},{0.05,0.1,0.2,0.23,0.33,0.4,0.45}))</f>
        <v/>
      </c>
    </row>
    <row r="2618">
      <c r="A2618" t="inlineStr">
        <is>
          <t>1万円刻み</t>
        </is>
      </c>
      <c r="B2618" s="19">
        <f>'3_1万円刻み'!$A$1240</f>
        <v/>
      </c>
      <c r="C2618" s="20" t="n">
        <v>2026</v>
      </c>
      <c r="D2618" s="19" t="n">
        <v>276000</v>
      </c>
      <c r="E2618" s="19">
        <f>ROUND(MIN(B2618/12,650000)*12*0.0915+MIN(B2618/12,1390000)*12*(0.0504+0)+B2618*0.005,0)</f>
        <v/>
      </c>
      <c r="F2618" s="19" t="n">
        <v>0</v>
      </c>
      <c r="G2618" s="19" t="n">
        <v>0</v>
      </c>
      <c r="H2618" s="19">
        <f>IF(C2618&gt;=2026,IF(B2618&lt;741000,0,IF(B2618&lt;2191000,B2618-740000,IF(B2618&lt;2193000,1451000,IF(B2618&lt;2196000,1453000,IF(B2618&lt;2200000,1456000,IF(B2618&lt;3600000,ROUNDDOWN(B2618/4,-3)*2.8-80000,IF(B2618&lt;6600000,ROUNDDOWN(B2618/4,-3)*3.2-440000,IF(B2618&lt;8500000,ROUNDDOWN(B2618*0.9,0)-1100000,B2618-1950000)))))))),IF(B2618&lt;651000,0,IF(B2618&lt;1900000,B2618-650000,IF(B2618&lt;3600000,ROUNDDOWN(B2618/4,-3)*2.8-80000,IF(B2618&lt;6600000,ROUNDDOWN(B2618/4,-3)*3.2-440000,IF(B2618&lt;8500000,ROUNDDOWN(B2618*0.9,0)-1100000,B2618-1950000))))))</f>
        <v/>
      </c>
      <c r="I2618" s="19">
        <f>IF(H2618&gt;23500000,NA(),IF(C2618&gt;=2026,IF(H2618&lt;=4890000,1040000,IF(H2618&lt;=6550000,670000,620000)),IF(H2618&lt;=1320000,950000,IF(H2618&lt;=3360000,880000,IF(H2618&lt;=4890000,680000,IF(H2618&lt;=6550000,630000,580000))))))</f>
        <v/>
      </c>
      <c r="J2618" s="19">
        <f>MAX(0,ROUNDDOWN(H2618-E2618-I2618-F2618,-3))</f>
        <v/>
      </c>
      <c r="K2618" s="19">
        <f>MAX(0,ROUNDDOWN(H2618-E2618-I2618-F2618-D2618,-3))</f>
        <v/>
      </c>
      <c r="L2618" s="19">
        <f>IF(J2618&lt;=0,0,ROUNDDOWN((J2618*LOOKUP(J2618,{0,1950001,3300001,6950001,9000001,18000001,40000001},{0.05,0.1,0.2,0.23,0.33,0.4,0.45})-LOOKUP(J2618,{0,1950001,3300001,6950001,9000001,18000001,40000001},{0,97500,427500,636000,1536000,2796000,4796000}))*1.021,-2))</f>
        <v/>
      </c>
      <c r="M2618" s="19">
        <f>IF(K2618&lt;=0,0,ROUNDDOWN((K2618*LOOKUP(K2618,{0,1950001,3300001,6950001,9000001,18000001,40000001},{0.05,0.1,0.2,0.23,0.33,0.4,0.45})-LOOKUP(K2618,{0,1950001,3300001,6950001,9000001,18000001,40000001},{0,97500,427500,636000,1536000,2796000,4796000}))*1.021,-2))</f>
        <v/>
      </c>
      <c r="N2618" s="19">
        <f>MAX(0,ROUNDDOWN(H2618-E2618-430000-G2618,-3))</f>
        <v/>
      </c>
      <c r="O2618" s="19">
        <f>MAX(0,ROUNDDOWN(H2618-E2618-430000-G2618-D2618,-3))</f>
        <v/>
      </c>
      <c r="P2618" s="19">
        <f>IF(H2618&lt;=450000,0,MAX(0,ROUNDDOWN(N2618*0.06-MIN(50000,N2618)*0.03,-2))+MAX(0,ROUNDDOWN(N2618*0.04-MIN(50000,N2618)*0.02,-2)))</f>
        <v/>
      </c>
      <c r="Q2618" s="19">
        <f>IF(H2618&lt;=450000,0,MAX(0,ROUNDDOWN(O2618*0.06-MIN(50000,O2618)*0.03,-2))+MAX(0,ROUNDDOWN(O2618*0.04-MIN(50000,O2618)*0.02,-2)))</f>
        <v/>
      </c>
      <c r="R2618" s="19">
        <f>L2618-M2618</f>
        <v/>
      </c>
      <c r="S2618" s="19">
        <f>P2618-Q2618</f>
        <v/>
      </c>
      <c r="T2618" s="19">
        <f>R2618+S2618</f>
        <v/>
      </c>
      <c r="U2618" s="21">
        <f>IF(J2618&lt;=0,0,LOOKUP(J2618,{0,1950001,3300001,6950001,9000001,18000001,40000001},{0.05,0.1,0.2,0.23,0.33,0.4,0.45}))</f>
        <v/>
      </c>
    </row>
    <row r="2619">
      <c r="A2619" t="inlineStr">
        <is>
          <t>1万円刻み</t>
        </is>
      </c>
      <c r="B2619" s="19">
        <f>'3_1万円刻み'!$A$1241</f>
        <v/>
      </c>
      <c r="C2619" s="20" t="n">
        <v>2025</v>
      </c>
      <c r="D2619" s="19" t="n">
        <v>276000</v>
      </c>
      <c r="E2619" s="19">
        <f>ROUND(MIN(B2619/12,650000)*12*0.0915+MIN(B2619/12,1390000)*12*(0.0504+0)+B2619*0.005,0)</f>
        <v/>
      </c>
      <c r="F2619" s="19" t="n">
        <v>0</v>
      </c>
      <c r="G2619" s="19" t="n">
        <v>0</v>
      </c>
      <c r="H2619" s="19">
        <f>IF(C2619&gt;=2026,IF(B2619&lt;741000,0,IF(B2619&lt;2191000,B2619-740000,IF(B2619&lt;2193000,1451000,IF(B2619&lt;2196000,1453000,IF(B2619&lt;2200000,1456000,IF(B2619&lt;3600000,ROUNDDOWN(B2619/4,-3)*2.8-80000,IF(B2619&lt;6600000,ROUNDDOWN(B2619/4,-3)*3.2-440000,IF(B2619&lt;8500000,ROUNDDOWN(B2619*0.9,0)-1100000,B2619-1950000)))))))),IF(B2619&lt;651000,0,IF(B2619&lt;1900000,B2619-650000,IF(B2619&lt;3600000,ROUNDDOWN(B2619/4,-3)*2.8-80000,IF(B2619&lt;6600000,ROUNDDOWN(B2619/4,-3)*3.2-440000,IF(B2619&lt;8500000,ROUNDDOWN(B2619*0.9,0)-1100000,B2619-1950000))))))</f>
        <v/>
      </c>
      <c r="I2619" s="19">
        <f>IF(H2619&gt;23500000,NA(),IF(C2619&gt;=2026,IF(H2619&lt;=4890000,1040000,IF(H2619&lt;=6550000,670000,620000)),IF(H2619&lt;=1320000,950000,IF(H2619&lt;=3360000,880000,IF(H2619&lt;=4890000,680000,IF(H2619&lt;=6550000,630000,580000))))))</f>
        <v/>
      </c>
      <c r="J2619" s="19">
        <f>MAX(0,ROUNDDOWN(H2619-E2619-I2619-F2619,-3))</f>
        <v/>
      </c>
      <c r="K2619" s="19">
        <f>MAX(0,ROUNDDOWN(H2619-E2619-I2619-F2619-D2619,-3))</f>
        <v/>
      </c>
      <c r="L2619" s="19">
        <f>IF(J2619&lt;=0,0,ROUNDDOWN((J2619*LOOKUP(J2619,{0,1950001,3300001,6950001,9000001,18000001,40000001},{0.05,0.1,0.2,0.23,0.33,0.4,0.45})-LOOKUP(J2619,{0,1950001,3300001,6950001,9000001,18000001,40000001},{0,97500,427500,636000,1536000,2796000,4796000}))*1.021,-2))</f>
        <v/>
      </c>
      <c r="M2619" s="19">
        <f>IF(K2619&lt;=0,0,ROUNDDOWN((K2619*LOOKUP(K2619,{0,1950001,3300001,6950001,9000001,18000001,40000001},{0.05,0.1,0.2,0.23,0.33,0.4,0.45})-LOOKUP(K2619,{0,1950001,3300001,6950001,9000001,18000001,40000001},{0,97500,427500,636000,1536000,2796000,4796000}))*1.021,-2))</f>
        <v/>
      </c>
      <c r="N2619" s="19">
        <f>MAX(0,ROUNDDOWN(H2619-E2619-430000-G2619,-3))</f>
        <v/>
      </c>
      <c r="O2619" s="19">
        <f>MAX(0,ROUNDDOWN(H2619-E2619-430000-G2619-D2619,-3))</f>
        <v/>
      </c>
      <c r="P2619" s="19">
        <f>IF(H2619&lt;=450000,0,MAX(0,ROUNDDOWN(N2619*0.06-MIN(50000,N2619)*0.03,-2))+MAX(0,ROUNDDOWN(N2619*0.04-MIN(50000,N2619)*0.02,-2)))</f>
        <v/>
      </c>
      <c r="Q2619" s="19">
        <f>IF(H2619&lt;=450000,0,MAX(0,ROUNDDOWN(O2619*0.06-MIN(50000,O2619)*0.03,-2))+MAX(0,ROUNDDOWN(O2619*0.04-MIN(50000,O2619)*0.02,-2)))</f>
        <v/>
      </c>
      <c r="R2619" s="19">
        <f>L2619-M2619</f>
        <v/>
      </c>
      <c r="S2619" s="19">
        <f>P2619-Q2619</f>
        <v/>
      </c>
      <c r="T2619" s="19">
        <f>R2619+S2619</f>
        <v/>
      </c>
      <c r="U2619" s="21">
        <f>IF(J2619&lt;=0,0,LOOKUP(J2619,{0,1950001,3300001,6950001,9000001,18000001,40000001},{0.05,0.1,0.2,0.23,0.33,0.4,0.45}))</f>
        <v/>
      </c>
    </row>
    <row r="2620">
      <c r="A2620" t="inlineStr">
        <is>
          <t>1万円刻み</t>
        </is>
      </c>
      <c r="B2620" s="19">
        <f>'3_1万円刻み'!$A$1241</f>
        <v/>
      </c>
      <c r="C2620" s="20" t="n">
        <v>2026</v>
      </c>
      <c r="D2620" s="19" t="n">
        <v>276000</v>
      </c>
      <c r="E2620" s="19">
        <f>ROUND(MIN(B2620/12,650000)*12*0.0915+MIN(B2620/12,1390000)*12*(0.0504+0)+B2620*0.005,0)</f>
        <v/>
      </c>
      <c r="F2620" s="19" t="n">
        <v>0</v>
      </c>
      <c r="G2620" s="19" t="n">
        <v>0</v>
      </c>
      <c r="H2620" s="19">
        <f>IF(C2620&gt;=2026,IF(B2620&lt;741000,0,IF(B2620&lt;2191000,B2620-740000,IF(B2620&lt;2193000,1451000,IF(B2620&lt;2196000,1453000,IF(B2620&lt;2200000,1456000,IF(B2620&lt;3600000,ROUNDDOWN(B2620/4,-3)*2.8-80000,IF(B2620&lt;6600000,ROUNDDOWN(B2620/4,-3)*3.2-440000,IF(B2620&lt;8500000,ROUNDDOWN(B2620*0.9,0)-1100000,B2620-1950000)))))))),IF(B2620&lt;651000,0,IF(B2620&lt;1900000,B2620-650000,IF(B2620&lt;3600000,ROUNDDOWN(B2620/4,-3)*2.8-80000,IF(B2620&lt;6600000,ROUNDDOWN(B2620/4,-3)*3.2-440000,IF(B2620&lt;8500000,ROUNDDOWN(B2620*0.9,0)-1100000,B2620-1950000))))))</f>
        <v/>
      </c>
      <c r="I2620" s="19">
        <f>IF(H2620&gt;23500000,NA(),IF(C2620&gt;=2026,IF(H2620&lt;=4890000,1040000,IF(H2620&lt;=6550000,670000,620000)),IF(H2620&lt;=1320000,950000,IF(H2620&lt;=3360000,880000,IF(H2620&lt;=4890000,680000,IF(H2620&lt;=6550000,630000,580000))))))</f>
        <v/>
      </c>
      <c r="J2620" s="19">
        <f>MAX(0,ROUNDDOWN(H2620-E2620-I2620-F2620,-3))</f>
        <v/>
      </c>
      <c r="K2620" s="19">
        <f>MAX(0,ROUNDDOWN(H2620-E2620-I2620-F2620-D2620,-3))</f>
        <v/>
      </c>
      <c r="L2620" s="19">
        <f>IF(J2620&lt;=0,0,ROUNDDOWN((J2620*LOOKUP(J2620,{0,1950001,3300001,6950001,9000001,18000001,40000001},{0.05,0.1,0.2,0.23,0.33,0.4,0.45})-LOOKUP(J2620,{0,1950001,3300001,6950001,9000001,18000001,40000001},{0,97500,427500,636000,1536000,2796000,4796000}))*1.021,-2))</f>
        <v/>
      </c>
      <c r="M2620" s="19">
        <f>IF(K2620&lt;=0,0,ROUNDDOWN((K2620*LOOKUP(K2620,{0,1950001,3300001,6950001,9000001,18000001,40000001},{0.05,0.1,0.2,0.23,0.33,0.4,0.45})-LOOKUP(K2620,{0,1950001,3300001,6950001,9000001,18000001,40000001},{0,97500,427500,636000,1536000,2796000,4796000}))*1.021,-2))</f>
        <v/>
      </c>
      <c r="N2620" s="19">
        <f>MAX(0,ROUNDDOWN(H2620-E2620-430000-G2620,-3))</f>
        <v/>
      </c>
      <c r="O2620" s="19">
        <f>MAX(0,ROUNDDOWN(H2620-E2620-430000-G2620-D2620,-3))</f>
        <v/>
      </c>
      <c r="P2620" s="19">
        <f>IF(H2620&lt;=450000,0,MAX(0,ROUNDDOWN(N2620*0.06-MIN(50000,N2620)*0.03,-2))+MAX(0,ROUNDDOWN(N2620*0.04-MIN(50000,N2620)*0.02,-2)))</f>
        <v/>
      </c>
      <c r="Q2620" s="19">
        <f>IF(H2620&lt;=450000,0,MAX(0,ROUNDDOWN(O2620*0.06-MIN(50000,O2620)*0.03,-2))+MAX(0,ROUNDDOWN(O2620*0.04-MIN(50000,O2620)*0.02,-2)))</f>
        <v/>
      </c>
      <c r="R2620" s="19">
        <f>L2620-M2620</f>
        <v/>
      </c>
      <c r="S2620" s="19">
        <f>P2620-Q2620</f>
        <v/>
      </c>
      <c r="T2620" s="19">
        <f>R2620+S2620</f>
        <v/>
      </c>
      <c r="U2620" s="21">
        <f>IF(J2620&lt;=0,0,LOOKUP(J2620,{0,1950001,3300001,6950001,9000001,18000001,40000001},{0.05,0.1,0.2,0.23,0.33,0.4,0.45}))</f>
        <v/>
      </c>
    </row>
    <row r="2621">
      <c r="A2621" t="inlineStr">
        <is>
          <t>1万円刻み</t>
        </is>
      </c>
      <c r="B2621" s="19">
        <f>'3_1万円刻み'!$A$1242</f>
        <v/>
      </c>
      <c r="C2621" s="20" t="n">
        <v>2025</v>
      </c>
      <c r="D2621" s="19" t="n">
        <v>276000</v>
      </c>
      <c r="E2621" s="19">
        <f>ROUND(MIN(B2621/12,650000)*12*0.0915+MIN(B2621/12,1390000)*12*(0.0504+0)+B2621*0.005,0)</f>
        <v/>
      </c>
      <c r="F2621" s="19" t="n">
        <v>0</v>
      </c>
      <c r="G2621" s="19" t="n">
        <v>0</v>
      </c>
      <c r="H2621" s="19">
        <f>IF(C2621&gt;=2026,IF(B2621&lt;741000,0,IF(B2621&lt;2191000,B2621-740000,IF(B2621&lt;2193000,1451000,IF(B2621&lt;2196000,1453000,IF(B2621&lt;2200000,1456000,IF(B2621&lt;3600000,ROUNDDOWN(B2621/4,-3)*2.8-80000,IF(B2621&lt;6600000,ROUNDDOWN(B2621/4,-3)*3.2-440000,IF(B2621&lt;8500000,ROUNDDOWN(B2621*0.9,0)-1100000,B2621-1950000)))))))),IF(B2621&lt;651000,0,IF(B2621&lt;1900000,B2621-650000,IF(B2621&lt;3600000,ROUNDDOWN(B2621/4,-3)*2.8-80000,IF(B2621&lt;6600000,ROUNDDOWN(B2621/4,-3)*3.2-440000,IF(B2621&lt;8500000,ROUNDDOWN(B2621*0.9,0)-1100000,B2621-1950000))))))</f>
        <v/>
      </c>
      <c r="I2621" s="19">
        <f>IF(H2621&gt;23500000,NA(),IF(C2621&gt;=2026,IF(H2621&lt;=4890000,1040000,IF(H2621&lt;=6550000,670000,620000)),IF(H2621&lt;=1320000,950000,IF(H2621&lt;=3360000,880000,IF(H2621&lt;=4890000,680000,IF(H2621&lt;=6550000,630000,580000))))))</f>
        <v/>
      </c>
      <c r="J2621" s="19">
        <f>MAX(0,ROUNDDOWN(H2621-E2621-I2621-F2621,-3))</f>
        <v/>
      </c>
      <c r="K2621" s="19">
        <f>MAX(0,ROUNDDOWN(H2621-E2621-I2621-F2621-D2621,-3))</f>
        <v/>
      </c>
      <c r="L2621" s="19">
        <f>IF(J2621&lt;=0,0,ROUNDDOWN((J2621*LOOKUP(J2621,{0,1950001,3300001,6950001,9000001,18000001,40000001},{0.05,0.1,0.2,0.23,0.33,0.4,0.45})-LOOKUP(J2621,{0,1950001,3300001,6950001,9000001,18000001,40000001},{0,97500,427500,636000,1536000,2796000,4796000}))*1.021,-2))</f>
        <v/>
      </c>
      <c r="M2621" s="19">
        <f>IF(K2621&lt;=0,0,ROUNDDOWN((K2621*LOOKUP(K2621,{0,1950001,3300001,6950001,9000001,18000001,40000001},{0.05,0.1,0.2,0.23,0.33,0.4,0.45})-LOOKUP(K2621,{0,1950001,3300001,6950001,9000001,18000001,40000001},{0,97500,427500,636000,1536000,2796000,4796000}))*1.021,-2))</f>
        <v/>
      </c>
      <c r="N2621" s="19">
        <f>MAX(0,ROUNDDOWN(H2621-E2621-430000-G2621,-3))</f>
        <v/>
      </c>
      <c r="O2621" s="19">
        <f>MAX(0,ROUNDDOWN(H2621-E2621-430000-G2621-D2621,-3))</f>
        <v/>
      </c>
      <c r="P2621" s="19">
        <f>IF(H2621&lt;=450000,0,MAX(0,ROUNDDOWN(N2621*0.06-MIN(50000,N2621)*0.03,-2))+MAX(0,ROUNDDOWN(N2621*0.04-MIN(50000,N2621)*0.02,-2)))</f>
        <v/>
      </c>
      <c r="Q2621" s="19">
        <f>IF(H2621&lt;=450000,0,MAX(0,ROUNDDOWN(O2621*0.06-MIN(50000,O2621)*0.03,-2))+MAX(0,ROUNDDOWN(O2621*0.04-MIN(50000,O2621)*0.02,-2)))</f>
        <v/>
      </c>
      <c r="R2621" s="19">
        <f>L2621-M2621</f>
        <v/>
      </c>
      <c r="S2621" s="19">
        <f>P2621-Q2621</f>
        <v/>
      </c>
      <c r="T2621" s="19">
        <f>R2621+S2621</f>
        <v/>
      </c>
      <c r="U2621" s="21">
        <f>IF(J2621&lt;=0,0,LOOKUP(J2621,{0,1950001,3300001,6950001,9000001,18000001,40000001},{0.05,0.1,0.2,0.23,0.33,0.4,0.45}))</f>
        <v/>
      </c>
    </row>
    <row r="2622">
      <c r="A2622" t="inlineStr">
        <is>
          <t>1万円刻み</t>
        </is>
      </c>
      <c r="B2622" s="19">
        <f>'3_1万円刻み'!$A$1242</f>
        <v/>
      </c>
      <c r="C2622" s="20" t="n">
        <v>2026</v>
      </c>
      <c r="D2622" s="19" t="n">
        <v>276000</v>
      </c>
      <c r="E2622" s="19">
        <f>ROUND(MIN(B2622/12,650000)*12*0.0915+MIN(B2622/12,1390000)*12*(0.0504+0)+B2622*0.005,0)</f>
        <v/>
      </c>
      <c r="F2622" s="19" t="n">
        <v>0</v>
      </c>
      <c r="G2622" s="19" t="n">
        <v>0</v>
      </c>
      <c r="H2622" s="19">
        <f>IF(C2622&gt;=2026,IF(B2622&lt;741000,0,IF(B2622&lt;2191000,B2622-740000,IF(B2622&lt;2193000,1451000,IF(B2622&lt;2196000,1453000,IF(B2622&lt;2200000,1456000,IF(B2622&lt;3600000,ROUNDDOWN(B2622/4,-3)*2.8-80000,IF(B2622&lt;6600000,ROUNDDOWN(B2622/4,-3)*3.2-440000,IF(B2622&lt;8500000,ROUNDDOWN(B2622*0.9,0)-1100000,B2622-1950000)))))))),IF(B2622&lt;651000,0,IF(B2622&lt;1900000,B2622-650000,IF(B2622&lt;3600000,ROUNDDOWN(B2622/4,-3)*2.8-80000,IF(B2622&lt;6600000,ROUNDDOWN(B2622/4,-3)*3.2-440000,IF(B2622&lt;8500000,ROUNDDOWN(B2622*0.9,0)-1100000,B2622-1950000))))))</f>
        <v/>
      </c>
      <c r="I2622" s="19">
        <f>IF(H2622&gt;23500000,NA(),IF(C2622&gt;=2026,IF(H2622&lt;=4890000,1040000,IF(H2622&lt;=6550000,670000,620000)),IF(H2622&lt;=1320000,950000,IF(H2622&lt;=3360000,880000,IF(H2622&lt;=4890000,680000,IF(H2622&lt;=6550000,630000,580000))))))</f>
        <v/>
      </c>
      <c r="J2622" s="19">
        <f>MAX(0,ROUNDDOWN(H2622-E2622-I2622-F2622,-3))</f>
        <v/>
      </c>
      <c r="K2622" s="19">
        <f>MAX(0,ROUNDDOWN(H2622-E2622-I2622-F2622-D2622,-3))</f>
        <v/>
      </c>
      <c r="L2622" s="19">
        <f>IF(J2622&lt;=0,0,ROUNDDOWN((J2622*LOOKUP(J2622,{0,1950001,3300001,6950001,9000001,18000001,40000001},{0.05,0.1,0.2,0.23,0.33,0.4,0.45})-LOOKUP(J2622,{0,1950001,3300001,6950001,9000001,18000001,40000001},{0,97500,427500,636000,1536000,2796000,4796000}))*1.021,-2))</f>
        <v/>
      </c>
      <c r="M2622" s="19">
        <f>IF(K2622&lt;=0,0,ROUNDDOWN((K2622*LOOKUP(K2622,{0,1950001,3300001,6950001,9000001,18000001,40000001},{0.05,0.1,0.2,0.23,0.33,0.4,0.45})-LOOKUP(K2622,{0,1950001,3300001,6950001,9000001,18000001,40000001},{0,97500,427500,636000,1536000,2796000,4796000}))*1.021,-2))</f>
        <v/>
      </c>
      <c r="N2622" s="19">
        <f>MAX(0,ROUNDDOWN(H2622-E2622-430000-G2622,-3))</f>
        <v/>
      </c>
      <c r="O2622" s="19">
        <f>MAX(0,ROUNDDOWN(H2622-E2622-430000-G2622-D2622,-3))</f>
        <v/>
      </c>
      <c r="P2622" s="19">
        <f>IF(H2622&lt;=450000,0,MAX(0,ROUNDDOWN(N2622*0.06-MIN(50000,N2622)*0.03,-2))+MAX(0,ROUNDDOWN(N2622*0.04-MIN(50000,N2622)*0.02,-2)))</f>
        <v/>
      </c>
      <c r="Q2622" s="19">
        <f>IF(H2622&lt;=450000,0,MAX(0,ROUNDDOWN(O2622*0.06-MIN(50000,O2622)*0.03,-2))+MAX(0,ROUNDDOWN(O2622*0.04-MIN(50000,O2622)*0.02,-2)))</f>
        <v/>
      </c>
      <c r="R2622" s="19">
        <f>L2622-M2622</f>
        <v/>
      </c>
      <c r="S2622" s="19">
        <f>P2622-Q2622</f>
        <v/>
      </c>
      <c r="T2622" s="19">
        <f>R2622+S2622</f>
        <v/>
      </c>
      <c r="U2622" s="21">
        <f>IF(J2622&lt;=0,0,LOOKUP(J2622,{0,1950001,3300001,6950001,9000001,18000001,40000001},{0.05,0.1,0.2,0.23,0.33,0.4,0.45}))</f>
        <v/>
      </c>
    </row>
    <row r="2623">
      <c r="A2623" t="inlineStr">
        <is>
          <t>1万円刻み</t>
        </is>
      </c>
      <c r="B2623" s="19">
        <f>'3_1万円刻み'!$A$1243</f>
        <v/>
      </c>
      <c r="C2623" s="20" t="n">
        <v>2025</v>
      </c>
      <c r="D2623" s="19" t="n">
        <v>276000</v>
      </c>
      <c r="E2623" s="19">
        <f>ROUND(MIN(B2623/12,650000)*12*0.0915+MIN(B2623/12,1390000)*12*(0.0504+0)+B2623*0.005,0)</f>
        <v/>
      </c>
      <c r="F2623" s="19" t="n">
        <v>0</v>
      </c>
      <c r="G2623" s="19" t="n">
        <v>0</v>
      </c>
      <c r="H2623" s="19">
        <f>IF(C2623&gt;=2026,IF(B2623&lt;741000,0,IF(B2623&lt;2191000,B2623-740000,IF(B2623&lt;2193000,1451000,IF(B2623&lt;2196000,1453000,IF(B2623&lt;2200000,1456000,IF(B2623&lt;3600000,ROUNDDOWN(B2623/4,-3)*2.8-80000,IF(B2623&lt;6600000,ROUNDDOWN(B2623/4,-3)*3.2-440000,IF(B2623&lt;8500000,ROUNDDOWN(B2623*0.9,0)-1100000,B2623-1950000)))))))),IF(B2623&lt;651000,0,IF(B2623&lt;1900000,B2623-650000,IF(B2623&lt;3600000,ROUNDDOWN(B2623/4,-3)*2.8-80000,IF(B2623&lt;6600000,ROUNDDOWN(B2623/4,-3)*3.2-440000,IF(B2623&lt;8500000,ROUNDDOWN(B2623*0.9,0)-1100000,B2623-1950000))))))</f>
        <v/>
      </c>
      <c r="I2623" s="19">
        <f>IF(H2623&gt;23500000,NA(),IF(C2623&gt;=2026,IF(H2623&lt;=4890000,1040000,IF(H2623&lt;=6550000,670000,620000)),IF(H2623&lt;=1320000,950000,IF(H2623&lt;=3360000,880000,IF(H2623&lt;=4890000,680000,IF(H2623&lt;=6550000,630000,580000))))))</f>
        <v/>
      </c>
      <c r="J2623" s="19">
        <f>MAX(0,ROUNDDOWN(H2623-E2623-I2623-F2623,-3))</f>
        <v/>
      </c>
      <c r="K2623" s="19">
        <f>MAX(0,ROUNDDOWN(H2623-E2623-I2623-F2623-D2623,-3))</f>
        <v/>
      </c>
      <c r="L2623" s="19">
        <f>IF(J2623&lt;=0,0,ROUNDDOWN((J2623*LOOKUP(J2623,{0,1950001,3300001,6950001,9000001,18000001,40000001},{0.05,0.1,0.2,0.23,0.33,0.4,0.45})-LOOKUP(J2623,{0,1950001,3300001,6950001,9000001,18000001,40000001},{0,97500,427500,636000,1536000,2796000,4796000}))*1.021,-2))</f>
        <v/>
      </c>
      <c r="M2623" s="19">
        <f>IF(K2623&lt;=0,0,ROUNDDOWN((K2623*LOOKUP(K2623,{0,1950001,3300001,6950001,9000001,18000001,40000001},{0.05,0.1,0.2,0.23,0.33,0.4,0.45})-LOOKUP(K2623,{0,1950001,3300001,6950001,9000001,18000001,40000001},{0,97500,427500,636000,1536000,2796000,4796000}))*1.021,-2))</f>
        <v/>
      </c>
      <c r="N2623" s="19">
        <f>MAX(0,ROUNDDOWN(H2623-E2623-430000-G2623,-3))</f>
        <v/>
      </c>
      <c r="O2623" s="19">
        <f>MAX(0,ROUNDDOWN(H2623-E2623-430000-G2623-D2623,-3))</f>
        <v/>
      </c>
      <c r="P2623" s="19">
        <f>IF(H2623&lt;=450000,0,MAX(0,ROUNDDOWN(N2623*0.06-MIN(50000,N2623)*0.03,-2))+MAX(0,ROUNDDOWN(N2623*0.04-MIN(50000,N2623)*0.02,-2)))</f>
        <v/>
      </c>
      <c r="Q2623" s="19">
        <f>IF(H2623&lt;=450000,0,MAX(0,ROUNDDOWN(O2623*0.06-MIN(50000,O2623)*0.03,-2))+MAX(0,ROUNDDOWN(O2623*0.04-MIN(50000,O2623)*0.02,-2)))</f>
        <v/>
      </c>
      <c r="R2623" s="19">
        <f>L2623-M2623</f>
        <v/>
      </c>
      <c r="S2623" s="19">
        <f>P2623-Q2623</f>
        <v/>
      </c>
      <c r="T2623" s="19">
        <f>R2623+S2623</f>
        <v/>
      </c>
      <c r="U2623" s="21">
        <f>IF(J2623&lt;=0,0,LOOKUP(J2623,{0,1950001,3300001,6950001,9000001,18000001,40000001},{0.05,0.1,0.2,0.23,0.33,0.4,0.45}))</f>
        <v/>
      </c>
    </row>
    <row r="2624">
      <c r="A2624" t="inlineStr">
        <is>
          <t>1万円刻み</t>
        </is>
      </c>
      <c r="B2624" s="19">
        <f>'3_1万円刻み'!$A$1243</f>
        <v/>
      </c>
      <c r="C2624" s="20" t="n">
        <v>2026</v>
      </c>
      <c r="D2624" s="19" t="n">
        <v>276000</v>
      </c>
      <c r="E2624" s="19">
        <f>ROUND(MIN(B2624/12,650000)*12*0.0915+MIN(B2624/12,1390000)*12*(0.0504+0)+B2624*0.005,0)</f>
        <v/>
      </c>
      <c r="F2624" s="19" t="n">
        <v>0</v>
      </c>
      <c r="G2624" s="19" t="n">
        <v>0</v>
      </c>
      <c r="H2624" s="19">
        <f>IF(C2624&gt;=2026,IF(B2624&lt;741000,0,IF(B2624&lt;2191000,B2624-740000,IF(B2624&lt;2193000,1451000,IF(B2624&lt;2196000,1453000,IF(B2624&lt;2200000,1456000,IF(B2624&lt;3600000,ROUNDDOWN(B2624/4,-3)*2.8-80000,IF(B2624&lt;6600000,ROUNDDOWN(B2624/4,-3)*3.2-440000,IF(B2624&lt;8500000,ROUNDDOWN(B2624*0.9,0)-1100000,B2624-1950000)))))))),IF(B2624&lt;651000,0,IF(B2624&lt;1900000,B2624-650000,IF(B2624&lt;3600000,ROUNDDOWN(B2624/4,-3)*2.8-80000,IF(B2624&lt;6600000,ROUNDDOWN(B2624/4,-3)*3.2-440000,IF(B2624&lt;8500000,ROUNDDOWN(B2624*0.9,0)-1100000,B2624-1950000))))))</f>
        <v/>
      </c>
      <c r="I2624" s="19">
        <f>IF(H2624&gt;23500000,NA(),IF(C2624&gt;=2026,IF(H2624&lt;=4890000,1040000,IF(H2624&lt;=6550000,670000,620000)),IF(H2624&lt;=1320000,950000,IF(H2624&lt;=3360000,880000,IF(H2624&lt;=4890000,680000,IF(H2624&lt;=6550000,630000,580000))))))</f>
        <v/>
      </c>
      <c r="J2624" s="19">
        <f>MAX(0,ROUNDDOWN(H2624-E2624-I2624-F2624,-3))</f>
        <v/>
      </c>
      <c r="K2624" s="19">
        <f>MAX(0,ROUNDDOWN(H2624-E2624-I2624-F2624-D2624,-3))</f>
        <v/>
      </c>
      <c r="L2624" s="19">
        <f>IF(J2624&lt;=0,0,ROUNDDOWN((J2624*LOOKUP(J2624,{0,1950001,3300001,6950001,9000001,18000001,40000001},{0.05,0.1,0.2,0.23,0.33,0.4,0.45})-LOOKUP(J2624,{0,1950001,3300001,6950001,9000001,18000001,40000001},{0,97500,427500,636000,1536000,2796000,4796000}))*1.021,-2))</f>
        <v/>
      </c>
      <c r="M2624" s="19">
        <f>IF(K2624&lt;=0,0,ROUNDDOWN((K2624*LOOKUP(K2624,{0,1950001,3300001,6950001,9000001,18000001,40000001},{0.05,0.1,0.2,0.23,0.33,0.4,0.45})-LOOKUP(K2624,{0,1950001,3300001,6950001,9000001,18000001,40000001},{0,97500,427500,636000,1536000,2796000,4796000}))*1.021,-2))</f>
        <v/>
      </c>
      <c r="N2624" s="19">
        <f>MAX(0,ROUNDDOWN(H2624-E2624-430000-G2624,-3))</f>
        <v/>
      </c>
      <c r="O2624" s="19">
        <f>MAX(0,ROUNDDOWN(H2624-E2624-430000-G2624-D2624,-3))</f>
        <v/>
      </c>
      <c r="P2624" s="19">
        <f>IF(H2624&lt;=450000,0,MAX(0,ROUNDDOWN(N2624*0.06-MIN(50000,N2624)*0.03,-2))+MAX(0,ROUNDDOWN(N2624*0.04-MIN(50000,N2624)*0.02,-2)))</f>
        <v/>
      </c>
      <c r="Q2624" s="19">
        <f>IF(H2624&lt;=450000,0,MAX(0,ROUNDDOWN(O2624*0.06-MIN(50000,O2624)*0.03,-2))+MAX(0,ROUNDDOWN(O2624*0.04-MIN(50000,O2624)*0.02,-2)))</f>
        <v/>
      </c>
      <c r="R2624" s="19">
        <f>L2624-M2624</f>
        <v/>
      </c>
      <c r="S2624" s="19">
        <f>P2624-Q2624</f>
        <v/>
      </c>
      <c r="T2624" s="19">
        <f>R2624+S2624</f>
        <v/>
      </c>
      <c r="U2624" s="21">
        <f>IF(J2624&lt;=0,0,LOOKUP(J2624,{0,1950001,3300001,6950001,9000001,18000001,40000001},{0.05,0.1,0.2,0.23,0.33,0.4,0.45}))</f>
        <v/>
      </c>
    </row>
    <row r="2625">
      <c r="A2625" t="inlineStr">
        <is>
          <t>1万円刻み</t>
        </is>
      </c>
      <c r="B2625" s="19">
        <f>'3_1万円刻み'!$A$1244</f>
        <v/>
      </c>
      <c r="C2625" s="20" t="n">
        <v>2025</v>
      </c>
      <c r="D2625" s="19" t="n">
        <v>276000</v>
      </c>
      <c r="E2625" s="19">
        <f>ROUND(MIN(B2625/12,650000)*12*0.0915+MIN(B2625/12,1390000)*12*(0.0504+0)+B2625*0.005,0)</f>
        <v/>
      </c>
      <c r="F2625" s="19" t="n">
        <v>0</v>
      </c>
      <c r="G2625" s="19" t="n">
        <v>0</v>
      </c>
      <c r="H2625" s="19">
        <f>IF(C2625&gt;=2026,IF(B2625&lt;741000,0,IF(B2625&lt;2191000,B2625-740000,IF(B2625&lt;2193000,1451000,IF(B2625&lt;2196000,1453000,IF(B2625&lt;2200000,1456000,IF(B2625&lt;3600000,ROUNDDOWN(B2625/4,-3)*2.8-80000,IF(B2625&lt;6600000,ROUNDDOWN(B2625/4,-3)*3.2-440000,IF(B2625&lt;8500000,ROUNDDOWN(B2625*0.9,0)-1100000,B2625-1950000)))))))),IF(B2625&lt;651000,0,IF(B2625&lt;1900000,B2625-650000,IF(B2625&lt;3600000,ROUNDDOWN(B2625/4,-3)*2.8-80000,IF(B2625&lt;6600000,ROUNDDOWN(B2625/4,-3)*3.2-440000,IF(B2625&lt;8500000,ROUNDDOWN(B2625*0.9,0)-1100000,B2625-1950000))))))</f>
        <v/>
      </c>
      <c r="I2625" s="19">
        <f>IF(H2625&gt;23500000,NA(),IF(C2625&gt;=2026,IF(H2625&lt;=4890000,1040000,IF(H2625&lt;=6550000,670000,620000)),IF(H2625&lt;=1320000,950000,IF(H2625&lt;=3360000,880000,IF(H2625&lt;=4890000,680000,IF(H2625&lt;=6550000,630000,580000))))))</f>
        <v/>
      </c>
      <c r="J2625" s="19">
        <f>MAX(0,ROUNDDOWN(H2625-E2625-I2625-F2625,-3))</f>
        <v/>
      </c>
      <c r="K2625" s="19">
        <f>MAX(0,ROUNDDOWN(H2625-E2625-I2625-F2625-D2625,-3))</f>
        <v/>
      </c>
      <c r="L2625" s="19">
        <f>IF(J2625&lt;=0,0,ROUNDDOWN((J2625*LOOKUP(J2625,{0,1950001,3300001,6950001,9000001,18000001,40000001},{0.05,0.1,0.2,0.23,0.33,0.4,0.45})-LOOKUP(J2625,{0,1950001,3300001,6950001,9000001,18000001,40000001},{0,97500,427500,636000,1536000,2796000,4796000}))*1.021,-2))</f>
        <v/>
      </c>
      <c r="M2625" s="19">
        <f>IF(K2625&lt;=0,0,ROUNDDOWN((K2625*LOOKUP(K2625,{0,1950001,3300001,6950001,9000001,18000001,40000001},{0.05,0.1,0.2,0.23,0.33,0.4,0.45})-LOOKUP(K2625,{0,1950001,3300001,6950001,9000001,18000001,40000001},{0,97500,427500,636000,1536000,2796000,4796000}))*1.021,-2))</f>
        <v/>
      </c>
      <c r="N2625" s="19">
        <f>MAX(0,ROUNDDOWN(H2625-E2625-430000-G2625,-3))</f>
        <v/>
      </c>
      <c r="O2625" s="19">
        <f>MAX(0,ROUNDDOWN(H2625-E2625-430000-G2625-D2625,-3))</f>
        <v/>
      </c>
      <c r="P2625" s="19">
        <f>IF(H2625&lt;=450000,0,MAX(0,ROUNDDOWN(N2625*0.06-MIN(50000,N2625)*0.03,-2))+MAX(0,ROUNDDOWN(N2625*0.04-MIN(50000,N2625)*0.02,-2)))</f>
        <v/>
      </c>
      <c r="Q2625" s="19">
        <f>IF(H2625&lt;=450000,0,MAX(0,ROUNDDOWN(O2625*0.06-MIN(50000,O2625)*0.03,-2))+MAX(0,ROUNDDOWN(O2625*0.04-MIN(50000,O2625)*0.02,-2)))</f>
        <v/>
      </c>
      <c r="R2625" s="19">
        <f>L2625-M2625</f>
        <v/>
      </c>
      <c r="S2625" s="19">
        <f>P2625-Q2625</f>
        <v/>
      </c>
      <c r="T2625" s="19">
        <f>R2625+S2625</f>
        <v/>
      </c>
      <c r="U2625" s="21">
        <f>IF(J2625&lt;=0,0,LOOKUP(J2625,{0,1950001,3300001,6950001,9000001,18000001,40000001},{0.05,0.1,0.2,0.23,0.33,0.4,0.45}))</f>
        <v/>
      </c>
    </row>
    <row r="2626">
      <c r="A2626" t="inlineStr">
        <is>
          <t>1万円刻み</t>
        </is>
      </c>
      <c r="B2626" s="19">
        <f>'3_1万円刻み'!$A$1244</f>
        <v/>
      </c>
      <c r="C2626" s="20" t="n">
        <v>2026</v>
      </c>
      <c r="D2626" s="19" t="n">
        <v>276000</v>
      </c>
      <c r="E2626" s="19">
        <f>ROUND(MIN(B2626/12,650000)*12*0.0915+MIN(B2626/12,1390000)*12*(0.0504+0)+B2626*0.005,0)</f>
        <v/>
      </c>
      <c r="F2626" s="19" t="n">
        <v>0</v>
      </c>
      <c r="G2626" s="19" t="n">
        <v>0</v>
      </c>
      <c r="H2626" s="19">
        <f>IF(C2626&gt;=2026,IF(B2626&lt;741000,0,IF(B2626&lt;2191000,B2626-740000,IF(B2626&lt;2193000,1451000,IF(B2626&lt;2196000,1453000,IF(B2626&lt;2200000,1456000,IF(B2626&lt;3600000,ROUNDDOWN(B2626/4,-3)*2.8-80000,IF(B2626&lt;6600000,ROUNDDOWN(B2626/4,-3)*3.2-440000,IF(B2626&lt;8500000,ROUNDDOWN(B2626*0.9,0)-1100000,B2626-1950000)))))))),IF(B2626&lt;651000,0,IF(B2626&lt;1900000,B2626-650000,IF(B2626&lt;3600000,ROUNDDOWN(B2626/4,-3)*2.8-80000,IF(B2626&lt;6600000,ROUNDDOWN(B2626/4,-3)*3.2-440000,IF(B2626&lt;8500000,ROUNDDOWN(B2626*0.9,0)-1100000,B2626-1950000))))))</f>
        <v/>
      </c>
      <c r="I2626" s="19">
        <f>IF(H2626&gt;23500000,NA(),IF(C2626&gt;=2026,IF(H2626&lt;=4890000,1040000,IF(H2626&lt;=6550000,670000,620000)),IF(H2626&lt;=1320000,950000,IF(H2626&lt;=3360000,880000,IF(H2626&lt;=4890000,680000,IF(H2626&lt;=6550000,630000,580000))))))</f>
        <v/>
      </c>
      <c r="J2626" s="19">
        <f>MAX(0,ROUNDDOWN(H2626-E2626-I2626-F2626,-3))</f>
        <v/>
      </c>
      <c r="K2626" s="19">
        <f>MAX(0,ROUNDDOWN(H2626-E2626-I2626-F2626-D2626,-3))</f>
        <v/>
      </c>
      <c r="L2626" s="19">
        <f>IF(J2626&lt;=0,0,ROUNDDOWN((J2626*LOOKUP(J2626,{0,1950001,3300001,6950001,9000001,18000001,40000001},{0.05,0.1,0.2,0.23,0.33,0.4,0.45})-LOOKUP(J2626,{0,1950001,3300001,6950001,9000001,18000001,40000001},{0,97500,427500,636000,1536000,2796000,4796000}))*1.021,-2))</f>
        <v/>
      </c>
      <c r="M2626" s="19">
        <f>IF(K2626&lt;=0,0,ROUNDDOWN((K2626*LOOKUP(K2626,{0,1950001,3300001,6950001,9000001,18000001,40000001},{0.05,0.1,0.2,0.23,0.33,0.4,0.45})-LOOKUP(K2626,{0,1950001,3300001,6950001,9000001,18000001,40000001},{0,97500,427500,636000,1536000,2796000,4796000}))*1.021,-2))</f>
        <v/>
      </c>
      <c r="N2626" s="19">
        <f>MAX(0,ROUNDDOWN(H2626-E2626-430000-G2626,-3))</f>
        <v/>
      </c>
      <c r="O2626" s="19">
        <f>MAX(0,ROUNDDOWN(H2626-E2626-430000-G2626-D2626,-3))</f>
        <v/>
      </c>
      <c r="P2626" s="19">
        <f>IF(H2626&lt;=450000,0,MAX(0,ROUNDDOWN(N2626*0.06-MIN(50000,N2626)*0.03,-2))+MAX(0,ROUNDDOWN(N2626*0.04-MIN(50000,N2626)*0.02,-2)))</f>
        <v/>
      </c>
      <c r="Q2626" s="19">
        <f>IF(H2626&lt;=450000,0,MAX(0,ROUNDDOWN(O2626*0.06-MIN(50000,O2626)*0.03,-2))+MAX(0,ROUNDDOWN(O2626*0.04-MIN(50000,O2626)*0.02,-2)))</f>
        <v/>
      </c>
      <c r="R2626" s="19">
        <f>L2626-M2626</f>
        <v/>
      </c>
      <c r="S2626" s="19">
        <f>P2626-Q2626</f>
        <v/>
      </c>
      <c r="T2626" s="19">
        <f>R2626+S2626</f>
        <v/>
      </c>
      <c r="U2626" s="21">
        <f>IF(J2626&lt;=0,0,LOOKUP(J2626,{0,1950001,3300001,6950001,9000001,18000001,40000001},{0.05,0.1,0.2,0.23,0.33,0.4,0.45}))</f>
        <v/>
      </c>
    </row>
    <row r="2627">
      <c r="A2627" t="inlineStr">
        <is>
          <t>1万円刻み</t>
        </is>
      </c>
      <c r="B2627" s="19">
        <f>'3_1万円刻み'!$A$1245</f>
        <v/>
      </c>
      <c r="C2627" s="20" t="n">
        <v>2025</v>
      </c>
      <c r="D2627" s="19" t="n">
        <v>276000</v>
      </c>
      <c r="E2627" s="19">
        <f>ROUND(MIN(B2627/12,650000)*12*0.0915+MIN(B2627/12,1390000)*12*(0.0504+0)+B2627*0.005,0)</f>
        <v/>
      </c>
      <c r="F2627" s="19" t="n">
        <v>0</v>
      </c>
      <c r="G2627" s="19" t="n">
        <v>0</v>
      </c>
      <c r="H2627" s="19">
        <f>IF(C2627&gt;=2026,IF(B2627&lt;741000,0,IF(B2627&lt;2191000,B2627-740000,IF(B2627&lt;2193000,1451000,IF(B2627&lt;2196000,1453000,IF(B2627&lt;2200000,1456000,IF(B2627&lt;3600000,ROUNDDOWN(B2627/4,-3)*2.8-80000,IF(B2627&lt;6600000,ROUNDDOWN(B2627/4,-3)*3.2-440000,IF(B2627&lt;8500000,ROUNDDOWN(B2627*0.9,0)-1100000,B2627-1950000)))))))),IF(B2627&lt;651000,0,IF(B2627&lt;1900000,B2627-650000,IF(B2627&lt;3600000,ROUNDDOWN(B2627/4,-3)*2.8-80000,IF(B2627&lt;6600000,ROUNDDOWN(B2627/4,-3)*3.2-440000,IF(B2627&lt;8500000,ROUNDDOWN(B2627*0.9,0)-1100000,B2627-1950000))))))</f>
        <v/>
      </c>
      <c r="I2627" s="19">
        <f>IF(H2627&gt;23500000,NA(),IF(C2627&gt;=2026,IF(H2627&lt;=4890000,1040000,IF(H2627&lt;=6550000,670000,620000)),IF(H2627&lt;=1320000,950000,IF(H2627&lt;=3360000,880000,IF(H2627&lt;=4890000,680000,IF(H2627&lt;=6550000,630000,580000))))))</f>
        <v/>
      </c>
      <c r="J2627" s="19">
        <f>MAX(0,ROUNDDOWN(H2627-E2627-I2627-F2627,-3))</f>
        <v/>
      </c>
      <c r="K2627" s="19">
        <f>MAX(0,ROUNDDOWN(H2627-E2627-I2627-F2627-D2627,-3))</f>
        <v/>
      </c>
      <c r="L2627" s="19">
        <f>IF(J2627&lt;=0,0,ROUNDDOWN((J2627*LOOKUP(J2627,{0,1950001,3300001,6950001,9000001,18000001,40000001},{0.05,0.1,0.2,0.23,0.33,0.4,0.45})-LOOKUP(J2627,{0,1950001,3300001,6950001,9000001,18000001,40000001},{0,97500,427500,636000,1536000,2796000,4796000}))*1.021,-2))</f>
        <v/>
      </c>
      <c r="M2627" s="19">
        <f>IF(K2627&lt;=0,0,ROUNDDOWN((K2627*LOOKUP(K2627,{0,1950001,3300001,6950001,9000001,18000001,40000001},{0.05,0.1,0.2,0.23,0.33,0.4,0.45})-LOOKUP(K2627,{0,1950001,3300001,6950001,9000001,18000001,40000001},{0,97500,427500,636000,1536000,2796000,4796000}))*1.021,-2))</f>
        <v/>
      </c>
      <c r="N2627" s="19">
        <f>MAX(0,ROUNDDOWN(H2627-E2627-430000-G2627,-3))</f>
        <v/>
      </c>
      <c r="O2627" s="19">
        <f>MAX(0,ROUNDDOWN(H2627-E2627-430000-G2627-D2627,-3))</f>
        <v/>
      </c>
      <c r="P2627" s="19">
        <f>IF(H2627&lt;=450000,0,MAX(0,ROUNDDOWN(N2627*0.06-MIN(50000,N2627)*0.03,-2))+MAX(0,ROUNDDOWN(N2627*0.04-MIN(50000,N2627)*0.02,-2)))</f>
        <v/>
      </c>
      <c r="Q2627" s="19">
        <f>IF(H2627&lt;=450000,0,MAX(0,ROUNDDOWN(O2627*0.06-MIN(50000,O2627)*0.03,-2))+MAX(0,ROUNDDOWN(O2627*0.04-MIN(50000,O2627)*0.02,-2)))</f>
        <v/>
      </c>
      <c r="R2627" s="19">
        <f>L2627-M2627</f>
        <v/>
      </c>
      <c r="S2627" s="19">
        <f>P2627-Q2627</f>
        <v/>
      </c>
      <c r="T2627" s="19">
        <f>R2627+S2627</f>
        <v/>
      </c>
      <c r="U2627" s="21">
        <f>IF(J2627&lt;=0,0,LOOKUP(J2627,{0,1950001,3300001,6950001,9000001,18000001,40000001},{0.05,0.1,0.2,0.23,0.33,0.4,0.45}))</f>
        <v/>
      </c>
    </row>
    <row r="2628">
      <c r="A2628" t="inlineStr">
        <is>
          <t>1万円刻み</t>
        </is>
      </c>
      <c r="B2628" s="19">
        <f>'3_1万円刻み'!$A$1245</f>
        <v/>
      </c>
      <c r="C2628" s="20" t="n">
        <v>2026</v>
      </c>
      <c r="D2628" s="19" t="n">
        <v>276000</v>
      </c>
      <c r="E2628" s="19">
        <f>ROUND(MIN(B2628/12,650000)*12*0.0915+MIN(B2628/12,1390000)*12*(0.0504+0)+B2628*0.005,0)</f>
        <v/>
      </c>
      <c r="F2628" s="19" t="n">
        <v>0</v>
      </c>
      <c r="G2628" s="19" t="n">
        <v>0</v>
      </c>
      <c r="H2628" s="19">
        <f>IF(C2628&gt;=2026,IF(B2628&lt;741000,0,IF(B2628&lt;2191000,B2628-740000,IF(B2628&lt;2193000,1451000,IF(B2628&lt;2196000,1453000,IF(B2628&lt;2200000,1456000,IF(B2628&lt;3600000,ROUNDDOWN(B2628/4,-3)*2.8-80000,IF(B2628&lt;6600000,ROUNDDOWN(B2628/4,-3)*3.2-440000,IF(B2628&lt;8500000,ROUNDDOWN(B2628*0.9,0)-1100000,B2628-1950000)))))))),IF(B2628&lt;651000,0,IF(B2628&lt;1900000,B2628-650000,IF(B2628&lt;3600000,ROUNDDOWN(B2628/4,-3)*2.8-80000,IF(B2628&lt;6600000,ROUNDDOWN(B2628/4,-3)*3.2-440000,IF(B2628&lt;8500000,ROUNDDOWN(B2628*0.9,0)-1100000,B2628-1950000))))))</f>
        <v/>
      </c>
      <c r="I2628" s="19">
        <f>IF(H2628&gt;23500000,NA(),IF(C2628&gt;=2026,IF(H2628&lt;=4890000,1040000,IF(H2628&lt;=6550000,670000,620000)),IF(H2628&lt;=1320000,950000,IF(H2628&lt;=3360000,880000,IF(H2628&lt;=4890000,680000,IF(H2628&lt;=6550000,630000,580000))))))</f>
        <v/>
      </c>
      <c r="J2628" s="19">
        <f>MAX(0,ROUNDDOWN(H2628-E2628-I2628-F2628,-3))</f>
        <v/>
      </c>
      <c r="K2628" s="19">
        <f>MAX(0,ROUNDDOWN(H2628-E2628-I2628-F2628-D2628,-3))</f>
        <v/>
      </c>
      <c r="L2628" s="19">
        <f>IF(J2628&lt;=0,0,ROUNDDOWN((J2628*LOOKUP(J2628,{0,1950001,3300001,6950001,9000001,18000001,40000001},{0.05,0.1,0.2,0.23,0.33,0.4,0.45})-LOOKUP(J2628,{0,1950001,3300001,6950001,9000001,18000001,40000001},{0,97500,427500,636000,1536000,2796000,4796000}))*1.021,-2))</f>
        <v/>
      </c>
      <c r="M2628" s="19">
        <f>IF(K2628&lt;=0,0,ROUNDDOWN((K2628*LOOKUP(K2628,{0,1950001,3300001,6950001,9000001,18000001,40000001},{0.05,0.1,0.2,0.23,0.33,0.4,0.45})-LOOKUP(K2628,{0,1950001,3300001,6950001,9000001,18000001,40000001},{0,97500,427500,636000,1536000,2796000,4796000}))*1.021,-2))</f>
        <v/>
      </c>
      <c r="N2628" s="19">
        <f>MAX(0,ROUNDDOWN(H2628-E2628-430000-G2628,-3))</f>
        <v/>
      </c>
      <c r="O2628" s="19">
        <f>MAX(0,ROUNDDOWN(H2628-E2628-430000-G2628-D2628,-3))</f>
        <v/>
      </c>
      <c r="P2628" s="19">
        <f>IF(H2628&lt;=450000,0,MAX(0,ROUNDDOWN(N2628*0.06-MIN(50000,N2628)*0.03,-2))+MAX(0,ROUNDDOWN(N2628*0.04-MIN(50000,N2628)*0.02,-2)))</f>
        <v/>
      </c>
      <c r="Q2628" s="19">
        <f>IF(H2628&lt;=450000,0,MAX(0,ROUNDDOWN(O2628*0.06-MIN(50000,O2628)*0.03,-2))+MAX(0,ROUNDDOWN(O2628*0.04-MIN(50000,O2628)*0.02,-2)))</f>
        <v/>
      </c>
      <c r="R2628" s="19">
        <f>L2628-M2628</f>
        <v/>
      </c>
      <c r="S2628" s="19">
        <f>P2628-Q2628</f>
        <v/>
      </c>
      <c r="T2628" s="19">
        <f>R2628+S2628</f>
        <v/>
      </c>
      <c r="U2628" s="21">
        <f>IF(J2628&lt;=0,0,LOOKUP(J2628,{0,1950001,3300001,6950001,9000001,18000001,40000001},{0.05,0.1,0.2,0.23,0.33,0.4,0.45}))</f>
        <v/>
      </c>
    </row>
    <row r="2629">
      <c r="A2629" t="inlineStr">
        <is>
          <t>1万円刻み</t>
        </is>
      </c>
      <c r="B2629" s="19">
        <f>'3_1万円刻み'!$A$1246</f>
        <v/>
      </c>
      <c r="C2629" s="20" t="n">
        <v>2025</v>
      </c>
      <c r="D2629" s="19" t="n">
        <v>276000</v>
      </c>
      <c r="E2629" s="19">
        <f>ROUND(MIN(B2629/12,650000)*12*0.0915+MIN(B2629/12,1390000)*12*(0.0504+0)+B2629*0.005,0)</f>
        <v/>
      </c>
      <c r="F2629" s="19" t="n">
        <v>0</v>
      </c>
      <c r="G2629" s="19" t="n">
        <v>0</v>
      </c>
      <c r="H2629" s="19">
        <f>IF(C2629&gt;=2026,IF(B2629&lt;741000,0,IF(B2629&lt;2191000,B2629-740000,IF(B2629&lt;2193000,1451000,IF(B2629&lt;2196000,1453000,IF(B2629&lt;2200000,1456000,IF(B2629&lt;3600000,ROUNDDOWN(B2629/4,-3)*2.8-80000,IF(B2629&lt;6600000,ROUNDDOWN(B2629/4,-3)*3.2-440000,IF(B2629&lt;8500000,ROUNDDOWN(B2629*0.9,0)-1100000,B2629-1950000)))))))),IF(B2629&lt;651000,0,IF(B2629&lt;1900000,B2629-650000,IF(B2629&lt;3600000,ROUNDDOWN(B2629/4,-3)*2.8-80000,IF(B2629&lt;6600000,ROUNDDOWN(B2629/4,-3)*3.2-440000,IF(B2629&lt;8500000,ROUNDDOWN(B2629*0.9,0)-1100000,B2629-1950000))))))</f>
        <v/>
      </c>
      <c r="I2629" s="19">
        <f>IF(H2629&gt;23500000,NA(),IF(C2629&gt;=2026,IF(H2629&lt;=4890000,1040000,IF(H2629&lt;=6550000,670000,620000)),IF(H2629&lt;=1320000,950000,IF(H2629&lt;=3360000,880000,IF(H2629&lt;=4890000,680000,IF(H2629&lt;=6550000,630000,580000))))))</f>
        <v/>
      </c>
      <c r="J2629" s="19">
        <f>MAX(0,ROUNDDOWN(H2629-E2629-I2629-F2629,-3))</f>
        <v/>
      </c>
      <c r="K2629" s="19">
        <f>MAX(0,ROUNDDOWN(H2629-E2629-I2629-F2629-D2629,-3))</f>
        <v/>
      </c>
      <c r="L2629" s="19">
        <f>IF(J2629&lt;=0,0,ROUNDDOWN((J2629*LOOKUP(J2629,{0,1950001,3300001,6950001,9000001,18000001,40000001},{0.05,0.1,0.2,0.23,0.33,0.4,0.45})-LOOKUP(J2629,{0,1950001,3300001,6950001,9000001,18000001,40000001},{0,97500,427500,636000,1536000,2796000,4796000}))*1.021,-2))</f>
        <v/>
      </c>
      <c r="M2629" s="19">
        <f>IF(K2629&lt;=0,0,ROUNDDOWN((K2629*LOOKUP(K2629,{0,1950001,3300001,6950001,9000001,18000001,40000001},{0.05,0.1,0.2,0.23,0.33,0.4,0.45})-LOOKUP(K2629,{0,1950001,3300001,6950001,9000001,18000001,40000001},{0,97500,427500,636000,1536000,2796000,4796000}))*1.021,-2))</f>
        <v/>
      </c>
      <c r="N2629" s="19">
        <f>MAX(0,ROUNDDOWN(H2629-E2629-430000-G2629,-3))</f>
        <v/>
      </c>
      <c r="O2629" s="19">
        <f>MAX(0,ROUNDDOWN(H2629-E2629-430000-G2629-D2629,-3))</f>
        <v/>
      </c>
      <c r="P2629" s="19">
        <f>IF(H2629&lt;=450000,0,MAX(0,ROUNDDOWN(N2629*0.06-MIN(50000,N2629)*0.03,-2))+MAX(0,ROUNDDOWN(N2629*0.04-MIN(50000,N2629)*0.02,-2)))</f>
        <v/>
      </c>
      <c r="Q2629" s="19">
        <f>IF(H2629&lt;=450000,0,MAX(0,ROUNDDOWN(O2629*0.06-MIN(50000,O2629)*0.03,-2))+MAX(0,ROUNDDOWN(O2629*0.04-MIN(50000,O2629)*0.02,-2)))</f>
        <v/>
      </c>
      <c r="R2629" s="19">
        <f>L2629-M2629</f>
        <v/>
      </c>
      <c r="S2629" s="19">
        <f>P2629-Q2629</f>
        <v/>
      </c>
      <c r="T2629" s="19">
        <f>R2629+S2629</f>
        <v/>
      </c>
      <c r="U2629" s="21">
        <f>IF(J2629&lt;=0,0,LOOKUP(J2629,{0,1950001,3300001,6950001,9000001,18000001,40000001},{0.05,0.1,0.2,0.23,0.33,0.4,0.45}))</f>
        <v/>
      </c>
    </row>
    <row r="2630">
      <c r="A2630" t="inlineStr">
        <is>
          <t>1万円刻み</t>
        </is>
      </c>
      <c r="B2630" s="19">
        <f>'3_1万円刻み'!$A$1246</f>
        <v/>
      </c>
      <c r="C2630" s="20" t="n">
        <v>2026</v>
      </c>
      <c r="D2630" s="19" t="n">
        <v>276000</v>
      </c>
      <c r="E2630" s="19">
        <f>ROUND(MIN(B2630/12,650000)*12*0.0915+MIN(B2630/12,1390000)*12*(0.0504+0)+B2630*0.005,0)</f>
        <v/>
      </c>
      <c r="F2630" s="19" t="n">
        <v>0</v>
      </c>
      <c r="G2630" s="19" t="n">
        <v>0</v>
      </c>
      <c r="H2630" s="19">
        <f>IF(C2630&gt;=2026,IF(B2630&lt;741000,0,IF(B2630&lt;2191000,B2630-740000,IF(B2630&lt;2193000,1451000,IF(B2630&lt;2196000,1453000,IF(B2630&lt;2200000,1456000,IF(B2630&lt;3600000,ROUNDDOWN(B2630/4,-3)*2.8-80000,IF(B2630&lt;6600000,ROUNDDOWN(B2630/4,-3)*3.2-440000,IF(B2630&lt;8500000,ROUNDDOWN(B2630*0.9,0)-1100000,B2630-1950000)))))))),IF(B2630&lt;651000,0,IF(B2630&lt;1900000,B2630-650000,IF(B2630&lt;3600000,ROUNDDOWN(B2630/4,-3)*2.8-80000,IF(B2630&lt;6600000,ROUNDDOWN(B2630/4,-3)*3.2-440000,IF(B2630&lt;8500000,ROUNDDOWN(B2630*0.9,0)-1100000,B2630-1950000))))))</f>
        <v/>
      </c>
      <c r="I2630" s="19">
        <f>IF(H2630&gt;23500000,NA(),IF(C2630&gt;=2026,IF(H2630&lt;=4890000,1040000,IF(H2630&lt;=6550000,670000,620000)),IF(H2630&lt;=1320000,950000,IF(H2630&lt;=3360000,880000,IF(H2630&lt;=4890000,680000,IF(H2630&lt;=6550000,630000,580000))))))</f>
        <v/>
      </c>
      <c r="J2630" s="19">
        <f>MAX(0,ROUNDDOWN(H2630-E2630-I2630-F2630,-3))</f>
        <v/>
      </c>
      <c r="K2630" s="19">
        <f>MAX(0,ROUNDDOWN(H2630-E2630-I2630-F2630-D2630,-3))</f>
        <v/>
      </c>
      <c r="L2630" s="19">
        <f>IF(J2630&lt;=0,0,ROUNDDOWN((J2630*LOOKUP(J2630,{0,1950001,3300001,6950001,9000001,18000001,40000001},{0.05,0.1,0.2,0.23,0.33,0.4,0.45})-LOOKUP(J2630,{0,1950001,3300001,6950001,9000001,18000001,40000001},{0,97500,427500,636000,1536000,2796000,4796000}))*1.021,-2))</f>
        <v/>
      </c>
      <c r="M2630" s="19">
        <f>IF(K2630&lt;=0,0,ROUNDDOWN((K2630*LOOKUP(K2630,{0,1950001,3300001,6950001,9000001,18000001,40000001},{0.05,0.1,0.2,0.23,0.33,0.4,0.45})-LOOKUP(K2630,{0,1950001,3300001,6950001,9000001,18000001,40000001},{0,97500,427500,636000,1536000,2796000,4796000}))*1.021,-2))</f>
        <v/>
      </c>
      <c r="N2630" s="19">
        <f>MAX(0,ROUNDDOWN(H2630-E2630-430000-G2630,-3))</f>
        <v/>
      </c>
      <c r="O2630" s="19">
        <f>MAX(0,ROUNDDOWN(H2630-E2630-430000-G2630-D2630,-3))</f>
        <v/>
      </c>
      <c r="P2630" s="19">
        <f>IF(H2630&lt;=450000,0,MAX(0,ROUNDDOWN(N2630*0.06-MIN(50000,N2630)*0.03,-2))+MAX(0,ROUNDDOWN(N2630*0.04-MIN(50000,N2630)*0.02,-2)))</f>
        <v/>
      </c>
      <c r="Q2630" s="19">
        <f>IF(H2630&lt;=450000,0,MAX(0,ROUNDDOWN(O2630*0.06-MIN(50000,O2630)*0.03,-2))+MAX(0,ROUNDDOWN(O2630*0.04-MIN(50000,O2630)*0.02,-2)))</f>
        <v/>
      </c>
      <c r="R2630" s="19">
        <f>L2630-M2630</f>
        <v/>
      </c>
      <c r="S2630" s="19">
        <f>P2630-Q2630</f>
        <v/>
      </c>
      <c r="T2630" s="19">
        <f>R2630+S2630</f>
        <v/>
      </c>
      <c r="U2630" s="21">
        <f>IF(J2630&lt;=0,0,LOOKUP(J2630,{0,1950001,3300001,6950001,9000001,18000001,40000001},{0.05,0.1,0.2,0.23,0.33,0.4,0.45}))</f>
        <v/>
      </c>
    </row>
    <row r="2631">
      <c r="A2631" t="inlineStr">
        <is>
          <t>1万円刻み</t>
        </is>
      </c>
      <c r="B2631" s="19">
        <f>'3_1万円刻み'!$A$1247</f>
        <v/>
      </c>
      <c r="C2631" s="20" t="n">
        <v>2025</v>
      </c>
      <c r="D2631" s="19" t="n">
        <v>276000</v>
      </c>
      <c r="E2631" s="19">
        <f>ROUND(MIN(B2631/12,650000)*12*0.0915+MIN(B2631/12,1390000)*12*(0.0504+0)+B2631*0.005,0)</f>
        <v/>
      </c>
      <c r="F2631" s="19" t="n">
        <v>0</v>
      </c>
      <c r="G2631" s="19" t="n">
        <v>0</v>
      </c>
      <c r="H2631" s="19">
        <f>IF(C2631&gt;=2026,IF(B2631&lt;741000,0,IF(B2631&lt;2191000,B2631-740000,IF(B2631&lt;2193000,1451000,IF(B2631&lt;2196000,1453000,IF(B2631&lt;2200000,1456000,IF(B2631&lt;3600000,ROUNDDOWN(B2631/4,-3)*2.8-80000,IF(B2631&lt;6600000,ROUNDDOWN(B2631/4,-3)*3.2-440000,IF(B2631&lt;8500000,ROUNDDOWN(B2631*0.9,0)-1100000,B2631-1950000)))))))),IF(B2631&lt;651000,0,IF(B2631&lt;1900000,B2631-650000,IF(B2631&lt;3600000,ROUNDDOWN(B2631/4,-3)*2.8-80000,IF(B2631&lt;6600000,ROUNDDOWN(B2631/4,-3)*3.2-440000,IF(B2631&lt;8500000,ROUNDDOWN(B2631*0.9,0)-1100000,B2631-1950000))))))</f>
        <v/>
      </c>
      <c r="I2631" s="19">
        <f>IF(H2631&gt;23500000,NA(),IF(C2631&gt;=2026,IF(H2631&lt;=4890000,1040000,IF(H2631&lt;=6550000,670000,620000)),IF(H2631&lt;=1320000,950000,IF(H2631&lt;=3360000,880000,IF(H2631&lt;=4890000,680000,IF(H2631&lt;=6550000,630000,580000))))))</f>
        <v/>
      </c>
      <c r="J2631" s="19">
        <f>MAX(0,ROUNDDOWN(H2631-E2631-I2631-F2631,-3))</f>
        <v/>
      </c>
      <c r="K2631" s="19">
        <f>MAX(0,ROUNDDOWN(H2631-E2631-I2631-F2631-D2631,-3))</f>
        <v/>
      </c>
      <c r="L2631" s="19">
        <f>IF(J2631&lt;=0,0,ROUNDDOWN((J2631*LOOKUP(J2631,{0,1950001,3300001,6950001,9000001,18000001,40000001},{0.05,0.1,0.2,0.23,0.33,0.4,0.45})-LOOKUP(J2631,{0,1950001,3300001,6950001,9000001,18000001,40000001},{0,97500,427500,636000,1536000,2796000,4796000}))*1.021,-2))</f>
        <v/>
      </c>
      <c r="M2631" s="19">
        <f>IF(K2631&lt;=0,0,ROUNDDOWN((K2631*LOOKUP(K2631,{0,1950001,3300001,6950001,9000001,18000001,40000001},{0.05,0.1,0.2,0.23,0.33,0.4,0.45})-LOOKUP(K2631,{0,1950001,3300001,6950001,9000001,18000001,40000001},{0,97500,427500,636000,1536000,2796000,4796000}))*1.021,-2))</f>
        <v/>
      </c>
      <c r="N2631" s="19">
        <f>MAX(0,ROUNDDOWN(H2631-E2631-430000-G2631,-3))</f>
        <v/>
      </c>
      <c r="O2631" s="19">
        <f>MAX(0,ROUNDDOWN(H2631-E2631-430000-G2631-D2631,-3))</f>
        <v/>
      </c>
      <c r="P2631" s="19">
        <f>IF(H2631&lt;=450000,0,MAX(0,ROUNDDOWN(N2631*0.06-MIN(50000,N2631)*0.03,-2))+MAX(0,ROUNDDOWN(N2631*0.04-MIN(50000,N2631)*0.02,-2)))</f>
        <v/>
      </c>
      <c r="Q2631" s="19">
        <f>IF(H2631&lt;=450000,0,MAX(0,ROUNDDOWN(O2631*0.06-MIN(50000,O2631)*0.03,-2))+MAX(0,ROUNDDOWN(O2631*0.04-MIN(50000,O2631)*0.02,-2)))</f>
        <v/>
      </c>
      <c r="R2631" s="19">
        <f>L2631-M2631</f>
        <v/>
      </c>
      <c r="S2631" s="19">
        <f>P2631-Q2631</f>
        <v/>
      </c>
      <c r="T2631" s="19">
        <f>R2631+S2631</f>
        <v/>
      </c>
      <c r="U2631" s="21">
        <f>IF(J2631&lt;=0,0,LOOKUP(J2631,{0,1950001,3300001,6950001,9000001,18000001,40000001},{0.05,0.1,0.2,0.23,0.33,0.4,0.45}))</f>
        <v/>
      </c>
    </row>
    <row r="2632">
      <c r="A2632" t="inlineStr">
        <is>
          <t>1万円刻み</t>
        </is>
      </c>
      <c r="B2632" s="19">
        <f>'3_1万円刻み'!$A$1247</f>
        <v/>
      </c>
      <c r="C2632" s="20" t="n">
        <v>2026</v>
      </c>
      <c r="D2632" s="19" t="n">
        <v>276000</v>
      </c>
      <c r="E2632" s="19">
        <f>ROUND(MIN(B2632/12,650000)*12*0.0915+MIN(B2632/12,1390000)*12*(0.0504+0)+B2632*0.005,0)</f>
        <v/>
      </c>
      <c r="F2632" s="19" t="n">
        <v>0</v>
      </c>
      <c r="G2632" s="19" t="n">
        <v>0</v>
      </c>
      <c r="H2632" s="19">
        <f>IF(C2632&gt;=2026,IF(B2632&lt;741000,0,IF(B2632&lt;2191000,B2632-740000,IF(B2632&lt;2193000,1451000,IF(B2632&lt;2196000,1453000,IF(B2632&lt;2200000,1456000,IF(B2632&lt;3600000,ROUNDDOWN(B2632/4,-3)*2.8-80000,IF(B2632&lt;6600000,ROUNDDOWN(B2632/4,-3)*3.2-440000,IF(B2632&lt;8500000,ROUNDDOWN(B2632*0.9,0)-1100000,B2632-1950000)))))))),IF(B2632&lt;651000,0,IF(B2632&lt;1900000,B2632-650000,IF(B2632&lt;3600000,ROUNDDOWN(B2632/4,-3)*2.8-80000,IF(B2632&lt;6600000,ROUNDDOWN(B2632/4,-3)*3.2-440000,IF(B2632&lt;8500000,ROUNDDOWN(B2632*0.9,0)-1100000,B2632-1950000))))))</f>
        <v/>
      </c>
      <c r="I2632" s="19">
        <f>IF(H2632&gt;23500000,NA(),IF(C2632&gt;=2026,IF(H2632&lt;=4890000,1040000,IF(H2632&lt;=6550000,670000,620000)),IF(H2632&lt;=1320000,950000,IF(H2632&lt;=3360000,880000,IF(H2632&lt;=4890000,680000,IF(H2632&lt;=6550000,630000,580000))))))</f>
        <v/>
      </c>
      <c r="J2632" s="19">
        <f>MAX(0,ROUNDDOWN(H2632-E2632-I2632-F2632,-3))</f>
        <v/>
      </c>
      <c r="K2632" s="19">
        <f>MAX(0,ROUNDDOWN(H2632-E2632-I2632-F2632-D2632,-3))</f>
        <v/>
      </c>
      <c r="L2632" s="19">
        <f>IF(J2632&lt;=0,0,ROUNDDOWN((J2632*LOOKUP(J2632,{0,1950001,3300001,6950001,9000001,18000001,40000001},{0.05,0.1,0.2,0.23,0.33,0.4,0.45})-LOOKUP(J2632,{0,1950001,3300001,6950001,9000001,18000001,40000001},{0,97500,427500,636000,1536000,2796000,4796000}))*1.021,-2))</f>
        <v/>
      </c>
      <c r="M2632" s="19">
        <f>IF(K2632&lt;=0,0,ROUNDDOWN((K2632*LOOKUP(K2632,{0,1950001,3300001,6950001,9000001,18000001,40000001},{0.05,0.1,0.2,0.23,0.33,0.4,0.45})-LOOKUP(K2632,{0,1950001,3300001,6950001,9000001,18000001,40000001},{0,97500,427500,636000,1536000,2796000,4796000}))*1.021,-2))</f>
        <v/>
      </c>
      <c r="N2632" s="19">
        <f>MAX(0,ROUNDDOWN(H2632-E2632-430000-G2632,-3))</f>
        <v/>
      </c>
      <c r="O2632" s="19">
        <f>MAX(0,ROUNDDOWN(H2632-E2632-430000-G2632-D2632,-3))</f>
        <v/>
      </c>
      <c r="P2632" s="19">
        <f>IF(H2632&lt;=450000,0,MAX(0,ROUNDDOWN(N2632*0.06-MIN(50000,N2632)*0.03,-2))+MAX(0,ROUNDDOWN(N2632*0.04-MIN(50000,N2632)*0.02,-2)))</f>
        <v/>
      </c>
      <c r="Q2632" s="19">
        <f>IF(H2632&lt;=450000,0,MAX(0,ROUNDDOWN(O2632*0.06-MIN(50000,O2632)*0.03,-2))+MAX(0,ROUNDDOWN(O2632*0.04-MIN(50000,O2632)*0.02,-2)))</f>
        <v/>
      </c>
      <c r="R2632" s="19">
        <f>L2632-M2632</f>
        <v/>
      </c>
      <c r="S2632" s="19">
        <f>P2632-Q2632</f>
        <v/>
      </c>
      <c r="T2632" s="19">
        <f>R2632+S2632</f>
        <v/>
      </c>
      <c r="U2632" s="21">
        <f>IF(J2632&lt;=0,0,LOOKUP(J2632,{0,1950001,3300001,6950001,9000001,18000001,40000001},{0.05,0.1,0.2,0.23,0.33,0.4,0.45}))</f>
        <v/>
      </c>
    </row>
    <row r="2633">
      <c r="A2633" t="inlineStr">
        <is>
          <t>1万円刻み</t>
        </is>
      </c>
      <c r="B2633" s="19">
        <f>'3_1万円刻み'!$A$1248</f>
        <v/>
      </c>
      <c r="C2633" s="20" t="n">
        <v>2025</v>
      </c>
      <c r="D2633" s="19" t="n">
        <v>276000</v>
      </c>
      <c r="E2633" s="19">
        <f>ROUND(MIN(B2633/12,650000)*12*0.0915+MIN(B2633/12,1390000)*12*(0.0504+0)+B2633*0.005,0)</f>
        <v/>
      </c>
      <c r="F2633" s="19" t="n">
        <v>0</v>
      </c>
      <c r="G2633" s="19" t="n">
        <v>0</v>
      </c>
      <c r="H2633" s="19">
        <f>IF(C2633&gt;=2026,IF(B2633&lt;741000,0,IF(B2633&lt;2191000,B2633-740000,IF(B2633&lt;2193000,1451000,IF(B2633&lt;2196000,1453000,IF(B2633&lt;2200000,1456000,IF(B2633&lt;3600000,ROUNDDOWN(B2633/4,-3)*2.8-80000,IF(B2633&lt;6600000,ROUNDDOWN(B2633/4,-3)*3.2-440000,IF(B2633&lt;8500000,ROUNDDOWN(B2633*0.9,0)-1100000,B2633-1950000)))))))),IF(B2633&lt;651000,0,IF(B2633&lt;1900000,B2633-650000,IF(B2633&lt;3600000,ROUNDDOWN(B2633/4,-3)*2.8-80000,IF(B2633&lt;6600000,ROUNDDOWN(B2633/4,-3)*3.2-440000,IF(B2633&lt;8500000,ROUNDDOWN(B2633*0.9,0)-1100000,B2633-1950000))))))</f>
        <v/>
      </c>
      <c r="I2633" s="19">
        <f>IF(H2633&gt;23500000,NA(),IF(C2633&gt;=2026,IF(H2633&lt;=4890000,1040000,IF(H2633&lt;=6550000,670000,620000)),IF(H2633&lt;=1320000,950000,IF(H2633&lt;=3360000,880000,IF(H2633&lt;=4890000,680000,IF(H2633&lt;=6550000,630000,580000))))))</f>
        <v/>
      </c>
      <c r="J2633" s="19">
        <f>MAX(0,ROUNDDOWN(H2633-E2633-I2633-F2633,-3))</f>
        <v/>
      </c>
      <c r="K2633" s="19">
        <f>MAX(0,ROUNDDOWN(H2633-E2633-I2633-F2633-D2633,-3))</f>
        <v/>
      </c>
      <c r="L2633" s="19">
        <f>IF(J2633&lt;=0,0,ROUNDDOWN((J2633*LOOKUP(J2633,{0,1950001,3300001,6950001,9000001,18000001,40000001},{0.05,0.1,0.2,0.23,0.33,0.4,0.45})-LOOKUP(J2633,{0,1950001,3300001,6950001,9000001,18000001,40000001},{0,97500,427500,636000,1536000,2796000,4796000}))*1.021,-2))</f>
        <v/>
      </c>
      <c r="M2633" s="19">
        <f>IF(K2633&lt;=0,0,ROUNDDOWN((K2633*LOOKUP(K2633,{0,1950001,3300001,6950001,9000001,18000001,40000001},{0.05,0.1,0.2,0.23,0.33,0.4,0.45})-LOOKUP(K2633,{0,1950001,3300001,6950001,9000001,18000001,40000001},{0,97500,427500,636000,1536000,2796000,4796000}))*1.021,-2))</f>
        <v/>
      </c>
      <c r="N2633" s="19">
        <f>MAX(0,ROUNDDOWN(H2633-E2633-430000-G2633,-3))</f>
        <v/>
      </c>
      <c r="O2633" s="19">
        <f>MAX(0,ROUNDDOWN(H2633-E2633-430000-G2633-D2633,-3))</f>
        <v/>
      </c>
      <c r="P2633" s="19">
        <f>IF(H2633&lt;=450000,0,MAX(0,ROUNDDOWN(N2633*0.06-MIN(50000,N2633)*0.03,-2))+MAX(0,ROUNDDOWN(N2633*0.04-MIN(50000,N2633)*0.02,-2)))</f>
        <v/>
      </c>
      <c r="Q2633" s="19">
        <f>IF(H2633&lt;=450000,0,MAX(0,ROUNDDOWN(O2633*0.06-MIN(50000,O2633)*0.03,-2))+MAX(0,ROUNDDOWN(O2633*0.04-MIN(50000,O2633)*0.02,-2)))</f>
        <v/>
      </c>
      <c r="R2633" s="19">
        <f>L2633-M2633</f>
        <v/>
      </c>
      <c r="S2633" s="19">
        <f>P2633-Q2633</f>
        <v/>
      </c>
      <c r="T2633" s="19">
        <f>R2633+S2633</f>
        <v/>
      </c>
      <c r="U2633" s="21">
        <f>IF(J2633&lt;=0,0,LOOKUP(J2633,{0,1950001,3300001,6950001,9000001,18000001,40000001},{0.05,0.1,0.2,0.23,0.33,0.4,0.45}))</f>
        <v/>
      </c>
    </row>
    <row r="2634">
      <c r="A2634" t="inlineStr">
        <is>
          <t>1万円刻み</t>
        </is>
      </c>
      <c r="B2634" s="19">
        <f>'3_1万円刻み'!$A$1248</f>
        <v/>
      </c>
      <c r="C2634" s="20" t="n">
        <v>2026</v>
      </c>
      <c r="D2634" s="19" t="n">
        <v>276000</v>
      </c>
      <c r="E2634" s="19">
        <f>ROUND(MIN(B2634/12,650000)*12*0.0915+MIN(B2634/12,1390000)*12*(0.0504+0)+B2634*0.005,0)</f>
        <v/>
      </c>
      <c r="F2634" s="19" t="n">
        <v>0</v>
      </c>
      <c r="G2634" s="19" t="n">
        <v>0</v>
      </c>
      <c r="H2634" s="19">
        <f>IF(C2634&gt;=2026,IF(B2634&lt;741000,0,IF(B2634&lt;2191000,B2634-740000,IF(B2634&lt;2193000,1451000,IF(B2634&lt;2196000,1453000,IF(B2634&lt;2200000,1456000,IF(B2634&lt;3600000,ROUNDDOWN(B2634/4,-3)*2.8-80000,IF(B2634&lt;6600000,ROUNDDOWN(B2634/4,-3)*3.2-440000,IF(B2634&lt;8500000,ROUNDDOWN(B2634*0.9,0)-1100000,B2634-1950000)))))))),IF(B2634&lt;651000,0,IF(B2634&lt;1900000,B2634-650000,IF(B2634&lt;3600000,ROUNDDOWN(B2634/4,-3)*2.8-80000,IF(B2634&lt;6600000,ROUNDDOWN(B2634/4,-3)*3.2-440000,IF(B2634&lt;8500000,ROUNDDOWN(B2634*0.9,0)-1100000,B2634-1950000))))))</f>
        <v/>
      </c>
      <c r="I2634" s="19">
        <f>IF(H2634&gt;23500000,NA(),IF(C2634&gt;=2026,IF(H2634&lt;=4890000,1040000,IF(H2634&lt;=6550000,670000,620000)),IF(H2634&lt;=1320000,950000,IF(H2634&lt;=3360000,880000,IF(H2634&lt;=4890000,680000,IF(H2634&lt;=6550000,630000,580000))))))</f>
        <v/>
      </c>
      <c r="J2634" s="19">
        <f>MAX(0,ROUNDDOWN(H2634-E2634-I2634-F2634,-3))</f>
        <v/>
      </c>
      <c r="K2634" s="19">
        <f>MAX(0,ROUNDDOWN(H2634-E2634-I2634-F2634-D2634,-3))</f>
        <v/>
      </c>
      <c r="L2634" s="19">
        <f>IF(J2634&lt;=0,0,ROUNDDOWN((J2634*LOOKUP(J2634,{0,1950001,3300001,6950001,9000001,18000001,40000001},{0.05,0.1,0.2,0.23,0.33,0.4,0.45})-LOOKUP(J2634,{0,1950001,3300001,6950001,9000001,18000001,40000001},{0,97500,427500,636000,1536000,2796000,4796000}))*1.021,-2))</f>
        <v/>
      </c>
      <c r="M2634" s="19">
        <f>IF(K2634&lt;=0,0,ROUNDDOWN((K2634*LOOKUP(K2634,{0,1950001,3300001,6950001,9000001,18000001,40000001},{0.05,0.1,0.2,0.23,0.33,0.4,0.45})-LOOKUP(K2634,{0,1950001,3300001,6950001,9000001,18000001,40000001},{0,97500,427500,636000,1536000,2796000,4796000}))*1.021,-2))</f>
        <v/>
      </c>
      <c r="N2634" s="19">
        <f>MAX(0,ROUNDDOWN(H2634-E2634-430000-G2634,-3))</f>
        <v/>
      </c>
      <c r="O2634" s="19">
        <f>MAX(0,ROUNDDOWN(H2634-E2634-430000-G2634-D2634,-3))</f>
        <v/>
      </c>
      <c r="P2634" s="19">
        <f>IF(H2634&lt;=450000,0,MAX(0,ROUNDDOWN(N2634*0.06-MIN(50000,N2634)*0.03,-2))+MAX(0,ROUNDDOWN(N2634*0.04-MIN(50000,N2634)*0.02,-2)))</f>
        <v/>
      </c>
      <c r="Q2634" s="19">
        <f>IF(H2634&lt;=450000,0,MAX(0,ROUNDDOWN(O2634*0.06-MIN(50000,O2634)*0.03,-2))+MAX(0,ROUNDDOWN(O2634*0.04-MIN(50000,O2634)*0.02,-2)))</f>
        <v/>
      </c>
      <c r="R2634" s="19">
        <f>L2634-M2634</f>
        <v/>
      </c>
      <c r="S2634" s="19">
        <f>P2634-Q2634</f>
        <v/>
      </c>
      <c r="T2634" s="19">
        <f>R2634+S2634</f>
        <v/>
      </c>
      <c r="U2634" s="21">
        <f>IF(J2634&lt;=0,0,LOOKUP(J2634,{0,1950001,3300001,6950001,9000001,18000001,40000001},{0.05,0.1,0.2,0.23,0.33,0.4,0.45}))</f>
        <v/>
      </c>
    </row>
    <row r="2635">
      <c r="A2635" t="inlineStr">
        <is>
          <t>1万円刻み</t>
        </is>
      </c>
      <c r="B2635" s="19">
        <f>'3_1万円刻み'!$A$1249</f>
        <v/>
      </c>
      <c r="C2635" s="20" t="n">
        <v>2025</v>
      </c>
      <c r="D2635" s="19" t="n">
        <v>276000</v>
      </c>
      <c r="E2635" s="19">
        <f>ROUND(MIN(B2635/12,650000)*12*0.0915+MIN(B2635/12,1390000)*12*(0.0504+0)+B2635*0.005,0)</f>
        <v/>
      </c>
      <c r="F2635" s="19" t="n">
        <v>0</v>
      </c>
      <c r="G2635" s="19" t="n">
        <v>0</v>
      </c>
      <c r="H2635" s="19">
        <f>IF(C2635&gt;=2026,IF(B2635&lt;741000,0,IF(B2635&lt;2191000,B2635-740000,IF(B2635&lt;2193000,1451000,IF(B2635&lt;2196000,1453000,IF(B2635&lt;2200000,1456000,IF(B2635&lt;3600000,ROUNDDOWN(B2635/4,-3)*2.8-80000,IF(B2635&lt;6600000,ROUNDDOWN(B2635/4,-3)*3.2-440000,IF(B2635&lt;8500000,ROUNDDOWN(B2635*0.9,0)-1100000,B2635-1950000)))))))),IF(B2635&lt;651000,0,IF(B2635&lt;1900000,B2635-650000,IF(B2635&lt;3600000,ROUNDDOWN(B2635/4,-3)*2.8-80000,IF(B2635&lt;6600000,ROUNDDOWN(B2635/4,-3)*3.2-440000,IF(B2635&lt;8500000,ROUNDDOWN(B2635*0.9,0)-1100000,B2635-1950000))))))</f>
        <v/>
      </c>
      <c r="I2635" s="19">
        <f>IF(H2635&gt;23500000,NA(),IF(C2635&gt;=2026,IF(H2635&lt;=4890000,1040000,IF(H2635&lt;=6550000,670000,620000)),IF(H2635&lt;=1320000,950000,IF(H2635&lt;=3360000,880000,IF(H2635&lt;=4890000,680000,IF(H2635&lt;=6550000,630000,580000))))))</f>
        <v/>
      </c>
      <c r="J2635" s="19">
        <f>MAX(0,ROUNDDOWN(H2635-E2635-I2635-F2635,-3))</f>
        <v/>
      </c>
      <c r="K2635" s="19">
        <f>MAX(0,ROUNDDOWN(H2635-E2635-I2635-F2635-D2635,-3))</f>
        <v/>
      </c>
      <c r="L2635" s="19">
        <f>IF(J2635&lt;=0,0,ROUNDDOWN((J2635*LOOKUP(J2635,{0,1950001,3300001,6950001,9000001,18000001,40000001},{0.05,0.1,0.2,0.23,0.33,0.4,0.45})-LOOKUP(J2635,{0,1950001,3300001,6950001,9000001,18000001,40000001},{0,97500,427500,636000,1536000,2796000,4796000}))*1.021,-2))</f>
        <v/>
      </c>
      <c r="M2635" s="19">
        <f>IF(K2635&lt;=0,0,ROUNDDOWN((K2635*LOOKUP(K2635,{0,1950001,3300001,6950001,9000001,18000001,40000001},{0.05,0.1,0.2,0.23,0.33,0.4,0.45})-LOOKUP(K2635,{0,1950001,3300001,6950001,9000001,18000001,40000001},{0,97500,427500,636000,1536000,2796000,4796000}))*1.021,-2))</f>
        <v/>
      </c>
      <c r="N2635" s="19">
        <f>MAX(0,ROUNDDOWN(H2635-E2635-430000-G2635,-3))</f>
        <v/>
      </c>
      <c r="O2635" s="19">
        <f>MAX(0,ROUNDDOWN(H2635-E2635-430000-G2635-D2635,-3))</f>
        <v/>
      </c>
      <c r="P2635" s="19">
        <f>IF(H2635&lt;=450000,0,MAX(0,ROUNDDOWN(N2635*0.06-MIN(50000,N2635)*0.03,-2))+MAX(0,ROUNDDOWN(N2635*0.04-MIN(50000,N2635)*0.02,-2)))</f>
        <v/>
      </c>
      <c r="Q2635" s="19">
        <f>IF(H2635&lt;=450000,0,MAX(0,ROUNDDOWN(O2635*0.06-MIN(50000,O2635)*0.03,-2))+MAX(0,ROUNDDOWN(O2635*0.04-MIN(50000,O2635)*0.02,-2)))</f>
        <v/>
      </c>
      <c r="R2635" s="19">
        <f>L2635-M2635</f>
        <v/>
      </c>
      <c r="S2635" s="19">
        <f>P2635-Q2635</f>
        <v/>
      </c>
      <c r="T2635" s="19">
        <f>R2635+S2635</f>
        <v/>
      </c>
      <c r="U2635" s="21">
        <f>IF(J2635&lt;=0,0,LOOKUP(J2635,{0,1950001,3300001,6950001,9000001,18000001,40000001},{0.05,0.1,0.2,0.23,0.33,0.4,0.45}))</f>
        <v/>
      </c>
    </row>
    <row r="2636">
      <c r="A2636" t="inlineStr">
        <is>
          <t>1万円刻み</t>
        </is>
      </c>
      <c r="B2636" s="19">
        <f>'3_1万円刻み'!$A$1249</f>
        <v/>
      </c>
      <c r="C2636" s="20" t="n">
        <v>2026</v>
      </c>
      <c r="D2636" s="19" t="n">
        <v>276000</v>
      </c>
      <c r="E2636" s="19">
        <f>ROUND(MIN(B2636/12,650000)*12*0.0915+MIN(B2636/12,1390000)*12*(0.0504+0)+B2636*0.005,0)</f>
        <v/>
      </c>
      <c r="F2636" s="19" t="n">
        <v>0</v>
      </c>
      <c r="G2636" s="19" t="n">
        <v>0</v>
      </c>
      <c r="H2636" s="19">
        <f>IF(C2636&gt;=2026,IF(B2636&lt;741000,0,IF(B2636&lt;2191000,B2636-740000,IF(B2636&lt;2193000,1451000,IF(B2636&lt;2196000,1453000,IF(B2636&lt;2200000,1456000,IF(B2636&lt;3600000,ROUNDDOWN(B2636/4,-3)*2.8-80000,IF(B2636&lt;6600000,ROUNDDOWN(B2636/4,-3)*3.2-440000,IF(B2636&lt;8500000,ROUNDDOWN(B2636*0.9,0)-1100000,B2636-1950000)))))))),IF(B2636&lt;651000,0,IF(B2636&lt;1900000,B2636-650000,IF(B2636&lt;3600000,ROUNDDOWN(B2636/4,-3)*2.8-80000,IF(B2636&lt;6600000,ROUNDDOWN(B2636/4,-3)*3.2-440000,IF(B2636&lt;8500000,ROUNDDOWN(B2636*0.9,0)-1100000,B2636-1950000))))))</f>
        <v/>
      </c>
      <c r="I2636" s="19">
        <f>IF(H2636&gt;23500000,NA(),IF(C2636&gt;=2026,IF(H2636&lt;=4890000,1040000,IF(H2636&lt;=6550000,670000,620000)),IF(H2636&lt;=1320000,950000,IF(H2636&lt;=3360000,880000,IF(H2636&lt;=4890000,680000,IF(H2636&lt;=6550000,630000,580000))))))</f>
        <v/>
      </c>
      <c r="J2636" s="19">
        <f>MAX(0,ROUNDDOWN(H2636-E2636-I2636-F2636,-3))</f>
        <v/>
      </c>
      <c r="K2636" s="19">
        <f>MAX(0,ROUNDDOWN(H2636-E2636-I2636-F2636-D2636,-3))</f>
        <v/>
      </c>
      <c r="L2636" s="19">
        <f>IF(J2636&lt;=0,0,ROUNDDOWN((J2636*LOOKUP(J2636,{0,1950001,3300001,6950001,9000001,18000001,40000001},{0.05,0.1,0.2,0.23,0.33,0.4,0.45})-LOOKUP(J2636,{0,1950001,3300001,6950001,9000001,18000001,40000001},{0,97500,427500,636000,1536000,2796000,4796000}))*1.021,-2))</f>
        <v/>
      </c>
      <c r="M2636" s="19">
        <f>IF(K2636&lt;=0,0,ROUNDDOWN((K2636*LOOKUP(K2636,{0,1950001,3300001,6950001,9000001,18000001,40000001},{0.05,0.1,0.2,0.23,0.33,0.4,0.45})-LOOKUP(K2636,{0,1950001,3300001,6950001,9000001,18000001,40000001},{0,97500,427500,636000,1536000,2796000,4796000}))*1.021,-2))</f>
        <v/>
      </c>
      <c r="N2636" s="19">
        <f>MAX(0,ROUNDDOWN(H2636-E2636-430000-G2636,-3))</f>
        <v/>
      </c>
      <c r="O2636" s="19">
        <f>MAX(0,ROUNDDOWN(H2636-E2636-430000-G2636-D2636,-3))</f>
        <v/>
      </c>
      <c r="P2636" s="19">
        <f>IF(H2636&lt;=450000,0,MAX(0,ROUNDDOWN(N2636*0.06-MIN(50000,N2636)*0.03,-2))+MAX(0,ROUNDDOWN(N2636*0.04-MIN(50000,N2636)*0.02,-2)))</f>
        <v/>
      </c>
      <c r="Q2636" s="19">
        <f>IF(H2636&lt;=450000,0,MAX(0,ROUNDDOWN(O2636*0.06-MIN(50000,O2636)*0.03,-2))+MAX(0,ROUNDDOWN(O2636*0.04-MIN(50000,O2636)*0.02,-2)))</f>
        <v/>
      </c>
      <c r="R2636" s="19">
        <f>L2636-M2636</f>
        <v/>
      </c>
      <c r="S2636" s="19">
        <f>P2636-Q2636</f>
        <v/>
      </c>
      <c r="T2636" s="19">
        <f>R2636+S2636</f>
        <v/>
      </c>
      <c r="U2636" s="21">
        <f>IF(J2636&lt;=0,0,LOOKUP(J2636,{0,1950001,3300001,6950001,9000001,18000001,40000001},{0.05,0.1,0.2,0.23,0.33,0.4,0.45}))</f>
        <v/>
      </c>
    </row>
    <row r="2637">
      <c r="A2637" t="inlineStr">
        <is>
          <t>1万円刻み</t>
        </is>
      </c>
      <c r="B2637" s="19">
        <f>'3_1万円刻み'!$A$1250</f>
        <v/>
      </c>
      <c r="C2637" s="20" t="n">
        <v>2025</v>
      </c>
      <c r="D2637" s="19" t="n">
        <v>276000</v>
      </c>
      <c r="E2637" s="19">
        <f>ROUND(MIN(B2637/12,650000)*12*0.0915+MIN(B2637/12,1390000)*12*(0.0504+0)+B2637*0.005,0)</f>
        <v/>
      </c>
      <c r="F2637" s="19" t="n">
        <v>0</v>
      </c>
      <c r="G2637" s="19" t="n">
        <v>0</v>
      </c>
      <c r="H2637" s="19">
        <f>IF(C2637&gt;=2026,IF(B2637&lt;741000,0,IF(B2637&lt;2191000,B2637-740000,IF(B2637&lt;2193000,1451000,IF(B2637&lt;2196000,1453000,IF(B2637&lt;2200000,1456000,IF(B2637&lt;3600000,ROUNDDOWN(B2637/4,-3)*2.8-80000,IF(B2637&lt;6600000,ROUNDDOWN(B2637/4,-3)*3.2-440000,IF(B2637&lt;8500000,ROUNDDOWN(B2637*0.9,0)-1100000,B2637-1950000)))))))),IF(B2637&lt;651000,0,IF(B2637&lt;1900000,B2637-650000,IF(B2637&lt;3600000,ROUNDDOWN(B2637/4,-3)*2.8-80000,IF(B2637&lt;6600000,ROUNDDOWN(B2637/4,-3)*3.2-440000,IF(B2637&lt;8500000,ROUNDDOWN(B2637*0.9,0)-1100000,B2637-1950000))))))</f>
        <v/>
      </c>
      <c r="I2637" s="19">
        <f>IF(H2637&gt;23500000,NA(),IF(C2637&gt;=2026,IF(H2637&lt;=4890000,1040000,IF(H2637&lt;=6550000,670000,620000)),IF(H2637&lt;=1320000,950000,IF(H2637&lt;=3360000,880000,IF(H2637&lt;=4890000,680000,IF(H2637&lt;=6550000,630000,580000))))))</f>
        <v/>
      </c>
      <c r="J2637" s="19">
        <f>MAX(0,ROUNDDOWN(H2637-E2637-I2637-F2637,-3))</f>
        <v/>
      </c>
      <c r="K2637" s="19">
        <f>MAX(0,ROUNDDOWN(H2637-E2637-I2637-F2637-D2637,-3))</f>
        <v/>
      </c>
      <c r="L2637" s="19">
        <f>IF(J2637&lt;=0,0,ROUNDDOWN((J2637*LOOKUP(J2637,{0,1950001,3300001,6950001,9000001,18000001,40000001},{0.05,0.1,0.2,0.23,0.33,0.4,0.45})-LOOKUP(J2637,{0,1950001,3300001,6950001,9000001,18000001,40000001},{0,97500,427500,636000,1536000,2796000,4796000}))*1.021,-2))</f>
        <v/>
      </c>
      <c r="M2637" s="19">
        <f>IF(K2637&lt;=0,0,ROUNDDOWN((K2637*LOOKUP(K2637,{0,1950001,3300001,6950001,9000001,18000001,40000001},{0.05,0.1,0.2,0.23,0.33,0.4,0.45})-LOOKUP(K2637,{0,1950001,3300001,6950001,9000001,18000001,40000001},{0,97500,427500,636000,1536000,2796000,4796000}))*1.021,-2))</f>
        <v/>
      </c>
      <c r="N2637" s="19">
        <f>MAX(0,ROUNDDOWN(H2637-E2637-430000-G2637,-3))</f>
        <v/>
      </c>
      <c r="O2637" s="19">
        <f>MAX(0,ROUNDDOWN(H2637-E2637-430000-G2637-D2637,-3))</f>
        <v/>
      </c>
      <c r="P2637" s="19">
        <f>IF(H2637&lt;=450000,0,MAX(0,ROUNDDOWN(N2637*0.06-MIN(50000,N2637)*0.03,-2))+MAX(0,ROUNDDOWN(N2637*0.04-MIN(50000,N2637)*0.02,-2)))</f>
        <v/>
      </c>
      <c r="Q2637" s="19">
        <f>IF(H2637&lt;=450000,0,MAX(0,ROUNDDOWN(O2637*0.06-MIN(50000,O2637)*0.03,-2))+MAX(0,ROUNDDOWN(O2637*0.04-MIN(50000,O2637)*0.02,-2)))</f>
        <v/>
      </c>
      <c r="R2637" s="19">
        <f>L2637-M2637</f>
        <v/>
      </c>
      <c r="S2637" s="19">
        <f>P2637-Q2637</f>
        <v/>
      </c>
      <c r="T2637" s="19">
        <f>R2637+S2637</f>
        <v/>
      </c>
      <c r="U2637" s="21">
        <f>IF(J2637&lt;=0,0,LOOKUP(J2637,{0,1950001,3300001,6950001,9000001,18000001,40000001},{0.05,0.1,0.2,0.23,0.33,0.4,0.45}))</f>
        <v/>
      </c>
    </row>
    <row r="2638">
      <c r="A2638" t="inlineStr">
        <is>
          <t>1万円刻み</t>
        </is>
      </c>
      <c r="B2638" s="19">
        <f>'3_1万円刻み'!$A$1250</f>
        <v/>
      </c>
      <c r="C2638" s="20" t="n">
        <v>2026</v>
      </c>
      <c r="D2638" s="19" t="n">
        <v>276000</v>
      </c>
      <c r="E2638" s="19">
        <f>ROUND(MIN(B2638/12,650000)*12*0.0915+MIN(B2638/12,1390000)*12*(0.0504+0)+B2638*0.005,0)</f>
        <v/>
      </c>
      <c r="F2638" s="19" t="n">
        <v>0</v>
      </c>
      <c r="G2638" s="19" t="n">
        <v>0</v>
      </c>
      <c r="H2638" s="19">
        <f>IF(C2638&gt;=2026,IF(B2638&lt;741000,0,IF(B2638&lt;2191000,B2638-740000,IF(B2638&lt;2193000,1451000,IF(B2638&lt;2196000,1453000,IF(B2638&lt;2200000,1456000,IF(B2638&lt;3600000,ROUNDDOWN(B2638/4,-3)*2.8-80000,IF(B2638&lt;6600000,ROUNDDOWN(B2638/4,-3)*3.2-440000,IF(B2638&lt;8500000,ROUNDDOWN(B2638*0.9,0)-1100000,B2638-1950000)))))))),IF(B2638&lt;651000,0,IF(B2638&lt;1900000,B2638-650000,IF(B2638&lt;3600000,ROUNDDOWN(B2638/4,-3)*2.8-80000,IF(B2638&lt;6600000,ROUNDDOWN(B2638/4,-3)*3.2-440000,IF(B2638&lt;8500000,ROUNDDOWN(B2638*0.9,0)-1100000,B2638-1950000))))))</f>
        <v/>
      </c>
      <c r="I2638" s="19">
        <f>IF(H2638&gt;23500000,NA(),IF(C2638&gt;=2026,IF(H2638&lt;=4890000,1040000,IF(H2638&lt;=6550000,670000,620000)),IF(H2638&lt;=1320000,950000,IF(H2638&lt;=3360000,880000,IF(H2638&lt;=4890000,680000,IF(H2638&lt;=6550000,630000,580000))))))</f>
        <v/>
      </c>
      <c r="J2638" s="19">
        <f>MAX(0,ROUNDDOWN(H2638-E2638-I2638-F2638,-3))</f>
        <v/>
      </c>
      <c r="K2638" s="19">
        <f>MAX(0,ROUNDDOWN(H2638-E2638-I2638-F2638-D2638,-3))</f>
        <v/>
      </c>
      <c r="L2638" s="19">
        <f>IF(J2638&lt;=0,0,ROUNDDOWN((J2638*LOOKUP(J2638,{0,1950001,3300001,6950001,9000001,18000001,40000001},{0.05,0.1,0.2,0.23,0.33,0.4,0.45})-LOOKUP(J2638,{0,1950001,3300001,6950001,9000001,18000001,40000001},{0,97500,427500,636000,1536000,2796000,4796000}))*1.021,-2))</f>
        <v/>
      </c>
      <c r="M2638" s="19">
        <f>IF(K2638&lt;=0,0,ROUNDDOWN((K2638*LOOKUP(K2638,{0,1950001,3300001,6950001,9000001,18000001,40000001},{0.05,0.1,0.2,0.23,0.33,0.4,0.45})-LOOKUP(K2638,{0,1950001,3300001,6950001,9000001,18000001,40000001},{0,97500,427500,636000,1536000,2796000,4796000}))*1.021,-2))</f>
        <v/>
      </c>
      <c r="N2638" s="19">
        <f>MAX(0,ROUNDDOWN(H2638-E2638-430000-G2638,-3))</f>
        <v/>
      </c>
      <c r="O2638" s="19">
        <f>MAX(0,ROUNDDOWN(H2638-E2638-430000-G2638-D2638,-3))</f>
        <v/>
      </c>
      <c r="P2638" s="19">
        <f>IF(H2638&lt;=450000,0,MAX(0,ROUNDDOWN(N2638*0.06-MIN(50000,N2638)*0.03,-2))+MAX(0,ROUNDDOWN(N2638*0.04-MIN(50000,N2638)*0.02,-2)))</f>
        <v/>
      </c>
      <c r="Q2638" s="19">
        <f>IF(H2638&lt;=450000,0,MAX(0,ROUNDDOWN(O2638*0.06-MIN(50000,O2638)*0.03,-2))+MAX(0,ROUNDDOWN(O2638*0.04-MIN(50000,O2638)*0.02,-2)))</f>
        <v/>
      </c>
      <c r="R2638" s="19">
        <f>L2638-M2638</f>
        <v/>
      </c>
      <c r="S2638" s="19">
        <f>P2638-Q2638</f>
        <v/>
      </c>
      <c r="T2638" s="19">
        <f>R2638+S2638</f>
        <v/>
      </c>
      <c r="U2638" s="21">
        <f>IF(J2638&lt;=0,0,LOOKUP(J2638,{0,1950001,3300001,6950001,9000001,18000001,40000001},{0.05,0.1,0.2,0.23,0.33,0.4,0.45}))</f>
        <v/>
      </c>
    </row>
    <row r="2639">
      <c r="A2639" t="inlineStr">
        <is>
          <t>1万円刻み</t>
        </is>
      </c>
      <c r="B2639" s="19">
        <f>'3_1万円刻み'!$A$1251</f>
        <v/>
      </c>
      <c r="C2639" s="20" t="n">
        <v>2025</v>
      </c>
      <c r="D2639" s="19" t="n">
        <v>276000</v>
      </c>
      <c r="E2639" s="19">
        <f>ROUND(MIN(B2639/12,650000)*12*0.0915+MIN(B2639/12,1390000)*12*(0.0504+0)+B2639*0.005,0)</f>
        <v/>
      </c>
      <c r="F2639" s="19" t="n">
        <v>0</v>
      </c>
      <c r="G2639" s="19" t="n">
        <v>0</v>
      </c>
      <c r="H2639" s="19">
        <f>IF(C2639&gt;=2026,IF(B2639&lt;741000,0,IF(B2639&lt;2191000,B2639-740000,IF(B2639&lt;2193000,1451000,IF(B2639&lt;2196000,1453000,IF(B2639&lt;2200000,1456000,IF(B2639&lt;3600000,ROUNDDOWN(B2639/4,-3)*2.8-80000,IF(B2639&lt;6600000,ROUNDDOWN(B2639/4,-3)*3.2-440000,IF(B2639&lt;8500000,ROUNDDOWN(B2639*0.9,0)-1100000,B2639-1950000)))))))),IF(B2639&lt;651000,0,IF(B2639&lt;1900000,B2639-650000,IF(B2639&lt;3600000,ROUNDDOWN(B2639/4,-3)*2.8-80000,IF(B2639&lt;6600000,ROUNDDOWN(B2639/4,-3)*3.2-440000,IF(B2639&lt;8500000,ROUNDDOWN(B2639*0.9,0)-1100000,B2639-1950000))))))</f>
        <v/>
      </c>
      <c r="I2639" s="19">
        <f>IF(H2639&gt;23500000,NA(),IF(C2639&gt;=2026,IF(H2639&lt;=4890000,1040000,IF(H2639&lt;=6550000,670000,620000)),IF(H2639&lt;=1320000,950000,IF(H2639&lt;=3360000,880000,IF(H2639&lt;=4890000,680000,IF(H2639&lt;=6550000,630000,580000))))))</f>
        <v/>
      </c>
      <c r="J2639" s="19">
        <f>MAX(0,ROUNDDOWN(H2639-E2639-I2639-F2639,-3))</f>
        <v/>
      </c>
      <c r="K2639" s="19">
        <f>MAX(0,ROUNDDOWN(H2639-E2639-I2639-F2639-D2639,-3))</f>
        <v/>
      </c>
      <c r="L2639" s="19">
        <f>IF(J2639&lt;=0,0,ROUNDDOWN((J2639*LOOKUP(J2639,{0,1950001,3300001,6950001,9000001,18000001,40000001},{0.05,0.1,0.2,0.23,0.33,0.4,0.45})-LOOKUP(J2639,{0,1950001,3300001,6950001,9000001,18000001,40000001},{0,97500,427500,636000,1536000,2796000,4796000}))*1.021,-2))</f>
        <v/>
      </c>
      <c r="M2639" s="19">
        <f>IF(K2639&lt;=0,0,ROUNDDOWN((K2639*LOOKUP(K2639,{0,1950001,3300001,6950001,9000001,18000001,40000001},{0.05,0.1,0.2,0.23,0.33,0.4,0.45})-LOOKUP(K2639,{0,1950001,3300001,6950001,9000001,18000001,40000001},{0,97500,427500,636000,1536000,2796000,4796000}))*1.021,-2))</f>
        <v/>
      </c>
      <c r="N2639" s="19">
        <f>MAX(0,ROUNDDOWN(H2639-E2639-430000-G2639,-3))</f>
        <v/>
      </c>
      <c r="O2639" s="19">
        <f>MAX(0,ROUNDDOWN(H2639-E2639-430000-G2639-D2639,-3))</f>
        <v/>
      </c>
      <c r="P2639" s="19">
        <f>IF(H2639&lt;=450000,0,MAX(0,ROUNDDOWN(N2639*0.06-MIN(50000,N2639)*0.03,-2))+MAX(0,ROUNDDOWN(N2639*0.04-MIN(50000,N2639)*0.02,-2)))</f>
        <v/>
      </c>
      <c r="Q2639" s="19">
        <f>IF(H2639&lt;=450000,0,MAX(0,ROUNDDOWN(O2639*0.06-MIN(50000,O2639)*0.03,-2))+MAX(0,ROUNDDOWN(O2639*0.04-MIN(50000,O2639)*0.02,-2)))</f>
        <v/>
      </c>
      <c r="R2639" s="19">
        <f>L2639-M2639</f>
        <v/>
      </c>
      <c r="S2639" s="19">
        <f>P2639-Q2639</f>
        <v/>
      </c>
      <c r="T2639" s="19">
        <f>R2639+S2639</f>
        <v/>
      </c>
      <c r="U2639" s="21">
        <f>IF(J2639&lt;=0,0,LOOKUP(J2639,{0,1950001,3300001,6950001,9000001,18000001,40000001},{0.05,0.1,0.2,0.23,0.33,0.4,0.45}))</f>
        <v/>
      </c>
    </row>
    <row r="2640">
      <c r="A2640" t="inlineStr">
        <is>
          <t>1万円刻み</t>
        </is>
      </c>
      <c r="B2640" s="19">
        <f>'3_1万円刻み'!$A$1251</f>
        <v/>
      </c>
      <c r="C2640" s="20" t="n">
        <v>2026</v>
      </c>
      <c r="D2640" s="19" t="n">
        <v>276000</v>
      </c>
      <c r="E2640" s="19">
        <f>ROUND(MIN(B2640/12,650000)*12*0.0915+MIN(B2640/12,1390000)*12*(0.0504+0)+B2640*0.005,0)</f>
        <v/>
      </c>
      <c r="F2640" s="19" t="n">
        <v>0</v>
      </c>
      <c r="G2640" s="19" t="n">
        <v>0</v>
      </c>
      <c r="H2640" s="19">
        <f>IF(C2640&gt;=2026,IF(B2640&lt;741000,0,IF(B2640&lt;2191000,B2640-740000,IF(B2640&lt;2193000,1451000,IF(B2640&lt;2196000,1453000,IF(B2640&lt;2200000,1456000,IF(B2640&lt;3600000,ROUNDDOWN(B2640/4,-3)*2.8-80000,IF(B2640&lt;6600000,ROUNDDOWN(B2640/4,-3)*3.2-440000,IF(B2640&lt;8500000,ROUNDDOWN(B2640*0.9,0)-1100000,B2640-1950000)))))))),IF(B2640&lt;651000,0,IF(B2640&lt;1900000,B2640-650000,IF(B2640&lt;3600000,ROUNDDOWN(B2640/4,-3)*2.8-80000,IF(B2640&lt;6600000,ROUNDDOWN(B2640/4,-3)*3.2-440000,IF(B2640&lt;8500000,ROUNDDOWN(B2640*0.9,0)-1100000,B2640-1950000))))))</f>
        <v/>
      </c>
      <c r="I2640" s="19">
        <f>IF(H2640&gt;23500000,NA(),IF(C2640&gt;=2026,IF(H2640&lt;=4890000,1040000,IF(H2640&lt;=6550000,670000,620000)),IF(H2640&lt;=1320000,950000,IF(H2640&lt;=3360000,880000,IF(H2640&lt;=4890000,680000,IF(H2640&lt;=6550000,630000,580000))))))</f>
        <v/>
      </c>
      <c r="J2640" s="19">
        <f>MAX(0,ROUNDDOWN(H2640-E2640-I2640-F2640,-3))</f>
        <v/>
      </c>
      <c r="K2640" s="19">
        <f>MAX(0,ROUNDDOWN(H2640-E2640-I2640-F2640-D2640,-3))</f>
        <v/>
      </c>
      <c r="L2640" s="19">
        <f>IF(J2640&lt;=0,0,ROUNDDOWN((J2640*LOOKUP(J2640,{0,1950001,3300001,6950001,9000001,18000001,40000001},{0.05,0.1,0.2,0.23,0.33,0.4,0.45})-LOOKUP(J2640,{0,1950001,3300001,6950001,9000001,18000001,40000001},{0,97500,427500,636000,1536000,2796000,4796000}))*1.021,-2))</f>
        <v/>
      </c>
      <c r="M2640" s="19">
        <f>IF(K2640&lt;=0,0,ROUNDDOWN((K2640*LOOKUP(K2640,{0,1950001,3300001,6950001,9000001,18000001,40000001},{0.05,0.1,0.2,0.23,0.33,0.4,0.45})-LOOKUP(K2640,{0,1950001,3300001,6950001,9000001,18000001,40000001},{0,97500,427500,636000,1536000,2796000,4796000}))*1.021,-2))</f>
        <v/>
      </c>
      <c r="N2640" s="19">
        <f>MAX(0,ROUNDDOWN(H2640-E2640-430000-G2640,-3))</f>
        <v/>
      </c>
      <c r="O2640" s="19">
        <f>MAX(0,ROUNDDOWN(H2640-E2640-430000-G2640-D2640,-3))</f>
        <v/>
      </c>
      <c r="P2640" s="19">
        <f>IF(H2640&lt;=450000,0,MAX(0,ROUNDDOWN(N2640*0.06-MIN(50000,N2640)*0.03,-2))+MAX(0,ROUNDDOWN(N2640*0.04-MIN(50000,N2640)*0.02,-2)))</f>
        <v/>
      </c>
      <c r="Q2640" s="19">
        <f>IF(H2640&lt;=450000,0,MAX(0,ROUNDDOWN(O2640*0.06-MIN(50000,O2640)*0.03,-2))+MAX(0,ROUNDDOWN(O2640*0.04-MIN(50000,O2640)*0.02,-2)))</f>
        <v/>
      </c>
      <c r="R2640" s="19">
        <f>L2640-M2640</f>
        <v/>
      </c>
      <c r="S2640" s="19">
        <f>P2640-Q2640</f>
        <v/>
      </c>
      <c r="T2640" s="19">
        <f>R2640+S2640</f>
        <v/>
      </c>
      <c r="U2640" s="21">
        <f>IF(J2640&lt;=0,0,LOOKUP(J2640,{0,1950001,3300001,6950001,9000001,18000001,40000001},{0.05,0.1,0.2,0.23,0.33,0.4,0.45}))</f>
        <v/>
      </c>
    </row>
    <row r="2641">
      <c r="A2641" t="inlineStr">
        <is>
          <t>1万円刻み</t>
        </is>
      </c>
      <c r="B2641" s="19">
        <f>'3_1万円刻み'!$A$1252</f>
        <v/>
      </c>
      <c r="C2641" s="20" t="n">
        <v>2025</v>
      </c>
      <c r="D2641" s="19" t="n">
        <v>276000</v>
      </c>
      <c r="E2641" s="19">
        <f>ROUND(MIN(B2641/12,650000)*12*0.0915+MIN(B2641/12,1390000)*12*(0.0504+0)+B2641*0.005,0)</f>
        <v/>
      </c>
      <c r="F2641" s="19" t="n">
        <v>0</v>
      </c>
      <c r="G2641" s="19" t="n">
        <v>0</v>
      </c>
      <c r="H2641" s="19">
        <f>IF(C2641&gt;=2026,IF(B2641&lt;741000,0,IF(B2641&lt;2191000,B2641-740000,IF(B2641&lt;2193000,1451000,IF(B2641&lt;2196000,1453000,IF(B2641&lt;2200000,1456000,IF(B2641&lt;3600000,ROUNDDOWN(B2641/4,-3)*2.8-80000,IF(B2641&lt;6600000,ROUNDDOWN(B2641/4,-3)*3.2-440000,IF(B2641&lt;8500000,ROUNDDOWN(B2641*0.9,0)-1100000,B2641-1950000)))))))),IF(B2641&lt;651000,0,IF(B2641&lt;1900000,B2641-650000,IF(B2641&lt;3600000,ROUNDDOWN(B2641/4,-3)*2.8-80000,IF(B2641&lt;6600000,ROUNDDOWN(B2641/4,-3)*3.2-440000,IF(B2641&lt;8500000,ROUNDDOWN(B2641*0.9,0)-1100000,B2641-1950000))))))</f>
        <v/>
      </c>
      <c r="I2641" s="19">
        <f>IF(H2641&gt;23500000,NA(),IF(C2641&gt;=2026,IF(H2641&lt;=4890000,1040000,IF(H2641&lt;=6550000,670000,620000)),IF(H2641&lt;=1320000,950000,IF(H2641&lt;=3360000,880000,IF(H2641&lt;=4890000,680000,IF(H2641&lt;=6550000,630000,580000))))))</f>
        <v/>
      </c>
      <c r="J2641" s="19">
        <f>MAX(0,ROUNDDOWN(H2641-E2641-I2641-F2641,-3))</f>
        <v/>
      </c>
      <c r="K2641" s="19">
        <f>MAX(0,ROUNDDOWN(H2641-E2641-I2641-F2641-D2641,-3))</f>
        <v/>
      </c>
      <c r="L2641" s="19">
        <f>IF(J2641&lt;=0,0,ROUNDDOWN((J2641*LOOKUP(J2641,{0,1950001,3300001,6950001,9000001,18000001,40000001},{0.05,0.1,0.2,0.23,0.33,0.4,0.45})-LOOKUP(J2641,{0,1950001,3300001,6950001,9000001,18000001,40000001},{0,97500,427500,636000,1536000,2796000,4796000}))*1.021,-2))</f>
        <v/>
      </c>
      <c r="M2641" s="19">
        <f>IF(K2641&lt;=0,0,ROUNDDOWN((K2641*LOOKUP(K2641,{0,1950001,3300001,6950001,9000001,18000001,40000001},{0.05,0.1,0.2,0.23,0.33,0.4,0.45})-LOOKUP(K2641,{0,1950001,3300001,6950001,9000001,18000001,40000001},{0,97500,427500,636000,1536000,2796000,4796000}))*1.021,-2))</f>
        <v/>
      </c>
      <c r="N2641" s="19">
        <f>MAX(0,ROUNDDOWN(H2641-E2641-430000-G2641,-3))</f>
        <v/>
      </c>
      <c r="O2641" s="19">
        <f>MAX(0,ROUNDDOWN(H2641-E2641-430000-G2641-D2641,-3))</f>
        <v/>
      </c>
      <c r="P2641" s="19">
        <f>IF(H2641&lt;=450000,0,MAX(0,ROUNDDOWN(N2641*0.06-MIN(50000,N2641)*0.03,-2))+MAX(0,ROUNDDOWN(N2641*0.04-MIN(50000,N2641)*0.02,-2)))</f>
        <v/>
      </c>
      <c r="Q2641" s="19">
        <f>IF(H2641&lt;=450000,0,MAX(0,ROUNDDOWN(O2641*0.06-MIN(50000,O2641)*0.03,-2))+MAX(0,ROUNDDOWN(O2641*0.04-MIN(50000,O2641)*0.02,-2)))</f>
        <v/>
      </c>
      <c r="R2641" s="19">
        <f>L2641-M2641</f>
        <v/>
      </c>
      <c r="S2641" s="19">
        <f>P2641-Q2641</f>
        <v/>
      </c>
      <c r="T2641" s="19">
        <f>R2641+S2641</f>
        <v/>
      </c>
      <c r="U2641" s="21">
        <f>IF(J2641&lt;=0,0,LOOKUP(J2641,{0,1950001,3300001,6950001,9000001,18000001,40000001},{0.05,0.1,0.2,0.23,0.33,0.4,0.45}))</f>
        <v/>
      </c>
    </row>
    <row r="2642">
      <c r="A2642" t="inlineStr">
        <is>
          <t>1万円刻み</t>
        </is>
      </c>
      <c r="B2642" s="19">
        <f>'3_1万円刻み'!$A$1252</f>
        <v/>
      </c>
      <c r="C2642" s="20" t="n">
        <v>2026</v>
      </c>
      <c r="D2642" s="19" t="n">
        <v>276000</v>
      </c>
      <c r="E2642" s="19">
        <f>ROUND(MIN(B2642/12,650000)*12*0.0915+MIN(B2642/12,1390000)*12*(0.0504+0)+B2642*0.005,0)</f>
        <v/>
      </c>
      <c r="F2642" s="19" t="n">
        <v>0</v>
      </c>
      <c r="G2642" s="19" t="n">
        <v>0</v>
      </c>
      <c r="H2642" s="19">
        <f>IF(C2642&gt;=2026,IF(B2642&lt;741000,0,IF(B2642&lt;2191000,B2642-740000,IF(B2642&lt;2193000,1451000,IF(B2642&lt;2196000,1453000,IF(B2642&lt;2200000,1456000,IF(B2642&lt;3600000,ROUNDDOWN(B2642/4,-3)*2.8-80000,IF(B2642&lt;6600000,ROUNDDOWN(B2642/4,-3)*3.2-440000,IF(B2642&lt;8500000,ROUNDDOWN(B2642*0.9,0)-1100000,B2642-1950000)))))))),IF(B2642&lt;651000,0,IF(B2642&lt;1900000,B2642-650000,IF(B2642&lt;3600000,ROUNDDOWN(B2642/4,-3)*2.8-80000,IF(B2642&lt;6600000,ROUNDDOWN(B2642/4,-3)*3.2-440000,IF(B2642&lt;8500000,ROUNDDOWN(B2642*0.9,0)-1100000,B2642-1950000))))))</f>
        <v/>
      </c>
      <c r="I2642" s="19">
        <f>IF(H2642&gt;23500000,NA(),IF(C2642&gt;=2026,IF(H2642&lt;=4890000,1040000,IF(H2642&lt;=6550000,670000,620000)),IF(H2642&lt;=1320000,950000,IF(H2642&lt;=3360000,880000,IF(H2642&lt;=4890000,680000,IF(H2642&lt;=6550000,630000,580000))))))</f>
        <v/>
      </c>
      <c r="J2642" s="19">
        <f>MAX(0,ROUNDDOWN(H2642-E2642-I2642-F2642,-3))</f>
        <v/>
      </c>
      <c r="K2642" s="19">
        <f>MAX(0,ROUNDDOWN(H2642-E2642-I2642-F2642-D2642,-3))</f>
        <v/>
      </c>
      <c r="L2642" s="19">
        <f>IF(J2642&lt;=0,0,ROUNDDOWN((J2642*LOOKUP(J2642,{0,1950001,3300001,6950001,9000001,18000001,40000001},{0.05,0.1,0.2,0.23,0.33,0.4,0.45})-LOOKUP(J2642,{0,1950001,3300001,6950001,9000001,18000001,40000001},{0,97500,427500,636000,1536000,2796000,4796000}))*1.021,-2))</f>
        <v/>
      </c>
      <c r="M2642" s="19">
        <f>IF(K2642&lt;=0,0,ROUNDDOWN((K2642*LOOKUP(K2642,{0,1950001,3300001,6950001,9000001,18000001,40000001},{0.05,0.1,0.2,0.23,0.33,0.4,0.45})-LOOKUP(K2642,{0,1950001,3300001,6950001,9000001,18000001,40000001},{0,97500,427500,636000,1536000,2796000,4796000}))*1.021,-2))</f>
        <v/>
      </c>
      <c r="N2642" s="19">
        <f>MAX(0,ROUNDDOWN(H2642-E2642-430000-G2642,-3))</f>
        <v/>
      </c>
      <c r="O2642" s="19">
        <f>MAX(0,ROUNDDOWN(H2642-E2642-430000-G2642-D2642,-3))</f>
        <v/>
      </c>
      <c r="P2642" s="19">
        <f>IF(H2642&lt;=450000,0,MAX(0,ROUNDDOWN(N2642*0.06-MIN(50000,N2642)*0.03,-2))+MAX(0,ROUNDDOWN(N2642*0.04-MIN(50000,N2642)*0.02,-2)))</f>
        <v/>
      </c>
      <c r="Q2642" s="19">
        <f>IF(H2642&lt;=450000,0,MAX(0,ROUNDDOWN(O2642*0.06-MIN(50000,O2642)*0.03,-2))+MAX(0,ROUNDDOWN(O2642*0.04-MIN(50000,O2642)*0.02,-2)))</f>
        <v/>
      </c>
      <c r="R2642" s="19">
        <f>L2642-M2642</f>
        <v/>
      </c>
      <c r="S2642" s="19">
        <f>P2642-Q2642</f>
        <v/>
      </c>
      <c r="T2642" s="19">
        <f>R2642+S2642</f>
        <v/>
      </c>
      <c r="U2642" s="21">
        <f>IF(J2642&lt;=0,0,LOOKUP(J2642,{0,1950001,3300001,6950001,9000001,18000001,40000001},{0.05,0.1,0.2,0.23,0.33,0.4,0.45}))</f>
        <v/>
      </c>
    </row>
    <row r="2643">
      <c r="A2643" t="inlineStr">
        <is>
          <t>1万円刻み</t>
        </is>
      </c>
      <c r="B2643" s="19">
        <f>'3_1万円刻み'!$A$1253</f>
        <v/>
      </c>
      <c r="C2643" s="20" t="n">
        <v>2025</v>
      </c>
      <c r="D2643" s="19" t="n">
        <v>276000</v>
      </c>
      <c r="E2643" s="19">
        <f>ROUND(MIN(B2643/12,650000)*12*0.0915+MIN(B2643/12,1390000)*12*(0.0504+0)+B2643*0.005,0)</f>
        <v/>
      </c>
      <c r="F2643" s="19" t="n">
        <v>0</v>
      </c>
      <c r="G2643" s="19" t="n">
        <v>0</v>
      </c>
      <c r="H2643" s="19">
        <f>IF(C2643&gt;=2026,IF(B2643&lt;741000,0,IF(B2643&lt;2191000,B2643-740000,IF(B2643&lt;2193000,1451000,IF(B2643&lt;2196000,1453000,IF(B2643&lt;2200000,1456000,IF(B2643&lt;3600000,ROUNDDOWN(B2643/4,-3)*2.8-80000,IF(B2643&lt;6600000,ROUNDDOWN(B2643/4,-3)*3.2-440000,IF(B2643&lt;8500000,ROUNDDOWN(B2643*0.9,0)-1100000,B2643-1950000)))))))),IF(B2643&lt;651000,0,IF(B2643&lt;1900000,B2643-650000,IF(B2643&lt;3600000,ROUNDDOWN(B2643/4,-3)*2.8-80000,IF(B2643&lt;6600000,ROUNDDOWN(B2643/4,-3)*3.2-440000,IF(B2643&lt;8500000,ROUNDDOWN(B2643*0.9,0)-1100000,B2643-1950000))))))</f>
        <v/>
      </c>
      <c r="I2643" s="19">
        <f>IF(H2643&gt;23500000,NA(),IF(C2643&gt;=2026,IF(H2643&lt;=4890000,1040000,IF(H2643&lt;=6550000,670000,620000)),IF(H2643&lt;=1320000,950000,IF(H2643&lt;=3360000,880000,IF(H2643&lt;=4890000,680000,IF(H2643&lt;=6550000,630000,580000))))))</f>
        <v/>
      </c>
      <c r="J2643" s="19">
        <f>MAX(0,ROUNDDOWN(H2643-E2643-I2643-F2643,-3))</f>
        <v/>
      </c>
      <c r="K2643" s="19">
        <f>MAX(0,ROUNDDOWN(H2643-E2643-I2643-F2643-D2643,-3))</f>
        <v/>
      </c>
      <c r="L2643" s="19">
        <f>IF(J2643&lt;=0,0,ROUNDDOWN((J2643*LOOKUP(J2643,{0,1950001,3300001,6950001,9000001,18000001,40000001},{0.05,0.1,0.2,0.23,0.33,0.4,0.45})-LOOKUP(J2643,{0,1950001,3300001,6950001,9000001,18000001,40000001},{0,97500,427500,636000,1536000,2796000,4796000}))*1.021,-2))</f>
        <v/>
      </c>
      <c r="M2643" s="19">
        <f>IF(K2643&lt;=0,0,ROUNDDOWN((K2643*LOOKUP(K2643,{0,1950001,3300001,6950001,9000001,18000001,40000001},{0.05,0.1,0.2,0.23,0.33,0.4,0.45})-LOOKUP(K2643,{0,1950001,3300001,6950001,9000001,18000001,40000001},{0,97500,427500,636000,1536000,2796000,4796000}))*1.021,-2))</f>
        <v/>
      </c>
      <c r="N2643" s="19">
        <f>MAX(0,ROUNDDOWN(H2643-E2643-430000-G2643,-3))</f>
        <v/>
      </c>
      <c r="O2643" s="19">
        <f>MAX(0,ROUNDDOWN(H2643-E2643-430000-G2643-D2643,-3))</f>
        <v/>
      </c>
      <c r="P2643" s="19">
        <f>IF(H2643&lt;=450000,0,MAX(0,ROUNDDOWN(N2643*0.06-MIN(50000,N2643)*0.03,-2))+MAX(0,ROUNDDOWN(N2643*0.04-MIN(50000,N2643)*0.02,-2)))</f>
        <v/>
      </c>
      <c r="Q2643" s="19">
        <f>IF(H2643&lt;=450000,0,MAX(0,ROUNDDOWN(O2643*0.06-MIN(50000,O2643)*0.03,-2))+MAX(0,ROUNDDOWN(O2643*0.04-MIN(50000,O2643)*0.02,-2)))</f>
        <v/>
      </c>
      <c r="R2643" s="19">
        <f>L2643-M2643</f>
        <v/>
      </c>
      <c r="S2643" s="19">
        <f>P2643-Q2643</f>
        <v/>
      </c>
      <c r="T2643" s="19">
        <f>R2643+S2643</f>
        <v/>
      </c>
      <c r="U2643" s="21">
        <f>IF(J2643&lt;=0,0,LOOKUP(J2643,{0,1950001,3300001,6950001,9000001,18000001,40000001},{0.05,0.1,0.2,0.23,0.33,0.4,0.45}))</f>
        <v/>
      </c>
    </row>
    <row r="2644">
      <c r="A2644" t="inlineStr">
        <is>
          <t>1万円刻み</t>
        </is>
      </c>
      <c r="B2644" s="19">
        <f>'3_1万円刻み'!$A$1253</f>
        <v/>
      </c>
      <c r="C2644" s="20" t="n">
        <v>2026</v>
      </c>
      <c r="D2644" s="19" t="n">
        <v>276000</v>
      </c>
      <c r="E2644" s="19">
        <f>ROUND(MIN(B2644/12,650000)*12*0.0915+MIN(B2644/12,1390000)*12*(0.0504+0)+B2644*0.005,0)</f>
        <v/>
      </c>
      <c r="F2644" s="19" t="n">
        <v>0</v>
      </c>
      <c r="G2644" s="19" t="n">
        <v>0</v>
      </c>
      <c r="H2644" s="19">
        <f>IF(C2644&gt;=2026,IF(B2644&lt;741000,0,IF(B2644&lt;2191000,B2644-740000,IF(B2644&lt;2193000,1451000,IF(B2644&lt;2196000,1453000,IF(B2644&lt;2200000,1456000,IF(B2644&lt;3600000,ROUNDDOWN(B2644/4,-3)*2.8-80000,IF(B2644&lt;6600000,ROUNDDOWN(B2644/4,-3)*3.2-440000,IF(B2644&lt;8500000,ROUNDDOWN(B2644*0.9,0)-1100000,B2644-1950000)))))))),IF(B2644&lt;651000,0,IF(B2644&lt;1900000,B2644-650000,IF(B2644&lt;3600000,ROUNDDOWN(B2644/4,-3)*2.8-80000,IF(B2644&lt;6600000,ROUNDDOWN(B2644/4,-3)*3.2-440000,IF(B2644&lt;8500000,ROUNDDOWN(B2644*0.9,0)-1100000,B2644-1950000))))))</f>
        <v/>
      </c>
      <c r="I2644" s="19">
        <f>IF(H2644&gt;23500000,NA(),IF(C2644&gt;=2026,IF(H2644&lt;=4890000,1040000,IF(H2644&lt;=6550000,670000,620000)),IF(H2644&lt;=1320000,950000,IF(H2644&lt;=3360000,880000,IF(H2644&lt;=4890000,680000,IF(H2644&lt;=6550000,630000,580000))))))</f>
        <v/>
      </c>
      <c r="J2644" s="19">
        <f>MAX(0,ROUNDDOWN(H2644-E2644-I2644-F2644,-3))</f>
        <v/>
      </c>
      <c r="K2644" s="19">
        <f>MAX(0,ROUNDDOWN(H2644-E2644-I2644-F2644-D2644,-3))</f>
        <v/>
      </c>
      <c r="L2644" s="19">
        <f>IF(J2644&lt;=0,0,ROUNDDOWN((J2644*LOOKUP(J2644,{0,1950001,3300001,6950001,9000001,18000001,40000001},{0.05,0.1,0.2,0.23,0.33,0.4,0.45})-LOOKUP(J2644,{0,1950001,3300001,6950001,9000001,18000001,40000001},{0,97500,427500,636000,1536000,2796000,4796000}))*1.021,-2))</f>
        <v/>
      </c>
      <c r="M2644" s="19">
        <f>IF(K2644&lt;=0,0,ROUNDDOWN((K2644*LOOKUP(K2644,{0,1950001,3300001,6950001,9000001,18000001,40000001},{0.05,0.1,0.2,0.23,0.33,0.4,0.45})-LOOKUP(K2644,{0,1950001,3300001,6950001,9000001,18000001,40000001},{0,97500,427500,636000,1536000,2796000,4796000}))*1.021,-2))</f>
        <v/>
      </c>
      <c r="N2644" s="19">
        <f>MAX(0,ROUNDDOWN(H2644-E2644-430000-G2644,-3))</f>
        <v/>
      </c>
      <c r="O2644" s="19">
        <f>MAX(0,ROUNDDOWN(H2644-E2644-430000-G2644-D2644,-3))</f>
        <v/>
      </c>
      <c r="P2644" s="19">
        <f>IF(H2644&lt;=450000,0,MAX(0,ROUNDDOWN(N2644*0.06-MIN(50000,N2644)*0.03,-2))+MAX(0,ROUNDDOWN(N2644*0.04-MIN(50000,N2644)*0.02,-2)))</f>
        <v/>
      </c>
      <c r="Q2644" s="19">
        <f>IF(H2644&lt;=450000,0,MAX(0,ROUNDDOWN(O2644*0.06-MIN(50000,O2644)*0.03,-2))+MAX(0,ROUNDDOWN(O2644*0.04-MIN(50000,O2644)*0.02,-2)))</f>
        <v/>
      </c>
      <c r="R2644" s="19">
        <f>L2644-M2644</f>
        <v/>
      </c>
      <c r="S2644" s="19">
        <f>P2644-Q2644</f>
        <v/>
      </c>
      <c r="T2644" s="19">
        <f>R2644+S2644</f>
        <v/>
      </c>
      <c r="U2644" s="21">
        <f>IF(J2644&lt;=0,0,LOOKUP(J2644,{0,1950001,3300001,6950001,9000001,18000001,40000001},{0.05,0.1,0.2,0.23,0.33,0.4,0.45}))</f>
        <v/>
      </c>
    </row>
    <row r="2645">
      <c r="A2645" t="inlineStr">
        <is>
          <t>1万円刻み</t>
        </is>
      </c>
      <c r="B2645" s="19">
        <f>'3_1万円刻み'!$A$1254</f>
        <v/>
      </c>
      <c r="C2645" s="20" t="n">
        <v>2025</v>
      </c>
      <c r="D2645" s="19" t="n">
        <v>276000</v>
      </c>
      <c r="E2645" s="19">
        <f>ROUND(MIN(B2645/12,650000)*12*0.0915+MIN(B2645/12,1390000)*12*(0.0504+0)+B2645*0.005,0)</f>
        <v/>
      </c>
      <c r="F2645" s="19" t="n">
        <v>0</v>
      </c>
      <c r="G2645" s="19" t="n">
        <v>0</v>
      </c>
      <c r="H2645" s="19">
        <f>IF(C2645&gt;=2026,IF(B2645&lt;741000,0,IF(B2645&lt;2191000,B2645-740000,IF(B2645&lt;2193000,1451000,IF(B2645&lt;2196000,1453000,IF(B2645&lt;2200000,1456000,IF(B2645&lt;3600000,ROUNDDOWN(B2645/4,-3)*2.8-80000,IF(B2645&lt;6600000,ROUNDDOWN(B2645/4,-3)*3.2-440000,IF(B2645&lt;8500000,ROUNDDOWN(B2645*0.9,0)-1100000,B2645-1950000)))))))),IF(B2645&lt;651000,0,IF(B2645&lt;1900000,B2645-650000,IF(B2645&lt;3600000,ROUNDDOWN(B2645/4,-3)*2.8-80000,IF(B2645&lt;6600000,ROUNDDOWN(B2645/4,-3)*3.2-440000,IF(B2645&lt;8500000,ROUNDDOWN(B2645*0.9,0)-1100000,B2645-1950000))))))</f>
        <v/>
      </c>
      <c r="I2645" s="19">
        <f>IF(H2645&gt;23500000,NA(),IF(C2645&gt;=2026,IF(H2645&lt;=4890000,1040000,IF(H2645&lt;=6550000,670000,620000)),IF(H2645&lt;=1320000,950000,IF(H2645&lt;=3360000,880000,IF(H2645&lt;=4890000,680000,IF(H2645&lt;=6550000,630000,580000))))))</f>
        <v/>
      </c>
      <c r="J2645" s="19">
        <f>MAX(0,ROUNDDOWN(H2645-E2645-I2645-F2645,-3))</f>
        <v/>
      </c>
      <c r="K2645" s="19">
        <f>MAX(0,ROUNDDOWN(H2645-E2645-I2645-F2645-D2645,-3))</f>
        <v/>
      </c>
      <c r="L2645" s="19">
        <f>IF(J2645&lt;=0,0,ROUNDDOWN((J2645*LOOKUP(J2645,{0,1950001,3300001,6950001,9000001,18000001,40000001},{0.05,0.1,0.2,0.23,0.33,0.4,0.45})-LOOKUP(J2645,{0,1950001,3300001,6950001,9000001,18000001,40000001},{0,97500,427500,636000,1536000,2796000,4796000}))*1.021,-2))</f>
        <v/>
      </c>
      <c r="M2645" s="19">
        <f>IF(K2645&lt;=0,0,ROUNDDOWN((K2645*LOOKUP(K2645,{0,1950001,3300001,6950001,9000001,18000001,40000001},{0.05,0.1,0.2,0.23,0.33,0.4,0.45})-LOOKUP(K2645,{0,1950001,3300001,6950001,9000001,18000001,40000001},{0,97500,427500,636000,1536000,2796000,4796000}))*1.021,-2))</f>
        <v/>
      </c>
      <c r="N2645" s="19">
        <f>MAX(0,ROUNDDOWN(H2645-E2645-430000-G2645,-3))</f>
        <v/>
      </c>
      <c r="O2645" s="19">
        <f>MAX(0,ROUNDDOWN(H2645-E2645-430000-G2645-D2645,-3))</f>
        <v/>
      </c>
      <c r="P2645" s="19">
        <f>IF(H2645&lt;=450000,0,MAX(0,ROUNDDOWN(N2645*0.06-MIN(50000,N2645)*0.03,-2))+MAX(0,ROUNDDOWN(N2645*0.04-MIN(50000,N2645)*0.02,-2)))</f>
        <v/>
      </c>
      <c r="Q2645" s="19">
        <f>IF(H2645&lt;=450000,0,MAX(0,ROUNDDOWN(O2645*0.06-MIN(50000,O2645)*0.03,-2))+MAX(0,ROUNDDOWN(O2645*0.04-MIN(50000,O2645)*0.02,-2)))</f>
        <v/>
      </c>
      <c r="R2645" s="19">
        <f>L2645-M2645</f>
        <v/>
      </c>
      <c r="S2645" s="19">
        <f>P2645-Q2645</f>
        <v/>
      </c>
      <c r="T2645" s="19">
        <f>R2645+S2645</f>
        <v/>
      </c>
      <c r="U2645" s="21">
        <f>IF(J2645&lt;=0,0,LOOKUP(J2645,{0,1950001,3300001,6950001,9000001,18000001,40000001},{0.05,0.1,0.2,0.23,0.33,0.4,0.45}))</f>
        <v/>
      </c>
    </row>
    <row r="2646">
      <c r="A2646" t="inlineStr">
        <is>
          <t>1万円刻み</t>
        </is>
      </c>
      <c r="B2646" s="19">
        <f>'3_1万円刻み'!$A$1254</f>
        <v/>
      </c>
      <c r="C2646" s="20" t="n">
        <v>2026</v>
      </c>
      <c r="D2646" s="19" t="n">
        <v>276000</v>
      </c>
      <c r="E2646" s="19">
        <f>ROUND(MIN(B2646/12,650000)*12*0.0915+MIN(B2646/12,1390000)*12*(0.0504+0)+B2646*0.005,0)</f>
        <v/>
      </c>
      <c r="F2646" s="19" t="n">
        <v>0</v>
      </c>
      <c r="G2646" s="19" t="n">
        <v>0</v>
      </c>
      <c r="H2646" s="19">
        <f>IF(C2646&gt;=2026,IF(B2646&lt;741000,0,IF(B2646&lt;2191000,B2646-740000,IF(B2646&lt;2193000,1451000,IF(B2646&lt;2196000,1453000,IF(B2646&lt;2200000,1456000,IF(B2646&lt;3600000,ROUNDDOWN(B2646/4,-3)*2.8-80000,IF(B2646&lt;6600000,ROUNDDOWN(B2646/4,-3)*3.2-440000,IF(B2646&lt;8500000,ROUNDDOWN(B2646*0.9,0)-1100000,B2646-1950000)))))))),IF(B2646&lt;651000,0,IF(B2646&lt;1900000,B2646-650000,IF(B2646&lt;3600000,ROUNDDOWN(B2646/4,-3)*2.8-80000,IF(B2646&lt;6600000,ROUNDDOWN(B2646/4,-3)*3.2-440000,IF(B2646&lt;8500000,ROUNDDOWN(B2646*0.9,0)-1100000,B2646-1950000))))))</f>
        <v/>
      </c>
      <c r="I2646" s="19">
        <f>IF(H2646&gt;23500000,NA(),IF(C2646&gt;=2026,IF(H2646&lt;=4890000,1040000,IF(H2646&lt;=6550000,670000,620000)),IF(H2646&lt;=1320000,950000,IF(H2646&lt;=3360000,880000,IF(H2646&lt;=4890000,680000,IF(H2646&lt;=6550000,630000,580000))))))</f>
        <v/>
      </c>
      <c r="J2646" s="19">
        <f>MAX(0,ROUNDDOWN(H2646-E2646-I2646-F2646,-3))</f>
        <v/>
      </c>
      <c r="K2646" s="19">
        <f>MAX(0,ROUNDDOWN(H2646-E2646-I2646-F2646-D2646,-3))</f>
        <v/>
      </c>
      <c r="L2646" s="19">
        <f>IF(J2646&lt;=0,0,ROUNDDOWN((J2646*LOOKUP(J2646,{0,1950001,3300001,6950001,9000001,18000001,40000001},{0.05,0.1,0.2,0.23,0.33,0.4,0.45})-LOOKUP(J2646,{0,1950001,3300001,6950001,9000001,18000001,40000001},{0,97500,427500,636000,1536000,2796000,4796000}))*1.021,-2))</f>
        <v/>
      </c>
      <c r="M2646" s="19">
        <f>IF(K2646&lt;=0,0,ROUNDDOWN((K2646*LOOKUP(K2646,{0,1950001,3300001,6950001,9000001,18000001,40000001},{0.05,0.1,0.2,0.23,0.33,0.4,0.45})-LOOKUP(K2646,{0,1950001,3300001,6950001,9000001,18000001,40000001},{0,97500,427500,636000,1536000,2796000,4796000}))*1.021,-2))</f>
        <v/>
      </c>
      <c r="N2646" s="19">
        <f>MAX(0,ROUNDDOWN(H2646-E2646-430000-G2646,-3))</f>
        <v/>
      </c>
      <c r="O2646" s="19">
        <f>MAX(0,ROUNDDOWN(H2646-E2646-430000-G2646-D2646,-3))</f>
        <v/>
      </c>
      <c r="P2646" s="19">
        <f>IF(H2646&lt;=450000,0,MAX(0,ROUNDDOWN(N2646*0.06-MIN(50000,N2646)*0.03,-2))+MAX(0,ROUNDDOWN(N2646*0.04-MIN(50000,N2646)*0.02,-2)))</f>
        <v/>
      </c>
      <c r="Q2646" s="19">
        <f>IF(H2646&lt;=450000,0,MAX(0,ROUNDDOWN(O2646*0.06-MIN(50000,O2646)*0.03,-2))+MAX(0,ROUNDDOWN(O2646*0.04-MIN(50000,O2646)*0.02,-2)))</f>
        <v/>
      </c>
      <c r="R2646" s="19">
        <f>L2646-M2646</f>
        <v/>
      </c>
      <c r="S2646" s="19">
        <f>P2646-Q2646</f>
        <v/>
      </c>
      <c r="T2646" s="19">
        <f>R2646+S2646</f>
        <v/>
      </c>
      <c r="U2646" s="21">
        <f>IF(J2646&lt;=0,0,LOOKUP(J2646,{0,1950001,3300001,6950001,9000001,18000001,40000001},{0.05,0.1,0.2,0.23,0.33,0.4,0.45}))</f>
        <v/>
      </c>
    </row>
    <row r="2647">
      <c r="A2647" t="inlineStr">
        <is>
          <t>1万円刻み</t>
        </is>
      </c>
      <c r="B2647" s="19">
        <f>'3_1万円刻み'!$A$1255</f>
        <v/>
      </c>
      <c r="C2647" s="20" t="n">
        <v>2025</v>
      </c>
      <c r="D2647" s="19" t="n">
        <v>276000</v>
      </c>
      <c r="E2647" s="19">
        <f>ROUND(MIN(B2647/12,650000)*12*0.0915+MIN(B2647/12,1390000)*12*(0.0504+0)+B2647*0.005,0)</f>
        <v/>
      </c>
      <c r="F2647" s="19" t="n">
        <v>0</v>
      </c>
      <c r="G2647" s="19" t="n">
        <v>0</v>
      </c>
      <c r="H2647" s="19">
        <f>IF(C2647&gt;=2026,IF(B2647&lt;741000,0,IF(B2647&lt;2191000,B2647-740000,IF(B2647&lt;2193000,1451000,IF(B2647&lt;2196000,1453000,IF(B2647&lt;2200000,1456000,IF(B2647&lt;3600000,ROUNDDOWN(B2647/4,-3)*2.8-80000,IF(B2647&lt;6600000,ROUNDDOWN(B2647/4,-3)*3.2-440000,IF(B2647&lt;8500000,ROUNDDOWN(B2647*0.9,0)-1100000,B2647-1950000)))))))),IF(B2647&lt;651000,0,IF(B2647&lt;1900000,B2647-650000,IF(B2647&lt;3600000,ROUNDDOWN(B2647/4,-3)*2.8-80000,IF(B2647&lt;6600000,ROUNDDOWN(B2647/4,-3)*3.2-440000,IF(B2647&lt;8500000,ROUNDDOWN(B2647*0.9,0)-1100000,B2647-1950000))))))</f>
        <v/>
      </c>
      <c r="I2647" s="19">
        <f>IF(H2647&gt;23500000,NA(),IF(C2647&gt;=2026,IF(H2647&lt;=4890000,1040000,IF(H2647&lt;=6550000,670000,620000)),IF(H2647&lt;=1320000,950000,IF(H2647&lt;=3360000,880000,IF(H2647&lt;=4890000,680000,IF(H2647&lt;=6550000,630000,580000))))))</f>
        <v/>
      </c>
      <c r="J2647" s="19">
        <f>MAX(0,ROUNDDOWN(H2647-E2647-I2647-F2647,-3))</f>
        <v/>
      </c>
      <c r="K2647" s="19">
        <f>MAX(0,ROUNDDOWN(H2647-E2647-I2647-F2647-D2647,-3))</f>
        <v/>
      </c>
      <c r="L2647" s="19">
        <f>IF(J2647&lt;=0,0,ROUNDDOWN((J2647*LOOKUP(J2647,{0,1950001,3300001,6950001,9000001,18000001,40000001},{0.05,0.1,0.2,0.23,0.33,0.4,0.45})-LOOKUP(J2647,{0,1950001,3300001,6950001,9000001,18000001,40000001},{0,97500,427500,636000,1536000,2796000,4796000}))*1.021,-2))</f>
        <v/>
      </c>
      <c r="M2647" s="19">
        <f>IF(K2647&lt;=0,0,ROUNDDOWN((K2647*LOOKUP(K2647,{0,1950001,3300001,6950001,9000001,18000001,40000001},{0.05,0.1,0.2,0.23,0.33,0.4,0.45})-LOOKUP(K2647,{0,1950001,3300001,6950001,9000001,18000001,40000001},{0,97500,427500,636000,1536000,2796000,4796000}))*1.021,-2))</f>
        <v/>
      </c>
      <c r="N2647" s="19">
        <f>MAX(0,ROUNDDOWN(H2647-E2647-430000-G2647,-3))</f>
        <v/>
      </c>
      <c r="O2647" s="19">
        <f>MAX(0,ROUNDDOWN(H2647-E2647-430000-G2647-D2647,-3))</f>
        <v/>
      </c>
      <c r="P2647" s="19">
        <f>IF(H2647&lt;=450000,0,MAX(0,ROUNDDOWN(N2647*0.06-MIN(50000,N2647)*0.03,-2))+MAX(0,ROUNDDOWN(N2647*0.04-MIN(50000,N2647)*0.02,-2)))</f>
        <v/>
      </c>
      <c r="Q2647" s="19">
        <f>IF(H2647&lt;=450000,0,MAX(0,ROUNDDOWN(O2647*0.06-MIN(50000,O2647)*0.03,-2))+MAX(0,ROUNDDOWN(O2647*0.04-MIN(50000,O2647)*0.02,-2)))</f>
        <v/>
      </c>
      <c r="R2647" s="19">
        <f>L2647-M2647</f>
        <v/>
      </c>
      <c r="S2647" s="19">
        <f>P2647-Q2647</f>
        <v/>
      </c>
      <c r="T2647" s="19">
        <f>R2647+S2647</f>
        <v/>
      </c>
      <c r="U2647" s="21">
        <f>IF(J2647&lt;=0,0,LOOKUP(J2647,{0,1950001,3300001,6950001,9000001,18000001,40000001},{0.05,0.1,0.2,0.23,0.33,0.4,0.45}))</f>
        <v/>
      </c>
    </row>
    <row r="2648">
      <c r="A2648" t="inlineStr">
        <is>
          <t>1万円刻み</t>
        </is>
      </c>
      <c r="B2648" s="19">
        <f>'3_1万円刻み'!$A$1255</f>
        <v/>
      </c>
      <c r="C2648" s="20" t="n">
        <v>2026</v>
      </c>
      <c r="D2648" s="19" t="n">
        <v>276000</v>
      </c>
      <c r="E2648" s="19">
        <f>ROUND(MIN(B2648/12,650000)*12*0.0915+MIN(B2648/12,1390000)*12*(0.0504+0)+B2648*0.005,0)</f>
        <v/>
      </c>
      <c r="F2648" s="19" t="n">
        <v>0</v>
      </c>
      <c r="G2648" s="19" t="n">
        <v>0</v>
      </c>
      <c r="H2648" s="19">
        <f>IF(C2648&gt;=2026,IF(B2648&lt;741000,0,IF(B2648&lt;2191000,B2648-740000,IF(B2648&lt;2193000,1451000,IF(B2648&lt;2196000,1453000,IF(B2648&lt;2200000,1456000,IF(B2648&lt;3600000,ROUNDDOWN(B2648/4,-3)*2.8-80000,IF(B2648&lt;6600000,ROUNDDOWN(B2648/4,-3)*3.2-440000,IF(B2648&lt;8500000,ROUNDDOWN(B2648*0.9,0)-1100000,B2648-1950000)))))))),IF(B2648&lt;651000,0,IF(B2648&lt;1900000,B2648-650000,IF(B2648&lt;3600000,ROUNDDOWN(B2648/4,-3)*2.8-80000,IF(B2648&lt;6600000,ROUNDDOWN(B2648/4,-3)*3.2-440000,IF(B2648&lt;8500000,ROUNDDOWN(B2648*0.9,0)-1100000,B2648-1950000))))))</f>
        <v/>
      </c>
      <c r="I2648" s="19">
        <f>IF(H2648&gt;23500000,NA(),IF(C2648&gt;=2026,IF(H2648&lt;=4890000,1040000,IF(H2648&lt;=6550000,670000,620000)),IF(H2648&lt;=1320000,950000,IF(H2648&lt;=3360000,880000,IF(H2648&lt;=4890000,680000,IF(H2648&lt;=6550000,630000,580000))))))</f>
        <v/>
      </c>
      <c r="J2648" s="19">
        <f>MAX(0,ROUNDDOWN(H2648-E2648-I2648-F2648,-3))</f>
        <v/>
      </c>
      <c r="K2648" s="19">
        <f>MAX(0,ROUNDDOWN(H2648-E2648-I2648-F2648-D2648,-3))</f>
        <v/>
      </c>
      <c r="L2648" s="19">
        <f>IF(J2648&lt;=0,0,ROUNDDOWN((J2648*LOOKUP(J2648,{0,1950001,3300001,6950001,9000001,18000001,40000001},{0.05,0.1,0.2,0.23,0.33,0.4,0.45})-LOOKUP(J2648,{0,1950001,3300001,6950001,9000001,18000001,40000001},{0,97500,427500,636000,1536000,2796000,4796000}))*1.021,-2))</f>
        <v/>
      </c>
      <c r="M2648" s="19">
        <f>IF(K2648&lt;=0,0,ROUNDDOWN((K2648*LOOKUP(K2648,{0,1950001,3300001,6950001,9000001,18000001,40000001},{0.05,0.1,0.2,0.23,0.33,0.4,0.45})-LOOKUP(K2648,{0,1950001,3300001,6950001,9000001,18000001,40000001},{0,97500,427500,636000,1536000,2796000,4796000}))*1.021,-2))</f>
        <v/>
      </c>
      <c r="N2648" s="19">
        <f>MAX(0,ROUNDDOWN(H2648-E2648-430000-G2648,-3))</f>
        <v/>
      </c>
      <c r="O2648" s="19">
        <f>MAX(0,ROUNDDOWN(H2648-E2648-430000-G2648-D2648,-3))</f>
        <v/>
      </c>
      <c r="P2648" s="19">
        <f>IF(H2648&lt;=450000,0,MAX(0,ROUNDDOWN(N2648*0.06-MIN(50000,N2648)*0.03,-2))+MAX(0,ROUNDDOWN(N2648*0.04-MIN(50000,N2648)*0.02,-2)))</f>
        <v/>
      </c>
      <c r="Q2648" s="19">
        <f>IF(H2648&lt;=450000,0,MAX(0,ROUNDDOWN(O2648*0.06-MIN(50000,O2648)*0.03,-2))+MAX(0,ROUNDDOWN(O2648*0.04-MIN(50000,O2648)*0.02,-2)))</f>
        <v/>
      </c>
      <c r="R2648" s="19">
        <f>L2648-M2648</f>
        <v/>
      </c>
      <c r="S2648" s="19">
        <f>P2648-Q2648</f>
        <v/>
      </c>
      <c r="T2648" s="19">
        <f>R2648+S2648</f>
        <v/>
      </c>
      <c r="U2648" s="21">
        <f>IF(J2648&lt;=0,0,LOOKUP(J2648,{0,1950001,3300001,6950001,9000001,18000001,40000001},{0.05,0.1,0.2,0.23,0.33,0.4,0.45}))</f>
        <v/>
      </c>
    </row>
    <row r="2649">
      <c r="A2649" t="inlineStr">
        <is>
          <t>1万円刻み</t>
        </is>
      </c>
      <c r="B2649" s="19">
        <f>'3_1万円刻み'!$A$1256</f>
        <v/>
      </c>
      <c r="C2649" s="20" t="n">
        <v>2025</v>
      </c>
      <c r="D2649" s="19" t="n">
        <v>276000</v>
      </c>
      <c r="E2649" s="19">
        <f>ROUND(MIN(B2649/12,650000)*12*0.0915+MIN(B2649/12,1390000)*12*(0.0504+0)+B2649*0.005,0)</f>
        <v/>
      </c>
      <c r="F2649" s="19" t="n">
        <v>0</v>
      </c>
      <c r="G2649" s="19" t="n">
        <v>0</v>
      </c>
      <c r="H2649" s="19">
        <f>IF(C2649&gt;=2026,IF(B2649&lt;741000,0,IF(B2649&lt;2191000,B2649-740000,IF(B2649&lt;2193000,1451000,IF(B2649&lt;2196000,1453000,IF(B2649&lt;2200000,1456000,IF(B2649&lt;3600000,ROUNDDOWN(B2649/4,-3)*2.8-80000,IF(B2649&lt;6600000,ROUNDDOWN(B2649/4,-3)*3.2-440000,IF(B2649&lt;8500000,ROUNDDOWN(B2649*0.9,0)-1100000,B2649-1950000)))))))),IF(B2649&lt;651000,0,IF(B2649&lt;1900000,B2649-650000,IF(B2649&lt;3600000,ROUNDDOWN(B2649/4,-3)*2.8-80000,IF(B2649&lt;6600000,ROUNDDOWN(B2649/4,-3)*3.2-440000,IF(B2649&lt;8500000,ROUNDDOWN(B2649*0.9,0)-1100000,B2649-1950000))))))</f>
        <v/>
      </c>
      <c r="I2649" s="19">
        <f>IF(H2649&gt;23500000,NA(),IF(C2649&gt;=2026,IF(H2649&lt;=4890000,1040000,IF(H2649&lt;=6550000,670000,620000)),IF(H2649&lt;=1320000,950000,IF(H2649&lt;=3360000,880000,IF(H2649&lt;=4890000,680000,IF(H2649&lt;=6550000,630000,580000))))))</f>
        <v/>
      </c>
      <c r="J2649" s="19">
        <f>MAX(0,ROUNDDOWN(H2649-E2649-I2649-F2649,-3))</f>
        <v/>
      </c>
      <c r="K2649" s="19">
        <f>MAX(0,ROUNDDOWN(H2649-E2649-I2649-F2649-D2649,-3))</f>
        <v/>
      </c>
      <c r="L2649" s="19">
        <f>IF(J2649&lt;=0,0,ROUNDDOWN((J2649*LOOKUP(J2649,{0,1950001,3300001,6950001,9000001,18000001,40000001},{0.05,0.1,0.2,0.23,0.33,0.4,0.45})-LOOKUP(J2649,{0,1950001,3300001,6950001,9000001,18000001,40000001},{0,97500,427500,636000,1536000,2796000,4796000}))*1.021,-2))</f>
        <v/>
      </c>
      <c r="M2649" s="19">
        <f>IF(K2649&lt;=0,0,ROUNDDOWN((K2649*LOOKUP(K2649,{0,1950001,3300001,6950001,9000001,18000001,40000001},{0.05,0.1,0.2,0.23,0.33,0.4,0.45})-LOOKUP(K2649,{0,1950001,3300001,6950001,9000001,18000001,40000001},{0,97500,427500,636000,1536000,2796000,4796000}))*1.021,-2))</f>
        <v/>
      </c>
      <c r="N2649" s="19">
        <f>MAX(0,ROUNDDOWN(H2649-E2649-430000-G2649,-3))</f>
        <v/>
      </c>
      <c r="O2649" s="19">
        <f>MAX(0,ROUNDDOWN(H2649-E2649-430000-G2649-D2649,-3))</f>
        <v/>
      </c>
      <c r="P2649" s="19">
        <f>IF(H2649&lt;=450000,0,MAX(0,ROUNDDOWN(N2649*0.06-MIN(50000,N2649)*0.03,-2))+MAX(0,ROUNDDOWN(N2649*0.04-MIN(50000,N2649)*0.02,-2)))</f>
        <v/>
      </c>
      <c r="Q2649" s="19">
        <f>IF(H2649&lt;=450000,0,MAX(0,ROUNDDOWN(O2649*0.06-MIN(50000,O2649)*0.03,-2))+MAX(0,ROUNDDOWN(O2649*0.04-MIN(50000,O2649)*0.02,-2)))</f>
        <v/>
      </c>
      <c r="R2649" s="19">
        <f>L2649-M2649</f>
        <v/>
      </c>
      <c r="S2649" s="19">
        <f>P2649-Q2649</f>
        <v/>
      </c>
      <c r="T2649" s="19">
        <f>R2649+S2649</f>
        <v/>
      </c>
      <c r="U2649" s="21">
        <f>IF(J2649&lt;=0,0,LOOKUP(J2649,{0,1950001,3300001,6950001,9000001,18000001,40000001},{0.05,0.1,0.2,0.23,0.33,0.4,0.45}))</f>
        <v/>
      </c>
    </row>
    <row r="2650">
      <c r="A2650" t="inlineStr">
        <is>
          <t>1万円刻み</t>
        </is>
      </c>
      <c r="B2650" s="19">
        <f>'3_1万円刻み'!$A$1256</f>
        <v/>
      </c>
      <c r="C2650" s="20" t="n">
        <v>2026</v>
      </c>
      <c r="D2650" s="19" t="n">
        <v>276000</v>
      </c>
      <c r="E2650" s="19">
        <f>ROUND(MIN(B2650/12,650000)*12*0.0915+MIN(B2650/12,1390000)*12*(0.0504+0)+B2650*0.005,0)</f>
        <v/>
      </c>
      <c r="F2650" s="19" t="n">
        <v>0</v>
      </c>
      <c r="G2650" s="19" t="n">
        <v>0</v>
      </c>
      <c r="H2650" s="19">
        <f>IF(C2650&gt;=2026,IF(B2650&lt;741000,0,IF(B2650&lt;2191000,B2650-740000,IF(B2650&lt;2193000,1451000,IF(B2650&lt;2196000,1453000,IF(B2650&lt;2200000,1456000,IF(B2650&lt;3600000,ROUNDDOWN(B2650/4,-3)*2.8-80000,IF(B2650&lt;6600000,ROUNDDOWN(B2650/4,-3)*3.2-440000,IF(B2650&lt;8500000,ROUNDDOWN(B2650*0.9,0)-1100000,B2650-1950000)))))))),IF(B2650&lt;651000,0,IF(B2650&lt;1900000,B2650-650000,IF(B2650&lt;3600000,ROUNDDOWN(B2650/4,-3)*2.8-80000,IF(B2650&lt;6600000,ROUNDDOWN(B2650/4,-3)*3.2-440000,IF(B2650&lt;8500000,ROUNDDOWN(B2650*0.9,0)-1100000,B2650-1950000))))))</f>
        <v/>
      </c>
      <c r="I2650" s="19">
        <f>IF(H2650&gt;23500000,NA(),IF(C2650&gt;=2026,IF(H2650&lt;=4890000,1040000,IF(H2650&lt;=6550000,670000,620000)),IF(H2650&lt;=1320000,950000,IF(H2650&lt;=3360000,880000,IF(H2650&lt;=4890000,680000,IF(H2650&lt;=6550000,630000,580000))))))</f>
        <v/>
      </c>
      <c r="J2650" s="19">
        <f>MAX(0,ROUNDDOWN(H2650-E2650-I2650-F2650,-3))</f>
        <v/>
      </c>
      <c r="K2650" s="19">
        <f>MAX(0,ROUNDDOWN(H2650-E2650-I2650-F2650-D2650,-3))</f>
        <v/>
      </c>
      <c r="L2650" s="19">
        <f>IF(J2650&lt;=0,0,ROUNDDOWN((J2650*LOOKUP(J2650,{0,1950001,3300001,6950001,9000001,18000001,40000001},{0.05,0.1,0.2,0.23,0.33,0.4,0.45})-LOOKUP(J2650,{0,1950001,3300001,6950001,9000001,18000001,40000001},{0,97500,427500,636000,1536000,2796000,4796000}))*1.021,-2))</f>
        <v/>
      </c>
      <c r="M2650" s="19">
        <f>IF(K2650&lt;=0,0,ROUNDDOWN((K2650*LOOKUP(K2650,{0,1950001,3300001,6950001,9000001,18000001,40000001},{0.05,0.1,0.2,0.23,0.33,0.4,0.45})-LOOKUP(K2650,{0,1950001,3300001,6950001,9000001,18000001,40000001},{0,97500,427500,636000,1536000,2796000,4796000}))*1.021,-2))</f>
        <v/>
      </c>
      <c r="N2650" s="19">
        <f>MAX(0,ROUNDDOWN(H2650-E2650-430000-G2650,-3))</f>
        <v/>
      </c>
      <c r="O2650" s="19">
        <f>MAX(0,ROUNDDOWN(H2650-E2650-430000-G2650-D2650,-3))</f>
        <v/>
      </c>
      <c r="P2650" s="19">
        <f>IF(H2650&lt;=450000,0,MAX(0,ROUNDDOWN(N2650*0.06-MIN(50000,N2650)*0.03,-2))+MAX(0,ROUNDDOWN(N2650*0.04-MIN(50000,N2650)*0.02,-2)))</f>
        <v/>
      </c>
      <c r="Q2650" s="19">
        <f>IF(H2650&lt;=450000,0,MAX(0,ROUNDDOWN(O2650*0.06-MIN(50000,O2650)*0.03,-2))+MAX(0,ROUNDDOWN(O2650*0.04-MIN(50000,O2650)*0.02,-2)))</f>
        <v/>
      </c>
      <c r="R2650" s="19">
        <f>L2650-M2650</f>
        <v/>
      </c>
      <c r="S2650" s="19">
        <f>P2650-Q2650</f>
        <v/>
      </c>
      <c r="T2650" s="19">
        <f>R2650+S2650</f>
        <v/>
      </c>
      <c r="U2650" s="21">
        <f>IF(J2650&lt;=0,0,LOOKUP(J2650,{0,1950001,3300001,6950001,9000001,18000001,40000001},{0.05,0.1,0.2,0.23,0.33,0.4,0.45}))</f>
        <v/>
      </c>
    </row>
    <row r="2651">
      <c r="A2651" t="inlineStr">
        <is>
          <t>1万円刻み</t>
        </is>
      </c>
      <c r="B2651" s="19">
        <f>'3_1万円刻み'!$A$1257</f>
        <v/>
      </c>
      <c r="C2651" s="20" t="n">
        <v>2025</v>
      </c>
      <c r="D2651" s="19" t="n">
        <v>276000</v>
      </c>
      <c r="E2651" s="19">
        <f>ROUND(MIN(B2651/12,650000)*12*0.0915+MIN(B2651/12,1390000)*12*(0.0504+0)+B2651*0.005,0)</f>
        <v/>
      </c>
      <c r="F2651" s="19" t="n">
        <v>0</v>
      </c>
      <c r="G2651" s="19" t="n">
        <v>0</v>
      </c>
      <c r="H2651" s="19">
        <f>IF(C2651&gt;=2026,IF(B2651&lt;741000,0,IF(B2651&lt;2191000,B2651-740000,IF(B2651&lt;2193000,1451000,IF(B2651&lt;2196000,1453000,IF(B2651&lt;2200000,1456000,IF(B2651&lt;3600000,ROUNDDOWN(B2651/4,-3)*2.8-80000,IF(B2651&lt;6600000,ROUNDDOWN(B2651/4,-3)*3.2-440000,IF(B2651&lt;8500000,ROUNDDOWN(B2651*0.9,0)-1100000,B2651-1950000)))))))),IF(B2651&lt;651000,0,IF(B2651&lt;1900000,B2651-650000,IF(B2651&lt;3600000,ROUNDDOWN(B2651/4,-3)*2.8-80000,IF(B2651&lt;6600000,ROUNDDOWN(B2651/4,-3)*3.2-440000,IF(B2651&lt;8500000,ROUNDDOWN(B2651*0.9,0)-1100000,B2651-1950000))))))</f>
        <v/>
      </c>
      <c r="I2651" s="19">
        <f>IF(H2651&gt;23500000,NA(),IF(C2651&gt;=2026,IF(H2651&lt;=4890000,1040000,IF(H2651&lt;=6550000,670000,620000)),IF(H2651&lt;=1320000,950000,IF(H2651&lt;=3360000,880000,IF(H2651&lt;=4890000,680000,IF(H2651&lt;=6550000,630000,580000))))))</f>
        <v/>
      </c>
      <c r="J2651" s="19">
        <f>MAX(0,ROUNDDOWN(H2651-E2651-I2651-F2651,-3))</f>
        <v/>
      </c>
      <c r="K2651" s="19">
        <f>MAX(0,ROUNDDOWN(H2651-E2651-I2651-F2651-D2651,-3))</f>
        <v/>
      </c>
      <c r="L2651" s="19">
        <f>IF(J2651&lt;=0,0,ROUNDDOWN((J2651*LOOKUP(J2651,{0,1950001,3300001,6950001,9000001,18000001,40000001},{0.05,0.1,0.2,0.23,0.33,0.4,0.45})-LOOKUP(J2651,{0,1950001,3300001,6950001,9000001,18000001,40000001},{0,97500,427500,636000,1536000,2796000,4796000}))*1.021,-2))</f>
        <v/>
      </c>
      <c r="M2651" s="19">
        <f>IF(K2651&lt;=0,0,ROUNDDOWN((K2651*LOOKUP(K2651,{0,1950001,3300001,6950001,9000001,18000001,40000001},{0.05,0.1,0.2,0.23,0.33,0.4,0.45})-LOOKUP(K2651,{0,1950001,3300001,6950001,9000001,18000001,40000001},{0,97500,427500,636000,1536000,2796000,4796000}))*1.021,-2))</f>
        <v/>
      </c>
      <c r="N2651" s="19">
        <f>MAX(0,ROUNDDOWN(H2651-E2651-430000-G2651,-3))</f>
        <v/>
      </c>
      <c r="O2651" s="19">
        <f>MAX(0,ROUNDDOWN(H2651-E2651-430000-G2651-D2651,-3))</f>
        <v/>
      </c>
      <c r="P2651" s="19">
        <f>IF(H2651&lt;=450000,0,MAX(0,ROUNDDOWN(N2651*0.06-MIN(50000,N2651)*0.03,-2))+MAX(0,ROUNDDOWN(N2651*0.04-MIN(50000,N2651)*0.02,-2)))</f>
        <v/>
      </c>
      <c r="Q2651" s="19">
        <f>IF(H2651&lt;=450000,0,MAX(0,ROUNDDOWN(O2651*0.06-MIN(50000,O2651)*0.03,-2))+MAX(0,ROUNDDOWN(O2651*0.04-MIN(50000,O2651)*0.02,-2)))</f>
        <v/>
      </c>
      <c r="R2651" s="19">
        <f>L2651-M2651</f>
        <v/>
      </c>
      <c r="S2651" s="19">
        <f>P2651-Q2651</f>
        <v/>
      </c>
      <c r="T2651" s="19">
        <f>R2651+S2651</f>
        <v/>
      </c>
      <c r="U2651" s="21">
        <f>IF(J2651&lt;=0,0,LOOKUP(J2651,{0,1950001,3300001,6950001,9000001,18000001,40000001},{0.05,0.1,0.2,0.23,0.33,0.4,0.45}))</f>
        <v/>
      </c>
    </row>
    <row r="2652">
      <c r="A2652" t="inlineStr">
        <is>
          <t>1万円刻み</t>
        </is>
      </c>
      <c r="B2652" s="19">
        <f>'3_1万円刻み'!$A$1257</f>
        <v/>
      </c>
      <c r="C2652" s="20" t="n">
        <v>2026</v>
      </c>
      <c r="D2652" s="19" t="n">
        <v>276000</v>
      </c>
      <c r="E2652" s="19">
        <f>ROUND(MIN(B2652/12,650000)*12*0.0915+MIN(B2652/12,1390000)*12*(0.0504+0)+B2652*0.005,0)</f>
        <v/>
      </c>
      <c r="F2652" s="19" t="n">
        <v>0</v>
      </c>
      <c r="G2652" s="19" t="n">
        <v>0</v>
      </c>
      <c r="H2652" s="19">
        <f>IF(C2652&gt;=2026,IF(B2652&lt;741000,0,IF(B2652&lt;2191000,B2652-740000,IF(B2652&lt;2193000,1451000,IF(B2652&lt;2196000,1453000,IF(B2652&lt;2200000,1456000,IF(B2652&lt;3600000,ROUNDDOWN(B2652/4,-3)*2.8-80000,IF(B2652&lt;6600000,ROUNDDOWN(B2652/4,-3)*3.2-440000,IF(B2652&lt;8500000,ROUNDDOWN(B2652*0.9,0)-1100000,B2652-1950000)))))))),IF(B2652&lt;651000,0,IF(B2652&lt;1900000,B2652-650000,IF(B2652&lt;3600000,ROUNDDOWN(B2652/4,-3)*2.8-80000,IF(B2652&lt;6600000,ROUNDDOWN(B2652/4,-3)*3.2-440000,IF(B2652&lt;8500000,ROUNDDOWN(B2652*0.9,0)-1100000,B2652-1950000))))))</f>
        <v/>
      </c>
      <c r="I2652" s="19">
        <f>IF(H2652&gt;23500000,NA(),IF(C2652&gt;=2026,IF(H2652&lt;=4890000,1040000,IF(H2652&lt;=6550000,670000,620000)),IF(H2652&lt;=1320000,950000,IF(H2652&lt;=3360000,880000,IF(H2652&lt;=4890000,680000,IF(H2652&lt;=6550000,630000,580000))))))</f>
        <v/>
      </c>
      <c r="J2652" s="19">
        <f>MAX(0,ROUNDDOWN(H2652-E2652-I2652-F2652,-3))</f>
        <v/>
      </c>
      <c r="K2652" s="19">
        <f>MAX(0,ROUNDDOWN(H2652-E2652-I2652-F2652-D2652,-3))</f>
        <v/>
      </c>
      <c r="L2652" s="19">
        <f>IF(J2652&lt;=0,0,ROUNDDOWN((J2652*LOOKUP(J2652,{0,1950001,3300001,6950001,9000001,18000001,40000001},{0.05,0.1,0.2,0.23,0.33,0.4,0.45})-LOOKUP(J2652,{0,1950001,3300001,6950001,9000001,18000001,40000001},{0,97500,427500,636000,1536000,2796000,4796000}))*1.021,-2))</f>
        <v/>
      </c>
      <c r="M2652" s="19">
        <f>IF(K2652&lt;=0,0,ROUNDDOWN((K2652*LOOKUP(K2652,{0,1950001,3300001,6950001,9000001,18000001,40000001},{0.05,0.1,0.2,0.23,0.33,0.4,0.45})-LOOKUP(K2652,{0,1950001,3300001,6950001,9000001,18000001,40000001},{0,97500,427500,636000,1536000,2796000,4796000}))*1.021,-2))</f>
        <v/>
      </c>
      <c r="N2652" s="19">
        <f>MAX(0,ROUNDDOWN(H2652-E2652-430000-G2652,-3))</f>
        <v/>
      </c>
      <c r="O2652" s="19">
        <f>MAX(0,ROUNDDOWN(H2652-E2652-430000-G2652-D2652,-3))</f>
        <v/>
      </c>
      <c r="P2652" s="19">
        <f>IF(H2652&lt;=450000,0,MAX(0,ROUNDDOWN(N2652*0.06-MIN(50000,N2652)*0.03,-2))+MAX(0,ROUNDDOWN(N2652*0.04-MIN(50000,N2652)*0.02,-2)))</f>
        <v/>
      </c>
      <c r="Q2652" s="19">
        <f>IF(H2652&lt;=450000,0,MAX(0,ROUNDDOWN(O2652*0.06-MIN(50000,O2652)*0.03,-2))+MAX(0,ROUNDDOWN(O2652*0.04-MIN(50000,O2652)*0.02,-2)))</f>
        <v/>
      </c>
      <c r="R2652" s="19">
        <f>L2652-M2652</f>
        <v/>
      </c>
      <c r="S2652" s="19">
        <f>P2652-Q2652</f>
        <v/>
      </c>
      <c r="T2652" s="19">
        <f>R2652+S2652</f>
        <v/>
      </c>
      <c r="U2652" s="21">
        <f>IF(J2652&lt;=0,0,LOOKUP(J2652,{0,1950001,3300001,6950001,9000001,18000001,40000001},{0.05,0.1,0.2,0.23,0.33,0.4,0.45}))</f>
        <v/>
      </c>
    </row>
    <row r="2653">
      <c r="A2653" t="inlineStr">
        <is>
          <t>1万円刻み</t>
        </is>
      </c>
      <c r="B2653" s="19">
        <f>'3_1万円刻み'!$A$1258</f>
        <v/>
      </c>
      <c r="C2653" s="20" t="n">
        <v>2025</v>
      </c>
      <c r="D2653" s="19" t="n">
        <v>276000</v>
      </c>
      <c r="E2653" s="19">
        <f>ROUND(MIN(B2653/12,650000)*12*0.0915+MIN(B2653/12,1390000)*12*(0.0504+0)+B2653*0.005,0)</f>
        <v/>
      </c>
      <c r="F2653" s="19" t="n">
        <v>0</v>
      </c>
      <c r="G2653" s="19" t="n">
        <v>0</v>
      </c>
      <c r="H2653" s="19">
        <f>IF(C2653&gt;=2026,IF(B2653&lt;741000,0,IF(B2653&lt;2191000,B2653-740000,IF(B2653&lt;2193000,1451000,IF(B2653&lt;2196000,1453000,IF(B2653&lt;2200000,1456000,IF(B2653&lt;3600000,ROUNDDOWN(B2653/4,-3)*2.8-80000,IF(B2653&lt;6600000,ROUNDDOWN(B2653/4,-3)*3.2-440000,IF(B2653&lt;8500000,ROUNDDOWN(B2653*0.9,0)-1100000,B2653-1950000)))))))),IF(B2653&lt;651000,0,IF(B2653&lt;1900000,B2653-650000,IF(B2653&lt;3600000,ROUNDDOWN(B2653/4,-3)*2.8-80000,IF(B2653&lt;6600000,ROUNDDOWN(B2653/4,-3)*3.2-440000,IF(B2653&lt;8500000,ROUNDDOWN(B2653*0.9,0)-1100000,B2653-1950000))))))</f>
        <v/>
      </c>
      <c r="I2653" s="19">
        <f>IF(H2653&gt;23500000,NA(),IF(C2653&gt;=2026,IF(H2653&lt;=4890000,1040000,IF(H2653&lt;=6550000,670000,620000)),IF(H2653&lt;=1320000,950000,IF(H2653&lt;=3360000,880000,IF(H2653&lt;=4890000,680000,IF(H2653&lt;=6550000,630000,580000))))))</f>
        <v/>
      </c>
      <c r="J2653" s="19">
        <f>MAX(0,ROUNDDOWN(H2653-E2653-I2653-F2653,-3))</f>
        <v/>
      </c>
      <c r="K2653" s="19">
        <f>MAX(0,ROUNDDOWN(H2653-E2653-I2653-F2653-D2653,-3))</f>
        <v/>
      </c>
      <c r="L2653" s="19">
        <f>IF(J2653&lt;=0,0,ROUNDDOWN((J2653*LOOKUP(J2653,{0,1950001,3300001,6950001,9000001,18000001,40000001},{0.05,0.1,0.2,0.23,0.33,0.4,0.45})-LOOKUP(J2653,{0,1950001,3300001,6950001,9000001,18000001,40000001},{0,97500,427500,636000,1536000,2796000,4796000}))*1.021,-2))</f>
        <v/>
      </c>
      <c r="M2653" s="19">
        <f>IF(K2653&lt;=0,0,ROUNDDOWN((K2653*LOOKUP(K2653,{0,1950001,3300001,6950001,9000001,18000001,40000001},{0.05,0.1,0.2,0.23,0.33,0.4,0.45})-LOOKUP(K2653,{0,1950001,3300001,6950001,9000001,18000001,40000001},{0,97500,427500,636000,1536000,2796000,4796000}))*1.021,-2))</f>
        <v/>
      </c>
      <c r="N2653" s="19">
        <f>MAX(0,ROUNDDOWN(H2653-E2653-430000-G2653,-3))</f>
        <v/>
      </c>
      <c r="O2653" s="19">
        <f>MAX(0,ROUNDDOWN(H2653-E2653-430000-G2653-D2653,-3))</f>
        <v/>
      </c>
      <c r="P2653" s="19">
        <f>IF(H2653&lt;=450000,0,MAX(0,ROUNDDOWN(N2653*0.06-MIN(50000,N2653)*0.03,-2))+MAX(0,ROUNDDOWN(N2653*0.04-MIN(50000,N2653)*0.02,-2)))</f>
        <v/>
      </c>
      <c r="Q2653" s="19">
        <f>IF(H2653&lt;=450000,0,MAX(0,ROUNDDOWN(O2653*0.06-MIN(50000,O2653)*0.03,-2))+MAX(0,ROUNDDOWN(O2653*0.04-MIN(50000,O2653)*0.02,-2)))</f>
        <v/>
      </c>
      <c r="R2653" s="19">
        <f>L2653-M2653</f>
        <v/>
      </c>
      <c r="S2653" s="19">
        <f>P2653-Q2653</f>
        <v/>
      </c>
      <c r="T2653" s="19">
        <f>R2653+S2653</f>
        <v/>
      </c>
      <c r="U2653" s="21">
        <f>IF(J2653&lt;=0,0,LOOKUP(J2653,{0,1950001,3300001,6950001,9000001,18000001,40000001},{0.05,0.1,0.2,0.23,0.33,0.4,0.45}))</f>
        <v/>
      </c>
    </row>
    <row r="2654">
      <c r="A2654" t="inlineStr">
        <is>
          <t>1万円刻み</t>
        </is>
      </c>
      <c r="B2654" s="19">
        <f>'3_1万円刻み'!$A$1258</f>
        <v/>
      </c>
      <c r="C2654" s="20" t="n">
        <v>2026</v>
      </c>
      <c r="D2654" s="19" t="n">
        <v>276000</v>
      </c>
      <c r="E2654" s="19">
        <f>ROUND(MIN(B2654/12,650000)*12*0.0915+MIN(B2654/12,1390000)*12*(0.0504+0)+B2654*0.005,0)</f>
        <v/>
      </c>
      <c r="F2654" s="19" t="n">
        <v>0</v>
      </c>
      <c r="G2654" s="19" t="n">
        <v>0</v>
      </c>
      <c r="H2654" s="19">
        <f>IF(C2654&gt;=2026,IF(B2654&lt;741000,0,IF(B2654&lt;2191000,B2654-740000,IF(B2654&lt;2193000,1451000,IF(B2654&lt;2196000,1453000,IF(B2654&lt;2200000,1456000,IF(B2654&lt;3600000,ROUNDDOWN(B2654/4,-3)*2.8-80000,IF(B2654&lt;6600000,ROUNDDOWN(B2654/4,-3)*3.2-440000,IF(B2654&lt;8500000,ROUNDDOWN(B2654*0.9,0)-1100000,B2654-1950000)))))))),IF(B2654&lt;651000,0,IF(B2654&lt;1900000,B2654-650000,IF(B2654&lt;3600000,ROUNDDOWN(B2654/4,-3)*2.8-80000,IF(B2654&lt;6600000,ROUNDDOWN(B2654/4,-3)*3.2-440000,IF(B2654&lt;8500000,ROUNDDOWN(B2654*0.9,0)-1100000,B2654-1950000))))))</f>
        <v/>
      </c>
      <c r="I2654" s="19">
        <f>IF(H2654&gt;23500000,NA(),IF(C2654&gt;=2026,IF(H2654&lt;=4890000,1040000,IF(H2654&lt;=6550000,670000,620000)),IF(H2654&lt;=1320000,950000,IF(H2654&lt;=3360000,880000,IF(H2654&lt;=4890000,680000,IF(H2654&lt;=6550000,630000,580000))))))</f>
        <v/>
      </c>
      <c r="J2654" s="19">
        <f>MAX(0,ROUNDDOWN(H2654-E2654-I2654-F2654,-3))</f>
        <v/>
      </c>
      <c r="K2654" s="19">
        <f>MAX(0,ROUNDDOWN(H2654-E2654-I2654-F2654-D2654,-3))</f>
        <v/>
      </c>
      <c r="L2654" s="19">
        <f>IF(J2654&lt;=0,0,ROUNDDOWN((J2654*LOOKUP(J2654,{0,1950001,3300001,6950001,9000001,18000001,40000001},{0.05,0.1,0.2,0.23,0.33,0.4,0.45})-LOOKUP(J2654,{0,1950001,3300001,6950001,9000001,18000001,40000001},{0,97500,427500,636000,1536000,2796000,4796000}))*1.021,-2))</f>
        <v/>
      </c>
      <c r="M2654" s="19">
        <f>IF(K2654&lt;=0,0,ROUNDDOWN((K2654*LOOKUP(K2654,{0,1950001,3300001,6950001,9000001,18000001,40000001},{0.05,0.1,0.2,0.23,0.33,0.4,0.45})-LOOKUP(K2654,{0,1950001,3300001,6950001,9000001,18000001,40000001},{0,97500,427500,636000,1536000,2796000,4796000}))*1.021,-2))</f>
        <v/>
      </c>
      <c r="N2654" s="19">
        <f>MAX(0,ROUNDDOWN(H2654-E2654-430000-G2654,-3))</f>
        <v/>
      </c>
      <c r="O2654" s="19">
        <f>MAX(0,ROUNDDOWN(H2654-E2654-430000-G2654-D2654,-3))</f>
        <v/>
      </c>
      <c r="P2654" s="19">
        <f>IF(H2654&lt;=450000,0,MAX(0,ROUNDDOWN(N2654*0.06-MIN(50000,N2654)*0.03,-2))+MAX(0,ROUNDDOWN(N2654*0.04-MIN(50000,N2654)*0.02,-2)))</f>
        <v/>
      </c>
      <c r="Q2654" s="19">
        <f>IF(H2654&lt;=450000,0,MAX(0,ROUNDDOWN(O2654*0.06-MIN(50000,O2654)*0.03,-2))+MAX(0,ROUNDDOWN(O2654*0.04-MIN(50000,O2654)*0.02,-2)))</f>
        <v/>
      </c>
      <c r="R2654" s="19">
        <f>L2654-M2654</f>
        <v/>
      </c>
      <c r="S2654" s="19">
        <f>P2654-Q2654</f>
        <v/>
      </c>
      <c r="T2654" s="19">
        <f>R2654+S2654</f>
        <v/>
      </c>
      <c r="U2654" s="21">
        <f>IF(J2654&lt;=0,0,LOOKUP(J2654,{0,1950001,3300001,6950001,9000001,18000001,40000001},{0.05,0.1,0.2,0.23,0.33,0.4,0.45}))</f>
        <v/>
      </c>
    </row>
    <row r="2655">
      <c r="A2655" t="inlineStr">
        <is>
          <t>1万円刻み</t>
        </is>
      </c>
      <c r="B2655" s="19">
        <f>'3_1万円刻み'!$A$1259</f>
        <v/>
      </c>
      <c r="C2655" s="20" t="n">
        <v>2025</v>
      </c>
      <c r="D2655" s="19" t="n">
        <v>276000</v>
      </c>
      <c r="E2655" s="19">
        <f>ROUND(MIN(B2655/12,650000)*12*0.0915+MIN(B2655/12,1390000)*12*(0.0504+0)+B2655*0.005,0)</f>
        <v/>
      </c>
      <c r="F2655" s="19" t="n">
        <v>0</v>
      </c>
      <c r="G2655" s="19" t="n">
        <v>0</v>
      </c>
      <c r="H2655" s="19">
        <f>IF(C2655&gt;=2026,IF(B2655&lt;741000,0,IF(B2655&lt;2191000,B2655-740000,IF(B2655&lt;2193000,1451000,IF(B2655&lt;2196000,1453000,IF(B2655&lt;2200000,1456000,IF(B2655&lt;3600000,ROUNDDOWN(B2655/4,-3)*2.8-80000,IF(B2655&lt;6600000,ROUNDDOWN(B2655/4,-3)*3.2-440000,IF(B2655&lt;8500000,ROUNDDOWN(B2655*0.9,0)-1100000,B2655-1950000)))))))),IF(B2655&lt;651000,0,IF(B2655&lt;1900000,B2655-650000,IF(B2655&lt;3600000,ROUNDDOWN(B2655/4,-3)*2.8-80000,IF(B2655&lt;6600000,ROUNDDOWN(B2655/4,-3)*3.2-440000,IF(B2655&lt;8500000,ROUNDDOWN(B2655*0.9,0)-1100000,B2655-1950000))))))</f>
        <v/>
      </c>
      <c r="I2655" s="19">
        <f>IF(H2655&gt;23500000,NA(),IF(C2655&gt;=2026,IF(H2655&lt;=4890000,1040000,IF(H2655&lt;=6550000,670000,620000)),IF(H2655&lt;=1320000,950000,IF(H2655&lt;=3360000,880000,IF(H2655&lt;=4890000,680000,IF(H2655&lt;=6550000,630000,580000))))))</f>
        <v/>
      </c>
      <c r="J2655" s="19">
        <f>MAX(0,ROUNDDOWN(H2655-E2655-I2655-F2655,-3))</f>
        <v/>
      </c>
      <c r="K2655" s="19">
        <f>MAX(0,ROUNDDOWN(H2655-E2655-I2655-F2655-D2655,-3))</f>
        <v/>
      </c>
      <c r="L2655" s="19">
        <f>IF(J2655&lt;=0,0,ROUNDDOWN((J2655*LOOKUP(J2655,{0,1950001,3300001,6950001,9000001,18000001,40000001},{0.05,0.1,0.2,0.23,0.33,0.4,0.45})-LOOKUP(J2655,{0,1950001,3300001,6950001,9000001,18000001,40000001},{0,97500,427500,636000,1536000,2796000,4796000}))*1.021,-2))</f>
        <v/>
      </c>
      <c r="M2655" s="19">
        <f>IF(K2655&lt;=0,0,ROUNDDOWN((K2655*LOOKUP(K2655,{0,1950001,3300001,6950001,9000001,18000001,40000001},{0.05,0.1,0.2,0.23,0.33,0.4,0.45})-LOOKUP(K2655,{0,1950001,3300001,6950001,9000001,18000001,40000001},{0,97500,427500,636000,1536000,2796000,4796000}))*1.021,-2))</f>
        <v/>
      </c>
      <c r="N2655" s="19">
        <f>MAX(0,ROUNDDOWN(H2655-E2655-430000-G2655,-3))</f>
        <v/>
      </c>
      <c r="O2655" s="19">
        <f>MAX(0,ROUNDDOWN(H2655-E2655-430000-G2655-D2655,-3))</f>
        <v/>
      </c>
      <c r="P2655" s="19">
        <f>IF(H2655&lt;=450000,0,MAX(0,ROUNDDOWN(N2655*0.06-MIN(50000,N2655)*0.03,-2))+MAX(0,ROUNDDOWN(N2655*0.04-MIN(50000,N2655)*0.02,-2)))</f>
        <v/>
      </c>
      <c r="Q2655" s="19">
        <f>IF(H2655&lt;=450000,0,MAX(0,ROUNDDOWN(O2655*0.06-MIN(50000,O2655)*0.03,-2))+MAX(0,ROUNDDOWN(O2655*0.04-MIN(50000,O2655)*0.02,-2)))</f>
        <v/>
      </c>
      <c r="R2655" s="19">
        <f>L2655-M2655</f>
        <v/>
      </c>
      <c r="S2655" s="19">
        <f>P2655-Q2655</f>
        <v/>
      </c>
      <c r="T2655" s="19">
        <f>R2655+S2655</f>
        <v/>
      </c>
      <c r="U2655" s="21">
        <f>IF(J2655&lt;=0,0,LOOKUP(J2655,{0,1950001,3300001,6950001,9000001,18000001,40000001},{0.05,0.1,0.2,0.23,0.33,0.4,0.45}))</f>
        <v/>
      </c>
    </row>
    <row r="2656">
      <c r="A2656" t="inlineStr">
        <is>
          <t>1万円刻み</t>
        </is>
      </c>
      <c r="B2656" s="19">
        <f>'3_1万円刻み'!$A$1259</f>
        <v/>
      </c>
      <c r="C2656" s="20" t="n">
        <v>2026</v>
      </c>
      <c r="D2656" s="19" t="n">
        <v>276000</v>
      </c>
      <c r="E2656" s="19">
        <f>ROUND(MIN(B2656/12,650000)*12*0.0915+MIN(B2656/12,1390000)*12*(0.0504+0)+B2656*0.005,0)</f>
        <v/>
      </c>
      <c r="F2656" s="19" t="n">
        <v>0</v>
      </c>
      <c r="G2656" s="19" t="n">
        <v>0</v>
      </c>
      <c r="H2656" s="19">
        <f>IF(C2656&gt;=2026,IF(B2656&lt;741000,0,IF(B2656&lt;2191000,B2656-740000,IF(B2656&lt;2193000,1451000,IF(B2656&lt;2196000,1453000,IF(B2656&lt;2200000,1456000,IF(B2656&lt;3600000,ROUNDDOWN(B2656/4,-3)*2.8-80000,IF(B2656&lt;6600000,ROUNDDOWN(B2656/4,-3)*3.2-440000,IF(B2656&lt;8500000,ROUNDDOWN(B2656*0.9,0)-1100000,B2656-1950000)))))))),IF(B2656&lt;651000,0,IF(B2656&lt;1900000,B2656-650000,IF(B2656&lt;3600000,ROUNDDOWN(B2656/4,-3)*2.8-80000,IF(B2656&lt;6600000,ROUNDDOWN(B2656/4,-3)*3.2-440000,IF(B2656&lt;8500000,ROUNDDOWN(B2656*0.9,0)-1100000,B2656-1950000))))))</f>
        <v/>
      </c>
      <c r="I2656" s="19">
        <f>IF(H2656&gt;23500000,NA(),IF(C2656&gt;=2026,IF(H2656&lt;=4890000,1040000,IF(H2656&lt;=6550000,670000,620000)),IF(H2656&lt;=1320000,950000,IF(H2656&lt;=3360000,880000,IF(H2656&lt;=4890000,680000,IF(H2656&lt;=6550000,630000,580000))))))</f>
        <v/>
      </c>
      <c r="J2656" s="19">
        <f>MAX(0,ROUNDDOWN(H2656-E2656-I2656-F2656,-3))</f>
        <v/>
      </c>
      <c r="K2656" s="19">
        <f>MAX(0,ROUNDDOWN(H2656-E2656-I2656-F2656-D2656,-3))</f>
        <v/>
      </c>
      <c r="L2656" s="19">
        <f>IF(J2656&lt;=0,0,ROUNDDOWN((J2656*LOOKUP(J2656,{0,1950001,3300001,6950001,9000001,18000001,40000001},{0.05,0.1,0.2,0.23,0.33,0.4,0.45})-LOOKUP(J2656,{0,1950001,3300001,6950001,9000001,18000001,40000001},{0,97500,427500,636000,1536000,2796000,4796000}))*1.021,-2))</f>
        <v/>
      </c>
      <c r="M2656" s="19">
        <f>IF(K2656&lt;=0,0,ROUNDDOWN((K2656*LOOKUP(K2656,{0,1950001,3300001,6950001,9000001,18000001,40000001},{0.05,0.1,0.2,0.23,0.33,0.4,0.45})-LOOKUP(K2656,{0,1950001,3300001,6950001,9000001,18000001,40000001},{0,97500,427500,636000,1536000,2796000,4796000}))*1.021,-2))</f>
        <v/>
      </c>
      <c r="N2656" s="19">
        <f>MAX(0,ROUNDDOWN(H2656-E2656-430000-G2656,-3))</f>
        <v/>
      </c>
      <c r="O2656" s="19">
        <f>MAX(0,ROUNDDOWN(H2656-E2656-430000-G2656-D2656,-3))</f>
        <v/>
      </c>
      <c r="P2656" s="19">
        <f>IF(H2656&lt;=450000,0,MAX(0,ROUNDDOWN(N2656*0.06-MIN(50000,N2656)*0.03,-2))+MAX(0,ROUNDDOWN(N2656*0.04-MIN(50000,N2656)*0.02,-2)))</f>
        <v/>
      </c>
      <c r="Q2656" s="19">
        <f>IF(H2656&lt;=450000,0,MAX(0,ROUNDDOWN(O2656*0.06-MIN(50000,O2656)*0.03,-2))+MAX(0,ROUNDDOWN(O2656*0.04-MIN(50000,O2656)*0.02,-2)))</f>
        <v/>
      </c>
      <c r="R2656" s="19">
        <f>L2656-M2656</f>
        <v/>
      </c>
      <c r="S2656" s="19">
        <f>P2656-Q2656</f>
        <v/>
      </c>
      <c r="T2656" s="19">
        <f>R2656+S2656</f>
        <v/>
      </c>
      <c r="U2656" s="21">
        <f>IF(J2656&lt;=0,0,LOOKUP(J2656,{0,1950001,3300001,6950001,9000001,18000001,40000001},{0.05,0.1,0.2,0.23,0.33,0.4,0.45}))</f>
        <v/>
      </c>
    </row>
    <row r="2657">
      <c r="A2657" t="inlineStr">
        <is>
          <t>1万円刻み</t>
        </is>
      </c>
      <c r="B2657" s="19">
        <f>'3_1万円刻み'!$A$1260</f>
        <v/>
      </c>
      <c r="C2657" s="20" t="n">
        <v>2025</v>
      </c>
      <c r="D2657" s="19" t="n">
        <v>276000</v>
      </c>
      <c r="E2657" s="19">
        <f>ROUND(MIN(B2657/12,650000)*12*0.0915+MIN(B2657/12,1390000)*12*(0.0504+0)+B2657*0.005,0)</f>
        <v/>
      </c>
      <c r="F2657" s="19" t="n">
        <v>0</v>
      </c>
      <c r="G2657" s="19" t="n">
        <v>0</v>
      </c>
      <c r="H2657" s="19">
        <f>IF(C2657&gt;=2026,IF(B2657&lt;741000,0,IF(B2657&lt;2191000,B2657-740000,IF(B2657&lt;2193000,1451000,IF(B2657&lt;2196000,1453000,IF(B2657&lt;2200000,1456000,IF(B2657&lt;3600000,ROUNDDOWN(B2657/4,-3)*2.8-80000,IF(B2657&lt;6600000,ROUNDDOWN(B2657/4,-3)*3.2-440000,IF(B2657&lt;8500000,ROUNDDOWN(B2657*0.9,0)-1100000,B2657-1950000)))))))),IF(B2657&lt;651000,0,IF(B2657&lt;1900000,B2657-650000,IF(B2657&lt;3600000,ROUNDDOWN(B2657/4,-3)*2.8-80000,IF(B2657&lt;6600000,ROUNDDOWN(B2657/4,-3)*3.2-440000,IF(B2657&lt;8500000,ROUNDDOWN(B2657*0.9,0)-1100000,B2657-1950000))))))</f>
        <v/>
      </c>
      <c r="I2657" s="19">
        <f>IF(H2657&gt;23500000,NA(),IF(C2657&gt;=2026,IF(H2657&lt;=4890000,1040000,IF(H2657&lt;=6550000,670000,620000)),IF(H2657&lt;=1320000,950000,IF(H2657&lt;=3360000,880000,IF(H2657&lt;=4890000,680000,IF(H2657&lt;=6550000,630000,580000))))))</f>
        <v/>
      </c>
      <c r="J2657" s="19">
        <f>MAX(0,ROUNDDOWN(H2657-E2657-I2657-F2657,-3))</f>
        <v/>
      </c>
      <c r="K2657" s="19">
        <f>MAX(0,ROUNDDOWN(H2657-E2657-I2657-F2657-D2657,-3))</f>
        <v/>
      </c>
      <c r="L2657" s="19">
        <f>IF(J2657&lt;=0,0,ROUNDDOWN((J2657*LOOKUP(J2657,{0,1950001,3300001,6950001,9000001,18000001,40000001},{0.05,0.1,0.2,0.23,0.33,0.4,0.45})-LOOKUP(J2657,{0,1950001,3300001,6950001,9000001,18000001,40000001},{0,97500,427500,636000,1536000,2796000,4796000}))*1.021,-2))</f>
        <v/>
      </c>
      <c r="M2657" s="19">
        <f>IF(K2657&lt;=0,0,ROUNDDOWN((K2657*LOOKUP(K2657,{0,1950001,3300001,6950001,9000001,18000001,40000001},{0.05,0.1,0.2,0.23,0.33,0.4,0.45})-LOOKUP(K2657,{0,1950001,3300001,6950001,9000001,18000001,40000001},{0,97500,427500,636000,1536000,2796000,4796000}))*1.021,-2))</f>
        <v/>
      </c>
      <c r="N2657" s="19">
        <f>MAX(0,ROUNDDOWN(H2657-E2657-430000-G2657,-3))</f>
        <v/>
      </c>
      <c r="O2657" s="19">
        <f>MAX(0,ROUNDDOWN(H2657-E2657-430000-G2657-D2657,-3))</f>
        <v/>
      </c>
      <c r="P2657" s="19">
        <f>IF(H2657&lt;=450000,0,MAX(0,ROUNDDOWN(N2657*0.06-MIN(50000,N2657)*0.03,-2))+MAX(0,ROUNDDOWN(N2657*0.04-MIN(50000,N2657)*0.02,-2)))</f>
        <v/>
      </c>
      <c r="Q2657" s="19">
        <f>IF(H2657&lt;=450000,0,MAX(0,ROUNDDOWN(O2657*0.06-MIN(50000,O2657)*0.03,-2))+MAX(0,ROUNDDOWN(O2657*0.04-MIN(50000,O2657)*0.02,-2)))</f>
        <v/>
      </c>
      <c r="R2657" s="19">
        <f>L2657-M2657</f>
        <v/>
      </c>
      <c r="S2657" s="19">
        <f>P2657-Q2657</f>
        <v/>
      </c>
      <c r="T2657" s="19">
        <f>R2657+S2657</f>
        <v/>
      </c>
      <c r="U2657" s="21">
        <f>IF(J2657&lt;=0,0,LOOKUP(J2657,{0,1950001,3300001,6950001,9000001,18000001,40000001},{0.05,0.1,0.2,0.23,0.33,0.4,0.45}))</f>
        <v/>
      </c>
    </row>
    <row r="2658">
      <c r="A2658" t="inlineStr">
        <is>
          <t>1万円刻み</t>
        </is>
      </c>
      <c r="B2658" s="19">
        <f>'3_1万円刻み'!$A$1260</f>
        <v/>
      </c>
      <c r="C2658" s="20" t="n">
        <v>2026</v>
      </c>
      <c r="D2658" s="19" t="n">
        <v>276000</v>
      </c>
      <c r="E2658" s="19">
        <f>ROUND(MIN(B2658/12,650000)*12*0.0915+MIN(B2658/12,1390000)*12*(0.0504+0)+B2658*0.005,0)</f>
        <v/>
      </c>
      <c r="F2658" s="19" t="n">
        <v>0</v>
      </c>
      <c r="G2658" s="19" t="n">
        <v>0</v>
      </c>
      <c r="H2658" s="19">
        <f>IF(C2658&gt;=2026,IF(B2658&lt;741000,0,IF(B2658&lt;2191000,B2658-740000,IF(B2658&lt;2193000,1451000,IF(B2658&lt;2196000,1453000,IF(B2658&lt;2200000,1456000,IF(B2658&lt;3600000,ROUNDDOWN(B2658/4,-3)*2.8-80000,IF(B2658&lt;6600000,ROUNDDOWN(B2658/4,-3)*3.2-440000,IF(B2658&lt;8500000,ROUNDDOWN(B2658*0.9,0)-1100000,B2658-1950000)))))))),IF(B2658&lt;651000,0,IF(B2658&lt;1900000,B2658-650000,IF(B2658&lt;3600000,ROUNDDOWN(B2658/4,-3)*2.8-80000,IF(B2658&lt;6600000,ROUNDDOWN(B2658/4,-3)*3.2-440000,IF(B2658&lt;8500000,ROUNDDOWN(B2658*0.9,0)-1100000,B2658-1950000))))))</f>
        <v/>
      </c>
      <c r="I2658" s="19">
        <f>IF(H2658&gt;23500000,NA(),IF(C2658&gt;=2026,IF(H2658&lt;=4890000,1040000,IF(H2658&lt;=6550000,670000,620000)),IF(H2658&lt;=1320000,950000,IF(H2658&lt;=3360000,880000,IF(H2658&lt;=4890000,680000,IF(H2658&lt;=6550000,630000,580000))))))</f>
        <v/>
      </c>
      <c r="J2658" s="19">
        <f>MAX(0,ROUNDDOWN(H2658-E2658-I2658-F2658,-3))</f>
        <v/>
      </c>
      <c r="K2658" s="19">
        <f>MAX(0,ROUNDDOWN(H2658-E2658-I2658-F2658-D2658,-3))</f>
        <v/>
      </c>
      <c r="L2658" s="19">
        <f>IF(J2658&lt;=0,0,ROUNDDOWN((J2658*LOOKUP(J2658,{0,1950001,3300001,6950001,9000001,18000001,40000001},{0.05,0.1,0.2,0.23,0.33,0.4,0.45})-LOOKUP(J2658,{0,1950001,3300001,6950001,9000001,18000001,40000001},{0,97500,427500,636000,1536000,2796000,4796000}))*1.021,-2))</f>
        <v/>
      </c>
      <c r="M2658" s="19">
        <f>IF(K2658&lt;=0,0,ROUNDDOWN((K2658*LOOKUP(K2658,{0,1950001,3300001,6950001,9000001,18000001,40000001},{0.05,0.1,0.2,0.23,0.33,0.4,0.45})-LOOKUP(K2658,{0,1950001,3300001,6950001,9000001,18000001,40000001},{0,97500,427500,636000,1536000,2796000,4796000}))*1.021,-2))</f>
        <v/>
      </c>
      <c r="N2658" s="19">
        <f>MAX(0,ROUNDDOWN(H2658-E2658-430000-G2658,-3))</f>
        <v/>
      </c>
      <c r="O2658" s="19">
        <f>MAX(0,ROUNDDOWN(H2658-E2658-430000-G2658-D2658,-3))</f>
        <v/>
      </c>
      <c r="P2658" s="19">
        <f>IF(H2658&lt;=450000,0,MAX(0,ROUNDDOWN(N2658*0.06-MIN(50000,N2658)*0.03,-2))+MAX(0,ROUNDDOWN(N2658*0.04-MIN(50000,N2658)*0.02,-2)))</f>
        <v/>
      </c>
      <c r="Q2658" s="19">
        <f>IF(H2658&lt;=450000,0,MAX(0,ROUNDDOWN(O2658*0.06-MIN(50000,O2658)*0.03,-2))+MAX(0,ROUNDDOWN(O2658*0.04-MIN(50000,O2658)*0.02,-2)))</f>
        <v/>
      </c>
      <c r="R2658" s="19">
        <f>L2658-M2658</f>
        <v/>
      </c>
      <c r="S2658" s="19">
        <f>P2658-Q2658</f>
        <v/>
      </c>
      <c r="T2658" s="19">
        <f>R2658+S2658</f>
        <v/>
      </c>
      <c r="U2658" s="21">
        <f>IF(J2658&lt;=0,0,LOOKUP(J2658,{0,1950001,3300001,6950001,9000001,18000001,40000001},{0.05,0.1,0.2,0.23,0.33,0.4,0.45}))</f>
        <v/>
      </c>
    </row>
    <row r="2659">
      <c r="A2659" t="inlineStr">
        <is>
          <t>1万円刻み</t>
        </is>
      </c>
      <c r="B2659" s="19">
        <f>'3_1万円刻み'!$A$1261</f>
        <v/>
      </c>
      <c r="C2659" s="20" t="n">
        <v>2025</v>
      </c>
      <c r="D2659" s="19" t="n">
        <v>276000</v>
      </c>
      <c r="E2659" s="19">
        <f>ROUND(MIN(B2659/12,650000)*12*0.0915+MIN(B2659/12,1390000)*12*(0.0504+0)+B2659*0.005,0)</f>
        <v/>
      </c>
      <c r="F2659" s="19" t="n">
        <v>0</v>
      </c>
      <c r="G2659" s="19" t="n">
        <v>0</v>
      </c>
      <c r="H2659" s="19">
        <f>IF(C2659&gt;=2026,IF(B2659&lt;741000,0,IF(B2659&lt;2191000,B2659-740000,IF(B2659&lt;2193000,1451000,IF(B2659&lt;2196000,1453000,IF(B2659&lt;2200000,1456000,IF(B2659&lt;3600000,ROUNDDOWN(B2659/4,-3)*2.8-80000,IF(B2659&lt;6600000,ROUNDDOWN(B2659/4,-3)*3.2-440000,IF(B2659&lt;8500000,ROUNDDOWN(B2659*0.9,0)-1100000,B2659-1950000)))))))),IF(B2659&lt;651000,0,IF(B2659&lt;1900000,B2659-650000,IF(B2659&lt;3600000,ROUNDDOWN(B2659/4,-3)*2.8-80000,IF(B2659&lt;6600000,ROUNDDOWN(B2659/4,-3)*3.2-440000,IF(B2659&lt;8500000,ROUNDDOWN(B2659*0.9,0)-1100000,B2659-1950000))))))</f>
        <v/>
      </c>
      <c r="I2659" s="19">
        <f>IF(H2659&gt;23500000,NA(),IF(C2659&gt;=2026,IF(H2659&lt;=4890000,1040000,IF(H2659&lt;=6550000,670000,620000)),IF(H2659&lt;=1320000,950000,IF(H2659&lt;=3360000,880000,IF(H2659&lt;=4890000,680000,IF(H2659&lt;=6550000,630000,580000))))))</f>
        <v/>
      </c>
      <c r="J2659" s="19">
        <f>MAX(0,ROUNDDOWN(H2659-E2659-I2659-F2659,-3))</f>
        <v/>
      </c>
      <c r="K2659" s="19">
        <f>MAX(0,ROUNDDOWN(H2659-E2659-I2659-F2659-D2659,-3))</f>
        <v/>
      </c>
      <c r="L2659" s="19">
        <f>IF(J2659&lt;=0,0,ROUNDDOWN((J2659*LOOKUP(J2659,{0,1950001,3300001,6950001,9000001,18000001,40000001},{0.05,0.1,0.2,0.23,0.33,0.4,0.45})-LOOKUP(J2659,{0,1950001,3300001,6950001,9000001,18000001,40000001},{0,97500,427500,636000,1536000,2796000,4796000}))*1.021,-2))</f>
        <v/>
      </c>
      <c r="M2659" s="19">
        <f>IF(K2659&lt;=0,0,ROUNDDOWN((K2659*LOOKUP(K2659,{0,1950001,3300001,6950001,9000001,18000001,40000001},{0.05,0.1,0.2,0.23,0.33,0.4,0.45})-LOOKUP(K2659,{0,1950001,3300001,6950001,9000001,18000001,40000001},{0,97500,427500,636000,1536000,2796000,4796000}))*1.021,-2))</f>
        <v/>
      </c>
      <c r="N2659" s="19">
        <f>MAX(0,ROUNDDOWN(H2659-E2659-430000-G2659,-3))</f>
        <v/>
      </c>
      <c r="O2659" s="19">
        <f>MAX(0,ROUNDDOWN(H2659-E2659-430000-G2659-D2659,-3))</f>
        <v/>
      </c>
      <c r="P2659" s="19">
        <f>IF(H2659&lt;=450000,0,MAX(0,ROUNDDOWN(N2659*0.06-MIN(50000,N2659)*0.03,-2))+MAX(0,ROUNDDOWN(N2659*0.04-MIN(50000,N2659)*0.02,-2)))</f>
        <v/>
      </c>
      <c r="Q2659" s="19">
        <f>IF(H2659&lt;=450000,0,MAX(0,ROUNDDOWN(O2659*0.06-MIN(50000,O2659)*0.03,-2))+MAX(0,ROUNDDOWN(O2659*0.04-MIN(50000,O2659)*0.02,-2)))</f>
        <v/>
      </c>
      <c r="R2659" s="19">
        <f>L2659-M2659</f>
        <v/>
      </c>
      <c r="S2659" s="19">
        <f>P2659-Q2659</f>
        <v/>
      </c>
      <c r="T2659" s="19">
        <f>R2659+S2659</f>
        <v/>
      </c>
      <c r="U2659" s="21">
        <f>IF(J2659&lt;=0,0,LOOKUP(J2659,{0,1950001,3300001,6950001,9000001,18000001,40000001},{0.05,0.1,0.2,0.23,0.33,0.4,0.45}))</f>
        <v/>
      </c>
    </row>
    <row r="2660">
      <c r="A2660" t="inlineStr">
        <is>
          <t>1万円刻み</t>
        </is>
      </c>
      <c r="B2660" s="19">
        <f>'3_1万円刻み'!$A$1261</f>
        <v/>
      </c>
      <c r="C2660" s="20" t="n">
        <v>2026</v>
      </c>
      <c r="D2660" s="19" t="n">
        <v>276000</v>
      </c>
      <c r="E2660" s="19">
        <f>ROUND(MIN(B2660/12,650000)*12*0.0915+MIN(B2660/12,1390000)*12*(0.0504+0)+B2660*0.005,0)</f>
        <v/>
      </c>
      <c r="F2660" s="19" t="n">
        <v>0</v>
      </c>
      <c r="G2660" s="19" t="n">
        <v>0</v>
      </c>
      <c r="H2660" s="19">
        <f>IF(C2660&gt;=2026,IF(B2660&lt;741000,0,IF(B2660&lt;2191000,B2660-740000,IF(B2660&lt;2193000,1451000,IF(B2660&lt;2196000,1453000,IF(B2660&lt;2200000,1456000,IF(B2660&lt;3600000,ROUNDDOWN(B2660/4,-3)*2.8-80000,IF(B2660&lt;6600000,ROUNDDOWN(B2660/4,-3)*3.2-440000,IF(B2660&lt;8500000,ROUNDDOWN(B2660*0.9,0)-1100000,B2660-1950000)))))))),IF(B2660&lt;651000,0,IF(B2660&lt;1900000,B2660-650000,IF(B2660&lt;3600000,ROUNDDOWN(B2660/4,-3)*2.8-80000,IF(B2660&lt;6600000,ROUNDDOWN(B2660/4,-3)*3.2-440000,IF(B2660&lt;8500000,ROUNDDOWN(B2660*0.9,0)-1100000,B2660-1950000))))))</f>
        <v/>
      </c>
      <c r="I2660" s="19">
        <f>IF(H2660&gt;23500000,NA(),IF(C2660&gt;=2026,IF(H2660&lt;=4890000,1040000,IF(H2660&lt;=6550000,670000,620000)),IF(H2660&lt;=1320000,950000,IF(H2660&lt;=3360000,880000,IF(H2660&lt;=4890000,680000,IF(H2660&lt;=6550000,630000,580000))))))</f>
        <v/>
      </c>
      <c r="J2660" s="19">
        <f>MAX(0,ROUNDDOWN(H2660-E2660-I2660-F2660,-3))</f>
        <v/>
      </c>
      <c r="K2660" s="19">
        <f>MAX(0,ROUNDDOWN(H2660-E2660-I2660-F2660-D2660,-3))</f>
        <v/>
      </c>
      <c r="L2660" s="19">
        <f>IF(J2660&lt;=0,0,ROUNDDOWN((J2660*LOOKUP(J2660,{0,1950001,3300001,6950001,9000001,18000001,40000001},{0.05,0.1,0.2,0.23,0.33,0.4,0.45})-LOOKUP(J2660,{0,1950001,3300001,6950001,9000001,18000001,40000001},{0,97500,427500,636000,1536000,2796000,4796000}))*1.021,-2))</f>
        <v/>
      </c>
      <c r="M2660" s="19">
        <f>IF(K2660&lt;=0,0,ROUNDDOWN((K2660*LOOKUP(K2660,{0,1950001,3300001,6950001,9000001,18000001,40000001},{0.05,0.1,0.2,0.23,0.33,0.4,0.45})-LOOKUP(K2660,{0,1950001,3300001,6950001,9000001,18000001,40000001},{0,97500,427500,636000,1536000,2796000,4796000}))*1.021,-2))</f>
        <v/>
      </c>
      <c r="N2660" s="19">
        <f>MAX(0,ROUNDDOWN(H2660-E2660-430000-G2660,-3))</f>
        <v/>
      </c>
      <c r="O2660" s="19">
        <f>MAX(0,ROUNDDOWN(H2660-E2660-430000-G2660-D2660,-3))</f>
        <v/>
      </c>
      <c r="P2660" s="19">
        <f>IF(H2660&lt;=450000,0,MAX(0,ROUNDDOWN(N2660*0.06-MIN(50000,N2660)*0.03,-2))+MAX(0,ROUNDDOWN(N2660*0.04-MIN(50000,N2660)*0.02,-2)))</f>
        <v/>
      </c>
      <c r="Q2660" s="19">
        <f>IF(H2660&lt;=450000,0,MAX(0,ROUNDDOWN(O2660*0.06-MIN(50000,O2660)*0.03,-2))+MAX(0,ROUNDDOWN(O2660*0.04-MIN(50000,O2660)*0.02,-2)))</f>
        <v/>
      </c>
      <c r="R2660" s="19">
        <f>L2660-M2660</f>
        <v/>
      </c>
      <c r="S2660" s="19">
        <f>P2660-Q2660</f>
        <v/>
      </c>
      <c r="T2660" s="19">
        <f>R2660+S2660</f>
        <v/>
      </c>
      <c r="U2660" s="21">
        <f>IF(J2660&lt;=0,0,LOOKUP(J2660,{0,1950001,3300001,6950001,9000001,18000001,40000001},{0.05,0.1,0.2,0.23,0.33,0.4,0.45}))</f>
        <v/>
      </c>
    </row>
    <row r="2661">
      <c r="A2661" t="inlineStr">
        <is>
          <t>1万円刻み</t>
        </is>
      </c>
      <c r="B2661" s="19">
        <f>'3_1万円刻み'!$A$1262</f>
        <v/>
      </c>
      <c r="C2661" s="20" t="n">
        <v>2025</v>
      </c>
      <c r="D2661" s="19" t="n">
        <v>276000</v>
      </c>
      <c r="E2661" s="19">
        <f>ROUND(MIN(B2661/12,650000)*12*0.0915+MIN(B2661/12,1390000)*12*(0.0504+0)+B2661*0.005,0)</f>
        <v/>
      </c>
      <c r="F2661" s="19" t="n">
        <v>0</v>
      </c>
      <c r="G2661" s="19" t="n">
        <v>0</v>
      </c>
      <c r="H2661" s="19">
        <f>IF(C2661&gt;=2026,IF(B2661&lt;741000,0,IF(B2661&lt;2191000,B2661-740000,IF(B2661&lt;2193000,1451000,IF(B2661&lt;2196000,1453000,IF(B2661&lt;2200000,1456000,IF(B2661&lt;3600000,ROUNDDOWN(B2661/4,-3)*2.8-80000,IF(B2661&lt;6600000,ROUNDDOWN(B2661/4,-3)*3.2-440000,IF(B2661&lt;8500000,ROUNDDOWN(B2661*0.9,0)-1100000,B2661-1950000)))))))),IF(B2661&lt;651000,0,IF(B2661&lt;1900000,B2661-650000,IF(B2661&lt;3600000,ROUNDDOWN(B2661/4,-3)*2.8-80000,IF(B2661&lt;6600000,ROUNDDOWN(B2661/4,-3)*3.2-440000,IF(B2661&lt;8500000,ROUNDDOWN(B2661*0.9,0)-1100000,B2661-1950000))))))</f>
        <v/>
      </c>
      <c r="I2661" s="19">
        <f>IF(H2661&gt;23500000,NA(),IF(C2661&gt;=2026,IF(H2661&lt;=4890000,1040000,IF(H2661&lt;=6550000,670000,620000)),IF(H2661&lt;=1320000,950000,IF(H2661&lt;=3360000,880000,IF(H2661&lt;=4890000,680000,IF(H2661&lt;=6550000,630000,580000))))))</f>
        <v/>
      </c>
      <c r="J2661" s="19">
        <f>MAX(0,ROUNDDOWN(H2661-E2661-I2661-F2661,-3))</f>
        <v/>
      </c>
      <c r="K2661" s="19">
        <f>MAX(0,ROUNDDOWN(H2661-E2661-I2661-F2661-D2661,-3))</f>
        <v/>
      </c>
      <c r="L2661" s="19">
        <f>IF(J2661&lt;=0,0,ROUNDDOWN((J2661*LOOKUP(J2661,{0,1950001,3300001,6950001,9000001,18000001,40000001},{0.05,0.1,0.2,0.23,0.33,0.4,0.45})-LOOKUP(J2661,{0,1950001,3300001,6950001,9000001,18000001,40000001},{0,97500,427500,636000,1536000,2796000,4796000}))*1.021,-2))</f>
        <v/>
      </c>
      <c r="M2661" s="19">
        <f>IF(K2661&lt;=0,0,ROUNDDOWN((K2661*LOOKUP(K2661,{0,1950001,3300001,6950001,9000001,18000001,40000001},{0.05,0.1,0.2,0.23,0.33,0.4,0.45})-LOOKUP(K2661,{0,1950001,3300001,6950001,9000001,18000001,40000001},{0,97500,427500,636000,1536000,2796000,4796000}))*1.021,-2))</f>
        <v/>
      </c>
      <c r="N2661" s="19">
        <f>MAX(0,ROUNDDOWN(H2661-E2661-430000-G2661,-3))</f>
        <v/>
      </c>
      <c r="O2661" s="19">
        <f>MAX(0,ROUNDDOWN(H2661-E2661-430000-G2661-D2661,-3))</f>
        <v/>
      </c>
      <c r="P2661" s="19">
        <f>IF(H2661&lt;=450000,0,MAX(0,ROUNDDOWN(N2661*0.06-MIN(50000,N2661)*0.03,-2))+MAX(0,ROUNDDOWN(N2661*0.04-MIN(50000,N2661)*0.02,-2)))</f>
        <v/>
      </c>
      <c r="Q2661" s="19">
        <f>IF(H2661&lt;=450000,0,MAX(0,ROUNDDOWN(O2661*0.06-MIN(50000,O2661)*0.03,-2))+MAX(0,ROUNDDOWN(O2661*0.04-MIN(50000,O2661)*0.02,-2)))</f>
        <v/>
      </c>
      <c r="R2661" s="19">
        <f>L2661-M2661</f>
        <v/>
      </c>
      <c r="S2661" s="19">
        <f>P2661-Q2661</f>
        <v/>
      </c>
      <c r="T2661" s="19">
        <f>R2661+S2661</f>
        <v/>
      </c>
      <c r="U2661" s="21">
        <f>IF(J2661&lt;=0,0,LOOKUP(J2661,{0,1950001,3300001,6950001,9000001,18000001,40000001},{0.05,0.1,0.2,0.23,0.33,0.4,0.45}))</f>
        <v/>
      </c>
    </row>
    <row r="2662">
      <c r="A2662" t="inlineStr">
        <is>
          <t>1万円刻み</t>
        </is>
      </c>
      <c r="B2662" s="19">
        <f>'3_1万円刻み'!$A$1262</f>
        <v/>
      </c>
      <c r="C2662" s="20" t="n">
        <v>2026</v>
      </c>
      <c r="D2662" s="19" t="n">
        <v>276000</v>
      </c>
      <c r="E2662" s="19">
        <f>ROUND(MIN(B2662/12,650000)*12*0.0915+MIN(B2662/12,1390000)*12*(0.0504+0)+B2662*0.005,0)</f>
        <v/>
      </c>
      <c r="F2662" s="19" t="n">
        <v>0</v>
      </c>
      <c r="G2662" s="19" t="n">
        <v>0</v>
      </c>
      <c r="H2662" s="19">
        <f>IF(C2662&gt;=2026,IF(B2662&lt;741000,0,IF(B2662&lt;2191000,B2662-740000,IF(B2662&lt;2193000,1451000,IF(B2662&lt;2196000,1453000,IF(B2662&lt;2200000,1456000,IF(B2662&lt;3600000,ROUNDDOWN(B2662/4,-3)*2.8-80000,IF(B2662&lt;6600000,ROUNDDOWN(B2662/4,-3)*3.2-440000,IF(B2662&lt;8500000,ROUNDDOWN(B2662*0.9,0)-1100000,B2662-1950000)))))))),IF(B2662&lt;651000,0,IF(B2662&lt;1900000,B2662-650000,IF(B2662&lt;3600000,ROUNDDOWN(B2662/4,-3)*2.8-80000,IF(B2662&lt;6600000,ROUNDDOWN(B2662/4,-3)*3.2-440000,IF(B2662&lt;8500000,ROUNDDOWN(B2662*0.9,0)-1100000,B2662-1950000))))))</f>
        <v/>
      </c>
      <c r="I2662" s="19">
        <f>IF(H2662&gt;23500000,NA(),IF(C2662&gt;=2026,IF(H2662&lt;=4890000,1040000,IF(H2662&lt;=6550000,670000,620000)),IF(H2662&lt;=1320000,950000,IF(H2662&lt;=3360000,880000,IF(H2662&lt;=4890000,680000,IF(H2662&lt;=6550000,630000,580000))))))</f>
        <v/>
      </c>
      <c r="J2662" s="19">
        <f>MAX(0,ROUNDDOWN(H2662-E2662-I2662-F2662,-3))</f>
        <v/>
      </c>
      <c r="K2662" s="19">
        <f>MAX(0,ROUNDDOWN(H2662-E2662-I2662-F2662-D2662,-3))</f>
        <v/>
      </c>
      <c r="L2662" s="19">
        <f>IF(J2662&lt;=0,0,ROUNDDOWN((J2662*LOOKUP(J2662,{0,1950001,3300001,6950001,9000001,18000001,40000001},{0.05,0.1,0.2,0.23,0.33,0.4,0.45})-LOOKUP(J2662,{0,1950001,3300001,6950001,9000001,18000001,40000001},{0,97500,427500,636000,1536000,2796000,4796000}))*1.021,-2))</f>
        <v/>
      </c>
      <c r="M2662" s="19">
        <f>IF(K2662&lt;=0,0,ROUNDDOWN((K2662*LOOKUP(K2662,{0,1950001,3300001,6950001,9000001,18000001,40000001},{0.05,0.1,0.2,0.23,0.33,0.4,0.45})-LOOKUP(K2662,{0,1950001,3300001,6950001,9000001,18000001,40000001},{0,97500,427500,636000,1536000,2796000,4796000}))*1.021,-2))</f>
        <v/>
      </c>
      <c r="N2662" s="19">
        <f>MAX(0,ROUNDDOWN(H2662-E2662-430000-G2662,-3))</f>
        <v/>
      </c>
      <c r="O2662" s="19">
        <f>MAX(0,ROUNDDOWN(H2662-E2662-430000-G2662-D2662,-3))</f>
        <v/>
      </c>
      <c r="P2662" s="19">
        <f>IF(H2662&lt;=450000,0,MAX(0,ROUNDDOWN(N2662*0.06-MIN(50000,N2662)*0.03,-2))+MAX(0,ROUNDDOWN(N2662*0.04-MIN(50000,N2662)*0.02,-2)))</f>
        <v/>
      </c>
      <c r="Q2662" s="19">
        <f>IF(H2662&lt;=450000,0,MAX(0,ROUNDDOWN(O2662*0.06-MIN(50000,O2662)*0.03,-2))+MAX(0,ROUNDDOWN(O2662*0.04-MIN(50000,O2662)*0.02,-2)))</f>
        <v/>
      </c>
      <c r="R2662" s="19">
        <f>L2662-M2662</f>
        <v/>
      </c>
      <c r="S2662" s="19">
        <f>P2662-Q2662</f>
        <v/>
      </c>
      <c r="T2662" s="19">
        <f>R2662+S2662</f>
        <v/>
      </c>
      <c r="U2662" s="21">
        <f>IF(J2662&lt;=0,0,LOOKUP(J2662,{0,1950001,3300001,6950001,9000001,18000001,40000001},{0.05,0.1,0.2,0.23,0.33,0.4,0.45}))</f>
        <v/>
      </c>
    </row>
    <row r="2663">
      <c r="A2663" t="inlineStr">
        <is>
          <t>1万円刻み</t>
        </is>
      </c>
      <c r="B2663" s="19">
        <f>'3_1万円刻み'!$A$1263</f>
        <v/>
      </c>
      <c r="C2663" s="20" t="n">
        <v>2025</v>
      </c>
      <c r="D2663" s="19" t="n">
        <v>276000</v>
      </c>
      <c r="E2663" s="19">
        <f>ROUND(MIN(B2663/12,650000)*12*0.0915+MIN(B2663/12,1390000)*12*(0.0504+0)+B2663*0.005,0)</f>
        <v/>
      </c>
      <c r="F2663" s="19" t="n">
        <v>0</v>
      </c>
      <c r="G2663" s="19" t="n">
        <v>0</v>
      </c>
      <c r="H2663" s="19">
        <f>IF(C2663&gt;=2026,IF(B2663&lt;741000,0,IF(B2663&lt;2191000,B2663-740000,IF(B2663&lt;2193000,1451000,IF(B2663&lt;2196000,1453000,IF(B2663&lt;2200000,1456000,IF(B2663&lt;3600000,ROUNDDOWN(B2663/4,-3)*2.8-80000,IF(B2663&lt;6600000,ROUNDDOWN(B2663/4,-3)*3.2-440000,IF(B2663&lt;8500000,ROUNDDOWN(B2663*0.9,0)-1100000,B2663-1950000)))))))),IF(B2663&lt;651000,0,IF(B2663&lt;1900000,B2663-650000,IF(B2663&lt;3600000,ROUNDDOWN(B2663/4,-3)*2.8-80000,IF(B2663&lt;6600000,ROUNDDOWN(B2663/4,-3)*3.2-440000,IF(B2663&lt;8500000,ROUNDDOWN(B2663*0.9,0)-1100000,B2663-1950000))))))</f>
        <v/>
      </c>
      <c r="I2663" s="19">
        <f>IF(H2663&gt;23500000,NA(),IF(C2663&gt;=2026,IF(H2663&lt;=4890000,1040000,IF(H2663&lt;=6550000,670000,620000)),IF(H2663&lt;=1320000,950000,IF(H2663&lt;=3360000,880000,IF(H2663&lt;=4890000,680000,IF(H2663&lt;=6550000,630000,580000))))))</f>
        <v/>
      </c>
      <c r="J2663" s="19">
        <f>MAX(0,ROUNDDOWN(H2663-E2663-I2663-F2663,-3))</f>
        <v/>
      </c>
      <c r="K2663" s="19">
        <f>MAX(0,ROUNDDOWN(H2663-E2663-I2663-F2663-D2663,-3))</f>
        <v/>
      </c>
      <c r="L2663" s="19">
        <f>IF(J2663&lt;=0,0,ROUNDDOWN((J2663*LOOKUP(J2663,{0,1950001,3300001,6950001,9000001,18000001,40000001},{0.05,0.1,0.2,0.23,0.33,0.4,0.45})-LOOKUP(J2663,{0,1950001,3300001,6950001,9000001,18000001,40000001},{0,97500,427500,636000,1536000,2796000,4796000}))*1.021,-2))</f>
        <v/>
      </c>
      <c r="M2663" s="19">
        <f>IF(K2663&lt;=0,0,ROUNDDOWN((K2663*LOOKUP(K2663,{0,1950001,3300001,6950001,9000001,18000001,40000001},{0.05,0.1,0.2,0.23,0.33,0.4,0.45})-LOOKUP(K2663,{0,1950001,3300001,6950001,9000001,18000001,40000001},{0,97500,427500,636000,1536000,2796000,4796000}))*1.021,-2))</f>
        <v/>
      </c>
      <c r="N2663" s="19">
        <f>MAX(0,ROUNDDOWN(H2663-E2663-430000-G2663,-3))</f>
        <v/>
      </c>
      <c r="O2663" s="19">
        <f>MAX(0,ROUNDDOWN(H2663-E2663-430000-G2663-D2663,-3))</f>
        <v/>
      </c>
      <c r="P2663" s="19">
        <f>IF(H2663&lt;=450000,0,MAX(0,ROUNDDOWN(N2663*0.06-MIN(50000,N2663)*0.03,-2))+MAX(0,ROUNDDOWN(N2663*0.04-MIN(50000,N2663)*0.02,-2)))</f>
        <v/>
      </c>
      <c r="Q2663" s="19">
        <f>IF(H2663&lt;=450000,0,MAX(0,ROUNDDOWN(O2663*0.06-MIN(50000,O2663)*0.03,-2))+MAX(0,ROUNDDOWN(O2663*0.04-MIN(50000,O2663)*0.02,-2)))</f>
        <v/>
      </c>
      <c r="R2663" s="19">
        <f>L2663-M2663</f>
        <v/>
      </c>
      <c r="S2663" s="19">
        <f>P2663-Q2663</f>
        <v/>
      </c>
      <c r="T2663" s="19">
        <f>R2663+S2663</f>
        <v/>
      </c>
      <c r="U2663" s="21">
        <f>IF(J2663&lt;=0,0,LOOKUP(J2663,{0,1950001,3300001,6950001,9000001,18000001,40000001},{0.05,0.1,0.2,0.23,0.33,0.4,0.45}))</f>
        <v/>
      </c>
    </row>
    <row r="2664">
      <c r="A2664" t="inlineStr">
        <is>
          <t>1万円刻み</t>
        </is>
      </c>
      <c r="B2664" s="19">
        <f>'3_1万円刻み'!$A$1263</f>
        <v/>
      </c>
      <c r="C2664" s="20" t="n">
        <v>2026</v>
      </c>
      <c r="D2664" s="19" t="n">
        <v>276000</v>
      </c>
      <c r="E2664" s="19">
        <f>ROUND(MIN(B2664/12,650000)*12*0.0915+MIN(B2664/12,1390000)*12*(0.0504+0)+B2664*0.005,0)</f>
        <v/>
      </c>
      <c r="F2664" s="19" t="n">
        <v>0</v>
      </c>
      <c r="G2664" s="19" t="n">
        <v>0</v>
      </c>
      <c r="H2664" s="19">
        <f>IF(C2664&gt;=2026,IF(B2664&lt;741000,0,IF(B2664&lt;2191000,B2664-740000,IF(B2664&lt;2193000,1451000,IF(B2664&lt;2196000,1453000,IF(B2664&lt;2200000,1456000,IF(B2664&lt;3600000,ROUNDDOWN(B2664/4,-3)*2.8-80000,IF(B2664&lt;6600000,ROUNDDOWN(B2664/4,-3)*3.2-440000,IF(B2664&lt;8500000,ROUNDDOWN(B2664*0.9,0)-1100000,B2664-1950000)))))))),IF(B2664&lt;651000,0,IF(B2664&lt;1900000,B2664-650000,IF(B2664&lt;3600000,ROUNDDOWN(B2664/4,-3)*2.8-80000,IF(B2664&lt;6600000,ROUNDDOWN(B2664/4,-3)*3.2-440000,IF(B2664&lt;8500000,ROUNDDOWN(B2664*0.9,0)-1100000,B2664-1950000))))))</f>
        <v/>
      </c>
      <c r="I2664" s="19">
        <f>IF(H2664&gt;23500000,NA(),IF(C2664&gt;=2026,IF(H2664&lt;=4890000,1040000,IF(H2664&lt;=6550000,670000,620000)),IF(H2664&lt;=1320000,950000,IF(H2664&lt;=3360000,880000,IF(H2664&lt;=4890000,680000,IF(H2664&lt;=6550000,630000,580000))))))</f>
        <v/>
      </c>
      <c r="J2664" s="19">
        <f>MAX(0,ROUNDDOWN(H2664-E2664-I2664-F2664,-3))</f>
        <v/>
      </c>
      <c r="K2664" s="19">
        <f>MAX(0,ROUNDDOWN(H2664-E2664-I2664-F2664-D2664,-3))</f>
        <v/>
      </c>
      <c r="L2664" s="19">
        <f>IF(J2664&lt;=0,0,ROUNDDOWN((J2664*LOOKUP(J2664,{0,1950001,3300001,6950001,9000001,18000001,40000001},{0.05,0.1,0.2,0.23,0.33,0.4,0.45})-LOOKUP(J2664,{0,1950001,3300001,6950001,9000001,18000001,40000001},{0,97500,427500,636000,1536000,2796000,4796000}))*1.021,-2))</f>
        <v/>
      </c>
      <c r="M2664" s="19">
        <f>IF(K2664&lt;=0,0,ROUNDDOWN((K2664*LOOKUP(K2664,{0,1950001,3300001,6950001,9000001,18000001,40000001},{0.05,0.1,0.2,0.23,0.33,0.4,0.45})-LOOKUP(K2664,{0,1950001,3300001,6950001,9000001,18000001,40000001},{0,97500,427500,636000,1536000,2796000,4796000}))*1.021,-2))</f>
        <v/>
      </c>
      <c r="N2664" s="19">
        <f>MAX(0,ROUNDDOWN(H2664-E2664-430000-G2664,-3))</f>
        <v/>
      </c>
      <c r="O2664" s="19">
        <f>MAX(0,ROUNDDOWN(H2664-E2664-430000-G2664-D2664,-3))</f>
        <v/>
      </c>
      <c r="P2664" s="19">
        <f>IF(H2664&lt;=450000,0,MAX(0,ROUNDDOWN(N2664*0.06-MIN(50000,N2664)*0.03,-2))+MAX(0,ROUNDDOWN(N2664*0.04-MIN(50000,N2664)*0.02,-2)))</f>
        <v/>
      </c>
      <c r="Q2664" s="19">
        <f>IF(H2664&lt;=450000,0,MAX(0,ROUNDDOWN(O2664*0.06-MIN(50000,O2664)*0.03,-2))+MAX(0,ROUNDDOWN(O2664*0.04-MIN(50000,O2664)*0.02,-2)))</f>
        <v/>
      </c>
      <c r="R2664" s="19">
        <f>L2664-M2664</f>
        <v/>
      </c>
      <c r="S2664" s="19">
        <f>P2664-Q2664</f>
        <v/>
      </c>
      <c r="T2664" s="19">
        <f>R2664+S2664</f>
        <v/>
      </c>
      <c r="U2664" s="21">
        <f>IF(J2664&lt;=0,0,LOOKUP(J2664,{0,1950001,3300001,6950001,9000001,18000001,40000001},{0.05,0.1,0.2,0.23,0.33,0.4,0.45}))</f>
        <v/>
      </c>
    </row>
    <row r="2665">
      <c r="A2665" t="inlineStr">
        <is>
          <t>1万円刻み</t>
        </is>
      </c>
      <c r="B2665" s="19">
        <f>'3_1万円刻み'!$A$1264</f>
        <v/>
      </c>
      <c r="C2665" s="20" t="n">
        <v>2025</v>
      </c>
      <c r="D2665" s="19" t="n">
        <v>276000</v>
      </c>
      <c r="E2665" s="19">
        <f>ROUND(MIN(B2665/12,650000)*12*0.0915+MIN(B2665/12,1390000)*12*(0.0504+0)+B2665*0.005,0)</f>
        <v/>
      </c>
      <c r="F2665" s="19" t="n">
        <v>0</v>
      </c>
      <c r="G2665" s="19" t="n">
        <v>0</v>
      </c>
      <c r="H2665" s="19">
        <f>IF(C2665&gt;=2026,IF(B2665&lt;741000,0,IF(B2665&lt;2191000,B2665-740000,IF(B2665&lt;2193000,1451000,IF(B2665&lt;2196000,1453000,IF(B2665&lt;2200000,1456000,IF(B2665&lt;3600000,ROUNDDOWN(B2665/4,-3)*2.8-80000,IF(B2665&lt;6600000,ROUNDDOWN(B2665/4,-3)*3.2-440000,IF(B2665&lt;8500000,ROUNDDOWN(B2665*0.9,0)-1100000,B2665-1950000)))))))),IF(B2665&lt;651000,0,IF(B2665&lt;1900000,B2665-650000,IF(B2665&lt;3600000,ROUNDDOWN(B2665/4,-3)*2.8-80000,IF(B2665&lt;6600000,ROUNDDOWN(B2665/4,-3)*3.2-440000,IF(B2665&lt;8500000,ROUNDDOWN(B2665*0.9,0)-1100000,B2665-1950000))))))</f>
        <v/>
      </c>
      <c r="I2665" s="19">
        <f>IF(H2665&gt;23500000,NA(),IF(C2665&gt;=2026,IF(H2665&lt;=4890000,1040000,IF(H2665&lt;=6550000,670000,620000)),IF(H2665&lt;=1320000,950000,IF(H2665&lt;=3360000,880000,IF(H2665&lt;=4890000,680000,IF(H2665&lt;=6550000,630000,580000))))))</f>
        <v/>
      </c>
      <c r="J2665" s="19">
        <f>MAX(0,ROUNDDOWN(H2665-E2665-I2665-F2665,-3))</f>
        <v/>
      </c>
      <c r="K2665" s="19">
        <f>MAX(0,ROUNDDOWN(H2665-E2665-I2665-F2665-D2665,-3))</f>
        <v/>
      </c>
      <c r="L2665" s="19">
        <f>IF(J2665&lt;=0,0,ROUNDDOWN((J2665*LOOKUP(J2665,{0,1950001,3300001,6950001,9000001,18000001,40000001},{0.05,0.1,0.2,0.23,0.33,0.4,0.45})-LOOKUP(J2665,{0,1950001,3300001,6950001,9000001,18000001,40000001},{0,97500,427500,636000,1536000,2796000,4796000}))*1.021,-2))</f>
        <v/>
      </c>
      <c r="M2665" s="19">
        <f>IF(K2665&lt;=0,0,ROUNDDOWN((K2665*LOOKUP(K2665,{0,1950001,3300001,6950001,9000001,18000001,40000001},{0.05,0.1,0.2,0.23,0.33,0.4,0.45})-LOOKUP(K2665,{0,1950001,3300001,6950001,9000001,18000001,40000001},{0,97500,427500,636000,1536000,2796000,4796000}))*1.021,-2))</f>
        <v/>
      </c>
      <c r="N2665" s="19">
        <f>MAX(0,ROUNDDOWN(H2665-E2665-430000-G2665,-3))</f>
        <v/>
      </c>
      <c r="O2665" s="19">
        <f>MAX(0,ROUNDDOWN(H2665-E2665-430000-G2665-D2665,-3))</f>
        <v/>
      </c>
      <c r="P2665" s="19">
        <f>IF(H2665&lt;=450000,0,MAX(0,ROUNDDOWN(N2665*0.06-MIN(50000,N2665)*0.03,-2))+MAX(0,ROUNDDOWN(N2665*0.04-MIN(50000,N2665)*0.02,-2)))</f>
        <v/>
      </c>
      <c r="Q2665" s="19">
        <f>IF(H2665&lt;=450000,0,MAX(0,ROUNDDOWN(O2665*0.06-MIN(50000,O2665)*0.03,-2))+MAX(0,ROUNDDOWN(O2665*0.04-MIN(50000,O2665)*0.02,-2)))</f>
        <v/>
      </c>
      <c r="R2665" s="19">
        <f>L2665-M2665</f>
        <v/>
      </c>
      <c r="S2665" s="19">
        <f>P2665-Q2665</f>
        <v/>
      </c>
      <c r="T2665" s="19">
        <f>R2665+S2665</f>
        <v/>
      </c>
      <c r="U2665" s="21">
        <f>IF(J2665&lt;=0,0,LOOKUP(J2665,{0,1950001,3300001,6950001,9000001,18000001,40000001},{0.05,0.1,0.2,0.23,0.33,0.4,0.45}))</f>
        <v/>
      </c>
    </row>
    <row r="2666">
      <c r="A2666" t="inlineStr">
        <is>
          <t>1万円刻み</t>
        </is>
      </c>
      <c r="B2666" s="19">
        <f>'3_1万円刻み'!$A$1264</f>
        <v/>
      </c>
      <c r="C2666" s="20" t="n">
        <v>2026</v>
      </c>
      <c r="D2666" s="19" t="n">
        <v>276000</v>
      </c>
      <c r="E2666" s="19">
        <f>ROUND(MIN(B2666/12,650000)*12*0.0915+MIN(B2666/12,1390000)*12*(0.0504+0)+B2666*0.005,0)</f>
        <v/>
      </c>
      <c r="F2666" s="19" t="n">
        <v>0</v>
      </c>
      <c r="G2666" s="19" t="n">
        <v>0</v>
      </c>
      <c r="H2666" s="19">
        <f>IF(C2666&gt;=2026,IF(B2666&lt;741000,0,IF(B2666&lt;2191000,B2666-740000,IF(B2666&lt;2193000,1451000,IF(B2666&lt;2196000,1453000,IF(B2666&lt;2200000,1456000,IF(B2666&lt;3600000,ROUNDDOWN(B2666/4,-3)*2.8-80000,IF(B2666&lt;6600000,ROUNDDOWN(B2666/4,-3)*3.2-440000,IF(B2666&lt;8500000,ROUNDDOWN(B2666*0.9,0)-1100000,B2666-1950000)))))))),IF(B2666&lt;651000,0,IF(B2666&lt;1900000,B2666-650000,IF(B2666&lt;3600000,ROUNDDOWN(B2666/4,-3)*2.8-80000,IF(B2666&lt;6600000,ROUNDDOWN(B2666/4,-3)*3.2-440000,IF(B2666&lt;8500000,ROUNDDOWN(B2666*0.9,0)-1100000,B2666-1950000))))))</f>
        <v/>
      </c>
      <c r="I2666" s="19">
        <f>IF(H2666&gt;23500000,NA(),IF(C2666&gt;=2026,IF(H2666&lt;=4890000,1040000,IF(H2666&lt;=6550000,670000,620000)),IF(H2666&lt;=1320000,950000,IF(H2666&lt;=3360000,880000,IF(H2666&lt;=4890000,680000,IF(H2666&lt;=6550000,630000,580000))))))</f>
        <v/>
      </c>
      <c r="J2666" s="19">
        <f>MAX(0,ROUNDDOWN(H2666-E2666-I2666-F2666,-3))</f>
        <v/>
      </c>
      <c r="K2666" s="19">
        <f>MAX(0,ROUNDDOWN(H2666-E2666-I2666-F2666-D2666,-3))</f>
        <v/>
      </c>
      <c r="L2666" s="19">
        <f>IF(J2666&lt;=0,0,ROUNDDOWN((J2666*LOOKUP(J2666,{0,1950001,3300001,6950001,9000001,18000001,40000001},{0.05,0.1,0.2,0.23,0.33,0.4,0.45})-LOOKUP(J2666,{0,1950001,3300001,6950001,9000001,18000001,40000001},{0,97500,427500,636000,1536000,2796000,4796000}))*1.021,-2))</f>
        <v/>
      </c>
      <c r="M2666" s="19">
        <f>IF(K2666&lt;=0,0,ROUNDDOWN((K2666*LOOKUP(K2666,{0,1950001,3300001,6950001,9000001,18000001,40000001},{0.05,0.1,0.2,0.23,0.33,0.4,0.45})-LOOKUP(K2666,{0,1950001,3300001,6950001,9000001,18000001,40000001},{0,97500,427500,636000,1536000,2796000,4796000}))*1.021,-2))</f>
        <v/>
      </c>
      <c r="N2666" s="19">
        <f>MAX(0,ROUNDDOWN(H2666-E2666-430000-G2666,-3))</f>
        <v/>
      </c>
      <c r="O2666" s="19">
        <f>MAX(0,ROUNDDOWN(H2666-E2666-430000-G2666-D2666,-3))</f>
        <v/>
      </c>
      <c r="P2666" s="19">
        <f>IF(H2666&lt;=450000,0,MAX(0,ROUNDDOWN(N2666*0.06-MIN(50000,N2666)*0.03,-2))+MAX(0,ROUNDDOWN(N2666*0.04-MIN(50000,N2666)*0.02,-2)))</f>
        <v/>
      </c>
      <c r="Q2666" s="19">
        <f>IF(H2666&lt;=450000,0,MAX(0,ROUNDDOWN(O2666*0.06-MIN(50000,O2666)*0.03,-2))+MAX(0,ROUNDDOWN(O2666*0.04-MIN(50000,O2666)*0.02,-2)))</f>
        <v/>
      </c>
      <c r="R2666" s="19">
        <f>L2666-M2666</f>
        <v/>
      </c>
      <c r="S2666" s="19">
        <f>P2666-Q2666</f>
        <v/>
      </c>
      <c r="T2666" s="19">
        <f>R2666+S2666</f>
        <v/>
      </c>
      <c r="U2666" s="21">
        <f>IF(J2666&lt;=0,0,LOOKUP(J2666,{0,1950001,3300001,6950001,9000001,18000001,40000001},{0.05,0.1,0.2,0.23,0.33,0.4,0.45}))</f>
        <v/>
      </c>
    </row>
    <row r="2667">
      <c r="A2667" t="inlineStr">
        <is>
          <t>1万円刻み</t>
        </is>
      </c>
      <c r="B2667" s="19">
        <f>'3_1万円刻み'!$A$1265</f>
        <v/>
      </c>
      <c r="C2667" s="20" t="n">
        <v>2025</v>
      </c>
      <c r="D2667" s="19" t="n">
        <v>276000</v>
      </c>
      <c r="E2667" s="19">
        <f>ROUND(MIN(B2667/12,650000)*12*0.0915+MIN(B2667/12,1390000)*12*(0.0504+0)+B2667*0.005,0)</f>
        <v/>
      </c>
      <c r="F2667" s="19" t="n">
        <v>0</v>
      </c>
      <c r="G2667" s="19" t="n">
        <v>0</v>
      </c>
      <c r="H2667" s="19">
        <f>IF(C2667&gt;=2026,IF(B2667&lt;741000,0,IF(B2667&lt;2191000,B2667-740000,IF(B2667&lt;2193000,1451000,IF(B2667&lt;2196000,1453000,IF(B2667&lt;2200000,1456000,IF(B2667&lt;3600000,ROUNDDOWN(B2667/4,-3)*2.8-80000,IF(B2667&lt;6600000,ROUNDDOWN(B2667/4,-3)*3.2-440000,IF(B2667&lt;8500000,ROUNDDOWN(B2667*0.9,0)-1100000,B2667-1950000)))))))),IF(B2667&lt;651000,0,IF(B2667&lt;1900000,B2667-650000,IF(B2667&lt;3600000,ROUNDDOWN(B2667/4,-3)*2.8-80000,IF(B2667&lt;6600000,ROUNDDOWN(B2667/4,-3)*3.2-440000,IF(B2667&lt;8500000,ROUNDDOWN(B2667*0.9,0)-1100000,B2667-1950000))))))</f>
        <v/>
      </c>
      <c r="I2667" s="19">
        <f>IF(H2667&gt;23500000,NA(),IF(C2667&gt;=2026,IF(H2667&lt;=4890000,1040000,IF(H2667&lt;=6550000,670000,620000)),IF(H2667&lt;=1320000,950000,IF(H2667&lt;=3360000,880000,IF(H2667&lt;=4890000,680000,IF(H2667&lt;=6550000,630000,580000))))))</f>
        <v/>
      </c>
      <c r="J2667" s="19">
        <f>MAX(0,ROUNDDOWN(H2667-E2667-I2667-F2667,-3))</f>
        <v/>
      </c>
      <c r="K2667" s="19">
        <f>MAX(0,ROUNDDOWN(H2667-E2667-I2667-F2667-D2667,-3))</f>
        <v/>
      </c>
      <c r="L2667" s="19">
        <f>IF(J2667&lt;=0,0,ROUNDDOWN((J2667*LOOKUP(J2667,{0,1950001,3300001,6950001,9000001,18000001,40000001},{0.05,0.1,0.2,0.23,0.33,0.4,0.45})-LOOKUP(J2667,{0,1950001,3300001,6950001,9000001,18000001,40000001},{0,97500,427500,636000,1536000,2796000,4796000}))*1.021,-2))</f>
        <v/>
      </c>
      <c r="M2667" s="19">
        <f>IF(K2667&lt;=0,0,ROUNDDOWN((K2667*LOOKUP(K2667,{0,1950001,3300001,6950001,9000001,18000001,40000001},{0.05,0.1,0.2,0.23,0.33,0.4,0.45})-LOOKUP(K2667,{0,1950001,3300001,6950001,9000001,18000001,40000001},{0,97500,427500,636000,1536000,2796000,4796000}))*1.021,-2))</f>
        <v/>
      </c>
      <c r="N2667" s="19">
        <f>MAX(0,ROUNDDOWN(H2667-E2667-430000-G2667,-3))</f>
        <v/>
      </c>
      <c r="O2667" s="19">
        <f>MAX(0,ROUNDDOWN(H2667-E2667-430000-G2667-D2667,-3))</f>
        <v/>
      </c>
      <c r="P2667" s="19">
        <f>IF(H2667&lt;=450000,0,MAX(0,ROUNDDOWN(N2667*0.06-MIN(50000,N2667)*0.03,-2))+MAX(0,ROUNDDOWN(N2667*0.04-MIN(50000,N2667)*0.02,-2)))</f>
        <v/>
      </c>
      <c r="Q2667" s="19">
        <f>IF(H2667&lt;=450000,0,MAX(0,ROUNDDOWN(O2667*0.06-MIN(50000,O2667)*0.03,-2))+MAX(0,ROUNDDOWN(O2667*0.04-MIN(50000,O2667)*0.02,-2)))</f>
        <v/>
      </c>
      <c r="R2667" s="19">
        <f>L2667-M2667</f>
        <v/>
      </c>
      <c r="S2667" s="19">
        <f>P2667-Q2667</f>
        <v/>
      </c>
      <c r="T2667" s="19">
        <f>R2667+S2667</f>
        <v/>
      </c>
      <c r="U2667" s="21">
        <f>IF(J2667&lt;=0,0,LOOKUP(J2667,{0,1950001,3300001,6950001,9000001,18000001,40000001},{0.05,0.1,0.2,0.23,0.33,0.4,0.45}))</f>
        <v/>
      </c>
    </row>
    <row r="2668">
      <c r="A2668" t="inlineStr">
        <is>
          <t>1万円刻み</t>
        </is>
      </c>
      <c r="B2668" s="19">
        <f>'3_1万円刻み'!$A$1265</f>
        <v/>
      </c>
      <c r="C2668" s="20" t="n">
        <v>2026</v>
      </c>
      <c r="D2668" s="19" t="n">
        <v>276000</v>
      </c>
      <c r="E2668" s="19">
        <f>ROUND(MIN(B2668/12,650000)*12*0.0915+MIN(B2668/12,1390000)*12*(0.0504+0)+B2668*0.005,0)</f>
        <v/>
      </c>
      <c r="F2668" s="19" t="n">
        <v>0</v>
      </c>
      <c r="G2668" s="19" t="n">
        <v>0</v>
      </c>
      <c r="H2668" s="19">
        <f>IF(C2668&gt;=2026,IF(B2668&lt;741000,0,IF(B2668&lt;2191000,B2668-740000,IF(B2668&lt;2193000,1451000,IF(B2668&lt;2196000,1453000,IF(B2668&lt;2200000,1456000,IF(B2668&lt;3600000,ROUNDDOWN(B2668/4,-3)*2.8-80000,IF(B2668&lt;6600000,ROUNDDOWN(B2668/4,-3)*3.2-440000,IF(B2668&lt;8500000,ROUNDDOWN(B2668*0.9,0)-1100000,B2668-1950000)))))))),IF(B2668&lt;651000,0,IF(B2668&lt;1900000,B2668-650000,IF(B2668&lt;3600000,ROUNDDOWN(B2668/4,-3)*2.8-80000,IF(B2668&lt;6600000,ROUNDDOWN(B2668/4,-3)*3.2-440000,IF(B2668&lt;8500000,ROUNDDOWN(B2668*0.9,0)-1100000,B2668-1950000))))))</f>
        <v/>
      </c>
      <c r="I2668" s="19">
        <f>IF(H2668&gt;23500000,NA(),IF(C2668&gt;=2026,IF(H2668&lt;=4890000,1040000,IF(H2668&lt;=6550000,670000,620000)),IF(H2668&lt;=1320000,950000,IF(H2668&lt;=3360000,880000,IF(H2668&lt;=4890000,680000,IF(H2668&lt;=6550000,630000,580000))))))</f>
        <v/>
      </c>
      <c r="J2668" s="19">
        <f>MAX(0,ROUNDDOWN(H2668-E2668-I2668-F2668,-3))</f>
        <v/>
      </c>
      <c r="K2668" s="19">
        <f>MAX(0,ROUNDDOWN(H2668-E2668-I2668-F2668-D2668,-3))</f>
        <v/>
      </c>
      <c r="L2668" s="19">
        <f>IF(J2668&lt;=0,0,ROUNDDOWN((J2668*LOOKUP(J2668,{0,1950001,3300001,6950001,9000001,18000001,40000001},{0.05,0.1,0.2,0.23,0.33,0.4,0.45})-LOOKUP(J2668,{0,1950001,3300001,6950001,9000001,18000001,40000001},{0,97500,427500,636000,1536000,2796000,4796000}))*1.021,-2))</f>
        <v/>
      </c>
      <c r="M2668" s="19">
        <f>IF(K2668&lt;=0,0,ROUNDDOWN((K2668*LOOKUP(K2668,{0,1950001,3300001,6950001,9000001,18000001,40000001},{0.05,0.1,0.2,0.23,0.33,0.4,0.45})-LOOKUP(K2668,{0,1950001,3300001,6950001,9000001,18000001,40000001},{0,97500,427500,636000,1536000,2796000,4796000}))*1.021,-2))</f>
        <v/>
      </c>
      <c r="N2668" s="19">
        <f>MAX(0,ROUNDDOWN(H2668-E2668-430000-G2668,-3))</f>
        <v/>
      </c>
      <c r="O2668" s="19">
        <f>MAX(0,ROUNDDOWN(H2668-E2668-430000-G2668-D2668,-3))</f>
        <v/>
      </c>
      <c r="P2668" s="19">
        <f>IF(H2668&lt;=450000,0,MAX(0,ROUNDDOWN(N2668*0.06-MIN(50000,N2668)*0.03,-2))+MAX(0,ROUNDDOWN(N2668*0.04-MIN(50000,N2668)*0.02,-2)))</f>
        <v/>
      </c>
      <c r="Q2668" s="19">
        <f>IF(H2668&lt;=450000,0,MAX(0,ROUNDDOWN(O2668*0.06-MIN(50000,O2668)*0.03,-2))+MAX(0,ROUNDDOWN(O2668*0.04-MIN(50000,O2668)*0.02,-2)))</f>
        <v/>
      </c>
      <c r="R2668" s="19">
        <f>L2668-M2668</f>
        <v/>
      </c>
      <c r="S2668" s="19">
        <f>P2668-Q2668</f>
        <v/>
      </c>
      <c r="T2668" s="19">
        <f>R2668+S2668</f>
        <v/>
      </c>
      <c r="U2668" s="21">
        <f>IF(J2668&lt;=0,0,LOOKUP(J2668,{0,1950001,3300001,6950001,9000001,18000001,40000001},{0.05,0.1,0.2,0.23,0.33,0.4,0.45}))</f>
        <v/>
      </c>
    </row>
    <row r="2669">
      <c r="A2669" t="inlineStr">
        <is>
          <t>1万円刻み</t>
        </is>
      </c>
      <c r="B2669" s="19">
        <f>'3_1万円刻み'!$A$1266</f>
        <v/>
      </c>
      <c r="C2669" s="20" t="n">
        <v>2025</v>
      </c>
      <c r="D2669" s="19" t="n">
        <v>276000</v>
      </c>
      <c r="E2669" s="19">
        <f>ROUND(MIN(B2669/12,650000)*12*0.0915+MIN(B2669/12,1390000)*12*(0.0504+0)+B2669*0.005,0)</f>
        <v/>
      </c>
      <c r="F2669" s="19" t="n">
        <v>0</v>
      </c>
      <c r="G2669" s="19" t="n">
        <v>0</v>
      </c>
      <c r="H2669" s="19">
        <f>IF(C2669&gt;=2026,IF(B2669&lt;741000,0,IF(B2669&lt;2191000,B2669-740000,IF(B2669&lt;2193000,1451000,IF(B2669&lt;2196000,1453000,IF(B2669&lt;2200000,1456000,IF(B2669&lt;3600000,ROUNDDOWN(B2669/4,-3)*2.8-80000,IF(B2669&lt;6600000,ROUNDDOWN(B2669/4,-3)*3.2-440000,IF(B2669&lt;8500000,ROUNDDOWN(B2669*0.9,0)-1100000,B2669-1950000)))))))),IF(B2669&lt;651000,0,IF(B2669&lt;1900000,B2669-650000,IF(B2669&lt;3600000,ROUNDDOWN(B2669/4,-3)*2.8-80000,IF(B2669&lt;6600000,ROUNDDOWN(B2669/4,-3)*3.2-440000,IF(B2669&lt;8500000,ROUNDDOWN(B2669*0.9,0)-1100000,B2669-1950000))))))</f>
        <v/>
      </c>
      <c r="I2669" s="19">
        <f>IF(H2669&gt;23500000,NA(),IF(C2669&gt;=2026,IF(H2669&lt;=4890000,1040000,IF(H2669&lt;=6550000,670000,620000)),IF(H2669&lt;=1320000,950000,IF(H2669&lt;=3360000,880000,IF(H2669&lt;=4890000,680000,IF(H2669&lt;=6550000,630000,580000))))))</f>
        <v/>
      </c>
      <c r="J2669" s="19">
        <f>MAX(0,ROUNDDOWN(H2669-E2669-I2669-F2669,-3))</f>
        <v/>
      </c>
      <c r="K2669" s="19">
        <f>MAX(0,ROUNDDOWN(H2669-E2669-I2669-F2669-D2669,-3))</f>
        <v/>
      </c>
      <c r="L2669" s="19">
        <f>IF(J2669&lt;=0,0,ROUNDDOWN((J2669*LOOKUP(J2669,{0,1950001,3300001,6950001,9000001,18000001,40000001},{0.05,0.1,0.2,0.23,0.33,0.4,0.45})-LOOKUP(J2669,{0,1950001,3300001,6950001,9000001,18000001,40000001},{0,97500,427500,636000,1536000,2796000,4796000}))*1.021,-2))</f>
        <v/>
      </c>
      <c r="M2669" s="19">
        <f>IF(K2669&lt;=0,0,ROUNDDOWN((K2669*LOOKUP(K2669,{0,1950001,3300001,6950001,9000001,18000001,40000001},{0.05,0.1,0.2,0.23,0.33,0.4,0.45})-LOOKUP(K2669,{0,1950001,3300001,6950001,9000001,18000001,40000001},{0,97500,427500,636000,1536000,2796000,4796000}))*1.021,-2))</f>
        <v/>
      </c>
      <c r="N2669" s="19">
        <f>MAX(0,ROUNDDOWN(H2669-E2669-430000-G2669,-3))</f>
        <v/>
      </c>
      <c r="O2669" s="19">
        <f>MAX(0,ROUNDDOWN(H2669-E2669-430000-G2669-D2669,-3))</f>
        <v/>
      </c>
      <c r="P2669" s="19">
        <f>IF(H2669&lt;=450000,0,MAX(0,ROUNDDOWN(N2669*0.06-MIN(50000,N2669)*0.03,-2))+MAX(0,ROUNDDOWN(N2669*0.04-MIN(50000,N2669)*0.02,-2)))</f>
        <v/>
      </c>
      <c r="Q2669" s="19">
        <f>IF(H2669&lt;=450000,0,MAX(0,ROUNDDOWN(O2669*0.06-MIN(50000,O2669)*0.03,-2))+MAX(0,ROUNDDOWN(O2669*0.04-MIN(50000,O2669)*0.02,-2)))</f>
        <v/>
      </c>
      <c r="R2669" s="19">
        <f>L2669-M2669</f>
        <v/>
      </c>
      <c r="S2669" s="19">
        <f>P2669-Q2669</f>
        <v/>
      </c>
      <c r="T2669" s="19">
        <f>R2669+S2669</f>
        <v/>
      </c>
      <c r="U2669" s="21">
        <f>IF(J2669&lt;=0,0,LOOKUP(J2669,{0,1950001,3300001,6950001,9000001,18000001,40000001},{0.05,0.1,0.2,0.23,0.33,0.4,0.45}))</f>
        <v/>
      </c>
    </row>
    <row r="2670">
      <c r="A2670" t="inlineStr">
        <is>
          <t>1万円刻み</t>
        </is>
      </c>
      <c r="B2670" s="19">
        <f>'3_1万円刻み'!$A$1266</f>
        <v/>
      </c>
      <c r="C2670" s="20" t="n">
        <v>2026</v>
      </c>
      <c r="D2670" s="19" t="n">
        <v>276000</v>
      </c>
      <c r="E2670" s="19">
        <f>ROUND(MIN(B2670/12,650000)*12*0.0915+MIN(B2670/12,1390000)*12*(0.0504+0)+B2670*0.005,0)</f>
        <v/>
      </c>
      <c r="F2670" s="19" t="n">
        <v>0</v>
      </c>
      <c r="G2670" s="19" t="n">
        <v>0</v>
      </c>
      <c r="H2670" s="19">
        <f>IF(C2670&gt;=2026,IF(B2670&lt;741000,0,IF(B2670&lt;2191000,B2670-740000,IF(B2670&lt;2193000,1451000,IF(B2670&lt;2196000,1453000,IF(B2670&lt;2200000,1456000,IF(B2670&lt;3600000,ROUNDDOWN(B2670/4,-3)*2.8-80000,IF(B2670&lt;6600000,ROUNDDOWN(B2670/4,-3)*3.2-440000,IF(B2670&lt;8500000,ROUNDDOWN(B2670*0.9,0)-1100000,B2670-1950000)))))))),IF(B2670&lt;651000,0,IF(B2670&lt;1900000,B2670-650000,IF(B2670&lt;3600000,ROUNDDOWN(B2670/4,-3)*2.8-80000,IF(B2670&lt;6600000,ROUNDDOWN(B2670/4,-3)*3.2-440000,IF(B2670&lt;8500000,ROUNDDOWN(B2670*0.9,0)-1100000,B2670-1950000))))))</f>
        <v/>
      </c>
      <c r="I2670" s="19">
        <f>IF(H2670&gt;23500000,NA(),IF(C2670&gt;=2026,IF(H2670&lt;=4890000,1040000,IF(H2670&lt;=6550000,670000,620000)),IF(H2670&lt;=1320000,950000,IF(H2670&lt;=3360000,880000,IF(H2670&lt;=4890000,680000,IF(H2670&lt;=6550000,630000,580000))))))</f>
        <v/>
      </c>
      <c r="J2670" s="19">
        <f>MAX(0,ROUNDDOWN(H2670-E2670-I2670-F2670,-3))</f>
        <v/>
      </c>
      <c r="K2670" s="19">
        <f>MAX(0,ROUNDDOWN(H2670-E2670-I2670-F2670-D2670,-3))</f>
        <v/>
      </c>
      <c r="L2670" s="19">
        <f>IF(J2670&lt;=0,0,ROUNDDOWN((J2670*LOOKUP(J2670,{0,1950001,3300001,6950001,9000001,18000001,40000001},{0.05,0.1,0.2,0.23,0.33,0.4,0.45})-LOOKUP(J2670,{0,1950001,3300001,6950001,9000001,18000001,40000001},{0,97500,427500,636000,1536000,2796000,4796000}))*1.021,-2))</f>
        <v/>
      </c>
      <c r="M2670" s="19">
        <f>IF(K2670&lt;=0,0,ROUNDDOWN((K2670*LOOKUP(K2670,{0,1950001,3300001,6950001,9000001,18000001,40000001},{0.05,0.1,0.2,0.23,0.33,0.4,0.45})-LOOKUP(K2670,{0,1950001,3300001,6950001,9000001,18000001,40000001},{0,97500,427500,636000,1536000,2796000,4796000}))*1.021,-2))</f>
        <v/>
      </c>
      <c r="N2670" s="19">
        <f>MAX(0,ROUNDDOWN(H2670-E2670-430000-G2670,-3))</f>
        <v/>
      </c>
      <c r="O2670" s="19">
        <f>MAX(0,ROUNDDOWN(H2670-E2670-430000-G2670-D2670,-3))</f>
        <v/>
      </c>
      <c r="P2670" s="19">
        <f>IF(H2670&lt;=450000,0,MAX(0,ROUNDDOWN(N2670*0.06-MIN(50000,N2670)*0.03,-2))+MAX(0,ROUNDDOWN(N2670*0.04-MIN(50000,N2670)*0.02,-2)))</f>
        <v/>
      </c>
      <c r="Q2670" s="19">
        <f>IF(H2670&lt;=450000,0,MAX(0,ROUNDDOWN(O2670*0.06-MIN(50000,O2670)*0.03,-2))+MAX(0,ROUNDDOWN(O2670*0.04-MIN(50000,O2670)*0.02,-2)))</f>
        <v/>
      </c>
      <c r="R2670" s="19">
        <f>L2670-M2670</f>
        <v/>
      </c>
      <c r="S2670" s="19">
        <f>P2670-Q2670</f>
        <v/>
      </c>
      <c r="T2670" s="19">
        <f>R2670+S2670</f>
        <v/>
      </c>
      <c r="U2670" s="21">
        <f>IF(J2670&lt;=0,0,LOOKUP(J2670,{0,1950001,3300001,6950001,9000001,18000001,40000001},{0.05,0.1,0.2,0.23,0.33,0.4,0.45}))</f>
        <v/>
      </c>
    </row>
    <row r="2671">
      <c r="A2671" t="inlineStr">
        <is>
          <t>1万円刻み</t>
        </is>
      </c>
      <c r="B2671" s="19">
        <f>'3_1万円刻み'!$A$1267</f>
        <v/>
      </c>
      <c r="C2671" s="20" t="n">
        <v>2025</v>
      </c>
      <c r="D2671" s="19" t="n">
        <v>276000</v>
      </c>
      <c r="E2671" s="19">
        <f>ROUND(MIN(B2671/12,650000)*12*0.0915+MIN(B2671/12,1390000)*12*(0.0504+0)+B2671*0.005,0)</f>
        <v/>
      </c>
      <c r="F2671" s="19" t="n">
        <v>0</v>
      </c>
      <c r="G2671" s="19" t="n">
        <v>0</v>
      </c>
      <c r="H2671" s="19">
        <f>IF(C2671&gt;=2026,IF(B2671&lt;741000,0,IF(B2671&lt;2191000,B2671-740000,IF(B2671&lt;2193000,1451000,IF(B2671&lt;2196000,1453000,IF(B2671&lt;2200000,1456000,IF(B2671&lt;3600000,ROUNDDOWN(B2671/4,-3)*2.8-80000,IF(B2671&lt;6600000,ROUNDDOWN(B2671/4,-3)*3.2-440000,IF(B2671&lt;8500000,ROUNDDOWN(B2671*0.9,0)-1100000,B2671-1950000)))))))),IF(B2671&lt;651000,0,IF(B2671&lt;1900000,B2671-650000,IF(B2671&lt;3600000,ROUNDDOWN(B2671/4,-3)*2.8-80000,IF(B2671&lt;6600000,ROUNDDOWN(B2671/4,-3)*3.2-440000,IF(B2671&lt;8500000,ROUNDDOWN(B2671*0.9,0)-1100000,B2671-1950000))))))</f>
        <v/>
      </c>
      <c r="I2671" s="19">
        <f>IF(H2671&gt;23500000,NA(),IF(C2671&gt;=2026,IF(H2671&lt;=4890000,1040000,IF(H2671&lt;=6550000,670000,620000)),IF(H2671&lt;=1320000,950000,IF(H2671&lt;=3360000,880000,IF(H2671&lt;=4890000,680000,IF(H2671&lt;=6550000,630000,580000))))))</f>
        <v/>
      </c>
      <c r="J2671" s="19">
        <f>MAX(0,ROUNDDOWN(H2671-E2671-I2671-F2671,-3))</f>
        <v/>
      </c>
      <c r="K2671" s="19">
        <f>MAX(0,ROUNDDOWN(H2671-E2671-I2671-F2671-D2671,-3))</f>
        <v/>
      </c>
      <c r="L2671" s="19">
        <f>IF(J2671&lt;=0,0,ROUNDDOWN((J2671*LOOKUP(J2671,{0,1950001,3300001,6950001,9000001,18000001,40000001},{0.05,0.1,0.2,0.23,0.33,0.4,0.45})-LOOKUP(J2671,{0,1950001,3300001,6950001,9000001,18000001,40000001},{0,97500,427500,636000,1536000,2796000,4796000}))*1.021,-2))</f>
        <v/>
      </c>
      <c r="M2671" s="19">
        <f>IF(K2671&lt;=0,0,ROUNDDOWN((K2671*LOOKUP(K2671,{0,1950001,3300001,6950001,9000001,18000001,40000001},{0.05,0.1,0.2,0.23,0.33,0.4,0.45})-LOOKUP(K2671,{0,1950001,3300001,6950001,9000001,18000001,40000001},{0,97500,427500,636000,1536000,2796000,4796000}))*1.021,-2))</f>
        <v/>
      </c>
      <c r="N2671" s="19">
        <f>MAX(0,ROUNDDOWN(H2671-E2671-430000-G2671,-3))</f>
        <v/>
      </c>
      <c r="O2671" s="19">
        <f>MAX(0,ROUNDDOWN(H2671-E2671-430000-G2671-D2671,-3))</f>
        <v/>
      </c>
      <c r="P2671" s="19">
        <f>IF(H2671&lt;=450000,0,MAX(0,ROUNDDOWN(N2671*0.06-MIN(50000,N2671)*0.03,-2))+MAX(0,ROUNDDOWN(N2671*0.04-MIN(50000,N2671)*0.02,-2)))</f>
        <v/>
      </c>
      <c r="Q2671" s="19">
        <f>IF(H2671&lt;=450000,0,MAX(0,ROUNDDOWN(O2671*0.06-MIN(50000,O2671)*0.03,-2))+MAX(0,ROUNDDOWN(O2671*0.04-MIN(50000,O2671)*0.02,-2)))</f>
        <v/>
      </c>
      <c r="R2671" s="19">
        <f>L2671-M2671</f>
        <v/>
      </c>
      <c r="S2671" s="19">
        <f>P2671-Q2671</f>
        <v/>
      </c>
      <c r="T2671" s="19">
        <f>R2671+S2671</f>
        <v/>
      </c>
      <c r="U2671" s="21">
        <f>IF(J2671&lt;=0,0,LOOKUP(J2671,{0,1950001,3300001,6950001,9000001,18000001,40000001},{0.05,0.1,0.2,0.23,0.33,0.4,0.45}))</f>
        <v/>
      </c>
    </row>
    <row r="2672">
      <c r="A2672" t="inlineStr">
        <is>
          <t>1万円刻み</t>
        </is>
      </c>
      <c r="B2672" s="19">
        <f>'3_1万円刻み'!$A$1267</f>
        <v/>
      </c>
      <c r="C2672" s="20" t="n">
        <v>2026</v>
      </c>
      <c r="D2672" s="19" t="n">
        <v>276000</v>
      </c>
      <c r="E2672" s="19">
        <f>ROUND(MIN(B2672/12,650000)*12*0.0915+MIN(B2672/12,1390000)*12*(0.0504+0)+B2672*0.005,0)</f>
        <v/>
      </c>
      <c r="F2672" s="19" t="n">
        <v>0</v>
      </c>
      <c r="G2672" s="19" t="n">
        <v>0</v>
      </c>
      <c r="H2672" s="19">
        <f>IF(C2672&gt;=2026,IF(B2672&lt;741000,0,IF(B2672&lt;2191000,B2672-740000,IF(B2672&lt;2193000,1451000,IF(B2672&lt;2196000,1453000,IF(B2672&lt;2200000,1456000,IF(B2672&lt;3600000,ROUNDDOWN(B2672/4,-3)*2.8-80000,IF(B2672&lt;6600000,ROUNDDOWN(B2672/4,-3)*3.2-440000,IF(B2672&lt;8500000,ROUNDDOWN(B2672*0.9,0)-1100000,B2672-1950000)))))))),IF(B2672&lt;651000,0,IF(B2672&lt;1900000,B2672-650000,IF(B2672&lt;3600000,ROUNDDOWN(B2672/4,-3)*2.8-80000,IF(B2672&lt;6600000,ROUNDDOWN(B2672/4,-3)*3.2-440000,IF(B2672&lt;8500000,ROUNDDOWN(B2672*0.9,0)-1100000,B2672-1950000))))))</f>
        <v/>
      </c>
      <c r="I2672" s="19">
        <f>IF(H2672&gt;23500000,NA(),IF(C2672&gt;=2026,IF(H2672&lt;=4890000,1040000,IF(H2672&lt;=6550000,670000,620000)),IF(H2672&lt;=1320000,950000,IF(H2672&lt;=3360000,880000,IF(H2672&lt;=4890000,680000,IF(H2672&lt;=6550000,630000,580000))))))</f>
        <v/>
      </c>
      <c r="J2672" s="19">
        <f>MAX(0,ROUNDDOWN(H2672-E2672-I2672-F2672,-3))</f>
        <v/>
      </c>
      <c r="K2672" s="19">
        <f>MAX(0,ROUNDDOWN(H2672-E2672-I2672-F2672-D2672,-3))</f>
        <v/>
      </c>
      <c r="L2672" s="19">
        <f>IF(J2672&lt;=0,0,ROUNDDOWN((J2672*LOOKUP(J2672,{0,1950001,3300001,6950001,9000001,18000001,40000001},{0.05,0.1,0.2,0.23,0.33,0.4,0.45})-LOOKUP(J2672,{0,1950001,3300001,6950001,9000001,18000001,40000001},{0,97500,427500,636000,1536000,2796000,4796000}))*1.021,-2))</f>
        <v/>
      </c>
      <c r="M2672" s="19">
        <f>IF(K2672&lt;=0,0,ROUNDDOWN((K2672*LOOKUP(K2672,{0,1950001,3300001,6950001,9000001,18000001,40000001},{0.05,0.1,0.2,0.23,0.33,0.4,0.45})-LOOKUP(K2672,{0,1950001,3300001,6950001,9000001,18000001,40000001},{0,97500,427500,636000,1536000,2796000,4796000}))*1.021,-2))</f>
        <v/>
      </c>
      <c r="N2672" s="19">
        <f>MAX(0,ROUNDDOWN(H2672-E2672-430000-G2672,-3))</f>
        <v/>
      </c>
      <c r="O2672" s="19">
        <f>MAX(0,ROUNDDOWN(H2672-E2672-430000-G2672-D2672,-3))</f>
        <v/>
      </c>
      <c r="P2672" s="19">
        <f>IF(H2672&lt;=450000,0,MAX(0,ROUNDDOWN(N2672*0.06-MIN(50000,N2672)*0.03,-2))+MAX(0,ROUNDDOWN(N2672*0.04-MIN(50000,N2672)*0.02,-2)))</f>
        <v/>
      </c>
      <c r="Q2672" s="19">
        <f>IF(H2672&lt;=450000,0,MAX(0,ROUNDDOWN(O2672*0.06-MIN(50000,O2672)*0.03,-2))+MAX(0,ROUNDDOWN(O2672*0.04-MIN(50000,O2672)*0.02,-2)))</f>
        <v/>
      </c>
      <c r="R2672" s="19">
        <f>L2672-M2672</f>
        <v/>
      </c>
      <c r="S2672" s="19">
        <f>P2672-Q2672</f>
        <v/>
      </c>
      <c r="T2672" s="19">
        <f>R2672+S2672</f>
        <v/>
      </c>
      <c r="U2672" s="21">
        <f>IF(J2672&lt;=0,0,LOOKUP(J2672,{0,1950001,3300001,6950001,9000001,18000001,40000001},{0.05,0.1,0.2,0.23,0.33,0.4,0.45}))</f>
        <v/>
      </c>
    </row>
    <row r="2673">
      <c r="A2673" t="inlineStr">
        <is>
          <t>1万円刻み</t>
        </is>
      </c>
      <c r="B2673" s="19">
        <f>'3_1万円刻み'!$A$1268</f>
        <v/>
      </c>
      <c r="C2673" s="20" t="n">
        <v>2025</v>
      </c>
      <c r="D2673" s="19" t="n">
        <v>276000</v>
      </c>
      <c r="E2673" s="19">
        <f>ROUND(MIN(B2673/12,650000)*12*0.0915+MIN(B2673/12,1390000)*12*(0.0504+0)+B2673*0.005,0)</f>
        <v/>
      </c>
      <c r="F2673" s="19" t="n">
        <v>0</v>
      </c>
      <c r="G2673" s="19" t="n">
        <v>0</v>
      </c>
      <c r="H2673" s="19">
        <f>IF(C2673&gt;=2026,IF(B2673&lt;741000,0,IF(B2673&lt;2191000,B2673-740000,IF(B2673&lt;2193000,1451000,IF(B2673&lt;2196000,1453000,IF(B2673&lt;2200000,1456000,IF(B2673&lt;3600000,ROUNDDOWN(B2673/4,-3)*2.8-80000,IF(B2673&lt;6600000,ROUNDDOWN(B2673/4,-3)*3.2-440000,IF(B2673&lt;8500000,ROUNDDOWN(B2673*0.9,0)-1100000,B2673-1950000)))))))),IF(B2673&lt;651000,0,IF(B2673&lt;1900000,B2673-650000,IF(B2673&lt;3600000,ROUNDDOWN(B2673/4,-3)*2.8-80000,IF(B2673&lt;6600000,ROUNDDOWN(B2673/4,-3)*3.2-440000,IF(B2673&lt;8500000,ROUNDDOWN(B2673*0.9,0)-1100000,B2673-1950000))))))</f>
        <v/>
      </c>
      <c r="I2673" s="19">
        <f>IF(H2673&gt;23500000,NA(),IF(C2673&gt;=2026,IF(H2673&lt;=4890000,1040000,IF(H2673&lt;=6550000,670000,620000)),IF(H2673&lt;=1320000,950000,IF(H2673&lt;=3360000,880000,IF(H2673&lt;=4890000,680000,IF(H2673&lt;=6550000,630000,580000))))))</f>
        <v/>
      </c>
      <c r="J2673" s="19">
        <f>MAX(0,ROUNDDOWN(H2673-E2673-I2673-F2673,-3))</f>
        <v/>
      </c>
      <c r="K2673" s="19">
        <f>MAX(0,ROUNDDOWN(H2673-E2673-I2673-F2673-D2673,-3))</f>
        <v/>
      </c>
      <c r="L2673" s="19">
        <f>IF(J2673&lt;=0,0,ROUNDDOWN((J2673*LOOKUP(J2673,{0,1950001,3300001,6950001,9000001,18000001,40000001},{0.05,0.1,0.2,0.23,0.33,0.4,0.45})-LOOKUP(J2673,{0,1950001,3300001,6950001,9000001,18000001,40000001},{0,97500,427500,636000,1536000,2796000,4796000}))*1.021,-2))</f>
        <v/>
      </c>
      <c r="M2673" s="19">
        <f>IF(K2673&lt;=0,0,ROUNDDOWN((K2673*LOOKUP(K2673,{0,1950001,3300001,6950001,9000001,18000001,40000001},{0.05,0.1,0.2,0.23,0.33,0.4,0.45})-LOOKUP(K2673,{0,1950001,3300001,6950001,9000001,18000001,40000001},{0,97500,427500,636000,1536000,2796000,4796000}))*1.021,-2))</f>
        <v/>
      </c>
      <c r="N2673" s="19">
        <f>MAX(0,ROUNDDOWN(H2673-E2673-430000-G2673,-3))</f>
        <v/>
      </c>
      <c r="O2673" s="19">
        <f>MAX(0,ROUNDDOWN(H2673-E2673-430000-G2673-D2673,-3))</f>
        <v/>
      </c>
      <c r="P2673" s="19">
        <f>IF(H2673&lt;=450000,0,MAX(0,ROUNDDOWN(N2673*0.06-MIN(50000,N2673)*0.03,-2))+MAX(0,ROUNDDOWN(N2673*0.04-MIN(50000,N2673)*0.02,-2)))</f>
        <v/>
      </c>
      <c r="Q2673" s="19">
        <f>IF(H2673&lt;=450000,0,MAX(0,ROUNDDOWN(O2673*0.06-MIN(50000,O2673)*0.03,-2))+MAX(0,ROUNDDOWN(O2673*0.04-MIN(50000,O2673)*0.02,-2)))</f>
        <v/>
      </c>
      <c r="R2673" s="19">
        <f>L2673-M2673</f>
        <v/>
      </c>
      <c r="S2673" s="19">
        <f>P2673-Q2673</f>
        <v/>
      </c>
      <c r="T2673" s="19">
        <f>R2673+S2673</f>
        <v/>
      </c>
      <c r="U2673" s="21">
        <f>IF(J2673&lt;=0,0,LOOKUP(J2673,{0,1950001,3300001,6950001,9000001,18000001,40000001},{0.05,0.1,0.2,0.23,0.33,0.4,0.45}))</f>
        <v/>
      </c>
    </row>
    <row r="2674">
      <c r="A2674" t="inlineStr">
        <is>
          <t>1万円刻み</t>
        </is>
      </c>
      <c r="B2674" s="19">
        <f>'3_1万円刻み'!$A$1268</f>
        <v/>
      </c>
      <c r="C2674" s="20" t="n">
        <v>2026</v>
      </c>
      <c r="D2674" s="19" t="n">
        <v>276000</v>
      </c>
      <c r="E2674" s="19">
        <f>ROUND(MIN(B2674/12,650000)*12*0.0915+MIN(B2674/12,1390000)*12*(0.0504+0)+B2674*0.005,0)</f>
        <v/>
      </c>
      <c r="F2674" s="19" t="n">
        <v>0</v>
      </c>
      <c r="G2674" s="19" t="n">
        <v>0</v>
      </c>
      <c r="H2674" s="19">
        <f>IF(C2674&gt;=2026,IF(B2674&lt;741000,0,IF(B2674&lt;2191000,B2674-740000,IF(B2674&lt;2193000,1451000,IF(B2674&lt;2196000,1453000,IF(B2674&lt;2200000,1456000,IF(B2674&lt;3600000,ROUNDDOWN(B2674/4,-3)*2.8-80000,IF(B2674&lt;6600000,ROUNDDOWN(B2674/4,-3)*3.2-440000,IF(B2674&lt;8500000,ROUNDDOWN(B2674*0.9,0)-1100000,B2674-1950000)))))))),IF(B2674&lt;651000,0,IF(B2674&lt;1900000,B2674-650000,IF(B2674&lt;3600000,ROUNDDOWN(B2674/4,-3)*2.8-80000,IF(B2674&lt;6600000,ROUNDDOWN(B2674/4,-3)*3.2-440000,IF(B2674&lt;8500000,ROUNDDOWN(B2674*0.9,0)-1100000,B2674-1950000))))))</f>
        <v/>
      </c>
      <c r="I2674" s="19">
        <f>IF(H2674&gt;23500000,NA(),IF(C2674&gt;=2026,IF(H2674&lt;=4890000,1040000,IF(H2674&lt;=6550000,670000,620000)),IF(H2674&lt;=1320000,950000,IF(H2674&lt;=3360000,880000,IF(H2674&lt;=4890000,680000,IF(H2674&lt;=6550000,630000,580000))))))</f>
        <v/>
      </c>
      <c r="J2674" s="19">
        <f>MAX(0,ROUNDDOWN(H2674-E2674-I2674-F2674,-3))</f>
        <v/>
      </c>
      <c r="K2674" s="19">
        <f>MAX(0,ROUNDDOWN(H2674-E2674-I2674-F2674-D2674,-3))</f>
        <v/>
      </c>
      <c r="L2674" s="19">
        <f>IF(J2674&lt;=0,0,ROUNDDOWN((J2674*LOOKUP(J2674,{0,1950001,3300001,6950001,9000001,18000001,40000001},{0.05,0.1,0.2,0.23,0.33,0.4,0.45})-LOOKUP(J2674,{0,1950001,3300001,6950001,9000001,18000001,40000001},{0,97500,427500,636000,1536000,2796000,4796000}))*1.021,-2))</f>
        <v/>
      </c>
      <c r="M2674" s="19">
        <f>IF(K2674&lt;=0,0,ROUNDDOWN((K2674*LOOKUP(K2674,{0,1950001,3300001,6950001,9000001,18000001,40000001},{0.05,0.1,0.2,0.23,0.33,0.4,0.45})-LOOKUP(K2674,{0,1950001,3300001,6950001,9000001,18000001,40000001},{0,97500,427500,636000,1536000,2796000,4796000}))*1.021,-2))</f>
        <v/>
      </c>
      <c r="N2674" s="19">
        <f>MAX(0,ROUNDDOWN(H2674-E2674-430000-G2674,-3))</f>
        <v/>
      </c>
      <c r="O2674" s="19">
        <f>MAX(0,ROUNDDOWN(H2674-E2674-430000-G2674-D2674,-3))</f>
        <v/>
      </c>
      <c r="P2674" s="19">
        <f>IF(H2674&lt;=450000,0,MAX(0,ROUNDDOWN(N2674*0.06-MIN(50000,N2674)*0.03,-2))+MAX(0,ROUNDDOWN(N2674*0.04-MIN(50000,N2674)*0.02,-2)))</f>
        <v/>
      </c>
      <c r="Q2674" s="19">
        <f>IF(H2674&lt;=450000,0,MAX(0,ROUNDDOWN(O2674*0.06-MIN(50000,O2674)*0.03,-2))+MAX(0,ROUNDDOWN(O2674*0.04-MIN(50000,O2674)*0.02,-2)))</f>
        <v/>
      </c>
      <c r="R2674" s="19">
        <f>L2674-M2674</f>
        <v/>
      </c>
      <c r="S2674" s="19">
        <f>P2674-Q2674</f>
        <v/>
      </c>
      <c r="T2674" s="19">
        <f>R2674+S2674</f>
        <v/>
      </c>
      <c r="U2674" s="21">
        <f>IF(J2674&lt;=0,0,LOOKUP(J2674,{0,1950001,3300001,6950001,9000001,18000001,40000001},{0.05,0.1,0.2,0.23,0.33,0.4,0.45}))</f>
        <v/>
      </c>
    </row>
    <row r="2675">
      <c r="A2675" t="inlineStr">
        <is>
          <t>1万円刻み</t>
        </is>
      </c>
      <c r="B2675" s="19">
        <f>'3_1万円刻み'!$A$1269</f>
        <v/>
      </c>
      <c r="C2675" s="20" t="n">
        <v>2025</v>
      </c>
      <c r="D2675" s="19" t="n">
        <v>276000</v>
      </c>
      <c r="E2675" s="19">
        <f>ROUND(MIN(B2675/12,650000)*12*0.0915+MIN(B2675/12,1390000)*12*(0.0504+0)+B2675*0.005,0)</f>
        <v/>
      </c>
      <c r="F2675" s="19" t="n">
        <v>0</v>
      </c>
      <c r="G2675" s="19" t="n">
        <v>0</v>
      </c>
      <c r="H2675" s="19">
        <f>IF(C2675&gt;=2026,IF(B2675&lt;741000,0,IF(B2675&lt;2191000,B2675-740000,IF(B2675&lt;2193000,1451000,IF(B2675&lt;2196000,1453000,IF(B2675&lt;2200000,1456000,IF(B2675&lt;3600000,ROUNDDOWN(B2675/4,-3)*2.8-80000,IF(B2675&lt;6600000,ROUNDDOWN(B2675/4,-3)*3.2-440000,IF(B2675&lt;8500000,ROUNDDOWN(B2675*0.9,0)-1100000,B2675-1950000)))))))),IF(B2675&lt;651000,0,IF(B2675&lt;1900000,B2675-650000,IF(B2675&lt;3600000,ROUNDDOWN(B2675/4,-3)*2.8-80000,IF(B2675&lt;6600000,ROUNDDOWN(B2675/4,-3)*3.2-440000,IF(B2675&lt;8500000,ROUNDDOWN(B2675*0.9,0)-1100000,B2675-1950000))))))</f>
        <v/>
      </c>
      <c r="I2675" s="19">
        <f>IF(H2675&gt;23500000,NA(),IF(C2675&gt;=2026,IF(H2675&lt;=4890000,1040000,IF(H2675&lt;=6550000,670000,620000)),IF(H2675&lt;=1320000,950000,IF(H2675&lt;=3360000,880000,IF(H2675&lt;=4890000,680000,IF(H2675&lt;=6550000,630000,580000))))))</f>
        <v/>
      </c>
      <c r="J2675" s="19">
        <f>MAX(0,ROUNDDOWN(H2675-E2675-I2675-F2675,-3))</f>
        <v/>
      </c>
      <c r="K2675" s="19">
        <f>MAX(0,ROUNDDOWN(H2675-E2675-I2675-F2675-D2675,-3))</f>
        <v/>
      </c>
      <c r="L2675" s="19">
        <f>IF(J2675&lt;=0,0,ROUNDDOWN((J2675*LOOKUP(J2675,{0,1950001,3300001,6950001,9000001,18000001,40000001},{0.05,0.1,0.2,0.23,0.33,0.4,0.45})-LOOKUP(J2675,{0,1950001,3300001,6950001,9000001,18000001,40000001},{0,97500,427500,636000,1536000,2796000,4796000}))*1.021,-2))</f>
        <v/>
      </c>
      <c r="M2675" s="19">
        <f>IF(K2675&lt;=0,0,ROUNDDOWN((K2675*LOOKUP(K2675,{0,1950001,3300001,6950001,9000001,18000001,40000001},{0.05,0.1,0.2,0.23,0.33,0.4,0.45})-LOOKUP(K2675,{0,1950001,3300001,6950001,9000001,18000001,40000001},{0,97500,427500,636000,1536000,2796000,4796000}))*1.021,-2))</f>
        <v/>
      </c>
      <c r="N2675" s="19">
        <f>MAX(0,ROUNDDOWN(H2675-E2675-430000-G2675,-3))</f>
        <v/>
      </c>
      <c r="O2675" s="19">
        <f>MAX(0,ROUNDDOWN(H2675-E2675-430000-G2675-D2675,-3))</f>
        <v/>
      </c>
      <c r="P2675" s="19">
        <f>IF(H2675&lt;=450000,0,MAX(0,ROUNDDOWN(N2675*0.06-MIN(50000,N2675)*0.03,-2))+MAX(0,ROUNDDOWN(N2675*0.04-MIN(50000,N2675)*0.02,-2)))</f>
        <v/>
      </c>
      <c r="Q2675" s="19">
        <f>IF(H2675&lt;=450000,0,MAX(0,ROUNDDOWN(O2675*0.06-MIN(50000,O2675)*0.03,-2))+MAX(0,ROUNDDOWN(O2675*0.04-MIN(50000,O2675)*0.02,-2)))</f>
        <v/>
      </c>
      <c r="R2675" s="19">
        <f>L2675-M2675</f>
        <v/>
      </c>
      <c r="S2675" s="19">
        <f>P2675-Q2675</f>
        <v/>
      </c>
      <c r="T2675" s="19">
        <f>R2675+S2675</f>
        <v/>
      </c>
      <c r="U2675" s="21">
        <f>IF(J2675&lt;=0,0,LOOKUP(J2675,{0,1950001,3300001,6950001,9000001,18000001,40000001},{0.05,0.1,0.2,0.23,0.33,0.4,0.45}))</f>
        <v/>
      </c>
    </row>
    <row r="2676">
      <c r="A2676" t="inlineStr">
        <is>
          <t>1万円刻み</t>
        </is>
      </c>
      <c r="B2676" s="19">
        <f>'3_1万円刻み'!$A$1269</f>
        <v/>
      </c>
      <c r="C2676" s="20" t="n">
        <v>2026</v>
      </c>
      <c r="D2676" s="19" t="n">
        <v>276000</v>
      </c>
      <c r="E2676" s="19">
        <f>ROUND(MIN(B2676/12,650000)*12*0.0915+MIN(B2676/12,1390000)*12*(0.0504+0)+B2676*0.005,0)</f>
        <v/>
      </c>
      <c r="F2676" s="19" t="n">
        <v>0</v>
      </c>
      <c r="G2676" s="19" t="n">
        <v>0</v>
      </c>
      <c r="H2676" s="19">
        <f>IF(C2676&gt;=2026,IF(B2676&lt;741000,0,IF(B2676&lt;2191000,B2676-740000,IF(B2676&lt;2193000,1451000,IF(B2676&lt;2196000,1453000,IF(B2676&lt;2200000,1456000,IF(B2676&lt;3600000,ROUNDDOWN(B2676/4,-3)*2.8-80000,IF(B2676&lt;6600000,ROUNDDOWN(B2676/4,-3)*3.2-440000,IF(B2676&lt;8500000,ROUNDDOWN(B2676*0.9,0)-1100000,B2676-1950000)))))))),IF(B2676&lt;651000,0,IF(B2676&lt;1900000,B2676-650000,IF(B2676&lt;3600000,ROUNDDOWN(B2676/4,-3)*2.8-80000,IF(B2676&lt;6600000,ROUNDDOWN(B2676/4,-3)*3.2-440000,IF(B2676&lt;8500000,ROUNDDOWN(B2676*0.9,0)-1100000,B2676-1950000))))))</f>
        <v/>
      </c>
      <c r="I2676" s="19">
        <f>IF(H2676&gt;23500000,NA(),IF(C2676&gt;=2026,IF(H2676&lt;=4890000,1040000,IF(H2676&lt;=6550000,670000,620000)),IF(H2676&lt;=1320000,950000,IF(H2676&lt;=3360000,880000,IF(H2676&lt;=4890000,680000,IF(H2676&lt;=6550000,630000,580000))))))</f>
        <v/>
      </c>
      <c r="J2676" s="19">
        <f>MAX(0,ROUNDDOWN(H2676-E2676-I2676-F2676,-3))</f>
        <v/>
      </c>
      <c r="K2676" s="19">
        <f>MAX(0,ROUNDDOWN(H2676-E2676-I2676-F2676-D2676,-3))</f>
        <v/>
      </c>
      <c r="L2676" s="19">
        <f>IF(J2676&lt;=0,0,ROUNDDOWN((J2676*LOOKUP(J2676,{0,1950001,3300001,6950001,9000001,18000001,40000001},{0.05,0.1,0.2,0.23,0.33,0.4,0.45})-LOOKUP(J2676,{0,1950001,3300001,6950001,9000001,18000001,40000001},{0,97500,427500,636000,1536000,2796000,4796000}))*1.021,-2))</f>
        <v/>
      </c>
      <c r="M2676" s="19">
        <f>IF(K2676&lt;=0,0,ROUNDDOWN((K2676*LOOKUP(K2676,{0,1950001,3300001,6950001,9000001,18000001,40000001},{0.05,0.1,0.2,0.23,0.33,0.4,0.45})-LOOKUP(K2676,{0,1950001,3300001,6950001,9000001,18000001,40000001},{0,97500,427500,636000,1536000,2796000,4796000}))*1.021,-2))</f>
        <v/>
      </c>
      <c r="N2676" s="19">
        <f>MAX(0,ROUNDDOWN(H2676-E2676-430000-G2676,-3))</f>
        <v/>
      </c>
      <c r="O2676" s="19">
        <f>MAX(0,ROUNDDOWN(H2676-E2676-430000-G2676-D2676,-3))</f>
        <v/>
      </c>
      <c r="P2676" s="19">
        <f>IF(H2676&lt;=450000,0,MAX(0,ROUNDDOWN(N2676*0.06-MIN(50000,N2676)*0.03,-2))+MAX(0,ROUNDDOWN(N2676*0.04-MIN(50000,N2676)*0.02,-2)))</f>
        <v/>
      </c>
      <c r="Q2676" s="19">
        <f>IF(H2676&lt;=450000,0,MAX(0,ROUNDDOWN(O2676*0.06-MIN(50000,O2676)*0.03,-2))+MAX(0,ROUNDDOWN(O2676*0.04-MIN(50000,O2676)*0.02,-2)))</f>
        <v/>
      </c>
      <c r="R2676" s="19">
        <f>L2676-M2676</f>
        <v/>
      </c>
      <c r="S2676" s="19">
        <f>P2676-Q2676</f>
        <v/>
      </c>
      <c r="T2676" s="19">
        <f>R2676+S2676</f>
        <v/>
      </c>
      <c r="U2676" s="21">
        <f>IF(J2676&lt;=0,0,LOOKUP(J2676,{0,1950001,3300001,6950001,9000001,18000001,40000001},{0.05,0.1,0.2,0.23,0.33,0.4,0.45}))</f>
        <v/>
      </c>
    </row>
    <row r="2677">
      <c r="A2677" t="inlineStr">
        <is>
          <t>1万円刻み</t>
        </is>
      </c>
      <c r="B2677" s="19">
        <f>'3_1万円刻み'!$A$1270</f>
        <v/>
      </c>
      <c r="C2677" s="20" t="n">
        <v>2025</v>
      </c>
      <c r="D2677" s="19" t="n">
        <v>276000</v>
      </c>
      <c r="E2677" s="19">
        <f>ROUND(MIN(B2677/12,650000)*12*0.0915+MIN(B2677/12,1390000)*12*(0.0504+0)+B2677*0.005,0)</f>
        <v/>
      </c>
      <c r="F2677" s="19" t="n">
        <v>0</v>
      </c>
      <c r="G2677" s="19" t="n">
        <v>0</v>
      </c>
      <c r="H2677" s="19">
        <f>IF(C2677&gt;=2026,IF(B2677&lt;741000,0,IF(B2677&lt;2191000,B2677-740000,IF(B2677&lt;2193000,1451000,IF(B2677&lt;2196000,1453000,IF(B2677&lt;2200000,1456000,IF(B2677&lt;3600000,ROUNDDOWN(B2677/4,-3)*2.8-80000,IF(B2677&lt;6600000,ROUNDDOWN(B2677/4,-3)*3.2-440000,IF(B2677&lt;8500000,ROUNDDOWN(B2677*0.9,0)-1100000,B2677-1950000)))))))),IF(B2677&lt;651000,0,IF(B2677&lt;1900000,B2677-650000,IF(B2677&lt;3600000,ROUNDDOWN(B2677/4,-3)*2.8-80000,IF(B2677&lt;6600000,ROUNDDOWN(B2677/4,-3)*3.2-440000,IF(B2677&lt;8500000,ROUNDDOWN(B2677*0.9,0)-1100000,B2677-1950000))))))</f>
        <v/>
      </c>
      <c r="I2677" s="19">
        <f>IF(H2677&gt;23500000,NA(),IF(C2677&gt;=2026,IF(H2677&lt;=4890000,1040000,IF(H2677&lt;=6550000,670000,620000)),IF(H2677&lt;=1320000,950000,IF(H2677&lt;=3360000,880000,IF(H2677&lt;=4890000,680000,IF(H2677&lt;=6550000,630000,580000))))))</f>
        <v/>
      </c>
      <c r="J2677" s="19">
        <f>MAX(0,ROUNDDOWN(H2677-E2677-I2677-F2677,-3))</f>
        <v/>
      </c>
      <c r="K2677" s="19">
        <f>MAX(0,ROUNDDOWN(H2677-E2677-I2677-F2677-D2677,-3))</f>
        <v/>
      </c>
      <c r="L2677" s="19">
        <f>IF(J2677&lt;=0,0,ROUNDDOWN((J2677*LOOKUP(J2677,{0,1950001,3300001,6950001,9000001,18000001,40000001},{0.05,0.1,0.2,0.23,0.33,0.4,0.45})-LOOKUP(J2677,{0,1950001,3300001,6950001,9000001,18000001,40000001},{0,97500,427500,636000,1536000,2796000,4796000}))*1.021,-2))</f>
        <v/>
      </c>
      <c r="M2677" s="19">
        <f>IF(K2677&lt;=0,0,ROUNDDOWN((K2677*LOOKUP(K2677,{0,1950001,3300001,6950001,9000001,18000001,40000001},{0.05,0.1,0.2,0.23,0.33,0.4,0.45})-LOOKUP(K2677,{0,1950001,3300001,6950001,9000001,18000001,40000001},{0,97500,427500,636000,1536000,2796000,4796000}))*1.021,-2))</f>
        <v/>
      </c>
      <c r="N2677" s="19">
        <f>MAX(0,ROUNDDOWN(H2677-E2677-430000-G2677,-3))</f>
        <v/>
      </c>
      <c r="O2677" s="19">
        <f>MAX(0,ROUNDDOWN(H2677-E2677-430000-G2677-D2677,-3))</f>
        <v/>
      </c>
      <c r="P2677" s="19">
        <f>IF(H2677&lt;=450000,0,MAX(0,ROUNDDOWN(N2677*0.06-MIN(50000,N2677)*0.03,-2))+MAX(0,ROUNDDOWN(N2677*0.04-MIN(50000,N2677)*0.02,-2)))</f>
        <v/>
      </c>
      <c r="Q2677" s="19">
        <f>IF(H2677&lt;=450000,0,MAX(0,ROUNDDOWN(O2677*0.06-MIN(50000,O2677)*0.03,-2))+MAX(0,ROUNDDOWN(O2677*0.04-MIN(50000,O2677)*0.02,-2)))</f>
        <v/>
      </c>
      <c r="R2677" s="19">
        <f>L2677-M2677</f>
        <v/>
      </c>
      <c r="S2677" s="19">
        <f>P2677-Q2677</f>
        <v/>
      </c>
      <c r="T2677" s="19">
        <f>R2677+S2677</f>
        <v/>
      </c>
      <c r="U2677" s="21">
        <f>IF(J2677&lt;=0,0,LOOKUP(J2677,{0,1950001,3300001,6950001,9000001,18000001,40000001},{0.05,0.1,0.2,0.23,0.33,0.4,0.45}))</f>
        <v/>
      </c>
    </row>
    <row r="2678">
      <c r="A2678" t="inlineStr">
        <is>
          <t>1万円刻み</t>
        </is>
      </c>
      <c r="B2678" s="19">
        <f>'3_1万円刻み'!$A$1270</f>
        <v/>
      </c>
      <c r="C2678" s="20" t="n">
        <v>2026</v>
      </c>
      <c r="D2678" s="19" t="n">
        <v>276000</v>
      </c>
      <c r="E2678" s="19">
        <f>ROUND(MIN(B2678/12,650000)*12*0.0915+MIN(B2678/12,1390000)*12*(0.0504+0)+B2678*0.005,0)</f>
        <v/>
      </c>
      <c r="F2678" s="19" t="n">
        <v>0</v>
      </c>
      <c r="G2678" s="19" t="n">
        <v>0</v>
      </c>
      <c r="H2678" s="19">
        <f>IF(C2678&gt;=2026,IF(B2678&lt;741000,0,IF(B2678&lt;2191000,B2678-740000,IF(B2678&lt;2193000,1451000,IF(B2678&lt;2196000,1453000,IF(B2678&lt;2200000,1456000,IF(B2678&lt;3600000,ROUNDDOWN(B2678/4,-3)*2.8-80000,IF(B2678&lt;6600000,ROUNDDOWN(B2678/4,-3)*3.2-440000,IF(B2678&lt;8500000,ROUNDDOWN(B2678*0.9,0)-1100000,B2678-1950000)))))))),IF(B2678&lt;651000,0,IF(B2678&lt;1900000,B2678-650000,IF(B2678&lt;3600000,ROUNDDOWN(B2678/4,-3)*2.8-80000,IF(B2678&lt;6600000,ROUNDDOWN(B2678/4,-3)*3.2-440000,IF(B2678&lt;8500000,ROUNDDOWN(B2678*0.9,0)-1100000,B2678-1950000))))))</f>
        <v/>
      </c>
      <c r="I2678" s="19">
        <f>IF(H2678&gt;23500000,NA(),IF(C2678&gt;=2026,IF(H2678&lt;=4890000,1040000,IF(H2678&lt;=6550000,670000,620000)),IF(H2678&lt;=1320000,950000,IF(H2678&lt;=3360000,880000,IF(H2678&lt;=4890000,680000,IF(H2678&lt;=6550000,630000,580000))))))</f>
        <v/>
      </c>
      <c r="J2678" s="19">
        <f>MAX(0,ROUNDDOWN(H2678-E2678-I2678-F2678,-3))</f>
        <v/>
      </c>
      <c r="K2678" s="19">
        <f>MAX(0,ROUNDDOWN(H2678-E2678-I2678-F2678-D2678,-3))</f>
        <v/>
      </c>
      <c r="L2678" s="19">
        <f>IF(J2678&lt;=0,0,ROUNDDOWN((J2678*LOOKUP(J2678,{0,1950001,3300001,6950001,9000001,18000001,40000001},{0.05,0.1,0.2,0.23,0.33,0.4,0.45})-LOOKUP(J2678,{0,1950001,3300001,6950001,9000001,18000001,40000001},{0,97500,427500,636000,1536000,2796000,4796000}))*1.021,-2))</f>
        <v/>
      </c>
      <c r="M2678" s="19">
        <f>IF(K2678&lt;=0,0,ROUNDDOWN((K2678*LOOKUP(K2678,{0,1950001,3300001,6950001,9000001,18000001,40000001},{0.05,0.1,0.2,0.23,0.33,0.4,0.45})-LOOKUP(K2678,{0,1950001,3300001,6950001,9000001,18000001,40000001},{0,97500,427500,636000,1536000,2796000,4796000}))*1.021,-2))</f>
        <v/>
      </c>
      <c r="N2678" s="19">
        <f>MAX(0,ROUNDDOWN(H2678-E2678-430000-G2678,-3))</f>
        <v/>
      </c>
      <c r="O2678" s="19">
        <f>MAX(0,ROUNDDOWN(H2678-E2678-430000-G2678-D2678,-3))</f>
        <v/>
      </c>
      <c r="P2678" s="19">
        <f>IF(H2678&lt;=450000,0,MAX(0,ROUNDDOWN(N2678*0.06-MIN(50000,N2678)*0.03,-2))+MAX(0,ROUNDDOWN(N2678*0.04-MIN(50000,N2678)*0.02,-2)))</f>
        <v/>
      </c>
      <c r="Q2678" s="19">
        <f>IF(H2678&lt;=450000,0,MAX(0,ROUNDDOWN(O2678*0.06-MIN(50000,O2678)*0.03,-2))+MAX(0,ROUNDDOWN(O2678*0.04-MIN(50000,O2678)*0.02,-2)))</f>
        <v/>
      </c>
      <c r="R2678" s="19">
        <f>L2678-M2678</f>
        <v/>
      </c>
      <c r="S2678" s="19">
        <f>P2678-Q2678</f>
        <v/>
      </c>
      <c r="T2678" s="19">
        <f>R2678+S2678</f>
        <v/>
      </c>
      <c r="U2678" s="21">
        <f>IF(J2678&lt;=0,0,LOOKUP(J2678,{0,1950001,3300001,6950001,9000001,18000001,40000001},{0.05,0.1,0.2,0.23,0.33,0.4,0.45}))</f>
        <v/>
      </c>
    </row>
    <row r="2679">
      <c r="A2679" t="inlineStr">
        <is>
          <t>1万円刻み</t>
        </is>
      </c>
      <c r="B2679" s="19">
        <f>'3_1万円刻み'!$A$1271</f>
        <v/>
      </c>
      <c r="C2679" s="20" t="n">
        <v>2025</v>
      </c>
      <c r="D2679" s="19" t="n">
        <v>276000</v>
      </c>
      <c r="E2679" s="19">
        <f>ROUND(MIN(B2679/12,650000)*12*0.0915+MIN(B2679/12,1390000)*12*(0.0504+0)+B2679*0.005,0)</f>
        <v/>
      </c>
      <c r="F2679" s="19" t="n">
        <v>0</v>
      </c>
      <c r="G2679" s="19" t="n">
        <v>0</v>
      </c>
      <c r="H2679" s="19">
        <f>IF(C2679&gt;=2026,IF(B2679&lt;741000,0,IF(B2679&lt;2191000,B2679-740000,IF(B2679&lt;2193000,1451000,IF(B2679&lt;2196000,1453000,IF(B2679&lt;2200000,1456000,IF(B2679&lt;3600000,ROUNDDOWN(B2679/4,-3)*2.8-80000,IF(B2679&lt;6600000,ROUNDDOWN(B2679/4,-3)*3.2-440000,IF(B2679&lt;8500000,ROUNDDOWN(B2679*0.9,0)-1100000,B2679-1950000)))))))),IF(B2679&lt;651000,0,IF(B2679&lt;1900000,B2679-650000,IF(B2679&lt;3600000,ROUNDDOWN(B2679/4,-3)*2.8-80000,IF(B2679&lt;6600000,ROUNDDOWN(B2679/4,-3)*3.2-440000,IF(B2679&lt;8500000,ROUNDDOWN(B2679*0.9,0)-1100000,B2679-1950000))))))</f>
        <v/>
      </c>
      <c r="I2679" s="19">
        <f>IF(H2679&gt;23500000,NA(),IF(C2679&gt;=2026,IF(H2679&lt;=4890000,1040000,IF(H2679&lt;=6550000,670000,620000)),IF(H2679&lt;=1320000,950000,IF(H2679&lt;=3360000,880000,IF(H2679&lt;=4890000,680000,IF(H2679&lt;=6550000,630000,580000))))))</f>
        <v/>
      </c>
      <c r="J2679" s="19">
        <f>MAX(0,ROUNDDOWN(H2679-E2679-I2679-F2679,-3))</f>
        <v/>
      </c>
      <c r="K2679" s="19">
        <f>MAX(0,ROUNDDOWN(H2679-E2679-I2679-F2679-D2679,-3))</f>
        <v/>
      </c>
      <c r="L2679" s="19">
        <f>IF(J2679&lt;=0,0,ROUNDDOWN((J2679*LOOKUP(J2679,{0,1950001,3300001,6950001,9000001,18000001,40000001},{0.05,0.1,0.2,0.23,0.33,0.4,0.45})-LOOKUP(J2679,{0,1950001,3300001,6950001,9000001,18000001,40000001},{0,97500,427500,636000,1536000,2796000,4796000}))*1.021,-2))</f>
        <v/>
      </c>
      <c r="M2679" s="19">
        <f>IF(K2679&lt;=0,0,ROUNDDOWN((K2679*LOOKUP(K2679,{0,1950001,3300001,6950001,9000001,18000001,40000001},{0.05,0.1,0.2,0.23,0.33,0.4,0.45})-LOOKUP(K2679,{0,1950001,3300001,6950001,9000001,18000001,40000001},{0,97500,427500,636000,1536000,2796000,4796000}))*1.021,-2))</f>
        <v/>
      </c>
      <c r="N2679" s="19">
        <f>MAX(0,ROUNDDOWN(H2679-E2679-430000-G2679,-3))</f>
        <v/>
      </c>
      <c r="O2679" s="19">
        <f>MAX(0,ROUNDDOWN(H2679-E2679-430000-G2679-D2679,-3))</f>
        <v/>
      </c>
      <c r="P2679" s="19">
        <f>IF(H2679&lt;=450000,0,MAX(0,ROUNDDOWN(N2679*0.06-MIN(50000,N2679)*0.03,-2))+MAX(0,ROUNDDOWN(N2679*0.04-MIN(50000,N2679)*0.02,-2)))</f>
        <v/>
      </c>
      <c r="Q2679" s="19">
        <f>IF(H2679&lt;=450000,0,MAX(0,ROUNDDOWN(O2679*0.06-MIN(50000,O2679)*0.03,-2))+MAX(0,ROUNDDOWN(O2679*0.04-MIN(50000,O2679)*0.02,-2)))</f>
        <v/>
      </c>
      <c r="R2679" s="19">
        <f>L2679-M2679</f>
        <v/>
      </c>
      <c r="S2679" s="19">
        <f>P2679-Q2679</f>
        <v/>
      </c>
      <c r="T2679" s="19">
        <f>R2679+S2679</f>
        <v/>
      </c>
      <c r="U2679" s="21">
        <f>IF(J2679&lt;=0,0,LOOKUP(J2679,{0,1950001,3300001,6950001,9000001,18000001,40000001},{0.05,0.1,0.2,0.23,0.33,0.4,0.45}))</f>
        <v/>
      </c>
    </row>
    <row r="2680">
      <c r="A2680" t="inlineStr">
        <is>
          <t>1万円刻み</t>
        </is>
      </c>
      <c r="B2680" s="19">
        <f>'3_1万円刻み'!$A$1271</f>
        <v/>
      </c>
      <c r="C2680" s="20" t="n">
        <v>2026</v>
      </c>
      <c r="D2680" s="19" t="n">
        <v>276000</v>
      </c>
      <c r="E2680" s="19">
        <f>ROUND(MIN(B2680/12,650000)*12*0.0915+MIN(B2680/12,1390000)*12*(0.0504+0)+B2680*0.005,0)</f>
        <v/>
      </c>
      <c r="F2680" s="19" t="n">
        <v>0</v>
      </c>
      <c r="G2680" s="19" t="n">
        <v>0</v>
      </c>
      <c r="H2680" s="19">
        <f>IF(C2680&gt;=2026,IF(B2680&lt;741000,0,IF(B2680&lt;2191000,B2680-740000,IF(B2680&lt;2193000,1451000,IF(B2680&lt;2196000,1453000,IF(B2680&lt;2200000,1456000,IF(B2680&lt;3600000,ROUNDDOWN(B2680/4,-3)*2.8-80000,IF(B2680&lt;6600000,ROUNDDOWN(B2680/4,-3)*3.2-440000,IF(B2680&lt;8500000,ROUNDDOWN(B2680*0.9,0)-1100000,B2680-1950000)))))))),IF(B2680&lt;651000,0,IF(B2680&lt;1900000,B2680-650000,IF(B2680&lt;3600000,ROUNDDOWN(B2680/4,-3)*2.8-80000,IF(B2680&lt;6600000,ROUNDDOWN(B2680/4,-3)*3.2-440000,IF(B2680&lt;8500000,ROUNDDOWN(B2680*0.9,0)-1100000,B2680-1950000))))))</f>
        <v/>
      </c>
      <c r="I2680" s="19">
        <f>IF(H2680&gt;23500000,NA(),IF(C2680&gt;=2026,IF(H2680&lt;=4890000,1040000,IF(H2680&lt;=6550000,670000,620000)),IF(H2680&lt;=1320000,950000,IF(H2680&lt;=3360000,880000,IF(H2680&lt;=4890000,680000,IF(H2680&lt;=6550000,630000,580000))))))</f>
        <v/>
      </c>
      <c r="J2680" s="19">
        <f>MAX(0,ROUNDDOWN(H2680-E2680-I2680-F2680,-3))</f>
        <v/>
      </c>
      <c r="K2680" s="19">
        <f>MAX(0,ROUNDDOWN(H2680-E2680-I2680-F2680-D2680,-3))</f>
        <v/>
      </c>
      <c r="L2680" s="19">
        <f>IF(J2680&lt;=0,0,ROUNDDOWN((J2680*LOOKUP(J2680,{0,1950001,3300001,6950001,9000001,18000001,40000001},{0.05,0.1,0.2,0.23,0.33,0.4,0.45})-LOOKUP(J2680,{0,1950001,3300001,6950001,9000001,18000001,40000001},{0,97500,427500,636000,1536000,2796000,4796000}))*1.021,-2))</f>
        <v/>
      </c>
      <c r="M2680" s="19">
        <f>IF(K2680&lt;=0,0,ROUNDDOWN((K2680*LOOKUP(K2680,{0,1950001,3300001,6950001,9000001,18000001,40000001},{0.05,0.1,0.2,0.23,0.33,0.4,0.45})-LOOKUP(K2680,{0,1950001,3300001,6950001,9000001,18000001,40000001},{0,97500,427500,636000,1536000,2796000,4796000}))*1.021,-2))</f>
        <v/>
      </c>
      <c r="N2680" s="19">
        <f>MAX(0,ROUNDDOWN(H2680-E2680-430000-G2680,-3))</f>
        <v/>
      </c>
      <c r="O2680" s="19">
        <f>MAX(0,ROUNDDOWN(H2680-E2680-430000-G2680-D2680,-3))</f>
        <v/>
      </c>
      <c r="P2680" s="19">
        <f>IF(H2680&lt;=450000,0,MAX(0,ROUNDDOWN(N2680*0.06-MIN(50000,N2680)*0.03,-2))+MAX(0,ROUNDDOWN(N2680*0.04-MIN(50000,N2680)*0.02,-2)))</f>
        <v/>
      </c>
      <c r="Q2680" s="19">
        <f>IF(H2680&lt;=450000,0,MAX(0,ROUNDDOWN(O2680*0.06-MIN(50000,O2680)*0.03,-2))+MAX(0,ROUNDDOWN(O2680*0.04-MIN(50000,O2680)*0.02,-2)))</f>
        <v/>
      </c>
      <c r="R2680" s="19">
        <f>L2680-M2680</f>
        <v/>
      </c>
      <c r="S2680" s="19">
        <f>P2680-Q2680</f>
        <v/>
      </c>
      <c r="T2680" s="19">
        <f>R2680+S2680</f>
        <v/>
      </c>
      <c r="U2680" s="21">
        <f>IF(J2680&lt;=0,0,LOOKUP(J2680,{0,1950001,3300001,6950001,9000001,18000001,40000001},{0.05,0.1,0.2,0.23,0.33,0.4,0.45}))</f>
        <v/>
      </c>
    </row>
    <row r="2681">
      <c r="A2681" t="inlineStr">
        <is>
          <t>1万円刻み</t>
        </is>
      </c>
      <c r="B2681" s="19">
        <f>'3_1万円刻み'!$A$1272</f>
        <v/>
      </c>
      <c r="C2681" s="20" t="n">
        <v>2025</v>
      </c>
      <c r="D2681" s="19" t="n">
        <v>276000</v>
      </c>
      <c r="E2681" s="19">
        <f>ROUND(MIN(B2681/12,650000)*12*0.0915+MIN(B2681/12,1390000)*12*(0.0504+0)+B2681*0.005,0)</f>
        <v/>
      </c>
      <c r="F2681" s="19" t="n">
        <v>0</v>
      </c>
      <c r="G2681" s="19" t="n">
        <v>0</v>
      </c>
      <c r="H2681" s="19">
        <f>IF(C2681&gt;=2026,IF(B2681&lt;741000,0,IF(B2681&lt;2191000,B2681-740000,IF(B2681&lt;2193000,1451000,IF(B2681&lt;2196000,1453000,IF(B2681&lt;2200000,1456000,IF(B2681&lt;3600000,ROUNDDOWN(B2681/4,-3)*2.8-80000,IF(B2681&lt;6600000,ROUNDDOWN(B2681/4,-3)*3.2-440000,IF(B2681&lt;8500000,ROUNDDOWN(B2681*0.9,0)-1100000,B2681-1950000)))))))),IF(B2681&lt;651000,0,IF(B2681&lt;1900000,B2681-650000,IF(B2681&lt;3600000,ROUNDDOWN(B2681/4,-3)*2.8-80000,IF(B2681&lt;6600000,ROUNDDOWN(B2681/4,-3)*3.2-440000,IF(B2681&lt;8500000,ROUNDDOWN(B2681*0.9,0)-1100000,B2681-1950000))))))</f>
        <v/>
      </c>
      <c r="I2681" s="19">
        <f>IF(H2681&gt;23500000,NA(),IF(C2681&gt;=2026,IF(H2681&lt;=4890000,1040000,IF(H2681&lt;=6550000,670000,620000)),IF(H2681&lt;=1320000,950000,IF(H2681&lt;=3360000,880000,IF(H2681&lt;=4890000,680000,IF(H2681&lt;=6550000,630000,580000))))))</f>
        <v/>
      </c>
      <c r="J2681" s="19">
        <f>MAX(0,ROUNDDOWN(H2681-E2681-I2681-F2681,-3))</f>
        <v/>
      </c>
      <c r="K2681" s="19">
        <f>MAX(0,ROUNDDOWN(H2681-E2681-I2681-F2681-D2681,-3))</f>
        <v/>
      </c>
      <c r="L2681" s="19">
        <f>IF(J2681&lt;=0,0,ROUNDDOWN((J2681*LOOKUP(J2681,{0,1950001,3300001,6950001,9000001,18000001,40000001},{0.05,0.1,0.2,0.23,0.33,0.4,0.45})-LOOKUP(J2681,{0,1950001,3300001,6950001,9000001,18000001,40000001},{0,97500,427500,636000,1536000,2796000,4796000}))*1.021,-2))</f>
        <v/>
      </c>
      <c r="M2681" s="19">
        <f>IF(K2681&lt;=0,0,ROUNDDOWN((K2681*LOOKUP(K2681,{0,1950001,3300001,6950001,9000001,18000001,40000001},{0.05,0.1,0.2,0.23,0.33,0.4,0.45})-LOOKUP(K2681,{0,1950001,3300001,6950001,9000001,18000001,40000001},{0,97500,427500,636000,1536000,2796000,4796000}))*1.021,-2))</f>
        <v/>
      </c>
      <c r="N2681" s="19">
        <f>MAX(0,ROUNDDOWN(H2681-E2681-430000-G2681,-3))</f>
        <v/>
      </c>
      <c r="O2681" s="19">
        <f>MAX(0,ROUNDDOWN(H2681-E2681-430000-G2681-D2681,-3))</f>
        <v/>
      </c>
      <c r="P2681" s="19">
        <f>IF(H2681&lt;=450000,0,MAX(0,ROUNDDOWN(N2681*0.06-MIN(50000,N2681)*0.03,-2))+MAX(0,ROUNDDOWN(N2681*0.04-MIN(50000,N2681)*0.02,-2)))</f>
        <v/>
      </c>
      <c r="Q2681" s="19">
        <f>IF(H2681&lt;=450000,0,MAX(0,ROUNDDOWN(O2681*0.06-MIN(50000,O2681)*0.03,-2))+MAX(0,ROUNDDOWN(O2681*0.04-MIN(50000,O2681)*0.02,-2)))</f>
        <v/>
      </c>
      <c r="R2681" s="19">
        <f>L2681-M2681</f>
        <v/>
      </c>
      <c r="S2681" s="19">
        <f>P2681-Q2681</f>
        <v/>
      </c>
      <c r="T2681" s="19">
        <f>R2681+S2681</f>
        <v/>
      </c>
      <c r="U2681" s="21">
        <f>IF(J2681&lt;=0,0,LOOKUP(J2681,{0,1950001,3300001,6950001,9000001,18000001,40000001},{0.05,0.1,0.2,0.23,0.33,0.4,0.45}))</f>
        <v/>
      </c>
    </row>
    <row r="2682">
      <c r="A2682" t="inlineStr">
        <is>
          <t>1万円刻み</t>
        </is>
      </c>
      <c r="B2682" s="19">
        <f>'3_1万円刻み'!$A$1272</f>
        <v/>
      </c>
      <c r="C2682" s="20" t="n">
        <v>2026</v>
      </c>
      <c r="D2682" s="19" t="n">
        <v>276000</v>
      </c>
      <c r="E2682" s="19">
        <f>ROUND(MIN(B2682/12,650000)*12*0.0915+MIN(B2682/12,1390000)*12*(0.0504+0)+B2682*0.005,0)</f>
        <v/>
      </c>
      <c r="F2682" s="19" t="n">
        <v>0</v>
      </c>
      <c r="G2682" s="19" t="n">
        <v>0</v>
      </c>
      <c r="H2682" s="19">
        <f>IF(C2682&gt;=2026,IF(B2682&lt;741000,0,IF(B2682&lt;2191000,B2682-740000,IF(B2682&lt;2193000,1451000,IF(B2682&lt;2196000,1453000,IF(B2682&lt;2200000,1456000,IF(B2682&lt;3600000,ROUNDDOWN(B2682/4,-3)*2.8-80000,IF(B2682&lt;6600000,ROUNDDOWN(B2682/4,-3)*3.2-440000,IF(B2682&lt;8500000,ROUNDDOWN(B2682*0.9,0)-1100000,B2682-1950000)))))))),IF(B2682&lt;651000,0,IF(B2682&lt;1900000,B2682-650000,IF(B2682&lt;3600000,ROUNDDOWN(B2682/4,-3)*2.8-80000,IF(B2682&lt;6600000,ROUNDDOWN(B2682/4,-3)*3.2-440000,IF(B2682&lt;8500000,ROUNDDOWN(B2682*0.9,0)-1100000,B2682-1950000))))))</f>
        <v/>
      </c>
      <c r="I2682" s="19">
        <f>IF(H2682&gt;23500000,NA(),IF(C2682&gt;=2026,IF(H2682&lt;=4890000,1040000,IF(H2682&lt;=6550000,670000,620000)),IF(H2682&lt;=1320000,950000,IF(H2682&lt;=3360000,880000,IF(H2682&lt;=4890000,680000,IF(H2682&lt;=6550000,630000,580000))))))</f>
        <v/>
      </c>
      <c r="J2682" s="19">
        <f>MAX(0,ROUNDDOWN(H2682-E2682-I2682-F2682,-3))</f>
        <v/>
      </c>
      <c r="K2682" s="19">
        <f>MAX(0,ROUNDDOWN(H2682-E2682-I2682-F2682-D2682,-3))</f>
        <v/>
      </c>
      <c r="L2682" s="19">
        <f>IF(J2682&lt;=0,0,ROUNDDOWN((J2682*LOOKUP(J2682,{0,1950001,3300001,6950001,9000001,18000001,40000001},{0.05,0.1,0.2,0.23,0.33,0.4,0.45})-LOOKUP(J2682,{0,1950001,3300001,6950001,9000001,18000001,40000001},{0,97500,427500,636000,1536000,2796000,4796000}))*1.021,-2))</f>
        <v/>
      </c>
      <c r="M2682" s="19">
        <f>IF(K2682&lt;=0,0,ROUNDDOWN((K2682*LOOKUP(K2682,{0,1950001,3300001,6950001,9000001,18000001,40000001},{0.05,0.1,0.2,0.23,0.33,0.4,0.45})-LOOKUP(K2682,{0,1950001,3300001,6950001,9000001,18000001,40000001},{0,97500,427500,636000,1536000,2796000,4796000}))*1.021,-2))</f>
        <v/>
      </c>
      <c r="N2682" s="19">
        <f>MAX(0,ROUNDDOWN(H2682-E2682-430000-G2682,-3))</f>
        <v/>
      </c>
      <c r="O2682" s="19">
        <f>MAX(0,ROUNDDOWN(H2682-E2682-430000-G2682-D2682,-3))</f>
        <v/>
      </c>
      <c r="P2682" s="19">
        <f>IF(H2682&lt;=450000,0,MAX(0,ROUNDDOWN(N2682*0.06-MIN(50000,N2682)*0.03,-2))+MAX(0,ROUNDDOWN(N2682*0.04-MIN(50000,N2682)*0.02,-2)))</f>
        <v/>
      </c>
      <c r="Q2682" s="19">
        <f>IF(H2682&lt;=450000,0,MAX(0,ROUNDDOWN(O2682*0.06-MIN(50000,O2682)*0.03,-2))+MAX(0,ROUNDDOWN(O2682*0.04-MIN(50000,O2682)*0.02,-2)))</f>
        <v/>
      </c>
      <c r="R2682" s="19">
        <f>L2682-M2682</f>
        <v/>
      </c>
      <c r="S2682" s="19">
        <f>P2682-Q2682</f>
        <v/>
      </c>
      <c r="T2682" s="19">
        <f>R2682+S2682</f>
        <v/>
      </c>
      <c r="U2682" s="21">
        <f>IF(J2682&lt;=0,0,LOOKUP(J2682,{0,1950001,3300001,6950001,9000001,18000001,40000001},{0.05,0.1,0.2,0.23,0.33,0.4,0.45}))</f>
        <v/>
      </c>
    </row>
    <row r="2683">
      <c r="A2683" t="inlineStr">
        <is>
          <t>1万円刻み</t>
        </is>
      </c>
      <c r="B2683" s="19">
        <f>'3_1万円刻み'!$A$1273</f>
        <v/>
      </c>
      <c r="C2683" s="20" t="n">
        <v>2025</v>
      </c>
      <c r="D2683" s="19" t="n">
        <v>276000</v>
      </c>
      <c r="E2683" s="19">
        <f>ROUND(MIN(B2683/12,650000)*12*0.0915+MIN(B2683/12,1390000)*12*(0.0504+0)+B2683*0.005,0)</f>
        <v/>
      </c>
      <c r="F2683" s="19" t="n">
        <v>0</v>
      </c>
      <c r="G2683" s="19" t="n">
        <v>0</v>
      </c>
      <c r="H2683" s="19">
        <f>IF(C2683&gt;=2026,IF(B2683&lt;741000,0,IF(B2683&lt;2191000,B2683-740000,IF(B2683&lt;2193000,1451000,IF(B2683&lt;2196000,1453000,IF(B2683&lt;2200000,1456000,IF(B2683&lt;3600000,ROUNDDOWN(B2683/4,-3)*2.8-80000,IF(B2683&lt;6600000,ROUNDDOWN(B2683/4,-3)*3.2-440000,IF(B2683&lt;8500000,ROUNDDOWN(B2683*0.9,0)-1100000,B2683-1950000)))))))),IF(B2683&lt;651000,0,IF(B2683&lt;1900000,B2683-650000,IF(B2683&lt;3600000,ROUNDDOWN(B2683/4,-3)*2.8-80000,IF(B2683&lt;6600000,ROUNDDOWN(B2683/4,-3)*3.2-440000,IF(B2683&lt;8500000,ROUNDDOWN(B2683*0.9,0)-1100000,B2683-1950000))))))</f>
        <v/>
      </c>
      <c r="I2683" s="19">
        <f>IF(H2683&gt;23500000,NA(),IF(C2683&gt;=2026,IF(H2683&lt;=4890000,1040000,IF(H2683&lt;=6550000,670000,620000)),IF(H2683&lt;=1320000,950000,IF(H2683&lt;=3360000,880000,IF(H2683&lt;=4890000,680000,IF(H2683&lt;=6550000,630000,580000))))))</f>
        <v/>
      </c>
      <c r="J2683" s="19">
        <f>MAX(0,ROUNDDOWN(H2683-E2683-I2683-F2683,-3))</f>
        <v/>
      </c>
      <c r="K2683" s="19">
        <f>MAX(0,ROUNDDOWN(H2683-E2683-I2683-F2683-D2683,-3))</f>
        <v/>
      </c>
      <c r="L2683" s="19">
        <f>IF(J2683&lt;=0,0,ROUNDDOWN((J2683*LOOKUP(J2683,{0,1950001,3300001,6950001,9000001,18000001,40000001},{0.05,0.1,0.2,0.23,0.33,0.4,0.45})-LOOKUP(J2683,{0,1950001,3300001,6950001,9000001,18000001,40000001},{0,97500,427500,636000,1536000,2796000,4796000}))*1.021,-2))</f>
        <v/>
      </c>
      <c r="M2683" s="19">
        <f>IF(K2683&lt;=0,0,ROUNDDOWN((K2683*LOOKUP(K2683,{0,1950001,3300001,6950001,9000001,18000001,40000001},{0.05,0.1,0.2,0.23,0.33,0.4,0.45})-LOOKUP(K2683,{0,1950001,3300001,6950001,9000001,18000001,40000001},{0,97500,427500,636000,1536000,2796000,4796000}))*1.021,-2))</f>
        <v/>
      </c>
      <c r="N2683" s="19">
        <f>MAX(0,ROUNDDOWN(H2683-E2683-430000-G2683,-3))</f>
        <v/>
      </c>
      <c r="O2683" s="19">
        <f>MAX(0,ROUNDDOWN(H2683-E2683-430000-G2683-D2683,-3))</f>
        <v/>
      </c>
      <c r="P2683" s="19">
        <f>IF(H2683&lt;=450000,0,MAX(0,ROUNDDOWN(N2683*0.06-MIN(50000,N2683)*0.03,-2))+MAX(0,ROUNDDOWN(N2683*0.04-MIN(50000,N2683)*0.02,-2)))</f>
        <v/>
      </c>
      <c r="Q2683" s="19">
        <f>IF(H2683&lt;=450000,0,MAX(0,ROUNDDOWN(O2683*0.06-MIN(50000,O2683)*0.03,-2))+MAX(0,ROUNDDOWN(O2683*0.04-MIN(50000,O2683)*0.02,-2)))</f>
        <v/>
      </c>
      <c r="R2683" s="19">
        <f>L2683-M2683</f>
        <v/>
      </c>
      <c r="S2683" s="19">
        <f>P2683-Q2683</f>
        <v/>
      </c>
      <c r="T2683" s="19">
        <f>R2683+S2683</f>
        <v/>
      </c>
      <c r="U2683" s="21">
        <f>IF(J2683&lt;=0,0,LOOKUP(J2683,{0,1950001,3300001,6950001,9000001,18000001,40000001},{0.05,0.1,0.2,0.23,0.33,0.4,0.45}))</f>
        <v/>
      </c>
    </row>
    <row r="2684">
      <c r="A2684" t="inlineStr">
        <is>
          <t>1万円刻み</t>
        </is>
      </c>
      <c r="B2684" s="19">
        <f>'3_1万円刻み'!$A$1273</f>
        <v/>
      </c>
      <c r="C2684" s="20" t="n">
        <v>2026</v>
      </c>
      <c r="D2684" s="19" t="n">
        <v>276000</v>
      </c>
      <c r="E2684" s="19">
        <f>ROUND(MIN(B2684/12,650000)*12*0.0915+MIN(B2684/12,1390000)*12*(0.0504+0)+B2684*0.005,0)</f>
        <v/>
      </c>
      <c r="F2684" s="19" t="n">
        <v>0</v>
      </c>
      <c r="G2684" s="19" t="n">
        <v>0</v>
      </c>
      <c r="H2684" s="19">
        <f>IF(C2684&gt;=2026,IF(B2684&lt;741000,0,IF(B2684&lt;2191000,B2684-740000,IF(B2684&lt;2193000,1451000,IF(B2684&lt;2196000,1453000,IF(B2684&lt;2200000,1456000,IF(B2684&lt;3600000,ROUNDDOWN(B2684/4,-3)*2.8-80000,IF(B2684&lt;6600000,ROUNDDOWN(B2684/4,-3)*3.2-440000,IF(B2684&lt;8500000,ROUNDDOWN(B2684*0.9,0)-1100000,B2684-1950000)))))))),IF(B2684&lt;651000,0,IF(B2684&lt;1900000,B2684-650000,IF(B2684&lt;3600000,ROUNDDOWN(B2684/4,-3)*2.8-80000,IF(B2684&lt;6600000,ROUNDDOWN(B2684/4,-3)*3.2-440000,IF(B2684&lt;8500000,ROUNDDOWN(B2684*0.9,0)-1100000,B2684-1950000))))))</f>
        <v/>
      </c>
      <c r="I2684" s="19">
        <f>IF(H2684&gt;23500000,NA(),IF(C2684&gt;=2026,IF(H2684&lt;=4890000,1040000,IF(H2684&lt;=6550000,670000,620000)),IF(H2684&lt;=1320000,950000,IF(H2684&lt;=3360000,880000,IF(H2684&lt;=4890000,680000,IF(H2684&lt;=6550000,630000,580000))))))</f>
        <v/>
      </c>
      <c r="J2684" s="19">
        <f>MAX(0,ROUNDDOWN(H2684-E2684-I2684-F2684,-3))</f>
        <v/>
      </c>
      <c r="K2684" s="19">
        <f>MAX(0,ROUNDDOWN(H2684-E2684-I2684-F2684-D2684,-3))</f>
        <v/>
      </c>
      <c r="L2684" s="19">
        <f>IF(J2684&lt;=0,0,ROUNDDOWN((J2684*LOOKUP(J2684,{0,1950001,3300001,6950001,9000001,18000001,40000001},{0.05,0.1,0.2,0.23,0.33,0.4,0.45})-LOOKUP(J2684,{0,1950001,3300001,6950001,9000001,18000001,40000001},{0,97500,427500,636000,1536000,2796000,4796000}))*1.021,-2))</f>
        <v/>
      </c>
      <c r="M2684" s="19">
        <f>IF(K2684&lt;=0,0,ROUNDDOWN((K2684*LOOKUP(K2684,{0,1950001,3300001,6950001,9000001,18000001,40000001},{0.05,0.1,0.2,0.23,0.33,0.4,0.45})-LOOKUP(K2684,{0,1950001,3300001,6950001,9000001,18000001,40000001},{0,97500,427500,636000,1536000,2796000,4796000}))*1.021,-2))</f>
        <v/>
      </c>
      <c r="N2684" s="19">
        <f>MAX(0,ROUNDDOWN(H2684-E2684-430000-G2684,-3))</f>
        <v/>
      </c>
      <c r="O2684" s="19">
        <f>MAX(0,ROUNDDOWN(H2684-E2684-430000-G2684-D2684,-3))</f>
        <v/>
      </c>
      <c r="P2684" s="19">
        <f>IF(H2684&lt;=450000,0,MAX(0,ROUNDDOWN(N2684*0.06-MIN(50000,N2684)*0.03,-2))+MAX(0,ROUNDDOWN(N2684*0.04-MIN(50000,N2684)*0.02,-2)))</f>
        <v/>
      </c>
      <c r="Q2684" s="19">
        <f>IF(H2684&lt;=450000,0,MAX(0,ROUNDDOWN(O2684*0.06-MIN(50000,O2684)*0.03,-2))+MAX(0,ROUNDDOWN(O2684*0.04-MIN(50000,O2684)*0.02,-2)))</f>
        <v/>
      </c>
      <c r="R2684" s="19">
        <f>L2684-M2684</f>
        <v/>
      </c>
      <c r="S2684" s="19">
        <f>P2684-Q2684</f>
        <v/>
      </c>
      <c r="T2684" s="19">
        <f>R2684+S2684</f>
        <v/>
      </c>
      <c r="U2684" s="21">
        <f>IF(J2684&lt;=0,0,LOOKUP(J2684,{0,1950001,3300001,6950001,9000001,18000001,40000001},{0.05,0.1,0.2,0.23,0.33,0.4,0.45}))</f>
        <v/>
      </c>
    </row>
    <row r="2685">
      <c r="A2685" t="inlineStr">
        <is>
          <t>1万円刻み</t>
        </is>
      </c>
      <c r="B2685" s="19">
        <f>'3_1万円刻み'!$A$1274</f>
        <v/>
      </c>
      <c r="C2685" s="20" t="n">
        <v>2025</v>
      </c>
      <c r="D2685" s="19" t="n">
        <v>276000</v>
      </c>
      <c r="E2685" s="19">
        <f>ROUND(MIN(B2685/12,650000)*12*0.0915+MIN(B2685/12,1390000)*12*(0.0504+0)+B2685*0.005,0)</f>
        <v/>
      </c>
      <c r="F2685" s="19" t="n">
        <v>0</v>
      </c>
      <c r="G2685" s="19" t="n">
        <v>0</v>
      </c>
      <c r="H2685" s="19">
        <f>IF(C2685&gt;=2026,IF(B2685&lt;741000,0,IF(B2685&lt;2191000,B2685-740000,IF(B2685&lt;2193000,1451000,IF(B2685&lt;2196000,1453000,IF(B2685&lt;2200000,1456000,IF(B2685&lt;3600000,ROUNDDOWN(B2685/4,-3)*2.8-80000,IF(B2685&lt;6600000,ROUNDDOWN(B2685/4,-3)*3.2-440000,IF(B2685&lt;8500000,ROUNDDOWN(B2685*0.9,0)-1100000,B2685-1950000)))))))),IF(B2685&lt;651000,0,IF(B2685&lt;1900000,B2685-650000,IF(B2685&lt;3600000,ROUNDDOWN(B2685/4,-3)*2.8-80000,IF(B2685&lt;6600000,ROUNDDOWN(B2685/4,-3)*3.2-440000,IF(B2685&lt;8500000,ROUNDDOWN(B2685*0.9,0)-1100000,B2685-1950000))))))</f>
        <v/>
      </c>
      <c r="I2685" s="19">
        <f>IF(H2685&gt;23500000,NA(),IF(C2685&gt;=2026,IF(H2685&lt;=4890000,1040000,IF(H2685&lt;=6550000,670000,620000)),IF(H2685&lt;=1320000,950000,IF(H2685&lt;=3360000,880000,IF(H2685&lt;=4890000,680000,IF(H2685&lt;=6550000,630000,580000))))))</f>
        <v/>
      </c>
      <c r="J2685" s="19">
        <f>MAX(0,ROUNDDOWN(H2685-E2685-I2685-F2685,-3))</f>
        <v/>
      </c>
      <c r="K2685" s="19">
        <f>MAX(0,ROUNDDOWN(H2685-E2685-I2685-F2685-D2685,-3))</f>
        <v/>
      </c>
      <c r="L2685" s="19">
        <f>IF(J2685&lt;=0,0,ROUNDDOWN((J2685*LOOKUP(J2685,{0,1950001,3300001,6950001,9000001,18000001,40000001},{0.05,0.1,0.2,0.23,0.33,0.4,0.45})-LOOKUP(J2685,{0,1950001,3300001,6950001,9000001,18000001,40000001},{0,97500,427500,636000,1536000,2796000,4796000}))*1.021,-2))</f>
        <v/>
      </c>
      <c r="M2685" s="19">
        <f>IF(K2685&lt;=0,0,ROUNDDOWN((K2685*LOOKUP(K2685,{0,1950001,3300001,6950001,9000001,18000001,40000001},{0.05,0.1,0.2,0.23,0.33,0.4,0.45})-LOOKUP(K2685,{0,1950001,3300001,6950001,9000001,18000001,40000001},{0,97500,427500,636000,1536000,2796000,4796000}))*1.021,-2))</f>
        <v/>
      </c>
      <c r="N2685" s="19">
        <f>MAX(0,ROUNDDOWN(H2685-E2685-430000-G2685,-3))</f>
        <v/>
      </c>
      <c r="O2685" s="19">
        <f>MAX(0,ROUNDDOWN(H2685-E2685-430000-G2685-D2685,-3))</f>
        <v/>
      </c>
      <c r="P2685" s="19">
        <f>IF(H2685&lt;=450000,0,MAX(0,ROUNDDOWN(N2685*0.06-MIN(50000,N2685)*0.03,-2))+MAX(0,ROUNDDOWN(N2685*0.04-MIN(50000,N2685)*0.02,-2)))</f>
        <v/>
      </c>
      <c r="Q2685" s="19">
        <f>IF(H2685&lt;=450000,0,MAX(0,ROUNDDOWN(O2685*0.06-MIN(50000,O2685)*0.03,-2))+MAX(0,ROUNDDOWN(O2685*0.04-MIN(50000,O2685)*0.02,-2)))</f>
        <v/>
      </c>
      <c r="R2685" s="19">
        <f>L2685-M2685</f>
        <v/>
      </c>
      <c r="S2685" s="19">
        <f>P2685-Q2685</f>
        <v/>
      </c>
      <c r="T2685" s="19">
        <f>R2685+S2685</f>
        <v/>
      </c>
      <c r="U2685" s="21">
        <f>IF(J2685&lt;=0,0,LOOKUP(J2685,{0,1950001,3300001,6950001,9000001,18000001,40000001},{0.05,0.1,0.2,0.23,0.33,0.4,0.45}))</f>
        <v/>
      </c>
    </row>
    <row r="2686">
      <c r="A2686" t="inlineStr">
        <is>
          <t>1万円刻み</t>
        </is>
      </c>
      <c r="B2686" s="19">
        <f>'3_1万円刻み'!$A$1274</f>
        <v/>
      </c>
      <c r="C2686" s="20" t="n">
        <v>2026</v>
      </c>
      <c r="D2686" s="19" t="n">
        <v>276000</v>
      </c>
      <c r="E2686" s="19">
        <f>ROUND(MIN(B2686/12,650000)*12*0.0915+MIN(B2686/12,1390000)*12*(0.0504+0)+B2686*0.005,0)</f>
        <v/>
      </c>
      <c r="F2686" s="19" t="n">
        <v>0</v>
      </c>
      <c r="G2686" s="19" t="n">
        <v>0</v>
      </c>
      <c r="H2686" s="19">
        <f>IF(C2686&gt;=2026,IF(B2686&lt;741000,0,IF(B2686&lt;2191000,B2686-740000,IF(B2686&lt;2193000,1451000,IF(B2686&lt;2196000,1453000,IF(B2686&lt;2200000,1456000,IF(B2686&lt;3600000,ROUNDDOWN(B2686/4,-3)*2.8-80000,IF(B2686&lt;6600000,ROUNDDOWN(B2686/4,-3)*3.2-440000,IF(B2686&lt;8500000,ROUNDDOWN(B2686*0.9,0)-1100000,B2686-1950000)))))))),IF(B2686&lt;651000,0,IF(B2686&lt;1900000,B2686-650000,IF(B2686&lt;3600000,ROUNDDOWN(B2686/4,-3)*2.8-80000,IF(B2686&lt;6600000,ROUNDDOWN(B2686/4,-3)*3.2-440000,IF(B2686&lt;8500000,ROUNDDOWN(B2686*0.9,0)-1100000,B2686-1950000))))))</f>
        <v/>
      </c>
      <c r="I2686" s="19">
        <f>IF(H2686&gt;23500000,NA(),IF(C2686&gt;=2026,IF(H2686&lt;=4890000,1040000,IF(H2686&lt;=6550000,670000,620000)),IF(H2686&lt;=1320000,950000,IF(H2686&lt;=3360000,880000,IF(H2686&lt;=4890000,680000,IF(H2686&lt;=6550000,630000,580000))))))</f>
        <v/>
      </c>
      <c r="J2686" s="19">
        <f>MAX(0,ROUNDDOWN(H2686-E2686-I2686-F2686,-3))</f>
        <v/>
      </c>
      <c r="K2686" s="19">
        <f>MAX(0,ROUNDDOWN(H2686-E2686-I2686-F2686-D2686,-3))</f>
        <v/>
      </c>
      <c r="L2686" s="19">
        <f>IF(J2686&lt;=0,0,ROUNDDOWN((J2686*LOOKUP(J2686,{0,1950001,3300001,6950001,9000001,18000001,40000001},{0.05,0.1,0.2,0.23,0.33,0.4,0.45})-LOOKUP(J2686,{0,1950001,3300001,6950001,9000001,18000001,40000001},{0,97500,427500,636000,1536000,2796000,4796000}))*1.021,-2))</f>
        <v/>
      </c>
      <c r="M2686" s="19">
        <f>IF(K2686&lt;=0,0,ROUNDDOWN((K2686*LOOKUP(K2686,{0,1950001,3300001,6950001,9000001,18000001,40000001},{0.05,0.1,0.2,0.23,0.33,0.4,0.45})-LOOKUP(K2686,{0,1950001,3300001,6950001,9000001,18000001,40000001},{0,97500,427500,636000,1536000,2796000,4796000}))*1.021,-2))</f>
        <v/>
      </c>
      <c r="N2686" s="19">
        <f>MAX(0,ROUNDDOWN(H2686-E2686-430000-G2686,-3))</f>
        <v/>
      </c>
      <c r="O2686" s="19">
        <f>MAX(0,ROUNDDOWN(H2686-E2686-430000-G2686-D2686,-3))</f>
        <v/>
      </c>
      <c r="P2686" s="19">
        <f>IF(H2686&lt;=450000,0,MAX(0,ROUNDDOWN(N2686*0.06-MIN(50000,N2686)*0.03,-2))+MAX(0,ROUNDDOWN(N2686*0.04-MIN(50000,N2686)*0.02,-2)))</f>
        <v/>
      </c>
      <c r="Q2686" s="19">
        <f>IF(H2686&lt;=450000,0,MAX(0,ROUNDDOWN(O2686*0.06-MIN(50000,O2686)*0.03,-2))+MAX(0,ROUNDDOWN(O2686*0.04-MIN(50000,O2686)*0.02,-2)))</f>
        <v/>
      </c>
      <c r="R2686" s="19">
        <f>L2686-M2686</f>
        <v/>
      </c>
      <c r="S2686" s="19">
        <f>P2686-Q2686</f>
        <v/>
      </c>
      <c r="T2686" s="19">
        <f>R2686+S2686</f>
        <v/>
      </c>
      <c r="U2686" s="21">
        <f>IF(J2686&lt;=0,0,LOOKUP(J2686,{0,1950001,3300001,6950001,9000001,18000001,40000001},{0.05,0.1,0.2,0.23,0.33,0.4,0.45}))</f>
        <v/>
      </c>
    </row>
    <row r="2687">
      <c r="A2687" t="inlineStr">
        <is>
          <t>1万円刻み</t>
        </is>
      </c>
      <c r="B2687" s="19">
        <f>'3_1万円刻み'!$A$1275</f>
        <v/>
      </c>
      <c r="C2687" s="20" t="n">
        <v>2025</v>
      </c>
      <c r="D2687" s="19" t="n">
        <v>276000</v>
      </c>
      <c r="E2687" s="19">
        <f>ROUND(MIN(B2687/12,650000)*12*0.0915+MIN(B2687/12,1390000)*12*(0.0504+0)+B2687*0.005,0)</f>
        <v/>
      </c>
      <c r="F2687" s="19" t="n">
        <v>0</v>
      </c>
      <c r="G2687" s="19" t="n">
        <v>0</v>
      </c>
      <c r="H2687" s="19">
        <f>IF(C2687&gt;=2026,IF(B2687&lt;741000,0,IF(B2687&lt;2191000,B2687-740000,IF(B2687&lt;2193000,1451000,IF(B2687&lt;2196000,1453000,IF(B2687&lt;2200000,1456000,IF(B2687&lt;3600000,ROUNDDOWN(B2687/4,-3)*2.8-80000,IF(B2687&lt;6600000,ROUNDDOWN(B2687/4,-3)*3.2-440000,IF(B2687&lt;8500000,ROUNDDOWN(B2687*0.9,0)-1100000,B2687-1950000)))))))),IF(B2687&lt;651000,0,IF(B2687&lt;1900000,B2687-650000,IF(B2687&lt;3600000,ROUNDDOWN(B2687/4,-3)*2.8-80000,IF(B2687&lt;6600000,ROUNDDOWN(B2687/4,-3)*3.2-440000,IF(B2687&lt;8500000,ROUNDDOWN(B2687*0.9,0)-1100000,B2687-1950000))))))</f>
        <v/>
      </c>
      <c r="I2687" s="19">
        <f>IF(H2687&gt;23500000,NA(),IF(C2687&gt;=2026,IF(H2687&lt;=4890000,1040000,IF(H2687&lt;=6550000,670000,620000)),IF(H2687&lt;=1320000,950000,IF(H2687&lt;=3360000,880000,IF(H2687&lt;=4890000,680000,IF(H2687&lt;=6550000,630000,580000))))))</f>
        <v/>
      </c>
      <c r="J2687" s="19">
        <f>MAX(0,ROUNDDOWN(H2687-E2687-I2687-F2687,-3))</f>
        <v/>
      </c>
      <c r="K2687" s="19">
        <f>MAX(0,ROUNDDOWN(H2687-E2687-I2687-F2687-D2687,-3))</f>
        <v/>
      </c>
      <c r="L2687" s="19">
        <f>IF(J2687&lt;=0,0,ROUNDDOWN((J2687*LOOKUP(J2687,{0,1950001,3300001,6950001,9000001,18000001,40000001},{0.05,0.1,0.2,0.23,0.33,0.4,0.45})-LOOKUP(J2687,{0,1950001,3300001,6950001,9000001,18000001,40000001},{0,97500,427500,636000,1536000,2796000,4796000}))*1.021,-2))</f>
        <v/>
      </c>
      <c r="M2687" s="19">
        <f>IF(K2687&lt;=0,0,ROUNDDOWN((K2687*LOOKUP(K2687,{0,1950001,3300001,6950001,9000001,18000001,40000001},{0.05,0.1,0.2,0.23,0.33,0.4,0.45})-LOOKUP(K2687,{0,1950001,3300001,6950001,9000001,18000001,40000001},{0,97500,427500,636000,1536000,2796000,4796000}))*1.021,-2))</f>
        <v/>
      </c>
      <c r="N2687" s="19">
        <f>MAX(0,ROUNDDOWN(H2687-E2687-430000-G2687,-3))</f>
        <v/>
      </c>
      <c r="O2687" s="19">
        <f>MAX(0,ROUNDDOWN(H2687-E2687-430000-G2687-D2687,-3))</f>
        <v/>
      </c>
      <c r="P2687" s="19">
        <f>IF(H2687&lt;=450000,0,MAX(0,ROUNDDOWN(N2687*0.06-MIN(50000,N2687)*0.03,-2))+MAX(0,ROUNDDOWN(N2687*0.04-MIN(50000,N2687)*0.02,-2)))</f>
        <v/>
      </c>
      <c r="Q2687" s="19">
        <f>IF(H2687&lt;=450000,0,MAX(0,ROUNDDOWN(O2687*0.06-MIN(50000,O2687)*0.03,-2))+MAX(0,ROUNDDOWN(O2687*0.04-MIN(50000,O2687)*0.02,-2)))</f>
        <v/>
      </c>
      <c r="R2687" s="19">
        <f>L2687-M2687</f>
        <v/>
      </c>
      <c r="S2687" s="19">
        <f>P2687-Q2687</f>
        <v/>
      </c>
      <c r="T2687" s="19">
        <f>R2687+S2687</f>
        <v/>
      </c>
      <c r="U2687" s="21">
        <f>IF(J2687&lt;=0,0,LOOKUP(J2687,{0,1950001,3300001,6950001,9000001,18000001,40000001},{0.05,0.1,0.2,0.23,0.33,0.4,0.45}))</f>
        <v/>
      </c>
    </row>
    <row r="2688">
      <c r="A2688" t="inlineStr">
        <is>
          <t>1万円刻み</t>
        </is>
      </c>
      <c r="B2688" s="19">
        <f>'3_1万円刻み'!$A$1275</f>
        <v/>
      </c>
      <c r="C2688" s="20" t="n">
        <v>2026</v>
      </c>
      <c r="D2688" s="19" t="n">
        <v>276000</v>
      </c>
      <c r="E2688" s="19">
        <f>ROUND(MIN(B2688/12,650000)*12*0.0915+MIN(B2688/12,1390000)*12*(0.0504+0)+B2688*0.005,0)</f>
        <v/>
      </c>
      <c r="F2688" s="19" t="n">
        <v>0</v>
      </c>
      <c r="G2688" s="19" t="n">
        <v>0</v>
      </c>
      <c r="H2688" s="19">
        <f>IF(C2688&gt;=2026,IF(B2688&lt;741000,0,IF(B2688&lt;2191000,B2688-740000,IF(B2688&lt;2193000,1451000,IF(B2688&lt;2196000,1453000,IF(B2688&lt;2200000,1456000,IF(B2688&lt;3600000,ROUNDDOWN(B2688/4,-3)*2.8-80000,IF(B2688&lt;6600000,ROUNDDOWN(B2688/4,-3)*3.2-440000,IF(B2688&lt;8500000,ROUNDDOWN(B2688*0.9,0)-1100000,B2688-1950000)))))))),IF(B2688&lt;651000,0,IF(B2688&lt;1900000,B2688-650000,IF(B2688&lt;3600000,ROUNDDOWN(B2688/4,-3)*2.8-80000,IF(B2688&lt;6600000,ROUNDDOWN(B2688/4,-3)*3.2-440000,IF(B2688&lt;8500000,ROUNDDOWN(B2688*0.9,0)-1100000,B2688-1950000))))))</f>
        <v/>
      </c>
      <c r="I2688" s="19">
        <f>IF(H2688&gt;23500000,NA(),IF(C2688&gt;=2026,IF(H2688&lt;=4890000,1040000,IF(H2688&lt;=6550000,670000,620000)),IF(H2688&lt;=1320000,950000,IF(H2688&lt;=3360000,880000,IF(H2688&lt;=4890000,680000,IF(H2688&lt;=6550000,630000,580000))))))</f>
        <v/>
      </c>
      <c r="J2688" s="19">
        <f>MAX(0,ROUNDDOWN(H2688-E2688-I2688-F2688,-3))</f>
        <v/>
      </c>
      <c r="K2688" s="19">
        <f>MAX(0,ROUNDDOWN(H2688-E2688-I2688-F2688-D2688,-3))</f>
        <v/>
      </c>
      <c r="L2688" s="19">
        <f>IF(J2688&lt;=0,0,ROUNDDOWN((J2688*LOOKUP(J2688,{0,1950001,3300001,6950001,9000001,18000001,40000001},{0.05,0.1,0.2,0.23,0.33,0.4,0.45})-LOOKUP(J2688,{0,1950001,3300001,6950001,9000001,18000001,40000001},{0,97500,427500,636000,1536000,2796000,4796000}))*1.021,-2))</f>
        <v/>
      </c>
      <c r="M2688" s="19">
        <f>IF(K2688&lt;=0,0,ROUNDDOWN((K2688*LOOKUP(K2688,{0,1950001,3300001,6950001,9000001,18000001,40000001},{0.05,0.1,0.2,0.23,0.33,0.4,0.45})-LOOKUP(K2688,{0,1950001,3300001,6950001,9000001,18000001,40000001},{0,97500,427500,636000,1536000,2796000,4796000}))*1.021,-2))</f>
        <v/>
      </c>
      <c r="N2688" s="19">
        <f>MAX(0,ROUNDDOWN(H2688-E2688-430000-G2688,-3))</f>
        <v/>
      </c>
      <c r="O2688" s="19">
        <f>MAX(0,ROUNDDOWN(H2688-E2688-430000-G2688-D2688,-3))</f>
        <v/>
      </c>
      <c r="P2688" s="19">
        <f>IF(H2688&lt;=450000,0,MAX(0,ROUNDDOWN(N2688*0.06-MIN(50000,N2688)*0.03,-2))+MAX(0,ROUNDDOWN(N2688*0.04-MIN(50000,N2688)*0.02,-2)))</f>
        <v/>
      </c>
      <c r="Q2688" s="19">
        <f>IF(H2688&lt;=450000,0,MAX(0,ROUNDDOWN(O2688*0.06-MIN(50000,O2688)*0.03,-2))+MAX(0,ROUNDDOWN(O2688*0.04-MIN(50000,O2688)*0.02,-2)))</f>
        <v/>
      </c>
      <c r="R2688" s="19">
        <f>L2688-M2688</f>
        <v/>
      </c>
      <c r="S2688" s="19">
        <f>P2688-Q2688</f>
        <v/>
      </c>
      <c r="T2688" s="19">
        <f>R2688+S2688</f>
        <v/>
      </c>
      <c r="U2688" s="21">
        <f>IF(J2688&lt;=0,0,LOOKUP(J2688,{0,1950001,3300001,6950001,9000001,18000001,40000001},{0.05,0.1,0.2,0.23,0.33,0.4,0.45}))</f>
        <v/>
      </c>
    </row>
    <row r="2689">
      <c r="A2689" t="inlineStr">
        <is>
          <t>1万円刻み</t>
        </is>
      </c>
      <c r="B2689" s="19">
        <f>'3_1万円刻み'!$A$1276</f>
        <v/>
      </c>
      <c r="C2689" s="20" t="n">
        <v>2025</v>
      </c>
      <c r="D2689" s="19" t="n">
        <v>276000</v>
      </c>
      <c r="E2689" s="19">
        <f>ROUND(MIN(B2689/12,650000)*12*0.0915+MIN(B2689/12,1390000)*12*(0.0504+0)+B2689*0.005,0)</f>
        <v/>
      </c>
      <c r="F2689" s="19" t="n">
        <v>0</v>
      </c>
      <c r="G2689" s="19" t="n">
        <v>0</v>
      </c>
      <c r="H2689" s="19">
        <f>IF(C2689&gt;=2026,IF(B2689&lt;741000,0,IF(B2689&lt;2191000,B2689-740000,IF(B2689&lt;2193000,1451000,IF(B2689&lt;2196000,1453000,IF(B2689&lt;2200000,1456000,IF(B2689&lt;3600000,ROUNDDOWN(B2689/4,-3)*2.8-80000,IF(B2689&lt;6600000,ROUNDDOWN(B2689/4,-3)*3.2-440000,IF(B2689&lt;8500000,ROUNDDOWN(B2689*0.9,0)-1100000,B2689-1950000)))))))),IF(B2689&lt;651000,0,IF(B2689&lt;1900000,B2689-650000,IF(B2689&lt;3600000,ROUNDDOWN(B2689/4,-3)*2.8-80000,IF(B2689&lt;6600000,ROUNDDOWN(B2689/4,-3)*3.2-440000,IF(B2689&lt;8500000,ROUNDDOWN(B2689*0.9,0)-1100000,B2689-1950000))))))</f>
        <v/>
      </c>
      <c r="I2689" s="19">
        <f>IF(H2689&gt;23500000,NA(),IF(C2689&gt;=2026,IF(H2689&lt;=4890000,1040000,IF(H2689&lt;=6550000,670000,620000)),IF(H2689&lt;=1320000,950000,IF(H2689&lt;=3360000,880000,IF(H2689&lt;=4890000,680000,IF(H2689&lt;=6550000,630000,580000))))))</f>
        <v/>
      </c>
      <c r="J2689" s="19">
        <f>MAX(0,ROUNDDOWN(H2689-E2689-I2689-F2689,-3))</f>
        <v/>
      </c>
      <c r="K2689" s="19">
        <f>MAX(0,ROUNDDOWN(H2689-E2689-I2689-F2689-D2689,-3))</f>
        <v/>
      </c>
      <c r="L2689" s="19">
        <f>IF(J2689&lt;=0,0,ROUNDDOWN((J2689*LOOKUP(J2689,{0,1950001,3300001,6950001,9000001,18000001,40000001},{0.05,0.1,0.2,0.23,0.33,0.4,0.45})-LOOKUP(J2689,{0,1950001,3300001,6950001,9000001,18000001,40000001},{0,97500,427500,636000,1536000,2796000,4796000}))*1.021,-2))</f>
        <v/>
      </c>
      <c r="M2689" s="19">
        <f>IF(K2689&lt;=0,0,ROUNDDOWN((K2689*LOOKUP(K2689,{0,1950001,3300001,6950001,9000001,18000001,40000001},{0.05,0.1,0.2,0.23,0.33,0.4,0.45})-LOOKUP(K2689,{0,1950001,3300001,6950001,9000001,18000001,40000001},{0,97500,427500,636000,1536000,2796000,4796000}))*1.021,-2))</f>
        <v/>
      </c>
      <c r="N2689" s="19">
        <f>MAX(0,ROUNDDOWN(H2689-E2689-430000-G2689,-3))</f>
        <v/>
      </c>
      <c r="O2689" s="19">
        <f>MAX(0,ROUNDDOWN(H2689-E2689-430000-G2689-D2689,-3))</f>
        <v/>
      </c>
      <c r="P2689" s="19">
        <f>IF(H2689&lt;=450000,0,MAX(0,ROUNDDOWN(N2689*0.06-MIN(50000,N2689)*0.03,-2))+MAX(0,ROUNDDOWN(N2689*0.04-MIN(50000,N2689)*0.02,-2)))</f>
        <v/>
      </c>
      <c r="Q2689" s="19">
        <f>IF(H2689&lt;=450000,0,MAX(0,ROUNDDOWN(O2689*0.06-MIN(50000,O2689)*0.03,-2))+MAX(0,ROUNDDOWN(O2689*0.04-MIN(50000,O2689)*0.02,-2)))</f>
        <v/>
      </c>
      <c r="R2689" s="19">
        <f>L2689-M2689</f>
        <v/>
      </c>
      <c r="S2689" s="19">
        <f>P2689-Q2689</f>
        <v/>
      </c>
      <c r="T2689" s="19">
        <f>R2689+S2689</f>
        <v/>
      </c>
      <c r="U2689" s="21">
        <f>IF(J2689&lt;=0,0,LOOKUP(J2689,{0,1950001,3300001,6950001,9000001,18000001,40000001},{0.05,0.1,0.2,0.23,0.33,0.4,0.45}))</f>
        <v/>
      </c>
    </row>
    <row r="2690">
      <c r="A2690" t="inlineStr">
        <is>
          <t>1万円刻み</t>
        </is>
      </c>
      <c r="B2690" s="19">
        <f>'3_1万円刻み'!$A$1276</f>
        <v/>
      </c>
      <c r="C2690" s="20" t="n">
        <v>2026</v>
      </c>
      <c r="D2690" s="19" t="n">
        <v>276000</v>
      </c>
      <c r="E2690" s="19">
        <f>ROUND(MIN(B2690/12,650000)*12*0.0915+MIN(B2690/12,1390000)*12*(0.0504+0)+B2690*0.005,0)</f>
        <v/>
      </c>
      <c r="F2690" s="19" t="n">
        <v>0</v>
      </c>
      <c r="G2690" s="19" t="n">
        <v>0</v>
      </c>
      <c r="H2690" s="19">
        <f>IF(C2690&gt;=2026,IF(B2690&lt;741000,0,IF(B2690&lt;2191000,B2690-740000,IF(B2690&lt;2193000,1451000,IF(B2690&lt;2196000,1453000,IF(B2690&lt;2200000,1456000,IF(B2690&lt;3600000,ROUNDDOWN(B2690/4,-3)*2.8-80000,IF(B2690&lt;6600000,ROUNDDOWN(B2690/4,-3)*3.2-440000,IF(B2690&lt;8500000,ROUNDDOWN(B2690*0.9,0)-1100000,B2690-1950000)))))))),IF(B2690&lt;651000,0,IF(B2690&lt;1900000,B2690-650000,IF(B2690&lt;3600000,ROUNDDOWN(B2690/4,-3)*2.8-80000,IF(B2690&lt;6600000,ROUNDDOWN(B2690/4,-3)*3.2-440000,IF(B2690&lt;8500000,ROUNDDOWN(B2690*0.9,0)-1100000,B2690-1950000))))))</f>
        <v/>
      </c>
      <c r="I2690" s="19">
        <f>IF(H2690&gt;23500000,NA(),IF(C2690&gt;=2026,IF(H2690&lt;=4890000,1040000,IF(H2690&lt;=6550000,670000,620000)),IF(H2690&lt;=1320000,950000,IF(H2690&lt;=3360000,880000,IF(H2690&lt;=4890000,680000,IF(H2690&lt;=6550000,630000,580000))))))</f>
        <v/>
      </c>
      <c r="J2690" s="19">
        <f>MAX(0,ROUNDDOWN(H2690-E2690-I2690-F2690,-3))</f>
        <v/>
      </c>
      <c r="K2690" s="19">
        <f>MAX(0,ROUNDDOWN(H2690-E2690-I2690-F2690-D2690,-3))</f>
        <v/>
      </c>
      <c r="L2690" s="19">
        <f>IF(J2690&lt;=0,0,ROUNDDOWN((J2690*LOOKUP(J2690,{0,1950001,3300001,6950001,9000001,18000001,40000001},{0.05,0.1,0.2,0.23,0.33,0.4,0.45})-LOOKUP(J2690,{0,1950001,3300001,6950001,9000001,18000001,40000001},{0,97500,427500,636000,1536000,2796000,4796000}))*1.021,-2))</f>
        <v/>
      </c>
      <c r="M2690" s="19">
        <f>IF(K2690&lt;=0,0,ROUNDDOWN((K2690*LOOKUP(K2690,{0,1950001,3300001,6950001,9000001,18000001,40000001},{0.05,0.1,0.2,0.23,0.33,0.4,0.45})-LOOKUP(K2690,{0,1950001,3300001,6950001,9000001,18000001,40000001},{0,97500,427500,636000,1536000,2796000,4796000}))*1.021,-2))</f>
        <v/>
      </c>
      <c r="N2690" s="19">
        <f>MAX(0,ROUNDDOWN(H2690-E2690-430000-G2690,-3))</f>
        <v/>
      </c>
      <c r="O2690" s="19">
        <f>MAX(0,ROUNDDOWN(H2690-E2690-430000-G2690-D2690,-3))</f>
        <v/>
      </c>
      <c r="P2690" s="19">
        <f>IF(H2690&lt;=450000,0,MAX(0,ROUNDDOWN(N2690*0.06-MIN(50000,N2690)*0.03,-2))+MAX(0,ROUNDDOWN(N2690*0.04-MIN(50000,N2690)*0.02,-2)))</f>
        <v/>
      </c>
      <c r="Q2690" s="19">
        <f>IF(H2690&lt;=450000,0,MAX(0,ROUNDDOWN(O2690*0.06-MIN(50000,O2690)*0.03,-2))+MAX(0,ROUNDDOWN(O2690*0.04-MIN(50000,O2690)*0.02,-2)))</f>
        <v/>
      </c>
      <c r="R2690" s="19">
        <f>L2690-M2690</f>
        <v/>
      </c>
      <c r="S2690" s="19">
        <f>P2690-Q2690</f>
        <v/>
      </c>
      <c r="T2690" s="19">
        <f>R2690+S2690</f>
        <v/>
      </c>
      <c r="U2690" s="21">
        <f>IF(J2690&lt;=0,0,LOOKUP(J2690,{0,1950001,3300001,6950001,9000001,18000001,40000001},{0.05,0.1,0.2,0.23,0.33,0.4,0.45}))</f>
        <v/>
      </c>
    </row>
    <row r="2691">
      <c r="A2691" t="inlineStr">
        <is>
          <t>1万円刻み</t>
        </is>
      </c>
      <c r="B2691" s="19">
        <f>'3_1万円刻み'!$A$1277</f>
        <v/>
      </c>
      <c r="C2691" s="20" t="n">
        <v>2025</v>
      </c>
      <c r="D2691" s="19" t="n">
        <v>276000</v>
      </c>
      <c r="E2691" s="19">
        <f>ROUND(MIN(B2691/12,650000)*12*0.0915+MIN(B2691/12,1390000)*12*(0.0504+0)+B2691*0.005,0)</f>
        <v/>
      </c>
      <c r="F2691" s="19" t="n">
        <v>0</v>
      </c>
      <c r="G2691" s="19" t="n">
        <v>0</v>
      </c>
      <c r="H2691" s="19">
        <f>IF(C2691&gt;=2026,IF(B2691&lt;741000,0,IF(B2691&lt;2191000,B2691-740000,IF(B2691&lt;2193000,1451000,IF(B2691&lt;2196000,1453000,IF(B2691&lt;2200000,1456000,IF(B2691&lt;3600000,ROUNDDOWN(B2691/4,-3)*2.8-80000,IF(B2691&lt;6600000,ROUNDDOWN(B2691/4,-3)*3.2-440000,IF(B2691&lt;8500000,ROUNDDOWN(B2691*0.9,0)-1100000,B2691-1950000)))))))),IF(B2691&lt;651000,0,IF(B2691&lt;1900000,B2691-650000,IF(B2691&lt;3600000,ROUNDDOWN(B2691/4,-3)*2.8-80000,IF(B2691&lt;6600000,ROUNDDOWN(B2691/4,-3)*3.2-440000,IF(B2691&lt;8500000,ROUNDDOWN(B2691*0.9,0)-1100000,B2691-1950000))))))</f>
        <v/>
      </c>
      <c r="I2691" s="19">
        <f>IF(H2691&gt;23500000,NA(),IF(C2691&gt;=2026,IF(H2691&lt;=4890000,1040000,IF(H2691&lt;=6550000,670000,620000)),IF(H2691&lt;=1320000,950000,IF(H2691&lt;=3360000,880000,IF(H2691&lt;=4890000,680000,IF(H2691&lt;=6550000,630000,580000))))))</f>
        <v/>
      </c>
      <c r="J2691" s="19">
        <f>MAX(0,ROUNDDOWN(H2691-E2691-I2691-F2691,-3))</f>
        <v/>
      </c>
      <c r="K2691" s="19">
        <f>MAX(0,ROUNDDOWN(H2691-E2691-I2691-F2691-D2691,-3))</f>
        <v/>
      </c>
      <c r="L2691" s="19">
        <f>IF(J2691&lt;=0,0,ROUNDDOWN((J2691*LOOKUP(J2691,{0,1950001,3300001,6950001,9000001,18000001,40000001},{0.05,0.1,0.2,0.23,0.33,0.4,0.45})-LOOKUP(J2691,{0,1950001,3300001,6950001,9000001,18000001,40000001},{0,97500,427500,636000,1536000,2796000,4796000}))*1.021,-2))</f>
        <v/>
      </c>
      <c r="M2691" s="19">
        <f>IF(K2691&lt;=0,0,ROUNDDOWN((K2691*LOOKUP(K2691,{0,1950001,3300001,6950001,9000001,18000001,40000001},{0.05,0.1,0.2,0.23,0.33,0.4,0.45})-LOOKUP(K2691,{0,1950001,3300001,6950001,9000001,18000001,40000001},{0,97500,427500,636000,1536000,2796000,4796000}))*1.021,-2))</f>
        <v/>
      </c>
      <c r="N2691" s="19">
        <f>MAX(0,ROUNDDOWN(H2691-E2691-430000-G2691,-3))</f>
        <v/>
      </c>
      <c r="O2691" s="19">
        <f>MAX(0,ROUNDDOWN(H2691-E2691-430000-G2691-D2691,-3))</f>
        <v/>
      </c>
      <c r="P2691" s="19">
        <f>IF(H2691&lt;=450000,0,MAX(0,ROUNDDOWN(N2691*0.06-MIN(50000,N2691)*0.03,-2))+MAX(0,ROUNDDOWN(N2691*0.04-MIN(50000,N2691)*0.02,-2)))</f>
        <v/>
      </c>
      <c r="Q2691" s="19">
        <f>IF(H2691&lt;=450000,0,MAX(0,ROUNDDOWN(O2691*0.06-MIN(50000,O2691)*0.03,-2))+MAX(0,ROUNDDOWN(O2691*0.04-MIN(50000,O2691)*0.02,-2)))</f>
        <v/>
      </c>
      <c r="R2691" s="19">
        <f>L2691-M2691</f>
        <v/>
      </c>
      <c r="S2691" s="19">
        <f>P2691-Q2691</f>
        <v/>
      </c>
      <c r="T2691" s="19">
        <f>R2691+S2691</f>
        <v/>
      </c>
      <c r="U2691" s="21">
        <f>IF(J2691&lt;=0,0,LOOKUP(J2691,{0,1950001,3300001,6950001,9000001,18000001,40000001},{0.05,0.1,0.2,0.23,0.33,0.4,0.45}))</f>
        <v/>
      </c>
    </row>
    <row r="2692">
      <c r="A2692" t="inlineStr">
        <is>
          <t>1万円刻み</t>
        </is>
      </c>
      <c r="B2692" s="19">
        <f>'3_1万円刻み'!$A$1277</f>
        <v/>
      </c>
      <c r="C2692" s="20" t="n">
        <v>2026</v>
      </c>
      <c r="D2692" s="19" t="n">
        <v>276000</v>
      </c>
      <c r="E2692" s="19">
        <f>ROUND(MIN(B2692/12,650000)*12*0.0915+MIN(B2692/12,1390000)*12*(0.0504+0)+B2692*0.005,0)</f>
        <v/>
      </c>
      <c r="F2692" s="19" t="n">
        <v>0</v>
      </c>
      <c r="G2692" s="19" t="n">
        <v>0</v>
      </c>
      <c r="H2692" s="19">
        <f>IF(C2692&gt;=2026,IF(B2692&lt;741000,0,IF(B2692&lt;2191000,B2692-740000,IF(B2692&lt;2193000,1451000,IF(B2692&lt;2196000,1453000,IF(B2692&lt;2200000,1456000,IF(B2692&lt;3600000,ROUNDDOWN(B2692/4,-3)*2.8-80000,IF(B2692&lt;6600000,ROUNDDOWN(B2692/4,-3)*3.2-440000,IF(B2692&lt;8500000,ROUNDDOWN(B2692*0.9,0)-1100000,B2692-1950000)))))))),IF(B2692&lt;651000,0,IF(B2692&lt;1900000,B2692-650000,IF(B2692&lt;3600000,ROUNDDOWN(B2692/4,-3)*2.8-80000,IF(B2692&lt;6600000,ROUNDDOWN(B2692/4,-3)*3.2-440000,IF(B2692&lt;8500000,ROUNDDOWN(B2692*0.9,0)-1100000,B2692-1950000))))))</f>
        <v/>
      </c>
      <c r="I2692" s="19">
        <f>IF(H2692&gt;23500000,NA(),IF(C2692&gt;=2026,IF(H2692&lt;=4890000,1040000,IF(H2692&lt;=6550000,670000,620000)),IF(H2692&lt;=1320000,950000,IF(H2692&lt;=3360000,880000,IF(H2692&lt;=4890000,680000,IF(H2692&lt;=6550000,630000,580000))))))</f>
        <v/>
      </c>
      <c r="J2692" s="19">
        <f>MAX(0,ROUNDDOWN(H2692-E2692-I2692-F2692,-3))</f>
        <v/>
      </c>
      <c r="K2692" s="19">
        <f>MAX(0,ROUNDDOWN(H2692-E2692-I2692-F2692-D2692,-3))</f>
        <v/>
      </c>
      <c r="L2692" s="19">
        <f>IF(J2692&lt;=0,0,ROUNDDOWN((J2692*LOOKUP(J2692,{0,1950001,3300001,6950001,9000001,18000001,40000001},{0.05,0.1,0.2,0.23,0.33,0.4,0.45})-LOOKUP(J2692,{0,1950001,3300001,6950001,9000001,18000001,40000001},{0,97500,427500,636000,1536000,2796000,4796000}))*1.021,-2))</f>
        <v/>
      </c>
      <c r="M2692" s="19">
        <f>IF(K2692&lt;=0,0,ROUNDDOWN((K2692*LOOKUP(K2692,{0,1950001,3300001,6950001,9000001,18000001,40000001},{0.05,0.1,0.2,0.23,0.33,0.4,0.45})-LOOKUP(K2692,{0,1950001,3300001,6950001,9000001,18000001,40000001},{0,97500,427500,636000,1536000,2796000,4796000}))*1.021,-2))</f>
        <v/>
      </c>
      <c r="N2692" s="19">
        <f>MAX(0,ROUNDDOWN(H2692-E2692-430000-G2692,-3))</f>
        <v/>
      </c>
      <c r="O2692" s="19">
        <f>MAX(0,ROUNDDOWN(H2692-E2692-430000-G2692-D2692,-3))</f>
        <v/>
      </c>
      <c r="P2692" s="19">
        <f>IF(H2692&lt;=450000,0,MAX(0,ROUNDDOWN(N2692*0.06-MIN(50000,N2692)*0.03,-2))+MAX(0,ROUNDDOWN(N2692*0.04-MIN(50000,N2692)*0.02,-2)))</f>
        <v/>
      </c>
      <c r="Q2692" s="19">
        <f>IF(H2692&lt;=450000,0,MAX(0,ROUNDDOWN(O2692*0.06-MIN(50000,O2692)*0.03,-2))+MAX(0,ROUNDDOWN(O2692*0.04-MIN(50000,O2692)*0.02,-2)))</f>
        <v/>
      </c>
      <c r="R2692" s="19">
        <f>L2692-M2692</f>
        <v/>
      </c>
      <c r="S2692" s="19">
        <f>P2692-Q2692</f>
        <v/>
      </c>
      <c r="T2692" s="19">
        <f>R2692+S2692</f>
        <v/>
      </c>
      <c r="U2692" s="21">
        <f>IF(J2692&lt;=0,0,LOOKUP(J2692,{0,1950001,3300001,6950001,9000001,18000001,40000001},{0.05,0.1,0.2,0.23,0.33,0.4,0.45}))</f>
        <v/>
      </c>
    </row>
    <row r="2693">
      <c r="A2693" t="inlineStr">
        <is>
          <t>1万円刻み</t>
        </is>
      </c>
      <c r="B2693" s="19">
        <f>'3_1万円刻み'!$A$1278</f>
        <v/>
      </c>
      <c r="C2693" s="20" t="n">
        <v>2025</v>
      </c>
      <c r="D2693" s="19" t="n">
        <v>276000</v>
      </c>
      <c r="E2693" s="19">
        <f>ROUND(MIN(B2693/12,650000)*12*0.0915+MIN(B2693/12,1390000)*12*(0.0504+0)+B2693*0.005,0)</f>
        <v/>
      </c>
      <c r="F2693" s="19" t="n">
        <v>0</v>
      </c>
      <c r="G2693" s="19" t="n">
        <v>0</v>
      </c>
      <c r="H2693" s="19">
        <f>IF(C2693&gt;=2026,IF(B2693&lt;741000,0,IF(B2693&lt;2191000,B2693-740000,IF(B2693&lt;2193000,1451000,IF(B2693&lt;2196000,1453000,IF(B2693&lt;2200000,1456000,IF(B2693&lt;3600000,ROUNDDOWN(B2693/4,-3)*2.8-80000,IF(B2693&lt;6600000,ROUNDDOWN(B2693/4,-3)*3.2-440000,IF(B2693&lt;8500000,ROUNDDOWN(B2693*0.9,0)-1100000,B2693-1950000)))))))),IF(B2693&lt;651000,0,IF(B2693&lt;1900000,B2693-650000,IF(B2693&lt;3600000,ROUNDDOWN(B2693/4,-3)*2.8-80000,IF(B2693&lt;6600000,ROUNDDOWN(B2693/4,-3)*3.2-440000,IF(B2693&lt;8500000,ROUNDDOWN(B2693*0.9,0)-1100000,B2693-1950000))))))</f>
        <v/>
      </c>
      <c r="I2693" s="19">
        <f>IF(H2693&gt;23500000,NA(),IF(C2693&gt;=2026,IF(H2693&lt;=4890000,1040000,IF(H2693&lt;=6550000,670000,620000)),IF(H2693&lt;=1320000,950000,IF(H2693&lt;=3360000,880000,IF(H2693&lt;=4890000,680000,IF(H2693&lt;=6550000,630000,580000))))))</f>
        <v/>
      </c>
      <c r="J2693" s="19">
        <f>MAX(0,ROUNDDOWN(H2693-E2693-I2693-F2693,-3))</f>
        <v/>
      </c>
      <c r="K2693" s="19">
        <f>MAX(0,ROUNDDOWN(H2693-E2693-I2693-F2693-D2693,-3))</f>
        <v/>
      </c>
      <c r="L2693" s="19">
        <f>IF(J2693&lt;=0,0,ROUNDDOWN((J2693*LOOKUP(J2693,{0,1950001,3300001,6950001,9000001,18000001,40000001},{0.05,0.1,0.2,0.23,0.33,0.4,0.45})-LOOKUP(J2693,{0,1950001,3300001,6950001,9000001,18000001,40000001},{0,97500,427500,636000,1536000,2796000,4796000}))*1.021,-2))</f>
        <v/>
      </c>
      <c r="M2693" s="19">
        <f>IF(K2693&lt;=0,0,ROUNDDOWN((K2693*LOOKUP(K2693,{0,1950001,3300001,6950001,9000001,18000001,40000001},{0.05,0.1,0.2,0.23,0.33,0.4,0.45})-LOOKUP(K2693,{0,1950001,3300001,6950001,9000001,18000001,40000001},{0,97500,427500,636000,1536000,2796000,4796000}))*1.021,-2))</f>
        <v/>
      </c>
      <c r="N2693" s="19">
        <f>MAX(0,ROUNDDOWN(H2693-E2693-430000-G2693,-3))</f>
        <v/>
      </c>
      <c r="O2693" s="19">
        <f>MAX(0,ROUNDDOWN(H2693-E2693-430000-G2693-D2693,-3))</f>
        <v/>
      </c>
      <c r="P2693" s="19">
        <f>IF(H2693&lt;=450000,0,MAX(0,ROUNDDOWN(N2693*0.06-MIN(50000,N2693)*0.03,-2))+MAX(0,ROUNDDOWN(N2693*0.04-MIN(50000,N2693)*0.02,-2)))</f>
        <v/>
      </c>
      <c r="Q2693" s="19">
        <f>IF(H2693&lt;=450000,0,MAX(0,ROUNDDOWN(O2693*0.06-MIN(50000,O2693)*0.03,-2))+MAX(0,ROUNDDOWN(O2693*0.04-MIN(50000,O2693)*0.02,-2)))</f>
        <v/>
      </c>
      <c r="R2693" s="19">
        <f>L2693-M2693</f>
        <v/>
      </c>
      <c r="S2693" s="19">
        <f>P2693-Q2693</f>
        <v/>
      </c>
      <c r="T2693" s="19">
        <f>R2693+S2693</f>
        <v/>
      </c>
      <c r="U2693" s="21">
        <f>IF(J2693&lt;=0,0,LOOKUP(J2693,{0,1950001,3300001,6950001,9000001,18000001,40000001},{0.05,0.1,0.2,0.23,0.33,0.4,0.45}))</f>
        <v/>
      </c>
    </row>
    <row r="2694">
      <c r="A2694" t="inlineStr">
        <is>
          <t>1万円刻み</t>
        </is>
      </c>
      <c r="B2694" s="19">
        <f>'3_1万円刻み'!$A$1278</f>
        <v/>
      </c>
      <c r="C2694" s="20" t="n">
        <v>2026</v>
      </c>
      <c r="D2694" s="19" t="n">
        <v>276000</v>
      </c>
      <c r="E2694" s="19">
        <f>ROUND(MIN(B2694/12,650000)*12*0.0915+MIN(B2694/12,1390000)*12*(0.0504+0)+B2694*0.005,0)</f>
        <v/>
      </c>
      <c r="F2694" s="19" t="n">
        <v>0</v>
      </c>
      <c r="G2694" s="19" t="n">
        <v>0</v>
      </c>
      <c r="H2694" s="19">
        <f>IF(C2694&gt;=2026,IF(B2694&lt;741000,0,IF(B2694&lt;2191000,B2694-740000,IF(B2694&lt;2193000,1451000,IF(B2694&lt;2196000,1453000,IF(B2694&lt;2200000,1456000,IF(B2694&lt;3600000,ROUNDDOWN(B2694/4,-3)*2.8-80000,IF(B2694&lt;6600000,ROUNDDOWN(B2694/4,-3)*3.2-440000,IF(B2694&lt;8500000,ROUNDDOWN(B2694*0.9,0)-1100000,B2694-1950000)))))))),IF(B2694&lt;651000,0,IF(B2694&lt;1900000,B2694-650000,IF(B2694&lt;3600000,ROUNDDOWN(B2694/4,-3)*2.8-80000,IF(B2694&lt;6600000,ROUNDDOWN(B2694/4,-3)*3.2-440000,IF(B2694&lt;8500000,ROUNDDOWN(B2694*0.9,0)-1100000,B2694-1950000))))))</f>
        <v/>
      </c>
      <c r="I2694" s="19">
        <f>IF(H2694&gt;23500000,NA(),IF(C2694&gt;=2026,IF(H2694&lt;=4890000,1040000,IF(H2694&lt;=6550000,670000,620000)),IF(H2694&lt;=1320000,950000,IF(H2694&lt;=3360000,880000,IF(H2694&lt;=4890000,680000,IF(H2694&lt;=6550000,630000,580000))))))</f>
        <v/>
      </c>
      <c r="J2694" s="19">
        <f>MAX(0,ROUNDDOWN(H2694-E2694-I2694-F2694,-3))</f>
        <v/>
      </c>
      <c r="K2694" s="19">
        <f>MAX(0,ROUNDDOWN(H2694-E2694-I2694-F2694-D2694,-3))</f>
        <v/>
      </c>
      <c r="L2694" s="19">
        <f>IF(J2694&lt;=0,0,ROUNDDOWN((J2694*LOOKUP(J2694,{0,1950001,3300001,6950001,9000001,18000001,40000001},{0.05,0.1,0.2,0.23,0.33,0.4,0.45})-LOOKUP(J2694,{0,1950001,3300001,6950001,9000001,18000001,40000001},{0,97500,427500,636000,1536000,2796000,4796000}))*1.021,-2))</f>
        <v/>
      </c>
      <c r="M2694" s="19">
        <f>IF(K2694&lt;=0,0,ROUNDDOWN((K2694*LOOKUP(K2694,{0,1950001,3300001,6950001,9000001,18000001,40000001},{0.05,0.1,0.2,0.23,0.33,0.4,0.45})-LOOKUP(K2694,{0,1950001,3300001,6950001,9000001,18000001,40000001},{0,97500,427500,636000,1536000,2796000,4796000}))*1.021,-2))</f>
        <v/>
      </c>
      <c r="N2694" s="19">
        <f>MAX(0,ROUNDDOWN(H2694-E2694-430000-G2694,-3))</f>
        <v/>
      </c>
      <c r="O2694" s="19">
        <f>MAX(0,ROUNDDOWN(H2694-E2694-430000-G2694-D2694,-3))</f>
        <v/>
      </c>
      <c r="P2694" s="19">
        <f>IF(H2694&lt;=450000,0,MAX(0,ROUNDDOWN(N2694*0.06-MIN(50000,N2694)*0.03,-2))+MAX(0,ROUNDDOWN(N2694*0.04-MIN(50000,N2694)*0.02,-2)))</f>
        <v/>
      </c>
      <c r="Q2694" s="19">
        <f>IF(H2694&lt;=450000,0,MAX(0,ROUNDDOWN(O2694*0.06-MIN(50000,O2694)*0.03,-2))+MAX(0,ROUNDDOWN(O2694*0.04-MIN(50000,O2694)*0.02,-2)))</f>
        <v/>
      </c>
      <c r="R2694" s="19">
        <f>L2694-M2694</f>
        <v/>
      </c>
      <c r="S2694" s="19">
        <f>P2694-Q2694</f>
        <v/>
      </c>
      <c r="T2694" s="19">
        <f>R2694+S2694</f>
        <v/>
      </c>
      <c r="U2694" s="21">
        <f>IF(J2694&lt;=0,0,LOOKUP(J2694,{0,1950001,3300001,6950001,9000001,18000001,40000001},{0.05,0.1,0.2,0.23,0.33,0.4,0.45}))</f>
        <v/>
      </c>
    </row>
    <row r="2695">
      <c r="A2695" t="inlineStr">
        <is>
          <t>1万円刻み</t>
        </is>
      </c>
      <c r="B2695" s="19">
        <f>'3_1万円刻み'!$A$1279</f>
        <v/>
      </c>
      <c r="C2695" s="20" t="n">
        <v>2025</v>
      </c>
      <c r="D2695" s="19" t="n">
        <v>276000</v>
      </c>
      <c r="E2695" s="19">
        <f>ROUND(MIN(B2695/12,650000)*12*0.0915+MIN(B2695/12,1390000)*12*(0.0504+0)+B2695*0.005,0)</f>
        <v/>
      </c>
      <c r="F2695" s="19" t="n">
        <v>0</v>
      </c>
      <c r="G2695" s="19" t="n">
        <v>0</v>
      </c>
      <c r="H2695" s="19">
        <f>IF(C2695&gt;=2026,IF(B2695&lt;741000,0,IF(B2695&lt;2191000,B2695-740000,IF(B2695&lt;2193000,1451000,IF(B2695&lt;2196000,1453000,IF(B2695&lt;2200000,1456000,IF(B2695&lt;3600000,ROUNDDOWN(B2695/4,-3)*2.8-80000,IF(B2695&lt;6600000,ROUNDDOWN(B2695/4,-3)*3.2-440000,IF(B2695&lt;8500000,ROUNDDOWN(B2695*0.9,0)-1100000,B2695-1950000)))))))),IF(B2695&lt;651000,0,IF(B2695&lt;1900000,B2695-650000,IF(B2695&lt;3600000,ROUNDDOWN(B2695/4,-3)*2.8-80000,IF(B2695&lt;6600000,ROUNDDOWN(B2695/4,-3)*3.2-440000,IF(B2695&lt;8500000,ROUNDDOWN(B2695*0.9,0)-1100000,B2695-1950000))))))</f>
        <v/>
      </c>
      <c r="I2695" s="19">
        <f>IF(H2695&gt;23500000,NA(),IF(C2695&gt;=2026,IF(H2695&lt;=4890000,1040000,IF(H2695&lt;=6550000,670000,620000)),IF(H2695&lt;=1320000,950000,IF(H2695&lt;=3360000,880000,IF(H2695&lt;=4890000,680000,IF(H2695&lt;=6550000,630000,580000))))))</f>
        <v/>
      </c>
      <c r="J2695" s="19">
        <f>MAX(0,ROUNDDOWN(H2695-E2695-I2695-F2695,-3))</f>
        <v/>
      </c>
      <c r="K2695" s="19">
        <f>MAX(0,ROUNDDOWN(H2695-E2695-I2695-F2695-D2695,-3))</f>
        <v/>
      </c>
      <c r="L2695" s="19">
        <f>IF(J2695&lt;=0,0,ROUNDDOWN((J2695*LOOKUP(J2695,{0,1950001,3300001,6950001,9000001,18000001,40000001},{0.05,0.1,0.2,0.23,0.33,0.4,0.45})-LOOKUP(J2695,{0,1950001,3300001,6950001,9000001,18000001,40000001},{0,97500,427500,636000,1536000,2796000,4796000}))*1.021,-2))</f>
        <v/>
      </c>
      <c r="M2695" s="19">
        <f>IF(K2695&lt;=0,0,ROUNDDOWN((K2695*LOOKUP(K2695,{0,1950001,3300001,6950001,9000001,18000001,40000001},{0.05,0.1,0.2,0.23,0.33,0.4,0.45})-LOOKUP(K2695,{0,1950001,3300001,6950001,9000001,18000001,40000001},{0,97500,427500,636000,1536000,2796000,4796000}))*1.021,-2))</f>
        <v/>
      </c>
      <c r="N2695" s="19">
        <f>MAX(0,ROUNDDOWN(H2695-E2695-430000-G2695,-3))</f>
        <v/>
      </c>
      <c r="O2695" s="19">
        <f>MAX(0,ROUNDDOWN(H2695-E2695-430000-G2695-D2695,-3))</f>
        <v/>
      </c>
      <c r="P2695" s="19">
        <f>IF(H2695&lt;=450000,0,MAX(0,ROUNDDOWN(N2695*0.06-MIN(50000,N2695)*0.03,-2))+MAX(0,ROUNDDOWN(N2695*0.04-MIN(50000,N2695)*0.02,-2)))</f>
        <v/>
      </c>
      <c r="Q2695" s="19">
        <f>IF(H2695&lt;=450000,0,MAX(0,ROUNDDOWN(O2695*0.06-MIN(50000,O2695)*0.03,-2))+MAX(0,ROUNDDOWN(O2695*0.04-MIN(50000,O2695)*0.02,-2)))</f>
        <v/>
      </c>
      <c r="R2695" s="19">
        <f>L2695-M2695</f>
        <v/>
      </c>
      <c r="S2695" s="19">
        <f>P2695-Q2695</f>
        <v/>
      </c>
      <c r="T2695" s="19">
        <f>R2695+S2695</f>
        <v/>
      </c>
      <c r="U2695" s="21">
        <f>IF(J2695&lt;=0,0,LOOKUP(J2695,{0,1950001,3300001,6950001,9000001,18000001,40000001},{0.05,0.1,0.2,0.23,0.33,0.4,0.45}))</f>
        <v/>
      </c>
    </row>
    <row r="2696">
      <c r="A2696" t="inlineStr">
        <is>
          <t>1万円刻み</t>
        </is>
      </c>
      <c r="B2696" s="19">
        <f>'3_1万円刻み'!$A$1279</f>
        <v/>
      </c>
      <c r="C2696" s="20" t="n">
        <v>2026</v>
      </c>
      <c r="D2696" s="19" t="n">
        <v>276000</v>
      </c>
      <c r="E2696" s="19">
        <f>ROUND(MIN(B2696/12,650000)*12*0.0915+MIN(B2696/12,1390000)*12*(0.0504+0)+B2696*0.005,0)</f>
        <v/>
      </c>
      <c r="F2696" s="19" t="n">
        <v>0</v>
      </c>
      <c r="G2696" s="19" t="n">
        <v>0</v>
      </c>
      <c r="H2696" s="19">
        <f>IF(C2696&gt;=2026,IF(B2696&lt;741000,0,IF(B2696&lt;2191000,B2696-740000,IF(B2696&lt;2193000,1451000,IF(B2696&lt;2196000,1453000,IF(B2696&lt;2200000,1456000,IF(B2696&lt;3600000,ROUNDDOWN(B2696/4,-3)*2.8-80000,IF(B2696&lt;6600000,ROUNDDOWN(B2696/4,-3)*3.2-440000,IF(B2696&lt;8500000,ROUNDDOWN(B2696*0.9,0)-1100000,B2696-1950000)))))))),IF(B2696&lt;651000,0,IF(B2696&lt;1900000,B2696-650000,IF(B2696&lt;3600000,ROUNDDOWN(B2696/4,-3)*2.8-80000,IF(B2696&lt;6600000,ROUNDDOWN(B2696/4,-3)*3.2-440000,IF(B2696&lt;8500000,ROUNDDOWN(B2696*0.9,0)-1100000,B2696-1950000))))))</f>
        <v/>
      </c>
      <c r="I2696" s="19">
        <f>IF(H2696&gt;23500000,NA(),IF(C2696&gt;=2026,IF(H2696&lt;=4890000,1040000,IF(H2696&lt;=6550000,670000,620000)),IF(H2696&lt;=1320000,950000,IF(H2696&lt;=3360000,880000,IF(H2696&lt;=4890000,680000,IF(H2696&lt;=6550000,630000,580000))))))</f>
        <v/>
      </c>
      <c r="J2696" s="19">
        <f>MAX(0,ROUNDDOWN(H2696-E2696-I2696-F2696,-3))</f>
        <v/>
      </c>
      <c r="K2696" s="19">
        <f>MAX(0,ROUNDDOWN(H2696-E2696-I2696-F2696-D2696,-3))</f>
        <v/>
      </c>
      <c r="L2696" s="19">
        <f>IF(J2696&lt;=0,0,ROUNDDOWN((J2696*LOOKUP(J2696,{0,1950001,3300001,6950001,9000001,18000001,40000001},{0.05,0.1,0.2,0.23,0.33,0.4,0.45})-LOOKUP(J2696,{0,1950001,3300001,6950001,9000001,18000001,40000001},{0,97500,427500,636000,1536000,2796000,4796000}))*1.021,-2))</f>
        <v/>
      </c>
      <c r="M2696" s="19">
        <f>IF(K2696&lt;=0,0,ROUNDDOWN((K2696*LOOKUP(K2696,{0,1950001,3300001,6950001,9000001,18000001,40000001},{0.05,0.1,0.2,0.23,0.33,0.4,0.45})-LOOKUP(K2696,{0,1950001,3300001,6950001,9000001,18000001,40000001},{0,97500,427500,636000,1536000,2796000,4796000}))*1.021,-2))</f>
        <v/>
      </c>
      <c r="N2696" s="19">
        <f>MAX(0,ROUNDDOWN(H2696-E2696-430000-G2696,-3))</f>
        <v/>
      </c>
      <c r="O2696" s="19">
        <f>MAX(0,ROUNDDOWN(H2696-E2696-430000-G2696-D2696,-3))</f>
        <v/>
      </c>
      <c r="P2696" s="19">
        <f>IF(H2696&lt;=450000,0,MAX(0,ROUNDDOWN(N2696*0.06-MIN(50000,N2696)*0.03,-2))+MAX(0,ROUNDDOWN(N2696*0.04-MIN(50000,N2696)*0.02,-2)))</f>
        <v/>
      </c>
      <c r="Q2696" s="19">
        <f>IF(H2696&lt;=450000,0,MAX(0,ROUNDDOWN(O2696*0.06-MIN(50000,O2696)*0.03,-2))+MAX(0,ROUNDDOWN(O2696*0.04-MIN(50000,O2696)*0.02,-2)))</f>
        <v/>
      </c>
      <c r="R2696" s="19">
        <f>L2696-M2696</f>
        <v/>
      </c>
      <c r="S2696" s="19">
        <f>P2696-Q2696</f>
        <v/>
      </c>
      <c r="T2696" s="19">
        <f>R2696+S2696</f>
        <v/>
      </c>
      <c r="U2696" s="21">
        <f>IF(J2696&lt;=0,0,LOOKUP(J2696,{0,1950001,3300001,6950001,9000001,18000001,40000001},{0.05,0.1,0.2,0.23,0.33,0.4,0.45}))</f>
        <v/>
      </c>
    </row>
    <row r="2697">
      <c r="A2697" t="inlineStr">
        <is>
          <t>1万円刻み</t>
        </is>
      </c>
      <c r="B2697" s="19">
        <f>'3_1万円刻み'!$A$1280</f>
        <v/>
      </c>
      <c r="C2697" s="20" t="n">
        <v>2025</v>
      </c>
      <c r="D2697" s="19" t="n">
        <v>276000</v>
      </c>
      <c r="E2697" s="19">
        <f>ROUND(MIN(B2697/12,650000)*12*0.0915+MIN(B2697/12,1390000)*12*(0.0504+0)+B2697*0.005,0)</f>
        <v/>
      </c>
      <c r="F2697" s="19" t="n">
        <v>0</v>
      </c>
      <c r="G2697" s="19" t="n">
        <v>0</v>
      </c>
      <c r="H2697" s="19">
        <f>IF(C2697&gt;=2026,IF(B2697&lt;741000,0,IF(B2697&lt;2191000,B2697-740000,IF(B2697&lt;2193000,1451000,IF(B2697&lt;2196000,1453000,IF(B2697&lt;2200000,1456000,IF(B2697&lt;3600000,ROUNDDOWN(B2697/4,-3)*2.8-80000,IF(B2697&lt;6600000,ROUNDDOWN(B2697/4,-3)*3.2-440000,IF(B2697&lt;8500000,ROUNDDOWN(B2697*0.9,0)-1100000,B2697-1950000)))))))),IF(B2697&lt;651000,0,IF(B2697&lt;1900000,B2697-650000,IF(B2697&lt;3600000,ROUNDDOWN(B2697/4,-3)*2.8-80000,IF(B2697&lt;6600000,ROUNDDOWN(B2697/4,-3)*3.2-440000,IF(B2697&lt;8500000,ROUNDDOWN(B2697*0.9,0)-1100000,B2697-1950000))))))</f>
        <v/>
      </c>
      <c r="I2697" s="19">
        <f>IF(H2697&gt;23500000,NA(),IF(C2697&gt;=2026,IF(H2697&lt;=4890000,1040000,IF(H2697&lt;=6550000,670000,620000)),IF(H2697&lt;=1320000,950000,IF(H2697&lt;=3360000,880000,IF(H2697&lt;=4890000,680000,IF(H2697&lt;=6550000,630000,580000))))))</f>
        <v/>
      </c>
      <c r="J2697" s="19">
        <f>MAX(0,ROUNDDOWN(H2697-E2697-I2697-F2697,-3))</f>
        <v/>
      </c>
      <c r="K2697" s="19">
        <f>MAX(0,ROUNDDOWN(H2697-E2697-I2697-F2697-D2697,-3))</f>
        <v/>
      </c>
      <c r="L2697" s="19">
        <f>IF(J2697&lt;=0,0,ROUNDDOWN((J2697*LOOKUP(J2697,{0,1950001,3300001,6950001,9000001,18000001,40000001},{0.05,0.1,0.2,0.23,0.33,0.4,0.45})-LOOKUP(J2697,{0,1950001,3300001,6950001,9000001,18000001,40000001},{0,97500,427500,636000,1536000,2796000,4796000}))*1.021,-2))</f>
        <v/>
      </c>
      <c r="M2697" s="19">
        <f>IF(K2697&lt;=0,0,ROUNDDOWN((K2697*LOOKUP(K2697,{0,1950001,3300001,6950001,9000001,18000001,40000001},{0.05,0.1,0.2,0.23,0.33,0.4,0.45})-LOOKUP(K2697,{0,1950001,3300001,6950001,9000001,18000001,40000001},{0,97500,427500,636000,1536000,2796000,4796000}))*1.021,-2))</f>
        <v/>
      </c>
      <c r="N2697" s="19">
        <f>MAX(0,ROUNDDOWN(H2697-E2697-430000-G2697,-3))</f>
        <v/>
      </c>
      <c r="O2697" s="19">
        <f>MAX(0,ROUNDDOWN(H2697-E2697-430000-G2697-D2697,-3))</f>
        <v/>
      </c>
      <c r="P2697" s="19">
        <f>IF(H2697&lt;=450000,0,MAX(0,ROUNDDOWN(N2697*0.06-MIN(50000,N2697)*0.03,-2))+MAX(0,ROUNDDOWN(N2697*0.04-MIN(50000,N2697)*0.02,-2)))</f>
        <v/>
      </c>
      <c r="Q2697" s="19">
        <f>IF(H2697&lt;=450000,0,MAX(0,ROUNDDOWN(O2697*0.06-MIN(50000,O2697)*0.03,-2))+MAX(0,ROUNDDOWN(O2697*0.04-MIN(50000,O2697)*0.02,-2)))</f>
        <v/>
      </c>
      <c r="R2697" s="19">
        <f>L2697-M2697</f>
        <v/>
      </c>
      <c r="S2697" s="19">
        <f>P2697-Q2697</f>
        <v/>
      </c>
      <c r="T2697" s="19">
        <f>R2697+S2697</f>
        <v/>
      </c>
      <c r="U2697" s="21">
        <f>IF(J2697&lt;=0,0,LOOKUP(J2697,{0,1950001,3300001,6950001,9000001,18000001,40000001},{0.05,0.1,0.2,0.23,0.33,0.4,0.45}))</f>
        <v/>
      </c>
    </row>
    <row r="2698">
      <c r="A2698" t="inlineStr">
        <is>
          <t>1万円刻み</t>
        </is>
      </c>
      <c r="B2698" s="19">
        <f>'3_1万円刻み'!$A$1280</f>
        <v/>
      </c>
      <c r="C2698" s="20" t="n">
        <v>2026</v>
      </c>
      <c r="D2698" s="19" t="n">
        <v>276000</v>
      </c>
      <c r="E2698" s="19">
        <f>ROUND(MIN(B2698/12,650000)*12*0.0915+MIN(B2698/12,1390000)*12*(0.0504+0)+B2698*0.005,0)</f>
        <v/>
      </c>
      <c r="F2698" s="19" t="n">
        <v>0</v>
      </c>
      <c r="G2698" s="19" t="n">
        <v>0</v>
      </c>
      <c r="H2698" s="19">
        <f>IF(C2698&gt;=2026,IF(B2698&lt;741000,0,IF(B2698&lt;2191000,B2698-740000,IF(B2698&lt;2193000,1451000,IF(B2698&lt;2196000,1453000,IF(B2698&lt;2200000,1456000,IF(B2698&lt;3600000,ROUNDDOWN(B2698/4,-3)*2.8-80000,IF(B2698&lt;6600000,ROUNDDOWN(B2698/4,-3)*3.2-440000,IF(B2698&lt;8500000,ROUNDDOWN(B2698*0.9,0)-1100000,B2698-1950000)))))))),IF(B2698&lt;651000,0,IF(B2698&lt;1900000,B2698-650000,IF(B2698&lt;3600000,ROUNDDOWN(B2698/4,-3)*2.8-80000,IF(B2698&lt;6600000,ROUNDDOWN(B2698/4,-3)*3.2-440000,IF(B2698&lt;8500000,ROUNDDOWN(B2698*0.9,0)-1100000,B2698-1950000))))))</f>
        <v/>
      </c>
      <c r="I2698" s="19">
        <f>IF(H2698&gt;23500000,NA(),IF(C2698&gt;=2026,IF(H2698&lt;=4890000,1040000,IF(H2698&lt;=6550000,670000,620000)),IF(H2698&lt;=1320000,950000,IF(H2698&lt;=3360000,880000,IF(H2698&lt;=4890000,680000,IF(H2698&lt;=6550000,630000,580000))))))</f>
        <v/>
      </c>
      <c r="J2698" s="19">
        <f>MAX(0,ROUNDDOWN(H2698-E2698-I2698-F2698,-3))</f>
        <v/>
      </c>
      <c r="K2698" s="19">
        <f>MAX(0,ROUNDDOWN(H2698-E2698-I2698-F2698-D2698,-3))</f>
        <v/>
      </c>
      <c r="L2698" s="19">
        <f>IF(J2698&lt;=0,0,ROUNDDOWN((J2698*LOOKUP(J2698,{0,1950001,3300001,6950001,9000001,18000001,40000001},{0.05,0.1,0.2,0.23,0.33,0.4,0.45})-LOOKUP(J2698,{0,1950001,3300001,6950001,9000001,18000001,40000001},{0,97500,427500,636000,1536000,2796000,4796000}))*1.021,-2))</f>
        <v/>
      </c>
      <c r="M2698" s="19">
        <f>IF(K2698&lt;=0,0,ROUNDDOWN((K2698*LOOKUP(K2698,{0,1950001,3300001,6950001,9000001,18000001,40000001},{0.05,0.1,0.2,0.23,0.33,0.4,0.45})-LOOKUP(K2698,{0,1950001,3300001,6950001,9000001,18000001,40000001},{0,97500,427500,636000,1536000,2796000,4796000}))*1.021,-2))</f>
        <v/>
      </c>
      <c r="N2698" s="19">
        <f>MAX(0,ROUNDDOWN(H2698-E2698-430000-G2698,-3))</f>
        <v/>
      </c>
      <c r="O2698" s="19">
        <f>MAX(0,ROUNDDOWN(H2698-E2698-430000-G2698-D2698,-3))</f>
        <v/>
      </c>
      <c r="P2698" s="19">
        <f>IF(H2698&lt;=450000,0,MAX(0,ROUNDDOWN(N2698*0.06-MIN(50000,N2698)*0.03,-2))+MAX(0,ROUNDDOWN(N2698*0.04-MIN(50000,N2698)*0.02,-2)))</f>
        <v/>
      </c>
      <c r="Q2698" s="19">
        <f>IF(H2698&lt;=450000,0,MAX(0,ROUNDDOWN(O2698*0.06-MIN(50000,O2698)*0.03,-2))+MAX(0,ROUNDDOWN(O2698*0.04-MIN(50000,O2698)*0.02,-2)))</f>
        <v/>
      </c>
      <c r="R2698" s="19">
        <f>L2698-M2698</f>
        <v/>
      </c>
      <c r="S2698" s="19">
        <f>P2698-Q2698</f>
        <v/>
      </c>
      <c r="T2698" s="19">
        <f>R2698+S2698</f>
        <v/>
      </c>
      <c r="U2698" s="21">
        <f>IF(J2698&lt;=0,0,LOOKUP(J2698,{0,1950001,3300001,6950001,9000001,18000001,40000001},{0.05,0.1,0.2,0.23,0.33,0.4,0.45}))</f>
        <v/>
      </c>
    </row>
    <row r="2699">
      <c r="A2699" t="inlineStr">
        <is>
          <t>1万円刻み</t>
        </is>
      </c>
      <c r="B2699" s="19">
        <f>'3_1万円刻み'!$A$1281</f>
        <v/>
      </c>
      <c r="C2699" s="20" t="n">
        <v>2025</v>
      </c>
      <c r="D2699" s="19" t="n">
        <v>276000</v>
      </c>
      <c r="E2699" s="19">
        <f>ROUND(MIN(B2699/12,650000)*12*0.0915+MIN(B2699/12,1390000)*12*(0.0504+0)+B2699*0.005,0)</f>
        <v/>
      </c>
      <c r="F2699" s="19" t="n">
        <v>0</v>
      </c>
      <c r="G2699" s="19" t="n">
        <v>0</v>
      </c>
      <c r="H2699" s="19">
        <f>IF(C2699&gt;=2026,IF(B2699&lt;741000,0,IF(B2699&lt;2191000,B2699-740000,IF(B2699&lt;2193000,1451000,IF(B2699&lt;2196000,1453000,IF(B2699&lt;2200000,1456000,IF(B2699&lt;3600000,ROUNDDOWN(B2699/4,-3)*2.8-80000,IF(B2699&lt;6600000,ROUNDDOWN(B2699/4,-3)*3.2-440000,IF(B2699&lt;8500000,ROUNDDOWN(B2699*0.9,0)-1100000,B2699-1950000)))))))),IF(B2699&lt;651000,0,IF(B2699&lt;1900000,B2699-650000,IF(B2699&lt;3600000,ROUNDDOWN(B2699/4,-3)*2.8-80000,IF(B2699&lt;6600000,ROUNDDOWN(B2699/4,-3)*3.2-440000,IF(B2699&lt;8500000,ROUNDDOWN(B2699*0.9,0)-1100000,B2699-1950000))))))</f>
        <v/>
      </c>
      <c r="I2699" s="19">
        <f>IF(H2699&gt;23500000,NA(),IF(C2699&gt;=2026,IF(H2699&lt;=4890000,1040000,IF(H2699&lt;=6550000,670000,620000)),IF(H2699&lt;=1320000,950000,IF(H2699&lt;=3360000,880000,IF(H2699&lt;=4890000,680000,IF(H2699&lt;=6550000,630000,580000))))))</f>
        <v/>
      </c>
      <c r="J2699" s="19">
        <f>MAX(0,ROUNDDOWN(H2699-E2699-I2699-F2699,-3))</f>
        <v/>
      </c>
      <c r="K2699" s="19">
        <f>MAX(0,ROUNDDOWN(H2699-E2699-I2699-F2699-D2699,-3))</f>
        <v/>
      </c>
      <c r="L2699" s="19">
        <f>IF(J2699&lt;=0,0,ROUNDDOWN((J2699*LOOKUP(J2699,{0,1950001,3300001,6950001,9000001,18000001,40000001},{0.05,0.1,0.2,0.23,0.33,0.4,0.45})-LOOKUP(J2699,{0,1950001,3300001,6950001,9000001,18000001,40000001},{0,97500,427500,636000,1536000,2796000,4796000}))*1.021,-2))</f>
        <v/>
      </c>
      <c r="M2699" s="19">
        <f>IF(K2699&lt;=0,0,ROUNDDOWN((K2699*LOOKUP(K2699,{0,1950001,3300001,6950001,9000001,18000001,40000001},{0.05,0.1,0.2,0.23,0.33,0.4,0.45})-LOOKUP(K2699,{0,1950001,3300001,6950001,9000001,18000001,40000001},{0,97500,427500,636000,1536000,2796000,4796000}))*1.021,-2))</f>
        <v/>
      </c>
      <c r="N2699" s="19">
        <f>MAX(0,ROUNDDOWN(H2699-E2699-430000-G2699,-3))</f>
        <v/>
      </c>
      <c r="O2699" s="19">
        <f>MAX(0,ROUNDDOWN(H2699-E2699-430000-G2699-D2699,-3))</f>
        <v/>
      </c>
      <c r="P2699" s="19">
        <f>IF(H2699&lt;=450000,0,MAX(0,ROUNDDOWN(N2699*0.06-MIN(50000,N2699)*0.03,-2))+MAX(0,ROUNDDOWN(N2699*0.04-MIN(50000,N2699)*0.02,-2)))</f>
        <v/>
      </c>
      <c r="Q2699" s="19">
        <f>IF(H2699&lt;=450000,0,MAX(0,ROUNDDOWN(O2699*0.06-MIN(50000,O2699)*0.03,-2))+MAX(0,ROUNDDOWN(O2699*0.04-MIN(50000,O2699)*0.02,-2)))</f>
        <v/>
      </c>
      <c r="R2699" s="19">
        <f>L2699-M2699</f>
        <v/>
      </c>
      <c r="S2699" s="19">
        <f>P2699-Q2699</f>
        <v/>
      </c>
      <c r="T2699" s="19">
        <f>R2699+S2699</f>
        <v/>
      </c>
      <c r="U2699" s="21">
        <f>IF(J2699&lt;=0,0,LOOKUP(J2699,{0,1950001,3300001,6950001,9000001,18000001,40000001},{0.05,0.1,0.2,0.23,0.33,0.4,0.45}))</f>
        <v/>
      </c>
    </row>
    <row r="2700">
      <c r="A2700" t="inlineStr">
        <is>
          <t>1万円刻み</t>
        </is>
      </c>
      <c r="B2700" s="19">
        <f>'3_1万円刻み'!$A$1281</f>
        <v/>
      </c>
      <c r="C2700" s="20" t="n">
        <v>2026</v>
      </c>
      <c r="D2700" s="19" t="n">
        <v>276000</v>
      </c>
      <c r="E2700" s="19">
        <f>ROUND(MIN(B2700/12,650000)*12*0.0915+MIN(B2700/12,1390000)*12*(0.0504+0)+B2700*0.005,0)</f>
        <v/>
      </c>
      <c r="F2700" s="19" t="n">
        <v>0</v>
      </c>
      <c r="G2700" s="19" t="n">
        <v>0</v>
      </c>
      <c r="H2700" s="19">
        <f>IF(C2700&gt;=2026,IF(B2700&lt;741000,0,IF(B2700&lt;2191000,B2700-740000,IF(B2700&lt;2193000,1451000,IF(B2700&lt;2196000,1453000,IF(B2700&lt;2200000,1456000,IF(B2700&lt;3600000,ROUNDDOWN(B2700/4,-3)*2.8-80000,IF(B2700&lt;6600000,ROUNDDOWN(B2700/4,-3)*3.2-440000,IF(B2700&lt;8500000,ROUNDDOWN(B2700*0.9,0)-1100000,B2700-1950000)))))))),IF(B2700&lt;651000,0,IF(B2700&lt;1900000,B2700-650000,IF(B2700&lt;3600000,ROUNDDOWN(B2700/4,-3)*2.8-80000,IF(B2700&lt;6600000,ROUNDDOWN(B2700/4,-3)*3.2-440000,IF(B2700&lt;8500000,ROUNDDOWN(B2700*0.9,0)-1100000,B2700-1950000))))))</f>
        <v/>
      </c>
      <c r="I2700" s="19">
        <f>IF(H2700&gt;23500000,NA(),IF(C2700&gt;=2026,IF(H2700&lt;=4890000,1040000,IF(H2700&lt;=6550000,670000,620000)),IF(H2700&lt;=1320000,950000,IF(H2700&lt;=3360000,880000,IF(H2700&lt;=4890000,680000,IF(H2700&lt;=6550000,630000,580000))))))</f>
        <v/>
      </c>
      <c r="J2700" s="19">
        <f>MAX(0,ROUNDDOWN(H2700-E2700-I2700-F2700,-3))</f>
        <v/>
      </c>
      <c r="K2700" s="19">
        <f>MAX(0,ROUNDDOWN(H2700-E2700-I2700-F2700-D2700,-3))</f>
        <v/>
      </c>
      <c r="L2700" s="19">
        <f>IF(J2700&lt;=0,0,ROUNDDOWN((J2700*LOOKUP(J2700,{0,1950001,3300001,6950001,9000001,18000001,40000001},{0.05,0.1,0.2,0.23,0.33,0.4,0.45})-LOOKUP(J2700,{0,1950001,3300001,6950001,9000001,18000001,40000001},{0,97500,427500,636000,1536000,2796000,4796000}))*1.021,-2))</f>
        <v/>
      </c>
      <c r="M2700" s="19">
        <f>IF(K2700&lt;=0,0,ROUNDDOWN((K2700*LOOKUP(K2700,{0,1950001,3300001,6950001,9000001,18000001,40000001},{0.05,0.1,0.2,0.23,0.33,0.4,0.45})-LOOKUP(K2700,{0,1950001,3300001,6950001,9000001,18000001,40000001},{0,97500,427500,636000,1536000,2796000,4796000}))*1.021,-2))</f>
        <v/>
      </c>
      <c r="N2700" s="19">
        <f>MAX(0,ROUNDDOWN(H2700-E2700-430000-G2700,-3))</f>
        <v/>
      </c>
      <c r="O2700" s="19">
        <f>MAX(0,ROUNDDOWN(H2700-E2700-430000-G2700-D2700,-3))</f>
        <v/>
      </c>
      <c r="P2700" s="19">
        <f>IF(H2700&lt;=450000,0,MAX(0,ROUNDDOWN(N2700*0.06-MIN(50000,N2700)*0.03,-2))+MAX(0,ROUNDDOWN(N2700*0.04-MIN(50000,N2700)*0.02,-2)))</f>
        <v/>
      </c>
      <c r="Q2700" s="19">
        <f>IF(H2700&lt;=450000,0,MAX(0,ROUNDDOWN(O2700*0.06-MIN(50000,O2700)*0.03,-2))+MAX(0,ROUNDDOWN(O2700*0.04-MIN(50000,O2700)*0.02,-2)))</f>
        <v/>
      </c>
      <c r="R2700" s="19">
        <f>L2700-M2700</f>
        <v/>
      </c>
      <c r="S2700" s="19">
        <f>P2700-Q2700</f>
        <v/>
      </c>
      <c r="T2700" s="19">
        <f>R2700+S2700</f>
        <v/>
      </c>
      <c r="U2700" s="21">
        <f>IF(J2700&lt;=0,0,LOOKUP(J2700,{0,1950001,3300001,6950001,9000001,18000001,40000001},{0.05,0.1,0.2,0.23,0.33,0.4,0.45}))</f>
        <v/>
      </c>
    </row>
    <row r="2701">
      <c r="A2701" t="inlineStr">
        <is>
          <t>1万円刻み</t>
        </is>
      </c>
      <c r="B2701" s="19">
        <f>'3_1万円刻み'!$A$1282</f>
        <v/>
      </c>
      <c r="C2701" s="20" t="n">
        <v>2025</v>
      </c>
      <c r="D2701" s="19" t="n">
        <v>276000</v>
      </c>
      <c r="E2701" s="19">
        <f>ROUND(MIN(B2701/12,650000)*12*0.0915+MIN(B2701/12,1390000)*12*(0.0504+0)+B2701*0.005,0)</f>
        <v/>
      </c>
      <c r="F2701" s="19" t="n">
        <v>0</v>
      </c>
      <c r="G2701" s="19" t="n">
        <v>0</v>
      </c>
      <c r="H2701" s="19">
        <f>IF(C2701&gt;=2026,IF(B2701&lt;741000,0,IF(B2701&lt;2191000,B2701-740000,IF(B2701&lt;2193000,1451000,IF(B2701&lt;2196000,1453000,IF(B2701&lt;2200000,1456000,IF(B2701&lt;3600000,ROUNDDOWN(B2701/4,-3)*2.8-80000,IF(B2701&lt;6600000,ROUNDDOWN(B2701/4,-3)*3.2-440000,IF(B2701&lt;8500000,ROUNDDOWN(B2701*0.9,0)-1100000,B2701-1950000)))))))),IF(B2701&lt;651000,0,IF(B2701&lt;1900000,B2701-650000,IF(B2701&lt;3600000,ROUNDDOWN(B2701/4,-3)*2.8-80000,IF(B2701&lt;6600000,ROUNDDOWN(B2701/4,-3)*3.2-440000,IF(B2701&lt;8500000,ROUNDDOWN(B2701*0.9,0)-1100000,B2701-1950000))))))</f>
        <v/>
      </c>
      <c r="I2701" s="19">
        <f>IF(H2701&gt;23500000,NA(),IF(C2701&gt;=2026,IF(H2701&lt;=4890000,1040000,IF(H2701&lt;=6550000,670000,620000)),IF(H2701&lt;=1320000,950000,IF(H2701&lt;=3360000,880000,IF(H2701&lt;=4890000,680000,IF(H2701&lt;=6550000,630000,580000))))))</f>
        <v/>
      </c>
      <c r="J2701" s="19">
        <f>MAX(0,ROUNDDOWN(H2701-E2701-I2701-F2701,-3))</f>
        <v/>
      </c>
      <c r="K2701" s="19">
        <f>MAX(0,ROUNDDOWN(H2701-E2701-I2701-F2701-D2701,-3))</f>
        <v/>
      </c>
      <c r="L2701" s="19">
        <f>IF(J2701&lt;=0,0,ROUNDDOWN((J2701*LOOKUP(J2701,{0,1950001,3300001,6950001,9000001,18000001,40000001},{0.05,0.1,0.2,0.23,0.33,0.4,0.45})-LOOKUP(J2701,{0,1950001,3300001,6950001,9000001,18000001,40000001},{0,97500,427500,636000,1536000,2796000,4796000}))*1.021,-2))</f>
        <v/>
      </c>
      <c r="M2701" s="19">
        <f>IF(K2701&lt;=0,0,ROUNDDOWN((K2701*LOOKUP(K2701,{0,1950001,3300001,6950001,9000001,18000001,40000001},{0.05,0.1,0.2,0.23,0.33,0.4,0.45})-LOOKUP(K2701,{0,1950001,3300001,6950001,9000001,18000001,40000001},{0,97500,427500,636000,1536000,2796000,4796000}))*1.021,-2))</f>
        <v/>
      </c>
      <c r="N2701" s="19">
        <f>MAX(0,ROUNDDOWN(H2701-E2701-430000-G2701,-3))</f>
        <v/>
      </c>
      <c r="O2701" s="19">
        <f>MAX(0,ROUNDDOWN(H2701-E2701-430000-G2701-D2701,-3))</f>
        <v/>
      </c>
      <c r="P2701" s="19">
        <f>IF(H2701&lt;=450000,0,MAX(0,ROUNDDOWN(N2701*0.06-MIN(50000,N2701)*0.03,-2))+MAX(0,ROUNDDOWN(N2701*0.04-MIN(50000,N2701)*0.02,-2)))</f>
        <v/>
      </c>
      <c r="Q2701" s="19">
        <f>IF(H2701&lt;=450000,0,MAX(0,ROUNDDOWN(O2701*0.06-MIN(50000,O2701)*0.03,-2))+MAX(0,ROUNDDOWN(O2701*0.04-MIN(50000,O2701)*0.02,-2)))</f>
        <v/>
      </c>
      <c r="R2701" s="19">
        <f>L2701-M2701</f>
        <v/>
      </c>
      <c r="S2701" s="19">
        <f>P2701-Q2701</f>
        <v/>
      </c>
      <c r="T2701" s="19">
        <f>R2701+S2701</f>
        <v/>
      </c>
      <c r="U2701" s="21">
        <f>IF(J2701&lt;=0,0,LOOKUP(J2701,{0,1950001,3300001,6950001,9000001,18000001,40000001},{0.05,0.1,0.2,0.23,0.33,0.4,0.45}))</f>
        <v/>
      </c>
    </row>
    <row r="2702">
      <c r="A2702" t="inlineStr">
        <is>
          <t>1万円刻み</t>
        </is>
      </c>
      <c r="B2702" s="19">
        <f>'3_1万円刻み'!$A$1282</f>
        <v/>
      </c>
      <c r="C2702" s="20" t="n">
        <v>2026</v>
      </c>
      <c r="D2702" s="19" t="n">
        <v>276000</v>
      </c>
      <c r="E2702" s="19">
        <f>ROUND(MIN(B2702/12,650000)*12*0.0915+MIN(B2702/12,1390000)*12*(0.0504+0)+B2702*0.005,0)</f>
        <v/>
      </c>
      <c r="F2702" s="19" t="n">
        <v>0</v>
      </c>
      <c r="G2702" s="19" t="n">
        <v>0</v>
      </c>
      <c r="H2702" s="19">
        <f>IF(C2702&gt;=2026,IF(B2702&lt;741000,0,IF(B2702&lt;2191000,B2702-740000,IF(B2702&lt;2193000,1451000,IF(B2702&lt;2196000,1453000,IF(B2702&lt;2200000,1456000,IF(B2702&lt;3600000,ROUNDDOWN(B2702/4,-3)*2.8-80000,IF(B2702&lt;6600000,ROUNDDOWN(B2702/4,-3)*3.2-440000,IF(B2702&lt;8500000,ROUNDDOWN(B2702*0.9,0)-1100000,B2702-1950000)))))))),IF(B2702&lt;651000,0,IF(B2702&lt;1900000,B2702-650000,IF(B2702&lt;3600000,ROUNDDOWN(B2702/4,-3)*2.8-80000,IF(B2702&lt;6600000,ROUNDDOWN(B2702/4,-3)*3.2-440000,IF(B2702&lt;8500000,ROUNDDOWN(B2702*0.9,0)-1100000,B2702-1950000))))))</f>
        <v/>
      </c>
      <c r="I2702" s="19">
        <f>IF(H2702&gt;23500000,NA(),IF(C2702&gt;=2026,IF(H2702&lt;=4890000,1040000,IF(H2702&lt;=6550000,670000,620000)),IF(H2702&lt;=1320000,950000,IF(H2702&lt;=3360000,880000,IF(H2702&lt;=4890000,680000,IF(H2702&lt;=6550000,630000,580000))))))</f>
        <v/>
      </c>
      <c r="J2702" s="19">
        <f>MAX(0,ROUNDDOWN(H2702-E2702-I2702-F2702,-3))</f>
        <v/>
      </c>
      <c r="K2702" s="19">
        <f>MAX(0,ROUNDDOWN(H2702-E2702-I2702-F2702-D2702,-3))</f>
        <v/>
      </c>
      <c r="L2702" s="19">
        <f>IF(J2702&lt;=0,0,ROUNDDOWN((J2702*LOOKUP(J2702,{0,1950001,3300001,6950001,9000001,18000001,40000001},{0.05,0.1,0.2,0.23,0.33,0.4,0.45})-LOOKUP(J2702,{0,1950001,3300001,6950001,9000001,18000001,40000001},{0,97500,427500,636000,1536000,2796000,4796000}))*1.021,-2))</f>
        <v/>
      </c>
      <c r="M2702" s="19">
        <f>IF(K2702&lt;=0,0,ROUNDDOWN((K2702*LOOKUP(K2702,{0,1950001,3300001,6950001,9000001,18000001,40000001},{0.05,0.1,0.2,0.23,0.33,0.4,0.45})-LOOKUP(K2702,{0,1950001,3300001,6950001,9000001,18000001,40000001},{0,97500,427500,636000,1536000,2796000,4796000}))*1.021,-2))</f>
        <v/>
      </c>
      <c r="N2702" s="19">
        <f>MAX(0,ROUNDDOWN(H2702-E2702-430000-G2702,-3))</f>
        <v/>
      </c>
      <c r="O2702" s="19">
        <f>MAX(0,ROUNDDOWN(H2702-E2702-430000-G2702-D2702,-3))</f>
        <v/>
      </c>
      <c r="P2702" s="19">
        <f>IF(H2702&lt;=450000,0,MAX(0,ROUNDDOWN(N2702*0.06-MIN(50000,N2702)*0.03,-2))+MAX(0,ROUNDDOWN(N2702*0.04-MIN(50000,N2702)*0.02,-2)))</f>
        <v/>
      </c>
      <c r="Q2702" s="19">
        <f>IF(H2702&lt;=450000,0,MAX(0,ROUNDDOWN(O2702*0.06-MIN(50000,O2702)*0.03,-2))+MAX(0,ROUNDDOWN(O2702*0.04-MIN(50000,O2702)*0.02,-2)))</f>
        <v/>
      </c>
      <c r="R2702" s="19">
        <f>L2702-M2702</f>
        <v/>
      </c>
      <c r="S2702" s="19">
        <f>P2702-Q2702</f>
        <v/>
      </c>
      <c r="T2702" s="19">
        <f>R2702+S2702</f>
        <v/>
      </c>
      <c r="U2702" s="21">
        <f>IF(J2702&lt;=0,0,LOOKUP(J2702,{0,1950001,3300001,6950001,9000001,18000001,40000001},{0.05,0.1,0.2,0.23,0.33,0.4,0.45}))</f>
        <v/>
      </c>
    </row>
    <row r="2703">
      <c r="A2703" t="inlineStr">
        <is>
          <t>1万円刻み</t>
        </is>
      </c>
      <c r="B2703" s="19">
        <f>'3_1万円刻み'!$A$1283</f>
        <v/>
      </c>
      <c r="C2703" s="20" t="n">
        <v>2025</v>
      </c>
      <c r="D2703" s="19" t="n">
        <v>276000</v>
      </c>
      <c r="E2703" s="19">
        <f>ROUND(MIN(B2703/12,650000)*12*0.0915+MIN(B2703/12,1390000)*12*(0.0504+0)+B2703*0.005,0)</f>
        <v/>
      </c>
      <c r="F2703" s="19" t="n">
        <v>0</v>
      </c>
      <c r="G2703" s="19" t="n">
        <v>0</v>
      </c>
      <c r="H2703" s="19">
        <f>IF(C2703&gt;=2026,IF(B2703&lt;741000,0,IF(B2703&lt;2191000,B2703-740000,IF(B2703&lt;2193000,1451000,IF(B2703&lt;2196000,1453000,IF(B2703&lt;2200000,1456000,IF(B2703&lt;3600000,ROUNDDOWN(B2703/4,-3)*2.8-80000,IF(B2703&lt;6600000,ROUNDDOWN(B2703/4,-3)*3.2-440000,IF(B2703&lt;8500000,ROUNDDOWN(B2703*0.9,0)-1100000,B2703-1950000)))))))),IF(B2703&lt;651000,0,IF(B2703&lt;1900000,B2703-650000,IF(B2703&lt;3600000,ROUNDDOWN(B2703/4,-3)*2.8-80000,IF(B2703&lt;6600000,ROUNDDOWN(B2703/4,-3)*3.2-440000,IF(B2703&lt;8500000,ROUNDDOWN(B2703*0.9,0)-1100000,B2703-1950000))))))</f>
        <v/>
      </c>
      <c r="I2703" s="19">
        <f>IF(H2703&gt;23500000,NA(),IF(C2703&gt;=2026,IF(H2703&lt;=4890000,1040000,IF(H2703&lt;=6550000,670000,620000)),IF(H2703&lt;=1320000,950000,IF(H2703&lt;=3360000,880000,IF(H2703&lt;=4890000,680000,IF(H2703&lt;=6550000,630000,580000))))))</f>
        <v/>
      </c>
      <c r="J2703" s="19">
        <f>MAX(0,ROUNDDOWN(H2703-E2703-I2703-F2703,-3))</f>
        <v/>
      </c>
      <c r="K2703" s="19">
        <f>MAX(0,ROUNDDOWN(H2703-E2703-I2703-F2703-D2703,-3))</f>
        <v/>
      </c>
      <c r="L2703" s="19">
        <f>IF(J2703&lt;=0,0,ROUNDDOWN((J2703*LOOKUP(J2703,{0,1950001,3300001,6950001,9000001,18000001,40000001},{0.05,0.1,0.2,0.23,0.33,0.4,0.45})-LOOKUP(J2703,{0,1950001,3300001,6950001,9000001,18000001,40000001},{0,97500,427500,636000,1536000,2796000,4796000}))*1.021,-2))</f>
        <v/>
      </c>
      <c r="M2703" s="19">
        <f>IF(K2703&lt;=0,0,ROUNDDOWN((K2703*LOOKUP(K2703,{0,1950001,3300001,6950001,9000001,18000001,40000001},{0.05,0.1,0.2,0.23,0.33,0.4,0.45})-LOOKUP(K2703,{0,1950001,3300001,6950001,9000001,18000001,40000001},{0,97500,427500,636000,1536000,2796000,4796000}))*1.021,-2))</f>
        <v/>
      </c>
      <c r="N2703" s="19">
        <f>MAX(0,ROUNDDOWN(H2703-E2703-430000-G2703,-3))</f>
        <v/>
      </c>
      <c r="O2703" s="19">
        <f>MAX(0,ROUNDDOWN(H2703-E2703-430000-G2703-D2703,-3))</f>
        <v/>
      </c>
      <c r="P2703" s="19">
        <f>IF(H2703&lt;=450000,0,MAX(0,ROUNDDOWN(N2703*0.06-MIN(50000,N2703)*0.03,-2))+MAX(0,ROUNDDOWN(N2703*0.04-MIN(50000,N2703)*0.02,-2)))</f>
        <v/>
      </c>
      <c r="Q2703" s="19">
        <f>IF(H2703&lt;=450000,0,MAX(0,ROUNDDOWN(O2703*0.06-MIN(50000,O2703)*0.03,-2))+MAX(0,ROUNDDOWN(O2703*0.04-MIN(50000,O2703)*0.02,-2)))</f>
        <v/>
      </c>
      <c r="R2703" s="19">
        <f>L2703-M2703</f>
        <v/>
      </c>
      <c r="S2703" s="19">
        <f>P2703-Q2703</f>
        <v/>
      </c>
      <c r="T2703" s="19">
        <f>R2703+S2703</f>
        <v/>
      </c>
      <c r="U2703" s="21">
        <f>IF(J2703&lt;=0,0,LOOKUP(J2703,{0,1950001,3300001,6950001,9000001,18000001,40000001},{0.05,0.1,0.2,0.23,0.33,0.4,0.45}))</f>
        <v/>
      </c>
    </row>
    <row r="2704">
      <c r="A2704" t="inlineStr">
        <is>
          <t>1万円刻み</t>
        </is>
      </c>
      <c r="B2704" s="19">
        <f>'3_1万円刻み'!$A$1283</f>
        <v/>
      </c>
      <c r="C2704" s="20" t="n">
        <v>2026</v>
      </c>
      <c r="D2704" s="19" t="n">
        <v>276000</v>
      </c>
      <c r="E2704" s="19">
        <f>ROUND(MIN(B2704/12,650000)*12*0.0915+MIN(B2704/12,1390000)*12*(0.0504+0)+B2704*0.005,0)</f>
        <v/>
      </c>
      <c r="F2704" s="19" t="n">
        <v>0</v>
      </c>
      <c r="G2704" s="19" t="n">
        <v>0</v>
      </c>
      <c r="H2704" s="19">
        <f>IF(C2704&gt;=2026,IF(B2704&lt;741000,0,IF(B2704&lt;2191000,B2704-740000,IF(B2704&lt;2193000,1451000,IF(B2704&lt;2196000,1453000,IF(B2704&lt;2200000,1456000,IF(B2704&lt;3600000,ROUNDDOWN(B2704/4,-3)*2.8-80000,IF(B2704&lt;6600000,ROUNDDOWN(B2704/4,-3)*3.2-440000,IF(B2704&lt;8500000,ROUNDDOWN(B2704*0.9,0)-1100000,B2704-1950000)))))))),IF(B2704&lt;651000,0,IF(B2704&lt;1900000,B2704-650000,IF(B2704&lt;3600000,ROUNDDOWN(B2704/4,-3)*2.8-80000,IF(B2704&lt;6600000,ROUNDDOWN(B2704/4,-3)*3.2-440000,IF(B2704&lt;8500000,ROUNDDOWN(B2704*0.9,0)-1100000,B2704-1950000))))))</f>
        <v/>
      </c>
      <c r="I2704" s="19">
        <f>IF(H2704&gt;23500000,NA(),IF(C2704&gt;=2026,IF(H2704&lt;=4890000,1040000,IF(H2704&lt;=6550000,670000,620000)),IF(H2704&lt;=1320000,950000,IF(H2704&lt;=3360000,880000,IF(H2704&lt;=4890000,680000,IF(H2704&lt;=6550000,630000,580000))))))</f>
        <v/>
      </c>
      <c r="J2704" s="19">
        <f>MAX(0,ROUNDDOWN(H2704-E2704-I2704-F2704,-3))</f>
        <v/>
      </c>
      <c r="K2704" s="19">
        <f>MAX(0,ROUNDDOWN(H2704-E2704-I2704-F2704-D2704,-3))</f>
        <v/>
      </c>
      <c r="L2704" s="19">
        <f>IF(J2704&lt;=0,0,ROUNDDOWN((J2704*LOOKUP(J2704,{0,1950001,3300001,6950001,9000001,18000001,40000001},{0.05,0.1,0.2,0.23,0.33,0.4,0.45})-LOOKUP(J2704,{0,1950001,3300001,6950001,9000001,18000001,40000001},{0,97500,427500,636000,1536000,2796000,4796000}))*1.021,-2))</f>
        <v/>
      </c>
      <c r="M2704" s="19">
        <f>IF(K2704&lt;=0,0,ROUNDDOWN((K2704*LOOKUP(K2704,{0,1950001,3300001,6950001,9000001,18000001,40000001},{0.05,0.1,0.2,0.23,0.33,0.4,0.45})-LOOKUP(K2704,{0,1950001,3300001,6950001,9000001,18000001,40000001},{0,97500,427500,636000,1536000,2796000,4796000}))*1.021,-2))</f>
        <v/>
      </c>
      <c r="N2704" s="19">
        <f>MAX(0,ROUNDDOWN(H2704-E2704-430000-G2704,-3))</f>
        <v/>
      </c>
      <c r="O2704" s="19">
        <f>MAX(0,ROUNDDOWN(H2704-E2704-430000-G2704-D2704,-3))</f>
        <v/>
      </c>
      <c r="P2704" s="19">
        <f>IF(H2704&lt;=450000,0,MAX(0,ROUNDDOWN(N2704*0.06-MIN(50000,N2704)*0.03,-2))+MAX(0,ROUNDDOWN(N2704*0.04-MIN(50000,N2704)*0.02,-2)))</f>
        <v/>
      </c>
      <c r="Q2704" s="19">
        <f>IF(H2704&lt;=450000,0,MAX(0,ROUNDDOWN(O2704*0.06-MIN(50000,O2704)*0.03,-2))+MAX(0,ROUNDDOWN(O2704*0.04-MIN(50000,O2704)*0.02,-2)))</f>
        <v/>
      </c>
      <c r="R2704" s="19">
        <f>L2704-M2704</f>
        <v/>
      </c>
      <c r="S2704" s="19">
        <f>P2704-Q2704</f>
        <v/>
      </c>
      <c r="T2704" s="19">
        <f>R2704+S2704</f>
        <v/>
      </c>
      <c r="U2704" s="21">
        <f>IF(J2704&lt;=0,0,LOOKUP(J2704,{0,1950001,3300001,6950001,9000001,18000001,40000001},{0.05,0.1,0.2,0.23,0.33,0.4,0.45}))</f>
        <v/>
      </c>
    </row>
    <row r="2705">
      <c r="A2705" t="inlineStr">
        <is>
          <t>1万円刻み</t>
        </is>
      </c>
      <c r="B2705" s="19">
        <f>'3_1万円刻み'!$A$1284</f>
        <v/>
      </c>
      <c r="C2705" s="20" t="n">
        <v>2025</v>
      </c>
      <c r="D2705" s="19" t="n">
        <v>276000</v>
      </c>
      <c r="E2705" s="19">
        <f>ROUND(MIN(B2705/12,650000)*12*0.0915+MIN(B2705/12,1390000)*12*(0.0504+0)+B2705*0.005,0)</f>
        <v/>
      </c>
      <c r="F2705" s="19" t="n">
        <v>0</v>
      </c>
      <c r="G2705" s="19" t="n">
        <v>0</v>
      </c>
      <c r="H2705" s="19">
        <f>IF(C2705&gt;=2026,IF(B2705&lt;741000,0,IF(B2705&lt;2191000,B2705-740000,IF(B2705&lt;2193000,1451000,IF(B2705&lt;2196000,1453000,IF(B2705&lt;2200000,1456000,IF(B2705&lt;3600000,ROUNDDOWN(B2705/4,-3)*2.8-80000,IF(B2705&lt;6600000,ROUNDDOWN(B2705/4,-3)*3.2-440000,IF(B2705&lt;8500000,ROUNDDOWN(B2705*0.9,0)-1100000,B2705-1950000)))))))),IF(B2705&lt;651000,0,IF(B2705&lt;1900000,B2705-650000,IF(B2705&lt;3600000,ROUNDDOWN(B2705/4,-3)*2.8-80000,IF(B2705&lt;6600000,ROUNDDOWN(B2705/4,-3)*3.2-440000,IF(B2705&lt;8500000,ROUNDDOWN(B2705*0.9,0)-1100000,B2705-1950000))))))</f>
        <v/>
      </c>
      <c r="I2705" s="19">
        <f>IF(H2705&gt;23500000,NA(),IF(C2705&gt;=2026,IF(H2705&lt;=4890000,1040000,IF(H2705&lt;=6550000,670000,620000)),IF(H2705&lt;=1320000,950000,IF(H2705&lt;=3360000,880000,IF(H2705&lt;=4890000,680000,IF(H2705&lt;=6550000,630000,580000))))))</f>
        <v/>
      </c>
      <c r="J2705" s="19">
        <f>MAX(0,ROUNDDOWN(H2705-E2705-I2705-F2705,-3))</f>
        <v/>
      </c>
      <c r="K2705" s="19">
        <f>MAX(0,ROUNDDOWN(H2705-E2705-I2705-F2705-D2705,-3))</f>
        <v/>
      </c>
      <c r="L2705" s="19">
        <f>IF(J2705&lt;=0,0,ROUNDDOWN((J2705*LOOKUP(J2705,{0,1950001,3300001,6950001,9000001,18000001,40000001},{0.05,0.1,0.2,0.23,0.33,0.4,0.45})-LOOKUP(J2705,{0,1950001,3300001,6950001,9000001,18000001,40000001},{0,97500,427500,636000,1536000,2796000,4796000}))*1.021,-2))</f>
        <v/>
      </c>
      <c r="M2705" s="19">
        <f>IF(K2705&lt;=0,0,ROUNDDOWN((K2705*LOOKUP(K2705,{0,1950001,3300001,6950001,9000001,18000001,40000001},{0.05,0.1,0.2,0.23,0.33,0.4,0.45})-LOOKUP(K2705,{0,1950001,3300001,6950001,9000001,18000001,40000001},{0,97500,427500,636000,1536000,2796000,4796000}))*1.021,-2))</f>
        <v/>
      </c>
      <c r="N2705" s="19">
        <f>MAX(0,ROUNDDOWN(H2705-E2705-430000-G2705,-3))</f>
        <v/>
      </c>
      <c r="O2705" s="19">
        <f>MAX(0,ROUNDDOWN(H2705-E2705-430000-G2705-D2705,-3))</f>
        <v/>
      </c>
      <c r="P2705" s="19">
        <f>IF(H2705&lt;=450000,0,MAX(0,ROUNDDOWN(N2705*0.06-MIN(50000,N2705)*0.03,-2))+MAX(0,ROUNDDOWN(N2705*0.04-MIN(50000,N2705)*0.02,-2)))</f>
        <v/>
      </c>
      <c r="Q2705" s="19">
        <f>IF(H2705&lt;=450000,0,MAX(0,ROUNDDOWN(O2705*0.06-MIN(50000,O2705)*0.03,-2))+MAX(0,ROUNDDOWN(O2705*0.04-MIN(50000,O2705)*0.02,-2)))</f>
        <v/>
      </c>
      <c r="R2705" s="19">
        <f>L2705-M2705</f>
        <v/>
      </c>
      <c r="S2705" s="19">
        <f>P2705-Q2705</f>
        <v/>
      </c>
      <c r="T2705" s="19">
        <f>R2705+S2705</f>
        <v/>
      </c>
      <c r="U2705" s="21">
        <f>IF(J2705&lt;=0,0,LOOKUP(J2705,{0,1950001,3300001,6950001,9000001,18000001,40000001},{0.05,0.1,0.2,0.23,0.33,0.4,0.45}))</f>
        <v/>
      </c>
    </row>
    <row r="2706">
      <c r="A2706" t="inlineStr">
        <is>
          <t>1万円刻み</t>
        </is>
      </c>
      <c r="B2706" s="19">
        <f>'3_1万円刻み'!$A$1284</f>
        <v/>
      </c>
      <c r="C2706" s="20" t="n">
        <v>2026</v>
      </c>
      <c r="D2706" s="19" t="n">
        <v>276000</v>
      </c>
      <c r="E2706" s="19">
        <f>ROUND(MIN(B2706/12,650000)*12*0.0915+MIN(B2706/12,1390000)*12*(0.0504+0)+B2706*0.005,0)</f>
        <v/>
      </c>
      <c r="F2706" s="19" t="n">
        <v>0</v>
      </c>
      <c r="G2706" s="19" t="n">
        <v>0</v>
      </c>
      <c r="H2706" s="19">
        <f>IF(C2706&gt;=2026,IF(B2706&lt;741000,0,IF(B2706&lt;2191000,B2706-740000,IF(B2706&lt;2193000,1451000,IF(B2706&lt;2196000,1453000,IF(B2706&lt;2200000,1456000,IF(B2706&lt;3600000,ROUNDDOWN(B2706/4,-3)*2.8-80000,IF(B2706&lt;6600000,ROUNDDOWN(B2706/4,-3)*3.2-440000,IF(B2706&lt;8500000,ROUNDDOWN(B2706*0.9,0)-1100000,B2706-1950000)))))))),IF(B2706&lt;651000,0,IF(B2706&lt;1900000,B2706-650000,IF(B2706&lt;3600000,ROUNDDOWN(B2706/4,-3)*2.8-80000,IF(B2706&lt;6600000,ROUNDDOWN(B2706/4,-3)*3.2-440000,IF(B2706&lt;8500000,ROUNDDOWN(B2706*0.9,0)-1100000,B2706-1950000))))))</f>
        <v/>
      </c>
      <c r="I2706" s="19">
        <f>IF(H2706&gt;23500000,NA(),IF(C2706&gt;=2026,IF(H2706&lt;=4890000,1040000,IF(H2706&lt;=6550000,670000,620000)),IF(H2706&lt;=1320000,950000,IF(H2706&lt;=3360000,880000,IF(H2706&lt;=4890000,680000,IF(H2706&lt;=6550000,630000,580000))))))</f>
        <v/>
      </c>
      <c r="J2706" s="19">
        <f>MAX(0,ROUNDDOWN(H2706-E2706-I2706-F2706,-3))</f>
        <v/>
      </c>
      <c r="K2706" s="19">
        <f>MAX(0,ROUNDDOWN(H2706-E2706-I2706-F2706-D2706,-3))</f>
        <v/>
      </c>
      <c r="L2706" s="19">
        <f>IF(J2706&lt;=0,0,ROUNDDOWN((J2706*LOOKUP(J2706,{0,1950001,3300001,6950001,9000001,18000001,40000001},{0.05,0.1,0.2,0.23,0.33,0.4,0.45})-LOOKUP(J2706,{0,1950001,3300001,6950001,9000001,18000001,40000001},{0,97500,427500,636000,1536000,2796000,4796000}))*1.021,-2))</f>
        <v/>
      </c>
      <c r="M2706" s="19">
        <f>IF(K2706&lt;=0,0,ROUNDDOWN((K2706*LOOKUP(K2706,{0,1950001,3300001,6950001,9000001,18000001,40000001},{0.05,0.1,0.2,0.23,0.33,0.4,0.45})-LOOKUP(K2706,{0,1950001,3300001,6950001,9000001,18000001,40000001},{0,97500,427500,636000,1536000,2796000,4796000}))*1.021,-2))</f>
        <v/>
      </c>
      <c r="N2706" s="19">
        <f>MAX(0,ROUNDDOWN(H2706-E2706-430000-G2706,-3))</f>
        <v/>
      </c>
      <c r="O2706" s="19">
        <f>MAX(0,ROUNDDOWN(H2706-E2706-430000-G2706-D2706,-3))</f>
        <v/>
      </c>
      <c r="P2706" s="19">
        <f>IF(H2706&lt;=450000,0,MAX(0,ROUNDDOWN(N2706*0.06-MIN(50000,N2706)*0.03,-2))+MAX(0,ROUNDDOWN(N2706*0.04-MIN(50000,N2706)*0.02,-2)))</f>
        <v/>
      </c>
      <c r="Q2706" s="19">
        <f>IF(H2706&lt;=450000,0,MAX(0,ROUNDDOWN(O2706*0.06-MIN(50000,O2706)*0.03,-2))+MAX(0,ROUNDDOWN(O2706*0.04-MIN(50000,O2706)*0.02,-2)))</f>
        <v/>
      </c>
      <c r="R2706" s="19">
        <f>L2706-M2706</f>
        <v/>
      </c>
      <c r="S2706" s="19">
        <f>P2706-Q2706</f>
        <v/>
      </c>
      <c r="T2706" s="19">
        <f>R2706+S2706</f>
        <v/>
      </c>
      <c r="U2706" s="21">
        <f>IF(J2706&lt;=0,0,LOOKUP(J2706,{0,1950001,3300001,6950001,9000001,18000001,40000001},{0.05,0.1,0.2,0.23,0.33,0.4,0.45}))</f>
        <v/>
      </c>
    </row>
    <row r="2707">
      <c r="A2707" t="inlineStr">
        <is>
          <t>1万円刻み</t>
        </is>
      </c>
      <c r="B2707" s="19">
        <f>'3_1万円刻み'!$A$1285</f>
        <v/>
      </c>
      <c r="C2707" s="20" t="n">
        <v>2025</v>
      </c>
      <c r="D2707" s="19" t="n">
        <v>276000</v>
      </c>
      <c r="E2707" s="19">
        <f>ROUND(MIN(B2707/12,650000)*12*0.0915+MIN(B2707/12,1390000)*12*(0.0504+0)+B2707*0.005,0)</f>
        <v/>
      </c>
      <c r="F2707" s="19" t="n">
        <v>0</v>
      </c>
      <c r="G2707" s="19" t="n">
        <v>0</v>
      </c>
      <c r="H2707" s="19">
        <f>IF(C2707&gt;=2026,IF(B2707&lt;741000,0,IF(B2707&lt;2191000,B2707-740000,IF(B2707&lt;2193000,1451000,IF(B2707&lt;2196000,1453000,IF(B2707&lt;2200000,1456000,IF(B2707&lt;3600000,ROUNDDOWN(B2707/4,-3)*2.8-80000,IF(B2707&lt;6600000,ROUNDDOWN(B2707/4,-3)*3.2-440000,IF(B2707&lt;8500000,ROUNDDOWN(B2707*0.9,0)-1100000,B2707-1950000)))))))),IF(B2707&lt;651000,0,IF(B2707&lt;1900000,B2707-650000,IF(B2707&lt;3600000,ROUNDDOWN(B2707/4,-3)*2.8-80000,IF(B2707&lt;6600000,ROUNDDOWN(B2707/4,-3)*3.2-440000,IF(B2707&lt;8500000,ROUNDDOWN(B2707*0.9,0)-1100000,B2707-1950000))))))</f>
        <v/>
      </c>
      <c r="I2707" s="19">
        <f>IF(H2707&gt;23500000,NA(),IF(C2707&gt;=2026,IF(H2707&lt;=4890000,1040000,IF(H2707&lt;=6550000,670000,620000)),IF(H2707&lt;=1320000,950000,IF(H2707&lt;=3360000,880000,IF(H2707&lt;=4890000,680000,IF(H2707&lt;=6550000,630000,580000))))))</f>
        <v/>
      </c>
      <c r="J2707" s="19">
        <f>MAX(0,ROUNDDOWN(H2707-E2707-I2707-F2707,-3))</f>
        <v/>
      </c>
      <c r="K2707" s="19">
        <f>MAX(0,ROUNDDOWN(H2707-E2707-I2707-F2707-D2707,-3))</f>
        <v/>
      </c>
      <c r="L2707" s="19">
        <f>IF(J2707&lt;=0,0,ROUNDDOWN((J2707*LOOKUP(J2707,{0,1950001,3300001,6950001,9000001,18000001,40000001},{0.05,0.1,0.2,0.23,0.33,0.4,0.45})-LOOKUP(J2707,{0,1950001,3300001,6950001,9000001,18000001,40000001},{0,97500,427500,636000,1536000,2796000,4796000}))*1.021,-2))</f>
        <v/>
      </c>
      <c r="M2707" s="19">
        <f>IF(K2707&lt;=0,0,ROUNDDOWN((K2707*LOOKUP(K2707,{0,1950001,3300001,6950001,9000001,18000001,40000001},{0.05,0.1,0.2,0.23,0.33,0.4,0.45})-LOOKUP(K2707,{0,1950001,3300001,6950001,9000001,18000001,40000001},{0,97500,427500,636000,1536000,2796000,4796000}))*1.021,-2))</f>
        <v/>
      </c>
      <c r="N2707" s="19">
        <f>MAX(0,ROUNDDOWN(H2707-E2707-430000-G2707,-3))</f>
        <v/>
      </c>
      <c r="O2707" s="19">
        <f>MAX(0,ROUNDDOWN(H2707-E2707-430000-G2707-D2707,-3))</f>
        <v/>
      </c>
      <c r="P2707" s="19">
        <f>IF(H2707&lt;=450000,0,MAX(0,ROUNDDOWN(N2707*0.06-MIN(50000,N2707)*0.03,-2))+MAX(0,ROUNDDOWN(N2707*0.04-MIN(50000,N2707)*0.02,-2)))</f>
        <v/>
      </c>
      <c r="Q2707" s="19">
        <f>IF(H2707&lt;=450000,0,MAX(0,ROUNDDOWN(O2707*0.06-MIN(50000,O2707)*0.03,-2))+MAX(0,ROUNDDOWN(O2707*0.04-MIN(50000,O2707)*0.02,-2)))</f>
        <v/>
      </c>
      <c r="R2707" s="19">
        <f>L2707-M2707</f>
        <v/>
      </c>
      <c r="S2707" s="19">
        <f>P2707-Q2707</f>
        <v/>
      </c>
      <c r="T2707" s="19">
        <f>R2707+S2707</f>
        <v/>
      </c>
      <c r="U2707" s="21">
        <f>IF(J2707&lt;=0,0,LOOKUP(J2707,{0,1950001,3300001,6950001,9000001,18000001,40000001},{0.05,0.1,0.2,0.23,0.33,0.4,0.45}))</f>
        <v/>
      </c>
    </row>
    <row r="2708">
      <c r="A2708" t="inlineStr">
        <is>
          <t>1万円刻み</t>
        </is>
      </c>
      <c r="B2708" s="19">
        <f>'3_1万円刻み'!$A$1285</f>
        <v/>
      </c>
      <c r="C2708" s="20" t="n">
        <v>2026</v>
      </c>
      <c r="D2708" s="19" t="n">
        <v>276000</v>
      </c>
      <c r="E2708" s="19">
        <f>ROUND(MIN(B2708/12,650000)*12*0.0915+MIN(B2708/12,1390000)*12*(0.0504+0)+B2708*0.005,0)</f>
        <v/>
      </c>
      <c r="F2708" s="19" t="n">
        <v>0</v>
      </c>
      <c r="G2708" s="19" t="n">
        <v>0</v>
      </c>
      <c r="H2708" s="19">
        <f>IF(C2708&gt;=2026,IF(B2708&lt;741000,0,IF(B2708&lt;2191000,B2708-740000,IF(B2708&lt;2193000,1451000,IF(B2708&lt;2196000,1453000,IF(B2708&lt;2200000,1456000,IF(B2708&lt;3600000,ROUNDDOWN(B2708/4,-3)*2.8-80000,IF(B2708&lt;6600000,ROUNDDOWN(B2708/4,-3)*3.2-440000,IF(B2708&lt;8500000,ROUNDDOWN(B2708*0.9,0)-1100000,B2708-1950000)))))))),IF(B2708&lt;651000,0,IF(B2708&lt;1900000,B2708-650000,IF(B2708&lt;3600000,ROUNDDOWN(B2708/4,-3)*2.8-80000,IF(B2708&lt;6600000,ROUNDDOWN(B2708/4,-3)*3.2-440000,IF(B2708&lt;8500000,ROUNDDOWN(B2708*0.9,0)-1100000,B2708-1950000))))))</f>
        <v/>
      </c>
      <c r="I2708" s="19">
        <f>IF(H2708&gt;23500000,NA(),IF(C2708&gt;=2026,IF(H2708&lt;=4890000,1040000,IF(H2708&lt;=6550000,670000,620000)),IF(H2708&lt;=1320000,950000,IF(H2708&lt;=3360000,880000,IF(H2708&lt;=4890000,680000,IF(H2708&lt;=6550000,630000,580000))))))</f>
        <v/>
      </c>
      <c r="J2708" s="19">
        <f>MAX(0,ROUNDDOWN(H2708-E2708-I2708-F2708,-3))</f>
        <v/>
      </c>
      <c r="K2708" s="19">
        <f>MAX(0,ROUNDDOWN(H2708-E2708-I2708-F2708-D2708,-3))</f>
        <v/>
      </c>
      <c r="L2708" s="19">
        <f>IF(J2708&lt;=0,0,ROUNDDOWN((J2708*LOOKUP(J2708,{0,1950001,3300001,6950001,9000001,18000001,40000001},{0.05,0.1,0.2,0.23,0.33,0.4,0.45})-LOOKUP(J2708,{0,1950001,3300001,6950001,9000001,18000001,40000001},{0,97500,427500,636000,1536000,2796000,4796000}))*1.021,-2))</f>
        <v/>
      </c>
      <c r="M2708" s="19">
        <f>IF(K2708&lt;=0,0,ROUNDDOWN((K2708*LOOKUP(K2708,{0,1950001,3300001,6950001,9000001,18000001,40000001},{0.05,0.1,0.2,0.23,0.33,0.4,0.45})-LOOKUP(K2708,{0,1950001,3300001,6950001,9000001,18000001,40000001},{0,97500,427500,636000,1536000,2796000,4796000}))*1.021,-2))</f>
        <v/>
      </c>
      <c r="N2708" s="19">
        <f>MAX(0,ROUNDDOWN(H2708-E2708-430000-G2708,-3))</f>
        <v/>
      </c>
      <c r="O2708" s="19">
        <f>MAX(0,ROUNDDOWN(H2708-E2708-430000-G2708-D2708,-3))</f>
        <v/>
      </c>
      <c r="P2708" s="19">
        <f>IF(H2708&lt;=450000,0,MAX(0,ROUNDDOWN(N2708*0.06-MIN(50000,N2708)*0.03,-2))+MAX(0,ROUNDDOWN(N2708*0.04-MIN(50000,N2708)*0.02,-2)))</f>
        <v/>
      </c>
      <c r="Q2708" s="19">
        <f>IF(H2708&lt;=450000,0,MAX(0,ROUNDDOWN(O2708*0.06-MIN(50000,O2708)*0.03,-2))+MAX(0,ROUNDDOWN(O2708*0.04-MIN(50000,O2708)*0.02,-2)))</f>
        <v/>
      </c>
      <c r="R2708" s="19">
        <f>L2708-M2708</f>
        <v/>
      </c>
      <c r="S2708" s="19">
        <f>P2708-Q2708</f>
        <v/>
      </c>
      <c r="T2708" s="19">
        <f>R2708+S2708</f>
        <v/>
      </c>
      <c r="U2708" s="21">
        <f>IF(J2708&lt;=0,0,LOOKUP(J2708,{0,1950001,3300001,6950001,9000001,18000001,40000001},{0.05,0.1,0.2,0.23,0.33,0.4,0.45}))</f>
        <v/>
      </c>
    </row>
    <row r="2709">
      <c r="A2709" t="inlineStr">
        <is>
          <t>1万円刻み</t>
        </is>
      </c>
      <c r="B2709" s="19">
        <f>'3_1万円刻み'!$A$1286</f>
        <v/>
      </c>
      <c r="C2709" s="20" t="n">
        <v>2025</v>
      </c>
      <c r="D2709" s="19" t="n">
        <v>276000</v>
      </c>
      <c r="E2709" s="19">
        <f>ROUND(MIN(B2709/12,650000)*12*0.0915+MIN(B2709/12,1390000)*12*(0.0504+0)+B2709*0.005,0)</f>
        <v/>
      </c>
      <c r="F2709" s="19" t="n">
        <v>0</v>
      </c>
      <c r="G2709" s="19" t="n">
        <v>0</v>
      </c>
      <c r="H2709" s="19">
        <f>IF(C2709&gt;=2026,IF(B2709&lt;741000,0,IF(B2709&lt;2191000,B2709-740000,IF(B2709&lt;2193000,1451000,IF(B2709&lt;2196000,1453000,IF(B2709&lt;2200000,1456000,IF(B2709&lt;3600000,ROUNDDOWN(B2709/4,-3)*2.8-80000,IF(B2709&lt;6600000,ROUNDDOWN(B2709/4,-3)*3.2-440000,IF(B2709&lt;8500000,ROUNDDOWN(B2709*0.9,0)-1100000,B2709-1950000)))))))),IF(B2709&lt;651000,0,IF(B2709&lt;1900000,B2709-650000,IF(B2709&lt;3600000,ROUNDDOWN(B2709/4,-3)*2.8-80000,IF(B2709&lt;6600000,ROUNDDOWN(B2709/4,-3)*3.2-440000,IF(B2709&lt;8500000,ROUNDDOWN(B2709*0.9,0)-1100000,B2709-1950000))))))</f>
        <v/>
      </c>
      <c r="I2709" s="19">
        <f>IF(H2709&gt;23500000,NA(),IF(C2709&gt;=2026,IF(H2709&lt;=4890000,1040000,IF(H2709&lt;=6550000,670000,620000)),IF(H2709&lt;=1320000,950000,IF(H2709&lt;=3360000,880000,IF(H2709&lt;=4890000,680000,IF(H2709&lt;=6550000,630000,580000))))))</f>
        <v/>
      </c>
      <c r="J2709" s="19">
        <f>MAX(0,ROUNDDOWN(H2709-E2709-I2709-F2709,-3))</f>
        <v/>
      </c>
      <c r="K2709" s="19">
        <f>MAX(0,ROUNDDOWN(H2709-E2709-I2709-F2709-D2709,-3))</f>
        <v/>
      </c>
      <c r="L2709" s="19">
        <f>IF(J2709&lt;=0,0,ROUNDDOWN((J2709*LOOKUP(J2709,{0,1950001,3300001,6950001,9000001,18000001,40000001},{0.05,0.1,0.2,0.23,0.33,0.4,0.45})-LOOKUP(J2709,{0,1950001,3300001,6950001,9000001,18000001,40000001},{0,97500,427500,636000,1536000,2796000,4796000}))*1.021,-2))</f>
        <v/>
      </c>
      <c r="M2709" s="19">
        <f>IF(K2709&lt;=0,0,ROUNDDOWN((K2709*LOOKUP(K2709,{0,1950001,3300001,6950001,9000001,18000001,40000001},{0.05,0.1,0.2,0.23,0.33,0.4,0.45})-LOOKUP(K2709,{0,1950001,3300001,6950001,9000001,18000001,40000001},{0,97500,427500,636000,1536000,2796000,4796000}))*1.021,-2))</f>
        <v/>
      </c>
      <c r="N2709" s="19">
        <f>MAX(0,ROUNDDOWN(H2709-E2709-430000-G2709,-3))</f>
        <v/>
      </c>
      <c r="O2709" s="19">
        <f>MAX(0,ROUNDDOWN(H2709-E2709-430000-G2709-D2709,-3))</f>
        <v/>
      </c>
      <c r="P2709" s="19">
        <f>IF(H2709&lt;=450000,0,MAX(0,ROUNDDOWN(N2709*0.06-MIN(50000,N2709)*0.03,-2))+MAX(0,ROUNDDOWN(N2709*0.04-MIN(50000,N2709)*0.02,-2)))</f>
        <v/>
      </c>
      <c r="Q2709" s="19">
        <f>IF(H2709&lt;=450000,0,MAX(0,ROUNDDOWN(O2709*0.06-MIN(50000,O2709)*0.03,-2))+MAX(0,ROUNDDOWN(O2709*0.04-MIN(50000,O2709)*0.02,-2)))</f>
        <v/>
      </c>
      <c r="R2709" s="19">
        <f>L2709-M2709</f>
        <v/>
      </c>
      <c r="S2709" s="19">
        <f>P2709-Q2709</f>
        <v/>
      </c>
      <c r="T2709" s="19">
        <f>R2709+S2709</f>
        <v/>
      </c>
      <c r="U2709" s="21">
        <f>IF(J2709&lt;=0,0,LOOKUP(J2709,{0,1950001,3300001,6950001,9000001,18000001,40000001},{0.05,0.1,0.2,0.23,0.33,0.4,0.45}))</f>
        <v/>
      </c>
    </row>
    <row r="2710">
      <c r="A2710" t="inlineStr">
        <is>
          <t>1万円刻み</t>
        </is>
      </c>
      <c r="B2710" s="19">
        <f>'3_1万円刻み'!$A$1286</f>
        <v/>
      </c>
      <c r="C2710" s="20" t="n">
        <v>2026</v>
      </c>
      <c r="D2710" s="19" t="n">
        <v>276000</v>
      </c>
      <c r="E2710" s="19">
        <f>ROUND(MIN(B2710/12,650000)*12*0.0915+MIN(B2710/12,1390000)*12*(0.0504+0)+B2710*0.005,0)</f>
        <v/>
      </c>
      <c r="F2710" s="19" t="n">
        <v>0</v>
      </c>
      <c r="G2710" s="19" t="n">
        <v>0</v>
      </c>
      <c r="H2710" s="19">
        <f>IF(C2710&gt;=2026,IF(B2710&lt;741000,0,IF(B2710&lt;2191000,B2710-740000,IF(B2710&lt;2193000,1451000,IF(B2710&lt;2196000,1453000,IF(B2710&lt;2200000,1456000,IF(B2710&lt;3600000,ROUNDDOWN(B2710/4,-3)*2.8-80000,IF(B2710&lt;6600000,ROUNDDOWN(B2710/4,-3)*3.2-440000,IF(B2710&lt;8500000,ROUNDDOWN(B2710*0.9,0)-1100000,B2710-1950000)))))))),IF(B2710&lt;651000,0,IF(B2710&lt;1900000,B2710-650000,IF(B2710&lt;3600000,ROUNDDOWN(B2710/4,-3)*2.8-80000,IF(B2710&lt;6600000,ROUNDDOWN(B2710/4,-3)*3.2-440000,IF(B2710&lt;8500000,ROUNDDOWN(B2710*0.9,0)-1100000,B2710-1950000))))))</f>
        <v/>
      </c>
      <c r="I2710" s="19">
        <f>IF(H2710&gt;23500000,NA(),IF(C2710&gt;=2026,IF(H2710&lt;=4890000,1040000,IF(H2710&lt;=6550000,670000,620000)),IF(H2710&lt;=1320000,950000,IF(H2710&lt;=3360000,880000,IF(H2710&lt;=4890000,680000,IF(H2710&lt;=6550000,630000,580000))))))</f>
        <v/>
      </c>
      <c r="J2710" s="19">
        <f>MAX(0,ROUNDDOWN(H2710-E2710-I2710-F2710,-3))</f>
        <v/>
      </c>
      <c r="K2710" s="19">
        <f>MAX(0,ROUNDDOWN(H2710-E2710-I2710-F2710-D2710,-3))</f>
        <v/>
      </c>
      <c r="L2710" s="19">
        <f>IF(J2710&lt;=0,0,ROUNDDOWN((J2710*LOOKUP(J2710,{0,1950001,3300001,6950001,9000001,18000001,40000001},{0.05,0.1,0.2,0.23,0.33,0.4,0.45})-LOOKUP(J2710,{0,1950001,3300001,6950001,9000001,18000001,40000001},{0,97500,427500,636000,1536000,2796000,4796000}))*1.021,-2))</f>
        <v/>
      </c>
      <c r="M2710" s="19">
        <f>IF(K2710&lt;=0,0,ROUNDDOWN((K2710*LOOKUP(K2710,{0,1950001,3300001,6950001,9000001,18000001,40000001},{0.05,0.1,0.2,0.23,0.33,0.4,0.45})-LOOKUP(K2710,{0,1950001,3300001,6950001,9000001,18000001,40000001},{0,97500,427500,636000,1536000,2796000,4796000}))*1.021,-2))</f>
        <v/>
      </c>
      <c r="N2710" s="19">
        <f>MAX(0,ROUNDDOWN(H2710-E2710-430000-G2710,-3))</f>
        <v/>
      </c>
      <c r="O2710" s="19">
        <f>MAX(0,ROUNDDOWN(H2710-E2710-430000-G2710-D2710,-3))</f>
        <v/>
      </c>
      <c r="P2710" s="19">
        <f>IF(H2710&lt;=450000,0,MAX(0,ROUNDDOWN(N2710*0.06-MIN(50000,N2710)*0.03,-2))+MAX(0,ROUNDDOWN(N2710*0.04-MIN(50000,N2710)*0.02,-2)))</f>
        <v/>
      </c>
      <c r="Q2710" s="19">
        <f>IF(H2710&lt;=450000,0,MAX(0,ROUNDDOWN(O2710*0.06-MIN(50000,O2710)*0.03,-2))+MAX(0,ROUNDDOWN(O2710*0.04-MIN(50000,O2710)*0.02,-2)))</f>
        <v/>
      </c>
      <c r="R2710" s="19">
        <f>L2710-M2710</f>
        <v/>
      </c>
      <c r="S2710" s="19">
        <f>P2710-Q2710</f>
        <v/>
      </c>
      <c r="T2710" s="19">
        <f>R2710+S2710</f>
        <v/>
      </c>
      <c r="U2710" s="21">
        <f>IF(J2710&lt;=0,0,LOOKUP(J2710,{0,1950001,3300001,6950001,9000001,18000001,40000001},{0.05,0.1,0.2,0.23,0.33,0.4,0.45}))</f>
        <v/>
      </c>
    </row>
    <row r="2711">
      <c r="A2711" t="inlineStr">
        <is>
          <t>1万円刻み</t>
        </is>
      </c>
      <c r="B2711" s="19">
        <f>'3_1万円刻み'!$A$1287</f>
        <v/>
      </c>
      <c r="C2711" s="20" t="n">
        <v>2025</v>
      </c>
      <c r="D2711" s="19" t="n">
        <v>276000</v>
      </c>
      <c r="E2711" s="19">
        <f>ROUND(MIN(B2711/12,650000)*12*0.0915+MIN(B2711/12,1390000)*12*(0.0504+0)+B2711*0.005,0)</f>
        <v/>
      </c>
      <c r="F2711" s="19" t="n">
        <v>0</v>
      </c>
      <c r="G2711" s="19" t="n">
        <v>0</v>
      </c>
      <c r="H2711" s="19">
        <f>IF(C2711&gt;=2026,IF(B2711&lt;741000,0,IF(B2711&lt;2191000,B2711-740000,IF(B2711&lt;2193000,1451000,IF(B2711&lt;2196000,1453000,IF(B2711&lt;2200000,1456000,IF(B2711&lt;3600000,ROUNDDOWN(B2711/4,-3)*2.8-80000,IF(B2711&lt;6600000,ROUNDDOWN(B2711/4,-3)*3.2-440000,IF(B2711&lt;8500000,ROUNDDOWN(B2711*0.9,0)-1100000,B2711-1950000)))))))),IF(B2711&lt;651000,0,IF(B2711&lt;1900000,B2711-650000,IF(B2711&lt;3600000,ROUNDDOWN(B2711/4,-3)*2.8-80000,IF(B2711&lt;6600000,ROUNDDOWN(B2711/4,-3)*3.2-440000,IF(B2711&lt;8500000,ROUNDDOWN(B2711*0.9,0)-1100000,B2711-1950000))))))</f>
        <v/>
      </c>
      <c r="I2711" s="19">
        <f>IF(H2711&gt;23500000,NA(),IF(C2711&gt;=2026,IF(H2711&lt;=4890000,1040000,IF(H2711&lt;=6550000,670000,620000)),IF(H2711&lt;=1320000,950000,IF(H2711&lt;=3360000,880000,IF(H2711&lt;=4890000,680000,IF(H2711&lt;=6550000,630000,580000))))))</f>
        <v/>
      </c>
      <c r="J2711" s="19">
        <f>MAX(0,ROUNDDOWN(H2711-E2711-I2711-F2711,-3))</f>
        <v/>
      </c>
      <c r="K2711" s="19">
        <f>MAX(0,ROUNDDOWN(H2711-E2711-I2711-F2711-D2711,-3))</f>
        <v/>
      </c>
      <c r="L2711" s="19">
        <f>IF(J2711&lt;=0,0,ROUNDDOWN((J2711*LOOKUP(J2711,{0,1950001,3300001,6950001,9000001,18000001,40000001},{0.05,0.1,0.2,0.23,0.33,0.4,0.45})-LOOKUP(J2711,{0,1950001,3300001,6950001,9000001,18000001,40000001},{0,97500,427500,636000,1536000,2796000,4796000}))*1.021,-2))</f>
        <v/>
      </c>
      <c r="M2711" s="19">
        <f>IF(K2711&lt;=0,0,ROUNDDOWN((K2711*LOOKUP(K2711,{0,1950001,3300001,6950001,9000001,18000001,40000001},{0.05,0.1,0.2,0.23,0.33,0.4,0.45})-LOOKUP(K2711,{0,1950001,3300001,6950001,9000001,18000001,40000001},{0,97500,427500,636000,1536000,2796000,4796000}))*1.021,-2))</f>
        <v/>
      </c>
      <c r="N2711" s="19">
        <f>MAX(0,ROUNDDOWN(H2711-E2711-430000-G2711,-3))</f>
        <v/>
      </c>
      <c r="O2711" s="19">
        <f>MAX(0,ROUNDDOWN(H2711-E2711-430000-G2711-D2711,-3))</f>
        <v/>
      </c>
      <c r="P2711" s="19">
        <f>IF(H2711&lt;=450000,0,MAX(0,ROUNDDOWN(N2711*0.06-MIN(50000,N2711)*0.03,-2))+MAX(0,ROUNDDOWN(N2711*0.04-MIN(50000,N2711)*0.02,-2)))</f>
        <v/>
      </c>
      <c r="Q2711" s="19">
        <f>IF(H2711&lt;=450000,0,MAX(0,ROUNDDOWN(O2711*0.06-MIN(50000,O2711)*0.03,-2))+MAX(0,ROUNDDOWN(O2711*0.04-MIN(50000,O2711)*0.02,-2)))</f>
        <v/>
      </c>
      <c r="R2711" s="19">
        <f>L2711-M2711</f>
        <v/>
      </c>
      <c r="S2711" s="19">
        <f>P2711-Q2711</f>
        <v/>
      </c>
      <c r="T2711" s="19">
        <f>R2711+S2711</f>
        <v/>
      </c>
      <c r="U2711" s="21">
        <f>IF(J2711&lt;=0,0,LOOKUP(J2711,{0,1950001,3300001,6950001,9000001,18000001,40000001},{0.05,0.1,0.2,0.23,0.33,0.4,0.45}))</f>
        <v/>
      </c>
    </row>
    <row r="2712">
      <c r="A2712" t="inlineStr">
        <is>
          <t>1万円刻み</t>
        </is>
      </c>
      <c r="B2712" s="19">
        <f>'3_1万円刻み'!$A$1287</f>
        <v/>
      </c>
      <c r="C2712" s="20" t="n">
        <v>2026</v>
      </c>
      <c r="D2712" s="19" t="n">
        <v>276000</v>
      </c>
      <c r="E2712" s="19">
        <f>ROUND(MIN(B2712/12,650000)*12*0.0915+MIN(B2712/12,1390000)*12*(0.0504+0)+B2712*0.005,0)</f>
        <v/>
      </c>
      <c r="F2712" s="19" t="n">
        <v>0</v>
      </c>
      <c r="G2712" s="19" t="n">
        <v>0</v>
      </c>
      <c r="H2712" s="19">
        <f>IF(C2712&gt;=2026,IF(B2712&lt;741000,0,IF(B2712&lt;2191000,B2712-740000,IF(B2712&lt;2193000,1451000,IF(B2712&lt;2196000,1453000,IF(B2712&lt;2200000,1456000,IF(B2712&lt;3600000,ROUNDDOWN(B2712/4,-3)*2.8-80000,IF(B2712&lt;6600000,ROUNDDOWN(B2712/4,-3)*3.2-440000,IF(B2712&lt;8500000,ROUNDDOWN(B2712*0.9,0)-1100000,B2712-1950000)))))))),IF(B2712&lt;651000,0,IF(B2712&lt;1900000,B2712-650000,IF(B2712&lt;3600000,ROUNDDOWN(B2712/4,-3)*2.8-80000,IF(B2712&lt;6600000,ROUNDDOWN(B2712/4,-3)*3.2-440000,IF(B2712&lt;8500000,ROUNDDOWN(B2712*0.9,0)-1100000,B2712-1950000))))))</f>
        <v/>
      </c>
      <c r="I2712" s="19">
        <f>IF(H2712&gt;23500000,NA(),IF(C2712&gt;=2026,IF(H2712&lt;=4890000,1040000,IF(H2712&lt;=6550000,670000,620000)),IF(H2712&lt;=1320000,950000,IF(H2712&lt;=3360000,880000,IF(H2712&lt;=4890000,680000,IF(H2712&lt;=6550000,630000,580000))))))</f>
        <v/>
      </c>
      <c r="J2712" s="19">
        <f>MAX(0,ROUNDDOWN(H2712-E2712-I2712-F2712,-3))</f>
        <v/>
      </c>
      <c r="K2712" s="19">
        <f>MAX(0,ROUNDDOWN(H2712-E2712-I2712-F2712-D2712,-3))</f>
        <v/>
      </c>
      <c r="L2712" s="19">
        <f>IF(J2712&lt;=0,0,ROUNDDOWN((J2712*LOOKUP(J2712,{0,1950001,3300001,6950001,9000001,18000001,40000001},{0.05,0.1,0.2,0.23,0.33,0.4,0.45})-LOOKUP(J2712,{0,1950001,3300001,6950001,9000001,18000001,40000001},{0,97500,427500,636000,1536000,2796000,4796000}))*1.021,-2))</f>
        <v/>
      </c>
      <c r="M2712" s="19">
        <f>IF(K2712&lt;=0,0,ROUNDDOWN((K2712*LOOKUP(K2712,{0,1950001,3300001,6950001,9000001,18000001,40000001},{0.05,0.1,0.2,0.23,0.33,0.4,0.45})-LOOKUP(K2712,{0,1950001,3300001,6950001,9000001,18000001,40000001},{0,97500,427500,636000,1536000,2796000,4796000}))*1.021,-2))</f>
        <v/>
      </c>
      <c r="N2712" s="19">
        <f>MAX(0,ROUNDDOWN(H2712-E2712-430000-G2712,-3))</f>
        <v/>
      </c>
      <c r="O2712" s="19">
        <f>MAX(0,ROUNDDOWN(H2712-E2712-430000-G2712-D2712,-3))</f>
        <v/>
      </c>
      <c r="P2712" s="19">
        <f>IF(H2712&lt;=450000,0,MAX(0,ROUNDDOWN(N2712*0.06-MIN(50000,N2712)*0.03,-2))+MAX(0,ROUNDDOWN(N2712*0.04-MIN(50000,N2712)*0.02,-2)))</f>
        <v/>
      </c>
      <c r="Q2712" s="19">
        <f>IF(H2712&lt;=450000,0,MAX(0,ROUNDDOWN(O2712*0.06-MIN(50000,O2712)*0.03,-2))+MAX(0,ROUNDDOWN(O2712*0.04-MIN(50000,O2712)*0.02,-2)))</f>
        <v/>
      </c>
      <c r="R2712" s="19">
        <f>L2712-M2712</f>
        <v/>
      </c>
      <c r="S2712" s="19">
        <f>P2712-Q2712</f>
        <v/>
      </c>
      <c r="T2712" s="19">
        <f>R2712+S2712</f>
        <v/>
      </c>
      <c r="U2712" s="21">
        <f>IF(J2712&lt;=0,0,LOOKUP(J2712,{0,1950001,3300001,6950001,9000001,18000001,40000001},{0.05,0.1,0.2,0.23,0.33,0.4,0.45}))</f>
        <v/>
      </c>
    </row>
    <row r="2713">
      <c r="A2713" t="inlineStr">
        <is>
          <t>1万円刻み</t>
        </is>
      </c>
      <c r="B2713" s="19">
        <f>'3_1万円刻み'!$A$1288</f>
        <v/>
      </c>
      <c r="C2713" s="20" t="n">
        <v>2025</v>
      </c>
      <c r="D2713" s="19" t="n">
        <v>276000</v>
      </c>
      <c r="E2713" s="19">
        <f>ROUND(MIN(B2713/12,650000)*12*0.0915+MIN(B2713/12,1390000)*12*(0.0504+0)+B2713*0.005,0)</f>
        <v/>
      </c>
      <c r="F2713" s="19" t="n">
        <v>0</v>
      </c>
      <c r="G2713" s="19" t="n">
        <v>0</v>
      </c>
      <c r="H2713" s="19">
        <f>IF(C2713&gt;=2026,IF(B2713&lt;741000,0,IF(B2713&lt;2191000,B2713-740000,IF(B2713&lt;2193000,1451000,IF(B2713&lt;2196000,1453000,IF(B2713&lt;2200000,1456000,IF(B2713&lt;3600000,ROUNDDOWN(B2713/4,-3)*2.8-80000,IF(B2713&lt;6600000,ROUNDDOWN(B2713/4,-3)*3.2-440000,IF(B2713&lt;8500000,ROUNDDOWN(B2713*0.9,0)-1100000,B2713-1950000)))))))),IF(B2713&lt;651000,0,IF(B2713&lt;1900000,B2713-650000,IF(B2713&lt;3600000,ROUNDDOWN(B2713/4,-3)*2.8-80000,IF(B2713&lt;6600000,ROUNDDOWN(B2713/4,-3)*3.2-440000,IF(B2713&lt;8500000,ROUNDDOWN(B2713*0.9,0)-1100000,B2713-1950000))))))</f>
        <v/>
      </c>
      <c r="I2713" s="19">
        <f>IF(H2713&gt;23500000,NA(),IF(C2713&gt;=2026,IF(H2713&lt;=4890000,1040000,IF(H2713&lt;=6550000,670000,620000)),IF(H2713&lt;=1320000,950000,IF(H2713&lt;=3360000,880000,IF(H2713&lt;=4890000,680000,IF(H2713&lt;=6550000,630000,580000))))))</f>
        <v/>
      </c>
      <c r="J2713" s="19">
        <f>MAX(0,ROUNDDOWN(H2713-E2713-I2713-F2713,-3))</f>
        <v/>
      </c>
      <c r="K2713" s="19">
        <f>MAX(0,ROUNDDOWN(H2713-E2713-I2713-F2713-D2713,-3))</f>
        <v/>
      </c>
      <c r="L2713" s="19">
        <f>IF(J2713&lt;=0,0,ROUNDDOWN((J2713*LOOKUP(J2713,{0,1950001,3300001,6950001,9000001,18000001,40000001},{0.05,0.1,0.2,0.23,0.33,0.4,0.45})-LOOKUP(J2713,{0,1950001,3300001,6950001,9000001,18000001,40000001},{0,97500,427500,636000,1536000,2796000,4796000}))*1.021,-2))</f>
        <v/>
      </c>
      <c r="M2713" s="19">
        <f>IF(K2713&lt;=0,0,ROUNDDOWN((K2713*LOOKUP(K2713,{0,1950001,3300001,6950001,9000001,18000001,40000001},{0.05,0.1,0.2,0.23,0.33,0.4,0.45})-LOOKUP(K2713,{0,1950001,3300001,6950001,9000001,18000001,40000001},{0,97500,427500,636000,1536000,2796000,4796000}))*1.021,-2))</f>
        <v/>
      </c>
      <c r="N2713" s="19">
        <f>MAX(0,ROUNDDOWN(H2713-E2713-430000-G2713,-3))</f>
        <v/>
      </c>
      <c r="O2713" s="19">
        <f>MAX(0,ROUNDDOWN(H2713-E2713-430000-G2713-D2713,-3))</f>
        <v/>
      </c>
      <c r="P2713" s="19">
        <f>IF(H2713&lt;=450000,0,MAX(0,ROUNDDOWN(N2713*0.06-MIN(50000,N2713)*0.03,-2))+MAX(0,ROUNDDOWN(N2713*0.04-MIN(50000,N2713)*0.02,-2)))</f>
        <v/>
      </c>
      <c r="Q2713" s="19">
        <f>IF(H2713&lt;=450000,0,MAX(0,ROUNDDOWN(O2713*0.06-MIN(50000,O2713)*0.03,-2))+MAX(0,ROUNDDOWN(O2713*0.04-MIN(50000,O2713)*0.02,-2)))</f>
        <v/>
      </c>
      <c r="R2713" s="19">
        <f>L2713-M2713</f>
        <v/>
      </c>
      <c r="S2713" s="19">
        <f>P2713-Q2713</f>
        <v/>
      </c>
      <c r="T2713" s="19">
        <f>R2713+S2713</f>
        <v/>
      </c>
      <c r="U2713" s="21">
        <f>IF(J2713&lt;=0,0,LOOKUP(J2713,{0,1950001,3300001,6950001,9000001,18000001,40000001},{0.05,0.1,0.2,0.23,0.33,0.4,0.45}))</f>
        <v/>
      </c>
    </row>
    <row r="2714">
      <c r="A2714" t="inlineStr">
        <is>
          <t>1万円刻み</t>
        </is>
      </c>
      <c r="B2714" s="19">
        <f>'3_1万円刻み'!$A$1288</f>
        <v/>
      </c>
      <c r="C2714" s="20" t="n">
        <v>2026</v>
      </c>
      <c r="D2714" s="19" t="n">
        <v>276000</v>
      </c>
      <c r="E2714" s="19">
        <f>ROUND(MIN(B2714/12,650000)*12*0.0915+MIN(B2714/12,1390000)*12*(0.0504+0)+B2714*0.005,0)</f>
        <v/>
      </c>
      <c r="F2714" s="19" t="n">
        <v>0</v>
      </c>
      <c r="G2714" s="19" t="n">
        <v>0</v>
      </c>
      <c r="H2714" s="19">
        <f>IF(C2714&gt;=2026,IF(B2714&lt;741000,0,IF(B2714&lt;2191000,B2714-740000,IF(B2714&lt;2193000,1451000,IF(B2714&lt;2196000,1453000,IF(B2714&lt;2200000,1456000,IF(B2714&lt;3600000,ROUNDDOWN(B2714/4,-3)*2.8-80000,IF(B2714&lt;6600000,ROUNDDOWN(B2714/4,-3)*3.2-440000,IF(B2714&lt;8500000,ROUNDDOWN(B2714*0.9,0)-1100000,B2714-1950000)))))))),IF(B2714&lt;651000,0,IF(B2714&lt;1900000,B2714-650000,IF(B2714&lt;3600000,ROUNDDOWN(B2714/4,-3)*2.8-80000,IF(B2714&lt;6600000,ROUNDDOWN(B2714/4,-3)*3.2-440000,IF(B2714&lt;8500000,ROUNDDOWN(B2714*0.9,0)-1100000,B2714-1950000))))))</f>
        <v/>
      </c>
      <c r="I2714" s="19">
        <f>IF(H2714&gt;23500000,NA(),IF(C2714&gt;=2026,IF(H2714&lt;=4890000,1040000,IF(H2714&lt;=6550000,670000,620000)),IF(H2714&lt;=1320000,950000,IF(H2714&lt;=3360000,880000,IF(H2714&lt;=4890000,680000,IF(H2714&lt;=6550000,630000,580000))))))</f>
        <v/>
      </c>
      <c r="J2714" s="19">
        <f>MAX(0,ROUNDDOWN(H2714-E2714-I2714-F2714,-3))</f>
        <v/>
      </c>
      <c r="K2714" s="19">
        <f>MAX(0,ROUNDDOWN(H2714-E2714-I2714-F2714-D2714,-3))</f>
        <v/>
      </c>
      <c r="L2714" s="19">
        <f>IF(J2714&lt;=0,0,ROUNDDOWN((J2714*LOOKUP(J2714,{0,1950001,3300001,6950001,9000001,18000001,40000001},{0.05,0.1,0.2,0.23,0.33,0.4,0.45})-LOOKUP(J2714,{0,1950001,3300001,6950001,9000001,18000001,40000001},{0,97500,427500,636000,1536000,2796000,4796000}))*1.021,-2))</f>
        <v/>
      </c>
      <c r="M2714" s="19">
        <f>IF(K2714&lt;=0,0,ROUNDDOWN((K2714*LOOKUP(K2714,{0,1950001,3300001,6950001,9000001,18000001,40000001},{0.05,0.1,0.2,0.23,0.33,0.4,0.45})-LOOKUP(K2714,{0,1950001,3300001,6950001,9000001,18000001,40000001},{0,97500,427500,636000,1536000,2796000,4796000}))*1.021,-2))</f>
        <v/>
      </c>
      <c r="N2714" s="19">
        <f>MAX(0,ROUNDDOWN(H2714-E2714-430000-G2714,-3))</f>
        <v/>
      </c>
      <c r="O2714" s="19">
        <f>MAX(0,ROUNDDOWN(H2714-E2714-430000-G2714-D2714,-3))</f>
        <v/>
      </c>
      <c r="P2714" s="19">
        <f>IF(H2714&lt;=450000,0,MAX(0,ROUNDDOWN(N2714*0.06-MIN(50000,N2714)*0.03,-2))+MAX(0,ROUNDDOWN(N2714*0.04-MIN(50000,N2714)*0.02,-2)))</f>
        <v/>
      </c>
      <c r="Q2714" s="19">
        <f>IF(H2714&lt;=450000,0,MAX(0,ROUNDDOWN(O2714*0.06-MIN(50000,O2714)*0.03,-2))+MAX(0,ROUNDDOWN(O2714*0.04-MIN(50000,O2714)*0.02,-2)))</f>
        <v/>
      </c>
      <c r="R2714" s="19">
        <f>L2714-M2714</f>
        <v/>
      </c>
      <c r="S2714" s="19">
        <f>P2714-Q2714</f>
        <v/>
      </c>
      <c r="T2714" s="19">
        <f>R2714+S2714</f>
        <v/>
      </c>
      <c r="U2714" s="21">
        <f>IF(J2714&lt;=0,0,LOOKUP(J2714,{0,1950001,3300001,6950001,9000001,18000001,40000001},{0.05,0.1,0.2,0.23,0.33,0.4,0.45}))</f>
        <v/>
      </c>
    </row>
    <row r="2715">
      <c r="A2715" t="inlineStr">
        <is>
          <t>1万円刻み</t>
        </is>
      </c>
      <c r="B2715" s="19">
        <f>'3_1万円刻み'!$A$1289</f>
        <v/>
      </c>
      <c r="C2715" s="20" t="n">
        <v>2025</v>
      </c>
      <c r="D2715" s="19" t="n">
        <v>276000</v>
      </c>
      <c r="E2715" s="19">
        <f>ROUND(MIN(B2715/12,650000)*12*0.0915+MIN(B2715/12,1390000)*12*(0.0504+0)+B2715*0.005,0)</f>
        <v/>
      </c>
      <c r="F2715" s="19" t="n">
        <v>0</v>
      </c>
      <c r="G2715" s="19" t="n">
        <v>0</v>
      </c>
      <c r="H2715" s="19">
        <f>IF(C2715&gt;=2026,IF(B2715&lt;741000,0,IF(B2715&lt;2191000,B2715-740000,IF(B2715&lt;2193000,1451000,IF(B2715&lt;2196000,1453000,IF(B2715&lt;2200000,1456000,IF(B2715&lt;3600000,ROUNDDOWN(B2715/4,-3)*2.8-80000,IF(B2715&lt;6600000,ROUNDDOWN(B2715/4,-3)*3.2-440000,IF(B2715&lt;8500000,ROUNDDOWN(B2715*0.9,0)-1100000,B2715-1950000)))))))),IF(B2715&lt;651000,0,IF(B2715&lt;1900000,B2715-650000,IF(B2715&lt;3600000,ROUNDDOWN(B2715/4,-3)*2.8-80000,IF(B2715&lt;6600000,ROUNDDOWN(B2715/4,-3)*3.2-440000,IF(B2715&lt;8500000,ROUNDDOWN(B2715*0.9,0)-1100000,B2715-1950000))))))</f>
        <v/>
      </c>
      <c r="I2715" s="19">
        <f>IF(H2715&gt;23500000,NA(),IF(C2715&gt;=2026,IF(H2715&lt;=4890000,1040000,IF(H2715&lt;=6550000,670000,620000)),IF(H2715&lt;=1320000,950000,IF(H2715&lt;=3360000,880000,IF(H2715&lt;=4890000,680000,IF(H2715&lt;=6550000,630000,580000))))))</f>
        <v/>
      </c>
      <c r="J2715" s="19">
        <f>MAX(0,ROUNDDOWN(H2715-E2715-I2715-F2715,-3))</f>
        <v/>
      </c>
      <c r="K2715" s="19">
        <f>MAX(0,ROUNDDOWN(H2715-E2715-I2715-F2715-D2715,-3))</f>
        <v/>
      </c>
      <c r="L2715" s="19">
        <f>IF(J2715&lt;=0,0,ROUNDDOWN((J2715*LOOKUP(J2715,{0,1950001,3300001,6950001,9000001,18000001,40000001},{0.05,0.1,0.2,0.23,0.33,0.4,0.45})-LOOKUP(J2715,{0,1950001,3300001,6950001,9000001,18000001,40000001},{0,97500,427500,636000,1536000,2796000,4796000}))*1.021,-2))</f>
        <v/>
      </c>
      <c r="M2715" s="19">
        <f>IF(K2715&lt;=0,0,ROUNDDOWN((K2715*LOOKUP(K2715,{0,1950001,3300001,6950001,9000001,18000001,40000001},{0.05,0.1,0.2,0.23,0.33,0.4,0.45})-LOOKUP(K2715,{0,1950001,3300001,6950001,9000001,18000001,40000001},{0,97500,427500,636000,1536000,2796000,4796000}))*1.021,-2))</f>
        <v/>
      </c>
      <c r="N2715" s="19">
        <f>MAX(0,ROUNDDOWN(H2715-E2715-430000-G2715,-3))</f>
        <v/>
      </c>
      <c r="O2715" s="19">
        <f>MAX(0,ROUNDDOWN(H2715-E2715-430000-G2715-D2715,-3))</f>
        <v/>
      </c>
      <c r="P2715" s="19">
        <f>IF(H2715&lt;=450000,0,MAX(0,ROUNDDOWN(N2715*0.06-MIN(50000,N2715)*0.03,-2))+MAX(0,ROUNDDOWN(N2715*0.04-MIN(50000,N2715)*0.02,-2)))</f>
        <v/>
      </c>
      <c r="Q2715" s="19">
        <f>IF(H2715&lt;=450000,0,MAX(0,ROUNDDOWN(O2715*0.06-MIN(50000,O2715)*0.03,-2))+MAX(0,ROUNDDOWN(O2715*0.04-MIN(50000,O2715)*0.02,-2)))</f>
        <v/>
      </c>
      <c r="R2715" s="19">
        <f>L2715-M2715</f>
        <v/>
      </c>
      <c r="S2715" s="19">
        <f>P2715-Q2715</f>
        <v/>
      </c>
      <c r="T2715" s="19">
        <f>R2715+S2715</f>
        <v/>
      </c>
      <c r="U2715" s="21">
        <f>IF(J2715&lt;=0,0,LOOKUP(J2715,{0,1950001,3300001,6950001,9000001,18000001,40000001},{0.05,0.1,0.2,0.23,0.33,0.4,0.45}))</f>
        <v/>
      </c>
    </row>
    <row r="2716">
      <c r="A2716" t="inlineStr">
        <is>
          <t>1万円刻み</t>
        </is>
      </c>
      <c r="B2716" s="19">
        <f>'3_1万円刻み'!$A$1289</f>
        <v/>
      </c>
      <c r="C2716" s="20" t="n">
        <v>2026</v>
      </c>
      <c r="D2716" s="19" t="n">
        <v>276000</v>
      </c>
      <c r="E2716" s="19">
        <f>ROUND(MIN(B2716/12,650000)*12*0.0915+MIN(B2716/12,1390000)*12*(0.0504+0)+B2716*0.005,0)</f>
        <v/>
      </c>
      <c r="F2716" s="19" t="n">
        <v>0</v>
      </c>
      <c r="G2716" s="19" t="n">
        <v>0</v>
      </c>
      <c r="H2716" s="19">
        <f>IF(C2716&gt;=2026,IF(B2716&lt;741000,0,IF(B2716&lt;2191000,B2716-740000,IF(B2716&lt;2193000,1451000,IF(B2716&lt;2196000,1453000,IF(B2716&lt;2200000,1456000,IF(B2716&lt;3600000,ROUNDDOWN(B2716/4,-3)*2.8-80000,IF(B2716&lt;6600000,ROUNDDOWN(B2716/4,-3)*3.2-440000,IF(B2716&lt;8500000,ROUNDDOWN(B2716*0.9,0)-1100000,B2716-1950000)))))))),IF(B2716&lt;651000,0,IF(B2716&lt;1900000,B2716-650000,IF(B2716&lt;3600000,ROUNDDOWN(B2716/4,-3)*2.8-80000,IF(B2716&lt;6600000,ROUNDDOWN(B2716/4,-3)*3.2-440000,IF(B2716&lt;8500000,ROUNDDOWN(B2716*0.9,0)-1100000,B2716-1950000))))))</f>
        <v/>
      </c>
      <c r="I2716" s="19">
        <f>IF(H2716&gt;23500000,NA(),IF(C2716&gt;=2026,IF(H2716&lt;=4890000,1040000,IF(H2716&lt;=6550000,670000,620000)),IF(H2716&lt;=1320000,950000,IF(H2716&lt;=3360000,880000,IF(H2716&lt;=4890000,680000,IF(H2716&lt;=6550000,630000,580000))))))</f>
        <v/>
      </c>
      <c r="J2716" s="19">
        <f>MAX(0,ROUNDDOWN(H2716-E2716-I2716-F2716,-3))</f>
        <v/>
      </c>
      <c r="K2716" s="19">
        <f>MAX(0,ROUNDDOWN(H2716-E2716-I2716-F2716-D2716,-3))</f>
        <v/>
      </c>
      <c r="L2716" s="19">
        <f>IF(J2716&lt;=0,0,ROUNDDOWN((J2716*LOOKUP(J2716,{0,1950001,3300001,6950001,9000001,18000001,40000001},{0.05,0.1,0.2,0.23,0.33,0.4,0.45})-LOOKUP(J2716,{0,1950001,3300001,6950001,9000001,18000001,40000001},{0,97500,427500,636000,1536000,2796000,4796000}))*1.021,-2))</f>
        <v/>
      </c>
      <c r="M2716" s="19">
        <f>IF(K2716&lt;=0,0,ROUNDDOWN((K2716*LOOKUP(K2716,{0,1950001,3300001,6950001,9000001,18000001,40000001},{0.05,0.1,0.2,0.23,0.33,0.4,0.45})-LOOKUP(K2716,{0,1950001,3300001,6950001,9000001,18000001,40000001},{0,97500,427500,636000,1536000,2796000,4796000}))*1.021,-2))</f>
        <v/>
      </c>
      <c r="N2716" s="19">
        <f>MAX(0,ROUNDDOWN(H2716-E2716-430000-G2716,-3))</f>
        <v/>
      </c>
      <c r="O2716" s="19">
        <f>MAX(0,ROUNDDOWN(H2716-E2716-430000-G2716-D2716,-3))</f>
        <v/>
      </c>
      <c r="P2716" s="19">
        <f>IF(H2716&lt;=450000,0,MAX(0,ROUNDDOWN(N2716*0.06-MIN(50000,N2716)*0.03,-2))+MAX(0,ROUNDDOWN(N2716*0.04-MIN(50000,N2716)*0.02,-2)))</f>
        <v/>
      </c>
      <c r="Q2716" s="19">
        <f>IF(H2716&lt;=450000,0,MAX(0,ROUNDDOWN(O2716*0.06-MIN(50000,O2716)*0.03,-2))+MAX(0,ROUNDDOWN(O2716*0.04-MIN(50000,O2716)*0.02,-2)))</f>
        <v/>
      </c>
      <c r="R2716" s="19">
        <f>L2716-M2716</f>
        <v/>
      </c>
      <c r="S2716" s="19">
        <f>P2716-Q2716</f>
        <v/>
      </c>
      <c r="T2716" s="19">
        <f>R2716+S2716</f>
        <v/>
      </c>
      <c r="U2716" s="21">
        <f>IF(J2716&lt;=0,0,LOOKUP(J2716,{0,1950001,3300001,6950001,9000001,18000001,40000001},{0.05,0.1,0.2,0.23,0.33,0.4,0.45}))</f>
        <v/>
      </c>
    </row>
    <row r="2717">
      <c r="A2717" t="inlineStr">
        <is>
          <t>1万円刻み</t>
        </is>
      </c>
      <c r="B2717" s="19">
        <f>'3_1万円刻み'!$A$1290</f>
        <v/>
      </c>
      <c r="C2717" s="20" t="n">
        <v>2025</v>
      </c>
      <c r="D2717" s="19" t="n">
        <v>276000</v>
      </c>
      <c r="E2717" s="19">
        <f>ROUND(MIN(B2717/12,650000)*12*0.0915+MIN(B2717/12,1390000)*12*(0.0504+0)+B2717*0.005,0)</f>
        <v/>
      </c>
      <c r="F2717" s="19" t="n">
        <v>0</v>
      </c>
      <c r="G2717" s="19" t="n">
        <v>0</v>
      </c>
      <c r="H2717" s="19">
        <f>IF(C2717&gt;=2026,IF(B2717&lt;741000,0,IF(B2717&lt;2191000,B2717-740000,IF(B2717&lt;2193000,1451000,IF(B2717&lt;2196000,1453000,IF(B2717&lt;2200000,1456000,IF(B2717&lt;3600000,ROUNDDOWN(B2717/4,-3)*2.8-80000,IF(B2717&lt;6600000,ROUNDDOWN(B2717/4,-3)*3.2-440000,IF(B2717&lt;8500000,ROUNDDOWN(B2717*0.9,0)-1100000,B2717-1950000)))))))),IF(B2717&lt;651000,0,IF(B2717&lt;1900000,B2717-650000,IF(B2717&lt;3600000,ROUNDDOWN(B2717/4,-3)*2.8-80000,IF(B2717&lt;6600000,ROUNDDOWN(B2717/4,-3)*3.2-440000,IF(B2717&lt;8500000,ROUNDDOWN(B2717*0.9,0)-1100000,B2717-1950000))))))</f>
        <v/>
      </c>
      <c r="I2717" s="19">
        <f>IF(H2717&gt;23500000,NA(),IF(C2717&gt;=2026,IF(H2717&lt;=4890000,1040000,IF(H2717&lt;=6550000,670000,620000)),IF(H2717&lt;=1320000,950000,IF(H2717&lt;=3360000,880000,IF(H2717&lt;=4890000,680000,IF(H2717&lt;=6550000,630000,580000))))))</f>
        <v/>
      </c>
      <c r="J2717" s="19">
        <f>MAX(0,ROUNDDOWN(H2717-E2717-I2717-F2717,-3))</f>
        <v/>
      </c>
      <c r="K2717" s="19">
        <f>MAX(0,ROUNDDOWN(H2717-E2717-I2717-F2717-D2717,-3))</f>
        <v/>
      </c>
      <c r="L2717" s="19">
        <f>IF(J2717&lt;=0,0,ROUNDDOWN((J2717*LOOKUP(J2717,{0,1950001,3300001,6950001,9000001,18000001,40000001},{0.05,0.1,0.2,0.23,0.33,0.4,0.45})-LOOKUP(J2717,{0,1950001,3300001,6950001,9000001,18000001,40000001},{0,97500,427500,636000,1536000,2796000,4796000}))*1.021,-2))</f>
        <v/>
      </c>
      <c r="M2717" s="19">
        <f>IF(K2717&lt;=0,0,ROUNDDOWN((K2717*LOOKUP(K2717,{0,1950001,3300001,6950001,9000001,18000001,40000001},{0.05,0.1,0.2,0.23,0.33,0.4,0.45})-LOOKUP(K2717,{0,1950001,3300001,6950001,9000001,18000001,40000001},{0,97500,427500,636000,1536000,2796000,4796000}))*1.021,-2))</f>
        <v/>
      </c>
      <c r="N2717" s="19">
        <f>MAX(0,ROUNDDOWN(H2717-E2717-430000-G2717,-3))</f>
        <v/>
      </c>
      <c r="O2717" s="19">
        <f>MAX(0,ROUNDDOWN(H2717-E2717-430000-G2717-D2717,-3))</f>
        <v/>
      </c>
      <c r="P2717" s="19">
        <f>IF(H2717&lt;=450000,0,MAX(0,ROUNDDOWN(N2717*0.06-MIN(50000,N2717)*0.03,-2))+MAX(0,ROUNDDOWN(N2717*0.04-MIN(50000,N2717)*0.02,-2)))</f>
        <v/>
      </c>
      <c r="Q2717" s="19">
        <f>IF(H2717&lt;=450000,0,MAX(0,ROUNDDOWN(O2717*0.06-MIN(50000,O2717)*0.03,-2))+MAX(0,ROUNDDOWN(O2717*0.04-MIN(50000,O2717)*0.02,-2)))</f>
        <v/>
      </c>
      <c r="R2717" s="19">
        <f>L2717-M2717</f>
        <v/>
      </c>
      <c r="S2717" s="19">
        <f>P2717-Q2717</f>
        <v/>
      </c>
      <c r="T2717" s="19">
        <f>R2717+S2717</f>
        <v/>
      </c>
      <c r="U2717" s="21">
        <f>IF(J2717&lt;=0,0,LOOKUP(J2717,{0,1950001,3300001,6950001,9000001,18000001,40000001},{0.05,0.1,0.2,0.23,0.33,0.4,0.45}))</f>
        <v/>
      </c>
    </row>
    <row r="2718">
      <c r="A2718" t="inlineStr">
        <is>
          <t>1万円刻み</t>
        </is>
      </c>
      <c r="B2718" s="19">
        <f>'3_1万円刻み'!$A$1290</f>
        <v/>
      </c>
      <c r="C2718" s="20" t="n">
        <v>2026</v>
      </c>
      <c r="D2718" s="19" t="n">
        <v>276000</v>
      </c>
      <c r="E2718" s="19">
        <f>ROUND(MIN(B2718/12,650000)*12*0.0915+MIN(B2718/12,1390000)*12*(0.0504+0)+B2718*0.005,0)</f>
        <v/>
      </c>
      <c r="F2718" s="19" t="n">
        <v>0</v>
      </c>
      <c r="G2718" s="19" t="n">
        <v>0</v>
      </c>
      <c r="H2718" s="19">
        <f>IF(C2718&gt;=2026,IF(B2718&lt;741000,0,IF(B2718&lt;2191000,B2718-740000,IF(B2718&lt;2193000,1451000,IF(B2718&lt;2196000,1453000,IF(B2718&lt;2200000,1456000,IF(B2718&lt;3600000,ROUNDDOWN(B2718/4,-3)*2.8-80000,IF(B2718&lt;6600000,ROUNDDOWN(B2718/4,-3)*3.2-440000,IF(B2718&lt;8500000,ROUNDDOWN(B2718*0.9,0)-1100000,B2718-1950000)))))))),IF(B2718&lt;651000,0,IF(B2718&lt;1900000,B2718-650000,IF(B2718&lt;3600000,ROUNDDOWN(B2718/4,-3)*2.8-80000,IF(B2718&lt;6600000,ROUNDDOWN(B2718/4,-3)*3.2-440000,IF(B2718&lt;8500000,ROUNDDOWN(B2718*0.9,0)-1100000,B2718-1950000))))))</f>
        <v/>
      </c>
      <c r="I2718" s="19">
        <f>IF(H2718&gt;23500000,NA(),IF(C2718&gt;=2026,IF(H2718&lt;=4890000,1040000,IF(H2718&lt;=6550000,670000,620000)),IF(H2718&lt;=1320000,950000,IF(H2718&lt;=3360000,880000,IF(H2718&lt;=4890000,680000,IF(H2718&lt;=6550000,630000,580000))))))</f>
        <v/>
      </c>
      <c r="J2718" s="19">
        <f>MAX(0,ROUNDDOWN(H2718-E2718-I2718-F2718,-3))</f>
        <v/>
      </c>
      <c r="K2718" s="19">
        <f>MAX(0,ROUNDDOWN(H2718-E2718-I2718-F2718-D2718,-3))</f>
        <v/>
      </c>
      <c r="L2718" s="19">
        <f>IF(J2718&lt;=0,0,ROUNDDOWN((J2718*LOOKUP(J2718,{0,1950001,3300001,6950001,9000001,18000001,40000001},{0.05,0.1,0.2,0.23,0.33,0.4,0.45})-LOOKUP(J2718,{0,1950001,3300001,6950001,9000001,18000001,40000001},{0,97500,427500,636000,1536000,2796000,4796000}))*1.021,-2))</f>
        <v/>
      </c>
      <c r="M2718" s="19">
        <f>IF(K2718&lt;=0,0,ROUNDDOWN((K2718*LOOKUP(K2718,{0,1950001,3300001,6950001,9000001,18000001,40000001},{0.05,0.1,0.2,0.23,0.33,0.4,0.45})-LOOKUP(K2718,{0,1950001,3300001,6950001,9000001,18000001,40000001},{0,97500,427500,636000,1536000,2796000,4796000}))*1.021,-2))</f>
        <v/>
      </c>
      <c r="N2718" s="19">
        <f>MAX(0,ROUNDDOWN(H2718-E2718-430000-G2718,-3))</f>
        <v/>
      </c>
      <c r="O2718" s="19">
        <f>MAX(0,ROUNDDOWN(H2718-E2718-430000-G2718-D2718,-3))</f>
        <v/>
      </c>
      <c r="P2718" s="19">
        <f>IF(H2718&lt;=450000,0,MAX(0,ROUNDDOWN(N2718*0.06-MIN(50000,N2718)*0.03,-2))+MAX(0,ROUNDDOWN(N2718*0.04-MIN(50000,N2718)*0.02,-2)))</f>
        <v/>
      </c>
      <c r="Q2718" s="19">
        <f>IF(H2718&lt;=450000,0,MAX(0,ROUNDDOWN(O2718*0.06-MIN(50000,O2718)*0.03,-2))+MAX(0,ROUNDDOWN(O2718*0.04-MIN(50000,O2718)*0.02,-2)))</f>
        <v/>
      </c>
      <c r="R2718" s="19">
        <f>L2718-M2718</f>
        <v/>
      </c>
      <c r="S2718" s="19">
        <f>P2718-Q2718</f>
        <v/>
      </c>
      <c r="T2718" s="19">
        <f>R2718+S2718</f>
        <v/>
      </c>
      <c r="U2718" s="21">
        <f>IF(J2718&lt;=0,0,LOOKUP(J2718,{0,1950001,3300001,6950001,9000001,18000001,40000001},{0.05,0.1,0.2,0.23,0.33,0.4,0.45}))</f>
        <v/>
      </c>
    </row>
    <row r="2719">
      <c r="A2719" t="inlineStr">
        <is>
          <t>1万円刻み</t>
        </is>
      </c>
      <c r="B2719" s="19">
        <f>'3_1万円刻み'!$A$1291</f>
        <v/>
      </c>
      <c r="C2719" s="20" t="n">
        <v>2025</v>
      </c>
      <c r="D2719" s="19" t="n">
        <v>276000</v>
      </c>
      <c r="E2719" s="19">
        <f>ROUND(MIN(B2719/12,650000)*12*0.0915+MIN(B2719/12,1390000)*12*(0.0504+0)+B2719*0.005,0)</f>
        <v/>
      </c>
      <c r="F2719" s="19" t="n">
        <v>0</v>
      </c>
      <c r="G2719" s="19" t="n">
        <v>0</v>
      </c>
      <c r="H2719" s="19">
        <f>IF(C2719&gt;=2026,IF(B2719&lt;741000,0,IF(B2719&lt;2191000,B2719-740000,IF(B2719&lt;2193000,1451000,IF(B2719&lt;2196000,1453000,IF(B2719&lt;2200000,1456000,IF(B2719&lt;3600000,ROUNDDOWN(B2719/4,-3)*2.8-80000,IF(B2719&lt;6600000,ROUNDDOWN(B2719/4,-3)*3.2-440000,IF(B2719&lt;8500000,ROUNDDOWN(B2719*0.9,0)-1100000,B2719-1950000)))))))),IF(B2719&lt;651000,0,IF(B2719&lt;1900000,B2719-650000,IF(B2719&lt;3600000,ROUNDDOWN(B2719/4,-3)*2.8-80000,IF(B2719&lt;6600000,ROUNDDOWN(B2719/4,-3)*3.2-440000,IF(B2719&lt;8500000,ROUNDDOWN(B2719*0.9,0)-1100000,B2719-1950000))))))</f>
        <v/>
      </c>
      <c r="I2719" s="19">
        <f>IF(H2719&gt;23500000,NA(),IF(C2719&gt;=2026,IF(H2719&lt;=4890000,1040000,IF(H2719&lt;=6550000,670000,620000)),IF(H2719&lt;=1320000,950000,IF(H2719&lt;=3360000,880000,IF(H2719&lt;=4890000,680000,IF(H2719&lt;=6550000,630000,580000))))))</f>
        <v/>
      </c>
      <c r="J2719" s="19">
        <f>MAX(0,ROUNDDOWN(H2719-E2719-I2719-F2719,-3))</f>
        <v/>
      </c>
      <c r="K2719" s="19">
        <f>MAX(0,ROUNDDOWN(H2719-E2719-I2719-F2719-D2719,-3))</f>
        <v/>
      </c>
      <c r="L2719" s="19">
        <f>IF(J2719&lt;=0,0,ROUNDDOWN((J2719*LOOKUP(J2719,{0,1950001,3300001,6950001,9000001,18000001,40000001},{0.05,0.1,0.2,0.23,0.33,0.4,0.45})-LOOKUP(J2719,{0,1950001,3300001,6950001,9000001,18000001,40000001},{0,97500,427500,636000,1536000,2796000,4796000}))*1.021,-2))</f>
        <v/>
      </c>
      <c r="M2719" s="19">
        <f>IF(K2719&lt;=0,0,ROUNDDOWN((K2719*LOOKUP(K2719,{0,1950001,3300001,6950001,9000001,18000001,40000001},{0.05,0.1,0.2,0.23,0.33,0.4,0.45})-LOOKUP(K2719,{0,1950001,3300001,6950001,9000001,18000001,40000001},{0,97500,427500,636000,1536000,2796000,4796000}))*1.021,-2))</f>
        <v/>
      </c>
      <c r="N2719" s="19">
        <f>MAX(0,ROUNDDOWN(H2719-E2719-430000-G2719,-3))</f>
        <v/>
      </c>
      <c r="O2719" s="19">
        <f>MAX(0,ROUNDDOWN(H2719-E2719-430000-G2719-D2719,-3))</f>
        <v/>
      </c>
      <c r="P2719" s="19">
        <f>IF(H2719&lt;=450000,0,MAX(0,ROUNDDOWN(N2719*0.06-MIN(50000,N2719)*0.03,-2))+MAX(0,ROUNDDOWN(N2719*0.04-MIN(50000,N2719)*0.02,-2)))</f>
        <v/>
      </c>
      <c r="Q2719" s="19">
        <f>IF(H2719&lt;=450000,0,MAX(0,ROUNDDOWN(O2719*0.06-MIN(50000,O2719)*0.03,-2))+MAX(0,ROUNDDOWN(O2719*0.04-MIN(50000,O2719)*0.02,-2)))</f>
        <v/>
      </c>
      <c r="R2719" s="19">
        <f>L2719-M2719</f>
        <v/>
      </c>
      <c r="S2719" s="19">
        <f>P2719-Q2719</f>
        <v/>
      </c>
      <c r="T2719" s="19">
        <f>R2719+S2719</f>
        <v/>
      </c>
      <c r="U2719" s="21">
        <f>IF(J2719&lt;=0,0,LOOKUP(J2719,{0,1950001,3300001,6950001,9000001,18000001,40000001},{0.05,0.1,0.2,0.23,0.33,0.4,0.45}))</f>
        <v/>
      </c>
    </row>
    <row r="2720">
      <c r="A2720" t="inlineStr">
        <is>
          <t>1万円刻み</t>
        </is>
      </c>
      <c r="B2720" s="19">
        <f>'3_1万円刻み'!$A$1291</f>
        <v/>
      </c>
      <c r="C2720" s="20" t="n">
        <v>2026</v>
      </c>
      <c r="D2720" s="19" t="n">
        <v>276000</v>
      </c>
      <c r="E2720" s="19">
        <f>ROUND(MIN(B2720/12,650000)*12*0.0915+MIN(B2720/12,1390000)*12*(0.0504+0)+B2720*0.005,0)</f>
        <v/>
      </c>
      <c r="F2720" s="19" t="n">
        <v>0</v>
      </c>
      <c r="G2720" s="19" t="n">
        <v>0</v>
      </c>
      <c r="H2720" s="19">
        <f>IF(C2720&gt;=2026,IF(B2720&lt;741000,0,IF(B2720&lt;2191000,B2720-740000,IF(B2720&lt;2193000,1451000,IF(B2720&lt;2196000,1453000,IF(B2720&lt;2200000,1456000,IF(B2720&lt;3600000,ROUNDDOWN(B2720/4,-3)*2.8-80000,IF(B2720&lt;6600000,ROUNDDOWN(B2720/4,-3)*3.2-440000,IF(B2720&lt;8500000,ROUNDDOWN(B2720*0.9,0)-1100000,B2720-1950000)))))))),IF(B2720&lt;651000,0,IF(B2720&lt;1900000,B2720-650000,IF(B2720&lt;3600000,ROUNDDOWN(B2720/4,-3)*2.8-80000,IF(B2720&lt;6600000,ROUNDDOWN(B2720/4,-3)*3.2-440000,IF(B2720&lt;8500000,ROUNDDOWN(B2720*0.9,0)-1100000,B2720-1950000))))))</f>
        <v/>
      </c>
      <c r="I2720" s="19">
        <f>IF(H2720&gt;23500000,NA(),IF(C2720&gt;=2026,IF(H2720&lt;=4890000,1040000,IF(H2720&lt;=6550000,670000,620000)),IF(H2720&lt;=1320000,950000,IF(H2720&lt;=3360000,880000,IF(H2720&lt;=4890000,680000,IF(H2720&lt;=6550000,630000,580000))))))</f>
        <v/>
      </c>
      <c r="J2720" s="19">
        <f>MAX(0,ROUNDDOWN(H2720-E2720-I2720-F2720,-3))</f>
        <v/>
      </c>
      <c r="K2720" s="19">
        <f>MAX(0,ROUNDDOWN(H2720-E2720-I2720-F2720-D2720,-3))</f>
        <v/>
      </c>
      <c r="L2720" s="19">
        <f>IF(J2720&lt;=0,0,ROUNDDOWN((J2720*LOOKUP(J2720,{0,1950001,3300001,6950001,9000001,18000001,40000001},{0.05,0.1,0.2,0.23,0.33,0.4,0.45})-LOOKUP(J2720,{0,1950001,3300001,6950001,9000001,18000001,40000001},{0,97500,427500,636000,1536000,2796000,4796000}))*1.021,-2))</f>
        <v/>
      </c>
      <c r="M2720" s="19">
        <f>IF(K2720&lt;=0,0,ROUNDDOWN((K2720*LOOKUP(K2720,{0,1950001,3300001,6950001,9000001,18000001,40000001},{0.05,0.1,0.2,0.23,0.33,0.4,0.45})-LOOKUP(K2720,{0,1950001,3300001,6950001,9000001,18000001,40000001},{0,97500,427500,636000,1536000,2796000,4796000}))*1.021,-2))</f>
        <v/>
      </c>
      <c r="N2720" s="19">
        <f>MAX(0,ROUNDDOWN(H2720-E2720-430000-G2720,-3))</f>
        <v/>
      </c>
      <c r="O2720" s="19">
        <f>MAX(0,ROUNDDOWN(H2720-E2720-430000-G2720-D2720,-3))</f>
        <v/>
      </c>
      <c r="P2720" s="19">
        <f>IF(H2720&lt;=450000,0,MAX(0,ROUNDDOWN(N2720*0.06-MIN(50000,N2720)*0.03,-2))+MAX(0,ROUNDDOWN(N2720*0.04-MIN(50000,N2720)*0.02,-2)))</f>
        <v/>
      </c>
      <c r="Q2720" s="19">
        <f>IF(H2720&lt;=450000,0,MAX(0,ROUNDDOWN(O2720*0.06-MIN(50000,O2720)*0.03,-2))+MAX(0,ROUNDDOWN(O2720*0.04-MIN(50000,O2720)*0.02,-2)))</f>
        <v/>
      </c>
      <c r="R2720" s="19">
        <f>L2720-M2720</f>
        <v/>
      </c>
      <c r="S2720" s="19">
        <f>P2720-Q2720</f>
        <v/>
      </c>
      <c r="T2720" s="19">
        <f>R2720+S2720</f>
        <v/>
      </c>
      <c r="U2720" s="21">
        <f>IF(J2720&lt;=0,0,LOOKUP(J2720,{0,1950001,3300001,6950001,9000001,18000001,40000001},{0.05,0.1,0.2,0.23,0.33,0.4,0.45}))</f>
        <v/>
      </c>
    </row>
    <row r="2721">
      <c r="A2721" t="inlineStr">
        <is>
          <t>1万円刻み</t>
        </is>
      </c>
      <c r="B2721" s="19">
        <f>'3_1万円刻み'!$A$1292</f>
        <v/>
      </c>
      <c r="C2721" s="20" t="n">
        <v>2025</v>
      </c>
      <c r="D2721" s="19" t="n">
        <v>276000</v>
      </c>
      <c r="E2721" s="19">
        <f>ROUND(MIN(B2721/12,650000)*12*0.0915+MIN(B2721/12,1390000)*12*(0.0504+0)+B2721*0.005,0)</f>
        <v/>
      </c>
      <c r="F2721" s="19" t="n">
        <v>0</v>
      </c>
      <c r="G2721" s="19" t="n">
        <v>0</v>
      </c>
      <c r="H2721" s="19">
        <f>IF(C2721&gt;=2026,IF(B2721&lt;741000,0,IF(B2721&lt;2191000,B2721-740000,IF(B2721&lt;2193000,1451000,IF(B2721&lt;2196000,1453000,IF(B2721&lt;2200000,1456000,IF(B2721&lt;3600000,ROUNDDOWN(B2721/4,-3)*2.8-80000,IF(B2721&lt;6600000,ROUNDDOWN(B2721/4,-3)*3.2-440000,IF(B2721&lt;8500000,ROUNDDOWN(B2721*0.9,0)-1100000,B2721-1950000)))))))),IF(B2721&lt;651000,0,IF(B2721&lt;1900000,B2721-650000,IF(B2721&lt;3600000,ROUNDDOWN(B2721/4,-3)*2.8-80000,IF(B2721&lt;6600000,ROUNDDOWN(B2721/4,-3)*3.2-440000,IF(B2721&lt;8500000,ROUNDDOWN(B2721*0.9,0)-1100000,B2721-1950000))))))</f>
        <v/>
      </c>
      <c r="I2721" s="19">
        <f>IF(H2721&gt;23500000,NA(),IF(C2721&gt;=2026,IF(H2721&lt;=4890000,1040000,IF(H2721&lt;=6550000,670000,620000)),IF(H2721&lt;=1320000,950000,IF(H2721&lt;=3360000,880000,IF(H2721&lt;=4890000,680000,IF(H2721&lt;=6550000,630000,580000))))))</f>
        <v/>
      </c>
      <c r="J2721" s="19">
        <f>MAX(0,ROUNDDOWN(H2721-E2721-I2721-F2721,-3))</f>
        <v/>
      </c>
      <c r="K2721" s="19">
        <f>MAX(0,ROUNDDOWN(H2721-E2721-I2721-F2721-D2721,-3))</f>
        <v/>
      </c>
      <c r="L2721" s="19">
        <f>IF(J2721&lt;=0,0,ROUNDDOWN((J2721*LOOKUP(J2721,{0,1950001,3300001,6950001,9000001,18000001,40000001},{0.05,0.1,0.2,0.23,0.33,0.4,0.45})-LOOKUP(J2721,{0,1950001,3300001,6950001,9000001,18000001,40000001},{0,97500,427500,636000,1536000,2796000,4796000}))*1.021,-2))</f>
        <v/>
      </c>
      <c r="M2721" s="19">
        <f>IF(K2721&lt;=0,0,ROUNDDOWN((K2721*LOOKUP(K2721,{0,1950001,3300001,6950001,9000001,18000001,40000001},{0.05,0.1,0.2,0.23,0.33,0.4,0.45})-LOOKUP(K2721,{0,1950001,3300001,6950001,9000001,18000001,40000001},{0,97500,427500,636000,1536000,2796000,4796000}))*1.021,-2))</f>
        <v/>
      </c>
      <c r="N2721" s="19">
        <f>MAX(0,ROUNDDOWN(H2721-E2721-430000-G2721,-3))</f>
        <v/>
      </c>
      <c r="O2721" s="19">
        <f>MAX(0,ROUNDDOWN(H2721-E2721-430000-G2721-D2721,-3))</f>
        <v/>
      </c>
      <c r="P2721" s="19">
        <f>IF(H2721&lt;=450000,0,MAX(0,ROUNDDOWN(N2721*0.06-MIN(50000,N2721)*0.03,-2))+MAX(0,ROUNDDOWN(N2721*0.04-MIN(50000,N2721)*0.02,-2)))</f>
        <v/>
      </c>
      <c r="Q2721" s="19">
        <f>IF(H2721&lt;=450000,0,MAX(0,ROUNDDOWN(O2721*0.06-MIN(50000,O2721)*0.03,-2))+MAX(0,ROUNDDOWN(O2721*0.04-MIN(50000,O2721)*0.02,-2)))</f>
        <v/>
      </c>
      <c r="R2721" s="19">
        <f>L2721-M2721</f>
        <v/>
      </c>
      <c r="S2721" s="19">
        <f>P2721-Q2721</f>
        <v/>
      </c>
      <c r="T2721" s="19">
        <f>R2721+S2721</f>
        <v/>
      </c>
      <c r="U2721" s="21">
        <f>IF(J2721&lt;=0,0,LOOKUP(J2721,{0,1950001,3300001,6950001,9000001,18000001,40000001},{0.05,0.1,0.2,0.23,0.33,0.4,0.45}))</f>
        <v/>
      </c>
    </row>
    <row r="2722">
      <c r="A2722" t="inlineStr">
        <is>
          <t>1万円刻み</t>
        </is>
      </c>
      <c r="B2722" s="19">
        <f>'3_1万円刻み'!$A$1292</f>
        <v/>
      </c>
      <c r="C2722" s="20" t="n">
        <v>2026</v>
      </c>
      <c r="D2722" s="19" t="n">
        <v>276000</v>
      </c>
      <c r="E2722" s="19">
        <f>ROUND(MIN(B2722/12,650000)*12*0.0915+MIN(B2722/12,1390000)*12*(0.0504+0)+B2722*0.005,0)</f>
        <v/>
      </c>
      <c r="F2722" s="19" t="n">
        <v>0</v>
      </c>
      <c r="G2722" s="19" t="n">
        <v>0</v>
      </c>
      <c r="H2722" s="19">
        <f>IF(C2722&gt;=2026,IF(B2722&lt;741000,0,IF(B2722&lt;2191000,B2722-740000,IF(B2722&lt;2193000,1451000,IF(B2722&lt;2196000,1453000,IF(B2722&lt;2200000,1456000,IF(B2722&lt;3600000,ROUNDDOWN(B2722/4,-3)*2.8-80000,IF(B2722&lt;6600000,ROUNDDOWN(B2722/4,-3)*3.2-440000,IF(B2722&lt;8500000,ROUNDDOWN(B2722*0.9,0)-1100000,B2722-1950000)))))))),IF(B2722&lt;651000,0,IF(B2722&lt;1900000,B2722-650000,IF(B2722&lt;3600000,ROUNDDOWN(B2722/4,-3)*2.8-80000,IF(B2722&lt;6600000,ROUNDDOWN(B2722/4,-3)*3.2-440000,IF(B2722&lt;8500000,ROUNDDOWN(B2722*0.9,0)-1100000,B2722-1950000))))))</f>
        <v/>
      </c>
      <c r="I2722" s="19">
        <f>IF(H2722&gt;23500000,NA(),IF(C2722&gt;=2026,IF(H2722&lt;=4890000,1040000,IF(H2722&lt;=6550000,670000,620000)),IF(H2722&lt;=1320000,950000,IF(H2722&lt;=3360000,880000,IF(H2722&lt;=4890000,680000,IF(H2722&lt;=6550000,630000,580000))))))</f>
        <v/>
      </c>
      <c r="J2722" s="19">
        <f>MAX(0,ROUNDDOWN(H2722-E2722-I2722-F2722,-3))</f>
        <v/>
      </c>
      <c r="K2722" s="19">
        <f>MAX(0,ROUNDDOWN(H2722-E2722-I2722-F2722-D2722,-3))</f>
        <v/>
      </c>
      <c r="L2722" s="19">
        <f>IF(J2722&lt;=0,0,ROUNDDOWN((J2722*LOOKUP(J2722,{0,1950001,3300001,6950001,9000001,18000001,40000001},{0.05,0.1,0.2,0.23,0.33,0.4,0.45})-LOOKUP(J2722,{0,1950001,3300001,6950001,9000001,18000001,40000001},{0,97500,427500,636000,1536000,2796000,4796000}))*1.021,-2))</f>
        <v/>
      </c>
      <c r="M2722" s="19">
        <f>IF(K2722&lt;=0,0,ROUNDDOWN((K2722*LOOKUP(K2722,{0,1950001,3300001,6950001,9000001,18000001,40000001},{0.05,0.1,0.2,0.23,0.33,0.4,0.45})-LOOKUP(K2722,{0,1950001,3300001,6950001,9000001,18000001,40000001},{0,97500,427500,636000,1536000,2796000,4796000}))*1.021,-2))</f>
        <v/>
      </c>
      <c r="N2722" s="19">
        <f>MAX(0,ROUNDDOWN(H2722-E2722-430000-G2722,-3))</f>
        <v/>
      </c>
      <c r="O2722" s="19">
        <f>MAX(0,ROUNDDOWN(H2722-E2722-430000-G2722-D2722,-3))</f>
        <v/>
      </c>
      <c r="P2722" s="19">
        <f>IF(H2722&lt;=450000,0,MAX(0,ROUNDDOWN(N2722*0.06-MIN(50000,N2722)*0.03,-2))+MAX(0,ROUNDDOWN(N2722*0.04-MIN(50000,N2722)*0.02,-2)))</f>
        <v/>
      </c>
      <c r="Q2722" s="19">
        <f>IF(H2722&lt;=450000,0,MAX(0,ROUNDDOWN(O2722*0.06-MIN(50000,O2722)*0.03,-2))+MAX(0,ROUNDDOWN(O2722*0.04-MIN(50000,O2722)*0.02,-2)))</f>
        <v/>
      </c>
      <c r="R2722" s="19">
        <f>L2722-M2722</f>
        <v/>
      </c>
      <c r="S2722" s="19">
        <f>P2722-Q2722</f>
        <v/>
      </c>
      <c r="T2722" s="19">
        <f>R2722+S2722</f>
        <v/>
      </c>
      <c r="U2722" s="21">
        <f>IF(J2722&lt;=0,0,LOOKUP(J2722,{0,1950001,3300001,6950001,9000001,18000001,40000001},{0.05,0.1,0.2,0.23,0.33,0.4,0.45}))</f>
        <v/>
      </c>
    </row>
    <row r="2723">
      <c r="A2723" t="inlineStr">
        <is>
          <t>1万円刻み</t>
        </is>
      </c>
      <c r="B2723" s="19">
        <f>'3_1万円刻み'!$A$1293</f>
        <v/>
      </c>
      <c r="C2723" s="20" t="n">
        <v>2025</v>
      </c>
      <c r="D2723" s="19" t="n">
        <v>276000</v>
      </c>
      <c r="E2723" s="19">
        <f>ROUND(MIN(B2723/12,650000)*12*0.0915+MIN(B2723/12,1390000)*12*(0.0504+0)+B2723*0.005,0)</f>
        <v/>
      </c>
      <c r="F2723" s="19" t="n">
        <v>0</v>
      </c>
      <c r="G2723" s="19" t="n">
        <v>0</v>
      </c>
      <c r="H2723" s="19">
        <f>IF(C2723&gt;=2026,IF(B2723&lt;741000,0,IF(B2723&lt;2191000,B2723-740000,IF(B2723&lt;2193000,1451000,IF(B2723&lt;2196000,1453000,IF(B2723&lt;2200000,1456000,IF(B2723&lt;3600000,ROUNDDOWN(B2723/4,-3)*2.8-80000,IF(B2723&lt;6600000,ROUNDDOWN(B2723/4,-3)*3.2-440000,IF(B2723&lt;8500000,ROUNDDOWN(B2723*0.9,0)-1100000,B2723-1950000)))))))),IF(B2723&lt;651000,0,IF(B2723&lt;1900000,B2723-650000,IF(B2723&lt;3600000,ROUNDDOWN(B2723/4,-3)*2.8-80000,IF(B2723&lt;6600000,ROUNDDOWN(B2723/4,-3)*3.2-440000,IF(B2723&lt;8500000,ROUNDDOWN(B2723*0.9,0)-1100000,B2723-1950000))))))</f>
        <v/>
      </c>
      <c r="I2723" s="19">
        <f>IF(H2723&gt;23500000,NA(),IF(C2723&gt;=2026,IF(H2723&lt;=4890000,1040000,IF(H2723&lt;=6550000,670000,620000)),IF(H2723&lt;=1320000,950000,IF(H2723&lt;=3360000,880000,IF(H2723&lt;=4890000,680000,IF(H2723&lt;=6550000,630000,580000))))))</f>
        <v/>
      </c>
      <c r="J2723" s="19">
        <f>MAX(0,ROUNDDOWN(H2723-E2723-I2723-F2723,-3))</f>
        <v/>
      </c>
      <c r="K2723" s="19">
        <f>MAX(0,ROUNDDOWN(H2723-E2723-I2723-F2723-D2723,-3))</f>
        <v/>
      </c>
      <c r="L2723" s="19">
        <f>IF(J2723&lt;=0,0,ROUNDDOWN((J2723*LOOKUP(J2723,{0,1950001,3300001,6950001,9000001,18000001,40000001},{0.05,0.1,0.2,0.23,0.33,0.4,0.45})-LOOKUP(J2723,{0,1950001,3300001,6950001,9000001,18000001,40000001},{0,97500,427500,636000,1536000,2796000,4796000}))*1.021,-2))</f>
        <v/>
      </c>
      <c r="M2723" s="19">
        <f>IF(K2723&lt;=0,0,ROUNDDOWN((K2723*LOOKUP(K2723,{0,1950001,3300001,6950001,9000001,18000001,40000001},{0.05,0.1,0.2,0.23,0.33,0.4,0.45})-LOOKUP(K2723,{0,1950001,3300001,6950001,9000001,18000001,40000001},{0,97500,427500,636000,1536000,2796000,4796000}))*1.021,-2))</f>
        <v/>
      </c>
      <c r="N2723" s="19">
        <f>MAX(0,ROUNDDOWN(H2723-E2723-430000-G2723,-3))</f>
        <v/>
      </c>
      <c r="O2723" s="19">
        <f>MAX(0,ROUNDDOWN(H2723-E2723-430000-G2723-D2723,-3))</f>
        <v/>
      </c>
      <c r="P2723" s="19">
        <f>IF(H2723&lt;=450000,0,MAX(0,ROUNDDOWN(N2723*0.06-MIN(50000,N2723)*0.03,-2))+MAX(0,ROUNDDOWN(N2723*0.04-MIN(50000,N2723)*0.02,-2)))</f>
        <v/>
      </c>
      <c r="Q2723" s="19">
        <f>IF(H2723&lt;=450000,0,MAX(0,ROUNDDOWN(O2723*0.06-MIN(50000,O2723)*0.03,-2))+MAX(0,ROUNDDOWN(O2723*0.04-MIN(50000,O2723)*0.02,-2)))</f>
        <v/>
      </c>
      <c r="R2723" s="19">
        <f>L2723-M2723</f>
        <v/>
      </c>
      <c r="S2723" s="19">
        <f>P2723-Q2723</f>
        <v/>
      </c>
      <c r="T2723" s="19">
        <f>R2723+S2723</f>
        <v/>
      </c>
      <c r="U2723" s="21">
        <f>IF(J2723&lt;=0,0,LOOKUP(J2723,{0,1950001,3300001,6950001,9000001,18000001,40000001},{0.05,0.1,0.2,0.23,0.33,0.4,0.45}))</f>
        <v/>
      </c>
    </row>
    <row r="2724">
      <c r="A2724" t="inlineStr">
        <is>
          <t>1万円刻み</t>
        </is>
      </c>
      <c r="B2724" s="19">
        <f>'3_1万円刻み'!$A$1293</f>
        <v/>
      </c>
      <c r="C2724" s="20" t="n">
        <v>2026</v>
      </c>
      <c r="D2724" s="19" t="n">
        <v>276000</v>
      </c>
      <c r="E2724" s="19">
        <f>ROUND(MIN(B2724/12,650000)*12*0.0915+MIN(B2724/12,1390000)*12*(0.0504+0)+B2724*0.005,0)</f>
        <v/>
      </c>
      <c r="F2724" s="19" t="n">
        <v>0</v>
      </c>
      <c r="G2724" s="19" t="n">
        <v>0</v>
      </c>
      <c r="H2724" s="19">
        <f>IF(C2724&gt;=2026,IF(B2724&lt;741000,0,IF(B2724&lt;2191000,B2724-740000,IF(B2724&lt;2193000,1451000,IF(B2724&lt;2196000,1453000,IF(B2724&lt;2200000,1456000,IF(B2724&lt;3600000,ROUNDDOWN(B2724/4,-3)*2.8-80000,IF(B2724&lt;6600000,ROUNDDOWN(B2724/4,-3)*3.2-440000,IF(B2724&lt;8500000,ROUNDDOWN(B2724*0.9,0)-1100000,B2724-1950000)))))))),IF(B2724&lt;651000,0,IF(B2724&lt;1900000,B2724-650000,IF(B2724&lt;3600000,ROUNDDOWN(B2724/4,-3)*2.8-80000,IF(B2724&lt;6600000,ROUNDDOWN(B2724/4,-3)*3.2-440000,IF(B2724&lt;8500000,ROUNDDOWN(B2724*0.9,0)-1100000,B2724-1950000))))))</f>
        <v/>
      </c>
      <c r="I2724" s="19">
        <f>IF(H2724&gt;23500000,NA(),IF(C2724&gt;=2026,IF(H2724&lt;=4890000,1040000,IF(H2724&lt;=6550000,670000,620000)),IF(H2724&lt;=1320000,950000,IF(H2724&lt;=3360000,880000,IF(H2724&lt;=4890000,680000,IF(H2724&lt;=6550000,630000,580000))))))</f>
        <v/>
      </c>
      <c r="J2724" s="19">
        <f>MAX(0,ROUNDDOWN(H2724-E2724-I2724-F2724,-3))</f>
        <v/>
      </c>
      <c r="K2724" s="19">
        <f>MAX(0,ROUNDDOWN(H2724-E2724-I2724-F2724-D2724,-3))</f>
        <v/>
      </c>
      <c r="L2724" s="19">
        <f>IF(J2724&lt;=0,0,ROUNDDOWN((J2724*LOOKUP(J2724,{0,1950001,3300001,6950001,9000001,18000001,40000001},{0.05,0.1,0.2,0.23,0.33,0.4,0.45})-LOOKUP(J2724,{0,1950001,3300001,6950001,9000001,18000001,40000001},{0,97500,427500,636000,1536000,2796000,4796000}))*1.021,-2))</f>
        <v/>
      </c>
      <c r="M2724" s="19">
        <f>IF(K2724&lt;=0,0,ROUNDDOWN((K2724*LOOKUP(K2724,{0,1950001,3300001,6950001,9000001,18000001,40000001},{0.05,0.1,0.2,0.23,0.33,0.4,0.45})-LOOKUP(K2724,{0,1950001,3300001,6950001,9000001,18000001,40000001},{0,97500,427500,636000,1536000,2796000,4796000}))*1.021,-2))</f>
        <v/>
      </c>
      <c r="N2724" s="19">
        <f>MAX(0,ROUNDDOWN(H2724-E2724-430000-G2724,-3))</f>
        <v/>
      </c>
      <c r="O2724" s="19">
        <f>MAX(0,ROUNDDOWN(H2724-E2724-430000-G2724-D2724,-3))</f>
        <v/>
      </c>
      <c r="P2724" s="19">
        <f>IF(H2724&lt;=450000,0,MAX(0,ROUNDDOWN(N2724*0.06-MIN(50000,N2724)*0.03,-2))+MAX(0,ROUNDDOWN(N2724*0.04-MIN(50000,N2724)*0.02,-2)))</f>
        <v/>
      </c>
      <c r="Q2724" s="19">
        <f>IF(H2724&lt;=450000,0,MAX(0,ROUNDDOWN(O2724*0.06-MIN(50000,O2724)*0.03,-2))+MAX(0,ROUNDDOWN(O2724*0.04-MIN(50000,O2724)*0.02,-2)))</f>
        <v/>
      </c>
      <c r="R2724" s="19">
        <f>L2724-M2724</f>
        <v/>
      </c>
      <c r="S2724" s="19">
        <f>P2724-Q2724</f>
        <v/>
      </c>
      <c r="T2724" s="19">
        <f>R2724+S2724</f>
        <v/>
      </c>
      <c r="U2724" s="21">
        <f>IF(J2724&lt;=0,0,LOOKUP(J2724,{0,1950001,3300001,6950001,9000001,18000001,40000001},{0.05,0.1,0.2,0.23,0.33,0.4,0.45}))</f>
        <v/>
      </c>
    </row>
    <row r="2725">
      <c r="A2725" t="inlineStr">
        <is>
          <t>1万円刻み</t>
        </is>
      </c>
      <c r="B2725" s="19">
        <f>'3_1万円刻み'!$A$1294</f>
        <v/>
      </c>
      <c r="C2725" s="20" t="n">
        <v>2025</v>
      </c>
      <c r="D2725" s="19" t="n">
        <v>276000</v>
      </c>
      <c r="E2725" s="19">
        <f>ROUND(MIN(B2725/12,650000)*12*0.0915+MIN(B2725/12,1390000)*12*(0.0504+0)+B2725*0.005,0)</f>
        <v/>
      </c>
      <c r="F2725" s="19" t="n">
        <v>0</v>
      </c>
      <c r="G2725" s="19" t="n">
        <v>0</v>
      </c>
      <c r="H2725" s="19">
        <f>IF(C2725&gt;=2026,IF(B2725&lt;741000,0,IF(B2725&lt;2191000,B2725-740000,IF(B2725&lt;2193000,1451000,IF(B2725&lt;2196000,1453000,IF(B2725&lt;2200000,1456000,IF(B2725&lt;3600000,ROUNDDOWN(B2725/4,-3)*2.8-80000,IF(B2725&lt;6600000,ROUNDDOWN(B2725/4,-3)*3.2-440000,IF(B2725&lt;8500000,ROUNDDOWN(B2725*0.9,0)-1100000,B2725-1950000)))))))),IF(B2725&lt;651000,0,IF(B2725&lt;1900000,B2725-650000,IF(B2725&lt;3600000,ROUNDDOWN(B2725/4,-3)*2.8-80000,IF(B2725&lt;6600000,ROUNDDOWN(B2725/4,-3)*3.2-440000,IF(B2725&lt;8500000,ROUNDDOWN(B2725*0.9,0)-1100000,B2725-1950000))))))</f>
        <v/>
      </c>
      <c r="I2725" s="19">
        <f>IF(H2725&gt;23500000,NA(),IF(C2725&gt;=2026,IF(H2725&lt;=4890000,1040000,IF(H2725&lt;=6550000,670000,620000)),IF(H2725&lt;=1320000,950000,IF(H2725&lt;=3360000,880000,IF(H2725&lt;=4890000,680000,IF(H2725&lt;=6550000,630000,580000))))))</f>
        <v/>
      </c>
      <c r="J2725" s="19">
        <f>MAX(0,ROUNDDOWN(H2725-E2725-I2725-F2725,-3))</f>
        <v/>
      </c>
      <c r="K2725" s="19">
        <f>MAX(0,ROUNDDOWN(H2725-E2725-I2725-F2725-D2725,-3))</f>
        <v/>
      </c>
      <c r="L2725" s="19">
        <f>IF(J2725&lt;=0,0,ROUNDDOWN((J2725*LOOKUP(J2725,{0,1950001,3300001,6950001,9000001,18000001,40000001},{0.05,0.1,0.2,0.23,0.33,0.4,0.45})-LOOKUP(J2725,{0,1950001,3300001,6950001,9000001,18000001,40000001},{0,97500,427500,636000,1536000,2796000,4796000}))*1.021,-2))</f>
        <v/>
      </c>
      <c r="M2725" s="19">
        <f>IF(K2725&lt;=0,0,ROUNDDOWN((K2725*LOOKUP(K2725,{0,1950001,3300001,6950001,9000001,18000001,40000001},{0.05,0.1,0.2,0.23,0.33,0.4,0.45})-LOOKUP(K2725,{0,1950001,3300001,6950001,9000001,18000001,40000001},{0,97500,427500,636000,1536000,2796000,4796000}))*1.021,-2))</f>
        <v/>
      </c>
      <c r="N2725" s="19">
        <f>MAX(0,ROUNDDOWN(H2725-E2725-430000-G2725,-3))</f>
        <v/>
      </c>
      <c r="O2725" s="19">
        <f>MAX(0,ROUNDDOWN(H2725-E2725-430000-G2725-D2725,-3))</f>
        <v/>
      </c>
      <c r="P2725" s="19">
        <f>IF(H2725&lt;=450000,0,MAX(0,ROUNDDOWN(N2725*0.06-MIN(50000,N2725)*0.03,-2))+MAX(0,ROUNDDOWN(N2725*0.04-MIN(50000,N2725)*0.02,-2)))</f>
        <v/>
      </c>
      <c r="Q2725" s="19">
        <f>IF(H2725&lt;=450000,0,MAX(0,ROUNDDOWN(O2725*0.06-MIN(50000,O2725)*0.03,-2))+MAX(0,ROUNDDOWN(O2725*0.04-MIN(50000,O2725)*0.02,-2)))</f>
        <v/>
      </c>
      <c r="R2725" s="19">
        <f>L2725-M2725</f>
        <v/>
      </c>
      <c r="S2725" s="19">
        <f>P2725-Q2725</f>
        <v/>
      </c>
      <c r="T2725" s="19">
        <f>R2725+S2725</f>
        <v/>
      </c>
      <c r="U2725" s="21">
        <f>IF(J2725&lt;=0,0,LOOKUP(J2725,{0,1950001,3300001,6950001,9000001,18000001,40000001},{0.05,0.1,0.2,0.23,0.33,0.4,0.45}))</f>
        <v/>
      </c>
    </row>
    <row r="2726">
      <c r="A2726" t="inlineStr">
        <is>
          <t>1万円刻み</t>
        </is>
      </c>
      <c r="B2726" s="19">
        <f>'3_1万円刻み'!$A$1294</f>
        <v/>
      </c>
      <c r="C2726" s="20" t="n">
        <v>2026</v>
      </c>
      <c r="D2726" s="19" t="n">
        <v>276000</v>
      </c>
      <c r="E2726" s="19">
        <f>ROUND(MIN(B2726/12,650000)*12*0.0915+MIN(B2726/12,1390000)*12*(0.0504+0)+B2726*0.005,0)</f>
        <v/>
      </c>
      <c r="F2726" s="19" t="n">
        <v>0</v>
      </c>
      <c r="G2726" s="19" t="n">
        <v>0</v>
      </c>
      <c r="H2726" s="19">
        <f>IF(C2726&gt;=2026,IF(B2726&lt;741000,0,IF(B2726&lt;2191000,B2726-740000,IF(B2726&lt;2193000,1451000,IF(B2726&lt;2196000,1453000,IF(B2726&lt;2200000,1456000,IF(B2726&lt;3600000,ROUNDDOWN(B2726/4,-3)*2.8-80000,IF(B2726&lt;6600000,ROUNDDOWN(B2726/4,-3)*3.2-440000,IF(B2726&lt;8500000,ROUNDDOWN(B2726*0.9,0)-1100000,B2726-1950000)))))))),IF(B2726&lt;651000,0,IF(B2726&lt;1900000,B2726-650000,IF(B2726&lt;3600000,ROUNDDOWN(B2726/4,-3)*2.8-80000,IF(B2726&lt;6600000,ROUNDDOWN(B2726/4,-3)*3.2-440000,IF(B2726&lt;8500000,ROUNDDOWN(B2726*0.9,0)-1100000,B2726-1950000))))))</f>
        <v/>
      </c>
      <c r="I2726" s="19">
        <f>IF(H2726&gt;23500000,NA(),IF(C2726&gt;=2026,IF(H2726&lt;=4890000,1040000,IF(H2726&lt;=6550000,670000,620000)),IF(H2726&lt;=1320000,950000,IF(H2726&lt;=3360000,880000,IF(H2726&lt;=4890000,680000,IF(H2726&lt;=6550000,630000,580000))))))</f>
        <v/>
      </c>
      <c r="J2726" s="19">
        <f>MAX(0,ROUNDDOWN(H2726-E2726-I2726-F2726,-3))</f>
        <v/>
      </c>
      <c r="K2726" s="19">
        <f>MAX(0,ROUNDDOWN(H2726-E2726-I2726-F2726-D2726,-3))</f>
        <v/>
      </c>
      <c r="L2726" s="19">
        <f>IF(J2726&lt;=0,0,ROUNDDOWN((J2726*LOOKUP(J2726,{0,1950001,3300001,6950001,9000001,18000001,40000001},{0.05,0.1,0.2,0.23,0.33,0.4,0.45})-LOOKUP(J2726,{0,1950001,3300001,6950001,9000001,18000001,40000001},{0,97500,427500,636000,1536000,2796000,4796000}))*1.021,-2))</f>
        <v/>
      </c>
      <c r="M2726" s="19">
        <f>IF(K2726&lt;=0,0,ROUNDDOWN((K2726*LOOKUP(K2726,{0,1950001,3300001,6950001,9000001,18000001,40000001},{0.05,0.1,0.2,0.23,0.33,0.4,0.45})-LOOKUP(K2726,{0,1950001,3300001,6950001,9000001,18000001,40000001},{0,97500,427500,636000,1536000,2796000,4796000}))*1.021,-2))</f>
        <v/>
      </c>
      <c r="N2726" s="19">
        <f>MAX(0,ROUNDDOWN(H2726-E2726-430000-G2726,-3))</f>
        <v/>
      </c>
      <c r="O2726" s="19">
        <f>MAX(0,ROUNDDOWN(H2726-E2726-430000-G2726-D2726,-3))</f>
        <v/>
      </c>
      <c r="P2726" s="19">
        <f>IF(H2726&lt;=450000,0,MAX(0,ROUNDDOWN(N2726*0.06-MIN(50000,N2726)*0.03,-2))+MAX(0,ROUNDDOWN(N2726*0.04-MIN(50000,N2726)*0.02,-2)))</f>
        <v/>
      </c>
      <c r="Q2726" s="19">
        <f>IF(H2726&lt;=450000,0,MAX(0,ROUNDDOWN(O2726*0.06-MIN(50000,O2726)*0.03,-2))+MAX(0,ROUNDDOWN(O2726*0.04-MIN(50000,O2726)*0.02,-2)))</f>
        <v/>
      </c>
      <c r="R2726" s="19">
        <f>L2726-M2726</f>
        <v/>
      </c>
      <c r="S2726" s="19">
        <f>P2726-Q2726</f>
        <v/>
      </c>
      <c r="T2726" s="19">
        <f>R2726+S2726</f>
        <v/>
      </c>
      <c r="U2726" s="21">
        <f>IF(J2726&lt;=0,0,LOOKUP(J2726,{0,1950001,3300001,6950001,9000001,18000001,40000001},{0.05,0.1,0.2,0.23,0.33,0.4,0.45}))</f>
        <v/>
      </c>
    </row>
    <row r="2727">
      <c r="A2727" t="inlineStr">
        <is>
          <t>1万円刻み</t>
        </is>
      </c>
      <c r="B2727" s="19">
        <f>'3_1万円刻み'!$A$1295</f>
        <v/>
      </c>
      <c r="C2727" s="20" t="n">
        <v>2025</v>
      </c>
      <c r="D2727" s="19" t="n">
        <v>276000</v>
      </c>
      <c r="E2727" s="19">
        <f>ROUND(MIN(B2727/12,650000)*12*0.0915+MIN(B2727/12,1390000)*12*(0.0504+0)+B2727*0.005,0)</f>
        <v/>
      </c>
      <c r="F2727" s="19" t="n">
        <v>0</v>
      </c>
      <c r="G2727" s="19" t="n">
        <v>0</v>
      </c>
      <c r="H2727" s="19">
        <f>IF(C2727&gt;=2026,IF(B2727&lt;741000,0,IF(B2727&lt;2191000,B2727-740000,IF(B2727&lt;2193000,1451000,IF(B2727&lt;2196000,1453000,IF(B2727&lt;2200000,1456000,IF(B2727&lt;3600000,ROUNDDOWN(B2727/4,-3)*2.8-80000,IF(B2727&lt;6600000,ROUNDDOWN(B2727/4,-3)*3.2-440000,IF(B2727&lt;8500000,ROUNDDOWN(B2727*0.9,0)-1100000,B2727-1950000)))))))),IF(B2727&lt;651000,0,IF(B2727&lt;1900000,B2727-650000,IF(B2727&lt;3600000,ROUNDDOWN(B2727/4,-3)*2.8-80000,IF(B2727&lt;6600000,ROUNDDOWN(B2727/4,-3)*3.2-440000,IF(B2727&lt;8500000,ROUNDDOWN(B2727*0.9,0)-1100000,B2727-1950000))))))</f>
        <v/>
      </c>
      <c r="I2727" s="19">
        <f>IF(H2727&gt;23500000,NA(),IF(C2727&gt;=2026,IF(H2727&lt;=4890000,1040000,IF(H2727&lt;=6550000,670000,620000)),IF(H2727&lt;=1320000,950000,IF(H2727&lt;=3360000,880000,IF(H2727&lt;=4890000,680000,IF(H2727&lt;=6550000,630000,580000))))))</f>
        <v/>
      </c>
      <c r="J2727" s="19">
        <f>MAX(0,ROUNDDOWN(H2727-E2727-I2727-F2727,-3))</f>
        <v/>
      </c>
      <c r="K2727" s="19">
        <f>MAX(0,ROUNDDOWN(H2727-E2727-I2727-F2727-D2727,-3))</f>
        <v/>
      </c>
      <c r="L2727" s="19">
        <f>IF(J2727&lt;=0,0,ROUNDDOWN((J2727*LOOKUP(J2727,{0,1950001,3300001,6950001,9000001,18000001,40000001},{0.05,0.1,0.2,0.23,0.33,0.4,0.45})-LOOKUP(J2727,{0,1950001,3300001,6950001,9000001,18000001,40000001},{0,97500,427500,636000,1536000,2796000,4796000}))*1.021,-2))</f>
        <v/>
      </c>
      <c r="M2727" s="19">
        <f>IF(K2727&lt;=0,0,ROUNDDOWN((K2727*LOOKUP(K2727,{0,1950001,3300001,6950001,9000001,18000001,40000001},{0.05,0.1,0.2,0.23,0.33,0.4,0.45})-LOOKUP(K2727,{0,1950001,3300001,6950001,9000001,18000001,40000001},{0,97500,427500,636000,1536000,2796000,4796000}))*1.021,-2))</f>
        <v/>
      </c>
      <c r="N2727" s="19">
        <f>MAX(0,ROUNDDOWN(H2727-E2727-430000-G2727,-3))</f>
        <v/>
      </c>
      <c r="O2727" s="19">
        <f>MAX(0,ROUNDDOWN(H2727-E2727-430000-G2727-D2727,-3))</f>
        <v/>
      </c>
      <c r="P2727" s="19">
        <f>IF(H2727&lt;=450000,0,MAX(0,ROUNDDOWN(N2727*0.06-MIN(50000,N2727)*0.03,-2))+MAX(0,ROUNDDOWN(N2727*0.04-MIN(50000,N2727)*0.02,-2)))</f>
        <v/>
      </c>
      <c r="Q2727" s="19">
        <f>IF(H2727&lt;=450000,0,MAX(0,ROUNDDOWN(O2727*0.06-MIN(50000,O2727)*0.03,-2))+MAX(0,ROUNDDOWN(O2727*0.04-MIN(50000,O2727)*0.02,-2)))</f>
        <v/>
      </c>
      <c r="R2727" s="19">
        <f>L2727-M2727</f>
        <v/>
      </c>
      <c r="S2727" s="19">
        <f>P2727-Q2727</f>
        <v/>
      </c>
      <c r="T2727" s="19">
        <f>R2727+S2727</f>
        <v/>
      </c>
      <c r="U2727" s="21">
        <f>IF(J2727&lt;=0,0,LOOKUP(J2727,{0,1950001,3300001,6950001,9000001,18000001,40000001},{0.05,0.1,0.2,0.23,0.33,0.4,0.45}))</f>
        <v/>
      </c>
    </row>
    <row r="2728">
      <c r="A2728" t="inlineStr">
        <is>
          <t>1万円刻み</t>
        </is>
      </c>
      <c r="B2728" s="19">
        <f>'3_1万円刻み'!$A$1295</f>
        <v/>
      </c>
      <c r="C2728" s="20" t="n">
        <v>2026</v>
      </c>
      <c r="D2728" s="19" t="n">
        <v>276000</v>
      </c>
      <c r="E2728" s="19">
        <f>ROUND(MIN(B2728/12,650000)*12*0.0915+MIN(B2728/12,1390000)*12*(0.0504+0)+B2728*0.005,0)</f>
        <v/>
      </c>
      <c r="F2728" s="19" t="n">
        <v>0</v>
      </c>
      <c r="G2728" s="19" t="n">
        <v>0</v>
      </c>
      <c r="H2728" s="19">
        <f>IF(C2728&gt;=2026,IF(B2728&lt;741000,0,IF(B2728&lt;2191000,B2728-740000,IF(B2728&lt;2193000,1451000,IF(B2728&lt;2196000,1453000,IF(B2728&lt;2200000,1456000,IF(B2728&lt;3600000,ROUNDDOWN(B2728/4,-3)*2.8-80000,IF(B2728&lt;6600000,ROUNDDOWN(B2728/4,-3)*3.2-440000,IF(B2728&lt;8500000,ROUNDDOWN(B2728*0.9,0)-1100000,B2728-1950000)))))))),IF(B2728&lt;651000,0,IF(B2728&lt;1900000,B2728-650000,IF(B2728&lt;3600000,ROUNDDOWN(B2728/4,-3)*2.8-80000,IF(B2728&lt;6600000,ROUNDDOWN(B2728/4,-3)*3.2-440000,IF(B2728&lt;8500000,ROUNDDOWN(B2728*0.9,0)-1100000,B2728-1950000))))))</f>
        <v/>
      </c>
      <c r="I2728" s="19">
        <f>IF(H2728&gt;23500000,NA(),IF(C2728&gt;=2026,IF(H2728&lt;=4890000,1040000,IF(H2728&lt;=6550000,670000,620000)),IF(H2728&lt;=1320000,950000,IF(H2728&lt;=3360000,880000,IF(H2728&lt;=4890000,680000,IF(H2728&lt;=6550000,630000,580000))))))</f>
        <v/>
      </c>
      <c r="J2728" s="19">
        <f>MAX(0,ROUNDDOWN(H2728-E2728-I2728-F2728,-3))</f>
        <v/>
      </c>
      <c r="K2728" s="19">
        <f>MAX(0,ROUNDDOWN(H2728-E2728-I2728-F2728-D2728,-3))</f>
        <v/>
      </c>
      <c r="L2728" s="19">
        <f>IF(J2728&lt;=0,0,ROUNDDOWN((J2728*LOOKUP(J2728,{0,1950001,3300001,6950001,9000001,18000001,40000001},{0.05,0.1,0.2,0.23,0.33,0.4,0.45})-LOOKUP(J2728,{0,1950001,3300001,6950001,9000001,18000001,40000001},{0,97500,427500,636000,1536000,2796000,4796000}))*1.021,-2))</f>
        <v/>
      </c>
      <c r="M2728" s="19">
        <f>IF(K2728&lt;=0,0,ROUNDDOWN((K2728*LOOKUP(K2728,{0,1950001,3300001,6950001,9000001,18000001,40000001},{0.05,0.1,0.2,0.23,0.33,0.4,0.45})-LOOKUP(K2728,{0,1950001,3300001,6950001,9000001,18000001,40000001},{0,97500,427500,636000,1536000,2796000,4796000}))*1.021,-2))</f>
        <v/>
      </c>
      <c r="N2728" s="19">
        <f>MAX(0,ROUNDDOWN(H2728-E2728-430000-G2728,-3))</f>
        <v/>
      </c>
      <c r="O2728" s="19">
        <f>MAX(0,ROUNDDOWN(H2728-E2728-430000-G2728-D2728,-3))</f>
        <v/>
      </c>
      <c r="P2728" s="19">
        <f>IF(H2728&lt;=450000,0,MAX(0,ROUNDDOWN(N2728*0.06-MIN(50000,N2728)*0.03,-2))+MAX(0,ROUNDDOWN(N2728*0.04-MIN(50000,N2728)*0.02,-2)))</f>
        <v/>
      </c>
      <c r="Q2728" s="19">
        <f>IF(H2728&lt;=450000,0,MAX(0,ROUNDDOWN(O2728*0.06-MIN(50000,O2728)*0.03,-2))+MAX(0,ROUNDDOWN(O2728*0.04-MIN(50000,O2728)*0.02,-2)))</f>
        <v/>
      </c>
      <c r="R2728" s="19">
        <f>L2728-M2728</f>
        <v/>
      </c>
      <c r="S2728" s="19">
        <f>P2728-Q2728</f>
        <v/>
      </c>
      <c r="T2728" s="19">
        <f>R2728+S2728</f>
        <v/>
      </c>
      <c r="U2728" s="21">
        <f>IF(J2728&lt;=0,0,LOOKUP(J2728,{0,1950001,3300001,6950001,9000001,18000001,40000001},{0.05,0.1,0.2,0.23,0.33,0.4,0.45}))</f>
        <v/>
      </c>
    </row>
    <row r="2729">
      <c r="A2729" t="inlineStr">
        <is>
          <t>1万円刻み</t>
        </is>
      </c>
      <c r="B2729" s="19">
        <f>'3_1万円刻み'!$A$1296</f>
        <v/>
      </c>
      <c r="C2729" s="20" t="n">
        <v>2025</v>
      </c>
      <c r="D2729" s="19" t="n">
        <v>276000</v>
      </c>
      <c r="E2729" s="19">
        <f>ROUND(MIN(B2729/12,650000)*12*0.0915+MIN(B2729/12,1390000)*12*(0.0504+0)+B2729*0.005,0)</f>
        <v/>
      </c>
      <c r="F2729" s="19" t="n">
        <v>0</v>
      </c>
      <c r="G2729" s="19" t="n">
        <v>0</v>
      </c>
      <c r="H2729" s="19">
        <f>IF(C2729&gt;=2026,IF(B2729&lt;741000,0,IF(B2729&lt;2191000,B2729-740000,IF(B2729&lt;2193000,1451000,IF(B2729&lt;2196000,1453000,IF(B2729&lt;2200000,1456000,IF(B2729&lt;3600000,ROUNDDOWN(B2729/4,-3)*2.8-80000,IF(B2729&lt;6600000,ROUNDDOWN(B2729/4,-3)*3.2-440000,IF(B2729&lt;8500000,ROUNDDOWN(B2729*0.9,0)-1100000,B2729-1950000)))))))),IF(B2729&lt;651000,0,IF(B2729&lt;1900000,B2729-650000,IF(B2729&lt;3600000,ROUNDDOWN(B2729/4,-3)*2.8-80000,IF(B2729&lt;6600000,ROUNDDOWN(B2729/4,-3)*3.2-440000,IF(B2729&lt;8500000,ROUNDDOWN(B2729*0.9,0)-1100000,B2729-1950000))))))</f>
        <v/>
      </c>
      <c r="I2729" s="19">
        <f>IF(H2729&gt;23500000,NA(),IF(C2729&gt;=2026,IF(H2729&lt;=4890000,1040000,IF(H2729&lt;=6550000,670000,620000)),IF(H2729&lt;=1320000,950000,IF(H2729&lt;=3360000,880000,IF(H2729&lt;=4890000,680000,IF(H2729&lt;=6550000,630000,580000))))))</f>
        <v/>
      </c>
      <c r="J2729" s="19">
        <f>MAX(0,ROUNDDOWN(H2729-E2729-I2729-F2729,-3))</f>
        <v/>
      </c>
      <c r="K2729" s="19">
        <f>MAX(0,ROUNDDOWN(H2729-E2729-I2729-F2729-D2729,-3))</f>
        <v/>
      </c>
      <c r="L2729" s="19">
        <f>IF(J2729&lt;=0,0,ROUNDDOWN((J2729*LOOKUP(J2729,{0,1950001,3300001,6950001,9000001,18000001,40000001},{0.05,0.1,0.2,0.23,0.33,0.4,0.45})-LOOKUP(J2729,{0,1950001,3300001,6950001,9000001,18000001,40000001},{0,97500,427500,636000,1536000,2796000,4796000}))*1.021,-2))</f>
        <v/>
      </c>
      <c r="M2729" s="19">
        <f>IF(K2729&lt;=0,0,ROUNDDOWN((K2729*LOOKUP(K2729,{0,1950001,3300001,6950001,9000001,18000001,40000001},{0.05,0.1,0.2,0.23,0.33,0.4,0.45})-LOOKUP(K2729,{0,1950001,3300001,6950001,9000001,18000001,40000001},{0,97500,427500,636000,1536000,2796000,4796000}))*1.021,-2))</f>
        <v/>
      </c>
      <c r="N2729" s="19">
        <f>MAX(0,ROUNDDOWN(H2729-E2729-430000-G2729,-3))</f>
        <v/>
      </c>
      <c r="O2729" s="19">
        <f>MAX(0,ROUNDDOWN(H2729-E2729-430000-G2729-D2729,-3))</f>
        <v/>
      </c>
      <c r="P2729" s="19">
        <f>IF(H2729&lt;=450000,0,MAX(0,ROUNDDOWN(N2729*0.06-MIN(50000,N2729)*0.03,-2))+MAX(0,ROUNDDOWN(N2729*0.04-MIN(50000,N2729)*0.02,-2)))</f>
        <v/>
      </c>
      <c r="Q2729" s="19">
        <f>IF(H2729&lt;=450000,0,MAX(0,ROUNDDOWN(O2729*0.06-MIN(50000,O2729)*0.03,-2))+MAX(0,ROUNDDOWN(O2729*0.04-MIN(50000,O2729)*0.02,-2)))</f>
        <v/>
      </c>
      <c r="R2729" s="19">
        <f>L2729-M2729</f>
        <v/>
      </c>
      <c r="S2729" s="19">
        <f>P2729-Q2729</f>
        <v/>
      </c>
      <c r="T2729" s="19">
        <f>R2729+S2729</f>
        <v/>
      </c>
      <c r="U2729" s="21">
        <f>IF(J2729&lt;=0,0,LOOKUP(J2729,{0,1950001,3300001,6950001,9000001,18000001,40000001},{0.05,0.1,0.2,0.23,0.33,0.4,0.45}))</f>
        <v/>
      </c>
    </row>
    <row r="2730">
      <c r="A2730" t="inlineStr">
        <is>
          <t>1万円刻み</t>
        </is>
      </c>
      <c r="B2730" s="19">
        <f>'3_1万円刻み'!$A$1296</f>
        <v/>
      </c>
      <c r="C2730" s="20" t="n">
        <v>2026</v>
      </c>
      <c r="D2730" s="19" t="n">
        <v>276000</v>
      </c>
      <c r="E2730" s="19">
        <f>ROUND(MIN(B2730/12,650000)*12*0.0915+MIN(B2730/12,1390000)*12*(0.0504+0)+B2730*0.005,0)</f>
        <v/>
      </c>
      <c r="F2730" s="19" t="n">
        <v>0</v>
      </c>
      <c r="G2730" s="19" t="n">
        <v>0</v>
      </c>
      <c r="H2730" s="19">
        <f>IF(C2730&gt;=2026,IF(B2730&lt;741000,0,IF(B2730&lt;2191000,B2730-740000,IF(B2730&lt;2193000,1451000,IF(B2730&lt;2196000,1453000,IF(B2730&lt;2200000,1456000,IF(B2730&lt;3600000,ROUNDDOWN(B2730/4,-3)*2.8-80000,IF(B2730&lt;6600000,ROUNDDOWN(B2730/4,-3)*3.2-440000,IF(B2730&lt;8500000,ROUNDDOWN(B2730*0.9,0)-1100000,B2730-1950000)))))))),IF(B2730&lt;651000,0,IF(B2730&lt;1900000,B2730-650000,IF(B2730&lt;3600000,ROUNDDOWN(B2730/4,-3)*2.8-80000,IF(B2730&lt;6600000,ROUNDDOWN(B2730/4,-3)*3.2-440000,IF(B2730&lt;8500000,ROUNDDOWN(B2730*0.9,0)-1100000,B2730-1950000))))))</f>
        <v/>
      </c>
      <c r="I2730" s="19">
        <f>IF(H2730&gt;23500000,NA(),IF(C2730&gt;=2026,IF(H2730&lt;=4890000,1040000,IF(H2730&lt;=6550000,670000,620000)),IF(H2730&lt;=1320000,950000,IF(H2730&lt;=3360000,880000,IF(H2730&lt;=4890000,680000,IF(H2730&lt;=6550000,630000,580000))))))</f>
        <v/>
      </c>
      <c r="J2730" s="19">
        <f>MAX(0,ROUNDDOWN(H2730-E2730-I2730-F2730,-3))</f>
        <v/>
      </c>
      <c r="K2730" s="19">
        <f>MAX(0,ROUNDDOWN(H2730-E2730-I2730-F2730-D2730,-3))</f>
        <v/>
      </c>
      <c r="L2730" s="19">
        <f>IF(J2730&lt;=0,0,ROUNDDOWN((J2730*LOOKUP(J2730,{0,1950001,3300001,6950001,9000001,18000001,40000001},{0.05,0.1,0.2,0.23,0.33,0.4,0.45})-LOOKUP(J2730,{0,1950001,3300001,6950001,9000001,18000001,40000001},{0,97500,427500,636000,1536000,2796000,4796000}))*1.021,-2))</f>
        <v/>
      </c>
      <c r="M2730" s="19">
        <f>IF(K2730&lt;=0,0,ROUNDDOWN((K2730*LOOKUP(K2730,{0,1950001,3300001,6950001,9000001,18000001,40000001},{0.05,0.1,0.2,0.23,0.33,0.4,0.45})-LOOKUP(K2730,{0,1950001,3300001,6950001,9000001,18000001,40000001},{0,97500,427500,636000,1536000,2796000,4796000}))*1.021,-2))</f>
        <v/>
      </c>
      <c r="N2730" s="19">
        <f>MAX(0,ROUNDDOWN(H2730-E2730-430000-G2730,-3))</f>
        <v/>
      </c>
      <c r="O2730" s="19">
        <f>MAX(0,ROUNDDOWN(H2730-E2730-430000-G2730-D2730,-3))</f>
        <v/>
      </c>
      <c r="P2730" s="19">
        <f>IF(H2730&lt;=450000,0,MAX(0,ROUNDDOWN(N2730*0.06-MIN(50000,N2730)*0.03,-2))+MAX(0,ROUNDDOWN(N2730*0.04-MIN(50000,N2730)*0.02,-2)))</f>
        <v/>
      </c>
      <c r="Q2730" s="19">
        <f>IF(H2730&lt;=450000,0,MAX(0,ROUNDDOWN(O2730*0.06-MIN(50000,O2730)*0.03,-2))+MAX(0,ROUNDDOWN(O2730*0.04-MIN(50000,O2730)*0.02,-2)))</f>
        <v/>
      </c>
      <c r="R2730" s="19">
        <f>L2730-M2730</f>
        <v/>
      </c>
      <c r="S2730" s="19">
        <f>P2730-Q2730</f>
        <v/>
      </c>
      <c r="T2730" s="19">
        <f>R2730+S2730</f>
        <v/>
      </c>
      <c r="U2730" s="21">
        <f>IF(J2730&lt;=0,0,LOOKUP(J2730,{0,1950001,3300001,6950001,9000001,18000001,40000001},{0.05,0.1,0.2,0.23,0.33,0.4,0.45}))</f>
        <v/>
      </c>
    </row>
    <row r="2731">
      <c r="A2731" t="inlineStr">
        <is>
          <t>1万円刻み</t>
        </is>
      </c>
      <c r="B2731" s="19">
        <f>'3_1万円刻み'!$A$1297</f>
        <v/>
      </c>
      <c r="C2731" s="20" t="n">
        <v>2025</v>
      </c>
      <c r="D2731" s="19" t="n">
        <v>276000</v>
      </c>
      <c r="E2731" s="19">
        <f>ROUND(MIN(B2731/12,650000)*12*0.0915+MIN(B2731/12,1390000)*12*(0.0504+0)+B2731*0.005,0)</f>
        <v/>
      </c>
      <c r="F2731" s="19" t="n">
        <v>0</v>
      </c>
      <c r="G2731" s="19" t="n">
        <v>0</v>
      </c>
      <c r="H2731" s="19">
        <f>IF(C2731&gt;=2026,IF(B2731&lt;741000,0,IF(B2731&lt;2191000,B2731-740000,IF(B2731&lt;2193000,1451000,IF(B2731&lt;2196000,1453000,IF(B2731&lt;2200000,1456000,IF(B2731&lt;3600000,ROUNDDOWN(B2731/4,-3)*2.8-80000,IF(B2731&lt;6600000,ROUNDDOWN(B2731/4,-3)*3.2-440000,IF(B2731&lt;8500000,ROUNDDOWN(B2731*0.9,0)-1100000,B2731-1950000)))))))),IF(B2731&lt;651000,0,IF(B2731&lt;1900000,B2731-650000,IF(B2731&lt;3600000,ROUNDDOWN(B2731/4,-3)*2.8-80000,IF(B2731&lt;6600000,ROUNDDOWN(B2731/4,-3)*3.2-440000,IF(B2731&lt;8500000,ROUNDDOWN(B2731*0.9,0)-1100000,B2731-1950000))))))</f>
        <v/>
      </c>
      <c r="I2731" s="19">
        <f>IF(H2731&gt;23500000,NA(),IF(C2731&gt;=2026,IF(H2731&lt;=4890000,1040000,IF(H2731&lt;=6550000,670000,620000)),IF(H2731&lt;=1320000,950000,IF(H2731&lt;=3360000,880000,IF(H2731&lt;=4890000,680000,IF(H2731&lt;=6550000,630000,580000))))))</f>
        <v/>
      </c>
      <c r="J2731" s="19">
        <f>MAX(0,ROUNDDOWN(H2731-E2731-I2731-F2731,-3))</f>
        <v/>
      </c>
      <c r="K2731" s="19">
        <f>MAX(0,ROUNDDOWN(H2731-E2731-I2731-F2731-D2731,-3))</f>
        <v/>
      </c>
      <c r="L2731" s="19">
        <f>IF(J2731&lt;=0,0,ROUNDDOWN((J2731*LOOKUP(J2731,{0,1950001,3300001,6950001,9000001,18000001,40000001},{0.05,0.1,0.2,0.23,0.33,0.4,0.45})-LOOKUP(J2731,{0,1950001,3300001,6950001,9000001,18000001,40000001},{0,97500,427500,636000,1536000,2796000,4796000}))*1.021,-2))</f>
        <v/>
      </c>
      <c r="M2731" s="19">
        <f>IF(K2731&lt;=0,0,ROUNDDOWN((K2731*LOOKUP(K2731,{0,1950001,3300001,6950001,9000001,18000001,40000001},{0.05,0.1,0.2,0.23,0.33,0.4,0.45})-LOOKUP(K2731,{0,1950001,3300001,6950001,9000001,18000001,40000001},{0,97500,427500,636000,1536000,2796000,4796000}))*1.021,-2))</f>
        <v/>
      </c>
      <c r="N2731" s="19">
        <f>MAX(0,ROUNDDOWN(H2731-E2731-430000-G2731,-3))</f>
        <v/>
      </c>
      <c r="O2731" s="19">
        <f>MAX(0,ROUNDDOWN(H2731-E2731-430000-G2731-D2731,-3))</f>
        <v/>
      </c>
      <c r="P2731" s="19">
        <f>IF(H2731&lt;=450000,0,MAX(0,ROUNDDOWN(N2731*0.06-MIN(50000,N2731)*0.03,-2))+MAX(0,ROUNDDOWN(N2731*0.04-MIN(50000,N2731)*0.02,-2)))</f>
        <v/>
      </c>
      <c r="Q2731" s="19">
        <f>IF(H2731&lt;=450000,0,MAX(0,ROUNDDOWN(O2731*0.06-MIN(50000,O2731)*0.03,-2))+MAX(0,ROUNDDOWN(O2731*0.04-MIN(50000,O2731)*0.02,-2)))</f>
        <v/>
      </c>
      <c r="R2731" s="19">
        <f>L2731-M2731</f>
        <v/>
      </c>
      <c r="S2731" s="19">
        <f>P2731-Q2731</f>
        <v/>
      </c>
      <c r="T2731" s="19">
        <f>R2731+S2731</f>
        <v/>
      </c>
      <c r="U2731" s="21">
        <f>IF(J2731&lt;=0,0,LOOKUP(J2731,{0,1950001,3300001,6950001,9000001,18000001,40000001},{0.05,0.1,0.2,0.23,0.33,0.4,0.45}))</f>
        <v/>
      </c>
    </row>
    <row r="2732">
      <c r="A2732" t="inlineStr">
        <is>
          <t>1万円刻み</t>
        </is>
      </c>
      <c r="B2732" s="19">
        <f>'3_1万円刻み'!$A$1297</f>
        <v/>
      </c>
      <c r="C2732" s="20" t="n">
        <v>2026</v>
      </c>
      <c r="D2732" s="19" t="n">
        <v>276000</v>
      </c>
      <c r="E2732" s="19">
        <f>ROUND(MIN(B2732/12,650000)*12*0.0915+MIN(B2732/12,1390000)*12*(0.0504+0)+B2732*0.005,0)</f>
        <v/>
      </c>
      <c r="F2732" s="19" t="n">
        <v>0</v>
      </c>
      <c r="G2732" s="19" t="n">
        <v>0</v>
      </c>
      <c r="H2732" s="19">
        <f>IF(C2732&gt;=2026,IF(B2732&lt;741000,0,IF(B2732&lt;2191000,B2732-740000,IF(B2732&lt;2193000,1451000,IF(B2732&lt;2196000,1453000,IF(B2732&lt;2200000,1456000,IF(B2732&lt;3600000,ROUNDDOWN(B2732/4,-3)*2.8-80000,IF(B2732&lt;6600000,ROUNDDOWN(B2732/4,-3)*3.2-440000,IF(B2732&lt;8500000,ROUNDDOWN(B2732*0.9,0)-1100000,B2732-1950000)))))))),IF(B2732&lt;651000,0,IF(B2732&lt;1900000,B2732-650000,IF(B2732&lt;3600000,ROUNDDOWN(B2732/4,-3)*2.8-80000,IF(B2732&lt;6600000,ROUNDDOWN(B2732/4,-3)*3.2-440000,IF(B2732&lt;8500000,ROUNDDOWN(B2732*0.9,0)-1100000,B2732-1950000))))))</f>
        <v/>
      </c>
      <c r="I2732" s="19">
        <f>IF(H2732&gt;23500000,NA(),IF(C2732&gt;=2026,IF(H2732&lt;=4890000,1040000,IF(H2732&lt;=6550000,670000,620000)),IF(H2732&lt;=1320000,950000,IF(H2732&lt;=3360000,880000,IF(H2732&lt;=4890000,680000,IF(H2732&lt;=6550000,630000,580000))))))</f>
        <v/>
      </c>
      <c r="J2732" s="19">
        <f>MAX(0,ROUNDDOWN(H2732-E2732-I2732-F2732,-3))</f>
        <v/>
      </c>
      <c r="K2732" s="19">
        <f>MAX(0,ROUNDDOWN(H2732-E2732-I2732-F2732-D2732,-3))</f>
        <v/>
      </c>
      <c r="L2732" s="19">
        <f>IF(J2732&lt;=0,0,ROUNDDOWN((J2732*LOOKUP(J2732,{0,1950001,3300001,6950001,9000001,18000001,40000001},{0.05,0.1,0.2,0.23,0.33,0.4,0.45})-LOOKUP(J2732,{0,1950001,3300001,6950001,9000001,18000001,40000001},{0,97500,427500,636000,1536000,2796000,4796000}))*1.021,-2))</f>
        <v/>
      </c>
      <c r="M2732" s="19">
        <f>IF(K2732&lt;=0,0,ROUNDDOWN((K2732*LOOKUP(K2732,{0,1950001,3300001,6950001,9000001,18000001,40000001},{0.05,0.1,0.2,0.23,0.33,0.4,0.45})-LOOKUP(K2732,{0,1950001,3300001,6950001,9000001,18000001,40000001},{0,97500,427500,636000,1536000,2796000,4796000}))*1.021,-2))</f>
        <v/>
      </c>
      <c r="N2732" s="19">
        <f>MAX(0,ROUNDDOWN(H2732-E2732-430000-G2732,-3))</f>
        <v/>
      </c>
      <c r="O2732" s="19">
        <f>MAX(0,ROUNDDOWN(H2732-E2732-430000-G2732-D2732,-3))</f>
        <v/>
      </c>
      <c r="P2732" s="19">
        <f>IF(H2732&lt;=450000,0,MAX(0,ROUNDDOWN(N2732*0.06-MIN(50000,N2732)*0.03,-2))+MAX(0,ROUNDDOWN(N2732*0.04-MIN(50000,N2732)*0.02,-2)))</f>
        <v/>
      </c>
      <c r="Q2732" s="19">
        <f>IF(H2732&lt;=450000,0,MAX(0,ROUNDDOWN(O2732*0.06-MIN(50000,O2732)*0.03,-2))+MAX(0,ROUNDDOWN(O2732*0.04-MIN(50000,O2732)*0.02,-2)))</f>
        <v/>
      </c>
      <c r="R2732" s="19">
        <f>L2732-M2732</f>
        <v/>
      </c>
      <c r="S2732" s="19">
        <f>P2732-Q2732</f>
        <v/>
      </c>
      <c r="T2732" s="19">
        <f>R2732+S2732</f>
        <v/>
      </c>
      <c r="U2732" s="21">
        <f>IF(J2732&lt;=0,0,LOOKUP(J2732,{0,1950001,3300001,6950001,9000001,18000001,40000001},{0.05,0.1,0.2,0.23,0.33,0.4,0.45}))</f>
        <v/>
      </c>
    </row>
    <row r="2733">
      <c r="A2733" t="inlineStr">
        <is>
          <t>1万円刻み</t>
        </is>
      </c>
      <c r="B2733" s="19">
        <f>'3_1万円刻み'!$A$1298</f>
        <v/>
      </c>
      <c r="C2733" s="20" t="n">
        <v>2025</v>
      </c>
      <c r="D2733" s="19" t="n">
        <v>276000</v>
      </c>
      <c r="E2733" s="19">
        <f>ROUND(MIN(B2733/12,650000)*12*0.0915+MIN(B2733/12,1390000)*12*(0.0504+0)+B2733*0.005,0)</f>
        <v/>
      </c>
      <c r="F2733" s="19" t="n">
        <v>0</v>
      </c>
      <c r="G2733" s="19" t="n">
        <v>0</v>
      </c>
      <c r="H2733" s="19">
        <f>IF(C2733&gt;=2026,IF(B2733&lt;741000,0,IF(B2733&lt;2191000,B2733-740000,IF(B2733&lt;2193000,1451000,IF(B2733&lt;2196000,1453000,IF(B2733&lt;2200000,1456000,IF(B2733&lt;3600000,ROUNDDOWN(B2733/4,-3)*2.8-80000,IF(B2733&lt;6600000,ROUNDDOWN(B2733/4,-3)*3.2-440000,IF(B2733&lt;8500000,ROUNDDOWN(B2733*0.9,0)-1100000,B2733-1950000)))))))),IF(B2733&lt;651000,0,IF(B2733&lt;1900000,B2733-650000,IF(B2733&lt;3600000,ROUNDDOWN(B2733/4,-3)*2.8-80000,IF(B2733&lt;6600000,ROUNDDOWN(B2733/4,-3)*3.2-440000,IF(B2733&lt;8500000,ROUNDDOWN(B2733*0.9,0)-1100000,B2733-1950000))))))</f>
        <v/>
      </c>
      <c r="I2733" s="19">
        <f>IF(H2733&gt;23500000,NA(),IF(C2733&gt;=2026,IF(H2733&lt;=4890000,1040000,IF(H2733&lt;=6550000,670000,620000)),IF(H2733&lt;=1320000,950000,IF(H2733&lt;=3360000,880000,IF(H2733&lt;=4890000,680000,IF(H2733&lt;=6550000,630000,580000))))))</f>
        <v/>
      </c>
      <c r="J2733" s="19">
        <f>MAX(0,ROUNDDOWN(H2733-E2733-I2733-F2733,-3))</f>
        <v/>
      </c>
      <c r="K2733" s="19">
        <f>MAX(0,ROUNDDOWN(H2733-E2733-I2733-F2733-D2733,-3))</f>
        <v/>
      </c>
      <c r="L2733" s="19">
        <f>IF(J2733&lt;=0,0,ROUNDDOWN((J2733*LOOKUP(J2733,{0,1950001,3300001,6950001,9000001,18000001,40000001},{0.05,0.1,0.2,0.23,0.33,0.4,0.45})-LOOKUP(J2733,{0,1950001,3300001,6950001,9000001,18000001,40000001},{0,97500,427500,636000,1536000,2796000,4796000}))*1.021,-2))</f>
        <v/>
      </c>
      <c r="M2733" s="19">
        <f>IF(K2733&lt;=0,0,ROUNDDOWN((K2733*LOOKUP(K2733,{0,1950001,3300001,6950001,9000001,18000001,40000001},{0.05,0.1,0.2,0.23,0.33,0.4,0.45})-LOOKUP(K2733,{0,1950001,3300001,6950001,9000001,18000001,40000001},{0,97500,427500,636000,1536000,2796000,4796000}))*1.021,-2))</f>
        <v/>
      </c>
      <c r="N2733" s="19">
        <f>MAX(0,ROUNDDOWN(H2733-E2733-430000-G2733,-3))</f>
        <v/>
      </c>
      <c r="O2733" s="19">
        <f>MAX(0,ROUNDDOWN(H2733-E2733-430000-G2733-D2733,-3))</f>
        <v/>
      </c>
      <c r="P2733" s="19">
        <f>IF(H2733&lt;=450000,0,MAX(0,ROUNDDOWN(N2733*0.06-MIN(50000,N2733)*0.03,-2))+MAX(0,ROUNDDOWN(N2733*0.04-MIN(50000,N2733)*0.02,-2)))</f>
        <v/>
      </c>
      <c r="Q2733" s="19">
        <f>IF(H2733&lt;=450000,0,MAX(0,ROUNDDOWN(O2733*0.06-MIN(50000,O2733)*0.03,-2))+MAX(0,ROUNDDOWN(O2733*0.04-MIN(50000,O2733)*0.02,-2)))</f>
        <v/>
      </c>
      <c r="R2733" s="19">
        <f>L2733-M2733</f>
        <v/>
      </c>
      <c r="S2733" s="19">
        <f>P2733-Q2733</f>
        <v/>
      </c>
      <c r="T2733" s="19">
        <f>R2733+S2733</f>
        <v/>
      </c>
      <c r="U2733" s="21">
        <f>IF(J2733&lt;=0,0,LOOKUP(J2733,{0,1950001,3300001,6950001,9000001,18000001,40000001},{0.05,0.1,0.2,0.23,0.33,0.4,0.45}))</f>
        <v/>
      </c>
    </row>
    <row r="2734">
      <c r="A2734" t="inlineStr">
        <is>
          <t>1万円刻み</t>
        </is>
      </c>
      <c r="B2734" s="19">
        <f>'3_1万円刻み'!$A$1298</f>
        <v/>
      </c>
      <c r="C2734" s="20" t="n">
        <v>2026</v>
      </c>
      <c r="D2734" s="19" t="n">
        <v>276000</v>
      </c>
      <c r="E2734" s="19">
        <f>ROUND(MIN(B2734/12,650000)*12*0.0915+MIN(B2734/12,1390000)*12*(0.0504+0)+B2734*0.005,0)</f>
        <v/>
      </c>
      <c r="F2734" s="19" t="n">
        <v>0</v>
      </c>
      <c r="G2734" s="19" t="n">
        <v>0</v>
      </c>
      <c r="H2734" s="19">
        <f>IF(C2734&gt;=2026,IF(B2734&lt;741000,0,IF(B2734&lt;2191000,B2734-740000,IF(B2734&lt;2193000,1451000,IF(B2734&lt;2196000,1453000,IF(B2734&lt;2200000,1456000,IF(B2734&lt;3600000,ROUNDDOWN(B2734/4,-3)*2.8-80000,IF(B2734&lt;6600000,ROUNDDOWN(B2734/4,-3)*3.2-440000,IF(B2734&lt;8500000,ROUNDDOWN(B2734*0.9,0)-1100000,B2734-1950000)))))))),IF(B2734&lt;651000,0,IF(B2734&lt;1900000,B2734-650000,IF(B2734&lt;3600000,ROUNDDOWN(B2734/4,-3)*2.8-80000,IF(B2734&lt;6600000,ROUNDDOWN(B2734/4,-3)*3.2-440000,IF(B2734&lt;8500000,ROUNDDOWN(B2734*0.9,0)-1100000,B2734-1950000))))))</f>
        <v/>
      </c>
      <c r="I2734" s="19">
        <f>IF(H2734&gt;23500000,NA(),IF(C2734&gt;=2026,IF(H2734&lt;=4890000,1040000,IF(H2734&lt;=6550000,670000,620000)),IF(H2734&lt;=1320000,950000,IF(H2734&lt;=3360000,880000,IF(H2734&lt;=4890000,680000,IF(H2734&lt;=6550000,630000,580000))))))</f>
        <v/>
      </c>
      <c r="J2734" s="19">
        <f>MAX(0,ROUNDDOWN(H2734-E2734-I2734-F2734,-3))</f>
        <v/>
      </c>
      <c r="K2734" s="19">
        <f>MAX(0,ROUNDDOWN(H2734-E2734-I2734-F2734-D2734,-3))</f>
        <v/>
      </c>
      <c r="L2734" s="19">
        <f>IF(J2734&lt;=0,0,ROUNDDOWN((J2734*LOOKUP(J2734,{0,1950001,3300001,6950001,9000001,18000001,40000001},{0.05,0.1,0.2,0.23,0.33,0.4,0.45})-LOOKUP(J2734,{0,1950001,3300001,6950001,9000001,18000001,40000001},{0,97500,427500,636000,1536000,2796000,4796000}))*1.021,-2))</f>
        <v/>
      </c>
      <c r="M2734" s="19">
        <f>IF(K2734&lt;=0,0,ROUNDDOWN((K2734*LOOKUP(K2734,{0,1950001,3300001,6950001,9000001,18000001,40000001},{0.05,0.1,0.2,0.23,0.33,0.4,0.45})-LOOKUP(K2734,{0,1950001,3300001,6950001,9000001,18000001,40000001},{0,97500,427500,636000,1536000,2796000,4796000}))*1.021,-2))</f>
        <v/>
      </c>
      <c r="N2734" s="19">
        <f>MAX(0,ROUNDDOWN(H2734-E2734-430000-G2734,-3))</f>
        <v/>
      </c>
      <c r="O2734" s="19">
        <f>MAX(0,ROUNDDOWN(H2734-E2734-430000-G2734-D2734,-3))</f>
        <v/>
      </c>
      <c r="P2734" s="19">
        <f>IF(H2734&lt;=450000,0,MAX(0,ROUNDDOWN(N2734*0.06-MIN(50000,N2734)*0.03,-2))+MAX(0,ROUNDDOWN(N2734*0.04-MIN(50000,N2734)*0.02,-2)))</f>
        <v/>
      </c>
      <c r="Q2734" s="19">
        <f>IF(H2734&lt;=450000,0,MAX(0,ROUNDDOWN(O2734*0.06-MIN(50000,O2734)*0.03,-2))+MAX(0,ROUNDDOWN(O2734*0.04-MIN(50000,O2734)*0.02,-2)))</f>
        <v/>
      </c>
      <c r="R2734" s="19">
        <f>L2734-M2734</f>
        <v/>
      </c>
      <c r="S2734" s="19">
        <f>P2734-Q2734</f>
        <v/>
      </c>
      <c r="T2734" s="19">
        <f>R2734+S2734</f>
        <v/>
      </c>
      <c r="U2734" s="21">
        <f>IF(J2734&lt;=0,0,LOOKUP(J2734,{0,1950001,3300001,6950001,9000001,18000001,40000001},{0.05,0.1,0.2,0.23,0.33,0.4,0.45}))</f>
        <v/>
      </c>
    </row>
    <row r="2735">
      <c r="A2735" t="inlineStr">
        <is>
          <t>1万円刻み</t>
        </is>
      </c>
      <c r="B2735" s="19">
        <f>'3_1万円刻み'!$A$1299</f>
        <v/>
      </c>
      <c r="C2735" s="20" t="n">
        <v>2025</v>
      </c>
      <c r="D2735" s="19" t="n">
        <v>276000</v>
      </c>
      <c r="E2735" s="19">
        <f>ROUND(MIN(B2735/12,650000)*12*0.0915+MIN(B2735/12,1390000)*12*(0.0504+0)+B2735*0.005,0)</f>
        <v/>
      </c>
      <c r="F2735" s="19" t="n">
        <v>0</v>
      </c>
      <c r="G2735" s="19" t="n">
        <v>0</v>
      </c>
      <c r="H2735" s="19">
        <f>IF(C2735&gt;=2026,IF(B2735&lt;741000,0,IF(B2735&lt;2191000,B2735-740000,IF(B2735&lt;2193000,1451000,IF(B2735&lt;2196000,1453000,IF(B2735&lt;2200000,1456000,IF(B2735&lt;3600000,ROUNDDOWN(B2735/4,-3)*2.8-80000,IF(B2735&lt;6600000,ROUNDDOWN(B2735/4,-3)*3.2-440000,IF(B2735&lt;8500000,ROUNDDOWN(B2735*0.9,0)-1100000,B2735-1950000)))))))),IF(B2735&lt;651000,0,IF(B2735&lt;1900000,B2735-650000,IF(B2735&lt;3600000,ROUNDDOWN(B2735/4,-3)*2.8-80000,IF(B2735&lt;6600000,ROUNDDOWN(B2735/4,-3)*3.2-440000,IF(B2735&lt;8500000,ROUNDDOWN(B2735*0.9,0)-1100000,B2735-1950000))))))</f>
        <v/>
      </c>
      <c r="I2735" s="19">
        <f>IF(H2735&gt;23500000,NA(),IF(C2735&gt;=2026,IF(H2735&lt;=4890000,1040000,IF(H2735&lt;=6550000,670000,620000)),IF(H2735&lt;=1320000,950000,IF(H2735&lt;=3360000,880000,IF(H2735&lt;=4890000,680000,IF(H2735&lt;=6550000,630000,580000))))))</f>
        <v/>
      </c>
      <c r="J2735" s="19">
        <f>MAX(0,ROUNDDOWN(H2735-E2735-I2735-F2735,-3))</f>
        <v/>
      </c>
      <c r="K2735" s="19">
        <f>MAX(0,ROUNDDOWN(H2735-E2735-I2735-F2735-D2735,-3))</f>
        <v/>
      </c>
      <c r="L2735" s="19">
        <f>IF(J2735&lt;=0,0,ROUNDDOWN((J2735*LOOKUP(J2735,{0,1950001,3300001,6950001,9000001,18000001,40000001},{0.05,0.1,0.2,0.23,0.33,0.4,0.45})-LOOKUP(J2735,{0,1950001,3300001,6950001,9000001,18000001,40000001},{0,97500,427500,636000,1536000,2796000,4796000}))*1.021,-2))</f>
        <v/>
      </c>
      <c r="M2735" s="19">
        <f>IF(K2735&lt;=0,0,ROUNDDOWN((K2735*LOOKUP(K2735,{0,1950001,3300001,6950001,9000001,18000001,40000001},{0.05,0.1,0.2,0.23,0.33,0.4,0.45})-LOOKUP(K2735,{0,1950001,3300001,6950001,9000001,18000001,40000001},{0,97500,427500,636000,1536000,2796000,4796000}))*1.021,-2))</f>
        <v/>
      </c>
      <c r="N2735" s="19">
        <f>MAX(0,ROUNDDOWN(H2735-E2735-430000-G2735,-3))</f>
        <v/>
      </c>
      <c r="O2735" s="19">
        <f>MAX(0,ROUNDDOWN(H2735-E2735-430000-G2735-D2735,-3))</f>
        <v/>
      </c>
      <c r="P2735" s="19">
        <f>IF(H2735&lt;=450000,0,MAX(0,ROUNDDOWN(N2735*0.06-MIN(50000,N2735)*0.03,-2))+MAX(0,ROUNDDOWN(N2735*0.04-MIN(50000,N2735)*0.02,-2)))</f>
        <v/>
      </c>
      <c r="Q2735" s="19">
        <f>IF(H2735&lt;=450000,0,MAX(0,ROUNDDOWN(O2735*0.06-MIN(50000,O2735)*0.03,-2))+MAX(0,ROUNDDOWN(O2735*0.04-MIN(50000,O2735)*0.02,-2)))</f>
        <v/>
      </c>
      <c r="R2735" s="19">
        <f>L2735-M2735</f>
        <v/>
      </c>
      <c r="S2735" s="19">
        <f>P2735-Q2735</f>
        <v/>
      </c>
      <c r="T2735" s="19">
        <f>R2735+S2735</f>
        <v/>
      </c>
      <c r="U2735" s="21">
        <f>IF(J2735&lt;=0,0,LOOKUP(J2735,{0,1950001,3300001,6950001,9000001,18000001,40000001},{0.05,0.1,0.2,0.23,0.33,0.4,0.45}))</f>
        <v/>
      </c>
    </row>
    <row r="2736">
      <c r="A2736" t="inlineStr">
        <is>
          <t>1万円刻み</t>
        </is>
      </c>
      <c r="B2736" s="19">
        <f>'3_1万円刻み'!$A$1299</f>
        <v/>
      </c>
      <c r="C2736" s="20" t="n">
        <v>2026</v>
      </c>
      <c r="D2736" s="19" t="n">
        <v>276000</v>
      </c>
      <c r="E2736" s="19">
        <f>ROUND(MIN(B2736/12,650000)*12*0.0915+MIN(B2736/12,1390000)*12*(0.0504+0)+B2736*0.005,0)</f>
        <v/>
      </c>
      <c r="F2736" s="19" t="n">
        <v>0</v>
      </c>
      <c r="G2736" s="19" t="n">
        <v>0</v>
      </c>
      <c r="H2736" s="19">
        <f>IF(C2736&gt;=2026,IF(B2736&lt;741000,0,IF(B2736&lt;2191000,B2736-740000,IF(B2736&lt;2193000,1451000,IF(B2736&lt;2196000,1453000,IF(B2736&lt;2200000,1456000,IF(B2736&lt;3600000,ROUNDDOWN(B2736/4,-3)*2.8-80000,IF(B2736&lt;6600000,ROUNDDOWN(B2736/4,-3)*3.2-440000,IF(B2736&lt;8500000,ROUNDDOWN(B2736*0.9,0)-1100000,B2736-1950000)))))))),IF(B2736&lt;651000,0,IF(B2736&lt;1900000,B2736-650000,IF(B2736&lt;3600000,ROUNDDOWN(B2736/4,-3)*2.8-80000,IF(B2736&lt;6600000,ROUNDDOWN(B2736/4,-3)*3.2-440000,IF(B2736&lt;8500000,ROUNDDOWN(B2736*0.9,0)-1100000,B2736-1950000))))))</f>
        <v/>
      </c>
      <c r="I2736" s="19">
        <f>IF(H2736&gt;23500000,NA(),IF(C2736&gt;=2026,IF(H2736&lt;=4890000,1040000,IF(H2736&lt;=6550000,670000,620000)),IF(H2736&lt;=1320000,950000,IF(H2736&lt;=3360000,880000,IF(H2736&lt;=4890000,680000,IF(H2736&lt;=6550000,630000,580000))))))</f>
        <v/>
      </c>
      <c r="J2736" s="19">
        <f>MAX(0,ROUNDDOWN(H2736-E2736-I2736-F2736,-3))</f>
        <v/>
      </c>
      <c r="K2736" s="19">
        <f>MAX(0,ROUNDDOWN(H2736-E2736-I2736-F2736-D2736,-3))</f>
        <v/>
      </c>
      <c r="L2736" s="19">
        <f>IF(J2736&lt;=0,0,ROUNDDOWN((J2736*LOOKUP(J2736,{0,1950001,3300001,6950001,9000001,18000001,40000001},{0.05,0.1,0.2,0.23,0.33,0.4,0.45})-LOOKUP(J2736,{0,1950001,3300001,6950001,9000001,18000001,40000001},{0,97500,427500,636000,1536000,2796000,4796000}))*1.021,-2))</f>
        <v/>
      </c>
      <c r="M2736" s="19">
        <f>IF(K2736&lt;=0,0,ROUNDDOWN((K2736*LOOKUP(K2736,{0,1950001,3300001,6950001,9000001,18000001,40000001},{0.05,0.1,0.2,0.23,0.33,0.4,0.45})-LOOKUP(K2736,{0,1950001,3300001,6950001,9000001,18000001,40000001},{0,97500,427500,636000,1536000,2796000,4796000}))*1.021,-2))</f>
        <v/>
      </c>
      <c r="N2736" s="19">
        <f>MAX(0,ROUNDDOWN(H2736-E2736-430000-G2736,-3))</f>
        <v/>
      </c>
      <c r="O2736" s="19">
        <f>MAX(0,ROUNDDOWN(H2736-E2736-430000-G2736-D2736,-3))</f>
        <v/>
      </c>
      <c r="P2736" s="19">
        <f>IF(H2736&lt;=450000,0,MAX(0,ROUNDDOWN(N2736*0.06-MIN(50000,N2736)*0.03,-2))+MAX(0,ROUNDDOWN(N2736*0.04-MIN(50000,N2736)*0.02,-2)))</f>
        <v/>
      </c>
      <c r="Q2736" s="19">
        <f>IF(H2736&lt;=450000,0,MAX(0,ROUNDDOWN(O2736*0.06-MIN(50000,O2736)*0.03,-2))+MAX(0,ROUNDDOWN(O2736*0.04-MIN(50000,O2736)*0.02,-2)))</f>
        <v/>
      </c>
      <c r="R2736" s="19">
        <f>L2736-M2736</f>
        <v/>
      </c>
      <c r="S2736" s="19">
        <f>P2736-Q2736</f>
        <v/>
      </c>
      <c r="T2736" s="19">
        <f>R2736+S2736</f>
        <v/>
      </c>
      <c r="U2736" s="21">
        <f>IF(J2736&lt;=0,0,LOOKUP(J2736,{0,1950001,3300001,6950001,9000001,18000001,40000001},{0.05,0.1,0.2,0.23,0.33,0.4,0.45}))</f>
        <v/>
      </c>
    </row>
    <row r="2737">
      <c r="A2737" t="inlineStr">
        <is>
          <t>1万円刻み</t>
        </is>
      </c>
      <c r="B2737" s="19">
        <f>'3_1万円刻み'!$A$1300</f>
        <v/>
      </c>
      <c r="C2737" s="20" t="n">
        <v>2025</v>
      </c>
      <c r="D2737" s="19" t="n">
        <v>276000</v>
      </c>
      <c r="E2737" s="19">
        <f>ROUND(MIN(B2737/12,650000)*12*0.0915+MIN(B2737/12,1390000)*12*(0.0504+0)+B2737*0.005,0)</f>
        <v/>
      </c>
      <c r="F2737" s="19" t="n">
        <v>0</v>
      </c>
      <c r="G2737" s="19" t="n">
        <v>0</v>
      </c>
      <c r="H2737" s="19">
        <f>IF(C2737&gt;=2026,IF(B2737&lt;741000,0,IF(B2737&lt;2191000,B2737-740000,IF(B2737&lt;2193000,1451000,IF(B2737&lt;2196000,1453000,IF(B2737&lt;2200000,1456000,IF(B2737&lt;3600000,ROUNDDOWN(B2737/4,-3)*2.8-80000,IF(B2737&lt;6600000,ROUNDDOWN(B2737/4,-3)*3.2-440000,IF(B2737&lt;8500000,ROUNDDOWN(B2737*0.9,0)-1100000,B2737-1950000)))))))),IF(B2737&lt;651000,0,IF(B2737&lt;1900000,B2737-650000,IF(B2737&lt;3600000,ROUNDDOWN(B2737/4,-3)*2.8-80000,IF(B2737&lt;6600000,ROUNDDOWN(B2737/4,-3)*3.2-440000,IF(B2737&lt;8500000,ROUNDDOWN(B2737*0.9,0)-1100000,B2737-1950000))))))</f>
        <v/>
      </c>
      <c r="I2737" s="19">
        <f>IF(H2737&gt;23500000,NA(),IF(C2737&gt;=2026,IF(H2737&lt;=4890000,1040000,IF(H2737&lt;=6550000,670000,620000)),IF(H2737&lt;=1320000,950000,IF(H2737&lt;=3360000,880000,IF(H2737&lt;=4890000,680000,IF(H2737&lt;=6550000,630000,580000))))))</f>
        <v/>
      </c>
      <c r="J2737" s="19">
        <f>MAX(0,ROUNDDOWN(H2737-E2737-I2737-F2737,-3))</f>
        <v/>
      </c>
      <c r="K2737" s="19">
        <f>MAX(0,ROUNDDOWN(H2737-E2737-I2737-F2737-D2737,-3))</f>
        <v/>
      </c>
      <c r="L2737" s="19">
        <f>IF(J2737&lt;=0,0,ROUNDDOWN((J2737*LOOKUP(J2737,{0,1950001,3300001,6950001,9000001,18000001,40000001},{0.05,0.1,0.2,0.23,0.33,0.4,0.45})-LOOKUP(J2737,{0,1950001,3300001,6950001,9000001,18000001,40000001},{0,97500,427500,636000,1536000,2796000,4796000}))*1.021,-2))</f>
        <v/>
      </c>
      <c r="M2737" s="19">
        <f>IF(K2737&lt;=0,0,ROUNDDOWN((K2737*LOOKUP(K2737,{0,1950001,3300001,6950001,9000001,18000001,40000001},{0.05,0.1,0.2,0.23,0.33,0.4,0.45})-LOOKUP(K2737,{0,1950001,3300001,6950001,9000001,18000001,40000001},{0,97500,427500,636000,1536000,2796000,4796000}))*1.021,-2))</f>
        <v/>
      </c>
      <c r="N2737" s="19">
        <f>MAX(0,ROUNDDOWN(H2737-E2737-430000-G2737,-3))</f>
        <v/>
      </c>
      <c r="O2737" s="19">
        <f>MAX(0,ROUNDDOWN(H2737-E2737-430000-G2737-D2737,-3))</f>
        <v/>
      </c>
      <c r="P2737" s="19">
        <f>IF(H2737&lt;=450000,0,MAX(0,ROUNDDOWN(N2737*0.06-MIN(50000,N2737)*0.03,-2))+MAX(0,ROUNDDOWN(N2737*0.04-MIN(50000,N2737)*0.02,-2)))</f>
        <v/>
      </c>
      <c r="Q2737" s="19">
        <f>IF(H2737&lt;=450000,0,MAX(0,ROUNDDOWN(O2737*0.06-MIN(50000,O2737)*0.03,-2))+MAX(0,ROUNDDOWN(O2737*0.04-MIN(50000,O2737)*0.02,-2)))</f>
        <v/>
      </c>
      <c r="R2737" s="19">
        <f>L2737-M2737</f>
        <v/>
      </c>
      <c r="S2737" s="19">
        <f>P2737-Q2737</f>
        <v/>
      </c>
      <c r="T2737" s="19">
        <f>R2737+S2737</f>
        <v/>
      </c>
      <c r="U2737" s="21">
        <f>IF(J2737&lt;=0,0,LOOKUP(J2737,{0,1950001,3300001,6950001,9000001,18000001,40000001},{0.05,0.1,0.2,0.23,0.33,0.4,0.45}))</f>
        <v/>
      </c>
    </row>
    <row r="2738">
      <c r="A2738" t="inlineStr">
        <is>
          <t>1万円刻み</t>
        </is>
      </c>
      <c r="B2738" s="19">
        <f>'3_1万円刻み'!$A$1300</f>
        <v/>
      </c>
      <c r="C2738" s="20" t="n">
        <v>2026</v>
      </c>
      <c r="D2738" s="19" t="n">
        <v>276000</v>
      </c>
      <c r="E2738" s="19">
        <f>ROUND(MIN(B2738/12,650000)*12*0.0915+MIN(B2738/12,1390000)*12*(0.0504+0)+B2738*0.005,0)</f>
        <v/>
      </c>
      <c r="F2738" s="19" t="n">
        <v>0</v>
      </c>
      <c r="G2738" s="19" t="n">
        <v>0</v>
      </c>
      <c r="H2738" s="19">
        <f>IF(C2738&gt;=2026,IF(B2738&lt;741000,0,IF(B2738&lt;2191000,B2738-740000,IF(B2738&lt;2193000,1451000,IF(B2738&lt;2196000,1453000,IF(B2738&lt;2200000,1456000,IF(B2738&lt;3600000,ROUNDDOWN(B2738/4,-3)*2.8-80000,IF(B2738&lt;6600000,ROUNDDOWN(B2738/4,-3)*3.2-440000,IF(B2738&lt;8500000,ROUNDDOWN(B2738*0.9,0)-1100000,B2738-1950000)))))))),IF(B2738&lt;651000,0,IF(B2738&lt;1900000,B2738-650000,IF(B2738&lt;3600000,ROUNDDOWN(B2738/4,-3)*2.8-80000,IF(B2738&lt;6600000,ROUNDDOWN(B2738/4,-3)*3.2-440000,IF(B2738&lt;8500000,ROUNDDOWN(B2738*0.9,0)-1100000,B2738-1950000))))))</f>
        <v/>
      </c>
      <c r="I2738" s="19">
        <f>IF(H2738&gt;23500000,NA(),IF(C2738&gt;=2026,IF(H2738&lt;=4890000,1040000,IF(H2738&lt;=6550000,670000,620000)),IF(H2738&lt;=1320000,950000,IF(H2738&lt;=3360000,880000,IF(H2738&lt;=4890000,680000,IF(H2738&lt;=6550000,630000,580000))))))</f>
        <v/>
      </c>
      <c r="J2738" s="19">
        <f>MAX(0,ROUNDDOWN(H2738-E2738-I2738-F2738,-3))</f>
        <v/>
      </c>
      <c r="K2738" s="19">
        <f>MAX(0,ROUNDDOWN(H2738-E2738-I2738-F2738-D2738,-3))</f>
        <v/>
      </c>
      <c r="L2738" s="19">
        <f>IF(J2738&lt;=0,0,ROUNDDOWN((J2738*LOOKUP(J2738,{0,1950001,3300001,6950001,9000001,18000001,40000001},{0.05,0.1,0.2,0.23,0.33,0.4,0.45})-LOOKUP(J2738,{0,1950001,3300001,6950001,9000001,18000001,40000001},{0,97500,427500,636000,1536000,2796000,4796000}))*1.021,-2))</f>
        <v/>
      </c>
      <c r="M2738" s="19">
        <f>IF(K2738&lt;=0,0,ROUNDDOWN((K2738*LOOKUP(K2738,{0,1950001,3300001,6950001,9000001,18000001,40000001},{0.05,0.1,0.2,0.23,0.33,0.4,0.45})-LOOKUP(K2738,{0,1950001,3300001,6950001,9000001,18000001,40000001},{0,97500,427500,636000,1536000,2796000,4796000}))*1.021,-2))</f>
        <v/>
      </c>
      <c r="N2738" s="19">
        <f>MAX(0,ROUNDDOWN(H2738-E2738-430000-G2738,-3))</f>
        <v/>
      </c>
      <c r="O2738" s="19">
        <f>MAX(0,ROUNDDOWN(H2738-E2738-430000-G2738-D2738,-3))</f>
        <v/>
      </c>
      <c r="P2738" s="19">
        <f>IF(H2738&lt;=450000,0,MAX(0,ROUNDDOWN(N2738*0.06-MIN(50000,N2738)*0.03,-2))+MAX(0,ROUNDDOWN(N2738*0.04-MIN(50000,N2738)*0.02,-2)))</f>
        <v/>
      </c>
      <c r="Q2738" s="19">
        <f>IF(H2738&lt;=450000,0,MAX(0,ROUNDDOWN(O2738*0.06-MIN(50000,O2738)*0.03,-2))+MAX(0,ROUNDDOWN(O2738*0.04-MIN(50000,O2738)*0.02,-2)))</f>
        <v/>
      </c>
      <c r="R2738" s="19">
        <f>L2738-M2738</f>
        <v/>
      </c>
      <c r="S2738" s="19">
        <f>P2738-Q2738</f>
        <v/>
      </c>
      <c r="T2738" s="19">
        <f>R2738+S2738</f>
        <v/>
      </c>
      <c r="U2738" s="21">
        <f>IF(J2738&lt;=0,0,LOOKUP(J2738,{0,1950001,3300001,6950001,9000001,18000001,40000001},{0.05,0.1,0.2,0.23,0.33,0.4,0.45}))</f>
        <v/>
      </c>
    </row>
    <row r="2739">
      <c r="A2739" t="inlineStr">
        <is>
          <t>1万円刻み</t>
        </is>
      </c>
      <c r="B2739" s="19">
        <f>'3_1万円刻み'!$A$1301</f>
        <v/>
      </c>
      <c r="C2739" s="20" t="n">
        <v>2025</v>
      </c>
      <c r="D2739" s="19" t="n">
        <v>276000</v>
      </c>
      <c r="E2739" s="19">
        <f>ROUND(MIN(B2739/12,650000)*12*0.0915+MIN(B2739/12,1390000)*12*(0.0504+0)+B2739*0.005,0)</f>
        <v/>
      </c>
      <c r="F2739" s="19" t="n">
        <v>0</v>
      </c>
      <c r="G2739" s="19" t="n">
        <v>0</v>
      </c>
      <c r="H2739" s="19">
        <f>IF(C2739&gt;=2026,IF(B2739&lt;741000,0,IF(B2739&lt;2191000,B2739-740000,IF(B2739&lt;2193000,1451000,IF(B2739&lt;2196000,1453000,IF(B2739&lt;2200000,1456000,IF(B2739&lt;3600000,ROUNDDOWN(B2739/4,-3)*2.8-80000,IF(B2739&lt;6600000,ROUNDDOWN(B2739/4,-3)*3.2-440000,IF(B2739&lt;8500000,ROUNDDOWN(B2739*0.9,0)-1100000,B2739-1950000)))))))),IF(B2739&lt;651000,0,IF(B2739&lt;1900000,B2739-650000,IF(B2739&lt;3600000,ROUNDDOWN(B2739/4,-3)*2.8-80000,IF(B2739&lt;6600000,ROUNDDOWN(B2739/4,-3)*3.2-440000,IF(B2739&lt;8500000,ROUNDDOWN(B2739*0.9,0)-1100000,B2739-1950000))))))</f>
        <v/>
      </c>
      <c r="I2739" s="19">
        <f>IF(H2739&gt;23500000,NA(),IF(C2739&gt;=2026,IF(H2739&lt;=4890000,1040000,IF(H2739&lt;=6550000,670000,620000)),IF(H2739&lt;=1320000,950000,IF(H2739&lt;=3360000,880000,IF(H2739&lt;=4890000,680000,IF(H2739&lt;=6550000,630000,580000))))))</f>
        <v/>
      </c>
      <c r="J2739" s="19">
        <f>MAX(0,ROUNDDOWN(H2739-E2739-I2739-F2739,-3))</f>
        <v/>
      </c>
      <c r="K2739" s="19">
        <f>MAX(0,ROUNDDOWN(H2739-E2739-I2739-F2739-D2739,-3))</f>
        <v/>
      </c>
      <c r="L2739" s="19">
        <f>IF(J2739&lt;=0,0,ROUNDDOWN((J2739*LOOKUP(J2739,{0,1950001,3300001,6950001,9000001,18000001,40000001},{0.05,0.1,0.2,0.23,0.33,0.4,0.45})-LOOKUP(J2739,{0,1950001,3300001,6950001,9000001,18000001,40000001},{0,97500,427500,636000,1536000,2796000,4796000}))*1.021,-2))</f>
        <v/>
      </c>
      <c r="M2739" s="19">
        <f>IF(K2739&lt;=0,0,ROUNDDOWN((K2739*LOOKUP(K2739,{0,1950001,3300001,6950001,9000001,18000001,40000001},{0.05,0.1,0.2,0.23,0.33,0.4,0.45})-LOOKUP(K2739,{0,1950001,3300001,6950001,9000001,18000001,40000001},{0,97500,427500,636000,1536000,2796000,4796000}))*1.021,-2))</f>
        <v/>
      </c>
      <c r="N2739" s="19">
        <f>MAX(0,ROUNDDOWN(H2739-E2739-430000-G2739,-3))</f>
        <v/>
      </c>
      <c r="O2739" s="19">
        <f>MAX(0,ROUNDDOWN(H2739-E2739-430000-G2739-D2739,-3))</f>
        <v/>
      </c>
      <c r="P2739" s="19">
        <f>IF(H2739&lt;=450000,0,MAX(0,ROUNDDOWN(N2739*0.06-MIN(50000,N2739)*0.03,-2))+MAX(0,ROUNDDOWN(N2739*0.04-MIN(50000,N2739)*0.02,-2)))</f>
        <v/>
      </c>
      <c r="Q2739" s="19">
        <f>IF(H2739&lt;=450000,0,MAX(0,ROUNDDOWN(O2739*0.06-MIN(50000,O2739)*0.03,-2))+MAX(0,ROUNDDOWN(O2739*0.04-MIN(50000,O2739)*0.02,-2)))</f>
        <v/>
      </c>
      <c r="R2739" s="19">
        <f>L2739-M2739</f>
        <v/>
      </c>
      <c r="S2739" s="19">
        <f>P2739-Q2739</f>
        <v/>
      </c>
      <c r="T2739" s="19">
        <f>R2739+S2739</f>
        <v/>
      </c>
      <c r="U2739" s="21">
        <f>IF(J2739&lt;=0,0,LOOKUP(J2739,{0,1950001,3300001,6950001,9000001,18000001,40000001},{0.05,0.1,0.2,0.23,0.33,0.4,0.45}))</f>
        <v/>
      </c>
    </row>
    <row r="2740">
      <c r="A2740" t="inlineStr">
        <is>
          <t>1万円刻み</t>
        </is>
      </c>
      <c r="B2740" s="19">
        <f>'3_1万円刻み'!$A$1301</f>
        <v/>
      </c>
      <c r="C2740" s="20" t="n">
        <v>2026</v>
      </c>
      <c r="D2740" s="19" t="n">
        <v>276000</v>
      </c>
      <c r="E2740" s="19">
        <f>ROUND(MIN(B2740/12,650000)*12*0.0915+MIN(B2740/12,1390000)*12*(0.0504+0)+B2740*0.005,0)</f>
        <v/>
      </c>
      <c r="F2740" s="19" t="n">
        <v>0</v>
      </c>
      <c r="G2740" s="19" t="n">
        <v>0</v>
      </c>
      <c r="H2740" s="19">
        <f>IF(C2740&gt;=2026,IF(B2740&lt;741000,0,IF(B2740&lt;2191000,B2740-740000,IF(B2740&lt;2193000,1451000,IF(B2740&lt;2196000,1453000,IF(B2740&lt;2200000,1456000,IF(B2740&lt;3600000,ROUNDDOWN(B2740/4,-3)*2.8-80000,IF(B2740&lt;6600000,ROUNDDOWN(B2740/4,-3)*3.2-440000,IF(B2740&lt;8500000,ROUNDDOWN(B2740*0.9,0)-1100000,B2740-1950000)))))))),IF(B2740&lt;651000,0,IF(B2740&lt;1900000,B2740-650000,IF(B2740&lt;3600000,ROUNDDOWN(B2740/4,-3)*2.8-80000,IF(B2740&lt;6600000,ROUNDDOWN(B2740/4,-3)*3.2-440000,IF(B2740&lt;8500000,ROUNDDOWN(B2740*0.9,0)-1100000,B2740-1950000))))))</f>
        <v/>
      </c>
      <c r="I2740" s="19">
        <f>IF(H2740&gt;23500000,NA(),IF(C2740&gt;=2026,IF(H2740&lt;=4890000,1040000,IF(H2740&lt;=6550000,670000,620000)),IF(H2740&lt;=1320000,950000,IF(H2740&lt;=3360000,880000,IF(H2740&lt;=4890000,680000,IF(H2740&lt;=6550000,630000,580000))))))</f>
        <v/>
      </c>
      <c r="J2740" s="19">
        <f>MAX(0,ROUNDDOWN(H2740-E2740-I2740-F2740,-3))</f>
        <v/>
      </c>
      <c r="K2740" s="19">
        <f>MAX(0,ROUNDDOWN(H2740-E2740-I2740-F2740-D2740,-3))</f>
        <v/>
      </c>
      <c r="L2740" s="19">
        <f>IF(J2740&lt;=0,0,ROUNDDOWN((J2740*LOOKUP(J2740,{0,1950001,3300001,6950001,9000001,18000001,40000001},{0.05,0.1,0.2,0.23,0.33,0.4,0.45})-LOOKUP(J2740,{0,1950001,3300001,6950001,9000001,18000001,40000001},{0,97500,427500,636000,1536000,2796000,4796000}))*1.021,-2))</f>
        <v/>
      </c>
      <c r="M2740" s="19">
        <f>IF(K2740&lt;=0,0,ROUNDDOWN((K2740*LOOKUP(K2740,{0,1950001,3300001,6950001,9000001,18000001,40000001},{0.05,0.1,0.2,0.23,0.33,0.4,0.45})-LOOKUP(K2740,{0,1950001,3300001,6950001,9000001,18000001,40000001},{0,97500,427500,636000,1536000,2796000,4796000}))*1.021,-2))</f>
        <v/>
      </c>
      <c r="N2740" s="19">
        <f>MAX(0,ROUNDDOWN(H2740-E2740-430000-G2740,-3))</f>
        <v/>
      </c>
      <c r="O2740" s="19">
        <f>MAX(0,ROUNDDOWN(H2740-E2740-430000-G2740-D2740,-3))</f>
        <v/>
      </c>
      <c r="P2740" s="19">
        <f>IF(H2740&lt;=450000,0,MAX(0,ROUNDDOWN(N2740*0.06-MIN(50000,N2740)*0.03,-2))+MAX(0,ROUNDDOWN(N2740*0.04-MIN(50000,N2740)*0.02,-2)))</f>
        <v/>
      </c>
      <c r="Q2740" s="19">
        <f>IF(H2740&lt;=450000,0,MAX(0,ROUNDDOWN(O2740*0.06-MIN(50000,O2740)*0.03,-2))+MAX(0,ROUNDDOWN(O2740*0.04-MIN(50000,O2740)*0.02,-2)))</f>
        <v/>
      </c>
      <c r="R2740" s="19">
        <f>L2740-M2740</f>
        <v/>
      </c>
      <c r="S2740" s="19">
        <f>P2740-Q2740</f>
        <v/>
      </c>
      <c r="T2740" s="19">
        <f>R2740+S2740</f>
        <v/>
      </c>
      <c r="U2740" s="21">
        <f>IF(J2740&lt;=0,0,LOOKUP(J2740,{0,1950001,3300001,6950001,9000001,18000001,40000001},{0.05,0.1,0.2,0.23,0.33,0.4,0.45}))</f>
        <v/>
      </c>
    </row>
    <row r="2741">
      <c r="A2741" t="inlineStr">
        <is>
          <t>1万円刻み</t>
        </is>
      </c>
      <c r="B2741" s="19">
        <f>'3_1万円刻み'!$A$1302</f>
        <v/>
      </c>
      <c r="C2741" s="20" t="n">
        <v>2025</v>
      </c>
      <c r="D2741" s="19" t="n">
        <v>276000</v>
      </c>
      <c r="E2741" s="19">
        <f>ROUND(MIN(B2741/12,650000)*12*0.0915+MIN(B2741/12,1390000)*12*(0.0504+0)+B2741*0.005,0)</f>
        <v/>
      </c>
      <c r="F2741" s="19" t="n">
        <v>0</v>
      </c>
      <c r="G2741" s="19" t="n">
        <v>0</v>
      </c>
      <c r="H2741" s="19">
        <f>IF(C2741&gt;=2026,IF(B2741&lt;741000,0,IF(B2741&lt;2191000,B2741-740000,IF(B2741&lt;2193000,1451000,IF(B2741&lt;2196000,1453000,IF(B2741&lt;2200000,1456000,IF(B2741&lt;3600000,ROUNDDOWN(B2741/4,-3)*2.8-80000,IF(B2741&lt;6600000,ROUNDDOWN(B2741/4,-3)*3.2-440000,IF(B2741&lt;8500000,ROUNDDOWN(B2741*0.9,0)-1100000,B2741-1950000)))))))),IF(B2741&lt;651000,0,IF(B2741&lt;1900000,B2741-650000,IF(B2741&lt;3600000,ROUNDDOWN(B2741/4,-3)*2.8-80000,IF(B2741&lt;6600000,ROUNDDOWN(B2741/4,-3)*3.2-440000,IF(B2741&lt;8500000,ROUNDDOWN(B2741*0.9,0)-1100000,B2741-1950000))))))</f>
        <v/>
      </c>
      <c r="I2741" s="19">
        <f>IF(H2741&gt;23500000,NA(),IF(C2741&gt;=2026,IF(H2741&lt;=4890000,1040000,IF(H2741&lt;=6550000,670000,620000)),IF(H2741&lt;=1320000,950000,IF(H2741&lt;=3360000,880000,IF(H2741&lt;=4890000,680000,IF(H2741&lt;=6550000,630000,580000))))))</f>
        <v/>
      </c>
      <c r="J2741" s="19">
        <f>MAX(0,ROUNDDOWN(H2741-E2741-I2741-F2741,-3))</f>
        <v/>
      </c>
      <c r="K2741" s="19">
        <f>MAX(0,ROUNDDOWN(H2741-E2741-I2741-F2741-D2741,-3))</f>
        <v/>
      </c>
      <c r="L2741" s="19">
        <f>IF(J2741&lt;=0,0,ROUNDDOWN((J2741*LOOKUP(J2741,{0,1950001,3300001,6950001,9000001,18000001,40000001},{0.05,0.1,0.2,0.23,0.33,0.4,0.45})-LOOKUP(J2741,{0,1950001,3300001,6950001,9000001,18000001,40000001},{0,97500,427500,636000,1536000,2796000,4796000}))*1.021,-2))</f>
        <v/>
      </c>
      <c r="M2741" s="19">
        <f>IF(K2741&lt;=0,0,ROUNDDOWN((K2741*LOOKUP(K2741,{0,1950001,3300001,6950001,9000001,18000001,40000001},{0.05,0.1,0.2,0.23,0.33,0.4,0.45})-LOOKUP(K2741,{0,1950001,3300001,6950001,9000001,18000001,40000001},{0,97500,427500,636000,1536000,2796000,4796000}))*1.021,-2))</f>
        <v/>
      </c>
      <c r="N2741" s="19">
        <f>MAX(0,ROUNDDOWN(H2741-E2741-430000-G2741,-3))</f>
        <v/>
      </c>
      <c r="O2741" s="19">
        <f>MAX(0,ROUNDDOWN(H2741-E2741-430000-G2741-D2741,-3))</f>
        <v/>
      </c>
      <c r="P2741" s="19">
        <f>IF(H2741&lt;=450000,0,MAX(0,ROUNDDOWN(N2741*0.06-MIN(50000,N2741)*0.03,-2))+MAX(0,ROUNDDOWN(N2741*0.04-MIN(50000,N2741)*0.02,-2)))</f>
        <v/>
      </c>
      <c r="Q2741" s="19">
        <f>IF(H2741&lt;=450000,0,MAX(0,ROUNDDOWN(O2741*0.06-MIN(50000,O2741)*0.03,-2))+MAX(0,ROUNDDOWN(O2741*0.04-MIN(50000,O2741)*0.02,-2)))</f>
        <v/>
      </c>
      <c r="R2741" s="19">
        <f>L2741-M2741</f>
        <v/>
      </c>
      <c r="S2741" s="19">
        <f>P2741-Q2741</f>
        <v/>
      </c>
      <c r="T2741" s="19">
        <f>R2741+S2741</f>
        <v/>
      </c>
      <c r="U2741" s="21">
        <f>IF(J2741&lt;=0,0,LOOKUP(J2741,{0,1950001,3300001,6950001,9000001,18000001,40000001},{0.05,0.1,0.2,0.23,0.33,0.4,0.45}))</f>
        <v/>
      </c>
    </row>
    <row r="2742">
      <c r="A2742" t="inlineStr">
        <is>
          <t>1万円刻み</t>
        </is>
      </c>
      <c r="B2742" s="19">
        <f>'3_1万円刻み'!$A$1302</f>
        <v/>
      </c>
      <c r="C2742" s="20" t="n">
        <v>2026</v>
      </c>
      <c r="D2742" s="19" t="n">
        <v>276000</v>
      </c>
      <c r="E2742" s="19">
        <f>ROUND(MIN(B2742/12,650000)*12*0.0915+MIN(B2742/12,1390000)*12*(0.0504+0)+B2742*0.005,0)</f>
        <v/>
      </c>
      <c r="F2742" s="19" t="n">
        <v>0</v>
      </c>
      <c r="G2742" s="19" t="n">
        <v>0</v>
      </c>
      <c r="H2742" s="19">
        <f>IF(C2742&gt;=2026,IF(B2742&lt;741000,0,IF(B2742&lt;2191000,B2742-740000,IF(B2742&lt;2193000,1451000,IF(B2742&lt;2196000,1453000,IF(B2742&lt;2200000,1456000,IF(B2742&lt;3600000,ROUNDDOWN(B2742/4,-3)*2.8-80000,IF(B2742&lt;6600000,ROUNDDOWN(B2742/4,-3)*3.2-440000,IF(B2742&lt;8500000,ROUNDDOWN(B2742*0.9,0)-1100000,B2742-1950000)))))))),IF(B2742&lt;651000,0,IF(B2742&lt;1900000,B2742-650000,IF(B2742&lt;3600000,ROUNDDOWN(B2742/4,-3)*2.8-80000,IF(B2742&lt;6600000,ROUNDDOWN(B2742/4,-3)*3.2-440000,IF(B2742&lt;8500000,ROUNDDOWN(B2742*0.9,0)-1100000,B2742-1950000))))))</f>
        <v/>
      </c>
      <c r="I2742" s="19">
        <f>IF(H2742&gt;23500000,NA(),IF(C2742&gt;=2026,IF(H2742&lt;=4890000,1040000,IF(H2742&lt;=6550000,670000,620000)),IF(H2742&lt;=1320000,950000,IF(H2742&lt;=3360000,880000,IF(H2742&lt;=4890000,680000,IF(H2742&lt;=6550000,630000,580000))))))</f>
        <v/>
      </c>
      <c r="J2742" s="19">
        <f>MAX(0,ROUNDDOWN(H2742-E2742-I2742-F2742,-3))</f>
        <v/>
      </c>
      <c r="K2742" s="19">
        <f>MAX(0,ROUNDDOWN(H2742-E2742-I2742-F2742-D2742,-3))</f>
        <v/>
      </c>
      <c r="L2742" s="19">
        <f>IF(J2742&lt;=0,0,ROUNDDOWN((J2742*LOOKUP(J2742,{0,1950001,3300001,6950001,9000001,18000001,40000001},{0.05,0.1,0.2,0.23,0.33,0.4,0.45})-LOOKUP(J2742,{0,1950001,3300001,6950001,9000001,18000001,40000001},{0,97500,427500,636000,1536000,2796000,4796000}))*1.021,-2))</f>
        <v/>
      </c>
      <c r="M2742" s="19">
        <f>IF(K2742&lt;=0,0,ROUNDDOWN((K2742*LOOKUP(K2742,{0,1950001,3300001,6950001,9000001,18000001,40000001},{0.05,0.1,0.2,0.23,0.33,0.4,0.45})-LOOKUP(K2742,{0,1950001,3300001,6950001,9000001,18000001,40000001},{0,97500,427500,636000,1536000,2796000,4796000}))*1.021,-2))</f>
        <v/>
      </c>
      <c r="N2742" s="19">
        <f>MAX(0,ROUNDDOWN(H2742-E2742-430000-G2742,-3))</f>
        <v/>
      </c>
      <c r="O2742" s="19">
        <f>MAX(0,ROUNDDOWN(H2742-E2742-430000-G2742-D2742,-3))</f>
        <v/>
      </c>
      <c r="P2742" s="19">
        <f>IF(H2742&lt;=450000,0,MAX(0,ROUNDDOWN(N2742*0.06-MIN(50000,N2742)*0.03,-2))+MAX(0,ROUNDDOWN(N2742*0.04-MIN(50000,N2742)*0.02,-2)))</f>
        <v/>
      </c>
      <c r="Q2742" s="19">
        <f>IF(H2742&lt;=450000,0,MAX(0,ROUNDDOWN(O2742*0.06-MIN(50000,O2742)*0.03,-2))+MAX(0,ROUNDDOWN(O2742*0.04-MIN(50000,O2742)*0.02,-2)))</f>
        <v/>
      </c>
      <c r="R2742" s="19">
        <f>L2742-M2742</f>
        <v/>
      </c>
      <c r="S2742" s="19">
        <f>P2742-Q2742</f>
        <v/>
      </c>
      <c r="T2742" s="19">
        <f>R2742+S2742</f>
        <v/>
      </c>
      <c r="U2742" s="21">
        <f>IF(J2742&lt;=0,0,LOOKUP(J2742,{0,1950001,3300001,6950001,9000001,18000001,40000001},{0.05,0.1,0.2,0.23,0.33,0.4,0.45}))</f>
        <v/>
      </c>
    </row>
    <row r="2743">
      <c r="A2743" t="inlineStr">
        <is>
          <t>1万円刻み</t>
        </is>
      </c>
      <c r="B2743" s="19">
        <f>'3_1万円刻み'!$A$1303</f>
        <v/>
      </c>
      <c r="C2743" s="20" t="n">
        <v>2025</v>
      </c>
      <c r="D2743" s="19" t="n">
        <v>276000</v>
      </c>
      <c r="E2743" s="19">
        <f>ROUND(MIN(B2743/12,650000)*12*0.0915+MIN(B2743/12,1390000)*12*(0.0504+0)+B2743*0.005,0)</f>
        <v/>
      </c>
      <c r="F2743" s="19" t="n">
        <v>0</v>
      </c>
      <c r="G2743" s="19" t="n">
        <v>0</v>
      </c>
      <c r="H2743" s="19">
        <f>IF(C2743&gt;=2026,IF(B2743&lt;741000,0,IF(B2743&lt;2191000,B2743-740000,IF(B2743&lt;2193000,1451000,IF(B2743&lt;2196000,1453000,IF(B2743&lt;2200000,1456000,IF(B2743&lt;3600000,ROUNDDOWN(B2743/4,-3)*2.8-80000,IF(B2743&lt;6600000,ROUNDDOWN(B2743/4,-3)*3.2-440000,IF(B2743&lt;8500000,ROUNDDOWN(B2743*0.9,0)-1100000,B2743-1950000)))))))),IF(B2743&lt;651000,0,IF(B2743&lt;1900000,B2743-650000,IF(B2743&lt;3600000,ROUNDDOWN(B2743/4,-3)*2.8-80000,IF(B2743&lt;6600000,ROUNDDOWN(B2743/4,-3)*3.2-440000,IF(B2743&lt;8500000,ROUNDDOWN(B2743*0.9,0)-1100000,B2743-1950000))))))</f>
        <v/>
      </c>
      <c r="I2743" s="19">
        <f>IF(H2743&gt;23500000,NA(),IF(C2743&gt;=2026,IF(H2743&lt;=4890000,1040000,IF(H2743&lt;=6550000,670000,620000)),IF(H2743&lt;=1320000,950000,IF(H2743&lt;=3360000,880000,IF(H2743&lt;=4890000,680000,IF(H2743&lt;=6550000,630000,580000))))))</f>
        <v/>
      </c>
      <c r="J2743" s="19">
        <f>MAX(0,ROUNDDOWN(H2743-E2743-I2743-F2743,-3))</f>
        <v/>
      </c>
      <c r="K2743" s="19">
        <f>MAX(0,ROUNDDOWN(H2743-E2743-I2743-F2743-D2743,-3))</f>
        <v/>
      </c>
      <c r="L2743" s="19">
        <f>IF(J2743&lt;=0,0,ROUNDDOWN((J2743*LOOKUP(J2743,{0,1950001,3300001,6950001,9000001,18000001,40000001},{0.05,0.1,0.2,0.23,0.33,0.4,0.45})-LOOKUP(J2743,{0,1950001,3300001,6950001,9000001,18000001,40000001},{0,97500,427500,636000,1536000,2796000,4796000}))*1.021,-2))</f>
        <v/>
      </c>
      <c r="M2743" s="19">
        <f>IF(K2743&lt;=0,0,ROUNDDOWN((K2743*LOOKUP(K2743,{0,1950001,3300001,6950001,9000001,18000001,40000001},{0.05,0.1,0.2,0.23,0.33,0.4,0.45})-LOOKUP(K2743,{0,1950001,3300001,6950001,9000001,18000001,40000001},{0,97500,427500,636000,1536000,2796000,4796000}))*1.021,-2))</f>
        <v/>
      </c>
      <c r="N2743" s="19">
        <f>MAX(0,ROUNDDOWN(H2743-E2743-430000-G2743,-3))</f>
        <v/>
      </c>
      <c r="O2743" s="19">
        <f>MAX(0,ROUNDDOWN(H2743-E2743-430000-G2743-D2743,-3))</f>
        <v/>
      </c>
      <c r="P2743" s="19">
        <f>IF(H2743&lt;=450000,0,MAX(0,ROUNDDOWN(N2743*0.06-MIN(50000,N2743)*0.03,-2))+MAX(0,ROUNDDOWN(N2743*0.04-MIN(50000,N2743)*0.02,-2)))</f>
        <v/>
      </c>
      <c r="Q2743" s="19">
        <f>IF(H2743&lt;=450000,0,MAX(0,ROUNDDOWN(O2743*0.06-MIN(50000,O2743)*0.03,-2))+MAX(0,ROUNDDOWN(O2743*0.04-MIN(50000,O2743)*0.02,-2)))</f>
        <v/>
      </c>
      <c r="R2743" s="19">
        <f>L2743-M2743</f>
        <v/>
      </c>
      <c r="S2743" s="19">
        <f>P2743-Q2743</f>
        <v/>
      </c>
      <c r="T2743" s="19">
        <f>R2743+S2743</f>
        <v/>
      </c>
      <c r="U2743" s="21">
        <f>IF(J2743&lt;=0,0,LOOKUP(J2743,{0,1950001,3300001,6950001,9000001,18000001,40000001},{0.05,0.1,0.2,0.23,0.33,0.4,0.45}))</f>
        <v/>
      </c>
    </row>
    <row r="2744">
      <c r="A2744" t="inlineStr">
        <is>
          <t>1万円刻み</t>
        </is>
      </c>
      <c r="B2744" s="19">
        <f>'3_1万円刻み'!$A$1303</f>
        <v/>
      </c>
      <c r="C2744" s="20" t="n">
        <v>2026</v>
      </c>
      <c r="D2744" s="19" t="n">
        <v>276000</v>
      </c>
      <c r="E2744" s="19">
        <f>ROUND(MIN(B2744/12,650000)*12*0.0915+MIN(B2744/12,1390000)*12*(0.0504+0)+B2744*0.005,0)</f>
        <v/>
      </c>
      <c r="F2744" s="19" t="n">
        <v>0</v>
      </c>
      <c r="G2744" s="19" t="n">
        <v>0</v>
      </c>
      <c r="H2744" s="19">
        <f>IF(C2744&gt;=2026,IF(B2744&lt;741000,0,IF(B2744&lt;2191000,B2744-740000,IF(B2744&lt;2193000,1451000,IF(B2744&lt;2196000,1453000,IF(B2744&lt;2200000,1456000,IF(B2744&lt;3600000,ROUNDDOWN(B2744/4,-3)*2.8-80000,IF(B2744&lt;6600000,ROUNDDOWN(B2744/4,-3)*3.2-440000,IF(B2744&lt;8500000,ROUNDDOWN(B2744*0.9,0)-1100000,B2744-1950000)))))))),IF(B2744&lt;651000,0,IF(B2744&lt;1900000,B2744-650000,IF(B2744&lt;3600000,ROUNDDOWN(B2744/4,-3)*2.8-80000,IF(B2744&lt;6600000,ROUNDDOWN(B2744/4,-3)*3.2-440000,IF(B2744&lt;8500000,ROUNDDOWN(B2744*0.9,0)-1100000,B2744-1950000))))))</f>
        <v/>
      </c>
      <c r="I2744" s="19">
        <f>IF(H2744&gt;23500000,NA(),IF(C2744&gt;=2026,IF(H2744&lt;=4890000,1040000,IF(H2744&lt;=6550000,670000,620000)),IF(H2744&lt;=1320000,950000,IF(H2744&lt;=3360000,880000,IF(H2744&lt;=4890000,680000,IF(H2744&lt;=6550000,630000,580000))))))</f>
        <v/>
      </c>
      <c r="J2744" s="19">
        <f>MAX(0,ROUNDDOWN(H2744-E2744-I2744-F2744,-3))</f>
        <v/>
      </c>
      <c r="K2744" s="19">
        <f>MAX(0,ROUNDDOWN(H2744-E2744-I2744-F2744-D2744,-3))</f>
        <v/>
      </c>
      <c r="L2744" s="19">
        <f>IF(J2744&lt;=0,0,ROUNDDOWN((J2744*LOOKUP(J2744,{0,1950001,3300001,6950001,9000001,18000001,40000001},{0.05,0.1,0.2,0.23,0.33,0.4,0.45})-LOOKUP(J2744,{0,1950001,3300001,6950001,9000001,18000001,40000001},{0,97500,427500,636000,1536000,2796000,4796000}))*1.021,-2))</f>
        <v/>
      </c>
      <c r="M2744" s="19">
        <f>IF(K2744&lt;=0,0,ROUNDDOWN((K2744*LOOKUP(K2744,{0,1950001,3300001,6950001,9000001,18000001,40000001},{0.05,0.1,0.2,0.23,0.33,0.4,0.45})-LOOKUP(K2744,{0,1950001,3300001,6950001,9000001,18000001,40000001},{0,97500,427500,636000,1536000,2796000,4796000}))*1.021,-2))</f>
        <v/>
      </c>
      <c r="N2744" s="19">
        <f>MAX(0,ROUNDDOWN(H2744-E2744-430000-G2744,-3))</f>
        <v/>
      </c>
      <c r="O2744" s="19">
        <f>MAX(0,ROUNDDOWN(H2744-E2744-430000-G2744-D2744,-3))</f>
        <v/>
      </c>
      <c r="P2744" s="19">
        <f>IF(H2744&lt;=450000,0,MAX(0,ROUNDDOWN(N2744*0.06-MIN(50000,N2744)*0.03,-2))+MAX(0,ROUNDDOWN(N2744*0.04-MIN(50000,N2744)*0.02,-2)))</f>
        <v/>
      </c>
      <c r="Q2744" s="19">
        <f>IF(H2744&lt;=450000,0,MAX(0,ROUNDDOWN(O2744*0.06-MIN(50000,O2744)*0.03,-2))+MAX(0,ROUNDDOWN(O2744*0.04-MIN(50000,O2744)*0.02,-2)))</f>
        <v/>
      </c>
      <c r="R2744" s="19">
        <f>L2744-M2744</f>
        <v/>
      </c>
      <c r="S2744" s="19">
        <f>P2744-Q2744</f>
        <v/>
      </c>
      <c r="T2744" s="19">
        <f>R2744+S2744</f>
        <v/>
      </c>
      <c r="U2744" s="21">
        <f>IF(J2744&lt;=0,0,LOOKUP(J2744,{0,1950001,3300001,6950001,9000001,18000001,40000001},{0.05,0.1,0.2,0.23,0.33,0.4,0.45}))</f>
        <v/>
      </c>
    </row>
    <row r="2745">
      <c r="A2745" t="inlineStr">
        <is>
          <t>1万円刻み</t>
        </is>
      </c>
      <c r="B2745" s="19">
        <f>'3_1万円刻み'!$A$1304</f>
        <v/>
      </c>
      <c r="C2745" s="20" t="n">
        <v>2025</v>
      </c>
      <c r="D2745" s="19" t="n">
        <v>276000</v>
      </c>
      <c r="E2745" s="19">
        <f>ROUND(MIN(B2745/12,650000)*12*0.0915+MIN(B2745/12,1390000)*12*(0.0504+0)+B2745*0.005,0)</f>
        <v/>
      </c>
      <c r="F2745" s="19" t="n">
        <v>0</v>
      </c>
      <c r="G2745" s="19" t="n">
        <v>0</v>
      </c>
      <c r="H2745" s="19">
        <f>IF(C2745&gt;=2026,IF(B2745&lt;741000,0,IF(B2745&lt;2191000,B2745-740000,IF(B2745&lt;2193000,1451000,IF(B2745&lt;2196000,1453000,IF(B2745&lt;2200000,1456000,IF(B2745&lt;3600000,ROUNDDOWN(B2745/4,-3)*2.8-80000,IF(B2745&lt;6600000,ROUNDDOWN(B2745/4,-3)*3.2-440000,IF(B2745&lt;8500000,ROUNDDOWN(B2745*0.9,0)-1100000,B2745-1950000)))))))),IF(B2745&lt;651000,0,IF(B2745&lt;1900000,B2745-650000,IF(B2745&lt;3600000,ROUNDDOWN(B2745/4,-3)*2.8-80000,IF(B2745&lt;6600000,ROUNDDOWN(B2745/4,-3)*3.2-440000,IF(B2745&lt;8500000,ROUNDDOWN(B2745*0.9,0)-1100000,B2745-1950000))))))</f>
        <v/>
      </c>
      <c r="I2745" s="19">
        <f>IF(H2745&gt;23500000,NA(),IF(C2745&gt;=2026,IF(H2745&lt;=4890000,1040000,IF(H2745&lt;=6550000,670000,620000)),IF(H2745&lt;=1320000,950000,IF(H2745&lt;=3360000,880000,IF(H2745&lt;=4890000,680000,IF(H2745&lt;=6550000,630000,580000))))))</f>
        <v/>
      </c>
      <c r="J2745" s="19">
        <f>MAX(0,ROUNDDOWN(H2745-E2745-I2745-F2745,-3))</f>
        <v/>
      </c>
      <c r="K2745" s="19">
        <f>MAX(0,ROUNDDOWN(H2745-E2745-I2745-F2745-D2745,-3))</f>
        <v/>
      </c>
      <c r="L2745" s="19">
        <f>IF(J2745&lt;=0,0,ROUNDDOWN((J2745*LOOKUP(J2745,{0,1950001,3300001,6950001,9000001,18000001,40000001},{0.05,0.1,0.2,0.23,0.33,0.4,0.45})-LOOKUP(J2745,{0,1950001,3300001,6950001,9000001,18000001,40000001},{0,97500,427500,636000,1536000,2796000,4796000}))*1.021,-2))</f>
        <v/>
      </c>
      <c r="M2745" s="19">
        <f>IF(K2745&lt;=0,0,ROUNDDOWN((K2745*LOOKUP(K2745,{0,1950001,3300001,6950001,9000001,18000001,40000001},{0.05,0.1,0.2,0.23,0.33,0.4,0.45})-LOOKUP(K2745,{0,1950001,3300001,6950001,9000001,18000001,40000001},{0,97500,427500,636000,1536000,2796000,4796000}))*1.021,-2))</f>
        <v/>
      </c>
      <c r="N2745" s="19">
        <f>MAX(0,ROUNDDOWN(H2745-E2745-430000-G2745,-3))</f>
        <v/>
      </c>
      <c r="O2745" s="19">
        <f>MAX(0,ROUNDDOWN(H2745-E2745-430000-G2745-D2745,-3))</f>
        <v/>
      </c>
      <c r="P2745" s="19">
        <f>IF(H2745&lt;=450000,0,MAX(0,ROUNDDOWN(N2745*0.06-MIN(50000,N2745)*0.03,-2))+MAX(0,ROUNDDOWN(N2745*0.04-MIN(50000,N2745)*0.02,-2)))</f>
        <v/>
      </c>
      <c r="Q2745" s="19">
        <f>IF(H2745&lt;=450000,0,MAX(0,ROUNDDOWN(O2745*0.06-MIN(50000,O2745)*0.03,-2))+MAX(0,ROUNDDOWN(O2745*0.04-MIN(50000,O2745)*0.02,-2)))</f>
        <v/>
      </c>
      <c r="R2745" s="19">
        <f>L2745-M2745</f>
        <v/>
      </c>
      <c r="S2745" s="19">
        <f>P2745-Q2745</f>
        <v/>
      </c>
      <c r="T2745" s="19">
        <f>R2745+S2745</f>
        <v/>
      </c>
      <c r="U2745" s="21">
        <f>IF(J2745&lt;=0,0,LOOKUP(J2745,{0,1950001,3300001,6950001,9000001,18000001,40000001},{0.05,0.1,0.2,0.23,0.33,0.4,0.45}))</f>
        <v/>
      </c>
    </row>
    <row r="2746">
      <c r="A2746" t="inlineStr">
        <is>
          <t>1万円刻み</t>
        </is>
      </c>
      <c r="B2746" s="19">
        <f>'3_1万円刻み'!$A$1304</f>
        <v/>
      </c>
      <c r="C2746" s="20" t="n">
        <v>2026</v>
      </c>
      <c r="D2746" s="19" t="n">
        <v>276000</v>
      </c>
      <c r="E2746" s="19">
        <f>ROUND(MIN(B2746/12,650000)*12*0.0915+MIN(B2746/12,1390000)*12*(0.0504+0)+B2746*0.005,0)</f>
        <v/>
      </c>
      <c r="F2746" s="19" t="n">
        <v>0</v>
      </c>
      <c r="G2746" s="19" t="n">
        <v>0</v>
      </c>
      <c r="H2746" s="19">
        <f>IF(C2746&gt;=2026,IF(B2746&lt;741000,0,IF(B2746&lt;2191000,B2746-740000,IF(B2746&lt;2193000,1451000,IF(B2746&lt;2196000,1453000,IF(B2746&lt;2200000,1456000,IF(B2746&lt;3600000,ROUNDDOWN(B2746/4,-3)*2.8-80000,IF(B2746&lt;6600000,ROUNDDOWN(B2746/4,-3)*3.2-440000,IF(B2746&lt;8500000,ROUNDDOWN(B2746*0.9,0)-1100000,B2746-1950000)))))))),IF(B2746&lt;651000,0,IF(B2746&lt;1900000,B2746-650000,IF(B2746&lt;3600000,ROUNDDOWN(B2746/4,-3)*2.8-80000,IF(B2746&lt;6600000,ROUNDDOWN(B2746/4,-3)*3.2-440000,IF(B2746&lt;8500000,ROUNDDOWN(B2746*0.9,0)-1100000,B2746-1950000))))))</f>
        <v/>
      </c>
      <c r="I2746" s="19">
        <f>IF(H2746&gt;23500000,NA(),IF(C2746&gt;=2026,IF(H2746&lt;=4890000,1040000,IF(H2746&lt;=6550000,670000,620000)),IF(H2746&lt;=1320000,950000,IF(H2746&lt;=3360000,880000,IF(H2746&lt;=4890000,680000,IF(H2746&lt;=6550000,630000,580000))))))</f>
        <v/>
      </c>
      <c r="J2746" s="19">
        <f>MAX(0,ROUNDDOWN(H2746-E2746-I2746-F2746,-3))</f>
        <v/>
      </c>
      <c r="K2746" s="19">
        <f>MAX(0,ROUNDDOWN(H2746-E2746-I2746-F2746-D2746,-3))</f>
        <v/>
      </c>
      <c r="L2746" s="19">
        <f>IF(J2746&lt;=0,0,ROUNDDOWN((J2746*LOOKUP(J2746,{0,1950001,3300001,6950001,9000001,18000001,40000001},{0.05,0.1,0.2,0.23,0.33,0.4,0.45})-LOOKUP(J2746,{0,1950001,3300001,6950001,9000001,18000001,40000001},{0,97500,427500,636000,1536000,2796000,4796000}))*1.021,-2))</f>
        <v/>
      </c>
      <c r="M2746" s="19">
        <f>IF(K2746&lt;=0,0,ROUNDDOWN((K2746*LOOKUP(K2746,{0,1950001,3300001,6950001,9000001,18000001,40000001},{0.05,0.1,0.2,0.23,0.33,0.4,0.45})-LOOKUP(K2746,{0,1950001,3300001,6950001,9000001,18000001,40000001},{0,97500,427500,636000,1536000,2796000,4796000}))*1.021,-2))</f>
        <v/>
      </c>
      <c r="N2746" s="19">
        <f>MAX(0,ROUNDDOWN(H2746-E2746-430000-G2746,-3))</f>
        <v/>
      </c>
      <c r="O2746" s="19">
        <f>MAX(0,ROUNDDOWN(H2746-E2746-430000-G2746-D2746,-3))</f>
        <v/>
      </c>
      <c r="P2746" s="19">
        <f>IF(H2746&lt;=450000,0,MAX(0,ROUNDDOWN(N2746*0.06-MIN(50000,N2746)*0.03,-2))+MAX(0,ROUNDDOWN(N2746*0.04-MIN(50000,N2746)*0.02,-2)))</f>
        <v/>
      </c>
      <c r="Q2746" s="19">
        <f>IF(H2746&lt;=450000,0,MAX(0,ROUNDDOWN(O2746*0.06-MIN(50000,O2746)*0.03,-2))+MAX(0,ROUNDDOWN(O2746*0.04-MIN(50000,O2746)*0.02,-2)))</f>
        <v/>
      </c>
      <c r="R2746" s="19">
        <f>L2746-M2746</f>
        <v/>
      </c>
      <c r="S2746" s="19">
        <f>P2746-Q2746</f>
        <v/>
      </c>
      <c r="T2746" s="19">
        <f>R2746+S2746</f>
        <v/>
      </c>
      <c r="U2746" s="21">
        <f>IF(J2746&lt;=0,0,LOOKUP(J2746,{0,1950001,3300001,6950001,9000001,18000001,40000001},{0.05,0.1,0.2,0.23,0.33,0.4,0.45}))</f>
        <v/>
      </c>
    </row>
    <row r="2747">
      <c r="A2747" t="inlineStr">
        <is>
          <t>1万円刻み</t>
        </is>
      </c>
      <c r="B2747" s="19">
        <f>'3_1万円刻み'!$A$1305</f>
        <v/>
      </c>
      <c r="C2747" s="20" t="n">
        <v>2025</v>
      </c>
      <c r="D2747" s="19" t="n">
        <v>276000</v>
      </c>
      <c r="E2747" s="19">
        <f>ROUND(MIN(B2747/12,650000)*12*0.0915+MIN(B2747/12,1390000)*12*(0.0504+0)+B2747*0.005,0)</f>
        <v/>
      </c>
      <c r="F2747" s="19" t="n">
        <v>0</v>
      </c>
      <c r="G2747" s="19" t="n">
        <v>0</v>
      </c>
      <c r="H2747" s="19">
        <f>IF(C2747&gt;=2026,IF(B2747&lt;741000,0,IF(B2747&lt;2191000,B2747-740000,IF(B2747&lt;2193000,1451000,IF(B2747&lt;2196000,1453000,IF(B2747&lt;2200000,1456000,IF(B2747&lt;3600000,ROUNDDOWN(B2747/4,-3)*2.8-80000,IF(B2747&lt;6600000,ROUNDDOWN(B2747/4,-3)*3.2-440000,IF(B2747&lt;8500000,ROUNDDOWN(B2747*0.9,0)-1100000,B2747-1950000)))))))),IF(B2747&lt;651000,0,IF(B2747&lt;1900000,B2747-650000,IF(B2747&lt;3600000,ROUNDDOWN(B2747/4,-3)*2.8-80000,IF(B2747&lt;6600000,ROUNDDOWN(B2747/4,-3)*3.2-440000,IF(B2747&lt;8500000,ROUNDDOWN(B2747*0.9,0)-1100000,B2747-1950000))))))</f>
        <v/>
      </c>
      <c r="I2747" s="19">
        <f>IF(H2747&gt;23500000,NA(),IF(C2747&gt;=2026,IF(H2747&lt;=4890000,1040000,IF(H2747&lt;=6550000,670000,620000)),IF(H2747&lt;=1320000,950000,IF(H2747&lt;=3360000,880000,IF(H2747&lt;=4890000,680000,IF(H2747&lt;=6550000,630000,580000))))))</f>
        <v/>
      </c>
      <c r="J2747" s="19">
        <f>MAX(0,ROUNDDOWN(H2747-E2747-I2747-F2747,-3))</f>
        <v/>
      </c>
      <c r="K2747" s="19">
        <f>MAX(0,ROUNDDOWN(H2747-E2747-I2747-F2747-D2747,-3))</f>
        <v/>
      </c>
      <c r="L2747" s="19">
        <f>IF(J2747&lt;=0,0,ROUNDDOWN((J2747*LOOKUP(J2747,{0,1950001,3300001,6950001,9000001,18000001,40000001},{0.05,0.1,0.2,0.23,0.33,0.4,0.45})-LOOKUP(J2747,{0,1950001,3300001,6950001,9000001,18000001,40000001},{0,97500,427500,636000,1536000,2796000,4796000}))*1.021,-2))</f>
        <v/>
      </c>
      <c r="M2747" s="19">
        <f>IF(K2747&lt;=0,0,ROUNDDOWN((K2747*LOOKUP(K2747,{0,1950001,3300001,6950001,9000001,18000001,40000001},{0.05,0.1,0.2,0.23,0.33,0.4,0.45})-LOOKUP(K2747,{0,1950001,3300001,6950001,9000001,18000001,40000001},{0,97500,427500,636000,1536000,2796000,4796000}))*1.021,-2))</f>
        <v/>
      </c>
      <c r="N2747" s="19">
        <f>MAX(0,ROUNDDOWN(H2747-E2747-430000-G2747,-3))</f>
        <v/>
      </c>
      <c r="O2747" s="19">
        <f>MAX(0,ROUNDDOWN(H2747-E2747-430000-G2747-D2747,-3))</f>
        <v/>
      </c>
      <c r="P2747" s="19">
        <f>IF(H2747&lt;=450000,0,MAX(0,ROUNDDOWN(N2747*0.06-MIN(50000,N2747)*0.03,-2))+MAX(0,ROUNDDOWN(N2747*0.04-MIN(50000,N2747)*0.02,-2)))</f>
        <v/>
      </c>
      <c r="Q2747" s="19">
        <f>IF(H2747&lt;=450000,0,MAX(0,ROUNDDOWN(O2747*0.06-MIN(50000,O2747)*0.03,-2))+MAX(0,ROUNDDOWN(O2747*0.04-MIN(50000,O2747)*0.02,-2)))</f>
        <v/>
      </c>
      <c r="R2747" s="19">
        <f>L2747-M2747</f>
        <v/>
      </c>
      <c r="S2747" s="19">
        <f>P2747-Q2747</f>
        <v/>
      </c>
      <c r="T2747" s="19">
        <f>R2747+S2747</f>
        <v/>
      </c>
      <c r="U2747" s="21">
        <f>IF(J2747&lt;=0,0,LOOKUP(J2747,{0,1950001,3300001,6950001,9000001,18000001,40000001},{0.05,0.1,0.2,0.23,0.33,0.4,0.45}))</f>
        <v/>
      </c>
    </row>
    <row r="2748">
      <c r="A2748" t="inlineStr">
        <is>
          <t>1万円刻み</t>
        </is>
      </c>
      <c r="B2748" s="19">
        <f>'3_1万円刻み'!$A$1305</f>
        <v/>
      </c>
      <c r="C2748" s="20" t="n">
        <v>2026</v>
      </c>
      <c r="D2748" s="19" t="n">
        <v>276000</v>
      </c>
      <c r="E2748" s="19">
        <f>ROUND(MIN(B2748/12,650000)*12*0.0915+MIN(B2748/12,1390000)*12*(0.0504+0)+B2748*0.005,0)</f>
        <v/>
      </c>
      <c r="F2748" s="19" t="n">
        <v>0</v>
      </c>
      <c r="G2748" s="19" t="n">
        <v>0</v>
      </c>
      <c r="H2748" s="19">
        <f>IF(C2748&gt;=2026,IF(B2748&lt;741000,0,IF(B2748&lt;2191000,B2748-740000,IF(B2748&lt;2193000,1451000,IF(B2748&lt;2196000,1453000,IF(B2748&lt;2200000,1456000,IF(B2748&lt;3600000,ROUNDDOWN(B2748/4,-3)*2.8-80000,IF(B2748&lt;6600000,ROUNDDOWN(B2748/4,-3)*3.2-440000,IF(B2748&lt;8500000,ROUNDDOWN(B2748*0.9,0)-1100000,B2748-1950000)))))))),IF(B2748&lt;651000,0,IF(B2748&lt;1900000,B2748-650000,IF(B2748&lt;3600000,ROUNDDOWN(B2748/4,-3)*2.8-80000,IF(B2748&lt;6600000,ROUNDDOWN(B2748/4,-3)*3.2-440000,IF(B2748&lt;8500000,ROUNDDOWN(B2748*0.9,0)-1100000,B2748-1950000))))))</f>
        <v/>
      </c>
      <c r="I2748" s="19">
        <f>IF(H2748&gt;23500000,NA(),IF(C2748&gt;=2026,IF(H2748&lt;=4890000,1040000,IF(H2748&lt;=6550000,670000,620000)),IF(H2748&lt;=1320000,950000,IF(H2748&lt;=3360000,880000,IF(H2748&lt;=4890000,680000,IF(H2748&lt;=6550000,630000,580000))))))</f>
        <v/>
      </c>
      <c r="J2748" s="19">
        <f>MAX(0,ROUNDDOWN(H2748-E2748-I2748-F2748,-3))</f>
        <v/>
      </c>
      <c r="K2748" s="19">
        <f>MAX(0,ROUNDDOWN(H2748-E2748-I2748-F2748-D2748,-3))</f>
        <v/>
      </c>
      <c r="L2748" s="19">
        <f>IF(J2748&lt;=0,0,ROUNDDOWN((J2748*LOOKUP(J2748,{0,1950001,3300001,6950001,9000001,18000001,40000001},{0.05,0.1,0.2,0.23,0.33,0.4,0.45})-LOOKUP(J2748,{0,1950001,3300001,6950001,9000001,18000001,40000001},{0,97500,427500,636000,1536000,2796000,4796000}))*1.021,-2))</f>
        <v/>
      </c>
      <c r="M2748" s="19">
        <f>IF(K2748&lt;=0,0,ROUNDDOWN((K2748*LOOKUP(K2748,{0,1950001,3300001,6950001,9000001,18000001,40000001},{0.05,0.1,0.2,0.23,0.33,0.4,0.45})-LOOKUP(K2748,{0,1950001,3300001,6950001,9000001,18000001,40000001},{0,97500,427500,636000,1536000,2796000,4796000}))*1.021,-2))</f>
        <v/>
      </c>
      <c r="N2748" s="19">
        <f>MAX(0,ROUNDDOWN(H2748-E2748-430000-G2748,-3))</f>
        <v/>
      </c>
      <c r="O2748" s="19">
        <f>MAX(0,ROUNDDOWN(H2748-E2748-430000-G2748-D2748,-3))</f>
        <v/>
      </c>
      <c r="P2748" s="19">
        <f>IF(H2748&lt;=450000,0,MAX(0,ROUNDDOWN(N2748*0.06-MIN(50000,N2748)*0.03,-2))+MAX(0,ROUNDDOWN(N2748*0.04-MIN(50000,N2748)*0.02,-2)))</f>
        <v/>
      </c>
      <c r="Q2748" s="19">
        <f>IF(H2748&lt;=450000,0,MAX(0,ROUNDDOWN(O2748*0.06-MIN(50000,O2748)*0.03,-2))+MAX(0,ROUNDDOWN(O2748*0.04-MIN(50000,O2748)*0.02,-2)))</f>
        <v/>
      </c>
      <c r="R2748" s="19">
        <f>L2748-M2748</f>
        <v/>
      </c>
      <c r="S2748" s="19">
        <f>P2748-Q2748</f>
        <v/>
      </c>
      <c r="T2748" s="19">
        <f>R2748+S2748</f>
        <v/>
      </c>
      <c r="U2748" s="21">
        <f>IF(J2748&lt;=0,0,LOOKUP(J2748,{0,1950001,3300001,6950001,9000001,18000001,40000001},{0.05,0.1,0.2,0.23,0.33,0.4,0.45}))</f>
        <v/>
      </c>
    </row>
    <row r="2749">
      <c r="A2749" t="inlineStr">
        <is>
          <t>1万円刻み</t>
        </is>
      </c>
      <c r="B2749" s="19">
        <f>'3_1万円刻み'!$A$1306</f>
        <v/>
      </c>
      <c r="C2749" s="20" t="n">
        <v>2025</v>
      </c>
      <c r="D2749" s="19" t="n">
        <v>276000</v>
      </c>
      <c r="E2749" s="19">
        <f>ROUND(MIN(B2749/12,650000)*12*0.0915+MIN(B2749/12,1390000)*12*(0.0504+0)+B2749*0.005,0)</f>
        <v/>
      </c>
      <c r="F2749" s="19" t="n">
        <v>0</v>
      </c>
      <c r="G2749" s="19" t="n">
        <v>0</v>
      </c>
      <c r="H2749" s="19">
        <f>IF(C2749&gt;=2026,IF(B2749&lt;741000,0,IF(B2749&lt;2191000,B2749-740000,IF(B2749&lt;2193000,1451000,IF(B2749&lt;2196000,1453000,IF(B2749&lt;2200000,1456000,IF(B2749&lt;3600000,ROUNDDOWN(B2749/4,-3)*2.8-80000,IF(B2749&lt;6600000,ROUNDDOWN(B2749/4,-3)*3.2-440000,IF(B2749&lt;8500000,ROUNDDOWN(B2749*0.9,0)-1100000,B2749-1950000)))))))),IF(B2749&lt;651000,0,IF(B2749&lt;1900000,B2749-650000,IF(B2749&lt;3600000,ROUNDDOWN(B2749/4,-3)*2.8-80000,IF(B2749&lt;6600000,ROUNDDOWN(B2749/4,-3)*3.2-440000,IF(B2749&lt;8500000,ROUNDDOWN(B2749*0.9,0)-1100000,B2749-1950000))))))</f>
        <v/>
      </c>
      <c r="I2749" s="19">
        <f>IF(H2749&gt;23500000,NA(),IF(C2749&gt;=2026,IF(H2749&lt;=4890000,1040000,IF(H2749&lt;=6550000,670000,620000)),IF(H2749&lt;=1320000,950000,IF(H2749&lt;=3360000,880000,IF(H2749&lt;=4890000,680000,IF(H2749&lt;=6550000,630000,580000))))))</f>
        <v/>
      </c>
      <c r="J2749" s="19">
        <f>MAX(0,ROUNDDOWN(H2749-E2749-I2749-F2749,-3))</f>
        <v/>
      </c>
      <c r="K2749" s="19">
        <f>MAX(0,ROUNDDOWN(H2749-E2749-I2749-F2749-D2749,-3))</f>
        <v/>
      </c>
      <c r="L2749" s="19">
        <f>IF(J2749&lt;=0,0,ROUNDDOWN((J2749*LOOKUP(J2749,{0,1950001,3300001,6950001,9000001,18000001,40000001},{0.05,0.1,0.2,0.23,0.33,0.4,0.45})-LOOKUP(J2749,{0,1950001,3300001,6950001,9000001,18000001,40000001},{0,97500,427500,636000,1536000,2796000,4796000}))*1.021,-2))</f>
        <v/>
      </c>
      <c r="M2749" s="19">
        <f>IF(K2749&lt;=0,0,ROUNDDOWN((K2749*LOOKUP(K2749,{0,1950001,3300001,6950001,9000001,18000001,40000001},{0.05,0.1,0.2,0.23,0.33,0.4,0.45})-LOOKUP(K2749,{0,1950001,3300001,6950001,9000001,18000001,40000001},{0,97500,427500,636000,1536000,2796000,4796000}))*1.021,-2))</f>
        <v/>
      </c>
      <c r="N2749" s="19">
        <f>MAX(0,ROUNDDOWN(H2749-E2749-430000-G2749,-3))</f>
        <v/>
      </c>
      <c r="O2749" s="19">
        <f>MAX(0,ROUNDDOWN(H2749-E2749-430000-G2749-D2749,-3))</f>
        <v/>
      </c>
      <c r="P2749" s="19">
        <f>IF(H2749&lt;=450000,0,MAX(0,ROUNDDOWN(N2749*0.06-MIN(50000,N2749)*0.03,-2))+MAX(0,ROUNDDOWN(N2749*0.04-MIN(50000,N2749)*0.02,-2)))</f>
        <v/>
      </c>
      <c r="Q2749" s="19">
        <f>IF(H2749&lt;=450000,0,MAX(0,ROUNDDOWN(O2749*0.06-MIN(50000,O2749)*0.03,-2))+MAX(0,ROUNDDOWN(O2749*0.04-MIN(50000,O2749)*0.02,-2)))</f>
        <v/>
      </c>
      <c r="R2749" s="19">
        <f>L2749-M2749</f>
        <v/>
      </c>
      <c r="S2749" s="19">
        <f>P2749-Q2749</f>
        <v/>
      </c>
      <c r="T2749" s="19">
        <f>R2749+S2749</f>
        <v/>
      </c>
      <c r="U2749" s="21">
        <f>IF(J2749&lt;=0,0,LOOKUP(J2749,{0,1950001,3300001,6950001,9000001,18000001,40000001},{0.05,0.1,0.2,0.23,0.33,0.4,0.45}))</f>
        <v/>
      </c>
    </row>
    <row r="2750">
      <c r="A2750" t="inlineStr">
        <is>
          <t>1万円刻み</t>
        </is>
      </c>
      <c r="B2750" s="19">
        <f>'3_1万円刻み'!$A$1306</f>
        <v/>
      </c>
      <c r="C2750" s="20" t="n">
        <v>2026</v>
      </c>
      <c r="D2750" s="19" t="n">
        <v>276000</v>
      </c>
      <c r="E2750" s="19">
        <f>ROUND(MIN(B2750/12,650000)*12*0.0915+MIN(B2750/12,1390000)*12*(0.0504+0)+B2750*0.005,0)</f>
        <v/>
      </c>
      <c r="F2750" s="19" t="n">
        <v>0</v>
      </c>
      <c r="G2750" s="19" t="n">
        <v>0</v>
      </c>
      <c r="H2750" s="19">
        <f>IF(C2750&gt;=2026,IF(B2750&lt;741000,0,IF(B2750&lt;2191000,B2750-740000,IF(B2750&lt;2193000,1451000,IF(B2750&lt;2196000,1453000,IF(B2750&lt;2200000,1456000,IF(B2750&lt;3600000,ROUNDDOWN(B2750/4,-3)*2.8-80000,IF(B2750&lt;6600000,ROUNDDOWN(B2750/4,-3)*3.2-440000,IF(B2750&lt;8500000,ROUNDDOWN(B2750*0.9,0)-1100000,B2750-1950000)))))))),IF(B2750&lt;651000,0,IF(B2750&lt;1900000,B2750-650000,IF(B2750&lt;3600000,ROUNDDOWN(B2750/4,-3)*2.8-80000,IF(B2750&lt;6600000,ROUNDDOWN(B2750/4,-3)*3.2-440000,IF(B2750&lt;8500000,ROUNDDOWN(B2750*0.9,0)-1100000,B2750-1950000))))))</f>
        <v/>
      </c>
      <c r="I2750" s="19">
        <f>IF(H2750&gt;23500000,NA(),IF(C2750&gt;=2026,IF(H2750&lt;=4890000,1040000,IF(H2750&lt;=6550000,670000,620000)),IF(H2750&lt;=1320000,950000,IF(H2750&lt;=3360000,880000,IF(H2750&lt;=4890000,680000,IF(H2750&lt;=6550000,630000,580000))))))</f>
        <v/>
      </c>
      <c r="J2750" s="19">
        <f>MAX(0,ROUNDDOWN(H2750-E2750-I2750-F2750,-3))</f>
        <v/>
      </c>
      <c r="K2750" s="19">
        <f>MAX(0,ROUNDDOWN(H2750-E2750-I2750-F2750-D2750,-3))</f>
        <v/>
      </c>
      <c r="L2750" s="19">
        <f>IF(J2750&lt;=0,0,ROUNDDOWN((J2750*LOOKUP(J2750,{0,1950001,3300001,6950001,9000001,18000001,40000001},{0.05,0.1,0.2,0.23,0.33,0.4,0.45})-LOOKUP(J2750,{0,1950001,3300001,6950001,9000001,18000001,40000001},{0,97500,427500,636000,1536000,2796000,4796000}))*1.021,-2))</f>
        <v/>
      </c>
      <c r="M2750" s="19">
        <f>IF(K2750&lt;=0,0,ROUNDDOWN((K2750*LOOKUP(K2750,{0,1950001,3300001,6950001,9000001,18000001,40000001},{0.05,0.1,0.2,0.23,0.33,0.4,0.45})-LOOKUP(K2750,{0,1950001,3300001,6950001,9000001,18000001,40000001},{0,97500,427500,636000,1536000,2796000,4796000}))*1.021,-2))</f>
        <v/>
      </c>
      <c r="N2750" s="19">
        <f>MAX(0,ROUNDDOWN(H2750-E2750-430000-G2750,-3))</f>
        <v/>
      </c>
      <c r="O2750" s="19">
        <f>MAX(0,ROUNDDOWN(H2750-E2750-430000-G2750-D2750,-3))</f>
        <v/>
      </c>
      <c r="P2750" s="19">
        <f>IF(H2750&lt;=450000,0,MAX(0,ROUNDDOWN(N2750*0.06-MIN(50000,N2750)*0.03,-2))+MAX(0,ROUNDDOWN(N2750*0.04-MIN(50000,N2750)*0.02,-2)))</f>
        <v/>
      </c>
      <c r="Q2750" s="19">
        <f>IF(H2750&lt;=450000,0,MAX(0,ROUNDDOWN(O2750*0.06-MIN(50000,O2750)*0.03,-2))+MAX(0,ROUNDDOWN(O2750*0.04-MIN(50000,O2750)*0.02,-2)))</f>
        <v/>
      </c>
      <c r="R2750" s="19">
        <f>L2750-M2750</f>
        <v/>
      </c>
      <c r="S2750" s="19">
        <f>P2750-Q2750</f>
        <v/>
      </c>
      <c r="T2750" s="19">
        <f>R2750+S2750</f>
        <v/>
      </c>
      <c r="U2750" s="21">
        <f>IF(J2750&lt;=0,0,LOOKUP(J2750,{0,1950001,3300001,6950001,9000001,18000001,40000001},{0.05,0.1,0.2,0.23,0.33,0.4,0.45}))</f>
        <v/>
      </c>
    </row>
    <row r="2751">
      <c r="A2751" t="inlineStr">
        <is>
          <t>1万円刻み</t>
        </is>
      </c>
      <c r="B2751" s="19">
        <f>'3_1万円刻み'!$A$1307</f>
        <v/>
      </c>
      <c r="C2751" s="20" t="n">
        <v>2025</v>
      </c>
      <c r="D2751" s="19" t="n">
        <v>276000</v>
      </c>
      <c r="E2751" s="19">
        <f>ROUND(MIN(B2751/12,650000)*12*0.0915+MIN(B2751/12,1390000)*12*(0.0504+0)+B2751*0.005,0)</f>
        <v/>
      </c>
      <c r="F2751" s="19" t="n">
        <v>0</v>
      </c>
      <c r="G2751" s="19" t="n">
        <v>0</v>
      </c>
      <c r="H2751" s="19">
        <f>IF(C2751&gt;=2026,IF(B2751&lt;741000,0,IF(B2751&lt;2191000,B2751-740000,IF(B2751&lt;2193000,1451000,IF(B2751&lt;2196000,1453000,IF(B2751&lt;2200000,1456000,IF(B2751&lt;3600000,ROUNDDOWN(B2751/4,-3)*2.8-80000,IF(B2751&lt;6600000,ROUNDDOWN(B2751/4,-3)*3.2-440000,IF(B2751&lt;8500000,ROUNDDOWN(B2751*0.9,0)-1100000,B2751-1950000)))))))),IF(B2751&lt;651000,0,IF(B2751&lt;1900000,B2751-650000,IF(B2751&lt;3600000,ROUNDDOWN(B2751/4,-3)*2.8-80000,IF(B2751&lt;6600000,ROUNDDOWN(B2751/4,-3)*3.2-440000,IF(B2751&lt;8500000,ROUNDDOWN(B2751*0.9,0)-1100000,B2751-1950000))))))</f>
        <v/>
      </c>
      <c r="I2751" s="19">
        <f>IF(H2751&gt;23500000,NA(),IF(C2751&gt;=2026,IF(H2751&lt;=4890000,1040000,IF(H2751&lt;=6550000,670000,620000)),IF(H2751&lt;=1320000,950000,IF(H2751&lt;=3360000,880000,IF(H2751&lt;=4890000,680000,IF(H2751&lt;=6550000,630000,580000))))))</f>
        <v/>
      </c>
      <c r="J2751" s="19">
        <f>MAX(0,ROUNDDOWN(H2751-E2751-I2751-F2751,-3))</f>
        <v/>
      </c>
      <c r="K2751" s="19">
        <f>MAX(0,ROUNDDOWN(H2751-E2751-I2751-F2751-D2751,-3))</f>
        <v/>
      </c>
      <c r="L2751" s="19">
        <f>IF(J2751&lt;=0,0,ROUNDDOWN((J2751*LOOKUP(J2751,{0,1950001,3300001,6950001,9000001,18000001,40000001},{0.05,0.1,0.2,0.23,0.33,0.4,0.45})-LOOKUP(J2751,{0,1950001,3300001,6950001,9000001,18000001,40000001},{0,97500,427500,636000,1536000,2796000,4796000}))*1.021,-2))</f>
        <v/>
      </c>
      <c r="M2751" s="19">
        <f>IF(K2751&lt;=0,0,ROUNDDOWN((K2751*LOOKUP(K2751,{0,1950001,3300001,6950001,9000001,18000001,40000001},{0.05,0.1,0.2,0.23,0.33,0.4,0.45})-LOOKUP(K2751,{0,1950001,3300001,6950001,9000001,18000001,40000001},{0,97500,427500,636000,1536000,2796000,4796000}))*1.021,-2))</f>
        <v/>
      </c>
      <c r="N2751" s="19">
        <f>MAX(0,ROUNDDOWN(H2751-E2751-430000-G2751,-3))</f>
        <v/>
      </c>
      <c r="O2751" s="19">
        <f>MAX(0,ROUNDDOWN(H2751-E2751-430000-G2751-D2751,-3))</f>
        <v/>
      </c>
      <c r="P2751" s="19">
        <f>IF(H2751&lt;=450000,0,MAX(0,ROUNDDOWN(N2751*0.06-MIN(50000,N2751)*0.03,-2))+MAX(0,ROUNDDOWN(N2751*0.04-MIN(50000,N2751)*0.02,-2)))</f>
        <v/>
      </c>
      <c r="Q2751" s="19">
        <f>IF(H2751&lt;=450000,0,MAX(0,ROUNDDOWN(O2751*0.06-MIN(50000,O2751)*0.03,-2))+MAX(0,ROUNDDOWN(O2751*0.04-MIN(50000,O2751)*0.02,-2)))</f>
        <v/>
      </c>
      <c r="R2751" s="19">
        <f>L2751-M2751</f>
        <v/>
      </c>
      <c r="S2751" s="19">
        <f>P2751-Q2751</f>
        <v/>
      </c>
      <c r="T2751" s="19">
        <f>R2751+S2751</f>
        <v/>
      </c>
      <c r="U2751" s="21">
        <f>IF(J2751&lt;=0,0,LOOKUP(J2751,{0,1950001,3300001,6950001,9000001,18000001,40000001},{0.05,0.1,0.2,0.23,0.33,0.4,0.45}))</f>
        <v/>
      </c>
    </row>
    <row r="2752">
      <c r="A2752" t="inlineStr">
        <is>
          <t>1万円刻み</t>
        </is>
      </c>
      <c r="B2752" s="19">
        <f>'3_1万円刻み'!$A$1307</f>
        <v/>
      </c>
      <c r="C2752" s="20" t="n">
        <v>2026</v>
      </c>
      <c r="D2752" s="19" t="n">
        <v>276000</v>
      </c>
      <c r="E2752" s="19">
        <f>ROUND(MIN(B2752/12,650000)*12*0.0915+MIN(B2752/12,1390000)*12*(0.0504+0)+B2752*0.005,0)</f>
        <v/>
      </c>
      <c r="F2752" s="19" t="n">
        <v>0</v>
      </c>
      <c r="G2752" s="19" t="n">
        <v>0</v>
      </c>
      <c r="H2752" s="19">
        <f>IF(C2752&gt;=2026,IF(B2752&lt;741000,0,IF(B2752&lt;2191000,B2752-740000,IF(B2752&lt;2193000,1451000,IF(B2752&lt;2196000,1453000,IF(B2752&lt;2200000,1456000,IF(B2752&lt;3600000,ROUNDDOWN(B2752/4,-3)*2.8-80000,IF(B2752&lt;6600000,ROUNDDOWN(B2752/4,-3)*3.2-440000,IF(B2752&lt;8500000,ROUNDDOWN(B2752*0.9,0)-1100000,B2752-1950000)))))))),IF(B2752&lt;651000,0,IF(B2752&lt;1900000,B2752-650000,IF(B2752&lt;3600000,ROUNDDOWN(B2752/4,-3)*2.8-80000,IF(B2752&lt;6600000,ROUNDDOWN(B2752/4,-3)*3.2-440000,IF(B2752&lt;8500000,ROUNDDOWN(B2752*0.9,0)-1100000,B2752-1950000))))))</f>
        <v/>
      </c>
      <c r="I2752" s="19">
        <f>IF(H2752&gt;23500000,NA(),IF(C2752&gt;=2026,IF(H2752&lt;=4890000,1040000,IF(H2752&lt;=6550000,670000,620000)),IF(H2752&lt;=1320000,950000,IF(H2752&lt;=3360000,880000,IF(H2752&lt;=4890000,680000,IF(H2752&lt;=6550000,630000,580000))))))</f>
        <v/>
      </c>
      <c r="J2752" s="19">
        <f>MAX(0,ROUNDDOWN(H2752-E2752-I2752-F2752,-3))</f>
        <v/>
      </c>
      <c r="K2752" s="19">
        <f>MAX(0,ROUNDDOWN(H2752-E2752-I2752-F2752-D2752,-3))</f>
        <v/>
      </c>
      <c r="L2752" s="19">
        <f>IF(J2752&lt;=0,0,ROUNDDOWN((J2752*LOOKUP(J2752,{0,1950001,3300001,6950001,9000001,18000001,40000001},{0.05,0.1,0.2,0.23,0.33,0.4,0.45})-LOOKUP(J2752,{0,1950001,3300001,6950001,9000001,18000001,40000001},{0,97500,427500,636000,1536000,2796000,4796000}))*1.021,-2))</f>
        <v/>
      </c>
      <c r="M2752" s="19">
        <f>IF(K2752&lt;=0,0,ROUNDDOWN((K2752*LOOKUP(K2752,{0,1950001,3300001,6950001,9000001,18000001,40000001},{0.05,0.1,0.2,0.23,0.33,0.4,0.45})-LOOKUP(K2752,{0,1950001,3300001,6950001,9000001,18000001,40000001},{0,97500,427500,636000,1536000,2796000,4796000}))*1.021,-2))</f>
        <v/>
      </c>
      <c r="N2752" s="19">
        <f>MAX(0,ROUNDDOWN(H2752-E2752-430000-G2752,-3))</f>
        <v/>
      </c>
      <c r="O2752" s="19">
        <f>MAX(0,ROUNDDOWN(H2752-E2752-430000-G2752-D2752,-3))</f>
        <v/>
      </c>
      <c r="P2752" s="19">
        <f>IF(H2752&lt;=450000,0,MAX(0,ROUNDDOWN(N2752*0.06-MIN(50000,N2752)*0.03,-2))+MAX(0,ROUNDDOWN(N2752*0.04-MIN(50000,N2752)*0.02,-2)))</f>
        <v/>
      </c>
      <c r="Q2752" s="19">
        <f>IF(H2752&lt;=450000,0,MAX(0,ROUNDDOWN(O2752*0.06-MIN(50000,O2752)*0.03,-2))+MAX(0,ROUNDDOWN(O2752*0.04-MIN(50000,O2752)*0.02,-2)))</f>
        <v/>
      </c>
      <c r="R2752" s="19">
        <f>L2752-M2752</f>
        <v/>
      </c>
      <c r="S2752" s="19">
        <f>P2752-Q2752</f>
        <v/>
      </c>
      <c r="T2752" s="19">
        <f>R2752+S2752</f>
        <v/>
      </c>
      <c r="U2752" s="21">
        <f>IF(J2752&lt;=0,0,LOOKUP(J2752,{0,1950001,3300001,6950001,9000001,18000001,40000001},{0.05,0.1,0.2,0.23,0.33,0.4,0.45}))</f>
        <v/>
      </c>
    </row>
    <row r="2753">
      <c r="A2753" t="inlineStr">
        <is>
          <t>1万円刻み</t>
        </is>
      </c>
      <c r="B2753" s="19">
        <f>'3_1万円刻み'!$A$1308</f>
        <v/>
      </c>
      <c r="C2753" s="20" t="n">
        <v>2025</v>
      </c>
      <c r="D2753" s="19" t="n">
        <v>276000</v>
      </c>
      <c r="E2753" s="19">
        <f>ROUND(MIN(B2753/12,650000)*12*0.0915+MIN(B2753/12,1390000)*12*(0.0504+0)+B2753*0.005,0)</f>
        <v/>
      </c>
      <c r="F2753" s="19" t="n">
        <v>0</v>
      </c>
      <c r="G2753" s="19" t="n">
        <v>0</v>
      </c>
      <c r="H2753" s="19">
        <f>IF(C2753&gt;=2026,IF(B2753&lt;741000,0,IF(B2753&lt;2191000,B2753-740000,IF(B2753&lt;2193000,1451000,IF(B2753&lt;2196000,1453000,IF(B2753&lt;2200000,1456000,IF(B2753&lt;3600000,ROUNDDOWN(B2753/4,-3)*2.8-80000,IF(B2753&lt;6600000,ROUNDDOWN(B2753/4,-3)*3.2-440000,IF(B2753&lt;8500000,ROUNDDOWN(B2753*0.9,0)-1100000,B2753-1950000)))))))),IF(B2753&lt;651000,0,IF(B2753&lt;1900000,B2753-650000,IF(B2753&lt;3600000,ROUNDDOWN(B2753/4,-3)*2.8-80000,IF(B2753&lt;6600000,ROUNDDOWN(B2753/4,-3)*3.2-440000,IF(B2753&lt;8500000,ROUNDDOWN(B2753*0.9,0)-1100000,B2753-1950000))))))</f>
        <v/>
      </c>
      <c r="I2753" s="19">
        <f>IF(H2753&gt;23500000,NA(),IF(C2753&gt;=2026,IF(H2753&lt;=4890000,1040000,IF(H2753&lt;=6550000,670000,620000)),IF(H2753&lt;=1320000,950000,IF(H2753&lt;=3360000,880000,IF(H2753&lt;=4890000,680000,IF(H2753&lt;=6550000,630000,580000))))))</f>
        <v/>
      </c>
      <c r="J2753" s="19">
        <f>MAX(0,ROUNDDOWN(H2753-E2753-I2753-F2753,-3))</f>
        <v/>
      </c>
      <c r="K2753" s="19">
        <f>MAX(0,ROUNDDOWN(H2753-E2753-I2753-F2753-D2753,-3))</f>
        <v/>
      </c>
      <c r="L2753" s="19">
        <f>IF(J2753&lt;=0,0,ROUNDDOWN((J2753*LOOKUP(J2753,{0,1950001,3300001,6950001,9000001,18000001,40000001},{0.05,0.1,0.2,0.23,0.33,0.4,0.45})-LOOKUP(J2753,{0,1950001,3300001,6950001,9000001,18000001,40000001},{0,97500,427500,636000,1536000,2796000,4796000}))*1.021,-2))</f>
        <v/>
      </c>
      <c r="M2753" s="19">
        <f>IF(K2753&lt;=0,0,ROUNDDOWN((K2753*LOOKUP(K2753,{0,1950001,3300001,6950001,9000001,18000001,40000001},{0.05,0.1,0.2,0.23,0.33,0.4,0.45})-LOOKUP(K2753,{0,1950001,3300001,6950001,9000001,18000001,40000001},{0,97500,427500,636000,1536000,2796000,4796000}))*1.021,-2))</f>
        <v/>
      </c>
      <c r="N2753" s="19">
        <f>MAX(0,ROUNDDOWN(H2753-E2753-430000-G2753,-3))</f>
        <v/>
      </c>
      <c r="O2753" s="19">
        <f>MAX(0,ROUNDDOWN(H2753-E2753-430000-G2753-D2753,-3))</f>
        <v/>
      </c>
      <c r="P2753" s="19">
        <f>IF(H2753&lt;=450000,0,MAX(0,ROUNDDOWN(N2753*0.06-MIN(50000,N2753)*0.03,-2))+MAX(0,ROUNDDOWN(N2753*0.04-MIN(50000,N2753)*0.02,-2)))</f>
        <v/>
      </c>
      <c r="Q2753" s="19">
        <f>IF(H2753&lt;=450000,0,MAX(0,ROUNDDOWN(O2753*0.06-MIN(50000,O2753)*0.03,-2))+MAX(0,ROUNDDOWN(O2753*0.04-MIN(50000,O2753)*0.02,-2)))</f>
        <v/>
      </c>
      <c r="R2753" s="19">
        <f>L2753-M2753</f>
        <v/>
      </c>
      <c r="S2753" s="19">
        <f>P2753-Q2753</f>
        <v/>
      </c>
      <c r="T2753" s="19">
        <f>R2753+S2753</f>
        <v/>
      </c>
      <c r="U2753" s="21">
        <f>IF(J2753&lt;=0,0,LOOKUP(J2753,{0,1950001,3300001,6950001,9000001,18000001,40000001},{0.05,0.1,0.2,0.23,0.33,0.4,0.45}))</f>
        <v/>
      </c>
    </row>
    <row r="2754">
      <c r="A2754" t="inlineStr">
        <is>
          <t>1万円刻み</t>
        </is>
      </c>
      <c r="B2754" s="19">
        <f>'3_1万円刻み'!$A$1308</f>
        <v/>
      </c>
      <c r="C2754" s="20" t="n">
        <v>2026</v>
      </c>
      <c r="D2754" s="19" t="n">
        <v>276000</v>
      </c>
      <c r="E2754" s="19">
        <f>ROUND(MIN(B2754/12,650000)*12*0.0915+MIN(B2754/12,1390000)*12*(0.0504+0)+B2754*0.005,0)</f>
        <v/>
      </c>
      <c r="F2754" s="19" t="n">
        <v>0</v>
      </c>
      <c r="G2754" s="19" t="n">
        <v>0</v>
      </c>
      <c r="H2754" s="19">
        <f>IF(C2754&gt;=2026,IF(B2754&lt;741000,0,IF(B2754&lt;2191000,B2754-740000,IF(B2754&lt;2193000,1451000,IF(B2754&lt;2196000,1453000,IF(B2754&lt;2200000,1456000,IF(B2754&lt;3600000,ROUNDDOWN(B2754/4,-3)*2.8-80000,IF(B2754&lt;6600000,ROUNDDOWN(B2754/4,-3)*3.2-440000,IF(B2754&lt;8500000,ROUNDDOWN(B2754*0.9,0)-1100000,B2754-1950000)))))))),IF(B2754&lt;651000,0,IF(B2754&lt;1900000,B2754-650000,IF(B2754&lt;3600000,ROUNDDOWN(B2754/4,-3)*2.8-80000,IF(B2754&lt;6600000,ROUNDDOWN(B2754/4,-3)*3.2-440000,IF(B2754&lt;8500000,ROUNDDOWN(B2754*0.9,0)-1100000,B2754-1950000))))))</f>
        <v/>
      </c>
      <c r="I2754" s="19">
        <f>IF(H2754&gt;23500000,NA(),IF(C2754&gt;=2026,IF(H2754&lt;=4890000,1040000,IF(H2754&lt;=6550000,670000,620000)),IF(H2754&lt;=1320000,950000,IF(H2754&lt;=3360000,880000,IF(H2754&lt;=4890000,680000,IF(H2754&lt;=6550000,630000,580000))))))</f>
        <v/>
      </c>
      <c r="J2754" s="19">
        <f>MAX(0,ROUNDDOWN(H2754-E2754-I2754-F2754,-3))</f>
        <v/>
      </c>
      <c r="K2754" s="19">
        <f>MAX(0,ROUNDDOWN(H2754-E2754-I2754-F2754-D2754,-3))</f>
        <v/>
      </c>
      <c r="L2754" s="19">
        <f>IF(J2754&lt;=0,0,ROUNDDOWN((J2754*LOOKUP(J2754,{0,1950001,3300001,6950001,9000001,18000001,40000001},{0.05,0.1,0.2,0.23,0.33,0.4,0.45})-LOOKUP(J2754,{0,1950001,3300001,6950001,9000001,18000001,40000001},{0,97500,427500,636000,1536000,2796000,4796000}))*1.021,-2))</f>
        <v/>
      </c>
      <c r="M2754" s="19">
        <f>IF(K2754&lt;=0,0,ROUNDDOWN((K2754*LOOKUP(K2754,{0,1950001,3300001,6950001,9000001,18000001,40000001},{0.05,0.1,0.2,0.23,0.33,0.4,0.45})-LOOKUP(K2754,{0,1950001,3300001,6950001,9000001,18000001,40000001},{0,97500,427500,636000,1536000,2796000,4796000}))*1.021,-2))</f>
        <v/>
      </c>
      <c r="N2754" s="19">
        <f>MAX(0,ROUNDDOWN(H2754-E2754-430000-G2754,-3))</f>
        <v/>
      </c>
      <c r="O2754" s="19">
        <f>MAX(0,ROUNDDOWN(H2754-E2754-430000-G2754-D2754,-3))</f>
        <v/>
      </c>
      <c r="P2754" s="19">
        <f>IF(H2754&lt;=450000,0,MAX(0,ROUNDDOWN(N2754*0.06-MIN(50000,N2754)*0.03,-2))+MAX(0,ROUNDDOWN(N2754*0.04-MIN(50000,N2754)*0.02,-2)))</f>
        <v/>
      </c>
      <c r="Q2754" s="19">
        <f>IF(H2754&lt;=450000,0,MAX(0,ROUNDDOWN(O2754*0.06-MIN(50000,O2754)*0.03,-2))+MAX(0,ROUNDDOWN(O2754*0.04-MIN(50000,O2754)*0.02,-2)))</f>
        <v/>
      </c>
      <c r="R2754" s="19">
        <f>L2754-M2754</f>
        <v/>
      </c>
      <c r="S2754" s="19">
        <f>P2754-Q2754</f>
        <v/>
      </c>
      <c r="T2754" s="19">
        <f>R2754+S2754</f>
        <v/>
      </c>
      <c r="U2754" s="21">
        <f>IF(J2754&lt;=0,0,LOOKUP(J2754,{0,1950001,3300001,6950001,9000001,18000001,40000001},{0.05,0.1,0.2,0.23,0.33,0.4,0.45}))</f>
        <v/>
      </c>
    </row>
    <row r="2755">
      <c r="A2755" t="inlineStr">
        <is>
          <t>1万円刻み</t>
        </is>
      </c>
      <c r="B2755" s="19">
        <f>'3_1万円刻み'!$A$1309</f>
        <v/>
      </c>
      <c r="C2755" s="20" t="n">
        <v>2025</v>
      </c>
      <c r="D2755" s="19" t="n">
        <v>276000</v>
      </c>
      <c r="E2755" s="19">
        <f>ROUND(MIN(B2755/12,650000)*12*0.0915+MIN(B2755/12,1390000)*12*(0.0504+0)+B2755*0.005,0)</f>
        <v/>
      </c>
      <c r="F2755" s="19" t="n">
        <v>0</v>
      </c>
      <c r="G2755" s="19" t="n">
        <v>0</v>
      </c>
      <c r="H2755" s="19">
        <f>IF(C2755&gt;=2026,IF(B2755&lt;741000,0,IF(B2755&lt;2191000,B2755-740000,IF(B2755&lt;2193000,1451000,IF(B2755&lt;2196000,1453000,IF(B2755&lt;2200000,1456000,IF(B2755&lt;3600000,ROUNDDOWN(B2755/4,-3)*2.8-80000,IF(B2755&lt;6600000,ROUNDDOWN(B2755/4,-3)*3.2-440000,IF(B2755&lt;8500000,ROUNDDOWN(B2755*0.9,0)-1100000,B2755-1950000)))))))),IF(B2755&lt;651000,0,IF(B2755&lt;1900000,B2755-650000,IF(B2755&lt;3600000,ROUNDDOWN(B2755/4,-3)*2.8-80000,IF(B2755&lt;6600000,ROUNDDOWN(B2755/4,-3)*3.2-440000,IF(B2755&lt;8500000,ROUNDDOWN(B2755*0.9,0)-1100000,B2755-1950000))))))</f>
        <v/>
      </c>
      <c r="I2755" s="19">
        <f>IF(H2755&gt;23500000,NA(),IF(C2755&gt;=2026,IF(H2755&lt;=4890000,1040000,IF(H2755&lt;=6550000,670000,620000)),IF(H2755&lt;=1320000,950000,IF(H2755&lt;=3360000,880000,IF(H2755&lt;=4890000,680000,IF(H2755&lt;=6550000,630000,580000))))))</f>
        <v/>
      </c>
      <c r="J2755" s="19">
        <f>MAX(0,ROUNDDOWN(H2755-E2755-I2755-F2755,-3))</f>
        <v/>
      </c>
      <c r="K2755" s="19">
        <f>MAX(0,ROUNDDOWN(H2755-E2755-I2755-F2755-D2755,-3))</f>
        <v/>
      </c>
      <c r="L2755" s="19">
        <f>IF(J2755&lt;=0,0,ROUNDDOWN((J2755*LOOKUP(J2755,{0,1950001,3300001,6950001,9000001,18000001,40000001},{0.05,0.1,0.2,0.23,0.33,0.4,0.45})-LOOKUP(J2755,{0,1950001,3300001,6950001,9000001,18000001,40000001},{0,97500,427500,636000,1536000,2796000,4796000}))*1.021,-2))</f>
        <v/>
      </c>
      <c r="M2755" s="19">
        <f>IF(K2755&lt;=0,0,ROUNDDOWN((K2755*LOOKUP(K2755,{0,1950001,3300001,6950001,9000001,18000001,40000001},{0.05,0.1,0.2,0.23,0.33,0.4,0.45})-LOOKUP(K2755,{0,1950001,3300001,6950001,9000001,18000001,40000001},{0,97500,427500,636000,1536000,2796000,4796000}))*1.021,-2))</f>
        <v/>
      </c>
      <c r="N2755" s="19">
        <f>MAX(0,ROUNDDOWN(H2755-E2755-430000-G2755,-3))</f>
        <v/>
      </c>
      <c r="O2755" s="19">
        <f>MAX(0,ROUNDDOWN(H2755-E2755-430000-G2755-D2755,-3))</f>
        <v/>
      </c>
      <c r="P2755" s="19">
        <f>IF(H2755&lt;=450000,0,MAX(0,ROUNDDOWN(N2755*0.06-MIN(50000,N2755)*0.03,-2))+MAX(0,ROUNDDOWN(N2755*0.04-MIN(50000,N2755)*0.02,-2)))</f>
        <v/>
      </c>
      <c r="Q2755" s="19">
        <f>IF(H2755&lt;=450000,0,MAX(0,ROUNDDOWN(O2755*0.06-MIN(50000,O2755)*0.03,-2))+MAX(0,ROUNDDOWN(O2755*0.04-MIN(50000,O2755)*0.02,-2)))</f>
        <v/>
      </c>
      <c r="R2755" s="19">
        <f>L2755-M2755</f>
        <v/>
      </c>
      <c r="S2755" s="19">
        <f>P2755-Q2755</f>
        <v/>
      </c>
      <c r="T2755" s="19">
        <f>R2755+S2755</f>
        <v/>
      </c>
      <c r="U2755" s="21">
        <f>IF(J2755&lt;=0,0,LOOKUP(J2755,{0,1950001,3300001,6950001,9000001,18000001,40000001},{0.05,0.1,0.2,0.23,0.33,0.4,0.45}))</f>
        <v/>
      </c>
    </row>
    <row r="2756">
      <c r="A2756" t="inlineStr">
        <is>
          <t>1万円刻み</t>
        </is>
      </c>
      <c r="B2756" s="19">
        <f>'3_1万円刻み'!$A$1309</f>
        <v/>
      </c>
      <c r="C2756" s="20" t="n">
        <v>2026</v>
      </c>
      <c r="D2756" s="19" t="n">
        <v>276000</v>
      </c>
      <c r="E2756" s="19">
        <f>ROUND(MIN(B2756/12,650000)*12*0.0915+MIN(B2756/12,1390000)*12*(0.0504+0)+B2756*0.005,0)</f>
        <v/>
      </c>
      <c r="F2756" s="19" t="n">
        <v>0</v>
      </c>
      <c r="G2756" s="19" t="n">
        <v>0</v>
      </c>
      <c r="H2756" s="19">
        <f>IF(C2756&gt;=2026,IF(B2756&lt;741000,0,IF(B2756&lt;2191000,B2756-740000,IF(B2756&lt;2193000,1451000,IF(B2756&lt;2196000,1453000,IF(B2756&lt;2200000,1456000,IF(B2756&lt;3600000,ROUNDDOWN(B2756/4,-3)*2.8-80000,IF(B2756&lt;6600000,ROUNDDOWN(B2756/4,-3)*3.2-440000,IF(B2756&lt;8500000,ROUNDDOWN(B2756*0.9,0)-1100000,B2756-1950000)))))))),IF(B2756&lt;651000,0,IF(B2756&lt;1900000,B2756-650000,IF(B2756&lt;3600000,ROUNDDOWN(B2756/4,-3)*2.8-80000,IF(B2756&lt;6600000,ROUNDDOWN(B2756/4,-3)*3.2-440000,IF(B2756&lt;8500000,ROUNDDOWN(B2756*0.9,0)-1100000,B2756-1950000))))))</f>
        <v/>
      </c>
      <c r="I2756" s="19">
        <f>IF(H2756&gt;23500000,NA(),IF(C2756&gt;=2026,IF(H2756&lt;=4890000,1040000,IF(H2756&lt;=6550000,670000,620000)),IF(H2756&lt;=1320000,950000,IF(H2756&lt;=3360000,880000,IF(H2756&lt;=4890000,680000,IF(H2756&lt;=6550000,630000,580000))))))</f>
        <v/>
      </c>
      <c r="J2756" s="19">
        <f>MAX(0,ROUNDDOWN(H2756-E2756-I2756-F2756,-3))</f>
        <v/>
      </c>
      <c r="K2756" s="19">
        <f>MAX(0,ROUNDDOWN(H2756-E2756-I2756-F2756-D2756,-3))</f>
        <v/>
      </c>
      <c r="L2756" s="19">
        <f>IF(J2756&lt;=0,0,ROUNDDOWN((J2756*LOOKUP(J2756,{0,1950001,3300001,6950001,9000001,18000001,40000001},{0.05,0.1,0.2,0.23,0.33,0.4,0.45})-LOOKUP(J2756,{0,1950001,3300001,6950001,9000001,18000001,40000001},{0,97500,427500,636000,1536000,2796000,4796000}))*1.021,-2))</f>
        <v/>
      </c>
      <c r="M2756" s="19">
        <f>IF(K2756&lt;=0,0,ROUNDDOWN((K2756*LOOKUP(K2756,{0,1950001,3300001,6950001,9000001,18000001,40000001},{0.05,0.1,0.2,0.23,0.33,0.4,0.45})-LOOKUP(K2756,{0,1950001,3300001,6950001,9000001,18000001,40000001},{0,97500,427500,636000,1536000,2796000,4796000}))*1.021,-2))</f>
        <v/>
      </c>
      <c r="N2756" s="19">
        <f>MAX(0,ROUNDDOWN(H2756-E2756-430000-G2756,-3))</f>
        <v/>
      </c>
      <c r="O2756" s="19">
        <f>MAX(0,ROUNDDOWN(H2756-E2756-430000-G2756-D2756,-3))</f>
        <v/>
      </c>
      <c r="P2756" s="19">
        <f>IF(H2756&lt;=450000,0,MAX(0,ROUNDDOWN(N2756*0.06-MIN(50000,N2756)*0.03,-2))+MAX(0,ROUNDDOWN(N2756*0.04-MIN(50000,N2756)*0.02,-2)))</f>
        <v/>
      </c>
      <c r="Q2756" s="19">
        <f>IF(H2756&lt;=450000,0,MAX(0,ROUNDDOWN(O2756*0.06-MIN(50000,O2756)*0.03,-2))+MAX(0,ROUNDDOWN(O2756*0.04-MIN(50000,O2756)*0.02,-2)))</f>
        <v/>
      </c>
      <c r="R2756" s="19">
        <f>L2756-M2756</f>
        <v/>
      </c>
      <c r="S2756" s="19">
        <f>P2756-Q2756</f>
        <v/>
      </c>
      <c r="T2756" s="19">
        <f>R2756+S2756</f>
        <v/>
      </c>
      <c r="U2756" s="21">
        <f>IF(J2756&lt;=0,0,LOOKUP(J2756,{0,1950001,3300001,6950001,9000001,18000001,40000001},{0.05,0.1,0.2,0.23,0.33,0.4,0.45}))</f>
        <v/>
      </c>
    </row>
    <row r="2757">
      <c r="A2757" t="inlineStr">
        <is>
          <t>1万円刻み</t>
        </is>
      </c>
      <c r="B2757" s="19">
        <f>'3_1万円刻み'!$A$1310</f>
        <v/>
      </c>
      <c r="C2757" s="20" t="n">
        <v>2025</v>
      </c>
      <c r="D2757" s="19" t="n">
        <v>276000</v>
      </c>
      <c r="E2757" s="19">
        <f>ROUND(MIN(B2757/12,650000)*12*0.0915+MIN(B2757/12,1390000)*12*(0.0504+0)+B2757*0.005,0)</f>
        <v/>
      </c>
      <c r="F2757" s="19" t="n">
        <v>0</v>
      </c>
      <c r="G2757" s="19" t="n">
        <v>0</v>
      </c>
      <c r="H2757" s="19">
        <f>IF(C2757&gt;=2026,IF(B2757&lt;741000,0,IF(B2757&lt;2191000,B2757-740000,IF(B2757&lt;2193000,1451000,IF(B2757&lt;2196000,1453000,IF(B2757&lt;2200000,1456000,IF(B2757&lt;3600000,ROUNDDOWN(B2757/4,-3)*2.8-80000,IF(B2757&lt;6600000,ROUNDDOWN(B2757/4,-3)*3.2-440000,IF(B2757&lt;8500000,ROUNDDOWN(B2757*0.9,0)-1100000,B2757-1950000)))))))),IF(B2757&lt;651000,0,IF(B2757&lt;1900000,B2757-650000,IF(B2757&lt;3600000,ROUNDDOWN(B2757/4,-3)*2.8-80000,IF(B2757&lt;6600000,ROUNDDOWN(B2757/4,-3)*3.2-440000,IF(B2757&lt;8500000,ROUNDDOWN(B2757*0.9,0)-1100000,B2757-1950000))))))</f>
        <v/>
      </c>
      <c r="I2757" s="19">
        <f>IF(H2757&gt;23500000,NA(),IF(C2757&gt;=2026,IF(H2757&lt;=4890000,1040000,IF(H2757&lt;=6550000,670000,620000)),IF(H2757&lt;=1320000,950000,IF(H2757&lt;=3360000,880000,IF(H2757&lt;=4890000,680000,IF(H2757&lt;=6550000,630000,580000))))))</f>
        <v/>
      </c>
      <c r="J2757" s="19">
        <f>MAX(0,ROUNDDOWN(H2757-E2757-I2757-F2757,-3))</f>
        <v/>
      </c>
      <c r="K2757" s="19">
        <f>MAX(0,ROUNDDOWN(H2757-E2757-I2757-F2757-D2757,-3))</f>
        <v/>
      </c>
      <c r="L2757" s="19">
        <f>IF(J2757&lt;=0,0,ROUNDDOWN((J2757*LOOKUP(J2757,{0,1950001,3300001,6950001,9000001,18000001,40000001},{0.05,0.1,0.2,0.23,0.33,0.4,0.45})-LOOKUP(J2757,{0,1950001,3300001,6950001,9000001,18000001,40000001},{0,97500,427500,636000,1536000,2796000,4796000}))*1.021,-2))</f>
        <v/>
      </c>
      <c r="M2757" s="19">
        <f>IF(K2757&lt;=0,0,ROUNDDOWN((K2757*LOOKUP(K2757,{0,1950001,3300001,6950001,9000001,18000001,40000001},{0.05,0.1,0.2,0.23,0.33,0.4,0.45})-LOOKUP(K2757,{0,1950001,3300001,6950001,9000001,18000001,40000001},{0,97500,427500,636000,1536000,2796000,4796000}))*1.021,-2))</f>
        <v/>
      </c>
      <c r="N2757" s="19">
        <f>MAX(0,ROUNDDOWN(H2757-E2757-430000-G2757,-3))</f>
        <v/>
      </c>
      <c r="O2757" s="19">
        <f>MAX(0,ROUNDDOWN(H2757-E2757-430000-G2757-D2757,-3))</f>
        <v/>
      </c>
      <c r="P2757" s="19">
        <f>IF(H2757&lt;=450000,0,MAX(0,ROUNDDOWN(N2757*0.06-MIN(50000,N2757)*0.03,-2))+MAX(0,ROUNDDOWN(N2757*0.04-MIN(50000,N2757)*0.02,-2)))</f>
        <v/>
      </c>
      <c r="Q2757" s="19">
        <f>IF(H2757&lt;=450000,0,MAX(0,ROUNDDOWN(O2757*0.06-MIN(50000,O2757)*0.03,-2))+MAX(0,ROUNDDOWN(O2757*0.04-MIN(50000,O2757)*0.02,-2)))</f>
        <v/>
      </c>
      <c r="R2757" s="19">
        <f>L2757-M2757</f>
        <v/>
      </c>
      <c r="S2757" s="19">
        <f>P2757-Q2757</f>
        <v/>
      </c>
      <c r="T2757" s="19">
        <f>R2757+S2757</f>
        <v/>
      </c>
      <c r="U2757" s="21">
        <f>IF(J2757&lt;=0,0,LOOKUP(J2757,{0,1950001,3300001,6950001,9000001,18000001,40000001},{0.05,0.1,0.2,0.23,0.33,0.4,0.45}))</f>
        <v/>
      </c>
    </row>
    <row r="2758">
      <c r="A2758" t="inlineStr">
        <is>
          <t>1万円刻み</t>
        </is>
      </c>
      <c r="B2758" s="19">
        <f>'3_1万円刻み'!$A$1310</f>
        <v/>
      </c>
      <c r="C2758" s="20" t="n">
        <v>2026</v>
      </c>
      <c r="D2758" s="19" t="n">
        <v>276000</v>
      </c>
      <c r="E2758" s="19">
        <f>ROUND(MIN(B2758/12,650000)*12*0.0915+MIN(B2758/12,1390000)*12*(0.0504+0)+B2758*0.005,0)</f>
        <v/>
      </c>
      <c r="F2758" s="19" t="n">
        <v>0</v>
      </c>
      <c r="G2758" s="19" t="n">
        <v>0</v>
      </c>
      <c r="H2758" s="19">
        <f>IF(C2758&gt;=2026,IF(B2758&lt;741000,0,IF(B2758&lt;2191000,B2758-740000,IF(B2758&lt;2193000,1451000,IF(B2758&lt;2196000,1453000,IF(B2758&lt;2200000,1456000,IF(B2758&lt;3600000,ROUNDDOWN(B2758/4,-3)*2.8-80000,IF(B2758&lt;6600000,ROUNDDOWN(B2758/4,-3)*3.2-440000,IF(B2758&lt;8500000,ROUNDDOWN(B2758*0.9,0)-1100000,B2758-1950000)))))))),IF(B2758&lt;651000,0,IF(B2758&lt;1900000,B2758-650000,IF(B2758&lt;3600000,ROUNDDOWN(B2758/4,-3)*2.8-80000,IF(B2758&lt;6600000,ROUNDDOWN(B2758/4,-3)*3.2-440000,IF(B2758&lt;8500000,ROUNDDOWN(B2758*0.9,0)-1100000,B2758-1950000))))))</f>
        <v/>
      </c>
      <c r="I2758" s="19">
        <f>IF(H2758&gt;23500000,NA(),IF(C2758&gt;=2026,IF(H2758&lt;=4890000,1040000,IF(H2758&lt;=6550000,670000,620000)),IF(H2758&lt;=1320000,950000,IF(H2758&lt;=3360000,880000,IF(H2758&lt;=4890000,680000,IF(H2758&lt;=6550000,630000,580000))))))</f>
        <v/>
      </c>
      <c r="J2758" s="19">
        <f>MAX(0,ROUNDDOWN(H2758-E2758-I2758-F2758,-3))</f>
        <v/>
      </c>
      <c r="K2758" s="19">
        <f>MAX(0,ROUNDDOWN(H2758-E2758-I2758-F2758-D2758,-3))</f>
        <v/>
      </c>
      <c r="L2758" s="19">
        <f>IF(J2758&lt;=0,0,ROUNDDOWN((J2758*LOOKUP(J2758,{0,1950001,3300001,6950001,9000001,18000001,40000001},{0.05,0.1,0.2,0.23,0.33,0.4,0.45})-LOOKUP(J2758,{0,1950001,3300001,6950001,9000001,18000001,40000001},{0,97500,427500,636000,1536000,2796000,4796000}))*1.021,-2))</f>
        <v/>
      </c>
      <c r="M2758" s="19">
        <f>IF(K2758&lt;=0,0,ROUNDDOWN((K2758*LOOKUP(K2758,{0,1950001,3300001,6950001,9000001,18000001,40000001},{0.05,0.1,0.2,0.23,0.33,0.4,0.45})-LOOKUP(K2758,{0,1950001,3300001,6950001,9000001,18000001,40000001},{0,97500,427500,636000,1536000,2796000,4796000}))*1.021,-2))</f>
        <v/>
      </c>
      <c r="N2758" s="19">
        <f>MAX(0,ROUNDDOWN(H2758-E2758-430000-G2758,-3))</f>
        <v/>
      </c>
      <c r="O2758" s="19">
        <f>MAX(0,ROUNDDOWN(H2758-E2758-430000-G2758-D2758,-3))</f>
        <v/>
      </c>
      <c r="P2758" s="19">
        <f>IF(H2758&lt;=450000,0,MAX(0,ROUNDDOWN(N2758*0.06-MIN(50000,N2758)*0.03,-2))+MAX(0,ROUNDDOWN(N2758*0.04-MIN(50000,N2758)*0.02,-2)))</f>
        <v/>
      </c>
      <c r="Q2758" s="19">
        <f>IF(H2758&lt;=450000,0,MAX(0,ROUNDDOWN(O2758*0.06-MIN(50000,O2758)*0.03,-2))+MAX(0,ROUNDDOWN(O2758*0.04-MIN(50000,O2758)*0.02,-2)))</f>
        <v/>
      </c>
      <c r="R2758" s="19">
        <f>L2758-M2758</f>
        <v/>
      </c>
      <c r="S2758" s="19">
        <f>P2758-Q2758</f>
        <v/>
      </c>
      <c r="T2758" s="19">
        <f>R2758+S2758</f>
        <v/>
      </c>
      <c r="U2758" s="21">
        <f>IF(J2758&lt;=0,0,LOOKUP(J2758,{0,1950001,3300001,6950001,9000001,18000001,40000001},{0.05,0.1,0.2,0.23,0.33,0.4,0.45}))</f>
        <v/>
      </c>
    </row>
    <row r="2759">
      <c r="A2759" t="inlineStr">
        <is>
          <t>1万円刻み</t>
        </is>
      </c>
      <c r="B2759" s="19">
        <f>'3_1万円刻み'!$A$1311</f>
        <v/>
      </c>
      <c r="C2759" s="20" t="n">
        <v>2025</v>
      </c>
      <c r="D2759" s="19" t="n">
        <v>276000</v>
      </c>
      <c r="E2759" s="19">
        <f>ROUND(MIN(B2759/12,650000)*12*0.0915+MIN(B2759/12,1390000)*12*(0.0504+0)+B2759*0.005,0)</f>
        <v/>
      </c>
      <c r="F2759" s="19" t="n">
        <v>0</v>
      </c>
      <c r="G2759" s="19" t="n">
        <v>0</v>
      </c>
      <c r="H2759" s="19">
        <f>IF(C2759&gt;=2026,IF(B2759&lt;741000,0,IF(B2759&lt;2191000,B2759-740000,IF(B2759&lt;2193000,1451000,IF(B2759&lt;2196000,1453000,IF(B2759&lt;2200000,1456000,IF(B2759&lt;3600000,ROUNDDOWN(B2759/4,-3)*2.8-80000,IF(B2759&lt;6600000,ROUNDDOWN(B2759/4,-3)*3.2-440000,IF(B2759&lt;8500000,ROUNDDOWN(B2759*0.9,0)-1100000,B2759-1950000)))))))),IF(B2759&lt;651000,0,IF(B2759&lt;1900000,B2759-650000,IF(B2759&lt;3600000,ROUNDDOWN(B2759/4,-3)*2.8-80000,IF(B2759&lt;6600000,ROUNDDOWN(B2759/4,-3)*3.2-440000,IF(B2759&lt;8500000,ROUNDDOWN(B2759*0.9,0)-1100000,B2759-1950000))))))</f>
        <v/>
      </c>
      <c r="I2759" s="19">
        <f>IF(H2759&gt;23500000,NA(),IF(C2759&gt;=2026,IF(H2759&lt;=4890000,1040000,IF(H2759&lt;=6550000,670000,620000)),IF(H2759&lt;=1320000,950000,IF(H2759&lt;=3360000,880000,IF(H2759&lt;=4890000,680000,IF(H2759&lt;=6550000,630000,580000))))))</f>
        <v/>
      </c>
      <c r="J2759" s="19">
        <f>MAX(0,ROUNDDOWN(H2759-E2759-I2759-F2759,-3))</f>
        <v/>
      </c>
      <c r="K2759" s="19">
        <f>MAX(0,ROUNDDOWN(H2759-E2759-I2759-F2759-D2759,-3))</f>
        <v/>
      </c>
      <c r="L2759" s="19">
        <f>IF(J2759&lt;=0,0,ROUNDDOWN((J2759*LOOKUP(J2759,{0,1950001,3300001,6950001,9000001,18000001,40000001},{0.05,0.1,0.2,0.23,0.33,0.4,0.45})-LOOKUP(J2759,{0,1950001,3300001,6950001,9000001,18000001,40000001},{0,97500,427500,636000,1536000,2796000,4796000}))*1.021,-2))</f>
        <v/>
      </c>
      <c r="M2759" s="19">
        <f>IF(K2759&lt;=0,0,ROUNDDOWN((K2759*LOOKUP(K2759,{0,1950001,3300001,6950001,9000001,18000001,40000001},{0.05,0.1,0.2,0.23,0.33,0.4,0.45})-LOOKUP(K2759,{0,1950001,3300001,6950001,9000001,18000001,40000001},{0,97500,427500,636000,1536000,2796000,4796000}))*1.021,-2))</f>
        <v/>
      </c>
      <c r="N2759" s="19">
        <f>MAX(0,ROUNDDOWN(H2759-E2759-430000-G2759,-3))</f>
        <v/>
      </c>
      <c r="O2759" s="19">
        <f>MAX(0,ROUNDDOWN(H2759-E2759-430000-G2759-D2759,-3))</f>
        <v/>
      </c>
      <c r="P2759" s="19">
        <f>IF(H2759&lt;=450000,0,MAX(0,ROUNDDOWN(N2759*0.06-MIN(50000,N2759)*0.03,-2))+MAX(0,ROUNDDOWN(N2759*0.04-MIN(50000,N2759)*0.02,-2)))</f>
        <v/>
      </c>
      <c r="Q2759" s="19">
        <f>IF(H2759&lt;=450000,0,MAX(0,ROUNDDOWN(O2759*0.06-MIN(50000,O2759)*0.03,-2))+MAX(0,ROUNDDOWN(O2759*0.04-MIN(50000,O2759)*0.02,-2)))</f>
        <v/>
      </c>
      <c r="R2759" s="19">
        <f>L2759-M2759</f>
        <v/>
      </c>
      <c r="S2759" s="19">
        <f>P2759-Q2759</f>
        <v/>
      </c>
      <c r="T2759" s="19">
        <f>R2759+S2759</f>
        <v/>
      </c>
      <c r="U2759" s="21">
        <f>IF(J2759&lt;=0,0,LOOKUP(J2759,{0,1950001,3300001,6950001,9000001,18000001,40000001},{0.05,0.1,0.2,0.23,0.33,0.4,0.45}))</f>
        <v/>
      </c>
    </row>
    <row r="2760">
      <c r="A2760" t="inlineStr">
        <is>
          <t>1万円刻み</t>
        </is>
      </c>
      <c r="B2760" s="19">
        <f>'3_1万円刻み'!$A$1311</f>
        <v/>
      </c>
      <c r="C2760" s="20" t="n">
        <v>2026</v>
      </c>
      <c r="D2760" s="19" t="n">
        <v>276000</v>
      </c>
      <c r="E2760" s="19">
        <f>ROUND(MIN(B2760/12,650000)*12*0.0915+MIN(B2760/12,1390000)*12*(0.0504+0)+B2760*0.005,0)</f>
        <v/>
      </c>
      <c r="F2760" s="19" t="n">
        <v>0</v>
      </c>
      <c r="G2760" s="19" t="n">
        <v>0</v>
      </c>
      <c r="H2760" s="19">
        <f>IF(C2760&gt;=2026,IF(B2760&lt;741000,0,IF(B2760&lt;2191000,B2760-740000,IF(B2760&lt;2193000,1451000,IF(B2760&lt;2196000,1453000,IF(B2760&lt;2200000,1456000,IF(B2760&lt;3600000,ROUNDDOWN(B2760/4,-3)*2.8-80000,IF(B2760&lt;6600000,ROUNDDOWN(B2760/4,-3)*3.2-440000,IF(B2760&lt;8500000,ROUNDDOWN(B2760*0.9,0)-1100000,B2760-1950000)))))))),IF(B2760&lt;651000,0,IF(B2760&lt;1900000,B2760-650000,IF(B2760&lt;3600000,ROUNDDOWN(B2760/4,-3)*2.8-80000,IF(B2760&lt;6600000,ROUNDDOWN(B2760/4,-3)*3.2-440000,IF(B2760&lt;8500000,ROUNDDOWN(B2760*0.9,0)-1100000,B2760-1950000))))))</f>
        <v/>
      </c>
      <c r="I2760" s="19">
        <f>IF(H2760&gt;23500000,NA(),IF(C2760&gt;=2026,IF(H2760&lt;=4890000,1040000,IF(H2760&lt;=6550000,670000,620000)),IF(H2760&lt;=1320000,950000,IF(H2760&lt;=3360000,880000,IF(H2760&lt;=4890000,680000,IF(H2760&lt;=6550000,630000,580000))))))</f>
        <v/>
      </c>
      <c r="J2760" s="19">
        <f>MAX(0,ROUNDDOWN(H2760-E2760-I2760-F2760,-3))</f>
        <v/>
      </c>
      <c r="K2760" s="19">
        <f>MAX(0,ROUNDDOWN(H2760-E2760-I2760-F2760-D2760,-3))</f>
        <v/>
      </c>
      <c r="L2760" s="19">
        <f>IF(J2760&lt;=0,0,ROUNDDOWN((J2760*LOOKUP(J2760,{0,1950001,3300001,6950001,9000001,18000001,40000001},{0.05,0.1,0.2,0.23,0.33,0.4,0.45})-LOOKUP(J2760,{0,1950001,3300001,6950001,9000001,18000001,40000001},{0,97500,427500,636000,1536000,2796000,4796000}))*1.021,-2))</f>
        <v/>
      </c>
      <c r="M2760" s="19">
        <f>IF(K2760&lt;=0,0,ROUNDDOWN((K2760*LOOKUP(K2760,{0,1950001,3300001,6950001,9000001,18000001,40000001},{0.05,0.1,0.2,0.23,0.33,0.4,0.45})-LOOKUP(K2760,{0,1950001,3300001,6950001,9000001,18000001,40000001},{0,97500,427500,636000,1536000,2796000,4796000}))*1.021,-2))</f>
        <v/>
      </c>
      <c r="N2760" s="19">
        <f>MAX(0,ROUNDDOWN(H2760-E2760-430000-G2760,-3))</f>
        <v/>
      </c>
      <c r="O2760" s="19">
        <f>MAX(0,ROUNDDOWN(H2760-E2760-430000-G2760-D2760,-3))</f>
        <v/>
      </c>
      <c r="P2760" s="19">
        <f>IF(H2760&lt;=450000,0,MAX(0,ROUNDDOWN(N2760*0.06-MIN(50000,N2760)*0.03,-2))+MAX(0,ROUNDDOWN(N2760*0.04-MIN(50000,N2760)*0.02,-2)))</f>
        <v/>
      </c>
      <c r="Q2760" s="19">
        <f>IF(H2760&lt;=450000,0,MAX(0,ROUNDDOWN(O2760*0.06-MIN(50000,O2760)*0.03,-2))+MAX(0,ROUNDDOWN(O2760*0.04-MIN(50000,O2760)*0.02,-2)))</f>
        <v/>
      </c>
      <c r="R2760" s="19">
        <f>L2760-M2760</f>
        <v/>
      </c>
      <c r="S2760" s="19">
        <f>P2760-Q2760</f>
        <v/>
      </c>
      <c r="T2760" s="19">
        <f>R2760+S2760</f>
        <v/>
      </c>
      <c r="U2760" s="21">
        <f>IF(J2760&lt;=0,0,LOOKUP(J2760,{0,1950001,3300001,6950001,9000001,18000001,40000001},{0.05,0.1,0.2,0.23,0.33,0.4,0.45}))</f>
        <v/>
      </c>
    </row>
    <row r="2761">
      <c r="A2761" t="inlineStr">
        <is>
          <t>1万円刻み</t>
        </is>
      </c>
      <c r="B2761" s="19">
        <f>'3_1万円刻み'!$A$1312</f>
        <v/>
      </c>
      <c r="C2761" s="20" t="n">
        <v>2025</v>
      </c>
      <c r="D2761" s="19" t="n">
        <v>276000</v>
      </c>
      <c r="E2761" s="19">
        <f>ROUND(MIN(B2761/12,650000)*12*0.0915+MIN(B2761/12,1390000)*12*(0.0504+0)+B2761*0.005,0)</f>
        <v/>
      </c>
      <c r="F2761" s="19" t="n">
        <v>0</v>
      </c>
      <c r="G2761" s="19" t="n">
        <v>0</v>
      </c>
      <c r="H2761" s="19">
        <f>IF(C2761&gt;=2026,IF(B2761&lt;741000,0,IF(B2761&lt;2191000,B2761-740000,IF(B2761&lt;2193000,1451000,IF(B2761&lt;2196000,1453000,IF(B2761&lt;2200000,1456000,IF(B2761&lt;3600000,ROUNDDOWN(B2761/4,-3)*2.8-80000,IF(B2761&lt;6600000,ROUNDDOWN(B2761/4,-3)*3.2-440000,IF(B2761&lt;8500000,ROUNDDOWN(B2761*0.9,0)-1100000,B2761-1950000)))))))),IF(B2761&lt;651000,0,IF(B2761&lt;1900000,B2761-650000,IF(B2761&lt;3600000,ROUNDDOWN(B2761/4,-3)*2.8-80000,IF(B2761&lt;6600000,ROUNDDOWN(B2761/4,-3)*3.2-440000,IF(B2761&lt;8500000,ROUNDDOWN(B2761*0.9,0)-1100000,B2761-1950000))))))</f>
        <v/>
      </c>
      <c r="I2761" s="19">
        <f>IF(H2761&gt;23500000,NA(),IF(C2761&gt;=2026,IF(H2761&lt;=4890000,1040000,IF(H2761&lt;=6550000,670000,620000)),IF(H2761&lt;=1320000,950000,IF(H2761&lt;=3360000,880000,IF(H2761&lt;=4890000,680000,IF(H2761&lt;=6550000,630000,580000))))))</f>
        <v/>
      </c>
      <c r="J2761" s="19">
        <f>MAX(0,ROUNDDOWN(H2761-E2761-I2761-F2761,-3))</f>
        <v/>
      </c>
      <c r="K2761" s="19">
        <f>MAX(0,ROUNDDOWN(H2761-E2761-I2761-F2761-D2761,-3))</f>
        <v/>
      </c>
      <c r="L2761" s="19">
        <f>IF(J2761&lt;=0,0,ROUNDDOWN((J2761*LOOKUP(J2761,{0,1950001,3300001,6950001,9000001,18000001,40000001},{0.05,0.1,0.2,0.23,0.33,0.4,0.45})-LOOKUP(J2761,{0,1950001,3300001,6950001,9000001,18000001,40000001},{0,97500,427500,636000,1536000,2796000,4796000}))*1.021,-2))</f>
        <v/>
      </c>
      <c r="M2761" s="19">
        <f>IF(K2761&lt;=0,0,ROUNDDOWN((K2761*LOOKUP(K2761,{0,1950001,3300001,6950001,9000001,18000001,40000001},{0.05,0.1,0.2,0.23,0.33,0.4,0.45})-LOOKUP(K2761,{0,1950001,3300001,6950001,9000001,18000001,40000001},{0,97500,427500,636000,1536000,2796000,4796000}))*1.021,-2))</f>
        <v/>
      </c>
      <c r="N2761" s="19">
        <f>MAX(0,ROUNDDOWN(H2761-E2761-430000-G2761,-3))</f>
        <v/>
      </c>
      <c r="O2761" s="19">
        <f>MAX(0,ROUNDDOWN(H2761-E2761-430000-G2761-D2761,-3))</f>
        <v/>
      </c>
      <c r="P2761" s="19">
        <f>IF(H2761&lt;=450000,0,MAX(0,ROUNDDOWN(N2761*0.06-MIN(50000,N2761)*0.03,-2))+MAX(0,ROUNDDOWN(N2761*0.04-MIN(50000,N2761)*0.02,-2)))</f>
        <v/>
      </c>
      <c r="Q2761" s="19">
        <f>IF(H2761&lt;=450000,0,MAX(0,ROUNDDOWN(O2761*0.06-MIN(50000,O2761)*0.03,-2))+MAX(0,ROUNDDOWN(O2761*0.04-MIN(50000,O2761)*0.02,-2)))</f>
        <v/>
      </c>
      <c r="R2761" s="19">
        <f>L2761-M2761</f>
        <v/>
      </c>
      <c r="S2761" s="19">
        <f>P2761-Q2761</f>
        <v/>
      </c>
      <c r="T2761" s="19">
        <f>R2761+S2761</f>
        <v/>
      </c>
      <c r="U2761" s="21">
        <f>IF(J2761&lt;=0,0,LOOKUP(J2761,{0,1950001,3300001,6950001,9000001,18000001,40000001},{0.05,0.1,0.2,0.23,0.33,0.4,0.45}))</f>
        <v/>
      </c>
    </row>
    <row r="2762">
      <c r="A2762" t="inlineStr">
        <is>
          <t>1万円刻み</t>
        </is>
      </c>
      <c r="B2762" s="19">
        <f>'3_1万円刻み'!$A$1312</f>
        <v/>
      </c>
      <c r="C2762" s="20" t="n">
        <v>2026</v>
      </c>
      <c r="D2762" s="19" t="n">
        <v>276000</v>
      </c>
      <c r="E2762" s="19">
        <f>ROUND(MIN(B2762/12,650000)*12*0.0915+MIN(B2762/12,1390000)*12*(0.0504+0)+B2762*0.005,0)</f>
        <v/>
      </c>
      <c r="F2762" s="19" t="n">
        <v>0</v>
      </c>
      <c r="G2762" s="19" t="n">
        <v>0</v>
      </c>
      <c r="H2762" s="19">
        <f>IF(C2762&gt;=2026,IF(B2762&lt;741000,0,IF(B2762&lt;2191000,B2762-740000,IF(B2762&lt;2193000,1451000,IF(B2762&lt;2196000,1453000,IF(B2762&lt;2200000,1456000,IF(B2762&lt;3600000,ROUNDDOWN(B2762/4,-3)*2.8-80000,IF(B2762&lt;6600000,ROUNDDOWN(B2762/4,-3)*3.2-440000,IF(B2762&lt;8500000,ROUNDDOWN(B2762*0.9,0)-1100000,B2762-1950000)))))))),IF(B2762&lt;651000,0,IF(B2762&lt;1900000,B2762-650000,IF(B2762&lt;3600000,ROUNDDOWN(B2762/4,-3)*2.8-80000,IF(B2762&lt;6600000,ROUNDDOWN(B2762/4,-3)*3.2-440000,IF(B2762&lt;8500000,ROUNDDOWN(B2762*0.9,0)-1100000,B2762-1950000))))))</f>
        <v/>
      </c>
      <c r="I2762" s="19">
        <f>IF(H2762&gt;23500000,NA(),IF(C2762&gt;=2026,IF(H2762&lt;=4890000,1040000,IF(H2762&lt;=6550000,670000,620000)),IF(H2762&lt;=1320000,950000,IF(H2762&lt;=3360000,880000,IF(H2762&lt;=4890000,680000,IF(H2762&lt;=6550000,630000,580000))))))</f>
        <v/>
      </c>
      <c r="J2762" s="19">
        <f>MAX(0,ROUNDDOWN(H2762-E2762-I2762-F2762,-3))</f>
        <v/>
      </c>
      <c r="K2762" s="19">
        <f>MAX(0,ROUNDDOWN(H2762-E2762-I2762-F2762-D2762,-3))</f>
        <v/>
      </c>
      <c r="L2762" s="19">
        <f>IF(J2762&lt;=0,0,ROUNDDOWN((J2762*LOOKUP(J2762,{0,1950001,3300001,6950001,9000001,18000001,40000001},{0.05,0.1,0.2,0.23,0.33,0.4,0.45})-LOOKUP(J2762,{0,1950001,3300001,6950001,9000001,18000001,40000001},{0,97500,427500,636000,1536000,2796000,4796000}))*1.021,-2))</f>
        <v/>
      </c>
      <c r="M2762" s="19">
        <f>IF(K2762&lt;=0,0,ROUNDDOWN((K2762*LOOKUP(K2762,{0,1950001,3300001,6950001,9000001,18000001,40000001},{0.05,0.1,0.2,0.23,0.33,0.4,0.45})-LOOKUP(K2762,{0,1950001,3300001,6950001,9000001,18000001,40000001},{0,97500,427500,636000,1536000,2796000,4796000}))*1.021,-2))</f>
        <v/>
      </c>
      <c r="N2762" s="19">
        <f>MAX(0,ROUNDDOWN(H2762-E2762-430000-G2762,-3))</f>
        <v/>
      </c>
      <c r="O2762" s="19">
        <f>MAX(0,ROUNDDOWN(H2762-E2762-430000-G2762-D2762,-3))</f>
        <v/>
      </c>
      <c r="P2762" s="19">
        <f>IF(H2762&lt;=450000,0,MAX(0,ROUNDDOWN(N2762*0.06-MIN(50000,N2762)*0.03,-2))+MAX(0,ROUNDDOWN(N2762*0.04-MIN(50000,N2762)*0.02,-2)))</f>
        <v/>
      </c>
      <c r="Q2762" s="19">
        <f>IF(H2762&lt;=450000,0,MAX(0,ROUNDDOWN(O2762*0.06-MIN(50000,O2762)*0.03,-2))+MAX(0,ROUNDDOWN(O2762*0.04-MIN(50000,O2762)*0.02,-2)))</f>
        <v/>
      </c>
      <c r="R2762" s="19">
        <f>L2762-M2762</f>
        <v/>
      </c>
      <c r="S2762" s="19">
        <f>P2762-Q2762</f>
        <v/>
      </c>
      <c r="T2762" s="19">
        <f>R2762+S2762</f>
        <v/>
      </c>
      <c r="U2762" s="21">
        <f>IF(J2762&lt;=0,0,LOOKUP(J2762,{0,1950001,3300001,6950001,9000001,18000001,40000001},{0.05,0.1,0.2,0.23,0.33,0.4,0.45}))</f>
        <v/>
      </c>
    </row>
    <row r="2763">
      <c r="A2763" t="inlineStr">
        <is>
          <t>1万円刻み</t>
        </is>
      </c>
      <c r="B2763" s="19">
        <f>'3_1万円刻み'!$A$1313</f>
        <v/>
      </c>
      <c r="C2763" s="20" t="n">
        <v>2025</v>
      </c>
      <c r="D2763" s="19" t="n">
        <v>276000</v>
      </c>
      <c r="E2763" s="19">
        <f>ROUND(MIN(B2763/12,650000)*12*0.0915+MIN(B2763/12,1390000)*12*(0.0504+0)+B2763*0.005,0)</f>
        <v/>
      </c>
      <c r="F2763" s="19" t="n">
        <v>0</v>
      </c>
      <c r="G2763" s="19" t="n">
        <v>0</v>
      </c>
      <c r="H2763" s="19">
        <f>IF(C2763&gt;=2026,IF(B2763&lt;741000,0,IF(B2763&lt;2191000,B2763-740000,IF(B2763&lt;2193000,1451000,IF(B2763&lt;2196000,1453000,IF(B2763&lt;2200000,1456000,IF(B2763&lt;3600000,ROUNDDOWN(B2763/4,-3)*2.8-80000,IF(B2763&lt;6600000,ROUNDDOWN(B2763/4,-3)*3.2-440000,IF(B2763&lt;8500000,ROUNDDOWN(B2763*0.9,0)-1100000,B2763-1950000)))))))),IF(B2763&lt;651000,0,IF(B2763&lt;1900000,B2763-650000,IF(B2763&lt;3600000,ROUNDDOWN(B2763/4,-3)*2.8-80000,IF(B2763&lt;6600000,ROUNDDOWN(B2763/4,-3)*3.2-440000,IF(B2763&lt;8500000,ROUNDDOWN(B2763*0.9,0)-1100000,B2763-1950000))))))</f>
        <v/>
      </c>
      <c r="I2763" s="19">
        <f>IF(H2763&gt;23500000,NA(),IF(C2763&gt;=2026,IF(H2763&lt;=4890000,1040000,IF(H2763&lt;=6550000,670000,620000)),IF(H2763&lt;=1320000,950000,IF(H2763&lt;=3360000,880000,IF(H2763&lt;=4890000,680000,IF(H2763&lt;=6550000,630000,580000))))))</f>
        <v/>
      </c>
      <c r="J2763" s="19">
        <f>MAX(0,ROUNDDOWN(H2763-E2763-I2763-F2763,-3))</f>
        <v/>
      </c>
      <c r="K2763" s="19">
        <f>MAX(0,ROUNDDOWN(H2763-E2763-I2763-F2763-D2763,-3))</f>
        <v/>
      </c>
      <c r="L2763" s="19">
        <f>IF(J2763&lt;=0,0,ROUNDDOWN((J2763*LOOKUP(J2763,{0,1950001,3300001,6950001,9000001,18000001,40000001},{0.05,0.1,0.2,0.23,0.33,0.4,0.45})-LOOKUP(J2763,{0,1950001,3300001,6950001,9000001,18000001,40000001},{0,97500,427500,636000,1536000,2796000,4796000}))*1.021,-2))</f>
        <v/>
      </c>
      <c r="M2763" s="19">
        <f>IF(K2763&lt;=0,0,ROUNDDOWN((K2763*LOOKUP(K2763,{0,1950001,3300001,6950001,9000001,18000001,40000001},{0.05,0.1,0.2,0.23,0.33,0.4,0.45})-LOOKUP(K2763,{0,1950001,3300001,6950001,9000001,18000001,40000001},{0,97500,427500,636000,1536000,2796000,4796000}))*1.021,-2))</f>
        <v/>
      </c>
      <c r="N2763" s="19">
        <f>MAX(0,ROUNDDOWN(H2763-E2763-430000-G2763,-3))</f>
        <v/>
      </c>
      <c r="O2763" s="19">
        <f>MAX(0,ROUNDDOWN(H2763-E2763-430000-G2763-D2763,-3))</f>
        <v/>
      </c>
      <c r="P2763" s="19">
        <f>IF(H2763&lt;=450000,0,MAX(0,ROUNDDOWN(N2763*0.06-MIN(50000,N2763)*0.03,-2))+MAX(0,ROUNDDOWN(N2763*0.04-MIN(50000,N2763)*0.02,-2)))</f>
        <v/>
      </c>
      <c r="Q2763" s="19">
        <f>IF(H2763&lt;=450000,0,MAX(0,ROUNDDOWN(O2763*0.06-MIN(50000,O2763)*0.03,-2))+MAX(0,ROUNDDOWN(O2763*0.04-MIN(50000,O2763)*0.02,-2)))</f>
        <v/>
      </c>
      <c r="R2763" s="19">
        <f>L2763-M2763</f>
        <v/>
      </c>
      <c r="S2763" s="19">
        <f>P2763-Q2763</f>
        <v/>
      </c>
      <c r="T2763" s="19">
        <f>R2763+S2763</f>
        <v/>
      </c>
      <c r="U2763" s="21">
        <f>IF(J2763&lt;=0,0,LOOKUP(J2763,{0,1950001,3300001,6950001,9000001,18000001,40000001},{0.05,0.1,0.2,0.23,0.33,0.4,0.45}))</f>
        <v/>
      </c>
    </row>
    <row r="2764">
      <c r="A2764" t="inlineStr">
        <is>
          <t>1万円刻み</t>
        </is>
      </c>
      <c r="B2764" s="19">
        <f>'3_1万円刻み'!$A$1313</f>
        <v/>
      </c>
      <c r="C2764" s="20" t="n">
        <v>2026</v>
      </c>
      <c r="D2764" s="19" t="n">
        <v>276000</v>
      </c>
      <c r="E2764" s="19">
        <f>ROUND(MIN(B2764/12,650000)*12*0.0915+MIN(B2764/12,1390000)*12*(0.0504+0)+B2764*0.005,0)</f>
        <v/>
      </c>
      <c r="F2764" s="19" t="n">
        <v>0</v>
      </c>
      <c r="G2764" s="19" t="n">
        <v>0</v>
      </c>
      <c r="H2764" s="19">
        <f>IF(C2764&gt;=2026,IF(B2764&lt;741000,0,IF(B2764&lt;2191000,B2764-740000,IF(B2764&lt;2193000,1451000,IF(B2764&lt;2196000,1453000,IF(B2764&lt;2200000,1456000,IF(B2764&lt;3600000,ROUNDDOWN(B2764/4,-3)*2.8-80000,IF(B2764&lt;6600000,ROUNDDOWN(B2764/4,-3)*3.2-440000,IF(B2764&lt;8500000,ROUNDDOWN(B2764*0.9,0)-1100000,B2764-1950000)))))))),IF(B2764&lt;651000,0,IF(B2764&lt;1900000,B2764-650000,IF(B2764&lt;3600000,ROUNDDOWN(B2764/4,-3)*2.8-80000,IF(B2764&lt;6600000,ROUNDDOWN(B2764/4,-3)*3.2-440000,IF(B2764&lt;8500000,ROUNDDOWN(B2764*0.9,0)-1100000,B2764-1950000))))))</f>
        <v/>
      </c>
      <c r="I2764" s="19">
        <f>IF(H2764&gt;23500000,NA(),IF(C2764&gt;=2026,IF(H2764&lt;=4890000,1040000,IF(H2764&lt;=6550000,670000,620000)),IF(H2764&lt;=1320000,950000,IF(H2764&lt;=3360000,880000,IF(H2764&lt;=4890000,680000,IF(H2764&lt;=6550000,630000,580000))))))</f>
        <v/>
      </c>
      <c r="J2764" s="19">
        <f>MAX(0,ROUNDDOWN(H2764-E2764-I2764-F2764,-3))</f>
        <v/>
      </c>
      <c r="K2764" s="19">
        <f>MAX(0,ROUNDDOWN(H2764-E2764-I2764-F2764-D2764,-3))</f>
        <v/>
      </c>
      <c r="L2764" s="19">
        <f>IF(J2764&lt;=0,0,ROUNDDOWN((J2764*LOOKUP(J2764,{0,1950001,3300001,6950001,9000001,18000001,40000001},{0.05,0.1,0.2,0.23,0.33,0.4,0.45})-LOOKUP(J2764,{0,1950001,3300001,6950001,9000001,18000001,40000001},{0,97500,427500,636000,1536000,2796000,4796000}))*1.021,-2))</f>
        <v/>
      </c>
      <c r="M2764" s="19">
        <f>IF(K2764&lt;=0,0,ROUNDDOWN((K2764*LOOKUP(K2764,{0,1950001,3300001,6950001,9000001,18000001,40000001},{0.05,0.1,0.2,0.23,0.33,0.4,0.45})-LOOKUP(K2764,{0,1950001,3300001,6950001,9000001,18000001,40000001},{0,97500,427500,636000,1536000,2796000,4796000}))*1.021,-2))</f>
        <v/>
      </c>
      <c r="N2764" s="19">
        <f>MAX(0,ROUNDDOWN(H2764-E2764-430000-G2764,-3))</f>
        <v/>
      </c>
      <c r="O2764" s="19">
        <f>MAX(0,ROUNDDOWN(H2764-E2764-430000-G2764-D2764,-3))</f>
        <v/>
      </c>
      <c r="P2764" s="19">
        <f>IF(H2764&lt;=450000,0,MAX(0,ROUNDDOWN(N2764*0.06-MIN(50000,N2764)*0.03,-2))+MAX(0,ROUNDDOWN(N2764*0.04-MIN(50000,N2764)*0.02,-2)))</f>
        <v/>
      </c>
      <c r="Q2764" s="19">
        <f>IF(H2764&lt;=450000,0,MAX(0,ROUNDDOWN(O2764*0.06-MIN(50000,O2764)*0.03,-2))+MAX(0,ROUNDDOWN(O2764*0.04-MIN(50000,O2764)*0.02,-2)))</f>
        <v/>
      </c>
      <c r="R2764" s="19">
        <f>L2764-M2764</f>
        <v/>
      </c>
      <c r="S2764" s="19">
        <f>P2764-Q2764</f>
        <v/>
      </c>
      <c r="T2764" s="19">
        <f>R2764+S2764</f>
        <v/>
      </c>
      <c r="U2764" s="21">
        <f>IF(J2764&lt;=0,0,LOOKUP(J2764,{0,1950001,3300001,6950001,9000001,18000001,40000001},{0.05,0.1,0.2,0.23,0.33,0.4,0.45}))</f>
        <v/>
      </c>
    </row>
    <row r="2765">
      <c r="A2765" t="inlineStr">
        <is>
          <t>1万円刻み</t>
        </is>
      </c>
      <c r="B2765" s="19">
        <f>'3_1万円刻み'!$A$1314</f>
        <v/>
      </c>
      <c r="C2765" s="20" t="n">
        <v>2025</v>
      </c>
      <c r="D2765" s="19" t="n">
        <v>276000</v>
      </c>
      <c r="E2765" s="19">
        <f>ROUND(MIN(B2765/12,650000)*12*0.0915+MIN(B2765/12,1390000)*12*(0.0504+0)+B2765*0.005,0)</f>
        <v/>
      </c>
      <c r="F2765" s="19" t="n">
        <v>0</v>
      </c>
      <c r="G2765" s="19" t="n">
        <v>0</v>
      </c>
      <c r="H2765" s="19">
        <f>IF(C2765&gt;=2026,IF(B2765&lt;741000,0,IF(B2765&lt;2191000,B2765-740000,IF(B2765&lt;2193000,1451000,IF(B2765&lt;2196000,1453000,IF(B2765&lt;2200000,1456000,IF(B2765&lt;3600000,ROUNDDOWN(B2765/4,-3)*2.8-80000,IF(B2765&lt;6600000,ROUNDDOWN(B2765/4,-3)*3.2-440000,IF(B2765&lt;8500000,ROUNDDOWN(B2765*0.9,0)-1100000,B2765-1950000)))))))),IF(B2765&lt;651000,0,IF(B2765&lt;1900000,B2765-650000,IF(B2765&lt;3600000,ROUNDDOWN(B2765/4,-3)*2.8-80000,IF(B2765&lt;6600000,ROUNDDOWN(B2765/4,-3)*3.2-440000,IF(B2765&lt;8500000,ROUNDDOWN(B2765*0.9,0)-1100000,B2765-1950000))))))</f>
        <v/>
      </c>
      <c r="I2765" s="19">
        <f>IF(H2765&gt;23500000,NA(),IF(C2765&gt;=2026,IF(H2765&lt;=4890000,1040000,IF(H2765&lt;=6550000,670000,620000)),IF(H2765&lt;=1320000,950000,IF(H2765&lt;=3360000,880000,IF(H2765&lt;=4890000,680000,IF(H2765&lt;=6550000,630000,580000))))))</f>
        <v/>
      </c>
      <c r="J2765" s="19">
        <f>MAX(0,ROUNDDOWN(H2765-E2765-I2765-F2765,-3))</f>
        <v/>
      </c>
      <c r="K2765" s="19">
        <f>MAX(0,ROUNDDOWN(H2765-E2765-I2765-F2765-D2765,-3))</f>
        <v/>
      </c>
      <c r="L2765" s="19">
        <f>IF(J2765&lt;=0,0,ROUNDDOWN((J2765*LOOKUP(J2765,{0,1950001,3300001,6950001,9000001,18000001,40000001},{0.05,0.1,0.2,0.23,0.33,0.4,0.45})-LOOKUP(J2765,{0,1950001,3300001,6950001,9000001,18000001,40000001},{0,97500,427500,636000,1536000,2796000,4796000}))*1.021,-2))</f>
        <v/>
      </c>
      <c r="M2765" s="19">
        <f>IF(K2765&lt;=0,0,ROUNDDOWN((K2765*LOOKUP(K2765,{0,1950001,3300001,6950001,9000001,18000001,40000001},{0.05,0.1,0.2,0.23,0.33,0.4,0.45})-LOOKUP(K2765,{0,1950001,3300001,6950001,9000001,18000001,40000001},{0,97500,427500,636000,1536000,2796000,4796000}))*1.021,-2))</f>
        <v/>
      </c>
      <c r="N2765" s="19">
        <f>MAX(0,ROUNDDOWN(H2765-E2765-430000-G2765,-3))</f>
        <v/>
      </c>
      <c r="O2765" s="19">
        <f>MAX(0,ROUNDDOWN(H2765-E2765-430000-G2765-D2765,-3))</f>
        <v/>
      </c>
      <c r="P2765" s="19">
        <f>IF(H2765&lt;=450000,0,MAX(0,ROUNDDOWN(N2765*0.06-MIN(50000,N2765)*0.03,-2))+MAX(0,ROUNDDOWN(N2765*0.04-MIN(50000,N2765)*0.02,-2)))</f>
        <v/>
      </c>
      <c r="Q2765" s="19">
        <f>IF(H2765&lt;=450000,0,MAX(0,ROUNDDOWN(O2765*0.06-MIN(50000,O2765)*0.03,-2))+MAX(0,ROUNDDOWN(O2765*0.04-MIN(50000,O2765)*0.02,-2)))</f>
        <v/>
      </c>
      <c r="R2765" s="19">
        <f>L2765-M2765</f>
        <v/>
      </c>
      <c r="S2765" s="19">
        <f>P2765-Q2765</f>
        <v/>
      </c>
      <c r="T2765" s="19">
        <f>R2765+S2765</f>
        <v/>
      </c>
      <c r="U2765" s="21">
        <f>IF(J2765&lt;=0,0,LOOKUP(J2765,{0,1950001,3300001,6950001,9000001,18000001,40000001},{0.05,0.1,0.2,0.23,0.33,0.4,0.45}))</f>
        <v/>
      </c>
    </row>
    <row r="2766">
      <c r="A2766" t="inlineStr">
        <is>
          <t>1万円刻み</t>
        </is>
      </c>
      <c r="B2766" s="19">
        <f>'3_1万円刻み'!$A$1314</f>
        <v/>
      </c>
      <c r="C2766" s="20" t="n">
        <v>2026</v>
      </c>
      <c r="D2766" s="19" t="n">
        <v>276000</v>
      </c>
      <c r="E2766" s="19">
        <f>ROUND(MIN(B2766/12,650000)*12*0.0915+MIN(B2766/12,1390000)*12*(0.0504+0)+B2766*0.005,0)</f>
        <v/>
      </c>
      <c r="F2766" s="19" t="n">
        <v>0</v>
      </c>
      <c r="G2766" s="19" t="n">
        <v>0</v>
      </c>
      <c r="H2766" s="19">
        <f>IF(C2766&gt;=2026,IF(B2766&lt;741000,0,IF(B2766&lt;2191000,B2766-740000,IF(B2766&lt;2193000,1451000,IF(B2766&lt;2196000,1453000,IF(B2766&lt;2200000,1456000,IF(B2766&lt;3600000,ROUNDDOWN(B2766/4,-3)*2.8-80000,IF(B2766&lt;6600000,ROUNDDOWN(B2766/4,-3)*3.2-440000,IF(B2766&lt;8500000,ROUNDDOWN(B2766*0.9,0)-1100000,B2766-1950000)))))))),IF(B2766&lt;651000,0,IF(B2766&lt;1900000,B2766-650000,IF(B2766&lt;3600000,ROUNDDOWN(B2766/4,-3)*2.8-80000,IF(B2766&lt;6600000,ROUNDDOWN(B2766/4,-3)*3.2-440000,IF(B2766&lt;8500000,ROUNDDOWN(B2766*0.9,0)-1100000,B2766-1950000))))))</f>
        <v/>
      </c>
      <c r="I2766" s="19">
        <f>IF(H2766&gt;23500000,NA(),IF(C2766&gt;=2026,IF(H2766&lt;=4890000,1040000,IF(H2766&lt;=6550000,670000,620000)),IF(H2766&lt;=1320000,950000,IF(H2766&lt;=3360000,880000,IF(H2766&lt;=4890000,680000,IF(H2766&lt;=6550000,630000,580000))))))</f>
        <v/>
      </c>
      <c r="J2766" s="19">
        <f>MAX(0,ROUNDDOWN(H2766-E2766-I2766-F2766,-3))</f>
        <v/>
      </c>
      <c r="K2766" s="19">
        <f>MAX(0,ROUNDDOWN(H2766-E2766-I2766-F2766-D2766,-3))</f>
        <v/>
      </c>
      <c r="L2766" s="19">
        <f>IF(J2766&lt;=0,0,ROUNDDOWN((J2766*LOOKUP(J2766,{0,1950001,3300001,6950001,9000001,18000001,40000001},{0.05,0.1,0.2,0.23,0.33,0.4,0.45})-LOOKUP(J2766,{0,1950001,3300001,6950001,9000001,18000001,40000001},{0,97500,427500,636000,1536000,2796000,4796000}))*1.021,-2))</f>
        <v/>
      </c>
      <c r="M2766" s="19">
        <f>IF(K2766&lt;=0,0,ROUNDDOWN((K2766*LOOKUP(K2766,{0,1950001,3300001,6950001,9000001,18000001,40000001},{0.05,0.1,0.2,0.23,0.33,0.4,0.45})-LOOKUP(K2766,{0,1950001,3300001,6950001,9000001,18000001,40000001},{0,97500,427500,636000,1536000,2796000,4796000}))*1.021,-2))</f>
        <v/>
      </c>
      <c r="N2766" s="19">
        <f>MAX(0,ROUNDDOWN(H2766-E2766-430000-G2766,-3))</f>
        <v/>
      </c>
      <c r="O2766" s="19">
        <f>MAX(0,ROUNDDOWN(H2766-E2766-430000-G2766-D2766,-3))</f>
        <v/>
      </c>
      <c r="P2766" s="19">
        <f>IF(H2766&lt;=450000,0,MAX(0,ROUNDDOWN(N2766*0.06-MIN(50000,N2766)*0.03,-2))+MAX(0,ROUNDDOWN(N2766*0.04-MIN(50000,N2766)*0.02,-2)))</f>
        <v/>
      </c>
      <c r="Q2766" s="19">
        <f>IF(H2766&lt;=450000,0,MAX(0,ROUNDDOWN(O2766*0.06-MIN(50000,O2766)*0.03,-2))+MAX(0,ROUNDDOWN(O2766*0.04-MIN(50000,O2766)*0.02,-2)))</f>
        <v/>
      </c>
      <c r="R2766" s="19">
        <f>L2766-M2766</f>
        <v/>
      </c>
      <c r="S2766" s="19">
        <f>P2766-Q2766</f>
        <v/>
      </c>
      <c r="T2766" s="19">
        <f>R2766+S2766</f>
        <v/>
      </c>
      <c r="U2766" s="21">
        <f>IF(J2766&lt;=0,0,LOOKUP(J2766,{0,1950001,3300001,6950001,9000001,18000001,40000001},{0.05,0.1,0.2,0.23,0.33,0.4,0.45}))</f>
        <v/>
      </c>
    </row>
    <row r="2767">
      <c r="A2767" t="inlineStr">
        <is>
          <t>1万円刻み</t>
        </is>
      </c>
      <c r="B2767" s="19">
        <f>'3_1万円刻み'!$A$1315</f>
        <v/>
      </c>
      <c r="C2767" s="20" t="n">
        <v>2025</v>
      </c>
      <c r="D2767" s="19" t="n">
        <v>276000</v>
      </c>
      <c r="E2767" s="19">
        <f>ROUND(MIN(B2767/12,650000)*12*0.0915+MIN(B2767/12,1390000)*12*(0.0504+0)+B2767*0.005,0)</f>
        <v/>
      </c>
      <c r="F2767" s="19" t="n">
        <v>0</v>
      </c>
      <c r="G2767" s="19" t="n">
        <v>0</v>
      </c>
      <c r="H2767" s="19">
        <f>IF(C2767&gt;=2026,IF(B2767&lt;741000,0,IF(B2767&lt;2191000,B2767-740000,IF(B2767&lt;2193000,1451000,IF(B2767&lt;2196000,1453000,IF(B2767&lt;2200000,1456000,IF(B2767&lt;3600000,ROUNDDOWN(B2767/4,-3)*2.8-80000,IF(B2767&lt;6600000,ROUNDDOWN(B2767/4,-3)*3.2-440000,IF(B2767&lt;8500000,ROUNDDOWN(B2767*0.9,0)-1100000,B2767-1950000)))))))),IF(B2767&lt;651000,0,IF(B2767&lt;1900000,B2767-650000,IF(B2767&lt;3600000,ROUNDDOWN(B2767/4,-3)*2.8-80000,IF(B2767&lt;6600000,ROUNDDOWN(B2767/4,-3)*3.2-440000,IF(B2767&lt;8500000,ROUNDDOWN(B2767*0.9,0)-1100000,B2767-1950000))))))</f>
        <v/>
      </c>
      <c r="I2767" s="19">
        <f>IF(H2767&gt;23500000,NA(),IF(C2767&gt;=2026,IF(H2767&lt;=4890000,1040000,IF(H2767&lt;=6550000,670000,620000)),IF(H2767&lt;=1320000,950000,IF(H2767&lt;=3360000,880000,IF(H2767&lt;=4890000,680000,IF(H2767&lt;=6550000,630000,580000))))))</f>
        <v/>
      </c>
      <c r="J2767" s="19">
        <f>MAX(0,ROUNDDOWN(H2767-E2767-I2767-F2767,-3))</f>
        <v/>
      </c>
      <c r="K2767" s="19">
        <f>MAX(0,ROUNDDOWN(H2767-E2767-I2767-F2767-D2767,-3))</f>
        <v/>
      </c>
      <c r="L2767" s="19">
        <f>IF(J2767&lt;=0,0,ROUNDDOWN((J2767*LOOKUP(J2767,{0,1950001,3300001,6950001,9000001,18000001,40000001},{0.05,0.1,0.2,0.23,0.33,0.4,0.45})-LOOKUP(J2767,{0,1950001,3300001,6950001,9000001,18000001,40000001},{0,97500,427500,636000,1536000,2796000,4796000}))*1.021,-2))</f>
        <v/>
      </c>
      <c r="M2767" s="19">
        <f>IF(K2767&lt;=0,0,ROUNDDOWN((K2767*LOOKUP(K2767,{0,1950001,3300001,6950001,9000001,18000001,40000001},{0.05,0.1,0.2,0.23,0.33,0.4,0.45})-LOOKUP(K2767,{0,1950001,3300001,6950001,9000001,18000001,40000001},{0,97500,427500,636000,1536000,2796000,4796000}))*1.021,-2))</f>
        <v/>
      </c>
      <c r="N2767" s="19">
        <f>MAX(0,ROUNDDOWN(H2767-E2767-430000-G2767,-3))</f>
        <v/>
      </c>
      <c r="O2767" s="19">
        <f>MAX(0,ROUNDDOWN(H2767-E2767-430000-G2767-D2767,-3))</f>
        <v/>
      </c>
      <c r="P2767" s="19">
        <f>IF(H2767&lt;=450000,0,MAX(0,ROUNDDOWN(N2767*0.06-MIN(50000,N2767)*0.03,-2))+MAX(0,ROUNDDOWN(N2767*0.04-MIN(50000,N2767)*0.02,-2)))</f>
        <v/>
      </c>
      <c r="Q2767" s="19">
        <f>IF(H2767&lt;=450000,0,MAX(0,ROUNDDOWN(O2767*0.06-MIN(50000,O2767)*0.03,-2))+MAX(0,ROUNDDOWN(O2767*0.04-MIN(50000,O2767)*0.02,-2)))</f>
        <v/>
      </c>
      <c r="R2767" s="19">
        <f>L2767-M2767</f>
        <v/>
      </c>
      <c r="S2767" s="19">
        <f>P2767-Q2767</f>
        <v/>
      </c>
      <c r="T2767" s="19">
        <f>R2767+S2767</f>
        <v/>
      </c>
      <c r="U2767" s="21">
        <f>IF(J2767&lt;=0,0,LOOKUP(J2767,{0,1950001,3300001,6950001,9000001,18000001,40000001},{0.05,0.1,0.2,0.23,0.33,0.4,0.45}))</f>
        <v/>
      </c>
    </row>
    <row r="2768">
      <c r="A2768" t="inlineStr">
        <is>
          <t>1万円刻み</t>
        </is>
      </c>
      <c r="B2768" s="19">
        <f>'3_1万円刻み'!$A$1315</f>
        <v/>
      </c>
      <c r="C2768" s="20" t="n">
        <v>2026</v>
      </c>
      <c r="D2768" s="19" t="n">
        <v>276000</v>
      </c>
      <c r="E2768" s="19">
        <f>ROUND(MIN(B2768/12,650000)*12*0.0915+MIN(B2768/12,1390000)*12*(0.0504+0)+B2768*0.005,0)</f>
        <v/>
      </c>
      <c r="F2768" s="19" t="n">
        <v>0</v>
      </c>
      <c r="G2768" s="19" t="n">
        <v>0</v>
      </c>
      <c r="H2768" s="19">
        <f>IF(C2768&gt;=2026,IF(B2768&lt;741000,0,IF(B2768&lt;2191000,B2768-740000,IF(B2768&lt;2193000,1451000,IF(B2768&lt;2196000,1453000,IF(B2768&lt;2200000,1456000,IF(B2768&lt;3600000,ROUNDDOWN(B2768/4,-3)*2.8-80000,IF(B2768&lt;6600000,ROUNDDOWN(B2768/4,-3)*3.2-440000,IF(B2768&lt;8500000,ROUNDDOWN(B2768*0.9,0)-1100000,B2768-1950000)))))))),IF(B2768&lt;651000,0,IF(B2768&lt;1900000,B2768-650000,IF(B2768&lt;3600000,ROUNDDOWN(B2768/4,-3)*2.8-80000,IF(B2768&lt;6600000,ROUNDDOWN(B2768/4,-3)*3.2-440000,IF(B2768&lt;8500000,ROUNDDOWN(B2768*0.9,0)-1100000,B2768-1950000))))))</f>
        <v/>
      </c>
      <c r="I2768" s="19">
        <f>IF(H2768&gt;23500000,NA(),IF(C2768&gt;=2026,IF(H2768&lt;=4890000,1040000,IF(H2768&lt;=6550000,670000,620000)),IF(H2768&lt;=1320000,950000,IF(H2768&lt;=3360000,880000,IF(H2768&lt;=4890000,680000,IF(H2768&lt;=6550000,630000,580000))))))</f>
        <v/>
      </c>
      <c r="J2768" s="19">
        <f>MAX(0,ROUNDDOWN(H2768-E2768-I2768-F2768,-3))</f>
        <v/>
      </c>
      <c r="K2768" s="19">
        <f>MAX(0,ROUNDDOWN(H2768-E2768-I2768-F2768-D2768,-3))</f>
        <v/>
      </c>
      <c r="L2768" s="19">
        <f>IF(J2768&lt;=0,0,ROUNDDOWN((J2768*LOOKUP(J2768,{0,1950001,3300001,6950001,9000001,18000001,40000001},{0.05,0.1,0.2,0.23,0.33,0.4,0.45})-LOOKUP(J2768,{0,1950001,3300001,6950001,9000001,18000001,40000001},{0,97500,427500,636000,1536000,2796000,4796000}))*1.021,-2))</f>
        <v/>
      </c>
      <c r="M2768" s="19">
        <f>IF(K2768&lt;=0,0,ROUNDDOWN((K2768*LOOKUP(K2768,{0,1950001,3300001,6950001,9000001,18000001,40000001},{0.05,0.1,0.2,0.23,0.33,0.4,0.45})-LOOKUP(K2768,{0,1950001,3300001,6950001,9000001,18000001,40000001},{0,97500,427500,636000,1536000,2796000,4796000}))*1.021,-2))</f>
        <v/>
      </c>
      <c r="N2768" s="19">
        <f>MAX(0,ROUNDDOWN(H2768-E2768-430000-G2768,-3))</f>
        <v/>
      </c>
      <c r="O2768" s="19">
        <f>MAX(0,ROUNDDOWN(H2768-E2768-430000-G2768-D2768,-3))</f>
        <v/>
      </c>
      <c r="P2768" s="19">
        <f>IF(H2768&lt;=450000,0,MAX(0,ROUNDDOWN(N2768*0.06-MIN(50000,N2768)*0.03,-2))+MAX(0,ROUNDDOWN(N2768*0.04-MIN(50000,N2768)*0.02,-2)))</f>
        <v/>
      </c>
      <c r="Q2768" s="19">
        <f>IF(H2768&lt;=450000,0,MAX(0,ROUNDDOWN(O2768*0.06-MIN(50000,O2768)*0.03,-2))+MAX(0,ROUNDDOWN(O2768*0.04-MIN(50000,O2768)*0.02,-2)))</f>
        <v/>
      </c>
      <c r="R2768" s="19">
        <f>L2768-M2768</f>
        <v/>
      </c>
      <c r="S2768" s="19">
        <f>P2768-Q2768</f>
        <v/>
      </c>
      <c r="T2768" s="19">
        <f>R2768+S2768</f>
        <v/>
      </c>
      <c r="U2768" s="21">
        <f>IF(J2768&lt;=0,0,LOOKUP(J2768,{0,1950001,3300001,6950001,9000001,18000001,40000001},{0.05,0.1,0.2,0.23,0.33,0.4,0.45}))</f>
        <v/>
      </c>
    </row>
    <row r="2769">
      <c r="A2769" t="inlineStr">
        <is>
          <t>1万円刻み</t>
        </is>
      </c>
      <c r="B2769" s="19">
        <f>'3_1万円刻み'!$A$1316</f>
        <v/>
      </c>
      <c r="C2769" s="20" t="n">
        <v>2025</v>
      </c>
      <c r="D2769" s="19" t="n">
        <v>276000</v>
      </c>
      <c r="E2769" s="19">
        <f>ROUND(MIN(B2769/12,650000)*12*0.0915+MIN(B2769/12,1390000)*12*(0.0504+0)+B2769*0.005,0)</f>
        <v/>
      </c>
      <c r="F2769" s="19" t="n">
        <v>0</v>
      </c>
      <c r="G2769" s="19" t="n">
        <v>0</v>
      </c>
      <c r="H2769" s="19">
        <f>IF(C2769&gt;=2026,IF(B2769&lt;741000,0,IF(B2769&lt;2191000,B2769-740000,IF(B2769&lt;2193000,1451000,IF(B2769&lt;2196000,1453000,IF(B2769&lt;2200000,1456000,IF(B2769&lt;3600000,ROUNDDOWN(B2769/4,-3)*2.8-80000,IF(B2769&lt;6600000,ROUNDDOWN(B2769/4,-3)*3.2-440000,IF(B2769&lt;8500000,ROUNDDOWN(B2769*0.9,0)-1100000,B2769-1950000)))))))),IF(B2769&lt;651000,0,IF(B2769&lt;1900000,B2769-650000,IF(B2769&lt;3600000,ROUNDDOWN(B2769/4,-3)*2.8-80000,IF(B2769&lt;6600000,ROUNDDOWN(B2769/4,-3)*3.2-440000,IF(B2769&lt;8500000,ROUNDDOWN(B2769*0.9,0)-1100000,B2769-1950000))))))</f>
        <v/>
      </c>
      <c r="I2769" s="19">
        <f>IF(H2769&gt;23500000,NA(),IF(C2769&gt;=2026,IF(H2769&lt;=4890000,1040000,IF(H2769&lt;=6550000,670000,620000)),IF(H2769&lt;=1320000,950000,IF(H2769&lt;=3360000,880000,IF(H2769&lt;=4890000,680000,IF(H2769&lt;=6550000,630000,580000))))))</f>
        <v/>
      </c>
      <c r="J2769" s="19">
        <f>MAX(0,ROUNDDOWN(H2769-E2769-I2769-F2769,-3))</f>
        <v/>
      </c>
      <c r="K2769" s="19">
        <f>MAX(0,ROUNDDOWN(H2769-E2769-I2769-F2769-D2769,-3))</f>
        <v/>
      </c>
      <c r="L2769" s="19">
        <f>IF(J2769&lt;=0,0,ROUNDDOWN((J2769*LOOKUP(J2769,{0,1950001,3300001,6950001,9000001,18000001,40000001},{0.05,0.1,0.2,0.23,0.33,0.4,0.45})-LOOKUP(J2769,{0,1950001,3300001,6950001,9000001,18000001,40000001},{0,97500,427500,636000,1536000,2796000,4796000}))*1.021,-2))</f>
        <v/>
      </c>
      <c r="M2769" s="19">
        <f>IF(K2769&lt;=0,0,ROUNDDOWN((K2769*LOOKUP(K2769,{0,1950001,3300001,6950001,9000001,18000001,40000001},{0.05,0.1,0.2,0.23,0.33,0.4,0.45})-LOOKUP(K2769,{0,1950001,3300001,6950001,9000001,18000001,40000001},{0,97500,427500,636000,1536000,2796000,4796000}))*1.021,-2))</f>
        <v/>
      </c>
      <c r="N2769" s="19">
        <f>MAX(0,ROUNDDOWN(H2769-E2769-430000-G2769,-3))</f>
        <v/>
      </c>
      <c r="O2769" s="19">
        <f>MAX(0,ROUNDDOWN(H2769-E2769-430000-G2769-D2769,-3))</f>
        <v/>
      </c>
      <c r="P2769" s="19">
        <f>IF(H2769&lt;=450000,0,MAX(0,ROUNDDOWN(N2769*0.06-MIN(50000,N2769)*0.03,-2))+MAX(0,ROUNDDOWN(N2769*0.04-MIN(50000,N2769)*0.02,-2)))</f>
        <v/>
      </c>
      <c r="Q2769" s="19">
        <f>IF(H2769&lt;=450000,0,MAX(0,ROUNDDOWN(O2769*0.06-MIN(50000,O2769)*0.03,-2))+MAX(0,ROUNDDOWN(O2769*0.04-MIN(50000,O2769)*0.02,-2)))</f>
        <v/>
      </c>
      <c r="R2769" s="19">
        <f>L2769-M2769</f>
        <v/>
      </c>
      <c r="S2769" s="19">
        <f>P2769-Q2769</f>
        <v/>
      </c>
      <c r="T2769" s="19">
        <f>R2769+S2769</f>
        <v/>
      </c>
      <c r="U2769" s="21">
        <f>IF(J2769&lt;=0,0,LOOKUP(J2769,{0,1950001,3300001,6950001,9000001,18000001,40000001},{0.05,0.1,0.2,0.23,0.33,0.4,0.45}))</f>
        <v/>
      </c>
    </row>
    <row r="2770">
      <c r="A2770" t="inlineStr">
        <is>
          <t>1万円刻み</t>
        </is>
      </c>
      <c r="B2770" s="19">
        <f>'3_1万円刻み'!$A$1316</f>
        <v/>
      </c>
      <c r="C2770" s="20" t="n">
        <v>2026</v>
      </c>
      <c r="D2770" s="19" t="n">
        <v>276000</v>
      </c>
      <c r="E2770" s="19">
        <f>ROUND(MIN(B2770/12,650000)*12*0.0915+MIN(B2770/12,1390000)*12*(0.0504+0)+B2770*0.005,0)</f>
        <v/>
      </c>
      <c r="F2770" s="19" t="n">
        <v>0</v>
      </c>
      <c r="G2770" s="19" t="n">
        <v>0</v>
      </c>
      <c r="H2770" s="19">
        <f>IF(C2770&gt;=2026,IF(B2770&lt;741000,0,IF(B2770&lt;2191000,B2770-740000,IF(B2770&lt;2193000,1451000,IF(B2770&lt;2196000,1453000,IF(B2770&lt;2200000,1456000,IF(B2770&lt;3600000,ROUNDDOWN(B2770/4,-3)*2.8-80000,IF(B2770&lt;6600000,ROUNDDOWN(B2770/4,-3)*3.2-440000,IF(B2770&lt;8500000,ROUNDDOWN(B2770*0.9,0)-1100000,B2770-1950000)))))))),IF(B2770&lt;651000,0,IF(B2770&lt;1900000,B2770-650000,IF(B2770&lt;3600000,ROUNDDOWN(B2770/4,-3)*2.8-80000,IF(B2770&lt;6600000,ROUNDDOWN(B2770/4,-3)*3.2-440000,IF(B2770&lt;8500000,ROUNDDOWN(B2770*0.9,0)-1100000,B2770-1950000))))))</f>
        <v/>
      </c>
      <c r="I2770" s="19">
        <f>IF(H2770&gt;23500000,NA(),IF(C2770&gt;=2026,IF(H2770&lt;=4890000,1040000,IF(H2770&lt;=6550000,670000,620000)),IF(H2770&lt;=1320000,950000,IF(H2770&lt;=3360000,880000,IF(H2770&lt;=4890000,680000,IF(H2770&lt;=6550000,630000,580000))))))</f>
        <v/>
      </c>
      <c r="J2770" s="19">
        <f>MAX(0,ROUNDDOWN(H2770-E2770-I2770-F2770,-3))</f>
        <v/>
      </c>
      <c r="K2770" s="19">
        <f>MAX(0,ROUNDDOWN(H2770-E2770-I2770-F2770-D2770,-3))</f>
        <v/>
      </c>
      <c r="L2770" s="19">
        <f>IF(J2770&lt;=0,0,ROUNDDOWN((J2770*LOOKUP(J2770,{0,1950001,3300001,6950001,9000001,18000001,40000001},{0.05,0.1,0.2,0.23,0.33,0.4,0.45})-LOOKUP(J2770,{0,1950001,3300001,6950001,9000001,18000001,40000001},{0,97500,427500,636000,1536000,2796000,4796000}))*1.021,-2))</f>
        <v/>
      </c>
      <c r="M2770" s="19">
        <f>IF(K2770&lt;=0,0,ROUNDDOWN((K2770*LOOKUP(K2770,{0,1950001,3300001,6950001,9000001,18000001,40000001},{0.05,0.1,0.2,0.23,0.33,0.4,0.45})-LOOKUP(K2770,{0,1950001,3300001,6950001,9000001,18000001,40000001},{0,97500,427500,636000,1536000,2796000,4796000}))*1.021,-2))</f>
        <v/>
      </c>
      <c r="N2770" s="19">
        <f>MAX(0,ROUNDDOWN(H2770-E2770-430000-G2770,-3))</f>
        <v/>
      </c>
      <c r="O2770" s="19">
        <f>MAX(0,ROUNDDOWN(H2770-E2770-430000-G2770-D2770,-3))</f>
        <v/>
      </c>
      <c r="P2770" s="19">
        <f>IF(H2770&lt;=450000,0,MAX(0,ROUNDDOWN(N2770*0.06-MIN(50000,N2770)*0.03,-2))+MAX(0,ROUNDDOWN(N2770*0.04-MIN(50000,N2770)*0.02,-2)))</f>
        <v/>
      </c>
      <c r="Q2770" s="19">
        <f>IF(H2770&lt;=450000,0,MAX(0,ROUNDDOWN(O2770*0.06-MIN(50000,O2770)*0.03,-2))+MAX(0,ROUNDDOWN(O2770*0.04-MIN(50000,O2770)*0.02,-2)))</f>
        <v/>
      </c>
      <c r="R2770" s="19">
        <f>L2770-M2770</f>
        <v/>
      </c>
      <c r="S2770" s="19">
        <f>P2770-Q2770</f>
        <v/>
      </c>
      <c r="T2770" s="19">
        <f>R2770+S2770</f>
        <v/>
      </c>
      <c r="U2770" s="21">
        <f>IF(J2770&lt;=0,0,LOOKUP(J2770,{0,1950001,3300001,6950001,9000001,18000001,40000001},{0.05,0.1,0.2,0.23,0.33,0.4,0.45}))</f>
        <v/>
      </c>
    </row>
    <row r="2771">
      <c r="A2771" t="inlineStr">
        <is>
          <t>1万円刻み</t>
        </is>
      </c>
      <c r="B2771" s="19">
        <f>'3_1万円刻み'!$A$1317</f>
        <v/>
      </c>
      <c r="C2771" s="20" t="n">
        <v>2025</v>
      </c>
      <c r="D2771" s="19" t="n">
        <v>276000</v>
      </c>
      <c r="E2771" s="19">
        <f>ROUND(MIN(B2771/12,650000)*12*0.0915+MIN(B2771/12,1390000)*12*(0.0504+0)+B2771*0.005,0)</f>
        <v/>
      </c>
      <c r="F2771" s="19" t="n">
        <v>0</v>
      </c>
      <c r="G2771" s="19" t="n">
        <v>0</v>
      </c>
      <c r="H2771" s="19">
        <f>IF(C2771&gt;=2026,IF(B2771&lt;741000,0,IF(B2771&lt;2191000,B2771-740000,IF(B2771&lt;2193000,1451000,IF(B2771&lt;2196000,1453000,IF(B2771&lt;2200000,1456000,IF(B2771&lt;3600000,ROUNDDOWN(B2771/4,-3)*2.8-80000,IF(B2771&lt;6600000,ROUNDDOWN(B2771/4,-3)*3.2-440000,IF(B2771&lt;8500000,ROUNDDOWN(B2771*0.9,0)-1100000,B2771-1950000)))))))),IF(B2771&lt;651000,0,IF(B2771&lt;1900000,B2771-650000,IF(B2771&lt;3600000,ROUNDDOWN(B2771/4,-3)*2.8-80000,IF(B2771&lt;6600000,ROUNDDOWN(B2771/4,-3)*3.2-440000,IF(B2771&lt;8500000,ROUNDDOWN(B2771*0.9,0)-1100000,B2771-1950000))))))</f>
        <v/>
      </c>
      <c r="I2771" s="19">
        <f>IF(H2771&gt;23500000,NA(),IF(C2771&gt;=2026,IF(H2771&lt;=4890000,1040000,IF(H2771&lt;=6550000,670000,620000)),IF(H2771&lt;=1320000,950000,IF(H2771&lt;=3360000,880000,IF(H2771&lt;=4890000,680000,IF(H2771&lt;=6550000,630000,580000))))))</f>
        <v/>
      </c>
      <c r="J2771" s="19">
        <f>MAX(0,ROUNDDOWN(H2771-E2771-I2771-F2771,-3))</f>
        <v/>
      </c>
      <c r="K2771" s="19">
        <f>MAX(0,ROUNDDOWN(H2771-E2771-I2771-F2771-D2771,-3))</f>
        <v/>
      </c>
      <c r="L2771" s="19">
        <f>IF(J2771&lt;=0,0,ROUNDDOWN((J2771*LOOKUP(J2771,{0,1950001,3300001,6950001,9000001,18000001,40000001},{0.05,0.1,0.2,0.23,0.33,0.4,0.45})-LOOKUP(J2771,{0,1950001,3300001,6950001,9000001,18000001,40000001},{0,97500,427500,636000,1536000,2796000,4796000}))*1.021,-2))</f>
        <v/>
      </c>
      <c r="M2771" s="19">
        <f>IF(K2771&lt;=0,0,ROUNDDOWN((K2771*LOOKUP(K2771,{0,1950001,3300001,6950001,9000001,18000001,40000001},{0.05,0.1,0.2,0.23,0.33,0.4,0.45})-LOOKUP(K2771,{0,1950001,3300001,6950001,9000001,18000001,40000001},{0,97500,427500,636000,1536000,2796000,4796000}))*1.021,-2))</f>
        <v/>
      </c>
      <c r="N2771" s="19">
        <f>MAX(0,ROUNDDOWN(H2771-E2771-430000-G2771,-3))</f>
        <v/>
      </c>
      <c r="O2771" s="19">
        <f>MAX(0,ROUNDDOWN(H2771-E2771-430000-G2771-D2771,-3))</f>
        <v/>
      </c>
      <c r="P2771" s="19">
        <f>IF(H2771&lt;=450000,0,MAX(0,ROUNDDOWN(N2771*0.06-MIN(50000,N2771)*0.03,-2))+MAX(0,ROUNDDOWN(N2771*0.04-MIN(50000,N2771)*0.02,-2)))</f>
        <v/>
      </c>
      <c r="Q2771" s="19">
        <f>IF(H2771&lt;=450000,0,MAX(0,ROUNDDOWN(O2771*0.06-MIN(50000,O2771)*0.03,-2))+MAX(0,ROUNDDOWN(O2771*0.04-MIN(50000,O2771)*0.02,-2)))</f>
        <v/>
      </c>
      <c r="R2771" s="19">
        <f>L2771-M2771</f>
        <v/>
      </c>
      <c r="S2771" s="19">
        <f>P2771-Q2771</f>
        <v/>
      </c>
      <c r="T2771" s="19">
        <f>R2771+S2771</f>
        <v/>
      </c>
      <c r="U2771" s="21">
        <f>IF(J2771&lt;=0,0,LOOKUP(J2771,{0,1950001,3300001,6950001,9000001,18000001,40000001},{0.05,0.1,0.2,0.23,0.33,0.4,0.45}))</f>
        <v/>
      </c>
    </row>
    <row r="2772">
      <c r="A2772" t="inlineStr">
        <is>
          <t>1万円刻み</t>
        </is>
      </c>
      <c r="B2772" s="19">
        <f>'3_1万円刻み'!$A$1317</f>
        <v/>
      </c>
      <c r="C2772" s="20" t="n">
        <v>2026</v>
      </c>
      <c r="D2772" s="19" t="n">
        <v>276000</v>
      </c>
      <c r="E2772" s="19">
        <f>ROUND(MIN(B2772/12,650000)*12*0.0915+MIN(B2772/12,1390000)*12*(0.0504+0)+B2772*0.005,0)</f>
        <v/>
      </c>
      <c r="F2772" s="19" t="n">
        <v>0</v>
      </c>
      <c r="G2772" s="19" t="n">
        <v>0</v>
      </c>
      <c r="H2772" s="19">
        <f>IF(C2772&gt;=2026,IF(B2772&lt;741000,0,IF(B2772&lt;2191000,B2772-740000,IF(B2772&lt;2193000,1451000,IF(B2772&lt;2196000,1453000,IF(B2772&lt;2200000,1456000,IF(B2772&lt;3600000,ROUNDDOWN(B2772/4,-3)*2.8-80000,IF(B2772&lt;6600000,ROUNDDOWN(B2772/4,-3)*3.2-440000,IF(B2772&lt;8500000,ROUNDDOWN(B2772*0.9,0)-1100000,B2772-1950000)))))))),IF(B2772&lt;651000,0,IF(B2772&lt;1900000,B2772-650000,IF(B2772&lt;3600000,ROUNDDOWN(B2772/4,-3)*2.8-80000,IF(B2772&lt;6600000,ROUNDDOWN(B2772/4,-3)*3.2-440000,IF(B2772&lt;8500000,ROUNDDOWN(B2772*0.9,0)-1100000,B2772-1950000))))))</f>
        <v/>
      </c>
      <c r="I2772" s="19">
        <f>IF(H2772&gt;23500000,NA(),IF(C2772&gt;=2026,IF(H2772&lt;=4890000,1040000,IF(H2772&lt;=6550000,670000,620000)),IF(H2772&lt;=1320000,950000,IF(H2772&lt;=3360000,880000,IF(H2772&lt;=4890000,680000,IF(H2772&lt;=6550000,630000,580000))))))</f>
        <v/>
      </c>
      <c r="J2772" s="19">
        <f>MAX(0,ROUNDDOWN(H2772-E2772-I2772-F2772,-3))</f>
        <v/>
      </c>
      <c r="K2772" s="19">
        <f>MAX(0,ROUNDDOWN(H2772-E2772-I2772-F2772-D2772,-3))</f>
        <v/>
      </c>
      <c r="L2772" s="19">
        <f>IF(J2772&lt;=0,0,ROUNDDOWN((J2772*LOOKUP(J2772,{0,1950001,3300001,6950001,9000001,18000001,40000001},{0.05,0.1,0.2,0.23,0.33,0.4,0.45})-LOOKUP(J2772,{0,1950001,3300001,6950001,9000001,18000001,40000001},{0,97500,427500,636000,1536000,2796000,4796000}))*1.021,-2))</f>
        <v/>
      </c>
      <c r="M2772" s="19">
        <f>IF(K2772&lt;=0,0,ROUNDDOWN((K2772*LOOKUP(K2772,{0,1950001,3300001,6950001,9000001,18000001,40000001},{0.05,0.1,0.2,0.23,0.33,0.4,0.45})-LOOKUP(K2772,{0,1950001,3300001,6950001,9000001,18000001,40000001},{0,97500,427500,636000,1536000,2796000,4796000}))*1.021,-2))</f>
        <v/>
      </c>
      <c r="N2772" s="19">
        <f>MAX(0,ROUNDDOWN(H2772-E2772-430000-G2772,-3))</f>
        <v/>
      </c>
      <c r="O2772" s="19">
        <f>MAX(0,ROUNDDOWN(H2772-E2772-430000-G2772-D2772,-3))</f>
        <v/>
      </c>
      <c r="P2772" s="19">
        <f>IF(H2772&lt;=450000,0,MAX(0,ROUNDDOWN(N2772*0.06-MIN(50000,N2772)*0.03,-2))+MAX(0,ROUNDDOWN(N2772*0.04-MIN(50000,N2772)*0.02,-2)))</f>
        <v/>
      </c>
      <c r="Q2772" s="19">
        <f>IF(H2772&lt;=450000,0,MAX(0,ROUNDDOWN(O2772*0.06-MIN(50000,O2772)*0.03,-2))+MAX(0,ROUNDDOWN(O2772*0.04-MIN(50000,O2772)*0.02,-2)))</f>
        <v/>
      </c>
      <c r="R2772" s="19">
        <f>L2772-M2772</f>
        <v/>
      </c>
      <c r="S2772" s="19">
        <f>P2772-Q2772</f>
        <v/>
      </c>
      <c r="T2772" s="19">
        <f>R2772+S2772</f>
        <v/>
      </c>
      <c r="U2772" s="21">
        <f>IF(J2772&lt;=0,0,LOOKUP(J2772,{0,1950001,3300001,6950001,9000001,18000001,40000001},{0.05,0.1,0.2,0.23,0.33,0.4,0.45}))</f>
        <v/>
      </c>
    </row>
    <row r="2773">
      <c r="A2773" t="inlineStr">
        <is>
          <t>1万円刻み</t>
        </is>
      </c>
      <c r="B2773" s="19">
        <f>'3_1万円刻み'!$A$1318</f>
        <v/>
      </c>
      <c r="C2773" s="20" t="n">
        <v>2025</v>
      </c>
      <c r="D2773" s="19" t="n">
        <v>276000</v>
      </c>
      <c r="E2773" s="19">
        <f>ROUND(MIN(B2773/12,650000)*12*0.0915+MIN(B2773/12,1390000)*12*(0.0504+0)+B2773*0.005,0)</f>
        <v/>
      </c>
      <c r="F2773" s="19" t="n">
        <v>0</v>
      </c>
      <c r="G2773" s="19" t="n">
        <v>0</v>
      </c>
      <c r="H2773" s="19">
        <f>IF(C2773&gt;=2026,IF(B2773&lt;741000,0,IF(B2773&lt;2191000,B2773-740000,IF(B2773&lt;2193000,1451000,IF(B2773&lt;2196000,1453000,IF(B2773&lt;2200000,1456000,IF(B2773&lt;3600000,ROUNDDOWN(B2773/4,-3)*2.8-80000,IF(B2773&lt;6600000,ROUNDDOWN(B2773/4,-3)*3.2-440000,IF(B2773&lt;8500000,ROUNDDOWN(B2773*0.9,0)-1100000,B2773-1950000)))))))),IF(B2773&lt;651000,0,IF(B2773&lt;1900000,B2773-650000,IF(B2773&lt;3600000,ROUNDDOWN(B2773/4,-3)*2.8-80000,IF(B2773&lt;6600000,ROUNDDOWN(B2773/4,-3)*3.2-440000,IF(B2773&lt;8500000,ROUNDDOWN(B2773*0.9,0)-1100000,B2773-1950000))))))</f>
        <v/>
      </c>
      <c r="I2773" s="19">
        <f>IF(H2773&gt;23500000,NA(),IF(C2773&gt;=2026,IF(H2773&lt;=4890000,1040000,IF(H2773&lt;=6550000,670000,620000)),IF(H2773&lt;=1320000,950000,IF(H2773&lt;=3360000,880000,IF(H2773&lt;=4890000,680000,IF(H2773&lt;=6550000,630000,580000))))))</f>
        <v/>
      </c>
      <c r="J2773" s="19">
        <f>MAX(0,ROUNDDOWN(H2773-E2773-I2773-F2773,-3))</f>
        <v/>
      </c>
      <c r="K2773" s="19">
        <f>MAX(0,ROUNDDOWN(H2773-E2773-I2773-F2773-D2773,-3))</f>
        <v/>
      </c>
      <c r="L2773" s="19">
        <f>IF(J2773&lt;=0,0,ROUNDDOWN((J2773*LOOKUP(J2773,{0,1950001,3300001,6950001,9000001,18000001,40000001},{0.05,0.1,0.2,0.23,0.33,0.4,0.45})-LOOKUP(J2773,{0,1950001,3300001,6950001,9000001,18000001,40000001},{0,97500,427500,636000,1536000,2796000,4796000}))*1.021,-2))</f>
        <v/>
      </c>
      <c r="M2773" s="19">
        <f>IF(K2773&lt;=0,0,ROUNDDOWN((K2773*LOOKUP(K2773,{0,1950001,3300001,6950001,9000001,18000001,40000001},{0.05,0.1,0.2,0.23,0.33,0.4,0.45})-LOOKUP(K2773,{0,1950001,3300001,6950001,9000001,18000001,40000001},{0,97500,427500,636000,1536000,2796000,4796000}))*1.021,-2))</f>
        <v/>
      </c>
      <c r="N2773" s="19">
        <f>MAX(0,ROUNDDOWN(H2773-E2773-430000-G2773,-3))</f>
        <v/>
      </c>
      <c r="O2773" s="19">
        <f>MAX(0,ROUNDDOWN(H2773-E2773-430000-G2773-D2773,-3))</f>
        <v/>
      </c>
      <c r="P2773" s="19">
        <f>IF(H2773&lt;=450000,0,MAX(0,ROUNDDOWN(N2773*0.06-MIN(50000,N2773)*0.03,-2))+MAX(0,ROUNDDOWN(N2773*0.04-MIN(50000,N2773)*0.02,-2)))</f>
        <v/>
      </c>
      <c r="Q2773" s="19">
        <f>IF(H2773&lt;=450000,0,MAX(0,ROUNDDOWN(O2773*0.06-MIN(50000,O2773)*0.03,-2))+MAX(0,ROUNDDOWN(O2773*0.04-MIN(50000,O2773)*0.02,-2)))</f>
        <v/>
      </c>
      <c r="R2773" s="19">
        <f>L2773-M2773</f>
        <v/>
      </c>
      <c r="S2773" s="19">
        <f>P2773-Q2773</f>
        <v/>
      </c>
      <c r="T2773" s="19">
        <f>R2773+S2773</f>
        <v/>
      </c>
      <c r="U2773" s="21">
        <f>IF(J2773&lt;=0,0,LOOKUP(J2773,{0,1950001,3300001,6950001,9000001,18000001,40000001},{0.05,0.1,0.2,0.23,0.33,0.4,0.45}))</f>
        <v/>
      </c>
    </row>
    <row r="2774">
      <c r="A2774" t="inlineStr">
        <is>
          <t>1万円刻み</t>
        </is>
      </c>
      <c r="B2774" s="19">
        <f>'3_1万円刻み'!$A$1318</f>
        <v/>
      </c>
      <c r="C2774" s="20" t="n">
        <v>2026</v>
      </c>
      <c r="D2774" s="19" t="n">
        <v>276000</v>
      </c>
      <c r="E2774" s="19">
        <f>ROUND(MIN(B2774/12,650000)*12*0.0915+MIN(B2774/12,1390000)*12*(0.0504+0)+B2774*0.005,0)</f>
        <v/>
      </c>
      <c r="F2774" s="19" t="n">
        <v>0</v>
      </c>
      <c r="G2774" s="19" t="n">
        <v>0</v>
      </c>
      <c r="H2774" s="19">
        <f>IF(C2774&gt;=2026,IF(B2774&lt;741000,0,IF(B2774&lt;2191000,B2774-740000,IF(B2774&lt;2193000,1451000,IF(B2774&lt;2196000,1453000,IF(B2774&lt;2200000,1456000,IF(B2774&lt;3600000,ROUNDDOWN(B2774/4,-3)*2.8-80000,IF(B2774&lt;6600000,ROUNDDOWN(B2774/4,-3)*3.2-440000,IF(B2774&lt;8500000,ROUNDDOWN(B2774*0.9,0)-1100000,B2774-1950000)))))))),IF(B2774&lt;651000,0,IF(B2774&lt;1900000,B2774-650000,IF(B2774&lt;3600000,ROUNDDOWN(B2774/4,-3)*2.8-80000,IF(B2774&lt;6600000,ROUNDDOWN(B2774/4,-3)*3.2-440000,IF(B2774&lt;8500000,ROUNDDOWN(B2774*0.9,0)-1100000,B2774-1950000))))))</f>
        <v/>
      </c>
      <c r="I2774" s="19">
        <f>IF(H2774&gt;23500000,NA(),IF(C2774&gt;=2026,IF(H2774&lt;=4890000,1040000,IF(H2774&lt;=6550000,670000,620000)),IF(H2774&lt;=1320000,950000,IF(H2774&lt;=3360000,880000,IF(H2774&lt;=4890000,680000,IF(H2774&lt;=6550000,630000,580000))))))</f>
        <v/>
      </c>
      <c r="J2774" s="19">
        <f>MAX(0,ROUNDDOWN(H2774-E2774-I2774-F2774,-3))</f>
        <v/>
      </c>
      <c r="K2774" s="19">
        <f>MAX(0,ROUNDDOWN(H2774-E2774-I2774-F2774-D2774,-3))</f>
        <v/>
      </c>
      <c r="L2774" s="19">
        <f>IF(J2774&lt;=0,0,ROUNDDOWN((J2774*LOOKUP(J2774,{0,1950001,3300001,6950001,9000001,18000001,40000001},{0.05,0.1,0.2,0.23,0.33,0.4,0.45})-LOOKUP(J2774,{0,1950001,3300001,6950001,9000001,18000001,40000001},{0,97500,427500,636000,1536000,2796000,4796000}))*1.021,-2))</f>
        <v/>
      </c>
      <c r="M2774" s="19">
        <f>IF(K2774&lt;=0,0,ROUNDDOWN((K2774*LOOKUP(K2774,{0,1950001,3300001,6950001,9000001,18000001,40000001},{0.05,0.1,0.2,0.23,0.33,0.4,0.45})-LOOKUP(K2774,{0,1950001,3300001,6950001,9000001,18000001,40000001},{0,97500,427500,636000,1536000,2796000,4796000}))*1.021,-2))</f>
        <v/>
      </c>
      <c r="N2774" s="19">
        <f>MAX(0,ROUNDDOWN(H2774-E2774-430000-G2774,-3))</f>
        <v/>
      </c>
      <c r="O2774" s="19">
        <f>MAX(0,ROUNDDOWN(H2774-E2774-430000-G2774-D2774,-3))</f>
        <v/>
      </c>
      <c r="P2774" s="19">
        <f>IF(H2774&lt;=450000,0,MAX(0,ROUNDDOWN(N2774*0.06-MIN(50000,N2774)*0.03,-2))+MAX(0,ROUNDDOWN(N2774*0.04-MIN(50000,N2774)*0.02,-2)))</f>
        <v/>
      </c>
      <c r="Q2774" s="19">
        <f>IF(H2774&lt;=450000,0,MAX(0,ROUNDDOWN(O2774*0.06-MIN(50000,O2774)*0.03,-2))+MAX(0,ROUNDDOWN(O2774*0.04-MIN(50000,O2774)*0.02,-2)))</f>
        <v/>
      </c>
      <c r="R2774" s="19">
        <f>L2774-M2774</f>
        <v/>
      </c>
      <c r="S2774" s="19">
        <f>P2774-Q2774</f>
        <v/>
      </c>
      <c r="T2774" s="19">
        <f>R2774+S2774</f>
        <v/>
      </c>
      <c r="U2774" s="21">
        <f>IF(J2774&lt;=0,0,LOOKUP(J2774,{0,1950001,3300001,6950001,9000001,18000001,40000001},{0.05,0.1,0.2,0.23,0.33,0.4,0.45}))</f>
        <v/>
      </c>
    </row>
    <row r="2775">
      <c r="A2775" t="inlineStr">
        <is>
          <t>1万円刻み</t>
        </is>
      </c>
      <c r="B2775" s="19">
        <f>'3_1万円刻み'!$A$1319</f>
        <v/>
      </c>
      <c r="C2775" s="20" t="n">
        <v>2025</v>
      </c>
      <c r="D2775" s="19" t="n">
        <v>276000</v>
      </c>
      <c r="E2775" s="19">
        <f>ROUND(MIN(B2775/12,650000)*12*0.0915+MIN(B2775/12,1390000)*12*(0.0504+0)+B2775*0.005,0)</f>
        <v/>
      </c>
      <c r="F2775" s="19" t="n">
        <v>0</v>
      </c>
      <c r="G2775" s="19" t="n">
        <v>0</v>
      </c>
      <c r="H2775" s="19">
        <f>IF(C2775&gt;=2026,IF(B2775&lt;741000,0,IF(B2775&lt;2191000,B2775-740000,IF(B2775&lt;2193000,1451000,IF(B2775&lt;2196000,1453000,IF(B2775&lt;2200000,1456000,IF(B2775&lt;3600000,ROUNDDOWN(B2775/4,-3)*2.8-80000,IF(B2775&lt;6600000,ROUNDDOWN(B2775/4,-3)*3.2-440000,IF(B2775&lt;8500000,ROUNDDOWN(B2775*0.9,0)-1100000,B2775-1950000)))))))),IF(B2775&lt;651000,0,IF(B2775&lt;1900000,B2775-650000,IF(B2775&lt;3600000,ROUNDDOWN(B2775/4,-3)*2.8-80000,IF(B2775&lt;6600000,ROUNDDOWN(B2775/4,-3)*3.2-440000,IF(B2775&lt;8500000,ROUNDDOWN(B2775*0.9,0)-1100000,B2775-1950000))))))</f>
        <v/>
      </c>
      <c r="I2775" s="19">
        <f>IF(H2775&gt;23500000,NA(),IF(C2775&gt;=2026,IF(H2775&lt;=4890000,1040000,IF(H2775&lt;=6550000,670000,620000)),IF(H2775&lt;=1320000,950000,IF(H2775&lt;=3360000,880000,IF(H2775&lt;=4890000,680000,IF(H2775&lt;=6550000,630000,580000))))))</f>
        <v/>
      </c>
      <c r="J2775" s="19">
        <f>MAX(0,ROUNDDOWN(H2775-E2775-I2775-F2775,-3))</f>
        <v/>
      </c>
      <c r="K2775" s="19">
        <f>MAX(0,ROUNDDOWN(H2775-E2775-I2775-F2775-D2775,-3))</f>
        <v/>
      </c>
      <c r="L2775" s="19">
        <f>IF(J2775&lt;=0,0,ROUNDDOWN((J2775*LOOKUP(J2775,{0,1950001,3300001,6950001,9000001,18000001,40000001},{0.05,0.1,0.2,0.23,0.33,0.4,0.45})-LOOKUP(J2775,{0,1950001,3300001,6950001,9000001,18000001,40000001},{0,97500,427500,636000,1536000,2796000,4796000}))*1.021,-2))</f>
        <v/>
      </c>
      <c r="M2775" s="19">
        <f>IF(K2775&lt;=0,0,ROUNDDOWN((K2775*LOOKUP(K2775,{0,1950001,3300001,6950001,9000001,18000001,40000001},{0.05,0.1,0.2,0.23,0.33,0.4,0.45})-LOOKUP(K2775,{0,1950001,3300001,6950001,9000001,18000001,40000001},{0,97500,427500,636000,1536000,2796000,4796000}))*1.021,-2))</f>
        <v/>
      </c>
      <c r="N2775" s="19">
        <f>MAX(0,ROUNDDOWN(H2775-E2775-430000-G2775,-3))</f>
        <v/>
      </c>
      <c r="O2775" s="19">
        <f>MAX(0,ROUNDDOWN(H2775-E2775-430000-G2775-D2775,-3))</f>
        <v/>
      </c>
      <c r="P2775" s="19">
        <f>IF(H2775&lt;=450000,0,MAX(0,ROUNDDOWN(N2775*0.06-MIN(50000,N2775)*0.03,-2))+MAX(0,ROUNDDOWN(N2775*0.04-MIN(50000,N2775)*0.02,-2)))</f>
        <v/>
      </c>
      <c r="Q2775" s="19">
        <f>IF(H2775&lt;=450000,0,MAX(0,ROUNDDOWN(O2775*0.06-MIN(50000,O2775)*0.03,-2))+MAX(0,ROUNDDOWN(O2775*0.04-MIN(50000,O2775)*0.02,-2)))</f>
        <v/>
      </c>
      <c r="R2775" s="19">
        <f>L2775-M2775</f>
        <v/>
      </c>
      <c r="S2775" s="19">
        <f>P2775-Q2775</f>
        <v/>
      </c>
      <c r="T2775" s="19">
        <f>R2775+S2775</f>
        <v/>
      </c>
      <c r="U2775" s="21">
        <f>IF(J2775&lt;=0,0,LOOKUP(J2775,{0,1950001,3300001,6950001,9000001,18000001,40000001},{0.05,0.1,0.2,0.23,0.33,0.4,0.45}))</f>
        <v/>
      </c>
    </row>
    <row r="2776">
      <c r="A2776" t="inlineStr">
        <is>
          <t>1万円刻み</t>
        </is>
      </c>
      <c r="B2776" s="19">
        <f>'3_1万円刻み'!$A$1319</f>
        <v/>
      </c>
      <c r="C2776" s="20" t="n">
        <v>2026</v>
      </c>
      <c r="D2776" s="19" t="n">
        <v>276000</v>
      </c>
      <c r="E2776" s="19">
        <f>ROUND(MIN(B2776/12,650000)*12*0.0915+MIN(B2776/12,1390000)*12*(0.0504+0)+B2776*0.005,0)</f>
        <v/>
      </c>
      <c r="F2776" s="19" t="n">
        <v>0</v>
      </c>
      <c r="G2776" s="19" t="n">
        <v>0</v>
      </c>
      <c r="H2776" s="19">
        <f>IF(C2776&gt;=2026,IF(B2776&lt;741000,0,IF(B2776&lt;2191000,B2776-740000,IF(B2776&lt;2193000,1451000,IF(B2776&lt;2196000,1453000,IF(B2776&lt;2200000,1456000,IF(B2776&lt;3600000,ROUNDDOWN(B2776/4,-3)*2.8-80000,IF(B2776&lt;6600000,ROUNDDOWN(B2776/4,-3)*3.2-440000,IF(B2776&lt;8500000,ROUNDDOWN(B2776*0.9,0)-1100000,B2776-1950000)))))))),IF(B2776&lt;651000,0,IF(B2776&lt;1900000,B2776-650000,IF(B2776&lt;3600000,ROUNDDOWN(B2776/4,-3)*2.8-80000,IF(B2776&lt;6600000,ROUNDDOWN(B2776/4,-3)*3.2-440000,IF(B2776&lt;8500000,ROUNDDOWN(B2776*0.9,0)-1100000,B2776-1950000))))))</f>
        <v/>
      </c>
      <c r="I2776" s="19">
        <f>IF(H2776&gt;23500000,NA(),IF(C2776&gt;=2026,IF(H2776&lt;=4890000,1040000,IF(H2776&lt;=6550000,670000,620000)),IF(H2776&lt;=1320000,950000,IF(H2776&lt;=3360000,880000,IF(H2776&lt;=4890000,680000,IF(H2776&lt;=6550000,630000,580000))))))</f>
        <v/>
      </c>
      <c r="J2776" s="19">
        <f>MAX(0,ROUNDDOWN(H2776-E2776-I2776-F2776,-3))</f>
        <v/>
      </c>
      <c r="K2776" s="19">
        <f>MAX(0,ROUNDDOWN(H2776-E2776-I2776-F2776-D2776,-3))</f>
        <v/>
      </c>
      <c r="L2776" s="19">
        <f>IF(J2776&lt;=0,0,ROUNDDOWN((J2776*LOOKUP(J2776,{0,1950001,3300001,6950001,9000001,18000001,40000001},{0.05,0.1,0.2,0.23,0.33,0.4,0.45})-LOOKUP(J2776,{0,1950001,3300001,6950001,9000001,18000001,40000001},{0,97500,427500,636000,1536000,2796000,4796000}))*1.021,-2))</f>
        <v/>
      </c>
      <c r="M2776" s="19">
        <f>IF(K2776&lt;=0,0,ROUNDDOWN((K2776*LOOKUP(K2776,{0,1950001,3300001,6950001,9000001,18000001,40000001},{0.05,0.1,0.2,0.23,0.33,0.4,0.45})-LOOKUP(K2776,{0,1950001,3300001,6950001,9000001,18000001,40000001},{0,97500,427500,636000,1536000,2796000,4796000}))*1.021,-2))</f>
        <v/>
      </c>
      <c r="N2776" s="19">
        <f>MAX(0,ROUNDDOWN(H2776-E2776-430000-G2776,-3))</f>
        <v/>
      </c>
      <c r="O2776" s="19">
        <f>MAX(0,ROUNDDOWN(H2776-E2776-430000-G2776-D2776,-3))</f>
        <v/>
      </c>
      <c r="P2776" s="19">
        <f>IF(H2776&lt;=450000,0,MAX(0,ROUNDDOWN(N2776*0.06-MIN(50000,N2776)*0.03,-2))+MAX(0,ROUNDDOWN(N2776*0.04-MIN(50000,N2776)*0.02,-2)))</f>
        <v/>
      </c>
      <c r="Q2776" s="19">
        <f>IF(H2776&lt;=450000,0,MAX(0,ROUNDDOWN(O2776*0.06-MIN(50000,O2776)*0.03,-2))+MAX(0,ROUNDDOWN(O2776*0.04-MIN(50000,O2776)*0.02,-2)))</f>
        <v/>
      </c>
      <c r="R2776" s="19">
        <f>L2776-M2776</f>
        <v/>
      </c>
      <c r="S2776" s="19">
        <f>P2776-Q2776</f>
        <v/>
      </c>
      <c r="T2776" s="19">
        <f>R2776+S2776</f>
        <v/>
      </c>
      <c r="U2776" s="21">
        <f>IF(J2776&lt;=0,0,LOOKUP(J2776,{0,1950001,3300001,6950001,9000001,18000001,40000001},{0.05,0.1,0.2,0.23,0.33,0.4,0.45}))</f>
        <v/>
      </c>
    </row>
    <row r="2777">
      <c r="A2777" t="inlineStr">
        <is>
          <t>1万円刻み</t>
        </is>
      </c>
      <c r="B2777" s="19">
        <f>'3_1万円刻み'!$A$1320</f>
        <v/>
      </c>
      <c r="C2777" s="20" t="n">
        <v>2025</v>
      </c>
      <c r="D2777" s="19" t="n">
        <v>276000</v>
      </c>
      <c r="E2777" s="19">
        <f>ROUND(MIN(B2777/12,650000)*12*0.0915+MIN(B2777/12,1390000)*12*(0.0504+0)+B2777*0.005,0)</f>
        <v/>
      </c>
      <c r="F2777" s="19" t="n">
        <v>0</v>
      </c>
      <c r="G2777" s="19" t="n">
        <v>0</v>
      </c>
      <c r="H2777" s="19">
        <f>IF(C2777&gt;=2026,IF(B2777&lt;741000,0,IF(B2777&lt;2191000,B2777-740000,IF(B2777&lt;2193000,1451000,IF(B2777&lt;2196000,1453000,IF(B2777&lt;2200000,1456000,IF(B2777&lt;3600000,ROUNDDOWN(B2777/4,-3)*2.8-80000,IF(B2777&lt;6600000,ROUNDDOWN(B2777/4,-3)*3.2-440000,IF(B2777&lt;8500000,ROUNDDOWN(B2777*0.9,0)-1100000,B2777-1950000)))))))),IF(B2777&lt;651000,0,IF(B2777&lt;1900000,B2777-650000,IF(B2777&lt;3600000,ROUNDDOWN(B2777/4,-3)*2.8-80000,IF(B2777&lt;6600000,ROUNDDOWN(B2777/4,-3)*3.2-440000,IF(B2777&lt;8500000,ROUNDDOWN(B2777*0.9,0)-1100000,B2777-1950000))))))</f>
        <v/>
      </c>
      <c r="I2777" s="19">
        <f>IF(H2777&gt;23500000,NA(),IF(C2777&gt;=2026,IF(H2777&lt;=4890000,1040000,IF(H2777&lt;=6550000,670000,620000)),IF(H2777&lt;=1320000,950000,IF(H2777&lt;=3360000,880000,IF(H2777&lt;=4890000,680000,IF(H2777&lt;=6550000,630000,580000))))))</f>
        <v/>
      </c>
      <c r="J2777" s="19">
        <f>MAX(0,ROUNDDOWN(H2777-E2777-I2777-F2777,-3))</f>
        <v/>
      </c>
      <c r="K2777" s="19">
        <f>MAX(0,ROUNDDOWN(H2777-E2777-I2777-F2777-D2777,-3))</f>
        <v/>
      </c>
      <c r="L2777" s="19">
        <f>IF(J2777&lt;=0,0,ROUNDDOWN((J2777*LOOKUP(J2777,{0,1950001,3300001,6950001,9000001,18000001,40000001},{0.05,0.1,0.2,0.23,0.33,0.4,0.45})-LOOKUP(J2777,{0,1950001,3300001,6950001,9000001,18000001,40000001},{0,97500,427500,636000,1536000,2796000,4796000}))*1.021,-2))</f>
        <v/>
      </c>
      <c r="M2777" s="19">
        <f>IF(K2777&lt;=0,0,ROUNDDOWN((K2777*LOOKUP(K2777,{0,1950001,3300001,6950001,9000001,18000001,40000001},{0.05,0.1,0.2,0.23,0.33,0.4,0.45})-LOOKUP(K2777,{0,1950001,3300001,6950001,9000001,18000001,40000001},{0,97500,427500,636000,1536000,2796000,4796000}))*1.021,-2))</f>
        <v/>
      </c>
      <c r="N2777" s="19">
        <f>MAX(0,ROUNDDOWN(H2777-E2777-430000-G2777,-3))</f>
        <v/>
      </c>
      <c r="O2777" s="19">
        <f>MAX(0,ROUNDDOWN(H2777-E2777-430000-G2777-D2777,-3))</f>
        <v/>
      </c>
      <c r="P2777" s="19">
        <f>IF(H2777&lt;=450000,0,MAX(0,ROUNDDOWN(N2777*0.06-MIN(50000,N2777)*0.03,-2))+MAX(0,ROUNDDOWN(N2777*0.04-MIN(50000,N2777)*0.02,-2)))</f>
        <v/>
      </c>
      <c r="Q2777" s="19">
        <f>IF(H2777&lt;=450000,0,MAX(0,ROUNDDOWN(O2777*0.06-MIN(50000,O2777)*0.03,-2))+MAX(0,ROUNDDOWN(O2777*0.04-MIN(50000,O2777)*0.02,-2)))</f>
        <v/>
      </c>
      <c r="R2777" s="19">
        <f>L2777-M2777</f>
        <v/>
      </c>
      <c r="S2777" s="19">
        <f>P2777-Q2777</f>
        <v/>
      </c>
      <c r="T2777" s="19">
        <f>R2777+S2777</f>
        <v/>
      </c>
      <c r="U2777" s="21">
        <f>IF(J2777&lt;=0,0,LOOKUP(J2777,{0,1950001,3300001,6950001,9000001,18000001,40000001},{0.05,0.1,0.2,0.23,0.33,0.4,0.45}))</f>
        <v/>
      </c>
    </row>
    <row r="2778">
      <c r="A2778" t="inlineStr">
        <is>
          <t>1万円刻み</t>
        </is>
      </c>
      <c r="B2778" s="19">
        <f>'3_1万円刻み'!$A$1320</f>
        <v/>
      </c>
      <c r="C2778" s="20" t="n">
        <v>2026</v>
      </c>
      <c r="D2778" s="19" t="n">
        <v>276000</v>
      </c>
      <c r="E2778" s="19">
        <f>ROUND(MIN(B2778/12,650000)*12*0.0915+MIN(B2778/12,1390000)*12*(0.0504+0)+B2778*0.005,0)</f>
        <v/>
      </c>
      <c r="F2778" s="19" t="n">
        <v>0</v>
      </c>
      <c r="G2778" s="19" t="n">
        <v>0</v>
      </c>
      <c r="H2778" s="19">
        <f>IF(C2778&gt;=2026,IF(B2778&lt;741000,0,IF(B2778&lt;2191000,B2778-740000,IF(B2778&lt;2193000,1451000,IF(B2778&lt;2196000,1453000,IF(B2778&lt;2200000,1456000,IF(B2778&lt;3600000,ROUNDDOWN(B2778/4,-3)*2.8-80000,IF(B2778&lt;6600000,ROUNDDOWN(B2778/4,-3)*3.2-440000,IF(B2778&lt;8500000,ROUNDDOWN(B2778*0.9,0)-1100000,B2778-1950000)))))))),IF(B2778&lt;651000,0,IF(B2778&lt;1900000,B2778-650000,IF(B2778&lt;3600000,ROUNDDOWN(B2778/4,-3)*2.8-80000,IF(B2778&lt;6600000,ROUNDDOWN(B2778/4,-3)*3.2-440000,IF(B2778&lt;8500000,ROUNDDOWN(B2778*0.9,0)-1100000,B2778-1950000))))))</f>
        <v/>
      </c>
      <c r="I2778" s="19">
        <f>IF(H2778&gt;23500000,NA(),IF(C2778&gt;=2026,IF(H2778&lt;=4890000,1040000,IF(H2778&lt;=6550000,670000,620000)),IF(H2778&lt;=1320000,950000,IF(H2778&lt;=3360000,880000,IF(H2778&lt;=4890000,680000,IF(H2778&lt;=6550000,630000,580000))))))</f>
        <v/>
      </c>
      <c r="J2778" s="19">
        <f>MAX(0,ROUNDDOWN(H2778-E2778-I2778-F2778,-3))</f>
        <v/>
      </c>
      <c r="K2778" s="19">
        <f>MAX(0,ROUNDDOWN(H2778-E2778-I2778-F2778-D2778,-3))</f>
        <v/>
      </c>
      <c r="L2778" s="19">
        <f>IF(J2778&lt;=0,0,ROUNDDOWN((J2778*LOOKUP(J2778,{0,1950001,3300001,6950001,9000001,18000001,40000001},{0.05,0.1,0.2,0.23,0.33,0.4,0.45})-LOOKUP(J2778,{0,1950001,3300001,6950001,9000001,18000001,40000001},{0,97500,427500,636000,1536000,2796000,4796000}))*1.021,-2))</f>
        <v/>
      </c>
      <c r="M2778" s="19">
        <f>IF(K2778&lt;=0,0,ROUNDDOWN((K2778*LOOKUP(K2778,{0,1950001,3300001,6950001,9000001,18000001,40000001},{0.05,0.1,0.2,0.23,0.33,0.4,0.45})-LOOKUP(K2778,{0,1950001,3300001,6950001,9000001,18000001,40000001},{0,97500,427500,636000,1536000,2796000,4796000}))*1.021,-2))</f>
        <v/>
      </c>
      <c r="N2778" s="19">
        <f>MAX(0,ROUNDDOWN(H2778-E2778-430000-G2778,-3))</f>
        <v/>
      </c>
      <c r="O2778" s="19">
        <f>MAX(0,ROUNDDOWN(H2778-E2778-430000-G2778-D2778,-3))</f>
        <v/>
      </c>
      <c r="P2778" s="19">
        <f>IF(H2778&lt;=450000,0,MAX(0,ROUNDDOWN(N2778*0.06-MIN(50000,N2778)*0.03,-2))+MAX(0,ROUNDDOWN(N2778*0.04-MIN(50000,N2778)*0.02,-2)))</f>
        <v/>
      </c>
      <c r="Q2778" s="19">
        <f>IF(H2778&lt;=450000,0,MAX(0,ROUNDDOWN(O2778*0.06-MIN(50000,O2778)*0.03,-2))+MAX(0,ROUNDDOWN(O2778*0.04-MIN(50000,O2778)*0.02,-2)))</f>
        <v/>
      </c>
      <c r="R2778" s="19">
        <f>L2778-M2778</f>
        <v/>
      </c>
      <c r="S2778" s="19">
        <f>P2778-Q2778</f>
        <v/>
      </c>
      <c r="T2778" s="19">
        <f>R2778+S2778</f>
        <v/>
      </c>
      <c r="U2778" s="21">
        <f>IF(J2778&lt;=0,0,LOOKUP(J2778,{0,1950001,3300001,6950001,9000001,18000001,40000001},{0.05,0.1,0.2,0.23,0.33,0.4,0.45}))</f>
        <v/>
      </c>
    </row>
    <row r="2779">
      <c r="A2779" t="inlineStr">
        <is>
          <t>1万円刻み</t>
        </is>
      </c>
      <c r="B2779" s="19">
        <f>'3_1万円刻み'!$A$1321</f>
        <v/>
      </c>
      <c r="C2779" s="20" t="n">
        <v>2025</v>
      </c>
      <c r="D2779" s="19" t="n">
        <v>276000</v>
      </c>
      <c r="E2779" s="19">
        <f>ROUND(MIN(B2779/12,650000)*12*0.0915+MIN(B2779/12,1390000)*12*(0.0504+0)+B2779*0.005,0)</f>
        <v/>
      </c>
      <c r="F2779" s="19" t="n">
        <v>0</v>
      </c>
      <c r="G2779" s="19" t="n">
        <v>0</v>
      </c>
      <c r="H2779" s="19">
        <f>IF(C2779&gt;=2026,IF(B2779&lt;741000,0,IF(B2779&lt;2191000,B2779-740000,IF(B2779&lt;2193000,1451000,IF(B2779&lt;2196000,1453000,IF(B2779&lt;2200000,1456000,IF(B2779&lt;3600000,ROUNDDOWN(B2779/4,-3)*2.8-80000,IF(B2779&lt;6600000,ROUNDDOWN(B2779/4,-3)*3.2-440000,IF(B2779&lt;8500000,ROUNDDOWN(B2779*0.9,0)-1100000,B2779-1950000)))))))),IF(B2779&lt;651000,0,IF(B2779&lt;1900000,B2779-650000,IF(B2779&lt;3600000,ROUNDDOWN(B2779/4,-3)*2.8-80000,IF(B2779&lt;6600000,ROUNDDOWN(B2779/4,-3)*3.2-440000,IF(B2779&lt;8500000,ROUNDDOWN(B2779*0.9,0)-1100000,B2779-1950000))))))</f>
        <v/>
      </c>
      <c r="I2779" s="19">
        <f>IF(H2779&gt;23500000,NA(),IF(C2779&gt;=2026,IF(H2779&lt;=4890000,1040000,IF(H2779&lt;=6550000,670000,620000)),IF(H2779&lt;=1320000,950000,IF(H2779&lt;=3360000,880000,IF(H2779&lt;=4890000,680000,IF(H2779&lt;=6550000,630000,580000))))))</f>
        <v/>
      </c>
      <c r="J2779" s="19">
        <f>MAX(0,ROUNDDOWN(H2779-E2779-I2779-F2779,-3))</f>
        <v/>
      </c>
      <c r="K2779" s="19">
        <f>MAX(0,ROUNDDOWN(H2779-E2779-I2779-F2779-D2779,-3))</f>
        <v/>
      </c>
      <c r="L2779" s="19">
        <f>IF(J2779&lt;=0,0,ROUNDDOWN((J2779*LOOKUP(J2779,{0,1950001,3300001,6950001,9000001,18000001,40000001},{0.05,0.1,0.2,0.23,0.33,0.4,0.45})-LOOKUP(J2779,{0,1950001,3300001,6950001,9000001,18000001,40000001},{0,97500,427500,636000,1536000,2796000,4796000}))*1.021,-2))</f>
        <v/>
      </c>
      <c r="M2779" s="19">
        <f>IF(K2779&lt;=0,0,ROUNDDOWN((K2779*LOOKUP(K2779,{0,1950001,3300001,6950001,9000001,18000001,40000001},{0.05,0.1,0.2,0.23,0.33,0.4,0.45})-LOOKUP(K2779,{0,1950001,3300001,6950001,9000001,18000001,40000001},{0,97500,427500,636000,1536000,2796000,4796000}))*1.021,-2))</f>
        <v/>
      </c>
      <c r="N2779" s="19">
        <f>MAX(0,ROUNDDOWN(H2779-E2779-430000-G2779,-3))</f>
        <v/>
      </c>
      <c r="O2779" s="19">
        <f>MAX(0,ROUNDDOWN(H2779-E2779-430000-G2779-D2779,-3))</f>
        <v/>
      </c>
      <c r="P2779" s="19">
        <f>IF(H2779&lt;=450000,0,MAX(0,ROUNDDOWN(N2779*0.06-MIN(50000,N2779)*0.03,-2))+MAX(0,ROUNDDOWN(N2779*0.04-MIN(50000,N2779)*0.02,-2)))</f>
        <v/>
      </c>
      <c r="Q2779" s="19">
        <f>IF(H2779&lt;=450000,0,MAX(0,ROUNDDOWN(O2779*0.06-MIN(50000,O2779)*0.03,-2))+MAX(0,ROUNDDOWN(O2779*0.04-MIN(50000,O2779)*0.02,-2)))</f>
        <v/>
      </c>
      <c r="R2779" s="19">
        <f>L2779-M2779</f>
        <v/>
      </c>
      <c r="S2779" s="19">
        <f>P2779-Q2779</f>
        <v/>
      </c>
      <c r="T2779" s="19">
        <f>R2779+S2779</f>
        <v/>
      </c>
      <c r="U2779" s="21">
        <f>IF(J2779&lt;=0,0,LOOKUP(J2779,{0,1950001,3300001,6950001,9000001,18000001,40000001},{0.05,0.1,0.2,0.23,0.33,0.4,0.45}))</f>
        <v/>
      </c>
    </row>
    <row r="2780">
      <c r="A2780" t="inlineStr">
        <is>
          <t>1万円刻み</t>
        </is>
      </c>
      <c r="B2780" s="19">
        <f>'3_1万円刻み'!$A$1321</f>
        <v/>
      </c>
      <c r="C2780" s="20" t="n">
        <v>2026</v>
      </c>
      <c r="D2780" s="19" t="n">
        <v>276000</v>
      </c>
      <c r="E2780" s="19">
        <f>ROUND(MIN(B2780/12,650000)*12*0.0915+MIN(B2780/12,1390000)*12*(0.0504+0)+B2780*0.005,0)</f>
        <v/>
      </c>
      <c r="F2780" s="19" t="n">
        <v>0</v>
      </c>
      <c r="G2780" s="19" t="n">
        <v>0</v>
      </c>
      <c r="H2780" s="19">
        <f>IF(C2780&gt;=2026,IF(B2780&lt;741000,0,IF(B2780&lt;2191000,B2780-740000,IF(B2780&lt;2193000,1451000,IF(B2780&lt;2196000,1453000,IF(B2780&lt;2200000,1456000,IF(B2780&lt;3600000,ROUNDDOWN(B2780/4,-3)*2.8-80000,IF(B2780&lt;6600000,ROUNDDOWN(B2780/4,-3)*3.2-440000,IF(B2780&lt;8500000,ROUNDDOWN(B2780*0.9,0)-1100000,B2780-1950000)))))))),IF(B2780&lt;651000,0,IF(B2780&lt;1900000,B2780-650000,IF(B2780&lt;3600000,ROUNDDOWN(B2780/4,-3)*2.8-80000,IF(B2780&lt;6600000,ROUNDDOWN(B2780/4,-3)*3.2-440000,IF(B2780&lt;8500000,ROUNDDOWN(B2780*0.9,0)-1100000,B2780-1950000))))))</f>
        <v/>
      </c>
      <c r="I2780" s="19">
        <f>IF(H2780&gt;23500000,NA(),IF(C2780&gt;=2026,IF(H2780&lt;=4890000,1040000,IF(H2780&lt;=6550000,670000,620000)),IF(H2780&lt;=1320000,950000,IF(H2780&lt;=3360000,880000,IF(H2780&lt;=4890000,680000,IF(H2780&lt;=6550000,630000,580000))))))</f>
        <v/>
      </c>
      <c r="J2780" s="19">
        <f>MAX(0,ROUNDDOWN(H2780-E2780-I2780-F2780,-3))</f>
        <v/>
      </c>
      <c r="K2780" s="19">
        <f>MAX(0,ROUNDDOWN(H2780-E2780-I2780-F2780-D2780,-3))</f>
        <v/>
      </c>
      <c r="L2780" s="19">
        <f>IF(J2780&lt;=0,0,ROUNDDOWN((J2780*LOOKUP(J2780,{0,1950001,3300001,6950001,9000001,18000001,40000001},{0.05,0.1,0.2,0.23,0.33,0.4,0.45})-LOOKUP(J2780,{0,1950001,3300001,6950001,9000001,18000001,40000001},{0,97500,427500,636000,1536000,2796000,4796000}))*1.021,-2))</f>
        <v/>
      </c>
      <c r="M2780" s="19">
        <f>IF(K2780&lt;=0,0,ROUNDDOWN((K2780*LOOKUP(K2780,{0,1950001,3300001,6950001,9000001,18000001,40000001},{0.05,0.1,0.2,0.23,0.33,0.4,0.45})-LOOKUP(K2780,{0,1950001,3300001,6950001,9000001,18000001,40000001},{0,97500,427500,636000,1536000,2796000,4796000}))*1.021,-2))</f>
        <v/>
      </c>
      <c r="N2780" s="19">
        <f>MAX(0,ROUNDDOWN(H2780-E2780-430000-G2780,-3))</f>
        <v/>
      </c>
      <c r="O2780" s="19">
        <f>MAX(0,ROUNDDOWN(H2780-E2780-430000-G2780-D2780,-3))</f>
        <v/>
      </c>
      <c r="P2780" s="19">
        <f>IF(H2780&lt;=450000,0,MAX(0,ROUNDDOWN(N2780*0.06-MIN(50000,N2780)*0.03,-2))+MAX(0,ROUNDDOWN(N2780*0.04-MIN(50000,N2780)*0.02,-2)))</f>
        <v/>
      </c>
      <c r="Q2780" s="19">
        <f>IF(H2780&lt;=450000,0,MAX(0,ROUNDDOWN(O2780*0.06-MIN(50000,O2780)*0.03,-2))+MAX(0,ROUNDDOWN(O2780*0.04-MIN(50000,O2780)*0.02,-2)))</f>
        <v/>
      </c>
      <c r="R2780" s="19">
        <f>L2780-M2780</f>
        <v/>
      </c>
      <c r="S2780" s="19">
        <f>P2780-Q2780</f>
        <v/>
      </c>
      <c r="T2780" s="19">
        <f>R2780+S2780</f>
        <v/>
      </c>
      <c r="U2780" s="21">
        <f>IF(J2780&lt;=0,0,LOOKUP(J2780,{0,1950001,3300001,6950001,9000001,18000001,40000001},{0.05,0.1,0.2,0.23,0.33,0.4,0.45}))</f>
        <v/>
      </c>
    </row>
    <row r="2781">
      <c r="A2781" t="inlineStr">
        <is>
          <t>1万円刻み</t>
        </is>
      </c>
      <c r="B2781" s="19">
        <f>'3_1万円刻み'!$A$1322</f>
        <v/>
      </c>
      <c r="C2781" s="20" t="n">
        <v>2025</v>
      </c>
      <c r="D2781" s="19" t="n">
        <v>276000</v>
      </c>
      <c r="E2781" s="19">
        <f>ROUND(MIN(B2781/12,650000)*12*0.0915+MIN(B2781/12,1390000)*12*(0.0504+0)+B2781*0.005,0)</f>
        <v/>
      </c>
      <c r="F2781" s="19" t="n">
        <v>0</v>
      </c>
      <c r="G2781" s="19" t="n">
        <v>0</v>
      </c>
      <c r="H2781" s="19">
        <f>IF(C2781&gt;=2026,IF(B2781&lt;741000,0,IF(B2781&lt;2191000,B2781-740000,IF(B2781&lt;2193000,1451000,IF(B2781&lt;2196000,1453000,IF(B2781&lt;2200000,1456000,IF(B2781&lt;3600000,ROUNDDOWN(B2781/4,-3)*2.8-80000,IF(B2781&lt;6600000,ROUNDDOWN(B2781/4,-3)*3.2-440000,IF(B2781&lt;8500000,ROUNDDOWN(B2781*0.9,0)-1100000,B2781-1950000)))))))),IF(B2781&lt;651000,0,IF(B2781&lt;1900000,B2781-650000,IF(B2781&lt;3600000,ROUNDDOWN(B2781/4,-3)*2.8-80000,IF(B2781&lt;6600000,ROUNDDOWN(B2781/4,-3)*3.2-440000,IF(B2781&lt;8500000,ROUNDDOWN(B2781*0.9,0)-1100000,B2781-1950000))))))</f>
        <v/>
      </c>
      <c r="I2781" s="19">
        <f>IF(H2781&gt;23500000,NA(),IF(C2781&gt;=2026,IF(H2781&lt;=4890000,1040000,IF(H2781&lt;=6550000,670000,620000)),IF(H2781&lt;=1320000,950000,IF(H2781&lt;=3360000,880000,IF(H2781&lt;=4890000,680000,IF(H2781&lt;=6550000,630000,580000))))))</f>
        <v/>
      </c>
      <c r="J2781" s="19">
        <f>MAX(0,ROUNDDOWN(H2781-E2781-I2781-F2781,-3))</f>
        <v/>
      </c>
      <c r="K2781" s="19">
        <f>MAX(0,ROUNDDOWN(H2781-E2781-I2781-F2781-D2781,-3))</f>
        <v/>
      </c>
      <c r="L2781" s="19">
        <f>IF(J2781&lt;=0,0,ROUNDDOWN((J2781*LOOKUP(J2781,{0,1950001,3300001,6950001,9000001,18000001,40000001},{0.05,0.1,0.2,0.23,0.33,0.4,0.45})-LOOKUP(J2781,{0,1950001,3300001,6950001,9000001,18000001,40000001},{0,97500,427500,636000,1536000,2796000,4796000}))*1.021,-2))</f>
        <v/>
      </c>
      <c r="M2781" s="19">
        <f>IF(K2781&lt;=0,0,ROUNDDOWN((K2781*LOOKUP(K2781,{0,1950001,3300001,6950001,9000001,18000001,40000001},{0.05,0.1,0.2,0.23,0.33,0.4,0.45})-LOOKUP(K2781,{0,1950001,3300001,6950001,9000001,18000001,40000001},{0,97500,427500,636000,1536000,2796000,4796000}))*1.021,-2))</f>
        <v/>
      </c>
      <c r="N2781" s="19">
        <f>MAX(0,ROUNDDOWN(H2781-E2781-430000-G2781,-3))</f>
        <v/>
      </c>
      <c r="O2781" s="19">
        <f>MAX(0,ROUNDDOWN(H2781-E2781-430000-G2781-D2781,-3))</f>
        <v/>
      </c>
      <c r="P2781" s="19">
        <f>IF(H2781&lt;=450000,0,MAX(0,ROUNDDOWN(N2781*0.06-MIN(50000,N2781)*0.03,-2))+MAX(0,ROUNDDOWN(N2781*0.04-MIN(50000,N2781)*0.02,-2)))</f>
        <v/>
      </c>
      <c r="Q2781" s="19">
        <f>IF(H2781&lt;=450000,0,MAX(0,ROUNDDOWN(O2781*0.06-MIN(50000,O2781)*0.03,-2))+MAX(0,ROUNDDOWN(O2781*0.04-MIN(50000,O2781)*0.02,-2)))</f>
        <v/>
      </c>
      <c r="R2781" s="19">
        <f>L2781-M2781</f>
        <v/>
      </c>
      <c r="S2781" s="19">
        <f>P2781-Q2781</f>
        <v/>
      </c>
      <c r="T2781" s="19">
        <f>R2781+S2781</f>
        <v/>
      </c>
      <c r="U2781" s="21">
        <f>IF(J2781&lt;=0,0,LOOKUP(J2781,{0,1950001,3300001,6950001,9000001,18000001,40000001},{0.05,0.1,0.2,0.23,0.33,0.4,0.45}))</f>
        <v/>
      </c>
    </row>
    <row r="2782">
      <c r="A2782" t="inlineStr">
        <is>
          <t>1万円刻み</t>
        </is>
      </c>
      <c r="B2782" s="19">
        <f>'3_1万円刻み'!$A$1322</f>
        <v/>
      </c>
      <c r="C2782" s="20" t="n">
        <v>2026</v>
      </c>
      <c r="D2782" s="19" t="n">
        <v>276000</v>
      </c>
      <c r="E2782" s="19">
        <f>ROUND(MIN(B2782/12,650000)*12*0.0915+MIN(B2782/12,1390000)*12*(0.0504+0)+B2782*0.005,0)</f>
        <v/>
      </c>
      <c r="F2782" s="19" t="n">
        <v>0</v>
      </c>
      <c r="G2782" s="19" t="n">
        <v>0</v>
      </c>
      <c r="H2782" s="19">
        <f>IF(C2782&gt;=2026,IF(B2782&lt;741000,0,IF(B2782&lt;2191000,B2782-740000,IF(B2782&lt;2193000,1451000,IF(B2782&lt;2196000,1453000,IF(B2782&lt;2200000,1456000,IF(B2782&lt;3600000,ROUNDDOWN(B2782/4,-3)*2.8-80000,IF(B2782&lt;6600000,ROUNDDOWN(B2782/4,-3)*3.2-440000,IF(B2782&lt;8500000,ROUNDDOWN(B2782*0.9,0)-1100000,B2782-1950000)))))))),IF(B2782&lt;651000,0,IF(B2782&lt;1900000,B2782-650000,IF(B2782&lt;3600000,ROUNDDOWN(B2782/4,-3)*2.8-80000,IF(B2782&lt;6600000,ROUNDDOWN(B2782/4,-3)*3.2-440000,IF(B2782&lt;8500000,ROUNDDOWN(B2782*0.9,0)-1100000,B2782-1950000))))))</f>
        <v/>
      </c>
      <c r="I2782" s="19">
        <f>IF(H2782&gt;23500000,NA(),IF(C2782&gt;=2026,IF(H2782&lt;=4890000,1040000,IF(H2782&lt;=6550000,670000,620000)),IF(H2782&lt;=1320000,950000,IF(H2782&lt;=3360000,880000,IF(H2782&lt;=4890000,680000,IF(H2782&lt;=6550000,630000,580000))))))</f>
        <v/>
      </c>
      <c r="J2782" s="19">
        <f>MAX(0,ROUNDDOWN(H2782-E2782-I2782-F2782,-3))</f>
        <v/>
      </c>
      <c r="K2782" s="19">
        <f>MAX(0,ROUNDDOWN(H2782-E2782-I2782-F2782-D2782,-3))</f>
        <v/>
      </c>
      <c r="L2782" s="19">
        <f>IF(J2782&lt;=0,0,ROUNDDOWN((J2782*LOOKUP(J2782,{0,1950001,3300001,6950001,9000001,18000001,40000001},{0.05,0.1,0.2,0.23,0.33,0.4,0.45})-LOOKUP(J2782,{0,1950001,3300001,6950001,9000001,18000001,40000001},{0,97500,427500,636000,1536000,2796000,4796000}))*1.021,-2))</f>
        <v/>
      </c>
      <c r="M2782" s="19">
        <f>IF(K2782&lt;=0,0,ROUNDDOWN((K2782*LOOKUP(K2782,{0,1950001,3300001,6950001,9000001,18000001,40000001},{0.05,0.1,0.2,0.23,0.33,0.4,0.45})-LOOKUP(K2782,{0,1950001,3300001,6950001,9000001,18000001,40000001},{0,97500,427500,636000,1536000,2796000,4796000}))*1.021,-2))</f>
        <v/>
      </c>
      <c r="N2782" s="19">
        <f>MAX(0,ROUNDDOWN(H2782-E2782-430000-G2782,-3))</f>
        <v/>
      </c>
      <c r="O2782" s="19">
        <f>MAX(0,ROUNDDOWN(H2782-E2782-430000-G2782-D2782,-3))</f>
        <v/>
      </c>
      <c r="P2782" s="19">
        <f>IF(H2782&lt;=450000,0,MAX(0,ROUNDDOWN(N2782*0.06-MIN(50000,N2782)*0.03,-2))+MAX(0,ROUNDDOWN(N2782*0.04-MIN(50000,N2782)*0.02,-2)))</f>
        <v/>
      </c>
      <c r="Q2782" s="19">
        <f>IF(H2782&lt;=450000,0,MAX(0,ROUNDDOWN(O2782*0.06-MIN(50000,O2782)*0.03,-2))+MAX(0,ROUNDDOWN(O2782*0.04-MIN(50000,O2782)*0.02,-2)))</f>
        <v/>
      </c>
      <c r="R2782" s="19">
        <f>L2782-M2782</f>
        <v/>
      </c>
      <c r="S2782" s="19">
        <f>P2782-Q2782</f>
        <v/>
      </c>
      <c r="T2782" s="19">
        <f>R2782+S2782</f>
        <v/>
      </c>
      <c r="U2782" s="21">
        <f>IF(J2782&lt;=0,0,LOOKUP(J2782,{0,1950001,3300001,6950001,9000001,18000001,40000001},{0.05,0.1,0.2,0.23,0.33,0.4,0.45}))</f>
        <v/>
      </c>
    </row>
    <row r="2783">
      <c r="A2783" t="inlineStr">
        <is>
          <t>1万円刻み</t>
        </is>
      </c>
      <c r="B2783" s="19">
        <f>'3_1万円刻み'!$A$1323</f>
        <v/>
      </c>
      <c r="C2783" s="20" t="n">
        <v>2025</v>
      </c>
      <c r="D2783" s="19" t="n">
        <v>276000</v>
      </c>
      <c r="E2783" s="19">
        <f>ROUND(MIN(B2783/12,650000)*12*0.0915+MIN(B2783/12,1390000)*12*(0.0504+0)+B2783*0.005,0)</f>
        <v/>
      </c>
      <c r="F2783" s="19" t="n">
        <v>0</v>
      </c>
      <c r="G2783" s="19" t="n">
        <v>0</v>
      </c>
      <c r="H2783" s="19">
        <f>IF(C2783&gt;=2026,IF(B2783&lt;741000,0,IF(B2783&lt;2191000,B2783-740000,IF(B2783&lt;2193000,1451000,IF(B2783&lt;2196000,1453000,IF(B2783&lt;2200000,1456000,IF(B2783&lt;3600000,ROUNDDOWN(B2783/4,-3)*2.8-80000,IF(B2783&lt;6600000,ROUNDDOWN(B2783/4,-3)*3.2-440000,IF(B2783&lt;8500000,ROUNDDOWN(B2783*0.9,0)-1100000,B2783-1950000)))))))),IF(B2783&lt;651000,0,IF(B2783&lt;1900000,B2783-650000,IF(B2783&lt;3600000,ROUNDDOWN(B2783/4,-3)*2.8-80000,IF(B2783&lt;6600000,ROUNDDOWN(B2783/4,-3)*3.2-440000,IF(B2783&lt;8500000,ROUNDDOWN(B2783*0.9,0)-1100000,B2783-1950000))))))</f>
        <v/>
      </c>
      <c r="I2783" s="19">
        <f>IF(H2783&gt;23500000,NA(),IF(C2783&gt;=2026,IF(H2783&lt;=4890000,1040000,IF(H2783&lt;=6550000,670000,620000)),IF(H2783&lt;=1320000,950000,IF(H2783&lt;=3360000,880000,IF(H2783&lt;=4890000,680000,IF(H2783&lt;=6550000,630000,580000))))))</f>
        <v/>
      </c>
      <c r="J2783" s="19">
        <f>MAX(0,ROUNDDOWN(H2783-E2783-I2783-F2783,-3))</f>
        <v/>
      </c>
      <c r="K2783" s="19">
        <f>MAX(0,ROUNDDOWN(H2783-E2783-I2783-F2783-D2783,-3))</f>
        <v/>
      </c>
      <c r="L2783" s="19">
        <f>IF(J2783&lt;=0,0,ROUNDDOWN((J2783*LOOKUP(J2783,{0,1950001,3300001,6950001,9000001,18000001,40000001},{0.05,0.1,0.2,0.23,0.33,0.4,0.45})-LOOKUP(J2783,{0,1950001,3300001,6950001,9000001,18000001,40000001},{0,97500,427500,636000,1536000,2796000,4796000}))*1.021,-2))</f>
        <v/>
      </c>
      <c r="M2783" s="19">
        <f>IF(K2783&lt;=0,0,ROUNDDOWN((K2783*LOOKUP(K2783,{0,1950001,3300001,6950001,9000001,18000001,40000001},{0.05,0.1,0.2,0.23,0.33,0.4,0.45})-LOOKUP(K2783,{0,1950001,3300001,6950001,9000001,18000001,40000001},{0,97500,427500,636000,1536000,2796000,4796000}))*1.021,-2))</f>
        <v/>
      </c>
      <c r="N2783" s="19">
        <f>MAX(0,ROUNDDOWN(H2783-E2783-430000-G2783,-3))</f>
        <v/>
      </c>
      <c r="O2783" s="19">
        <f>MAX(0,ROUNDDOWN(H2783-E2783-430000-G2783-D2783,-3))</f>
        <v/>
      </c>
      <c r="P2783" s="19">
        <f>IF(H2783&lt;=450000,0,MAX(0,ROUNDDOWN(N2783*0.06-MIN(50000,N2783)*0.03,-2))+MAX(0,ROUNDDOWN(N2783*0.04-MIN(50000,N2783)*0.02,-2)))</f>
        <v/>
      </c>
      <c r="Q2783" s="19">
        <f>IF(H2783&lt;=450000,0,MAX(0,ROUNDDOWN(O2783*0.06-MIN(50000,O2783)*0.03,-2))+MAX(0,ROUNDDOWN(O2783*0.04-MIN(50000,O2783)*0.02,-2)))</f>
        <v/>
      </c>
      <c r="R2783" s="19">
        <f>L2783-M2783</f>
        <v/>
      </c>
      <c r="S2783" s="19">
        <f>P2783-Q2783</f>
        <v/>
      </c>
      <c r="T2783" s="19">
        <f>R2783+S2783</f>
        <v/>
      </c>
      <c r="U2783" s="21">
        <f>IF(J2783&lt;=0,0,LOOKUP(J2783,{0,1950001,3300001,6950001,9000001,18000001,40000001},{0.05,0.1,0.2,0.23,0.33,0.4,0.45}))</f>
        <v/>
      </c>
    </row>
    <row r="2784">
      <c r="A2784" t="inlineStr">
        <is>
          <t>1万円刻み</t>
        </is>
      </c>
      <c r="B2784" s="19">
        <f>'3_1万円刻み'!$A$1323</f>
        <v/>
      </c>
      <c r="C2784" s="20" t="n">
        <v>2026</v>
      </c>
      <c r="D2784" s="19" t="n">
        <v>276000</v>
      </c>
      <c r="E2784" s="19">
        <f>ROUND(MIN(B2784/12,650000)*12*0.0915+MIN(B2784/12,1390000)*12*(0.0504+0)+B2784*0.005,0)</f>
        <v/>
      </c>
      <c r="F2784" s="19" t="n">
        <v>0</v>
      </c>
      <c r="G2784" s="19" t="n">
        <v>0</v>
      </c>
      <c r="H2784" s="19">
        <f>IF(C2784&gt;=2026,IF(B2784&lt;741000,0,IF(B2784&lt;2191000,B2784-740000,IF(B2784&lt;2193000,1451000,IF(B2784&lt;2196000,1453000,IF(B2784&lt;2200000,1456000,IF(B2784&lt;3600000,ROUNDDOWN(B2784/4,-3)*2.8-80000,IF(B2784&lt;6600000,ROUNDDOWN(B2784/4,-3)*3.2-440000,IF(B2784&lt;8500000,ROUNDDOWN(B2784*0.9,0)-1100000,B2784-1950000)))))))),IF(B2784&lt;651000,0,IF(B2784&lt;1900000,B2784-650000,IF(B2784&lt;3600000,ROUNDDOWN(B2784/4,-3)*2.8-80000,IF(B2784&lt;6600000,ROUNDDOWN(B2784/4,-3)*3.2-440000,IF(B2784&lt;8500000,ROUNDDOWN(B2784*0.9,0)-1100000,B2784-1950000))))))</f>
        <v/>
      </c>
      <c r="I2784" s="19">
        <f>IF(H2784&gt;23500000,NA(),IF(C2784&gt;=2026,IF(H2784&lt;=4890000,1040000,IF(H2784&lt;=6550000,670000,620000)),IF(H2784&lt;=1320000,950000,IF(H2784&lt;=3360000,880000,IF(H2784&lt;=4890000,680000,IF(H2784&lt;=6550000,630000,580000))))))</f>
        <v/>
      </c>
      <c r="J2784" s="19">
        <f>MAX(0,ROUNDDOWN(H2784-E2784-I2784-F2784,-3))</f>
        <v/>
      </c>
      <c r="K2784" s="19">
        <f>MAX(0,ROUNDDOWN(H2784-E2784-I2784-F2784-D2784,-3))</f>
        <v/>
      </c>
      <c r="L2784" s="19">
        <f>IF(J2784&lt;=0,0,ROUNDDOWN((J2784*LOOKUP(J2784,{0,1950001,3300001,6950001,9000001,18000001,40000001},{0.05,0.1,0.2,0.23,0.33,0.4,0.45})-LOOKUP(J2784,{0,1950001,3300001,6950001,9000001,18000001,40000001},{0,97500,427500,636000,1536000,2796000,4796000}))*1.021,-2))</f>
        <v/>
      </c>
      <c r="M2784" s="19">
        <f>IF(K2784&lt;=0,0,ROUNDDOWN((K2784*LOOKUP(K2784,{0,1950001,3300001,6950001,9000001,18000001,40000001},{0.05,0.1,0.2,0.23,0.33,0.4,0.45})-LOOKUP(K2784,{0,1950001,3300001,6950001,9000001,18000001,40000001},{0,97500,427500,636000,1536000,2796000,4796000}))*1.021,-2))</f>
        <v/>
      </c>
      <c r="N2784" s="19">
        <f>MAX(0,ROUNDDOWN(H2784-E2784-430000-G2784,-3))</f>
        <v/>
      </c>
      <c r="O2784" s="19">
        <f>MAX(0,ROUNDDOWN(H2784-E2784-430000-G2784-D2784,-3))</f>
        <v/>
      </c>
      <c r="P2784" s="19">
        <f>IF(H2784&lt;=450000,0,MAX(0,ROUNDDOWN(N2784*0.06-MIN(50000,N2784)*0.03,-2))+MAX(0,ROUNDDOWN(N2784*0.04-MIN(50000,N2784)*0.02,-2)))</f>
        <v/>
      </c>
      <c r="Q2784" s="19">
        <f>IF(H2784&lt;=450000,0,MAX(0,ROUNDDOWN(O2784*0.06-MIN(50000,O2784)*0.03,-2))+MAX(0,ROUNDDOWN(O2784*0.04-MIN(50000,O2784)*0.02,-2)))</f>
        <v/>
      </c>
      <c r="R2784" s="19">
        <f>L2784-M2784</f>
        <v/>
      </c>
      <c r="S2784" s="19">
        <f>P2784-Q2784</f>
        <v/>
      </c>
      <c r="T2784" s="19">
        <f>R2784+S2784</f>
        <v/>
      </c>
      <c r="U2784" s="21">
        <f>IF(J2784&lt;=0,0,LOOKUP(J2784,{0,1950001,3300001,6950001,9000001,18000001,40000001},{0.05,0.1,0.2,0.23,0.33,0.4,0.45}))</f>
        <v/>
      </c>
    </row>
    <row r="2785">
      <c r="A2785" t="inlineStr">
        <is>
          <t>1万円刻み</t>
        </is>
      </c>
      <c r="B2785" s="19">
        <f>'3_1万円刻み'!$A$1324</f>
        <v/>
      </c>
      <c r="C2785" s="20" t="n">
        <v>2025</v>
      </c>
      <c r="D2785" s="19" t="n">
        <v>276000</v>
      </c>
      <c r="E2785" s="19">
        <f>ROUND(MIN(B2785/12,650000)*12*0.0915+MIN(B2785/12,1390000)*12*(0.0504+0)+B2785*0.005,0)</f>
        <v/>
      </c>
      <c r="F2785" s="19" t="n">
        <v>0</v>
      </c>
      <c r="G2785" s="19" t="n">
        <v>0</v>
      </c>
      <c r="H2785" s="19">
        <f>IF(C2785&gt;=2026,IF(B2785&lt;741000,0,IF(B2785&lt;2191000,B2785-740000,IF(B2785&lt;2193000,1451000,IF(B2785&lt;2196000,1453000,IF(B2785&lt;2200000,1456000,IF(B2785&lt;3600000,ROUNDDOWN(B2785/4,-3)*2.8-80000,IF(B2785&lt;6600000,ROUNDDOWN(B2785/4,-3)*3.2-440000,IF(B2785&lt;8500000,ROUNDDOWN(B2785*0.9,0)-1100000,B2785-1950000)))))))),IF(B2785&lt;651000,0,IF(B2785&lt;1900000,B2785-650000,IF(B2785&lt;3600000,ROUNDDOWN(B2785/4,-3)*2.8-80000,IF(B2785&lt;6600000,ROUNDDOWN(B2785/4,-3)*3.2-440000,IF(B2785&lt;8500000,ROUNDDOWN(B2785*0.9,0)-1100000,B2785-1950000))))))</f>
        <v/>
      </c>
      <c r="I2785" s="19">
        <f>IF(H2785&gt;23500000,NA(),IF(C2785&gt;=2026,IF(H2785&lt;=4890000,1040000,IF(H2785&lt;=6550000,670000,620000)),IF(H2785&lt;=1320000,950000,IF(H2785&lt;=3360000,880000,IF(H2785&lt;=4890000,680000,IF(H2785&lt;=6550000,630000,580000))))))</f>
        <v/>
      </c>
      <c r="J2785" s="19">
        <f>MAX(0,ROUNDDOWN(H2785-E2785-I2785-F2785,-3))</f>
        <v/>
      </c>
      <c r="K2785" s="19">
        <f>MAX(0,ROUNDDOWN(H2785-E2785-I2785-F2785-D2785,-3))</f>
        <v/>
      </c>
      <c r="L2785" s="19">
        <f>IF(J2785&lt;=0,0,ROUNDDOWN((J2785*LOOKUP(J2785,{0,1950001,3300001,6950001,9000001,18000001,40000001},{0.05,0.1,0.2,0.23,0.33,0.4,0.45})-LOOKUP(J2785,{0,1950001,3300001,6950001,9000001,18000001,40000001},{0,97500,427500,636000,1536000,2796000,4796000}))*1.021,-2))</f>
        <v/>
      </c>
      <c r="M2785" s="19">
        <f>IF(K2785&lt;=0,0,ROUNDDOWN((K2785*LOOKUP(K2785,{0,1950001,3300001,6950001,9000001,18000001,40000001},{0.05,0.1,0.2,0.23,0.33,0.4,0.45})-LOOKUP(K2785,{0,1950001,3300001,6950001,9000001,18000001,40000001},{0,97500,427500,636000,1536000,2796000,4796000}))*1.021,-2))</f>
        <v/>
      </c>
      <c r="N2785" s="19">
        <f>MAX(0,ROUNDDOWN(H2785-E2785-430000-G2785,-3))</f>
        <v/>
      </c>
      <c r="O2785" s="19">
        <f>MAX(0,ROUNDDOWN(H2785-E2785-430000-G2785-D2785,-3))</f>
        <v/>
      </c>
      <c r="P2785" s="19">
        <f>IF(H2785&lt;=450000,0,MAX(0,ROUNDDOWN(N2785*0.06-MIN(50000,N2785)*0.03,-2))+MAX(0,ROUNDDOWN(N2785*0.04-MIN(50000,N2785)*0.02,-2)))</f>
        <v/>
      </c>
      <c r="Q2785" s="19">
        <f>IF(H2785&lt;=450000,0,MAX(0,ROUNDDOWN(O2785*0.06-MIN(50000,O2785)*0.03,-2))+MAX(0,ROUNDDOWN(O2785*0.04-MIN(50000,O2785)*0.02,-2)))</f>
        <v/>
      </c>
      <c r="R2785" s="19">
        <f>L2785-M2785</f>
        <v/>
      </c>
      <c r="S2785" s="19">
        <f>P2785-Q2785</f>
        <v/>
      </c>
      <c r="T2785" s="19">
        <f>R2785+S2785</f>
        <v/>
      </c>
      <c r="U2785" s="21">
        <f>IF(J2785&lt;=0,0,LOOKUP(J2785,{0,1950001,3300001,6950001,9000001,18000001,40000001},{0.05,0.1,0.2,0.23,0.33,0.4,0.45}))</f>
        <v/>
      </c>
    </row>
    <row r="2786">
      <c r="A2786" t="inlineStr">
        <is>
          <t>1万円刻み</t>
        </is>
      </c>
      <c r="B2786" s="19">
        <f>'3_1万円刻み'!$A$1324</f>
        <v/>
      </c>
      <c r="C2786" s="20" t="n">
        <v>2026</v>
      </c>
      <c r="D2786" s="19" t="n">
        <v>276000</v>
      </c>
      <c r="E2786" s="19">
        <f>ROUND(MIN(B2786/12,650000)*12*0.0915+MIN(B2786/12,1390000)*12*(0.0504+0)+B2786*0.005,0)</f>
        <v/>
      </c>
      <c r="F2786" s="19" t="n">
        <v>0</v>
      </c>
      <c r="G2786" s="19" t="n">
        <v>0</v>
      </c>
      <c r="H2786" s="19">
        <f>IF(C2786&gt;=2026,IF(B2786&lt;741000,0,IF(B2786&lt;2191000,B2786-740000,IF(B2786&lt;2193000,1451000,IF(B2786&lt;2196000,1453000,IF(B2786&lt;2200000,1456000,IF(B2786&lt;3600000,ROUNDDOWN(B2786/4,-3)*2.8-80000,IF(B2786&lt;6600000,ROUNDDOWN(B2786/4,-3)*3.2-440000,IF(B2786&lt;8500000,ROUNDDOWN(B2786*0.9,0)-1100000,B2786-1950000)))))))),IF(B2786&lt;651000,0,IF(B2786&lt;1900000,B2786-650000,IF(B2786&lt;3600000,ROUNDDOWN(B2786/4,-3)*2.8-80000,IF(B2786&lt;6600000,ROUNDDOWN(B2786/4,-3)*3.2-440000,IF(B2786&lt;8500000,ROUNDDOWN(B2786*0.9,0)-1100000,B2786-1950000))))))</f>
        <v/>
      </c>
      <c r="I2786" s="19">
        <f>IF(H2786&gt;23500000,NA(),IF(C2786&gt;=2026,IF(H2786&lt;=4890000,1040000,IF(H2786&lt;=6550000,670000,620000)),IF(H2786&lt;=1320000,950000,IF(H2786&lt;=3360000,880000,IF(H2786&lt;=4890000,680000,IF(H2786&lt;=6550000,630000,580000))))))</f>
        <v/>
      </c>
      <c r="J2786" s="19">
        <f>MAX(0,ROUNDDOWN(H2786-E2786-I2786-F2786,-3))</f>
        <v/>
      </c>
      <c r="K2786" s="19">
        <f>MAX(0,ROUNDDOWN(H2786-E2786-I2786-F2786-D2786,-3))</f>
        <v/>
      </c>
      <c r="L2786" s="19">
        <f>IF(J2786&lt;=0,0,ROUNDDOWN((J2786*LOOKUP(J2786,{0,1950001,3300001,6950001,9000001,18000001,40000001},{0.05,0.1,0.2,0.23,0.33,0.4,0.45})-LOOKUP(J2786,{0,1950001,3300001,6950001,9000001,18000001,40000001},{0,97500,427500,636000,1536000,2796000,4796000}))*1.021,-2))</f>
        <v/>
      </c>
      <c r="M2786" s="19">
        <f>IF(K2786&lt;=0,0,ROUNDDOWN((K2786*LOOKUP(K2786,{0,1950001,3300001,6950001,9000001,18000001,40000001},{0.05,0.1,0.2,0.23,0.33,0.4,0.45})-LOOKUP(K2786,{0,1950001,3300001,6950001,9000001,18000001,40000001},{0,97500,427500,636000,1536000,2796000,4796000}))*1.021,-2))</f>
        <v/>
      </c>
      <c r="N2786" s="19">
        <f>MAX(0,ROUNDDOWN(H2786-E2786-430000-G2786,-3))</f>
        <v/>
      </c>
      <c r="O2786" s="19">
        <f>MAX(0,ROUNDDOWN(H2786-E2786-430000-G2786-D2786,-3))</f>
        <v/>
      </c>
      <c r="P2786" s="19">
        <f>IF(H2786&lt;=450000,0,MAX(0,ROUNDDOWN(N2786*0.06-MIN(50000,N2786)*0.03,-2))+MAX(0,ROUNDDOWN(N2786*0.04-MIN(50000,N2786)*0.02,-2)))</f>
        <v/>
      </c>
      <c r="Q2786" s="19">
        <f>IF(H2786&lt;=450000,0,MAX(0,ROUNDDOWN(O2786*0.06-MIN(50000,O2786)*0.03,-2))+MAX(0,ROUNDDOWN(O2786*0.04-MIN(50000,O2786)*0.02,-2)))</f>
        <v/>
      </c>
      <c r="R2786" s="19">
        <f>L2786-M2786</f>
        <v/>
      </c>
      <c r="S2786" s="19">
        <f>P2786-Q2786</f>
        <v/>
      </c>
      <c r="T2786" s="19">
        <f>R2786+S2786</f>
        <v/>
      </c>
      <c r="U2786" s="21">
        <f>IF(J2786&lt;=0,0,LOOKUP(J2786,{0,1950001,3300001,6950001,9000001,18000001,40000001},{0.05,0.1,0.2,0.23,0.33,0.4,0.45}))</f>
        <v/>
      </c>
    </row>
    <row r="2787">
      <c r="A2787" t="inlineStr">
        <is>
          <t>1万円刻み</t>
        </is>
      </c>
      <c r="B2787" s="19">
        <f>'3_1万円刻み'!$A$1325</f>
        <v/>
      </c>
      <c r="C2787" s="20" t="n">
        <v>2025</v>
      </c>
      <c r="D2787" s="19" t="n">
        <v>276000</v>
      </c>
      <c r="E2787" s="19">
        <f>ROUND(MIN(B2787/12,650000)*12*0.0915+MIN(B2787/12,1390000)*12*(0.0504+0)+B2787*0.005,0)</f>
        <v/>
      </c>
      <c r="F2787" s="19" t="n">
        <v>0</v>
      </c>
      <c r="G2787" s="19" t="n">
        <v>0</v>
      </c>
      <c r="H2787" s="19">
        <f>IF(C2787&gt;=2026,IF(B2787&lt;741000,0,IF(B2787&lt;2191000,B2787-740000,IF(B2787&lt;2193000,1451000,IF(B2787&lt;2196000,1453000,IF(B2787&lt;2200000,1456000,IF(B2787&lt;3600000,ROUNDDOWN(B2787/4,-3)*2.8-80000,IF(B2787&lt;6600000,ROUNDDOWN(B2787/4,-3)*3.2-440000,IF(B2787&lt;8500000,ROUNDDOWN(B2787*0.9,0)-1100000,B2787-1950000)))))))),IF(B2787&lt;651000,0,IF(B2787&lt;1900000,B2787-650000,IF(B2787&lt;3600000,ROUNDDOWN(B2787/4,-3)*2.8-80000,IF(B2787&lt;6600000,ROUNDDOWN(B2787/4,-3)*3.2-440000,IF(B2787&lt;8500000,ROUNDDOWN(B2787*0.9,0)-1100000,B2787-1950000))))))</f>
        <v/>
      </c>
      <c r="I2787" s="19">
        <f>IF(H2787&gt;23500000,NA(),IF(C2787&gt;=2026,IF(H2787&lt;=4890000,1040000,IF(H2787&lt;=6550000,670000,620000)),IF(H2787&lt;=1320000,950000,IF(H2787&lt;=3360000,880000,IF(H2787&lt;=4890000,680000,IF(H2787&lt;=6550000,630000,580000))))))</f>
        <v/>
      </c>
      <c r="J2787" s="19">
        <f>MAX(0,ROUNDDOWN(H2787-E2787-I2787-F2787,-3))</f>
        <v/>
      </c>
      <c r="K2787" s="19">
        <f>MAX(0,ROUNDDOWN(H2787-E2787-I2787-F2787-D2787,-3))</f>
        <v/>
      </c>
      <c r="L2787" s="19">
        <f>IF(J2787&lt;=0,0,ROUNDDOWN((J2787*LOOKUP(J2787,{0,1950001,3300001,6950001,9000001,18000001,40000001},{0.05,0.1,0.2,0.23,0.33,0.4,0.45})-LOOKUP(J2787,{0,1950001,3300001,6950001,9000001,18000001,40000001},{0,97500,427500,636000,1536000,2796000,4796000}))*1.021,-2))</f>
        <v/>
      </c>
      <c r="M2787" s="19">
        <f>IF(K2787&lt;=0,0,ROUNDDOWN((K2787*LOOKUP(K2787,{0,1950001,3300001,6950001,9000001,18000001,40000001},{0.05,0.1,0.2,0.23,0.33,0.4,0.45})-LOOKUP(K2787,{0,1950001,3300001,6950001,9000001,18000001,40000001},{0,97500,427500,636000,1536000,2796000,4796000}))*1.021,-2))</f>
        <v/>
      </c>
      <c r="N2787" s="19">
        <f>MAX(0,ROUNDDOWN(H2787-E2787-430000-G2787,-3))</f>
        <v/>
      </c>
      <c r="O2787" s="19">
        <f>MAX(0,ROUNDDOWN(H2787-E2787-430000-G2787-D2787,-3))</f>
        <v/>
      </c>
      <c r="P2787" s="19">
        <f>IF(H2787&lt;=450000,0,MAX(0,ROUNDDOWN(N2787*0.06-MIN(50000,N2787)*0.03,-2))+MAX(0,ROUNDDOWN(N2787*0.04-MIN(50000,N2787)*0.02,-2)))</f>
        <v/>
      </c>
      <c r="Q2787" s="19">
        <f>IF(H2787&lt;=450000,0,MAX(0,ROUNDDOWN(O2787*0.06-MIN(50000,O2787)*0.03,-2))+MAX(0,ROUNDDOWN(O2787*0.04-MIN(50000,O2787)*0.02,-2)))</f>
        <v/>
      </c>
      <c r="R2787" s="19">
        <f>L2787-M2787</f>
        <v/>
      </c>
      <c r="S2787" s="19">
        <f>P2787-Q2787</f>
        <v/>
      </c>
      <c r="T2787" s="19">
        <f>R2787+S2787</f>
        <v/>
      </c>
      <c r="U2787" s="21">
        <f>IF(J2787&lt;=0,0,LOOKUP(J2787,{0,1950001,3300001,6950001,9000001,18000001,40000001},{0.05,0.1,0.2,0.23,0.33,0.4,0.45}))</f>
        <v/>
      </c>
    </row>
    <row r="2788">
      <c r="A2788" t="inlineStr">
        <is>
          <t>1万円刻み</t>
        </is>
      </c>
      <c r="B2788" s="19">
        <f>'3_1万円刻み'!$A$1325</f>
        <v/>
      </c>
      <c r="C2788" s="20" t="n">
        <v>2026</v>
      </c>
      <c r="D2788" s="19" t="n">
        <v>276000</v>
      </c>
      <c r="E2788" s="19">
        <f>ROUND(MIN(B2788/12,650000)*12*0.0915+MIN(B2788/12,1390000)*12*(0.0504+0)+B2788*0.005,0)</f>
        <v/>
      </c>
      <c r="F2788" s="19" t="n">
        <v>0</v>
      </c>
      <c r="G2788" s="19" t="n">
        <v>0</v>
      </c>
      <c r="H2788" s="19">
        <f>IF(C2788&gt;=2026,IF(B2788&lt;741000,0,IF(B2788&lt;2191000,B2788-740000,IF(B2788&lt;2193000,1451000,IF(B2788&lt;2196000,1453000,IF(B2788&lt;2200000,1456000,IF(B2788&lt;3600000,ROUNDDOWN(B2788/4,-3)*2.8-80000,IF(B2788&lt;6600000,ROUNDDOWN(B2788/4,-3)*3.2-440000,IF(B2788&lt;8500000,ROUNDDOWN(B2788*0.9,0)-1100000,B2788-1950000)))))))),IF(B2788&lt;651000,0,IF(B2788&lt;1900000,B2788-650000,IF(B2788&lt;3600000,ROUNDDOWN(B2788/4,-3)*2.8-80000,IF(B2788&lt;6600000,ROUNDDOWN(B2788/4,-3)*3.2-440000,IF(B2788&lt;8500000,ROUNDDOWN(B2788*0.9,0)-1100000,B2788-1950000))))))</f>
        <v/>
      </c>
      <c r="I2788" s="19">
        <f>IF(H2788&gt;23500000,NA(),IF(C2788&gt;=2026,IF(H2788&lt;=4890000,1040000,IF(H2788&lt;=6550000,670000,620000)),IF(H2788&lt;=1320000,950000,IF(H2788&lt;=3360000,880000,IF(H2788&lt;=4890000,680000,IF(H2788&lt;=6550000,630000,580000))))))</f>
        <v/>
      </c>
      <c r="J2788" s="19">
        <f>MAX(0,ROUNDDOWN(H2788-E2788-I2788-F2788,-3))</f>
        <v/>
      </c>
      <c r="K2788" s="19">
        <f>MAX(0,ROUNDDOWN(H2788-E2788-I2788-F2788-D2788,-3))</f>
        <v/>
      </c>
      <c r="L2788" s="19">
        <f>IF(J2788&lt;=0,0,ROUNDDOWN((J2788*LOOKUP(J2788,{0,1950001,3300001,6950001,9000001,18000001,40000001},{0.05,0.1,0.2,0.23,0.33,0.4,0.45})-LOOKUP(J2788,{0,1950001,3300001,6950001,9000001,18000001,40000001},{0,97500,427500,636000,1536000,2796000,4796000}))*1.021,-2))</f>
        <v/>
      </c>
      <c r="M2788" s="19">
        <f>IF(K2788&lt;=0,0,ROUNDDOWN((K2788*LOOKUP(K2788,{0,1950001,3300001,6950001,9000001,18000001,40000001},{0.05,0.1,0.2,0.23,0.33,0.4,0.45})-LOOKUP(K2788,{0,1950001,3300001,6950001,9000001,18000001,40000001},{0,97500,427500,636000,1536000,2796000,4796000}))*1.021,-2))</f>
        <v/>
      </c>
      <c r="N2788" s="19">
        <f>MAX(0,ROUNDDOWN(H2788-E2788-430000-G2788,-3))</f>
        <v/>
      </c>
      <c r="O2788" s="19">
        <f>MAX(0,ROUNDDOWN(H2788-E2788-430000-G2788-D2788,-3))</f>
        <v/>
      </c>
      <c r="P2788" s="19">
        <f>IF(H2788&lt;=450000,0,MAX(0,ROUNDDOWN(N2788*0.06-MIN(50000,N2788)*0.03,-2))+MAX(0,ROUNDDOWN(N2788*0.04-MIN(50000,N2788)*0.02,-2)))</f>
        <v/>
      </c>
      <c r="Q2788" s="19">
        <f>IF(H2788&lt;=450000,0,MAX(0,ROUNDDOWN(O2788*0.06-MIN(50000,O2788)*0.03,-2))+MAX(0,ROUNDDOWN(O2788*0.04-MIN(50000,O2788)*0.02,-2)))</f>
        <v/>
      </c>
      <c r="R2788" s="19">
        <f>L2788-M2788</f>
        <v/>
      </c>
      <c r="S2788" s="19">
        <f>P2788-Q2788</f>
        <v/>
      </c>
      <c r="T2788" s="19">
        <f>R2788+S2788</f>
        <v/>
      </c>
      <c r="U2788" s="21">
        <f>IF(J2788&lt;=0,0,LOOKUP(J2788,{0,1950001,3300001,6950001,9000001,18000001,40000001},{0.05,0.1,0.2,0.23,0.33,0.4,0.45}))</f>
        <v/>
      </c>
    </row>
    <row r="2789">
      <c r="A2789" t="inlineStr">
        <is>
          <t>1万円刻み</t>
        </is>
      </c>
      <c r="B2789" s="19">
        <f>'3_1万円刻み'!$A$1326</f>
        <v/>
      </c>
      <c r="C2789" s="20" t="n">
        <v>2025</v>
      </c>
      <c r="D2789" s="19" t="n">
        <v>276000</v>
      </c>
      <c r="E2789" s="19">
        <f>ROUND(MIN(B2789/12,650000)*12*0.0915+MIN(B2789/12,1390000)*12*(0.0504+0)+B2789*0.005,0)</f>
        <v/>
      </c>
      <c r="F2789" s="19" t="n">
        <v>0</v>
      </c>
      <c r="G2789" s="19" t="n">
        <v>0</v>
      </c>
      <c r="H2789" s="19">
        <f>IF(C2789&gt;=2026,IF(B2789&lt;741000,0,IF(B2789&lt;2191000,B2789-740000,IF(B2789&lt;2193000,1451000,IF(B2789&lt;2196000,1453000,IF(B2789&lt;2200000,1456000,IF(B2789&lt;3600000,ROUNDDOWN(B2789/4,-3)*2.8-80000,IF(B2789&lt;6600000,ROUNDDOWN(B2789/4,-3)*3.2-440000,IF(B2789&lt;8500000,ROUNDDOWN(B2789*0.9,0)-1100000,B2789-1950000)))))))),IF(B2789&lt;651000,0,IF(B2789&lt;1900000,B2789-650000,IF(B2789&lt;3600000,ROUNDDOWN(B2789/4,-3)*2.8-80000,IF(B2789&lt;6600000,ROUNDDOWN(B2789/4,-3)*3.2-440000,IF(B2789&lt;8500000,ROUNDDOWN(B2789*0.9,0)-1100000,B2789-1950000))))))</f>
        <v/>
      </c>
      <c r="I2789" s="19">
        <f>IF(H2789&gt;23500000,NA(),IF(C2789&gt;=2026,IF(H2789&lt;=4890000,1040000,IF(H2789&lt;=6550000,670000,620000)),IF(H2789&lt;=1320000,950000,IF(H2789&lt;=3360000,880000,IF(H2789&lt;=4890000,680000,IF(H2789&lt;=6550000,630000,580000))))))</f>
        <v/>
      </c>
      <c r="J2789" s="19">
        <f>MAX(0,ROUNDDOWN(H2789-E2789-I2789-F2789,-3))</f>
        <v/>
      </c>
      <c r="K2789" s="19">
        <f>MAX(0,ROUNDDOWN(H2789-E2789-I2789-F2789-D2789,-3))</f>
        <v/>
      </c>
      <c r="L2789" s="19">
        <f>IF(J2789&lt;=0,0,ROUNDDOWN((J2789*LOOKUP(J2789,{0,1950001,3300001,6950001,9000001,18000001,40000001},{0.05,0.1,0.2,0.23,0.33,0.4,0.45})-LOOKUP(J2789,{0,1950001,3300001,6950001,9000001,18000001,40000001},{0,97500,427500,636000,1536000,2796000,4796000}))*1.021,-2))</f>
        <v/>
      </c>
      <c r="M2789" s="19">
        <f>IF(K2789&lt;=0,0,ROUNDDOWN((K2789*LOOKUP(K2789,{0,1950001,3300001,6950001,9000001,18000001,40000001},{0.05,0.1,0.2,0.23,0.33,0.4,0.45})-LOOKUP(K2789,{0,1950001,3300001,6950001,9000001,18000001,40000001},{0,97500,427500,636000,1536000,2796000,4796000}))*1.021,-2))</f>
        <v/>
      </c>
      <c r="N2789" s="19">
        <f>MAX(0,ROUNDDOWN(H2789-E2789-430000-G2789,-3))</f>
        <v/>
      </c>
      <c r="O2789" s="19">
        <f>MAX(0,ROUNDDOWN(H2789-E2789-430000-G2789-D2789,-3))</f>
        <v/>
      </c>
      <c r="P2789" s="19">
        <f>IF(H2789&lt;=450000,0,MAX(0,ROUNDDOWN(N2789*0.06-MIN(50000,N2789)*0.03,-2))+MAX(0,ROUNDDOWN(N2789*0.04-MIN(50000,N2789)*0.02,-2)))</f>
        <v/>
      </c>
      <c r="Q2789" s="19">
        <f>IF(H2789&lt;=450000,0,MAX(0,ROUNDDOWN(O2789*0.06-MIN(50000,O2789)*0.03,-2))+MAX(0,ROUNDDOWN(O2789*0.04-MIN(50000,O2789)*0.02,-2)))</f>
        <v/>
      </c>
      <c r="R2789" s="19">
        <f>L2789-M2789</f>
        <v/>
      </c>
      <c r="S2789" s="19">
        <f>P2789-Q2789</f>
        <v/>
      </c>
      <c r="T2789" s="19">
        <f>R2789+S2789</f>
        <v/>
      </c>
      <c r="U2789" s="21">
        <f>IF(J2789&lt;=0,0,LOOKUP(J2789,{0,1950001,3300001,6950001,9000001,18000001,40000001},{0.05,0.1,0.2,0.23,0.33,0.4,0.45}))</f>
        <v/>
      </c>
    </row>
    <row r="2790">
      <c r="A2790" t="inlineStr">
        <is>
          <t>1万円刻み</t>
        </is>
      </c>
      <c r="B2790" s="19">
        <f>'3_1万円刻み'!$A$1326</f>
        <v/>
      </c>
      <c r="C2790" s="20" t="n">
        <v>2026</v>
      </c>
      <c r="D2790" s="19" t="n">
        <v>276000</v>
      </c>
      <c r="E2790" s="19">
        <f>ROUND(MIN(B2790/12,650000)*12*0.0915+MIN(B2790/12,1390000)*12*(0.0504+0)+B2790*0.005,0)</f>
        <v/>
      </c>
      <c r="F2790" s="19" t="n">
        <v>0</v>
      </c>
      <c r="G2790" s="19" t="n">
        <v>0</v>
      </c>
      <c r="H2790" s="19">
        <f>IF(C2790&gt;=2026,IF(B2790&lt;741000,0,IF(B2790&lt;2191000,B2790-740000,IF(B2790&lt;2193000,1451000,IF(B2790&lt;2196000,1453000,IF(B2790&lt;2200000,1456000,IF(B2790&lt;3600000,ROUNDDOWN(B2790/4,-3)*2.8-80000,IF(B2790&lt;6600000,ROUNDDOWN(B2790/4,-3)*3.2-440000,IF(B2790&lt;8500000,ROUNDDOWN(B2790*0.9,0)-1100000,B2790-1950000)))))))),IF(B2790&lt;651000,0,IF(B2790&lt;1900000,B2790-650000,IF(B2790&lt;3600000,ROUNDDOWN(B2790/4,-3)*2.8-80000,IF(B2790&lt;6600000,ROUNDDOWN(B2790/4,-3)*3.2-440000,IF(B2790&lt;8500000,ROUNDDOWN(B2790*0.9,0)-1100000,B2790-1950000))))))</f>
        <v/>
      </c>
      <c r="I2790" s="19">
        <f>IF(H2790&gt;23500000,NA(),IF(C2790&gt;=2026,IF(H2790&lt;=4890000,1040000,IF(H2790&lt;=6550000,670000,620000)),IF(H2790&lt;=1320000,950000,IF(H2790&lt;=3360000,880000,IF(H2790&lt;=4890000,680000,IF(H2790&lt;=6550000,630000,580000))))))</f>
        <v/>
      </c>
      <c r="J2790" s="19">
        <f>MAX(0,ROUNDDOWN(H2790-E2790-I2790-F2790,-3))</f>
        <v/>
      </c>
      <c r="K2790" s="19">
        <f>MAX(0,ROUNDDOWN(H2790-E2790-I2790-F2790-D2790,-3))</f>
        <v/>
      </c>
      <c r="L2790" s="19">
        <f>IF(J2790&lt;=0,0,ROUNDDOWN((J2790*LOOKUP(J2790,{0,1950001,3300001,6950001,9000001,18000001,40000001},{0.05,0.1,0.2,0.23,0.33,0.4,0.45})-LOOKUP(J2790,{0,1950001,3300001,6950001,9000001,18000001,40000001},{0,97500,427500,636000,1536000,2796000,4796000}))*1.021,-2))</f>
        <v/>
      </c>
      <c r="M2790" s="19">
        <f>IF(K2790&lt;=0,0,ROUNDDOWN((K2790*LOOKUP(K2790,{0,1950001,3300001,6950001,9000001,18000001,40000001},{0.05,0.1,0.2,0.23,0.33,0.4,0.45})-LOOKUP(K2790,{0,1950001,3300001,6950001,9000001,18000001,40000001},{0,97500,427500,636000,1536000,2796000,4796000}))*1.021,-2))</f>
        <v/>
      </c>
      <c r="N2790" s="19">
        <f>MAX(0,ROUNDDOWN(H2790-E2790-430000-G2790,-3))</f>
        <v/>
      </c>
      <c r="O2790" s="19">
        <f>MAX(0,ROUNDDOWN(H2790-E2790-430000-G2790-D2790,-3))</f>
        <v/>
      </c>
      <c r="P2790" s="19">
        <f>IF(H2790&lt;=450000,0,MAX(0,ROUNDDOWN(N2790*0.06-MIN(50000,N2790)*0.03,-2))+MAX(0,ROUNDDOWN(N2790*0.04-MIN(50000,N2790)*0.02,-2)))</f>
        <v/>
      </c>
      <c r="Q2790" s="19">
        <f>IF(H2790&lt;=450000,0,MAX(0,ROUNDDOWN(O2790*0.06-MIN(50000,O2790)*0.03,-2))+MAX(0,ROUNDDOWN(O2790*0.04-MIN(50000,O2790)*0.02,-2)))</f>
        <v/>
      </c>
      <c r="R2790" s="19">
        <f>L2790-M2790</f>
        <v/>
      </c>
      <c r="S2790" s="19">
        <f>P2790-Q2790</f>
        <v/>
      </c>
      <c r="T2790" s="19">
        <f>R2790+S2790</f>
        <v/>
      </c>
      <c r="U2790" s="21">
        <f>IF(J2790&lt;=0,0,LOOKUP(J2790,{0,1950001,3300001,6950001,9000001,18000001,40000001},{0.05,0.1,0.2,0.23,0.33,0.4,0.45}))</f>
        <v/>
      </c>
    </row>
    <row r="2791">
      <c r="A2791" t="inlineStr">
        <is>
          <t>1万円刻み</t>
        </is>
      </c>
      <c r="B2791" s="19">
        <f>'3_1万円刻み'!$A$1327</f>
        <v/>
      </c>
      <c r="C2791" s="20" t="n">
        <v>2025</v>
      </c>
      <c r="D2791" s="19" t="n">
        <v>276000</v>
      </c>
      <c r="E2791" s="19">
        <f>ROUND(MIN(B2791/12,650000)*12*0.0915+MIN(B2791/12,1390000)*12*(0.0504+0)+B2791*0.005,0)</f>
        <v/>
      </c>
      <c r="F2791" s="19" t="n">
        <v>0</v>
      </c>
      <c r="G2791" s="19" t="n">
        <v>0</v>
      </c>
      <c r="H2791" s="19">
        <f>IF(C2791&gt;=2026,IF(B2791&lt;741000,0,IF(B2791&lt;2191000,B2791-740000,IF(B2791&lt;2193000,1451000,IF(B2791&lt;2196000,1453000,IF(B2791&lt;2200000,1456000,IF(B2791&lt;3600000,ROUNDDOWN(B2791/4,-3)*2.8-80000,IF(B2791&lt;6600000,ROUNDDOWN(B2791/4,-3)*3.2-440000,IF(B2791&lt;8500000,ROUNDDOWN(B2791*0.9,0)-1100000,B2791-1950000)))))))),IF(B2791&lt;651000,0,IF(B2791&lt;1900000,B2791-650000,IF(B2791&lt;3600000,ROUNDDOWN(B2791/4,-3)*2.8-80000,IF(B2791&lt;6600000,ROUNDDOWN(B2791/4,-3)*3.2-440000,IF(B2791&lt;8500000,ROUNDDOWN(B2791*0.9,0)-1100000,B2791-1950000))))))</f>
        <v/>
      </c>
      <c r="I2791" s="19">
        <f>IF(H2791&gt;23500000,NA(),IF(C2791&gt;=2026,IF(H2791&lt;=4890000,1040000,IF(H2791&lt;=6550000,670000,620000)),IF(H2791&lt;=1320000,950000,IF(H2791&lt;=3360000,880000,IF(H2791&lt;=4890000,680000,IF(H2791&lt;=6550000,630000,580000))))))</f>
        <v/>
      </c>
      <c r="J2791" s="19">
        <f>MAX(0,ROUNDDOWN(H2791-E2791-I2791-F2791,-3))</f>
        <v/>
      </c>
      <c r="K2791" s="19">
        <f>MAX(0,ROUNDDOWN(H2791-E2791-I2791-F2791-D2791,-3))</f>
        <v/>
      </c>
      <c r="L2791" s="19">
        <f>IF(J2791&lt;=0,0,ROUNDDOWN((J2791*LOOKUP(J2791,{0,1950001,3300001,6950001,9000001,18000001,40000001},{0.05,0.1,0.2,0.23,0.33,0.4,0.45})-LOOKUP(J2791,{0,1950001,3300001,6950001,9000001,18000001,40000001},{0,97500,427500,636000,1536000,2796000,4796000}))*1.021,-2))</f>
        <v/>
      </c>
      <c r="M2791" s="19">
        <f>IF(K2791&lt;=0,0,ROUNDDOWN((K2791*LOOKUP(K2791,{0,1950001,3300001,6950001,9000001,18000001,40000001},{0.05,0.1,0.2,0.23,0.33,0.4,0.45})-LOOKUP(K2791,{0,1950001,3300001,6950001,9000001,18000001,40000001},{0,97500,427500,636000,1536000,2796000,4796000}))*1.021,-2))</f>
        <v/>
      </c>
      <c r="N2791" s="19">
        <f>MAX(0,ROUNDDOWN(H2791-E2791-430000-G2791,-3))</f>
        <v/>
      </c>
      <c r="O2791" s="19">
        <f>MAX(0,ROUNDDOWN(H2791-E2791-430000-G2791-D2791,-3))</f>
        <v/>
      </c>
      <c r="P2791" s="19">
        <f>IF(H2791&lt;=450000,0,MAX(0,ROUNDDOWN(N2791*0.06-MIN(50000,N2791)*0.03,-2))+MAX(0,ROUNDDOWN(N2791*0.04-MIN(50000,N2791)*0.02,-2)))</f>
        <v/>
      </c>
      <c r="Q2791" s="19">
        <f>IF(H2791&lt;=450000,0,MAX(0,ROUNDDOWN(O2791*0.06-MIN(50000,O2791)*0.03,-2))+MAX(0,ROUNDDOWN(O2791*0.04-MIN(50000,O2791)*0.02,-2)))</f>
        <v/>
      </c>
      <c r="R2791" s="19">
        <f>L2791-M2791</f>
        <v/>
      </c>
      <c r="S2791" s="19">
        <f>P2791-Q2791</f>
        <v/>
      </c>
      <c r="T2791" s="19">
        <f>R2791+S2791</f>
        <v/>
      </c>
      <c r="U2791" s="21">
        <f>IF(J2791&lt;=0,0,LOOKUP(J2791,{0,1950001,3300001,6950001,9000001,18000001,40000001},{0.05,0.1,0.2,0.23,0.33,0.4,0.45}))</f>
        <v/>
      </c>
    </row>
    <row r="2792">
      <c r="A2792" t="inlineStr">
        <is>
          <t>1万円刻み</t>
        </is>
      </c>
      <c r="B2792" s="19">
        <f>'3_1万円刻み'!$A$1327</f>
        <v/>
      </c>
      <c r="C2792" s="20" t="n">
        <v>2026</v>
      </c>
      <c r="D2792" s="19" t="n">
        <v>276000</v>
      </c>
      <c r="E2792" s="19">
        <f>ROUND(MIN(B2792/12,650000)*12*0.0915+MIN(B2792/12,1390000)*12*(0.0504+0)+B2792*0.005,0)</f>
        <v/>
      </c>
      <c r="F2792" s="19" t="n">
        <v>0</v>
      </c>
      <c r="G2792" s="19" t="n">
        <v>0</v>
      </c>
      <c r="H2792" s="19">
        <f>IF(C2792&gt;=2026,IF(B2792&lt;741000,0,IF(B2792&lt;2191000,B2792-740000,IF(B2792&lt;2193000,1451000,IF(B2792&lt;2196000,1453000,IF(B2792&lt;2200000,1456000,IF(B2792&lt;3600000,ROUNDDOWN(B2792/4,-3)*2.8-80000,IF(B2792&lt;6600000,ROUNDDOWN(B2792/4,-3)*3.2-440000,IF(B2792&lt;8500000,ROUNDDOWN(B2792*0.9,0)-1100000,B2792-1950000)))))))),IF(B2792&lt;651000,0,IF(B2792&lt;1900000,B2792-650000,IF(B2792&lt;3600000,ROUNDDOWN(B2792/4,-3)*2.8-80000,IF(B2792&lt;6600000,ROUNDDOWN(B2792/4,-3)*3.2-440000,IF(B2792&lt;8500000,ROUNDDOWN(B2792*0.9,0)-1100000,B2792-1950000))))))</f>
        <v/>
      </c>
      <c r="I2792" s="19">
        <f>IF(H2792&gt;23500000,NA(),IF(C2792&gt;=2026,IF(H2792&lt;=4890000,1040000,IF(H2792&lt;=6550000,670000,620000)),IF(H2792&lt;=1320000,950000,IF(H2792&lt;=3360000,880000,IF(H2792&lt;=4890000,680000,IF(H2792&lt;=6550000,630000,580000))))))</f>
        <v/>
      </c>
      <c r="J2792" s="19">
        <f>MAX(0,ROUNDDOWN(H2792-E2792-I2792-F2792,-3))</f>
        <v/>
      </c>
      <c r="K2792" s="19">
        <f>MAX(0,ROUNDDOWN(H2792-E2792-I2792-F2792-D2792,-3))</f>
        <v/>
      </c>
      <c r="L2792" s="19">
        <f>IF(J2792&lt;=0,0,ROUNDDOWN((J2792*LOOKUP(J2792,{0,1950001,3300001,6950001,9000001,18000001,40000001},{0.05,0.1,0.2,0.23,0.33,0.4,0.45})-LOOKUP(J2792,{0,1950001,3300001,6950001,9000001,18000001,40000001},{0,97500,427500,636000,1536000,2796000,4796000}))*1.021,-2))</f>
        <v/>
      </c>
      <c r="M2792" s="19">
        <f>IF(K2792&lt;=0,0,ROUNDDOWN((K2792*LOOKUP(K2792,{0,1950001,3300001,6950001,9000001,18000001,40000001},{0.05,0.1,0.2,0.23,0.33,0.4,0.45})-LOOKUP(K2792,{0,1950001,3300001,6950001,9000001,18000001,40000001},{0,97500,427500,636000,1536000,2796000,4796000}))*1.021,-2))</f>
        <v/>
      </c>
      <c r="N2792" s="19">
        <f>MAX(0,ROUNDDOWN(H2792-E2792-430000-G2792,-3))</f>
        <v/>
      </c>
      <c r="O2792" s="19">
        <f>MAX(0,ROUNDDOWN(H2792-E2792-430000-G2792-D2792,-3))</f>
        <v/>
      </c>
      <c r="P2792" s="19">
        <f>IF(H2792&lt;=450000,0,MAX(0,ROUNDDOWN(N2792*0.06-MIN(50000,N2792)*0.03,-2))+MAX(0,ROUNDDOWN(N2792*0.04-MIN(50000,N2792)*0.02,-2)))</f>
        <v/>
      </c>
      <c r="Q2792" s="19">
        <f>IF(H2792&lt;=450000,0,MAX(0,ROUNDDOWN(O2792*0.06-MIN(50000,O2792)*0.03,-2))+MAX(0,ROUNDDOWN(O2792*0.04-MIN(50000,O2792)*0.02,-2)))</f>
        <v/>
      </c>
      <c r="R2792" s="19">
        <f>L2792-M2792</f>
        <v/>
      </c>
      <c r="S2792" s="19">
        <f>P2792-Q2792</f>
        <v/>
      </c>
      <c r="T2792" s="19">
        <f>R2792+S2792</f>
        <v/>
      </c>
      <c r="U2792" s="21">
        <f>IF(J2792&lt;=0,0,LOOKUP(J2792,{0,1950001,3300001,6950001,9000001,18000001,40000001},{0.05,0.1,0.2,0.23,0.33,0.4,0.45}))</f>
        <v/>
      </c>
    </row>
    <row r="2793">
      <c r="A2793" t="inlineStr">
        <is>
          <t>1万円刻み</t>
        </is>
      </c>
      <c r="B2793" s="19">
        <f>'3_1万円刻み'!$A$1328</f>
        <v/>
      </c>
      <c r="C2793" s="20" t="n">
        <v>2025</v>
      </c>
      <c r="D2793" s="19" t="n">
        <v>276000</v>
      </c>
      <c r="E2793" s="19">
        <f>ROUND(MIN(B2793/12,650000)*12*0.0915+MIN(B2793/12,1390000)*12*(0.0504+0)+B2793*0.005,0)</f>
        <v/>
      </c>
      <c r="F2793" s="19" t="n">
        <v>0</v>
      </c>
      <c r="G2793" s="19" t="n">
        <v>0</v>
      </c>
      <c r="H2793" s="19">
        <f>IF(C2793&gt;=2026,IF(B2793&lt;741000,0,IF(B2793&lt;2191000,B2793-740000,IF(B2793&lt;2193000,1451000,IF(B2793&lt;2196000,1453000,IF(B2793&lt;2200000,1456000,IF(B2793&lt;3600000,ROUNDDOWN(B2793/4,-3)*2.8-80000,IF(B2793&lt;6600000,ROUNDDOWN(B2793/4,-3)*3.2-440000,IF(B2793&lt;8500000,ROUNDDOWN(B2793*0.9,0)-1100000,B2793-1950000)))))))),IF(B2793&lt;651000,0,IF(B2793&lt;1900000,B2793-650000,IF(B2793&lt;3600000,ROUNDDOWN(B2793/4,-3)*2.8-80000,IF(B2793&lt;6600000,ROUNDDOWN(B2793/4,-3)*3.2-440000,IF(B2793&lt;8500000,ROUNDDOWN(B2793*0.9,0)-1100000,B2793-1950000))))))</f>
        <v/>
      </c>
      <c r="I2793" s="19">
        <f>IF(H2793&gt;23500000,NA(),IF(C2793&gt;=2026,IF(H2793&lt;=4890000,1040000,IF(H2793&lt;=6550000,670000,620000)),IF(H2793&lt;=1320000,950000,IF(H2793&lt;=3360000,880000,IF(H2793&lt;=4890000,680000,IF(H2793&lt;=6550000,630000,580000))))))</f>
        <v/>
      </c>
      <c r="J2793" s="19">
        <f>MAX(0,ROUNDDOWN(H2793-E2793-I2793-F2793,-3))</f>
        <v/>
      </c>
      <c r="K2793" s="19">
        <f>MAX(0,ROUNDDOWN(H2793-E2793-I2793-F2793-D2793,-3))</f>
        <v/>
      </c>
      <c r="L2793" s="19">
        <f>IF(J2793&lt;=0,0,ROUNDDOWN((J2793*LOOKUP(J2793,{0,1950001,3300001,6950001,9000001,18000001,40000001},{0.05,0.1,0.2,0.23,0.33,0.4,0.45})-LOOKUP(J2793,{0,1950001,3300001,6950001,9000001,18000001,40000001},{0,97500,427500,636000,1536000,2796000,4796000}))*1.021,-2))</f>
        <v/>
      </c>
      <c r="M2793" s="19">
        <f>IF(K2793&lt;=0,0,ROUNDDOWN((K2793*LOOKUP(K2793,{0,1950001,3300001,6950001,9000001,18000001,40000001},{0.05,0.1,0.2,0.23,0.33,0.4,0.45})-LOOKUP(K2793,{0,1950001,3300001,6950001,9000001,18000001,40000001},{0,97500,427500,636000,1536000,2796000,4796000}))*1.021,-2))</f>
        <v/>
      </c>
      <c r="N2793" s="19">
        <f>MAX(0,ROUNDDOWN(H2793-E2793-430000-G2793,-3))</f>
        <v/>
      </c>
      <c r="O2793" s="19">
        <f>MAX(0,ROUNDDOWN(H2793-E2793-430000-G2793-D2793,-3))</f>
        <v/>
      </c>
      <c r="P2793" s="19">
        <f>IF(H2793&lt;=450000,0,MAX(0,ROUNDDOWN(N2793*0.06-MIN(50000,N2793)*0.03,-2))+MAX(0,ROUNDDOWN(N2793*0.04-MIN(50000,N2793)*0.02,-2)))</f>
        <v/>
      </c>
      <c r="Q2793" s="19">
        <f>IF(H2793&lt;=450000,0,MAX(0,ROUNDDOWN(O2793*0.06-MIN(50000,O2793)*0.03,-2))+MAX(0,ROUNDDOWN(O2793*0.04-MIN(50000,O2793)*0.02,-2)))</f>
        <v/>
      </c>
      <c r="R2793" s="19">
        <f>L2793-M2793</f>
        <v/>
      </c>
      <c r="S2793" s="19">
        <f>P2793-Q2793</f>
        <v/>
      </c>
      <c r="T2793" s="19">
        <f>R2793+S2793</f>
        <v/>
      </c>
      <c r="U2793" s="21">
        <f>IF(J2793&lt;=0,0,LOOKUP(J2793,{0,1950001,3300001,6950001,9000001,18000001,40000001},{0.05,0.1,0.2,0.23,0.33,0.4,0.45}))</f>
        <v/>
      </c>
    </row>
    <row r="2794">
      <c r="A2794" t="inlineStr">
        <is>
          <t>1万円刻み</t>
        </is>
      </c>
      <c r="B2794" s="19">
        <f>'3_1万円刻み'!$A$1328</f>
        <v/>
      </c>
      <c r="C2794" s="20" t="n">
        <v>2026</v>
      </c>
      <c r="D2794" s="19" t="n">
        <v>276000</v>
      </c>
      <c r="E2794" s="19">
        <f>ROUND(MIN(B2794/12,650000)*12*0.0915+MIN(B2794/12,1390000)*12*(0.0504+0)+B2794*0.005,0)</f>
        <v/>
      </c>
      <c r="F2794" s="19" t="n">
        <v>0</v>
      </c>
      <c r="G2794" s="19" t="n">
        <v>0</v>
      </c>
      <c r="H2794" s="19">
        <f>IF(C2794&gt;=2026,IF(B2794&lt;741000,0,IF(B2794&lt;2191000,B2794-740000,IF(B2794&lt;2193000,1451000,IF(B2794&lt;2196000,1453000,IF(B2794&lt;2200000,1456000,IF(B2794&lt;3600000,ROUNDDOWN(B2794/4,-3)*2.8-80000,IF(B2794&lt;6600000,ROUNDDOWN(B2794/4,-3)*3.2-440000,IF(B2794&lt;8500000,ROUNDDOWN(B2794*0.9,0)-1100000,B2794-1950000)))))))),IF(B2794&lt;651000,0,IF(B2794&lt;1900000,B2794-650000,IF(B2794&lt;3600000,ROUNDDOWN(B2794/4,-3)*2.8-80000,IF(B2794&lt;6600000,ROUNDDOWN(B2794/4,-3)*3.2-440000,IF(B2794&lt;8500000,ROUNDDOWN(B2794*0.9,0)-1100000,B2794-1950000))))))</f>
        <v/>
      </c>
      <c r="I2794" s="19">
        <f>IF(H2794&gt;23500000,NA(),IF(C2794&gt;=2026,IF(H2794&lt;=4890000,1040000,IF(H2794&lt;=6550000,670000,620000)),IF(H2794&lt;=1320000,950000,IF(H2794&lt;=3360000,880000,IF(H2794&lt;=4890000,680000,IF(H2794&lt;=6550000,630000,580000))))))</f>
        <v/>
      </c>
      <c r="J2794" s="19">
        <f>MAX(0,ROUNDDOWN(H2794-E2794-I2794-F2794,-3))</f>
        <v/>
      </c>
      <c r="K2794" s="19">
        <f>MAX(0,ROUNDDOWN(H2794-E2794-I2794-F2794-D2794,-3))</f>
        <v/>
      </c>
      <c r="L2794" s="19">
        <f>IF(J2794&lt;=0,0,ROUNDDOWN((J2794*LOOKUP(J2794,{0,1950001,3300001,6950001,9000001,18000001,40000001},{0.05,0.1,0.2,0.23,0.33,0.4,0.45})-LOOKUP(J2794,{0,1950001,3300001,6950001,9000001,18000001,40000001},{0,97500,427500,636000,1536000,2796000,4796000}))*1.021,-2))</f>
        <v/>
      </c>
      <c r="M2794" s="19">
        <f>IF(K2794&lt;=0,0,ROUNDDOWN((K2794*LOOKUP(K2794,{0,1950001,3300001,6950001,9000001,18000001,40000001},{0.05,0.1,0.2,0.23,0.33,0.4,0.45})-LOOKUP(K2794,{0,1950001,3300001,6950001,9000001,18000001,40000001},{0,97500,427500,636000,1536000,2796000,4796000}))*1.021,-2))</f>
        <v/>
      </c>
      <c r="N2794" s="19">
        <f>MAX(0,ROUNDDOWN(H2794-E2794-430000-G2794,-3))</f>
        <v/>
      </c>
      <c r="O2794" s="19">
        <f>MAX(0,ROUNDDOWN(H2794-E2794-430000-G2794-D2794,-3))</f>
        <v/>
      </c>
      <c r="P2794" s="19">
        <f>IF(H2794&lt;=450000,0,MAX(0,ROUNDDOWN(N2794*0.06-MIN(50000,N2794)*0.03,-2))+MAX(0,ROUNDDOWN(N2794*0.04-MIN(50000,N2794)*0.02,-2)))</f>
        <v/>
      </c>
      <c r="Q2794" s="19">
        <f>IF(H2794&lt;=450000,0,MAX(0,ROUNDDOWN(O2794*0.06-MIN(50000,O2794)*0.03,-2))+MAX(0,ROUNDDOWN(O2794*0.04-MIN(50000,O2794)*0.02,-2)))</f>
        <v/>
      </c>
      <c r="R2794" s="19">
        <f>L2794-M2794</f>
        <v/>
      </c>
      <c r="S2794" s="19">
        <f>P2794-Q2794</f>
        <v/>
      </c>
      <c r="T2794" s="19">
        <f>R2794+S2794</f>
        <v/>
      </c>
      <c r="U2794" s="21">
        <f>IF(J2794&lt;=0,0,LOOKUP(J2794,{0,1950001,3300001,6950001,9000001,18000001,40000001},{0.05,0.1,0.2,0.23,0.33,0.4,0.45}))</f>
        <v/>
      </c>
    </row>
    <row r="2795">
      <c r="A2795" t="inlineStr">
        <is>
          <t>1万円刻み</t>
        </is>
      </c>
      <c r="B2795" s="19">
        <f>'3_1万円刻み'!$A$1329</f>
        <v/>
      </c>
      <c r="C2795" s="20" t="n">
        <v>2025</v>
      </c>
      <c r="D2795" s="19" t="n">
        <v>276000</v>
      </c>
      <c r="E2795" s="19">
        <f>ROUND(MIN(B2795/12,650000)*12*0.0915+MIN(B2795/12,1390000)*12*(0.0504+0)+B2795*0.005,0)</f>
        <v/>
      </c>
      <c r="F2795" s="19" t="n">
        <v>0</v>
      </c>
      <c r="G2795" s="19" t="n">
        <v>0</v>
      </c>
      <c r="H2795" s="19">
        <f>IF(C2795&gt;=2026,IF(B2795&lt;741000,0,IF(B2795&lt;2191000,B2795-740000,IF(B2795&lt;2193000,1451000,IF(B2795&lt;2196000,1453000,IF(B2795&lt;2200000,1456000,IF(B2795&lt;3600000,ROUNDDOWN(B2795/4,-3)*2.8-80000,IF(B2795&lt;6600000,ROUNDDOWN(B2795/4,-3)*3.2-440000,IF(B2795&lt;8500000,ROUNDDOWN(B2795*0.9,0)-1100000,B2795-1950000)))))))),IF(B2795&lt;651000,0,IF(B2795&lt;1900000,B2795-650000,IF(B2795&lt;3600000,ROUNDDOWN(B2795/4,-3)*2.8-80000,IF(B2795&lt;6600000,ROUNDDOWN(B2795/4,-3)*3.2-440000,IF(B2795&lt;8500000,ROUNDDOWN(B2795*0.9,0)-1100000,B2795-1950000))))))</f>
        <v/>
      </c>
      <c r="I2795" s="19">
        <f>IF(H2795&gt;23500000,NA(),IF(C2795&gt;=2026,IF(H2795&lt;=4890000,1040000,IF(H2795&lt;=6550000,670000,620000)),IF(H2795&lt;=1320000,950000,IF(H2795&lt;=3360000,880000,IF(H2795&lt;=4890000,680000,IF(H2795&lt;=6550000,630000,580000))))))</f>
        <v/>
      </c>
      <c r="J2795" s="19">
        <f>MAX(0,ROUNDDOWN(H2795-E2795-I2795-F2795,-3))</f>
        <v/>
      </c>
      <c r="K2795" s="19">
        <f>MAX(0,ROUNDDOWN(H2795-E2795-I2795-F2795-D2795,-3))</f>
        <v/>
      </c>
      <c r="L2795" s="19">
        <f>IF(J2795&lt;=0,0,ROUNDDOWN((J2795*LOOKUP(J2795,{0,1950001,3300001,6950001,9000001,18000001,40000001},{0.05,0.1,0.2,0.23,0.33,0.4,0.45})-LOOKUP(J2795,{0,1950001,3300001,6950001,9000001,18000001,40000001},{0,97500,427500,636000,1536000,2796000,4796000}))*1.021,-2))</f>
        <v/>
      </c>
      <c r="M2795" s="19">
        <f>IF(K2795&lt;=0,0,ROUNDDOWN((K2795*LOOKUP(K2795,{0,1950001,3300001,6950001,9000001,18000001,40000001},{0.05,0.1,0.2,0.23,0.33,0.4,0.45})-LOOKUP(K2795,{0,1950001,3300001,6950001,9000001,18000001,40000001},{0,97500,427500,636000,1536000,2796000,4796000}))*1.021,-2))</f>
        <v/>
      </c>
      <c r="N2795" s="19">
        <f>MAX(0,ROUNDDOWN(H2795-E2795-430000-G2795,-3))</f>
        <v/>
      </c>
      <c r="O2795" s="19">
        <f>MAX(0,ROUNDDOWN(H2795-E2795-430000-G2795-D2795,-3))</f>
        <v/>
      </c>
      <c r="P2795" s="19">
        <f>IF(H2795&lt;=450000,0,MAX(0,ROUNDDOWN(N2795*0.06-MIN(50000,N2795)*0.03,-2))+MAX(0,ROUNDDOWN(N2795*0.04-MIN(50000,N2795)*0.02,-2)))</f>
        <v/>
      </c>
      <c r="Q2795" s="19">
        <f>IF(H2795&lt;=450000,0,MAX(0,ROUNDDOWN(O2795*0.06-MIN(50000,O2795)*0.03,-2))+MAX(0,ROUNDDOWN(O2795*0.04-MIN(50000,O2795)*0.02,-2)))</f>
        <v/>
      </c>
      <c r="R2795" s="19">
        <f>L2795-M2795</f>
        <v/>
      </c>
      <c r="S2795" s="19">
        <f>P2795-Q2795</f>
        <v/>
      </c>
      <c r="T2795" s="19">
        <f>R2795+S2795</f>
        <v/>
      </c>
      <c r="U2795" s="21">
        <f>IF(J2795&lt;=0,0,LOOKUP(J2795,{0,1950001,3300001,6950001,9000001,18000001,40000001},{0.05,0.1,0.2,0.23,0.33,0.4,0.45}))</f>
        <v/>
      </c>
    </row>
    <row r="2796">
      <c r="A2796" t="inlineStr">
        <is>
          <t>1万円刻み</t>
        </is>
      </c>
      <c r="B2796" s="19">
        <f>'3_1万円刻み'!$A$1329</f>
        <v/>
      </c>
      <c r="C2796" s="20" t="n">
        <v>2026</v>
      </c>
      <c r="D2796" s="19" t="n">
        <v>276000</v>
      </c>
      <c r="E2796" s="19">
        <f>ROUND(MIN(B2796/12,650000)*12*0.0915+MIN(B2796/12,1390000)*12*(0.0504+0)+B2796*0.005,0)</f>
        <v/>
      </c>
      <c r="F2796" s="19" t="n">
        <v>0</v>
      </c>
      <c r="G2796" s="19" t="n">
        <v>0</v>
      </c>
      <c r="H2796" s="19">
        <f>IF(C2796&gt;=2026,IF(B2796&lt;741000,0,IF(B2796&lt;2191000,B2796-740000,IF(B2796&lt;2193000,1451000,IF(B2796&lt;2196000,1453000,IF(B2796&lt;2200000,1456000,IF(B2796&lt;3600000,ROUNDDOWN(B2796/4,-3)*2.8-80000,IF(B2796&lt;6600000,ROUNDDOWN(B2796/4,-3)*3.2-440000,IF(B2796&lt;8500000,ROUNDDOWN(B2796*0.9,0)-1100000,B2796-1950000)))))))),IF(B2796&lt;651000,0,IF(B2796&lt;1900000,B2796-650000,IF(B2796&lt;3600000,ROUNDDOWN(B2796/4,-3)*2.8-80000,IF(B2796&lt;6600000,ROUNDDOWN(B2796/4,-3)*3.2-440000,IF(B2796&lt;8500000,ROUNDDOWN(B2796*0.9,0)-1100000,B2796-1950000))))))</f>
        <v/>
      </c>
      <c r="I2796" s="19">
        <f>IF(H2796&gt;23500000,NA(),IF(C2796&gt;=2026,IF(H2796&lt;=4890000,1040000,IF(H2796&lt;=6550000,670000,620000)),IF(H2796&lt;=1320000,950000,IF(H2796&lt;=3360000,880000,IF(H2796&lt;=4890000,680000,IF(H2796&lt;=6550000,630000,580000))))))</f>
        <v/>
      </c>
      <c r="J2796" s="19">
        <f>MAX(0,ROUNDDOWN(H2796-E2796-I2796-F2796,-3))</f>
        <v/>
      </c>
      <c r="K2796" s="19">
        <f>MAX(0,ROUNDDOWN(H2796-E2796-I2796-F2796-D2796,-3))</f>
        <v/>
      </c>
      <c r="L2796" s="19">
        <f>IF(J2796&lt;=0,0,ROUNDDOWN((J2796*LOOKUP(J2796,{0,1950001,3300001,6950001,9000001,18000001,40000001},{0.05,0.1,0.2,0.23,0.33,0.4,0.45})-LOOKUP(J2796,{0,1950001,3300001,6950001,9000001,18000001,40000001},{0,97500,427500,636000,1536000,2796000,4796000}))*1.021,-2))</f>
        <v/>
      </c>
      <c r="M2796" s="19">
        <f>IF(K2796&lt;=0,0,ROUNDDOWN((K2796*LOOKUP(K2796,{0,1950001,3300001,6950001,9000001,18000001,40000001},{0.05,0.1,0.2,0.23,0.33,0.4,0.45})-LOOKUP(K2796,{0,1950001,3300001,6950001,9000001,18000001,40000001},{0,97500,427500,636000,1536000,2796000,4796000}))*1.021,-2))</f>
        <v/>
      </c>
      <c r="N2796" s="19">
        <f>MAX(0,ROUNDDOWN(H2796-E2796-430000-G2796,-3))</f>
        <v/>
      </c>
      <c r="O2796" s="19">
        <f>MAX(0,ROUNDDOWN(H2796-E2796-430000-G2796-D2796,-3))</f>
        <v/>
      </c>
      <c r="P2796" s="19">
        <f>IF(H2796&lt;=450000,0,MAX(0,ROUNDDOWN(N2796*0.06-MIN(50000,N2796)*0.03,-2))+MAX(0,ROUNDDOWN(N2796*0.04-MIN(50000,N2796)*0.02,-2)))</f>
        <v/>
      </c>
      <c r="Q2796" s="19">
        <f>IF(H2796&lt;=450000,0,MAX(0,ROUNDDOWN(O2796*0.06-MIN(50000,O2796)*0.03,-2))+MAX(0,ROUNDDOWN(O2796*0.04-MIN(50000,O2796)*0.02,-2)))</f>
        <v/>
      </c>
      <c r="R2796" s="19">
        <f>L2796-M2796</f>
        <v/>
      </c>
      <c r="S2796" s="19">
        <f>P2796-Q2796</f>
        <v/>
      </c>
      <c r="T2796" s="19">
        <f>R2796+S2796</f>
        <v/>
      </c>
      <c r="U2796" s="21">
        <f>IF(J2796&lt;=0,0,LOOKUP(J2796,{0,1950001,3300001,6950001,9000001,18000001,40000001},{0.05,0.1,0.2,0.23,0.33,0.4,0.45}))</f>
        <v/>
      </c>
    </row>
    <row r="2797">
      <c r="A2797" t="inlineStr">
        <is>
          <t>1万円刻み</t>
        </is>
      </c>
      <c r="B2797" s="19">
        <f>'3_1万円刻み'!$A$1330</f>
        <v/>
      </c>
      <c r="C2797" s="20" t="n">
        <v>2025</v>
      </c>
      <c r="D2797" s="19" t="n">
        <v>276000</v>
      </c>
      <c r="E2797" s="19">
        <f>ROUND(MIN(B2797/12,650000)*12*0.0915+MIN(B2797/12,1390000)*12*(0.0504+0)+B2797*0.005,0)</f>
        <v/>
      </c>
      <c r="F2797" s="19" t="n">
        <v>0</v>
      </c>
      <c r="G2797" s="19" t="n">
        <v>0</v>
      </c>
      <c r="H2797" s="19">
        <f>IF(C2797&gt;=2026,IF(B2797&lt;741000,0,IF(B2797&lt;2191000,B2797-740000,IF(B2797&lt;2193000,1451000,IF(B2797&lt;2196000,1453000,IF(B2797&lt;2200000,1456000,IF(B2797&lt;3600000,ROUNDDOWN(B2797/4,-3)*2.8-80000,IF(B2797&lt;6600000,ROUNDDOWN(B2797/4,-3)*3.2-440000,IF(B2797&lt;8500000,ROUNDDOWN(B2797*0.9,0)-1100000,B2797-1950000)))))))),IF(B2797&lt;651000,0,IF(B2797&lt;1900000,B2797-650000,IF(B2797&lt;3600000,ROUNDDOWN(B2797/4,-3)*2.8-80000,IF(B2797&lt;6600000,ROUNDDOWN(B2797/4,-3)*3.2-440000,IF(B2797&lt;8500000,ROUNDDOWN(B2797*0.9,0)-1100000,B2797-1950000))))))</f>
        <v/>
      </c>
      <c r="I2797" s="19">
        <f>IF(H2797&gt;23500000,NA(),IF(C2797&gt;=2026,IF(H2797&lt;=4890000,1040000,IF(H2797&lt;=6550000,670000,620000)),IF(H2797&lt;=1320000,950000,IF(H2797&lt;=3360000,880000,IF(H2797&lt;=4890000,680000,IF(H2797&lt;=6550000,630000,580000))))))</f>
        <v/>
      </c>
      <c r="J2797" s="19">
        <f>MAX(0,ROUNDDOWN(H2797-E2797-I2797-F2797,-3))</f>
        <v/>
      </c>
      <c r="K2797" s="19">
        <f>MAX(0,ROUNDDOWN(H2797-E2797-I2797-F2797-D2797,-3))</f>
        <v/>
      </c>
      <c r="L2797" s="19">
        <f>IF(J2797&lt;=0,0,ROUNDDOWN((J2797*LOOKUP(J2797,{0,1950001,3300001,6950001,9000001,18000001,40000001},{0.05,0.1,0.2,0.23,0.33,0.4,0.45})-LOOKUP(J2797,{0,1950001,3300001,6950001,9000001,18000001,40000001},{0,97500,427500,636000,1536000,2796000,4796000}))*1.021,-2))</f>
        <v/>
      </c>
      <c r="M2797" s="19">
        <f>IF(K2797&lt;=0,0,ROUNDDOWN((K2797*LOOKUP(K2797,{0,1950001,3300001,6950001,9000001,18000001,40000001},{0.05,0.1,0.2,0.23,0.33,0.4,0.45})-LOOKUP(K2797,{0,1950001,3300001,6950001,9000001,18000001,40000001},{0,97500,427500,636000,1536000,2796000,4796000}))*1.021,-2))</f>
        <v/>
      </c>
      <c r="N2797" s="19">
        <f>MAX(0,ROUNDDOWN(H2797-E2797-430000-G2797,-3))</f>
        <v/>
      </c>
      <c r="O2797" s="19">
        <f>MAX(0,ROUNDDOWN(H2797-E2797-430000-G2797-D2797,-3))</f>
        <v/>
      </c>
      <c r="P2797" s="19">
        <f>IF(H2797&lt;=450000,0,MAX(0,ROUNDDOWN(N2797*0.06-MIN(50000,N2797)*0.03,-2))+MAX(0,ROUNDDOWN(N2797*0.04-MIN(50000,N2797)*0.02,-2)))</f>
        <v/>
      </c>
      <c r="Q2797" s="19">
        <f>IF(H2797&lt;=450000,0,MAX(0,ROUNDDOWN(O2797*0.06-MIN(50000,O2797)*0.03,-2))+MAX(0,ROUNDDOWN(O2797*0.04-MIN(50000,O2797)*0.02,-2)))</f>
        <v/>
      </c>
      <c r="R2797" s="19">
        <f>L2797-M2797</f>
        <v/>
      </c>
      <c r="S2797" s="19">
        <f>P2797-Q2797</f>
        <v/>
      </c>
      <c r="T2797" s="19">
        <f>R2797+S2797</f>
        <v/>
      </c>
      <c r="U2797" s="21">
        <f>IF(J2797&lt;=0,0,LOOKUP(J2797,{0,1950001,3300001,6950001,9000001,18000001,40000001},{0.05,0.1,0.2,0.23,0.33,0.4,0.45}))</f>
        <v/>
      </c>
    </row>
    <row r="2798">
      <c r="A2798" t="inlineStr">
        <is>
          <t>1万円刻み</t>
        </is>
      </c>
      <c r="B2798" s="19">
        <f>'3_1万円刻み'!$A$1330</f>
        <v/>
      </c>
      <c r="C2798" s="20" t="n">
        <v>2026</v>
      </c>
      <c r="D2798" s="19" t="n">
        <v>276000</v>
      </c>
      <c r="E2798" s="19">
        <f>ROUND(MIN(B2798/12,650000)*12*0.0915+MIN(B2798/12,1390000)*12*(0.0504+0)+B2798*0.005,0)</f>
        <v/>
      </c>
      <c r="F2798" s="19" t="n">
        <v>0</v>
      </c>
      <c r="G2798" s="19" t="n">
        <v>0</v>
      </c>
      <c r="H2798" s="19">
        <f>IF(C2798&gt;=2026,IF(B2798&lt;741000,0,IF(B2798&lt;2191000,B2798-740000,IF(B2798&lt;2193000,1451000,IF(B2798&lt;2196000,1453000,IF(B2798&lt;2200000,1456000,IF(B2798&lt;3600000,ROUNDDOWN(B2798/4,-3)*2.8-80000,IF(B2798&lt;6600000,ROUNDDOWN(B2798/4,-3)*3.2-440000,IF(B2798&lt;8500000,ROUNDDOWN(B2798*0.9,0)-1100000,B2798-1950000)))))))),IF(B2798&lt;651000,0,IF(B2798&lt;1900000,B2798-650000,IF(B2798&lt;3600000,ROUNDDOWN(B2798/4,-3)*2.8-80000,IF(B2798&lt;6600000,ROUNDDOWN(B2798/4,-3)*3.2-440000,IF(B2798&lt;8500000,ROUNDDOWN(B2798*0.9,0)-1100000,B2798-1950000))))))</f>
        <v/>
      </c>
      <c r="I2798" s="19">
        <f>IF(H2798&gt;23500000,NA(),IF(C2798&gt;=2026,IF(H2798&lt;=4890000,1040000,IF(H2798&lt;=6550000,670000,620000)),IF(H2798&lt;=1320000,950000,IF(H2798&lt;=3360000,880000,IF(H2798&lt;=4890000,680000,IF(H2798&lt;=6550000,630000,580000))))))</f>
        <v/>
      </c>
      <c r="J2798" s="19">
        <f>MAX(0,ROUNDDOWN(H2798-E2798-I2798-F2798,-3))</f>
        <v/>
      </c>
      <c r="K2798" s="19">
        <f>MAX(0,ROUNDDOWN(H2798-E2798-I2798-F2798-D2798,-3))</f>
        <v/>
      </c>
      <c r="L2798" s="19">
        <f>IF(J2798&lt;=0,0,ROUNDDOWN((J2798*LOOKUP(J2798,{0,1950001,3300001,6950001,9000001,18000001,40000001},{0.05,0.1,0.2,0.23,0.33,0.4,0.45})-LOOKUP(J2798,{0,1950001,3300001,6950001,9000001,18000001,40000001},{0,97500,427500,636000,1536000,2796000,4796000}))*1.021,-2))</f>
        <v/>
      </c>
      <c r="M2798" s="19">
        <f>IF(K2798&lt;=0,0,ROUNDDOWN((K2798*LOOKUP(K2798,{0,1950001,3300001,6950001,9000001,18000001,40000001},{0.05,0.1,0.2,0.23,0.33,0.4,0.45})-LOOKUP(K2798,{0,1950001,3300001,6950001,9000001,18000001,40000001},{0,97500,427500,636000,1536000,2796000,4796000}))*1.021,-2))</f>
        <v/>
      </c>
      <c r="N2798" s="19">
        <f>MAX(0,ROUNDDOWN(H2798-E2798-430000-G2798,-3))</f>
        <v/>
      </c>
      <c r="O2798" s="19">
        <f>MAX(0,ROUNDDOWN(H2798-E2798-430000-G2798-D2798,-3))</f>
        <v/>
      </c>
      <c r="P2798" s="19">
        <f>IF(H2798&lt;=450000,0,MAX(0,ROUNDDOWN(N2798*0.06-MIN(50000,N2798)*0.03,-2))+MAX(0,ROUNDDOWN(N2798*0.04-MIN(50000,N2798)*0.02,-2)))</f>
        <v/>
      </c>
      <c r="Q2798" s="19">
        <f>IF(H2798&lt;=450000,0,MAX(0,ROUNDDOWN(O2798*0.06-MIN(50000,O2798)*0.03,-2))+MAX(0,ROUNDDOWN(O2798*0.04-MIN(50000,O2798)*0.02,-2)))</f>
        <v/>
      </c>
      <c r="R2798" s="19">
        <f>L2798-M2798</f>
        <v/>
      </c>
      <c r="S2798" s="19">
        <f>P2798-Q2798</f>
        <v/>
      </c>
      <c r="T2798" s="19">
        <f>R2798+S2798</f>
        <v/>
      </c>
      <c r="U2798" s="21">
        <f>IF(J2798&lt;=0,0,LOOKUP(J2798,{0,1950001,3300001,6950001,9000001,18000001,40000001},{0.05,0.1,0.2,0.23,0.33,0.4,0.45}))</f>
        <v/>
      </c>
    </row>
    <row r="2799">
      <c r="A2799" t="inlineStr">
        <is>
          <t>1万円刻み</t>
        </is>
      </c>
      <c r="B2799" s="19">
        <f>'3_1万円刻み'!$A$1331</f>
        <v/>
      </c>
      <c r="C2799" s="20" t="n">
        <v>2025</v>
      </c>
      <c r="D2799" s="19" t="n">
        <v>276000</v>
      </c>
      <c r="E2799" s="19">
        <f>ROUND(MIN(B2799/12,650000)*12*0.0915+MIN(B2799/12,1390000)*12*(0.0504+0)+B2799*0.005,0)</f>
        <v/>
      </c>
      <c r="F2799" s="19" t="n">
        <v>0</v>
      </c>
      <c r="G2799" s="19" t="n">
        <v>0</v>
      </c>
      <c r="H2799" s="19">
        <f>IF(C2799&gt;=2026,IF(B2799&lt;741000,0,IF(B2799&lt;2191000,B2799-740000,IF(B2799&lt;2193000,1451000,IF(B2799&lt;2196000,1453000,IF(B2799&lt;2200000,1456000,IF(B2799&lt;3600000,ROUNDDOWN(B2799/4,-3)*2.8-80000,IF(B2799&lt;6600000,ROUNDDOWN(B2799/4,-3)*3.2-440000,IF(B2799&lt;8500000,ROUNDDOWN(B2799*0.9,0)-1100000,B2799-1950000)))))))),IF(B2799&lt;651000,0,IF(B2799&lt;1900000,B2799-650000,IF(B2799&lt;3600000,ROUNDDOWN(B2799/4,-3)*2.8-80000,IF(B2799&lt;6600000,ROUNDDOWN(B2799/4,-3)*3.2-440000,IF(B2799&lt;8500000,ROUNDDOWN(B2799*0.9,0)-1100000,B2799-1950000))))))</f>
        <v/>
      </c>
      <c r="I2799" s="19">
        <f>IF(H2799&gt;23500000,NA(),IF(C2799&gt;=2026,IF(H2799&lt;=4890000,1040000,IF(H2799&lt;=6550000,670000,620000)),IF(H2799&lt;=1320000,950000,IF(H2799&lt;=3360000,880000,IF(H2799&lt;=4890000,680000,IF(H2799&lt;=6550000,630000,580000))))))</f>
        <v/>
      </c>
      <c r="J2799" s="19">
        <f>MAX(0,ROUNDDOWN(H2799-E2799-I2799-F2799,-3))</f>
        <v/>
      </c>
      <c r="K2799" s="19">
        <f>MAX(0,ROUNDDOWN(H2799-E2799-I2799-F2799-D2799,-3))</f>
        <v/>
      </c>
      <c r="L2799" s="19">
        <f>IF(J2799&lt;=0,0,ROUNDDOWN((J2799*LOOKUP(J2799,{0,1950001,3300001,6950001,9000001,18000001,40000001},{0.05,0.1,0.2,0.23,0.33,0.4,0.45})-LOOKUP(J2799,{0,1950001,3300001,6950001,9000001,18000001,40000001},{0,97500,427500,636000,1536000,2796000,4796000}))*1.021,-2))</f>
        <v/>
      </c>
      <c r="M2799" s="19">
        <f>IF(K2799&lt;=0,0,ROUNDDOWN((K2799*LOOKUP(K2799,{0,1950001,3300001,6950001,9000001,18000001,40000001},{0.05,0.1,0.2,0.23,0.33,0.4,0.45})-LOOKUP(K2799,{0,1950001,3300001,6950001,9000001,18000001,40000001},{0,97500,427500,636000,1536000,2796000,4796000}))*1.021,-2))</f>
        <v/>
      </c>
      <c r="N2799" s="19">
        <f>MAX(0,ROUNDDOWN(H2799-E2799-430000-G2799,-3))</f>
        <v/>
      </c>
      <c r="O2799" s="19">
        <f>MAX(0,ROUNDDOWN(H2799-E2799-430000-G2799-D2799,-3))</f>
        <v/>
      </c>
      <c r="P2799" s="19">
        <f>IF(H2799&lt;=450000,0,MAX(0,ROUNDDOWN(N2799*0.06-MIN(50000,N2799)*0.03,-2))+MAX(0,ROUNDDOWN(N2799*0.04-MIN(50000,N2799)*0.02,-2)))</f>
        <v/>
      </c>
      <c r="Q2799" s="19">
        <f>IF(H2799&lt;=450000,0,MAX(0,ROUNDDOWN(O2799*0.06-MIN(50000,O2799)*0.03,-2))+MAX(0,ROUNDDOWN(O2799*0.04-MIN(50000,O2799)*0.02,-2)))</f>
        <v/>
      </c>
      <c r="R2799" s="19">
        <f>L2799-M2799</f>
        <v/>
      </c>
      <c r="S2799" s="19">
        <f>P2799-Q2799</f>
        <v/>
      </c>
      <c r="T2799" s="19">
        <f>R2799+S2799</f>
        <v/>
      </c>
      <c r="U2799" s="21">
        <f>IF(J2799&lt;=0,0,LOOKUP(J2799,{0,1950001,3300001,6950001,9000001,18000001,40000001},{0.05,0.1,0.2,0.23,0.33,0.4,0.45}))</f>
        <v/>
      </c>
    </row>
    <row r="2800">
      <c r="A2800" t="inlineStr">
        <is>
          <t>1万円刻み</t>
        </is>
      </c>
      <c r="B2800" s="19">
        <f>'3_1万円刻み'!$A$1331</f>
        <v/>
      </c>
      <c r="C2800" s="20" t="n">
        <v>2026</v>
      </c>
      <c r="D2800" s="19" t="n">
        <v>276000</v>
      </c>
      <c r="E2800" s="19">
        <f>ROUND(MIN(B2800/12,650000)*12*0.0915+MIN(B2800/12,1390000)*12*(0.0504+0)+B2800*0.005,0)</f>
        <v/>
      </c>
      <c r="F2800" s="19" t="n">
        <v>0</v>
      </c>
      <c r="G2800" s="19" t="n">
        <v>0</v>
      </c>
      <c r="H2800" s="19">
        <f>IF(C2800&gt;=2026,IF(B2800&lt;741000,0,IF(B2800&lt;2191000,B2800-740000,IF(B2800&lt;2193000,1451000,IF(B2800&lt;2196000,1453000,IF(B2800&lt;2200000,1456000,IF(B2800&lt;3600000,ROUNDDOWN(B2800/4,-3)*2.8-80000,IF(B2800&lt;6600000,ROUNDDOWN(B2800/4,-3)*3.2-440000,IF(B2800&lt;8500000,ROUNDDOWN(B2800*0.9,0)-1100000,B2800-1950000)))))))),IF(B2800&lt;651000,0,IF(B2800&lt;1900000,B2800-650000,IF(B2800&lt;3600000,ROUNDDOWN(B2800/4,-3)*2.8-80000,IF(B2800&lt;6600000,ROUNDDOWN(B2800/4,-3)*3.2-440000,IF(B2800&lt;8500000,ROUNDDOWN(B2800*0.9,0)-1100000,B2800-1950000))))))</f>
        <v/>
      </c>
      <c r="I2800" s="19">
        <f>IF(H2800&gt;23500000,NA(),IF(C2800&gt;=2026,IF(H2800&lt;=4890000,1040000,IF(H2800&lt;=6550000,670000,620000)),IF(H2800&lt;=1320000,950000,IF(H2800&lt;=3360000,880000,IF(H2800&lt;=4890000,680000,IF(H2800&lt;=6550000,630000,580000))))))</f>
        <v/>
      </c>
      <c r="J2800" s="19">
        <f>MAX(0,ROUNDDOWN(H2800-E2800-I2800-F2800,-3))</f>
        <v/>
      </c>
      <c r="K2800" s="19">
        <f>MAX(0,ROUNDDOWN(H2800-E2800-I2800-F2800-D2800,-3))</f>
        <v/>
      </c>
      <c r="L2800" s="19">
        <f>IF(J2800&lt;=0,0,ROUNDDOWN((J2800*LOOKUP(J2800,{0,1950001,3300001,6950001,9000001,18000001,40000001},{0.05,0.1,0.2,0.23,0.33,0.4,0.45})-LOOKUP(J2800,{0,1950001,3300001,6950001,9000001,18000001,40000001},{0,97500,427500,636000,1536000,2796000,4796000}))*1.021,-2))</f>
        <v/>
      </c>
      <c r="M2800" s="19">
        <f>IF(K2800&lt;=0,0,ROUNDDOWN((K2800*LOOKUP(K2800,{0,1950001,3300001,6950001,9000001,18000001,40000001},{0.05,0.1,0.2,0.23,0.33,0.4,0.45})-LOOKUP(K2800,{0,1950001,3300001,6950001,9000001,18000001,40000001},{0,97500,427500,636000,1536000,2796000,4796000}))*1.021,-2))</f>
        <v/>
      </c>
      <c r="N2800" s="19">
        <f>MAX(0,ROUNDDOWN(H2800-E2800-430000-G2800,-3))</f>
        <v/>
      </c>
      <c r="O2800" s="19">
        <f>MAX(0,ROUNDDOWN(H2800-E2800-430000-G2800-D2800,-3))</f>
        <v/>
      </c>
      <c r="P2800" s="19">
        <f>IF(H2800&lt;=450000,0,MAX(0,ROUNDDOWN(N2800*0.06-MIN(50000,N2800)*0.03,-2))+MAX(0,ROUNDDOWN(N2800*0.04-MIN(50000,N2800)*0.02,-2)))</f>
        <v/>
      </c>
      <c r="Q2800" s="19">
        <f>IF(H2800&lt;=450000,0,MAX(0,ROUNDDOWN(O2800*0.06-MIN(50000,O2800)*0.03,-2))+MAX(0,ROUNDDOWN(O2800*0.04-MIN(50000,O2800)*0.02,-2)))</f>
        <v/>
      </c>
      <c r="R2800" s="19">
        <f>L2800-M2800</f>
        <v/>
      </c>
      <c r="S2800" s="19">
        <f>P2800-Q2800</f>
        <v/>
      </c>
      <c r="T2800" s="19">
        <f>R2800+S2800</f>
        <v/>
      </c>
      <c r="U2800" s="21">
        <f>IF(J2800&lt;=0,0,LOOKUP(J2800,{0,1950001,3300001,6950001,9000001,18000001,40000001},{0.05,0.1,0.2,0.23,0.33,0.4,0.45}))</f>
        <v/>
      </c>
    </row>
    <row r="2801">
      <c r="A2801" t="inlineStr">
        <is>
          <t>1万円刻み</t>
        </is>
      </c>
      <c r="B2801" s="19">
        <f>'3_1万円刻み'!$A$1332</f>
        <v/>
      </c>
      <c r="C2801" s="20" t="n">
        <v>2025</v>
      </c>
      <c r="D2801" s="19" t="n">
        <v>276000</v>
      </c>
      <c r="E2801" s="19">
        <f>ROUND(MIN(B2801/12,650000)*12*0.0915+MIN(B2801/12,1390000)*12*(0.0504+0)+B2801*0.005,0)</f>
        <v/>
      </c>
      <c r="F2801" s="19" t="n">
        <v>0</v>
      </c>
      <c r="G2801" s="19" t="n">
        <v>0</v>
      </c>
      <c r="H2801" s="19">
        <f>IF(C2801&gt;=2026,IF(B2801&lt;741000,0,IF(B2801&lt;2191000,B2801-740000,IF(B2801&lt;2193000,1451000,IF(B2801&lt;2196000,1453000,IF(B2801&lt;2200000,1456000,IF(B2801&lt;3600000,ROUNDDOWN(B2801/4,-3)*2.8-80000,IF(B2801&lt;6600000,ROUNDDOWN(B2801/4,-3)*3.2-440000,IF(B2801&lt;8500000,ROUNDDOWN(B2801*0.9,0)-1100000,B2801-1950000)))))))),IF(B2801&lt;651000,0,IF(B2801&lt;1900000,B2801-650000,IF(B2801&lt;3600000,ROUNDDOWN(B2801/4,-3)*2.8-80000,IF(B2801&lt;6600000,ROUNDDOWN(B2801/4,-3)*3.2-440000,IF(B2801&lt;8500000,ROUNDDOWN(B2801*0.9,0)-1100000,B2801-1950000))))))</f>
        <v/>
      </c>
      <c r="I2801" s="19">
        <f>IF(H2801&gt;23500000,NA(),IF(C2801&gt;=2026,IF(H2801&lt;=4890000,1040000,IF(H2801&lt;=6550000,670000,620000)),IF(H2801&lt;=1320000,950000,IF(H2801&lt;=3360000,880000,IF(H2801&lt;=4890000,680000,IF(H2801&lt;=6550000,630000,580000))))))</f>
        <v/>
      </c>
      <c r="J2801" s="19">
        <f>MAX(0,ROUNDDOWN(H2801-E2801-I2801-F2801,-3))</f>
        <v/>
      </c>
      <c r="K2801" s="19">
        <f>MAX(0,ROUNDDOWN(H2801-E2801-I2801-F2801-D2801,-3))</f>
        <v/>
      </c>
      <c r="L2801" s="19">
        <f>IF(J2801&lt;=0,0,ROUNDDOWN((J2801*LOOKUP(J2801,{0,1950001,3300001,6950001,9000001,18000001,40000001},{0.05,0.1,0.2,0.23,0.33,0.4,0.45})-LOOKUP(J2801,{0,1950001,3300001,6950001,9000001,18000001,40000001},{0,97500,427500,636000,1536000,2796000,4796000}))*1.021,-2))</f>
        <v/>
      </c>
      <c r="M2801" s="19">
        <f>IF(K2801&lt;=0,0,ROUNDDOWN((K2801*LOOKUP(K2801,{0,1950001,3300001,6950001,9000001,18000001,40000001},{0.05,0.1,0.2,0.23,0.33,0.4,0.45})-LOOKUP(K2801,{0,1950001,3300001,6950001,9000001,18000001,40000001},{0,97500,427500,636000,1536000,2796000,4796000}))*1.021,-2))</f>
        <v/>
      </c>
      <c r="N2801" s="19">
        <f>MAX(0,ROUNDDOWN(H2801-E2801-430000-G2801,-3))</f>
        <v/>
      </c>
      <c r="O2801" s="19">
        <f>MAX(0,ROUNDDOWN(H2801-E2801-430000-G2801-D2801,-3))</f>
        <v/>
      </c>
      <c r="P2801" s="19">
        <f>IF(H2801&lt;=450000,0,MAX(0,ROUNDDOWN(N2801*0.06-MIN(50000,N2801)*0.03,-2))+MAX(0,ROUNDDOWN(N2801*0.04-MIN(50000,N2801)*0.02,-2)))</f>
        <v/>
      </c>
      <c r="Q2801" s="19">
        <f>IF(H2801&lt;=450000,0,MAX(0,ROUNDDOWN(O2801*0.06-MIN(50000,O2801)*0.03,-2))+MAX(0,ROUNDDOWN(O2801*0.04-MIN(50000,O2801)*0.02,-2)))</f>
        <v/>
      </c>
      <c r="R2801" s="19">
        <f>L2801-M2801</f>
        <v/>
      </c>
      <c r="S2801" s="19">
        <f>P2801-Q2801</f>
        <v/>
      </c>
      <c r="T2801" s="19">
        <f>R2801+S2801</f>
        <v/>
      </c>
      <c r="U2801" s="21">
        <f>IF(J2801&lt;=0,0,LOOKUP(J2801,{0,1950001,3300001,6950001,9000001,18000001,40000001},{0.05,0.1,0.2,0.23,0.33,0.4,0.45}))</f>
        <v/>
      </c>
    </row>
    <row r="2802">
      <c r="A2802" t="inlineStr">
        <is>
          <t>1万円刻み</t>
        </is>
      </c>
      <c r="B2802" s="19">
        <f>'3_1万円刻み'!$A$1332</f>
        <v/>
      </c>
      <c r="C2802" s="20" t="n">
        <v>2026</v>
      </c>
      <c r="D2802" s="19" t="n">
        <v>276000</v>
      </c>
      <c r="E2802" s="19">
        <f>ROUND(MIN(B2802/12,650000)*12*0.0915+MIN(B2802/12,1390000)*12*(0.0504+0)+B2802*0.005,0)</f>
        <v/>
      </c>
      <c r="F2802" s="19" t="n">
        <v>0</v>
      </c>
      <c r="G2802" s="19" t="n">
        <v>0</v>
      </c>
      <c r="H2802" s="19">
        <f>IF(C2802&gt;=2026,IF(B2802&lt;741000,0,IF(B2802&lt;2191000,B2802-740000,IF(B2802&lt;2193000,1451000,IF(B2802&lt;2196000,1453000,IF(B2802&lt;2200000,1456000,IF(B2802&lt;3600000,ROUNDDOWN(B2802/4,-3)*2.8-80000,IF(B2802&lt;6600000,ROUNDDOWN(B2802/4,-3)*3.2-440000,IF(B2802&lt;8500000,ROUNDDOWN(B2802*0.9,0)-1100000,B2802-1950000)))))))),IF(B2802&lt;651000,0,IF(B2802&lt;1900000,B2802-650000,IF(B2802&lt;3600000,ROUNDDOWN(B2802/4,-3)*2.8-80000,IF(B2802&lt;6600000,ROUNDDOWN(B2802/4,-3)*3.2-440000,IF(B2802&lt;8500000,ROUNDDOWN(B2802*0.9,0)-1100000,B2802-1950000))))))</f>
        <v/>
      </c>
      <c r="I2802" s="19">
        <f>IF(H2802&gt;23500000,NA(),IF(C2802&gt;=2026,IF(H2802&lt;=4890000,1040000,IF(H2802&lt;=6550000,670000,620000)),IF(H2802&lt;=1320000,950000,IF(H2802&lt;=3360000,880000,IF(H2802&lt;=4890000,680000,IF(H2802&lt;=6550000,630000,580000))))))</f>
        <v/>
      </c>
      <c r="J2802" s="19">
        <f>MAX(0,ROUNDDOWN(H2802-E2802-I2802-F2802,-3))</f>
        <v/>
      </c>
      <c r="K2802" s="19">
        <f>MAX(0,ROUNDDOWN(H2802-E2802-I2802-F2802-D2802,-3))</f>
        <v/>
      </c>
      <c r="L2802" s="19">
        <f>IF(J2802&lt;=0,0,ROUNDDOWN((J2802*LOOKUP(J2802,{0,1950001,3300001,6950001,9000001,18000001,40000001},{0.05,0.1,0.2,0.23,0.33,0.4,0.45})-LOOKUP(J2802,{0,1950001,3300001,6950001,9000001,18000001,40000001},{0,97500,427500,636000,1536000,2796000,4796000}))*1.021,-2))</f>
        <v/>
      </c>
      <c r="M2802" s="19">
        <f>IF(K2802&lt;=0,0,ROUNDDOWN((K2802*LOOKUP(K2802,{0,1950001,3300001,6950001,9000001,18000001,40000001},{0.05,0.1,0.2,0.23,0.33,0.4,0.45})-LOOKUP(K2802,{0,1950001,3300001,6950001,9000001,18000001,40000001},{0,97500,427500,636000,1536000,2796000,4796000}))*1.021,-2))</f>
        <v/>
      </c>
      <c r="N2802" s="19">
        <f>MAX(0,ROUNDDOWN(H2802-E2802-430000-G2802,-3))</f>
        <v/>
      </c>
      <c r="O2802" s="19">
        <f>MAX(0,ROUNDDOWN(H2802-E2802-430000-G2802-D2802,-3))</f>
        <v/>
      </c>
      <c r="P2802" s="19">
        <f>IF(H2802&lt;=450000,0,MAX(0,ROUNDDOWN(N2802*0.06-MIN(50000,N2802)*0.03,-2))+MAX(0,ROUNDDOWN(N2802*0.04-MIN(50000,N2802)*0.02,-2)))</f>
        <v/>
      </c>
      <c r="Q2802" s="19">
        <f>IF(H2802&lt;=450000,0,MAX(0,ROUNDDOWN(O2802*0.06-MIN(50000,O2802)*0.03,-2))+MAX(0,ROUNDDOWN(O2802*0.04-MIN(50000,O2802)*0.02,-2)))</f>
        <v/>
      </c>
      <c r="R2802" s="19">
        <f>L2802-M2802</f>
        <v/>
      </c>
      <c r="S2802" s="19">
        <f>P2802-Q2802</f>
        <v/>
      </c>
      <c r="T2802" s="19">
        <f>R2802+S2802</f>
        <v/>
      </c>
      <c r="U2802" s="21">
        <f>IF(J2802&lt;=0,0,LOOKUP(J2802,{0,1950001,3300001,6950001,9000001,18000001,40000001},{0.05,0.1,0.2,0.23,0.33,0.4,0.45}))</f>
        <v/>
      </c>
    </row>
    <row r="2803">
      <c r="A2803" t="inlineStr">
        <is>
          <t>1万円刻み</t>
        </is>
      </c>
      <c r="B2803" s="19">
        <f>'3_1万円刻み'!$A$1333</f>
        <v/>
      </c>
      <c r="C2803" s="20" t="n">
        <v>2025</v>
      </c>
      <c r="D2803" s="19" t="n">
        <v>276000</v>
      </c>
      <c r="E2803" s="19">
        <f>ROUND(MIN(B2803/12,650000)*12*0.0915+MIN(B2803/12,1390000)*12*(0.0504+0)+B2803*0.005,0)</f>
        <v/>
      </c>
      <c r="F2803" s="19" t="n">
        <v>0</v>
      </c>
      <c r="G2803" s="19" t="n">
        <v>0</v>
      </c>
      <c r="H2803" s="19">
        <f>IF(C2803&gt;=2026,IF(B2803&lt;741000,0,IF(B2803&lt;2191000,B2803-740000,IF(B2803&lt;2193000,1451000,IF(B2803&lt;2196000,1453000,IF(B2803&lt;2200000,1456000,IF(B2803&lt;3600000,ROUNDDOWN(B2803/4,-3)*2.8-80000,IF(B2803&lt;6600000,ROUNDDOWN(B2803/4,-3)*3.2-440000,IF(B2803&lt;8500000,ROUNDDOWN(B2803*0.9,0)-1100000,B2803-1950000)))))))),IF(B2803&lt;651000,0,IF(B2803&lt;1900000,B2803-650000,IF(B2803&lt;3600000,ROUNDDOWN(B2803/4,-3)*2.8-80000,IF(B2803&lt;6600000,ROUNDDOWN(B2803/4,-3)*3.2-440000,IF(B2803&lt;8500000,ROUNDDOWN(B2803*0.9,0)-1100000,B2803-1950000))))))</f>
        <v/>
      </c>
      <c r="I2803" s="19">
        <f>IF(H2803&gt;23500000,NA(),IF(C2803&gt;=2026,IF(H2803&lt;=4890000,1040000,IF(H2803&lt;=6550000,670000,620000)),IF(H2803&lt;=1320000,950000,IF(H2803&lt;=3360000,880000,IF(H2803&lt;=4890000,680000,IF(H2803&lt;=6550000,630000,580000))))))</f>
        <v/>
      </c>
      <c r="J2803" s="19">
        <f>MAX(0,ROUNDDOWN(H2803-E2803-I2803-F2803,-3))</f>
        <v/>
      </c>
      <c r="K2803" s="19">
        <f>MAX(0,ROUNDDOWN(H2803-E2803-I2803-F2803-D2803,-3))</f>
        <v/>
      </c>
      <c r="L2803" s="19">
        <f>IF(J2803&lt;=0,0,ROUNDDOWN((J2803*LOOKUP(J2803,{0,1950001,3300001,6950001,9000001,18000001,40000001},{0.05,0.1,0.2,0.23,0.33,0.4,0.45})-LOOKUP(J2803,{0,1950001,3300001,6950001,9000001,18000001,40000001},{0,97500,427500,636000,1536000,2796000,4796000}))*1.021,-2))</f>
        <v/>
      </c>
      <c r="M2803" s="19">
        <f>IF(K2803&lt;=0,0,ROUNDDOWN((K2803*LOOKUP(K2803,{0,1950001,3300001,6950001,9000001,18000001,40000001},{0.05,0.1,0.2,0.23,0.33,0.4,0.45})-LOOKUP(K2803,{0,1950001,3300001,6950001,9000001,18000001,40000001},{0,97500,427500,636000,1536000,2796000,4796000}))*1.021,-2))</f>
        <v/>
      </c>
      <c r="N2803" s="19">
        <f>MAX(0,ROUNDDOWN(H2803-E2803-430000-G2803,-3))</f>
        <v/>
      </c>
      <c r="O2803" s="19">
        <f>MAX(0,ROUNDDOWN(H2803-E2803-430000-G2803-D2803,-3))</f>
        <v/>
      </c>
      <c r="P2803" s="19">
        <f>IF(H2803&lt;=450000,0,MAX(0,ROUNDDOWN(N2803*0.06-MIN(50000,N2803)*0.03,-2))+MAX(0,ROUNDDOWN(N2803*0.04-MIN(50000,N2803)*0.02,-2)))</f>
        <v/>
      </c>
      <c r="Q2803" s="19">
        <f>IF(H2803&lt;=450000,0,MAX(0,ROUNDDOWN(O2803*0.06-MIN(50000,O2803)*0.03,-2))+MAX(0,ROUNDDOWN(O2803*0.04-MIN(50000,O2803)*0.02,-2)))</f>
        <v/>
      </c>
      <c r="R2803" s="19">
        <f>L2803-M2803</f>
        <v/>
      </c>
      <c r="S2803" s="19">
        <f>P2803-Q2803</f>
        <v/>
      </c>
      <c r="T2803" s="19">
        <f>R2803+S2803</f>
        <v/>
      </c>
      <c r="U2803" s="21">
        <f>IF(J2803&lt;=0,0,LOOKUP(J2803,{0,1950001,3300001,6950001,9000001,18000001,40000001},{0.05,0.1,0.2,0.23,0.33,0.4,0.45}))</f>
        <v/>
      </c>
    </row>
    <row r="2804">
      <c r="A2804" t="inlineStr">
        <is>
          <t>1万円刻み</t>
        </is>
      </c>
      <c r="B2804" s="19">
        <f>'3_1万円刻み'!$A$1333</f>
        <v/>
      </c>
      <c r="C2804" s="20" t="n">
        <v>2026</v>
      </c>
      <c r="D2804" s="19" t="n">
        <v>276000</v>
      </c>
      <c r="E2804" s="19">
        <f>ROUND(MIN(B2804/12,650000)*12*0.0915+MIN(B2804/12,1390000)*12*(0.0504+0)+B2804*0.005,0)</f>
        <v/>
      </c>
      <c r="F2804" s="19" t="n">
        <v>0</v>
      </c>
      <c r="G2804" s="19" t="n">
        <v>0</v>
      </c>
      <c r="H2804" s="19">
        <f>IF(C2804&gt;=2026,IF(B2804&lt;741000,0,IF(B2804&lt;2191000,B2804-740000,IF(B2804&lt;2193000,1451000,IF(B2804&lt;2196000,1453000,IF(B2804&lt;2200000,1456000,IF(B2804&lt;3600000,ROUNDDOWN(B2804/4,-3)*2.8-80000,IF(B2804&lt;6600000,ROUNDDOWN(B2804/4,-3)*3.2-440000,IF(B2804&lt;8500000,ROUNDDOWN(B2804*0.9,0)-1100000,B2804-1950000)))))))),IF(B2804&lt;651000,0,IF(B2804&lt;1900000,B2804-650000,IF(B2804&lt;3600000,ROUNDDOWN(B2804/4,-3)*2.8-80000,IF(B2804&lt;6600000,ROUNDDOWN(B2804/4,-3)*3.2-440000,IF(B2804&lt;8500000,ROUNDDOWN(B2804*0.9,0)-1100000,B2804-1950000))))))</f>
        <v/>
      </c>
      <c r="I2804" s="19">
        <f>IF(H2804&gt;23500000,NA(),IF(C2804&gt;=2026,IF(H2804&lt;=4890000,1040000,IF(H2804&lt;=6550000,670000,620000)),IF(H2804&lt;=1320000,950000,IF(H2804&lt;=3360000,880000,IF(H2804&lt;=4890000,680000,IF(H2804&lt;=6550000,630000,580000))))))</f>
        <v/>
      </c>
      <c r="J2804" s="19">
        <f>MAX(0,ROUNDDOWN(H2804-E2804-I2804-F2804,-3))</f>
        <v/>
      </c>
      <c r="K2804" s="19">
        <f>MAX(0,ROUNDDOWN(H2804-E2804-I2804-F2804-D2804,-3))</f>
        <v/>
      </c>
      <c r="L2804" s="19">
        <f>IF(J2804&lt;=0,0,ROUNDDOWN((J2804*LOOKUP(J2804,{0,1950001,3300001,6950001,9000001,18000001,40000001},{0.05,0.1,0.2,0.23,0.33,0.4,0.45})-LOOKUP(J2804,{0,1950001,3300001,6950001,9000001,18000001,40000001},{0,97500,427500,636000,1536000,2796000,4796000}))*1.021,-2))</f>
        <v/>
      </c>
      <c r="M2804" s="19">
        <f>IF(K2804&lt;=0,0,ROUNDDOWN((K2804*LOOKUP(K2804,{0,1950001,3300001,6950001,9000001,18000001,40000001},{0.05,0.1,0.2,0.23,0.33,0.4,0.45})-LOOKUP(K2804,{0,1950001,3300001,6950001,9000001,18000001,40000001},{0,97500,427500,636000,1536000,2796000,4796000}))*1.021,-2))</f>
        <v/>
      </c>
      <c r="N2804" s="19">
        <f>MAX(0,ROUNDDOWN(H2804-E2804-430000-G2804,-3))</f>
        <v/>
      </c>
      <c r="O2804" s="19">
        <f>MAX(0,ROUNDDOWN(H2804-E2804-430000-G2804-D2804,-3))</f>
        <v/>
      </c>
      <c r="P2804" s="19">
        <f>IF(H2804&lt;=450000,0,MAX(0,ROUNDDOWN(N2804*0.06-MIN(50000,N2804)*0.03,-2))+MAX(0,ROUNDDOWN(N2804*0.04-MIN(50000,N2804)*0.02,-2)))</f>
        <v/>
      </c>
      <c r="Q2804" s="19">
        <f>IF(H2804&lt;=450000,0,MAX(0,ROUNDDOWN(O2804*0.06-MIN(50000,O2804)*0.03,-2))+MAX(0,ROUNDDOWN(O2804*0.04-MIN(50000,O2804)*0.02,-2)))</f>
        <v/>
      </c>
      <c r="R2804" s="19">
        <f>L2804-M2804</f>
        <v/>
      </c>
      <c r="S2804" s="19">
        <f>P2804-Q2804</f>
        <v/>
      </c>
      <c r="T2804" s="19">
        <f>R2804+S2804</f>
        <v/>
      </c>
      <c r="U2804" s="21">
        <f>IF(J2804&lt;=0,0,LOOKUP(J2804,{0,1950001,3300001,6950001,9000001,18000001,40000001},{0.05,0.1,0.2,0.23,0.33,0.4,0.45}))</f>
        <v/>
      </c>
    </row>
    <row r="2805">
      <c r="A2805" t="inlineStr">
        <is>
          <t>1万円刻み</t>
        </is>
      </c>
      <c r="B2805" s="19">
        <f>'3_1万円刻み'!$A$1334</f>
        <v/>
      </c>
      <c r="C2805" s="20" t="n">
        <v>2025</v>
      </c>
      <c r="D2805" s="19" t="n">
        <v>276000</v>
      </c>
      <c r="E2805" s="19">
        <f>ROUND(MIN(B2805/12,650000)*12*0.0915+MIN(B2805/12,1390000)*12*(0.0504+0)+B2805*0.005,0)</f>
        <v/>
      </c>
      <c r="F2805" s="19" t="n">
        <v>0</v>
      </c>
      <c r="G2805" s="19" t="n">
        <v>0</v>
      </c>
      <c r="H2805" s="19">
        <f>IF(C2805&gt;=2026,IF(B2805&lt;741000,0,IF(B2805&lt;2191000,B2805-740000,IF(B2805&lt;2193000,1451000,IF(B2805&lt;2196000,1453000,IF(B2805&lt;2200000,1456000,IF(B2805&lt;3600000,ROUNDDOWN(B2805/4,-3)*2.8-80000,IF(B2805&lt;6600000,ROUNDDOWN(B2805/4,-3)*3.2-440000,IF(B2805&lt;8500000,ROUNDDOWN(B2805*0.9,0)-1100000,B2805-1950000)))))))),IF(B2805&lt;651000,0,IF(B2805&lt;1900000,B2805-650000,IF(B2805&lt;3600000,ROUNDDOWN(B2805/4,-3)*2.8-80000,IF(B2805&lt;6600000,ROUNDDOWN(B2805/4,-3)*3.2-440000,IF(B2805&lt;8500000,ROUNDDOWN(B2805*0.9,0)-1100000,B2805-1950000))))))</f>
        <v/>
      </c>
      <c r="I2805" s="19">
        <f>IF(H2805&gt;23500000,NA(),IF(C2805&gt;=2026,IF(H2805&lt;=4890000,1040000,IF(H2805&lt;=6550000,670000,620000)),IF(H2805&lt;=1320000,950000,IF(H2805&lt;=3360000,880000,IF(H2805&lt;=4890000,680000,IF(H2805&lt;=6550000,630000,580000))))))</f>
        <v/>
      </c>
      <c r="J2805" s="19">
        <f>MAX(0,ROUNDDOWN(H2805-E2805-I2805-F2805,-3))</f>
        <v/>
      </c>
      <c r="K2805" s="19">
        <f>MAX(0,ROUNDDOWN(H2805-E2805-I2805-F2805-D2805,-3))</f>
        <v/>
      </c>
      <c r="L2805" s="19">
        <f>IF(J2805&lt;=0,0,ROUNDDOWN((J2805*LOOKUP(J2805,{0,1950001,3300001,6950001,9000001,18000001,40000001},{0.05,0.1,0.2,0.23,0.33,0.4,0.45})-LOOKUP(J2805,{0,1950001,3300001,6950001,9000001,18000001,40000001},{0,97500,427500,636000,1536000,2796000,4796000}))*1.021,-2))</f>
        <v/>
      </c>
      <c r="M2805" s="19">
        <f>IF(K2805&lt;=0,0,ROUNDDOWN((K2805*LOOKUP(K2805,{0,1950001,3300001,6950001,9000001,18000001,40000001},{0.05,0.1,0.2,0.23,0.33,0.4,0.45})-LOOKUP(K2805,{0,1950001,3300001,6950001,9000001,18000001,40000001},{0,97500,427500,636000,1536000,2796000,4796000}))*1.021,-2))</f>
        <v/>
      </c>
      <c r="N2805" s="19">
        <f>MAX(0,ROUNDDOWN(H2805-E2805-430000-G2805,-3))</f>
        <v/>
      </c>
      <c r="O2805" s="19">
        <f>MAX(0,ROUNDDOWN(H2805-E2805-430000-G2805-D2805,-3))</f>
        <v/>
      </c>
      <c r="P2805" s="19">
        <f>IF(H2805&lt;=450000,0,MAX(0,ROUNDDOWN(N2805*0.06-MIN(50000,N2805)*0.03,-2))+MAX(0,ROUNDDOWN(N2805*0.04-MIN(50000,N2805)*0.02,-2)))</f>
        <v/>
      </c>
      <c r="Q2805" s="19">
        <f>IF(H2805&lt;=450000,0,MAX(0,ROUNDDOWN(O2805*0.06-MIN(50000,O2805)*0.03,-2))+MAX(0,ROUNDDOWN(O2805*0.04-MIN(50000,O2805)*0.02,-2)))</f>
        <v/>
      </c>
      <c r="R2805" s="19">
        <f>L2805-M2805</f>
        <v/>
      </c>
      <c r="S2805" s="19">
        <f>P2805-Q2805</f>
        <v/>
      </c>
      <c r="T2805" s="19">
        <f>R2805+S2805</f>
        <v/>
      </c>
      <c r="U2805" s="21">
        <f>IF(J2805&lt;=0,0,LOOKUP(J2805,{0,1950001,3300001,6950001,9000001,18000001,40000001},{0.05,0.1,0.2,0.23,0.33,0.4,0.45}))</f>
        <v/>
      </c>
    </row>
    <row r="2806">
      <c r="A2806" t="inlineStr">
        <is>
          <t>1万円刻み</t>
        </is>
      </c>
      <c r="B2806" s="19">
        <f>'3_1万円刻み'!$A$1334</f>
        <v/>
      </c>
      <c r="C2806" s="20" t="n">
        <v>2026</v>
      </c>
      <c r="D2806" s="19" t="n">
        <v>276000</v>
      </c>
      <c r="E2806" s="19">
        <f>ROUND(MIN(B2806/12,650000)*12*0.0915+MIN(B2806/12,1390000)*12*(0.0504+0)+B2806*0.005,0)</f>
        <v/>
      </c>
      <c r="F2806" s="19" t="n">
        <v>0</v>
      </c>
      <c r="G2806" s="19" t="n">
        <v>0</v>
      </c>
      <c r="H2806" s="19">
        <f>IF(C2806&gt;=2026,IF(B2806&lt;741000,0,IF(B2806&lt;2191000,B2806-740000,IF(B2806&lt;2193000,1451000,IF(B2806&lt;2196000,1453000,IF(B2806&lt;2200000,1456000,IF(B2806&lt;3600000,ROUNDDOWN(B2806/4,-3)*2.8-80000,IF(B2806&lt;6600000,ROUNDDOWN(B2806/4,-3)*3.2-440000,IF(B2806&lt;8500000,ROUNDDOWN(B2806*0.9,0)-1100000,B2806-1950000)))))))),IF(B2806&lt;651000,0,IF(B2806&lt;1900000,B2806-650000,IF(B2806&lt;3600000,ROUNDDOWN(B2806/4,-3)*2.8-80000,IF(B2806&lt;6600000,ROUNDDOWN(B2806/4,-3)*3.2-440000,IF(B2806&lt;8500000,ROUNDDOWN(B2806*0.9,0)-1100000,B2806-1950000))))))</f>
        <v/>
      </c>
      <c r="I2806" s="19">
        <f>IF(H2806&gt;23500000,NA(),IF(C2806&gt;=2026,IF(H2806&lt;=4890000,1040000,IF(H2806&lt;=6550000,670000,620000)),IF(H2806&lt;=1320000,950000,IF(H2806&lt;=3360000,880000,IF(H2806&lt;=4890000,680000,IF(H2806&lt;=6550000,630000,580000))))))</f>
        <v/>
      </c>
      <c r="J2806" s="19">
        <f>MAX(0,ROUNDDOWN(H2806-E2806-I2806-F2806,-3))</f>
        <v/>
      </c>
      <c r="K2806" s="19">
        <f>MAX(0,ROUNDDOWN(H2806-E2806-I2806-F2806-D2806,-3))</f>
        <v/>
      </c>
      <c r="L2806" s="19">
        <f>IF(J2806&lt;=0,0,ROUNDDOWN((J2806*LOOKUP(J2806,{0,1950001,3300001,6950001,9000001,18000001,40000001},{0.05,0.1,0.2,0.23,0.33,0.4,0.45})-LOOKUP(J2806,{0,1950001,3300001,6950001,9000001,18000001,40000001},{0,97500,427500,636000,1536000,2796000,4796000}))*1.021,-2))</f>
        <v/>
      </c>
      <c r="M2806" s="19">
        <f>IF(K2806&lt;=0,0,ROUNDDOWN((K2806*LOOKUP(K2806,{0,1950001,3300001,6950001,9000001,18000001,40000001},{0.05,0.1,0.2,0.23,0.33,0.4,0.45})-LOOKUP(K2806,{0,1950001,3300001,6950001,9000001,18000001,40000001},{0,97500,427500,636000,1536000,2796000,4796000}))*1.021,-2))</f>
        <v/>
      </c>
      <c r="N2806" s="19">
        <f>MAX(0,ROUNDDOWN(H2806-E2806-430000-G2806,-3))</f>
        <v/>
      </c>
      <c r="O2806" s="19">
        <f>MAX(0,ROUNDDOWN(H2806-E2806-430000-G2806-D2806,-3))</f>
        <v/>
      </c>
      <c r="P2806" s="19">
        <f>IF(H2806&lt;=450000,0,MAX(0,ROUNDDOWN(N2806*0.06-MIN(50000,N2806)*0.03,-2))+MAX(0,ROUNDDOWN(N2806*0.04-MIN(50000,N2806)*0.02,-2)))</f>
        <v/>
      </c>
      <c r="Q2806" s="19">
        <f>IF(H2806&lt;=450000,0,MAX(0,ROUNDDOWN(O2806*0.06-MIN(50000,O2806)*0.03,-2))+MAX(0,ROUNDDOWN(O2806*0.04-MIN(50000,O2806)*0.02,-2)))</f>
        <v/>
      </c>
      <c r="R2806" s="19">
        <f>L2806-M2806</f>
        <v/>
      </c>
      <c r="S2806" s="19">
        <f>P2806-Q2806</f>
        <v/>
      </c>
      <c r="T2806" s="19">
        <f>R2806+S2806</f>
        <v/>
      </c>
      <c r="U2806" s="21">
        <f>IF(J2806&lt;=0,0,LOOKUP(J2806,{0,1950001,3300001,6950001,9000001,18000001,40000001},{0.05,0.1,0.2,0.23,0.33,0.4,0.45}))</f>
        <v/>
      </c>
    </row>
    <row r="2807">
      <c r="A2807" t="inlineStr">
        <is>
          <t>1万円刻み</t>
        </is>
      </c>
      <c r="B2807" s="19">
        <f>'3_1万円刻み'!$A$1335</f>
        <v/>
      </c>
      <c r="C2807" s="20" t="n">
        <v>2025</v>
      </c>
      <c r="D2807" s="19" t="n">
        <v>276000</v>
      </c>
      <c r="E2807" s="19">
        <f>ROUND(MIN(B2807/12,650000)*12*0.0915+MIN(B2807/12,1390000)*12*(0.0504+0)+B2807*0.005,0)</f>
        <v/>
      </c>
      <c r="F2807" s="19" t="n">
        <v>0</v>
      </c>
      <c r="G2807" s="19" t="n">
        <v>0</v>
      </c>
      <c r="H2807" s="19">
        <f>IF(C2807&gt;=2026,IF(B2807&lt;741000,0,IF(B2807&lt;2191000,B2807-740000,IF(B2807&lt;2193000,1451000,IF(B2807&lt;2196000,1453000,IF(B2807&lt;2200000,1456000,IF(B2807&lt;3600000,ROUNDDOWN(B2807/4,-3)*2.8-80000,IF(B2807&lt;6600000,ROUNDDOWN(B2807/4,-3)*3.2-440000,IF(B2807&lt;8500000,ROUNDDOWN(B2807*0.9,0)-1100000,B2807-1950000)))))))),IF(B2807&lt;651000,0,IF(B2807&lt;1900000,B2807-650000,IF(B2807&lt;3600000,ROUNDDOWN(B2807/4,-3)*2.8-80000,IF(B2807&lt;6600000,ROUNDDOWN(B2807/4,-3)*3.2-440000,IF(B2807&lt;8500000,ROUNDDOWN(B2807*0.9,0)-1100000,B2807-1950000))))))</f>
        <v/>
      </c>
      <c r="I2807" s="19">
        <f>IF(H2807&gt;23500000,NA(),IF(C2807&gt;=2026,IF(H2807&lt;=4890000,1040000,IF(H2807&lt;=6550000,670000,620000)),IF(H2807&lt;=1320000,950000,IF(H2807&lt;=3360000,880000,IF(H2807&lt;=4890000,680000,IF(H2807&lt;=6550000,630000,580000))))))</f>
        <v/>
      </c>
      <c r="J2807" s="19">
        <f>MAX(0,ROUNDDOWN(H2807-E2807-I2807-F2807,-3))</f>
        <v/>
      </c>
      <c r="K2807" s="19">
        <f>MAX(0,ROUNDDOWN(H2807-E2807-I2807-F2807-D2807,-3))</f>
        <v/>
      </c>
      <c r="L2807" s="19">
        <f>IF(J2807&lt;=0,0,ROUNDDOWN((J2807*LOOKUP(J2807,{0,1950001,3300001,6950001,9000001,18000001,40000001},{0.05,0.1,0.2,0.23,0.33,0.4,0.45})-LOOKUP(J2807,{0,1950001,3300001,6950001,9000001,18000001,40000001},{0,97500,427500,636000,1536000,2796000,4796000}))*1.021,-2))</f>
        <v/>
      </c>
      <c r="M2807" s="19">
        <f>IF(K2807&lt;=0,0,ROUNDDOWN((K2807*LOOKUP(K2807,{0,1950001,3300001,6950001,9000001,18000001,40000001},{0.05,0.1,0.2,0.23,0.33,0.4,0.45})-LOOKUP(K2807,{0,1950001,3300001,6950001,9000001,18000001,40000001},{0,97500,427500,636000,1536000,2796000,4796000}))*1.021,-2))</f>
        <v/>
      </c>
      <c r="N2807" s="19">
        <f>MAX(0,ROUNDDOWN(H2807-E2807-430000-G2807,-3))</f>
        <v/>
      </c>
      <c r="O2807" s="19">
        <f>MAX(0,ROUNDDOWN(H2807-E2807-430000-G2807-D2807,-3))</f>
        <v/>
      </c>
      <c r="P2807" s="19">
        <f>IF(H2807&lt;=450000,0,MAX(0,ROUNDDOWN(N2807*0.06-MIN(50000,N2807)*0.03,-2))+MAX(0,ROUNDDOWN(N2807*0.04-MIN(50000,N2807)*0.02,-2)))</f>
        <v/>
      </c>
      <c r="Q2807" s="19">
        <f>IF(H2807&lt;=450000,0,MAX(0,ROUNDDOWN(O2807*0.06-MIN(50000,O2807)*0.03,-2))+MAX(0,ROUNDDOWN(O2807*0.04-MIN(50000,O2807)*0.02,-2)))</f>
        <v/>
      </c>
      <c r="R2807" s="19">
        <f>L2807-M2807</f>
        <v/>
      </c>
      <c r="S2807" s="19">
        <f>P2807-Q2807</f>
        <v/>
      </c>
      <c r="T2807" s="19">
        <f>R2807+S2807</f>
        <v/>
      </c>
      <c r="U2807" s="21">
        <f>IF(J2807&lt;=0,0,LOOKUP(J2807,{0,1950001,3300001,6950001,9000001,18000001,40000001},{0.05,0.1,0.2,0.23,0.33,0.4,0.45}))</f>
        <v/>
      </c>
    </row>
    <row r="2808">
      <c r="A2808" t="inlineStr">
        <is>
          <t>1万円刻み</t>
        </is>
      </c>
      <c r="B2808" s="19">
        <f>'3_1万円刻み'!$A$1335</f>
        <v/>
      </c>
      <c r="C2808" s="20" t="n">
        <v>2026</v>
      </c>
      <c r="D2808" s="19" t="n">
        <v>276000</v>
      </c>
      <c r="E2808" s="19">
        <f>ROUND(MIN(B2808/12,650000)*12*0.0915+MIN(B2808/12,1390000)*12*(0.0504+0)+B2808*0.005,0)</f>
        <v/>
      </c>
      <c r="F2808" s="19" t="n">
        <v>0</v>
      </c>
      <c r="G2808" s="19" t="n">
        <v>0</v>
      </c>
      <c r="H2808" s="19">
        <f>IF(C2808&gt;=2026,IF(B2808&lt;741000,0,IF(B2808&lt;2191000,B2808-740000,IF(B2808&lt;2193000,1451000,IF(B2808&lt;2196000,1453000,IF(B2808&lt;2200000,1456000,IF(B2808&lt;3600000,ROUNDDOWN(B2808/4,-3)*2.8-80000,IF(B2808&lt;6600000,ROUNDDOWN(B2808/4,-3)*3.2-440000,IF(B2808&lt;8500000,ROUNDDOWN(B2808*0.9,0)-1100000,B2808-1950000)))))))),IF(B2808&lt;651000,0,IF(B2808&lt;1900000,B2808-650000,IF(B2808&lt;3600000,ROUNDDOWN(B2808/4,-3)*2.8-80000,IF(B2808&lt;6600000,ROUNDDOWN(B2808/4,-3)*3.2-440000,IF(B2808&lt;8500000,ROUNDDOWN(B2808*0.9,0)-1100000,B2808-1950000))))))</f>
        <v/>
      </c>
      <c r="I2808" s="19">
        <f>IF(H2808&gt;23500000,NA(),IF(C2808&gt;=2026,IF(H2808&lt;=4890000,1040000,IF(H2808&lt;=6550000,670000,620000)),IF(H2808&lt;=1320000,950000,IF(H2808&lt;=3360000,880000,IF(H2808&lt;=4890000,680000,IF(H2808&lt;=6550000,630000,580000))))))</f>
        <v/>
      </c>
      <c r="J2808" s="19">
        <f>MAX(0,ROUNDDOWN(H2808-E2808-I2808-F2808,-3))</f>
        <v/>
      </c>
      <c r="K2808" s="19">
        <f>MAX(0,ROUNDDOWN(H2808-E2808-I2808-F2808-D2808,-3))</f>
        <v/>
      </c>
      <c r="L2808" s="19">
        <f>IF(J2808&lt;=0,0,ROUNDDOWN((J2808*LOOKUP(J2808,{0,1950001,3300001,6950001,9000001,18000001,40000001},{0.05,0.1,0.2,0.23,0.33,0.4,0.45})-LOOKUP(J2808,{0,1950001,3300001,6950001,9000001,18000001,40000001},{0,97500,427500,636000,1536000,2796000,4796000}))*1.021,-2))</f>
        <v/>
      </c>
      <c r="M2808" s="19">
        <f>IF(K2808&lt;=0,0,ROUNDDOWN((K2808*LOOKUP(K2808,{0,1950001,3300001,6950001,9000001,18000001,40000001},{0.05,0.1,0.2,0.23,0.33,0.4,0.45})-LOOKUP(K2808,{0,1950001,3300001,6950001,9000001,18000001,40000001},{0,97500,427500,636000,1536000,2796000,4796000}))*1.021,-2))</f>
        <v/>
      </c>
      <c r="N2808" s="19">
        <f>MAX(0,ROUNDDOWN(H2808-E2808-430000-G2808,-3))</f>
        <v/>
      </c>
      <c r="O2808" s="19">
        <f>MAX(0,ROUNDDOWN(H2808-E2808-430000-G2808-D2808,-3))</f>
        <v/>
      </c>
      <c r="P2808" s="19">
        <f>IF(H2808&lt;=450000,0,MAX(0,ROUNDDOWN(N2808*0.06-MIN(50000,N2808)*0.03,-2))+MAX(0,ROUNDDOWN(N2808*0.04-MIN(50000,N2808)*0.02,-2)))</f>
        <v/>
      </c>
      <c r="Q2808" s="19">
        <f>IF(H2808&lt;=450000,0,MAX(0,ROUNDDOWN(O2808*0.06-MIN(50000,O2808)*0.03,-2))+MAX(0,ROUNDDOWN(O2808*0.04-MIN(50000,O2808)*0.02,-2)))</f>
        <v/>
      </c>
      <c r="R2808" s="19">
        <f>L2808-M2808</f>
        <v/>
      </c>
      <c r="S2808" s="19">
        <f>P2808-Q2808</f>
        <v/>
      </c>
      <c r="T2808" s="19">
        <f>R2808+S2808</f>
        <v/>
      </c>
      <c r="U2808" s="21">
        <f>IF(J2808&lt;=0,0,LOOKUP(J2808,{0,1950001,3300001,6950001,9000001,18000001,40000001},{0.05,0.1,0.2,0.23,0.33,0.4,0.45}))</f>
        <v/>
      </c>
    </row>
    <row r="2809">
      <c r="A2809" t="inlineStr">
        <is>
          <t>1万円刻み</t>
        </is>
      </c>
      <c r="B2809" s="19">
        <f>'3_1万円刻み'!$A$1336</f>
        <v/>
      </c>
      <c r="C2809" s="20" t="n">
        <v>2025</v>
      </c>
      <c r="D2809" s="19" t="n">
        <v>276000</v>
      </c>
      <c r="E2809" s="19">
        <f>ROUND(MIN(B2809/12,650000)*12*0.0915+MIN(B2809/12,1390000)*12*(0.0504+0)+B2809*0.005,0)</f>
        <v/>
      </c>
      <c r="F2809" s="19" t="n">
        <v>0</v>
      </c>
      <c r="G2809" s="19" t="n">
        <v>0</v>
      </c>
      <c r="H2809" s="19">
        <f>IF(C2809&gt;=2026,IF(B2809&lt;741000,0,IF(B2809&lt;2191000,B2809-740000,IF(B2809&lt;2193000,1451000,IF(B2809&lt;2196000,1453000,IF(B2809&lt;2200000,1456000,IF(B2809&lt;3600000,ROUNDDOWN(B2809/4,-3)*2.8-80000,IF(B2809&lt;6600000,ROUNDDOWN(B2809/4,-3)*3.2-440000,IF(B2809&lt;8500000,ROUNDDOWN(B2809*0.9,0)-1100000,B2809-1950000)))))))),IF(B2809&lt;651000,0,IF(B2809&lt;1900000,B2809-650000,IF(B2809&lt;3600000,ROUNDDOWN(B2809/4,-3)*2.8-80000,IF(B2809&lt;6600000,ROUNDDOWN(B2809/4,-3)*3.2-440000,IF(B2809&lt;8500000,ROUNDDOWN(B2809*0.9,0)-1100000,B2809-1950000))))))</f>
        <v/>
      </c>
      <c r="I2809" s="19">
        <f>IF(H2809&gt;23500000,NA(),IF(C2809&gt;=2026,IF(H2809&lt;=4890000,1040000,IF(H2809&lt;=6550000,670000,620000)),IF(H2809&lt;=1320000,950000,IF(H2809&lt;=3360000,880000,IF(H2809&lt;=4890000,680000,IF(H2809&lt;=6550000,630000,580000))))))</f>
        <v/>
      </c>
      <c r="J2809" s="19">
        <f>MAX(0,ROUNDDOWN(H2809-E2809-I2809-F2809,-3))</f>
        <v/>
      </c>
      <c r="K2809" s="19">
        <f>MAX(0,ROUNDDOWN(H2809-E2809-I2809-F2809-D2809,-3))</f>
        <v/>
      </c>
      <c r="L2809" s="19">
        <f>IF(J2809&lt;=0,0,ROUNDDOWN((J2809*LOOKUP(J2809,{0,1950001,3300001,6950001,9000001,18000001,40000001},{0.05,0.1,0.2,0.23,0.33,0.4,0.45})-LOOKUP(J2809,{0,1950001,3300001,6950001,9000001,18000001,40000001},{0,97500,427500,636000,1536000,2796000,4796000}))*1.021,-2))</f>
        <v/>
      </c>
      <c r="M2809" s="19">
        <f>IF(K2809&lt;=0,0,ROUNDDOWN((K2809*LOOKUP(K2809,{0,1950001,3300001,6950001,9000001,18000001,40000001},{0.05,0.1,0.2,0.23,0.33,0.4,0.45})-LOOKUP(K2809,{0,1950001,3300001,6950001,9000001,18000001,40000001},{0,97500,427500,636000,1536000,2796000,4796000}))*1.021,-2))</f>
        <v/>
      </c>
      <c r="N2809" s="19">
        <f>MAX(0,ROUNDDOWN(H2809-E2809-430000-G2809,-3))</f>
        <v/>
      </c>
      <c r="O2809" s="19">
        <f>MAX(0,ROUNDDOWN(H2809-E2809-430000-G2809-D2809,-3))</f>
        <v/>
      </c>
      <c r="P2809" s="19">
        <f>IF(H2809&lt;=450000,0,MAX(0,ROUNDDOWN(N2809*0.06-MIN(50000,N2809)*0.03,-2))+MAX(0,ROUNDDOWN(N2809*0.04-MIN(50000,N2809)*0.02,-2)))</f>
        <v/>
      </c>
      <c r="Q2809" s="19">
        <f>IF(H2809&lt;=450000,0,MAX(0,ROUNDDOWN(O2809*0.06-MIN(50000,O2809)*0.03,-2))+MAX(0,ROUNDDOWN(O2809*0.04-MIN(50000,O2809)*0.02,-2)))</f>
        <v/>
      </c>
      <c r="R2809" s="19">
        <f>L2809-M2809</f>
        <v/>
      </c>
      <c r="S2809" s="19">
        <f>P2809-Q2809</f>
        <v/>
      </c>
      <c r="T2809" s="19">
        <f>R2809+S2809</f>
        <v/>
      </c>
      <c r="U2809" s="21">
        <f>IF(J2809&lt;=0,0,LOOKUP(J2809,{0,1950001,3300001,6950001,9000001,18000001,40000001},{0.05,0.1,0.2,0.23,0.33,0.4,0.45}))</f>
        <v/>
      </c>
    </row>
    <row r="2810">
      <c r="A2810" t="inlineStr">
        <is>
          <t>1万円刻み</t>
        </is>
      </c>
      <c r="B2810" s="19">
        <f>'3_1万円刻み'!$A$1336</f>
        <v/>
      </c>
      <c r="C2810" s="20" t="n">
        <v>2026</v>
      </c>
      <c r="D2810" s="19" t="n">
        <v>276000</v>
      </c>
      <c r="E2810" s="19">
        <f>ROUND(MIN(B2810/12,650000)*12*0.0915+MIN(B2810/12,1390000)*12*(0.0504+0)+B2810*0.005,0)</f>
        <v/>
      </c>
      <c r="F2810" s="19" t="n">
        <v>0</v>
      </c>
      <c r="G2810" s="19" t="n">
        <v>0</v>
      </c>
      <c r="H2810" s="19">
        <f>IF(C2810&gt;=2026,IF(B2810&lt;741000,0,IF(B2810&lt;2191000,B2810-740000,IF(B2810&lt;2193000,1451000,IF(B2810&lt;2196000,1453000,IF(B2810&lt;2200000,1456000,IF(B2810&lt;3600000,ROUNDDOWN(B2810/4,-3)*2.8-80000,IF(B2810&lt;6600000,ROUNDDOWN(B2810/4,-3)*3.2-440000,IF(B2810&lt;8500000,ROUNDDOWN(B2810*0.9,0)-1100000,B2810-1950000)))))))),IF(B2810&lt;651000,0,IF(B2810&lt;1900000,B2810-650000,IF(B2810&lt;3600000,ROUNDDOWN(B2810/4,-3)*2.8-80000,IF(B2810&lt;6600000,ROUNDDOWN(B2810/4,-3)*3.2-440000,IF(B2810&lt;8500000,ROUNDDOWN(B2810*0.9,0)-1100000,B2810-1950000))))))</f>
        <v/>
      </c>
      <c r="I2810" s="19">
        <f>IF(H2810&gt;23500000,NA(),IF(C2810&gt;=2026,IF(H2810&lt;=4890000,1040000,IF(H2810&lt;=6550000,670000,620000)),IF(H2810&lt;=1320000,950000,IF(H2810&lt;=3360000,880000,IF(H2810&lt;=4890000,680000,IF(H2810&lt;=6550000,630000,580000))))))</f>
        <v/>
      </c>
      <c r="J2810" s="19">
        <f>MAX(0,ROUNDDOWN(H2810-E2810-I2810-F2810,-3))</f>
        <v/>
      </c>
      <c r="K2810" s="19">
        <f>MAX(0,ROUNDDOWN(H2810-E2810-I2810-F2810-D2810,-3))</f>
        <v/>
      </c>
      <c r="L2810" s="19">
        <f>IF(J2810&lt;=0,0,ROUNDDOWN((J2810*LOOKUP(J2810,{0,1950001,3300001,6950001,9000001,18000001,40000001},{0.05,0.1,0.2,0.23,0.33,0.4,0.45})-LOOKUP(J2810,{0,1950001,3300001,6950001,9000001,18000001,40000001},{0,97500,427500,636000,1536000,2796000,4796000}))*1.021,-2))</f>
        <v/>
      </c>
      <c r="M2810" s="19">
        <f>IF(K2810&lt;=0,0,ROUNDDOWN((K2810*LOOKUP(K2810,{0,1950001,3300001,6950001,9000001,18000001,40000001},{0.05,0.1,0.2,0.23,0.33,0.4,0.45})-LOOKUP(K2810,{0,1950001,3300001,6950001,9000001,18000001,40000001},{0,97500,427500,636000,1536000,2796000,4796000}))*1.021,-2))</f>
        <v/>
      </c>
      <c r="N2810" s="19">
        <f>MAX(0,ROUNDDOWN(H2810-E2810-430000-G2810,-3))</f>
        <v/>
      </c>
      <c r="O2810" s="19">
        <f>MAX(0,ROUNDDOWN(H2810-E2810-430000-G2810-D2810,-3))</f>
        <v/>
      </c>
      <c r="P2810" s="19">
        <f>IF(H2810&lt;=450000,0,MAX(0,ROUNDDOWN(N2810*0.06-MIN(50000,N2810)*0.03,-2))+MAX(0,ROUNDDOWN(N2810*0.04-MIN(50000,N2810)*0.02,-2)))</f>
        <v/>
      </c>
      <c r="Q2810" s="19">
        <f>IF(H2810&lt;=450000,0,MAX(0,ROUNDDOWN(O2810*0.06-MIN(50000,O2810)*0.03,-2))+MAX(0,ROUNDDOWN(O2810*0.04-MIN(50000,O2810)*0.02,-2)))</f>
        <v/>
      </c>
      <c r="R2810" s="19">
        <f>L2810-M2810</f>
        <v/>
      </c>
      <c r="S2810" s="19">
        <f>P2810-Q2810</f>
        <v/>
      </c>
      <c r="T2810" s="19">
        <f>R2810+S2810</f>
        <v/>
      </c>
      <c r="U2810" s="21">
        <f>IF(J2810&lt;=0,0,LOOKUP(J2810,{0,1950001,3300001,6950001,9000001,18000001,40000001},{0.05,0.1,0.2,0.23,0.33,0.4,0.45}))</f>
        <v/>
      </c>
    </row>
    <row r="2811">
      <c r="A2811" t="inlineStr">
        <is>
          <t>1万円刻み</t>
        </is>
      </c>
      <c r="B2811" s="19">
        <f>'3_1万円刻み'!$A$1337</f>
        <v/>
      </c>
      <c r="C2811" s="20" t="n">
        <v>2025</v>
      </c>
      <c r="D2811" s="19" t="n">
        <v>276000</v>
      </c>
      <c r="E2811" s="19">
        <f>ROUND(MIN(B2811/12,650000)*12*0.0915+MIN(B2811/12,1390000)*12*(0.0504+0)+B2811*0.005,0)</f>
        <v/>
      </c>
      <c r="F2811" s="19" t="n">
        <v>0</v>
      </c>
      <c r="G2811" s="19" t="n">
        <v>0</v>
      </c>
      <c r="H2811" s="19">
        <f>IF(C2811&gt;=2026,IF(B2811&lt;741000,0,IF(B2811&lt;2191000,B2811-740000,IF(B2811&lt;2193000,1451000,IF(B2811&lt;2196000,1453000,IF(B2811&lt;2200000,1456000,IF(B2811&lt;3600000,ROUNDDOWN(B2811/4,-3)*2.8-80000,IF(B2811&lt;6600000,ROUNDDOWN(B2811/4,-3)*3.2-440000,IF(B2811&lt;8500000,ROUNDDOWN(B2811*0.9,0)-1100000,B2811-1950000)))))))),IF(B2811&lt;651000,0,IF(B2811&lt;1900000,B2811-650000,IF(B2811&lt;3600000,ROUNDDOWN(B2811/4,-3)*2.8-80000,IF(B2811&lt;6600000,ROUNDDOWN(B2811/4,-3)*3.2-440000,IF(B2811&lt;8500000,ROUNDDOWN(B2811*0.9,0)-1100000,B2811-1950000))))))</f>
        <v/>
      </c>
      <c r="I2811" s="19">
        <f>IF(H2811&gt;23500000,NA(),IF(C2811&gt;=2026,IF(H2811&lt;=4890000,1040000,IF(H2811&lt;=6550000,670000,620000)),IF(H2811&lt;=1320000,950000,IF(H2811&lt;=3360000,880000,IF(H2811&lt;=4890000,680000,IF(H2811&lt;=6550000,630000,580000))))))</f>
        <v/>
      </c>
      <c r="J2811" s="19">
        <f>MAX(0,ROUNDDOWN(H2811-E2811-I2811-F2811,-3))</f>
        <v/>
      </c>
      <c r="K2811" s="19">
        <f>MAX(0,ROUNDDOWN(H2811-E2811-I2811-F2811-D2811,-3))</f>
        <v/>
      </c>
      <c r="L2811" s="19">
        <f>IF(J2811&lt;=0,0,ROUNDDOWN((J2811*LOOKUP(J2811,{0,1950001,3300001,6950001,9000001,18000001,40000001},{0.05,0.1,0.2,0.23,0.33,0.4,0.45})-LOOKUP(J2811,{0,1950001,3300001,6950001,9000001,18000001,40000001},{0,97500,427500,636000,1536000,2796000,4796000}))*1.021,-2))</f>
        <v/>
      </c>
      <c r="M2811" s="19">
        <f>IF(K2811&lt;=0,0,ROUNDDOWN((K2811*LOOKUP(K2811,{0,1950001,3300001,6950001,9000001,18000001,40000001},{0.05,0.1,0.2,0.23,0.33,0.4,0.45})-LOOKUP(K2811,{0,1950001,3300001,6950001,9000001,18000001,40000001},{0,97500,427500,636000,1536000,2796000,4796000}))*1.021,-2))</f>
        <v/>
      </c>
      <c r="N2811" s="19">
        <f>MAX(0,ROUNDDOWN(H2811-E2811-430000-G2811,-3))</f>
        <v/>
      </c>
      <c r="O2811" s="19">
        <f>MAX(0,ROUNDDOWN(H2811-E2811-430000-G2811-D2811,-3))</f>
        <v/>
      </c>
      <c r="P2811" s="19">
        <f>IF(H2811&lt;=450000,0,MAX(0,ROUNDDOWN(N2811*0.06-MIN(50000,N2811)*0.03,-2))+MAX(0,ROUNDDOWN(N2811*0.04-MIN(50000,N2811)*0.02,-2)))</f>
        <v/>
      </c>
      <c r="Q2811" s="19">
        <f>IF(H2811&lt;=450000,0,MAX(0,ROUNDDOWN(O2811*0.06-MIN(50000,O2811)*0.03,-2))+MAX(0,ROUNDDOWN(O2811*0.04-MIN(50000,O2811)*0.02,-2)))</f>
        <v/>
      </c>
      <c r="R2811" s="19">
        <f>L2811-M2811</f>
        <v/>
      </c>
      <c r="S2811" s="19">
        <f>P2811-Q2811</f>
        <v/>
      </c>
      <c r="T2811" s="19">
        <f>R2811+S2811</f>
        <v/>
      </c>
      <c r="U2811" s="21">
        <f>IF(J2811&lt;=0,0,LOOKUP(J2811,{0,1950001,3300001,6950001,9000001,18000001,40000001},{0.05,0.1,0.2,0.23,0.33,0.4,0.45}))</f>
        <v/>
      </c>
    </row>
    <row r="2812">
      <c r="A2812" t="inlineStr">
        <is>
          <t>1万円刻み</t>
        </is>
      </c>
      <c r="B2812" s="19">
        <f>'3_1万円刻み'!$A$1337</f>
        <v/>
      </c>
      <c r="C2812" s="20" t="n">
        <v>2026</v>
      </c>
      <c r="D2812" s="19" t="n">
        <v>276000</v>
      </c>
      <c r="E2812" s="19">
        <f>ROUND(MIN(B2812/12,650000)*12*0.0915+MIN(B2812/12,1390000)*12*(0.0504+0)+B2812*0.005,0)</f>
        <v/>
      </c>
      <c r="F2812" s="19" t="n">
        <v>0</v>
      </c>
      <c r="G2812" s="19" t="n">
        <v>0</v>
      </c>
      <c r="H2812" s="19">
        <f>IF(C2812&gt;=2026,IF(B2812&lt;741000,0,IF(B2812&lt;2191000,B2812-740000,IF(B2812&lt;2193000,1451000,IF(B2812&lt;2196000,1453000,IF(B2812&lt;2200000,1456000,IF(B2812&lt;3600000,ROUNDDOWN(B2812/4,-3)*2.8-80000,IF(B2812&lt;6600000,ROUNDDOWN(B2812/4,-3)*3.2-440000,IF(B2812&lt;8500000,ROUNDDOWN(B2812*0.9,0)-1100000,B2812-1950000)))))))),IF(B2812&lt;651000,0,IF(B2812&lt;1900000,B2812-650000,IF(B2812&lt;3600000,ROUNDDOWN(B2812/4,-3)*2.8-80000,IF(B2812&lt;6600000,ROUNDDOWN(B2812/4,-3)*3.2-440000,IF(B2812&lt;8500000,ROUNDDOWN(B2812*0.9,0)-1100000,B2812-1950000))))))</f>
        <v/>
      </c>
      <c r="I2812" s="19">
        <f>IF(H2812&gt;23500000,NA(),IF(C2812&gt;=2026,IF(H2812&lt;=4890000,1040000,IF(H2812&lt;=6550000,670000,620000)),IF(H2812&lt;=1320000,950000,IF(H2812&lt;=3360000,880000,IF(H2812&lt;=4890000,680000,IF(H2812&lt;=6550000,630000,580000))))))</f>
        <v/>
      </c>
      <c r="J2812" s="19">
        <f>MAX(0,ROUNDDOWN(H2812-E2812-I2812-F2812,-3))</f>
        <v/>
      </c>
      <c r="K2812" s="19">
        <f>MAX(0,ROUNDDOWN(H2812-E2812-I2812-F2812-D2812,-3))</f>
        <v/>
      </c>
      <c r="L2812" s="19">
        <f>IF(J2812&lt;=0,0,ROUNDDOWN((J2812*LOOKUP(J2812,{0,1950001,3300001,6950001,9000001,18000001,40000001},{0.05,0.1,0.2,0.23,0.33,0.4,0.45})-LOOKUP(J2812,{0,1950001,3300001,6950001,9000001,18000001,40000001},{0,97500,427500,636000,1536000,2796000,4796000}))*1.021,-2))</f>
        <v/>
      </c>
      <c r="M2812" s="19">
        <f>IF(K2812&lt;=0,0,ROUNDDOWN((K2812*LOOKUP(K2812,{0,1950001,3300001,6950001,9000001,18000001,40000001},{0.05,0.1,0.2,0.23,0.33,0.4,0.45})-LOOKUP(K2812,{0,1950001,3300001,6950001,9000001,18000001,40000001},{0,97500,427500,636000,1536000,2796000,4796000}))*1.021,-2))</f>
        <v/>
      </c>
      <c r="N2812" s="19">
        <f>MAX(0,ROUNDDOWN(H2812-E2812-430000-G2812,-3))</f>
        <v/>
      </c>
      <c r="O2812" s="19">
        <f>MAX(0,ROUNDDOWN(H2812-E2812-430000-G2812-D2812,-3))</f>
        <v/>
      </c>
      <c r="P2812" s="19">
        <f>IF(H2812&lt;=450000,0,MAX(0,ROUNDDOWN(N2812*0.06-MIN(50000,N2812)*0.03,-2))+MAX(0,ROUNDDOWN(N2812*0.04-MIN(50000,N2812)*0.02,-2)))</f>
        <v/>
      </c>
      <c r="Q2812" s="19">
        <f>IF(H2812&lt;=450000,0,MAX(0,ROUNDDOWN(O2812*0.06-MIN(50000,O2812)*0.03,-2))+MAX(0,ROUNDDOWN(O2812*0.04-MIN(50000,O2812)*0.02,-2)))</f>
        <v/>
      </c>
      <c r="R2812" s="19">
        <f>L2812-M2812</f>
        <v/>
      </c>
      <c r="S2812" s="19">
        <f>P2812-Q2812</f>
        <v/>
      </c>
      <c r="T2812" s="19">
        <f>R2812+S2812</f>
        <v/>
      </c>
      <c r="U2812" s="21">
        <f>IF(J2812&lt;=0,0,LOOKUP(J2812,{0,1950001,3300001,6950001,9000001,18000001,40000001},{0.05,0.1,0.2,0.23,0.33,0.4,0.45}))</f>
        <v/>
      </c>
    </row>
    <row r="2813">
      <c r="A2813" t="inlineStr">
        <is>
          <t>1万円刻み</t>
        </is>
      </c>
      <c r="B2813" s="19">
        <f>'3_1万円刻み'!$A$1338</f>
        <v/>
      </c>
      <c r="C2813" s="20" t="n">
        <v>2025</v>
      </c>
      <c r="D2813" s="19" t="n">
        <v>276000</v>
      </c>
      <c r="E2813" s="19">
        <f>ROUND(MIN(B2813/12,650000)*12*0.0915+MIN(B2813/12,1390000)*12*(0.0504+0)+B2813*0.005,0)</f>
        <v/>
      </c>
      <c r="F2813" s="19" t="n">
        <v>0</v>
      </c>
      <c r="G2813" s="19" t="n">
        <v>0</v>
      </c>
      <c r="H2813" s="19">
        <f>IF(C2813&gt;=2026,IF(B2813&lt;741000,0,IF(B2813&lt;2191000,B2813-740000,IF(B2813&lt;2193000,1451000,IF(B2813&lt;2196000,1453000,IF(B2813&lt;2200000,1456000,IF(B2813&lt;3600000,ROUNDDOWN(B2813/4,-3)*2.8-80000,IF(B2813&lt;6600000,ROUNDDOWN(B2813/4,-3)*3.2-440000,IF(B2813&lt;8500000,ROUNDDOWN(B2813*0.9,0)-1100000,B2813-1950000)))))))),IF(B2813&lt;651000,0,IF(B2813&lt;1900000,B2813-650000,IF(B2813&lt;3600000,ROUNDDOWN(B2813/4,-3)*2.8-80000,IF(B2813&lt;6600000,ROUNDDOWN(B2813/4,-3)*3.2-440000,IF(B2813&lt;8500000,ROUNDDOWN(B2813*0.9,0)-1100000,B2813-1950000))))))</f>
        <v/>
      </c>
      <c r="I2813" s="19">
        <f>IF(H2813&gt;23500000,NA(),IF(C2813&gt;=2026,IF(H2813&lt;=4890000,1040000,IF(H2813&lt;=6550000,670000,620000)),IF(H2813&lt;=1320000,950000,IF(H2813&lt;=3360000,880000,IF(H2813&lt;=4890000,680000,IF(H2813&lt;=6550000,630000,580000))))))</f>
        <v/>
      </c>
      <c r="J2813" s="19">
        <f>MAX(0,ROUNDDOWN(H2813-E2813-I2813-F2813,-3))</f>
        <v/>
      </c>
      <c r="K2813" s="19">
        <f>MAX(0,ROUNDDOWN(H2813-E2813-I2813-F2813-D2813,-3))</f>
        <v/>
      </c>
      <c r="L2813" s="19">
        <f>IF(J2813&lt;=0,0,ROUNDDOWN((J2813*LOOKUP(J2813,{0,1950001,3300001,6950001,9000001,18000001,40000001},{0.05,0.1,0.2,0.23,0.33,0.4,0.45})-LOOKUP(J2813,{0,1950001,3300001,6950001,9000001,18000001,40000001},{0,97500,427500,636000,1536000,2796000,4796000}))*1.021,-2))</f>
        <v/>
      </c>
      <c r="M2813" s="19">
        <f>IF(K2813&lt;=0,0,ROUNDDOWN((K2813*LOOKUP(K2813,{0,1950001,3300001,6950001,9000001,18000001,40000001},{0.05,0.1,0.2,0.23,0.33,0.4,0.45})-LOOKUP(K2813,{0,1950001,3300001,6950001,9000001,18000001,40000001},{0,97500,427500,636000,1536000,2796000,4796000}))*1.021,-2))</f>
        <v/>
      </c>
      <c r="N2813" s="19">
        <f>MAX(0,ROUNDDOWN(H2813-E2813-430000-G2813,-3))</f>
        <v/>
      </c>
      <c r="O2813" s="19">
        <f>MAX(0,ROUNDDOWN(H2813-E2813-430000-G2813-D2813,-3))</f>
        <v/>
      </c>
      <c r="P2813" s="19">
        <f>IF(H2813&lt;=450000,0,MAX(0,ROUNDDOWN(N2813*0.06-MIN(50000,N2813)*0.03,-2))+MAX(0,ROUNDDOWN(N2813*0.04-MIN(50000,N2813)*0.02,-2)))</f>
        <v/>
      </c>
      <c r="Q2813" s="19">
        <f>IF(H2813&lt;=450000,0,MAX(0,ROUNDDOWN(O2813*0.06-MIN(50000,O2813)*0.03,-2))+MAX(0,ROUNDDOWN(O2813*0.04-MIN(50000,O2813)*0.02,-2)))</f>
        <v/>
      </c>
      <c r="R2813" s="19">
        <f>L2813-M2813</f>
        <v/>
      </c>
      <c r="S2813" s="19">
        <f>P2813-Q2813</f>
        <v/>
      </c>
      <c r="T2813" s="19">
        <f>R2813+S2813</f>
        <v/>
      </c>
      <c r="U2813" s="21">
        <f>IF(J2813&lt;=0,0,LOOKUP(J2813,{0,1950001,3300001,6950001,9000001,18000001,40000001},{0.05,0.1,0.2,0.23,0.33,0.4,0.45}))</f>
        <v/>
      </c>
    </row>
    <row r="2814">
      <c r="A2814" t="inlineStr">
        <is>
          <t>1万円刻み</t>
        </is>
      </c>
      <c r="B2814" s="19">
        <f>'3_1万円刻み'!$A$1338</f>
        <v/>
      </c>
      <c r="C2814" s="20" t="n">
        <v>2026</v>
      </c>
      <c r="D2814" s="19" t="n">
        <v>276000</v>
      </c>
      <c r="E2814" s="19">
        <f>ROUND(MIN(B2814/12,650000)*12*0.0915+MIN(B2814/12,1390000)*12*(0.0504+0)+B2814*0.005,0)</f>
        <v/>
      </c>
      <c r="F2814" s="19" t="n">
        <v>0</v>
      </c>
      <c r="G2814" s="19" t="n">
        <v>0</v>
      </c>
      <c r="H2814" s="19">
        <f>IF(C2814&gt;=2026,IF(B2814&lt;741000,0,IF(B2814&lt;2191000,B2814-740000,IF(B2814&lt;2193000,1451000,IF(B2814&lt;2196000,1453000,IF(B2814&lt;2200000,1456000,IF(B2814&lt;3600000,ROUNDDOWN(B2814/4,-3)*2.8-80000,IF(B2814&lt;6600000,ROUNDDOWN(B2814/4,-3)*3.2-440000,IF(B2814&lt;8500000,ROUNDDOWN(B2814*0.9,0)-1100000,B2814-1950000)))))))),IF(B2814&lt;651000,0,IF(B2814&lt;1900000,B2814-650000,IF(B2814&lt;3600000,ROUNDDOWN(B2814/4,-3)*2.8-80000,IF(B2814&lt;6600000,ROUNDDOWN(B2814/4,-3)*3.2-440000,IF(B2814&lt;8500000,ROUNDDOWN(B2814*0.9,0)-1100000,B2814-1950000))))))</f>
        <v/>
      </c>
      <c r="I2814" s="19">
        <f>IF(H2814&gt;23500000,NA(),IF(C2814&gt;=2026,IF(H2814&lt;=4890000,1040000,IF(H2814&lt;=6550000,670000,620000)),IF(H2814&lt;=1320000,950000,IF(H2814&lt;=3360000,880000,IF(H2814&lt;=4890000,680000,IF(H2814&lt;=6550000,630000,580000))))))</f>
        <v/>
      </c>
      <c r="J2814" s="19">
        <f>MAX(0,ROUNDDOWN(H2814-E2814-I2814-F2814,-3))</f>
        <v/>
      </c>
      <c r="K2814" s="19">
        <f>MAX(0,ROUNDDOWN(H2814-E2814-I2814-F2814-D2814,-3))</f>
        <v/>
      </c>
      <c r="L2814" s="19">
        <f>IF(J2814&lt;=0,0,ROUNDDOWN((J2814*LOOKUP(J2814,{0,1950001,3300001,6950001,9000001,18000001,40000001},{0.05,0.1,0.2,0.23,0.33,0.4,0.45})-LOOKUP(J2814,{0,1950001,3300001,6950001,9000001,18000001,40000001},{0,97500,427500,636000,1536000,2796000,4796000}))*1.021,-2))</f>
        <v/>
      </c>
      <c r="M2814" s="19">
        <f>IF(K2814&lt;=0,0,ROUNDDOWN((K2814*LOOKUP(K2814,{0,1950001,3300001,6950001,9000001,18000001,40000001},{0.05,0.1,0.2,0.23,0.33,0.4,0.45})-LOOKUP(K2814,{0,1950001,3300001,6950001,9000001,18000001,40000001},{0,97500,427500,636000,1536000,2796000,4796000}))*1.021,-2))</f>
        <v/>
      </c>
      <c r="N2814" s="19">
        <f>MAX(0,ROUNDDOWN(H2814-E2814-430000-G2814,-3))</f>
        <v/>
      </c>
      <c r="O2814" s="19">
        <f>MAX(0,ROUNDDOWN(H2814-E2814-430000-G2814-D2814,-3))</f>
        <v/>
      </c>
      <c r="P2814" s="19">
        <f>IF(H2814&lt;=450000,0,MAX(0,ROUNDDOWN(N2814*0.06-MIN(50000,N2814)*0.03,-2))+MAX(0,ROUNDDOWN(N2814*0.04-MIN(50000,N2814)*0.02,-2)))</f>
        <v/>
      </c>
      <c r="Q2814" s="19">
        <f>IF(H2814&lt;=450000,0,MAX(0,ROUNDDOWN(O2814*0.06-MIN(50000,O2814)*0.03,-2))+MAX(0,ROUNDDOWN(O2814*0.04-MIN(50000,O2814)*0.02,-2)))</f>
        <v/>
      </c>
      <c r="R2814" s="19">
        <f>L2814-M2814</f>
        <v/>
      </c>
      <c r="S2814" s="19">
        <f>P2814-Q2814</f>
        <v/>
      </c>
      <c r="T2814" s="19">
        <f>R2814+S2814</f>
        <v/>
      </c>
      <c r="U2814" s="21">
        <f>IF(J2814&lt;=0,0,LOOKUP(J2814,{0,1950001,3300001,6950001,9000001,18000001,40000001},{0.05,0.1,0.2,0.23,0.33,0.4,0.45}))</f>
        <v/>
      </c>
    </row>
    <row r="2815">
      <c r="A2815" t="inlineStr">
        <is>
          <t>1万円刻み</t>
        </is>
      </c>
      <c r="B2815" s="19">
        <f>'3_1万円刻み'!$A$1339</f>
        <v/>
      </c>
      <c r="C2815" s="20" t="n">
        <v>2025</v>
      </c>
      <c r="D2815" s="19" t="n">
        <v>276000</v>
      </c>
      <c r="E2815" s="19">
        <f>ROUND(MIN(B2815/12,650000)*12*0.0915+MIN(B2815/12,1390000)*12*(0.0504+0)+B2815*0.005,0)</f>
        <v/>
      </c>
      <c r="F2815" s="19" t="n">
        <v>0</v>
      </c>
      <c r="G2815" s="19" t="n">
        <v>0</v>
      </c>
      <c r="H2815" s="19">
        <f>IF(C2815&gt;=2026,IF(B2815&lt;741000,0,IF(B2815&lt;2191000,B2815-740000,IF(B2815&lt;2193000,1451000,IF(B2815&lt;2196000,1453000,IF(B2815&lt;2200000,1456000,IF(B2815&lt;3600000,ROUNDDOWN(B2815/4,-3)*2.8-80000,IF(B2815&lt;6600000,ROUNDDOWN(B2815/4,-3)*3.2-440000,IF(B2815&lt;8500000,ROUNDDOWN(B2815*0.9,0)-1100000,B2815-1950000)))))))),IF(B2815&lt;651000,0,IF(B2815&lt;1900000,B2815-650000,IF(B2815&lt;3600000,ROUNDDOWN(B2815/4,-3)*2.8-80000,IF(B2815&lt;6600000,ROUNDDOWN(B2815/4,-3)*3.2-440000,IF(B2815&lt;8500000,ROUNDDOWN(B2815*0.9,0)-1100000,B2815-1950000))))))</f>
        <v/>
      </c>
      <c r="I2815" s="19">
        <f>IF(H2815&gt;23500000,NA(),IF(C2815&gt;=2026,IF(H2815&lt;=4890000,1040000,IF(H2815&lt;=6550000,670000,620000)),IF(H2815&lt;=1320000,950000,IF(H2815&lt;=3360000,880000,IF(H2815&lt;=4890000,680000,IF(H2815&lt;=6550000,630000,580000))))))</f>
        <v/>
      </c>
      <c r="J2815" s="19">
        <f>MAX(0,ROUNDDOWN(H2815-E2815-I2815-F2815,-3))</f>
        <v/>
      </c>
      <c r="K2815" s="19">
        <f>MAX(0,ROUNDDOWN(H2815-E2815-I2815-F2815-D2815,-3))</f>
        <v/>
      </c>
      <c r="L2815" s="19">
        <f>IF(J2815&lt;=0,0,ROUNDDOWN((J2815*LOOKUP(J2815,{0,1950001,3300001,6950001,9000001,18000001,40000001},{0.05,0.1,0.2,0.23,0.33,0.4,0.45})-LOOKUP(J2815,{0,1950001,3300001,6950001,9000001,18000001,40000001},{0,97500,427500,636000,1536000,2796000,4796000}))*1.021,-2))</f>
        <v/>
      </c>
      <c r="M2815" s="19">
        <f>IF(K2815&lt;=0,0,ROUNDDOWN((K2815*LOOKUP(K2815,{0,1950001,3300001,6950001,9000001,18000001,40000001},{0.05,0.1,0.2,0.23,0.33,0.4,0.45})-LOOKUP(K2815,{0,1950001,3300001,6950001,9000001,18000001,40000001},{0,97500,427500,636000,1536000,2796000,4796000}))*1.021,-2))</f>
        <v/>
      </c>
      <c r="N2815" s="19">
        <f>MAX(0,ROUNDDOWN(H2815-E2815-430000-G2815,-3))</f>
        <v/>
      </c>
      <c r="O2815" s="19">
        <f>MAX(0,ROUNDDOWN(H2815-E2815-430000-G2815-D2815,-3))</f>
        <v/>
      </c>
      <c r="P2815" s="19">
        <f>IF(H2815&lt;=450000,0,MAX(0,ROUNDDOWN(N2815*0.06-MIN(50000,N2815)*0.03,-2))+MAX(0,ROUNDDOWN(N2815*0.04-MIN(50000,N2815)*0.02,-2)))</f>
        <v/>
      </c>
      <c r="Q2815" s="19">
        <f>IF(H2815&lt;=450000,0,MAX(0,ROUNDDOWN(O2815*0.06-MIN(50000,O2815)*0.03,-2))+MAX(0,ROUNDDOWN(O2815*0.04-MIN(50000,O2815)*0.02,-2)))</f>
        <v/>
      </c>
      <c r="R2815" s="19">
        <f>L2815-M2815</f>
        <v/>
      </c>
      <c r="S2815" s="19">
        <f>P2815-Q2815</f>
        <v/>
      </c>
      <c r="T2815" s="19">
        <f>R2815+S2815</f>
        <v/>
      </c>
      <c r="U2815" s="21">
        <f>IF(J2815&lt;=0,0,LOOKUP(J2815,{0,1950001,3300001,6950001,9000001,18000001,40000001},{0.05,0.1,0.2,0.23,0.33,0.4,0.45}))</f>
        <v/>
      </c>
    </row>
    <row r="2816">
      <c r="A2816" t="inlineStr">
        <is>
          <t>1万円刻み</t>
        </is>
      </c>
      <c r="B2816" s="19">
        <f>'3_1万円刻み'!$A$1339</f>
        <v/>
      </c>
      <c r="C2816" s="20" t="n">
        <v>2026</v>
      </c>
      <c r="D2816" s="19" t="n">
        <v>276000</v>
      </c>
      <c r="E2816" s="19">
        <f>ROUND(MIN(B2816/12,650000)*12*0.0915+MIN(B2816/12,1390000)*12*(0.0504+0)+B2816*0.005,0)</f>
        <v/>
      </c>
      <c r="F2816" s="19" t="n">
        <v>0</v>
      </c>
      <c r="G2816" s="19" t="n">
        <v>0</v>
      </c>
      <c r="H2816" s="19">
        <f>IF(C2816&gt;=2026,IF(B2816&lt;741000,0,IF(B2816&lt;2191000,B2816-740000,IF(B2816&lt;2193000,1451000,IF(B2816&lt;2196000,1453000,IF(B2816&lt;2200000,1456000,IF(B2816&lt;3600000,ROUNDDOWN(B2816/4,-3)*2.8-80000,IF(B2816&lt;6600000,ROUNDDOWN(B2816/4,-3)*3.2-440000,IF(B2816&lt;8500000,ROUNDDOWN(B2816*0.9,0)-1100000,B2816-1950000)))))))),IF(B2816&lt;651000,0,IF(B2816&lt;1900000,B2816-650000,IF(B2816&lt;3600000,ROUNDDOWN(B2816/4,-3)*2.8-80000,IF(B2816&lt;6600000,ROUNDDOWN(B2816/4,-3)*3.2-440000,IF(B2816&lt;8500000,ROUNDDOWN(B2816*0.9,0)-1100000,B2816-1950000))))))</f>
        <v/>
      </c>
      <c r="I2816" s="19">
        <f>IF(H2816&gt;23500000,NA(),IF(C2816&gt;=2026,IF(H2816&lt;=4890000,1040000,IF(H2816&lt;=6550000,670000,620000)),IF(H2816&lt;=1320000,950000,IF(H2816&lt;=3360000,880000,IF(H2816&lt;=4890000,680000,IF(H2816&lt;=6550000,630000,580000))))))</f>
        <v/>
      </c>
      <c r="J2816" s="19">
        <f>MAX(0,ROUNDDOWN(H2816-E2816-I2816-F2816,-3))</f>
        <v/>
      </c>
      <c r="K2816" s="19">
        <f>MAX(0,ROUNDDOWN(H2816-E2816-I2816-F2816-D2816,-3))</f>
        <v/>
      </c>
      <c r="L2816" s="19">
        <f>IF(J2816&lt;=0,0,ROUNDDOWN((J2816*LOOKUP(J2816,{0,1950001,3300001,6950001,9000001,18000001,40000001},{0.05,0.1,0.2,0.23,0.33,0.4,0.45})-LOOKUP(J2816,{0,1950001,3300001,6950001,9000001,18000001,40000001},{0,97500,427500,636000,1536000,2796000,4796000}))*1.021,-2))</f>
        <v/>
      </c>
      <c r="M2816" s="19">
        <f>IF(K2816&lt;=0,0,ROUNDDOWN((K2816*LOOKUP(K2816,{0,1950001,3300001,6950001,9000001,18000001,40000001},{0.05,0.1,0.2,0.23,0.33,0.4,0.45})-LOOKUP(K2816,{0,1950001,3300001,6950001,9000001,18000001,40000001},{0,97500,427500,636000,1536000,2796000,4796000}))*1.021,-2))</f>
        <v/>
      </c>
      <c r="N2816" s="19">
        <f>MAX(0,ROUNDDOWN(H2816-E2816-430000-G2816,-3))</f>
        <v/>
      </c>
      <c r="O2816" s="19">
        <f>MAX(0,ROUNDDOWN(H2816-E2816-430000-G2816-D2816,-3))</f>
        <v/>
      </c>
      <c r="P2816" s="19">
        <f>IF(H2816&lt;=450000,0,MAX(0,ROUNDDOWN(N2816*0.06-MIN(50000,N2816)*0.03,-2))+MAX(0,ROUNDDOWN(N2816*0.04-MIN(50000,N2816)*0.02,-2)))</f>
        <v/>
      </c>
      <c r="Q2816" s="19">
        <f>IF(H2816&lt;=450000,0,MAX(0,ROUNDDOWN(O2816*0.06-MIN(50000,O2816)*0.03,-2))+MAX(0,ROUNDDOWN(O2816*0.04-MIN(50000,O2816)*0.02,-2)))</f>
        <v/>
      </c>
      <c r="R2816" s="19">
        <f>L2816-M2816</f>
        <v/>
      </c>
      <c r="S2816" s="19">
        <f>P2816-Q2816</f>
        <v/>
      </c>
      <c r="T2816" s="19">
        <f>R2816+S2816</f>
        <v/>
      </c>
      <c r="U2816" s="21">
        <f>IF(J2816&lt;=0,0,LOOKUP(J2816,{0,1950001,3300001,6950001,9000001,18000001,40000001},{0.05,0.1,0.2,0.23,0.33,0.4,0.45}))</f>
        <v/>
      </c>
    </row>
    <row r="2817">
      <c r="A2817" t="inlineStr">
        <is>
          <t>1万円刻み</t>
        </is>
      </c>
      <c r="B2817" s="19">
        <f>'3_1万円刻み'!$A$1340</f>
        <v/>
      </c>
      <c r="C2817" s="20" t="n">
        <v>2025</v>
      </c>
      <c r="D2817" s="19" t="n">
        <v>276000</v>
      </c>
      <c r="E2817" s="19">
        <f>ROUND(MIN(B2817/12,650000)*12*0.0915+MIN(B2817/12,1390000)*12*(0.0504+0)+B2817*0.005,0)</f>
        <v/>
      </c>
      <c r="F2817" s="19" t="n">
        <v>0</v>
      </c>
      <c r="G2817" s="19" t="n">
        <v>0</v>
      </c>
      <c r="H2817" s="19">
        <f>IF(C2817&gt;=2026,IF(B2817&lt;741000,0,IF(B2817&lt;2191000,B2817-740000,IF(B2817&lt;2193000,1451000,IF(B2817&lt;2196000,1453000,IF(B2817&lt;2200000,1456000,IF(B2817&lt;3600000,ROUNDDOWN(B2817/4,-3)*2.8-80000,IF(B2817&lt;6600000,ROUNDDOWN(B2817/4,-3)*3.2-440000,IF(B2817&lt;8500000,ROUNDDOWN(B2817*0.9,0)-1100000,B2817-1950000)))))))),IF(B2817&lt;651000,0,IF(B2817&lt;1900000,B2817-650000,IF(B2817&lt;3600000,ROUNDDOWN(B2817/4,-3)*2.8-80000,IF(B2817&lt;6600000,ROUNDDOWN(B2817/4,-3)*3.2-440000,IF(B2817&lt;8500000,ROUNDDOWN(B2817*0.9,0)-1100000,B2817-1950000))))))</f>
        <v/>
      </c>
      <c r="I2817" s="19">
        <f>IF(H2817&gt;23500000,NA(),IF(C2817&gt;=2026,IF(H2817&lt;=4890000,1040000,IF(H2817&lt;=6550000,670000,620000)),IF(H2817&lt;=1320000,950000,IF(H2817&lt;=3360000,880000,IF(H2817&lt;=4890000,680000,IF(H2817&lt;=6550000,630000,580000))))))</f>
        <v/>
      </c>
      <c r="J2817" s="19">
        <f>MAX(0,ROUNDDOWN(H2817-E2817-I2817-F2817,-3))</f>
        <v/>
      </c>
      <c r="K2817" s="19">
        <f>MAX(0,ROUNDDOWN(H2817-E2817-I2817-F2817-D2817,-3))</f>
        <v/>
      </c>
      <c r="L2817" s="19">
        <f>IF(J2817&lt;=0,0,ROUNDDOWN((J2817*LOOKUP(J2817,{0,1950001,3300001,6950001,9000001,18000001,40000001},{0.05,0.1,0.2,0.23,0.33,0.4,0.45})-LOOKUP(J2817,{0,1950001,3300001,6950001,9000001,18000001,40000001},{0,97500,427500,636000,1536000,2796000,4796000}))*1.021,-2))</f>
        <v/>
      </c>
      <c r="M2817" s="19">
        <f>IF(K2817&lt;=0,0,ROUNDDOWN((K2817*LOOKUP(K2817,{0,1950001,3300001,6950001,9000001,18000001,40000001},{0.05,0.1,0.2,0.23,0.33,0.4,0.45})-LOOKUP(K2817,{0,1950001,3300001,6950001,9000001,18000001,40000001},{0,97500,427500,636000,1536000,2796000,4796000}))*1.021,-2))</f>
        <v/>
      </c>
      <c r="N2817" s="19">
        <f>MAX(0,ROUNDDOWN(H2817-E2817-430000-G2817,-3))</f>
        <v/>
      </c>
      <c r="O2817" s="19">
        <f>MAX(0,ROUNDDOWN(H2817-E2817-430000-G2817-D2817,-3))</f>
        <v/>
      </c>
      <c r="P2817" s="19">
        <f>IF(H2817&lt;=450000,0,MAX(0,ROUNDDOWN(N2817*0.06-MIN(50000,N2817)*0.03,-2))+MAX(0,ROUNDDOWN(N2817*0.04-MIN(50000,N2817)*0.02,-2)))</f>
        <v/>
      </c>
      <c r="Q2817" s="19">
        <f>IF(H2817&lt;=450000,0,MAX(0,ROUNDDOWN(O2817*0.06-MIN(50000,O2817)*0.03,-2))+MAX(0,ROUNDDOWN(O2817*0.04-MIN(50000,O2817)*0.02,-2)))</f>
        <v/>
      </c>
      <c r="R2817" s="19">
        <f>L2817-M2817</f>
        <v/>
      </c>
      <c r="S2817" s="19">
        <f>P2817-Q2817</f>
        <v/>
      </c>
      <c r="T2817" s="19">
        <f>R2817+S2817</f>
        <v/>
      </c>
      <c r="U2817" s="21">
        <f>IF(J2817&lt;=0,0,LOOKUP(J2817,{0,1950001,3300001,6950001,9000001,18000001,40000001},{0.05,0.1,0.2,0.23,0.33,0.4,0.45}))</f>
        <v/>
      </c>
    </row>
    <row r="2818">
      <c r="A2818" t="inlineStr">
        <is>
          <t>1万円刻み</t>
        </is>
      </c>
      <c r="B2818" s="19">
        <f>'3_1万円刻み'!$A$1340</f>
        <v/>
      </c>
      <c r="C2818" s="20" t="n">
        <v>2026</v>
      </c>
      <c r="D2818" s="19" t="n">
        <v>276000</v>
      </c>
      <c r="E2818" s="19">
        <f>ROUND(MIN(B2818/12,650000)*12*0.0915+MIN(B2818/12,1390000)*12*(0.0504+0)+B2818*0.005,0)</f>
        <v/>
      </c>
      <c r="F2818" s="19" t="n">
        <v>0</v>
      </c>
      <c r="G2818" s="19" t="n">
        <v>0</v>
      </c>
      <c r="H2818" s="19">
        <f>IF(C2818&gt;=2026,IF(B2818&lt;741000,0,IF(B2818&lt;2191000,B2818-740000,IF(B2818&lt;2193000,1451000,IF(B2818&lt;2196000,1453000,IF(B2818&lt;2200000,1456000,IF(B2818&lt;3600000,ROUNDDOWN(B2818/4,-3)*2.8-80000,IF(B2818&lt;6600000,ROUNDDOWN(B2818/4,-3)*3.2-440000,IF(B2818&lt;8500000,ROUNDDOWN(B2818*0.9,0)-1100000,B2818-1950000)))))))),IF(B2818&lt;651000,0,IF(B2818&lt;1900000,B2818-650000,IF(B2818&lt;3600000,ROUNDDOWN(B2818/4,-3)*2.8-80000,IF(B2818&lt;6600000,ROUNDDOWN(B2818/4,-3)*3.2-440000,IF(B2818&lt;8500000,ROUNDDOWN(B2818*0.9,0)-1100000,B2818-1950000))))))</f>
        <v/>
      </c>
      <c r="I2818" s="19">
        <f>IF(H2818&gt;23500000,NA(),IF(C2818&gt;=2026,IF(H2818&lt;=4890000,1040000,IF(H2818&lt;=6550000,670000,620000)),IF(H2818&lt;=1320000,950000,IF(H2818&lt;=3360000,880000,IF(H2818&lt;=4890000,680000,IF(H2818&lt;=6550000,630000,580000))))))</f>
        <v/>
      </c>
      <c r="J2818" s="19">
        <f>MAX(0,ROUNDDOWN(H2818-E2818-I2818-F2818,-3))</f>
        <v/>
      </c>
      <c r="K2818" s="19">
        <f>MAX(0,ROUNDDOWN(H2818-E2818-I2818-F2818-D2818,-3))</f>
        <v/>
      </c>
      <c r="L2818" s="19">
        <f>IF(J2818&lt;=0,0,ROUNDDOWN((J2818*LOOKUP(J2818,{0,1950001,3300001,6950001,9000001,18000001,40000001},{0.05,0.1,0.2,0.23,0.33,0.4,0.45})-LOOKUP(J2818,{0,1950001,3300001,6950001,9000001,18000001,40000001},{0,97500,427500,636000,1536000,2796000,4796000}))*1.021,-2))</f>
        <v/>
      </c>
      <c r="M2818" s="19">
        <f>IF(K2818&lt;=0,0,ROUNDDOWN((K2818*LOOKUP(K2818,{0,1950001,3300001,6950001,9000001,18000001,40000001},{0.05,0.1,0.2,0.23,0.33,0.4,0.45})-LOOKUP(K2818,{0,1950001,3300001,6950001,9000001,18000001,40000001},{0,97500,427500,636000,1536000,2796000,4796000}))*1.021,-2))</f>
        <v/>
      </c>
      <c r="N2818" s="19">
        <f>MAX(0,ROUNDDOWN(H2818-E2818-430000-G2818,-3))</f>
        <v/>
      </c>
      <c r="O2818" s="19">
        <f>MAX(0,ROUNDDOWN(H2818-E2818-430000-G2818-D2818,-3))</f>
        <v/>
      </c>
      <c r="P2818" s="19">
        <f>IF(H2818&lt;=450000,0,MAX(0,ROUNDDOWN(N2818*0.06-MIN(50000,N2818)*0.03,-2))+MAX(0,ROUNDDOWN(N2818*0.04-MIN(50000,N2818)*0.02,-2)))</f>
        <v/>
      </c>
      <c r="Q2818" s="19">
        <f>IF(H2818&lt;=450000,0,MAX(0,ROUNDDOWN(O2818*0.06-MIN(50000,O2818)*0.03,-2))+MAX(0,ROUNDDOWN(O2818*0.04-MIN(50000,O2818)*0.02,-2)))</f>
        <v/>
      </c>
      <c r="R2818" s="19">
        <f>L2818-M2818</f>
        <v/>
      </c>
      <c r="S2818" s="19">
        <f>P2818-Q2818</f>
        <v/>
      </c>
      <c r="T2818" s="19">
        <f>R2818+S2818</f>
        <v/>
      </c>
      <c r="U2818" s="21">
        <f>IF(J2818&lt;=0,0,LOOKUP(J2818,{0,1950001,3300001,6950001,9000001,18000001,40000001},{0.05,0.1,0.2,0.23,0.33,0.4,0.45}))</f>
        <v/>
      </c>
    </row>
    <row r="2819">
      <c r="A2819" t="inlineStr">
        <is>
          <t>1万円刻み</t>
        </is>
      </c>
      <c r="B2819" s="19">
        <f>'3_1万円刻み'!$A$1341</f>
        <v/>
      </c>
      <c r="C2819" s="20" t="n">
        <v>2025</v>
      </c>
      <c r="D2819" s="19" t="n">
        <v>276000</v>
      </c>
      <c r="E2819" s="19">
        <f>ROUND(MIN(B2819/12,650000)*12*0.0915+MIN(B2819/12,1390000)*12*(0.0504+0)+B2819*0.005,0)</f>
        <v/>
      </c>
      <c r="F2819" s="19" t="n">
        <v>0</v>
      </c>
      <c r="G2819" s="19" t="n">
        <v>0</v>
      </c>
      <c r="H2819" s="19">
        <f>IF(C2819&gt;=2026,IF(B2819&lt;741000,0,IF(B2819&lt;2191000,B2819-740000,IF(B2819&lt;2193000,1451000,IF(B2819&lt;2196000,1453000,IF(B2819&lt;2200000,1456000,IF(B2819&lt;3600000,ROUNDDOWN(B2819/4,-3)*2.8-80000,IF(B2819&lt;6600000,ROUNDDOWN(B2819/4,-3)*3.2-440000,IF(B2819&lt;8500000,ROUNDDOWN(B2819*0.9,0)-1100000,B2819-1950000)))))))),IF(B2819&lt;651000,0,IF(B2819&lt;1900000,B2819-650000,IF(B2819&lt;3600000,ROUNDDOWN(B2819/4,-3)*2.8-80000,IF(B2819&lt;6600000,ROUNDDOWN(B2819/4,-3)*3.2-440000,IF(B2819&lt;8500000,ROUNDDOWN(B2819*0.9,0)-1100000,B2819-1950000))))))</f>
        <v/>
      </c>
      <c r="I2819" s="19">
        <f>IF(H2819&gt;23500000,NA(),IF(C2819&gt;=2026,IF(H2819&lt;=4890000,1040000,IF(H2819&lt;=6550000,670000,620000)),IF(H2819&lt;=1320000,950000,IF(H2819&lt;=3360000,880000,IF(H2819&lt;=4890000,680000,IF(H2819&lt;=6550000,630000,580000))))))</f>
        <v/>
      </c>
      <c r="J2819" s="19">
        <f>MAX(0,ROUNDDOWN(H2819-E2819-I2819-F2819,-3))</f>
        <v/>
      </c>
      <c r="K2819" s="19">
        <f>MAX(0,ROUNDDOWN(H2819-E2819-I2819-F2819-D2819,-3))</f>
        <v/>
      </c>
      <c r="L2819" s="19">
        <f>IF(J2819&lt;=0,0,ROUNDDOWN((J2819*LOOKUP(J2819,{0,1950001,3300001,6950001,9000001,18000001,40000001},{0.05,0.1,0.2,0.23,0.33,0.4,0.45})-LOOKUP(J2819,{0,1950001,3300001,6950001,9000001,18000001,40000001},{0,97500,427500,636000,1536000,2796000,4796000}))*1.021,-2))</f>
        <v/>
      </c>
      <c r="M2819" s="19">
        <f>IF(K2819&lt;=0,0,ROUNDDOWN((K2819*LOOKUP(K2819,{0,1950001,3300001,6950001,9000001,18000001,40000001},{0.05,0.1,0.2,0.23,0.33,0.4,0.45})-LOOKUP(K2819,{0,1950001,3300001,6950001,9000001,18000001,40000001},{0,97500,427500,636000,1536000,2796000,4796000}))*1.021,-2))</f>
        <v/>
      </c>
      <c r="N2819" s="19">
        <f>MAX(0,ROUNDDOWN(H2819-E2819-430000-G2819,-3))</f>
        <v/>
      </c>
      <c r="O2819" s="19">
        <f>MAX(0,ROUNDDOWN(H2819-E2819-430000-G2819-D2819,-3))</f>
        <v/>
      </c>
      <c r="P2819" s="19">
        <f>IF(H2819&lt;=450000,0,MAX(0,ROUNDDOWN(N2819*0.06-MIN(50000,N2819)*0.03,-2))+MAX(0,ROUNDDOWN(N2819*0.04-MIN(50000,N2819)*0.02,-2)))</f>
        <v/>
      </c>
      <c r="Q2819" s="19">
        <f>IF(H2819&lt;=450000,0,MAX(0,ROUNDDOWN(O2819*0.06-MIN(50000,O2819)*0.03,-2))+MAX(0,ROUNDDOWN(O2819*0.04-MIN(50000,O2819)*0.02,-2)))</f>
        <v/>
      </c>
      <c r="R2819" s="19">
        <f>L2819-M2819</f>
        <v/>
      </c>
      <c r="S2819" s="19">
        <f>P2819-Q2819</f>
        <v/>
      </c>
      <c r="T2819" s="19">
        <f>R2819+S2819</f>
        <v/>
      </c>
      <c r="U2819" s="21">
        <f>IF(J2819&lt;=0,0,LOOKUP(J2819,{0,1950001,3300001,6950001,9000001,18000001,40000001},{0.05,0.1,0.2,0.23,0.33,0.4,0.45}))</f>
        <v/>
      </c>
    </row>
    <row r="2820">
      <c r="A2820" t="inlineStr">
        <is>
          <t>1万円刻み</t>
        </is>
      </c>
      <c r="B2820" s="19">
        <f>'3_1万円刻み'!$A$1341</f>
        <v/>
      </c>
      <c r="C2820" s="20" t="n">
        <v>2026</v>
      </c>
      <c r="D2820" s="19" t="n">
        <v>276000</v>
      </c>
      <c r="E2820" s="19">
        <f>ROUND(MIN(B2820/12,650000)*12*0.0915+MIN(B2820/12,1390000)*12*(0.0504+0)+B2820*0.005,0)</f>
        <v/>
      </c>
      <c r="F2820" s="19" t="n">
        <v>0</v>
      </c>
      <c r="G2820" s="19" t="n">
        <v>0</v>
      </c>
      <c r="H2820" s="19">
        <f>IF(C2820&gt;=2026,IF(B2820&lt;741000,0,IF(B2820&lt;2191000,B2820-740000,IF(B2820&lt;2193000,1451000,IF(B2820&lt;2196000,1453000,IF(B2820&lt;2200000,1456000,IF(B2820&lt;3600000,ROUNDDOWN(B2820/4,-3)*2.8-80000,IF(B2820&lt;6600000,ROUNDDOWN(B2820/4,-3)*3.2-440000,IF(B2820&lt;8500000,ROUNDDOWN(B2820*0.9,0)-1100000,B2820-1950000)))))))),IF(B2820&lt;651000,0,IF(B2820&lt;1900000,B2820-650000,IF(B2820&lt;3600000,ROUNDDOWN(B2820/4,-3)*2.8-80000,IF(B2820&lt;6600000,ROUNDDOWN(B2820/4,-3)*3.2-440000,IF(B2820&lt;8500000,ROUNDDOWN(B2820*0.9,0)-1100000,B2820-1950000))))))</f>
        <v/>
      </c>
      <c r="I2820" s="19">
        <f>IF(H2820&gt;23500000,NA(),IF(C2820&gt;=2026,IF(H2820&lt;=4890000,1040000,IF(H2820&lt;=6550000,670000,620000)),IF(H2820&lt;=1320000,950000,IF(H2820&lt;=3360000,880000,IF(H2820&lt;=4890000,680000,IF(H2820&lt;=6550000,630000,580000))))))</f>
        <v/>
      </c>
      <c r="J2820" s="19">
        <f>MAX(0,ROUNDDOWN(H2820-E2820-I2820-F2820,-3))</f>
        <v/>
      </c>
      <c r="K2820" s="19">
        <f>MAX(0,ROUNDDOWN(H2820-E2820-I2820-F2820-D2820,-3))</f>
        <v/>
      </c>
      <c r="L2820" s="19">
        <f>IF(J2820&lt;=0,0,ROUNDDOWN((J2820*LOOKUP(J2820,{0,1950001,3300001,6950001,9000001,18000001,40000001},{0.05,0.1,0.2,0.23,0.33,0.4,0.45})-LOOKUP(J2820,{0,1950001,3300001,6950001,9000001,18000001,40000001},{0,97500,427500,636000,1536000,2796000,4796000}))*1.021,-2))</f>
        <v/>
      </c>
      <c r="M2820" s="19">
        <f>IF(K2820&lt;=0,0,ROUNDDOWN((K2820*LOOKUP(K2820,{0,1950001,3300001,6950001,9000001,18000001,40000001},{0.05,0.1,0.2,0.23,0.33,0.4,0.45})-LOOKUP(K2820,{0,1950001,3300001,6950001,9000001,18000001,40000001},{0,97500,427500,636000,1536000,2796000,4796000}))*1.021,-2))</f>
        <v/>
      </c>
      <c r="N2820" s="19">
        <f>MAX(0,ROUNDDOWN(H2820-E2820-430000-G2820,-3))</f>
        <v/>
      </c>
      <c r="O2820" s="19">
        <f>MAX(0,ROUNDDOWN(H2820-E2820-430000-G2820-D2820,-3))</f>
        <v/>
      </c>
      <c r="P2820" s="19">
        <f>IF(H2820&lt;=450000,0,MAX(0,ROUNDDOWN(N2820*0.06-MIN(50000,N2820)*0.03,-2))+MAX(0,ROUNDDOWN(N2820*0.04-MIN(50000,N2820)*0.02,-2)))</f>
        <v/>
      </c>
      <c r="Q2820" s="19">
        <f>IF(H2820&lt;=450000,0,MAX(0,ROUNDDOWN(O2820*0.06-MIN(50000,O2820)*0.03,-2))+MAX(0,ROUNDDOWN(O2820*0.04-MIN(50000,O2820)*0.02,-2)))</f>
        <v/>
      </c>
      <c r="R2820" s="19">
        <f>L2820-M2820</f>
        <v/>
      </c>
      <c r="S2820" s="19">
        <f>P2820-Q2820</f>
        <v/>
      </c>
      <c r="T2820" s="19">
        <f>R2820+S2820</f>
        <v/>
      </c>
      <c r="U2820" s="21">
        <f>IF(J2820&lt;=0,0,LOOKUP(J2820,{0,1950001,3300001,6950001,9000001,18000001,40000001},{0.05,0.1,0.2,0.23,0.33,0.4,0.45}))</f>
        <v/>
      </c>
    </row>
    <row r="2821">
      <c r="A2821" t="inlineStr">
        <is>
          <t>1万円刻み</t>
        </is>
      </c>
      <c r="B2821" s="19">
        <f>'3_1万円刻み'!$A$1342</f>
        <v/>
      </c>
      <c r="C2821" s="20" t="n">
        <v>2025</v>
      </c>
      <c r="D2821" s="19" t="n">
        <v>276000</v>
      </c>
      <c r="E2821" s="19">
        <f>ROUND(MIN(B2821/12,650000)*12*0.0915+MIN(B2821/12,1390000)*12*(0.0504+0)+B2821*0.005,0)</f>
        <v/>
      </c>
      <c r="F2821" s="19" t="n">
        <v>0</v>
      </c>
      <c r="G2821" s="19" t="n">
        <v>0</v>
      </c>
      <c r="H2821" s="19">
        <f>IF(C2821&gt;=2026,IF(B2821&lt;741000,0,IF(B2821&lt;2191000,B2821-740000,IF(B2821&lt;2193000,1451000,IF(B2821&lt;2196000,1453000,IF(B2821&lt;2200000,1456000,IF(B2821&lt;3600000,ROUNDDOWN(B2821/4,-3)*2.8-80000,IF(B2821&lt;6600000,ROUNDDOWN(B2821/4,-3)*3.2-440000,IF(B2821&lt;8500000,ROUNDDOWN(B2821*0.9,0)-1100000,B2821-1950000)))))))),IF(B2821&lt;651000,0,IF(B2821&lt;1900000,B2821-650000,IF(B2821&lt;3600000,ROUNDDOWN(B2821/4,-3)*2.8-80000,IF(B2821&lt;6600000,ROUNDDOWN(B2821/4,-3)*3.2-440000,IF(B2821&lt;8500000,ROUNDDOWN(B2821*0.9,0)-1100000,B2821-1950000))))))</f>
        <v/>
      </c>
      <c r="I2821" s="19">
        <f>IF(H2821&gt;23500000,NA(),IF(C2821&gt;=2026,IF(H2821&lt;=4890000,1040000,IF(H2821&lt;=6550000,670000,620000)),IF(H2821&lt;=1320000,950000,IF(H2821&lt;=3360000,880000,IF(H2821&lt;=4890000,680000,IF(H2821&lt;=6550000,630000,580000))))))</f>
        <v/>
      </c>
      <c r="J2821" s="19">
        <f>MAX(0,ROUNDDOWN(H2821-E2821-I2821-F2821,-3))</f>
        <v/>
      </c>
      <c r="K2821" s="19">
        <f>MAX(0,ROUNDDOWN(H2821-E2821-I2821-F2821-D2821,-3))</f>
        <v/>
      </c>
      <c r="L2821" s="19">
        <f>IF(J2821&lt;=0,0,ROUNDDOWN((J2821*LOOKUP(J2821,{0,1950001,3300001,6950001,9000001,18000001,40000001},{0.05,0.1,0.2,0.23,0.33,0.4,0.45})-LOOKUP(J2821,{0,1950001,3300001,6950001,9000001,18000001,40000001},{0,97500,427500,636000,1536000,2796000,4796000}))*1.021,-2))</f>
        <v/>
      </c>
      <c r="M2821" s="19">
        <f>IF(K2821&lt;=0,0,ROUNDDOWN((K2821*LOOKUP(K2821,{0,1950001,3300001,6950001,9000001,18000001,40000001},{0.05,0.1,0.2,0.23,0.33,0.4,0.45})-LOOKUP(K2821,{0,1950001,3300001,6950001,9000001,18000001,40000001},{0,97500,427500,636000,1536000,2796000,4796000}))*1.021,-2))</f>
        <v/>
      </c>
      <c r="N2821" s="19">
        <f>MAX(0,ROUNDDOWN(H2821-E2821-430000-G2821,-3))</f>
        <v/>
      </c>
      <c r="O2821" s="19">
        <f>MAX(0,ROUNDDOWN(H2821-E2821-430000-G2821-D2821,-3))</f>
        <v/>
      </c>
      <c r="P2821" s="19">
        <f>IF(H2821&lt;=450000,0,MAX(0,ROUNDDOWN(N2821*0.06-MIN(50000,N2821)*0.03,-2))+MAX(0,ROUNDDOWN(N2821*0.04-MIN(50000,N2821)*0.02,-2)))</f>
        <v/>
      </c>
      <c r="Q2821" s="19">
        <f>IF(H2821&lt;=450000,0,MAX(0,ROUNDDOWN(O2821*0.06-MIN(50000,O2821)*0.03,-2))+MAX(0,ROUNDDOWN(O2821*0.04-MIN(50000,O2821)*0.02,-2)))</f>
        <v/>
      </c>
      <c r="R2821" s="19">
        <f>L2821-M2821</f>
        <v/>
      </c>
      <c r="S2821" s="19">
        <f>P2821-Q2821</f>
        <v/>
      </c>
      <c r="T2821" s="19">
        <f>R2821+S2821</f>
        <v/>
      </c>
      <c r="U2821" s="21">
        <f>IF(J2821&lt;=0,0,LOOKUP(J2821,{0,1950001,3300001,6950001,9000001,18000001,40000001},{0.05,0.1,0.2,0.23,0.33,0.4,0.45}))</f>
        <v/>
      </c>
    </row>
    <row r="2822">
      <c r="A2822" t="inlineStr">
        <is>
          <t>1万円刻み</t>
        </is>
      </c>
      <c r="B2822" s="19">
        <f>'3_1万円刻み'!$A$1342</f>
        <v/>
      </c>
      <c r="C2822" s="20" t="n">
        <v>2026</v>
      </c>
      <c r="D2822" s="19" t="n">
        <v>276000</v>
      </c>
      <c r="E2822" s="19">
        <f>ROUND(MIN(B2822/12,650000)*12*0.0915+MIN(B2822/12,1390000)*12*(0.0504+0)+B2822*0.005,0)</f>
        <v/>
      </c>
      <c r="F2822" s="19" t="n">
        <v>0</v>
      </c>
      <c r="G2822" s="19" t="n">
        <v>0</v>
      </c>
      <c r="H2822" s="19">
        <f>IF(C2822&gt;=2026,IF(B2822&lt;741000,0,IF(B2822&lt;2191000,B2822-740000,IF(B2822&lt;2193000,1451000,IF(B2822&lt;2196000,1453000,IF(B2822&lt;2200000,1456000,IF(B2822&lt;3600000,ROUNDDOWN(B2822/4,-3)*2.8-80000,IF(B2822&lt;6600000,ROUNDDOWN(B2822/4,-3)*3.2-440000,IF(B2822&lt;8500000,ROUNDDOWN(B2822*0.9,0)-1100000,B2822-1950000)))))))),IF(B2822&lt;651000,0,IF(B2822&lt;1900000,B2822-650000,IF(B2822&lt;3600000,ROUNDDOWN(B2822/4,-3)*2.8-80000,IF(B2822&lt;6600000,ROUNDDOWN(B2822/4,-3)*3.2-440000,IF(B2822&lt;8500000,ROUNDDOWN(B2822*0.9,0)-1100000,B2822-1950000))))))</f>
        <v/>
      </c>
      <c r="I2822" s="19">
        <f>IF(H2822&gt;23500000,NA(),IF(C2822&gt;=2026,IF(H2822&lt;=4890000,1040000,IF(H2822&lt;=6550000,670000,620000)),IF(H2822&lt;=1320000,950000,IF(H2822&lt;=3360000,880000,IF(H2822&lt;=4890000,680000,IF(H2822&lt;=6550000,630000,580000))))))</f>
        <v/>
      </c>
      <c r="J2822" s="19">
        <f>MAX(0,ROUNDDOWN(H2822-E2822-I2822-F2822,-3))</f>
        <v/>
      </c>
      <c r="K2822" s="19">
        <f>MAX(0,ROUNDDOWN(H2822-E2822-I2822-F2822-D2822,-3))</f>
        <v/>
      </c>
      <c r="L2822" s="19">
        <f>IF(J2822&lt;=0,0,ROUNDDOWN((J2822*LOOKUP(J2822,{0,1950001,3300001,6950001,9000001,18000001,40000001},{0.05,0.1,0.2,0.23,0.33,0.4,0.45})-LOOKUP(J2822,{0,1950001,3300001,6950001,9000001,18000001,40000001},{0,97500,427500,636000,1536000,2796000,4796000}))*1.021,-2))</f>
        <v/>
      </c>
      <c r="M2822" s="19">
        <f>IF(K2822&lt;=0,0,ROUNDDOWN((K2822*LOOKUP(K2822,{0,1950001,3300001,6950001,9000001,18000001,40000001},{0.05,0.1,0.2,0.23,0.33,0.4,0.45})-LOOKUP(K2822,{0,1950001,3300001,6950001,9000001,18000001,40000001},{0,97500,427500,636000,1536000,2796000,4796000}))*1.021,-2))</f>
        <v/>
      </c>
      <c r="N2822" s="19">
        <f>MAX(0,ROUNDDOWN(H2822-E2822-430000-G2822,-3))</f>
        <v/>
      </c>
      <c r="O2822" s="19">
        <f>MAX(0,ROUNDDOWN(H2822-E2822-430000-G2822-D2822,-3))</f>
        <v/>
      </c>
      <c r="P2822" s="19">
        <f>IF(H2822&lt;=450000,0,MAX(0,ROUNDDOWN(N2822*0.06-MIN(50000,N2822)*0.03,-2))+MAX(0,ROUNDDOWN(N2822*0.04-MIN(50000,N2822)*0.02,-2)))</f>
        <v/>
      </c>
      <c r="Q2822" s="19">
        <f>IF(H2822&lt;=450000,0,MAX(0,ROUNDDOWN(O2822*0.06-MIN(50000,O2822)*0.03,-2))+MAX(0,ROUNDDOWN(O2822*0.04-MIN(50000,O2822)*0.02,-2)))</f>
        <v/>
      </c>
      <c r="R2822" s="19">
        <f>L2822-M2822</f>
        <v/>
      </c>
      <c r="S2822" s="19">
        <f>P2822-Q2822</f>
        <v/>
      </c>
      <c r="T2822" s="19">
        <f>R2822+S2822</f>
        <v/>
      </c>
      <c r="U2822" s="21">
        <f>IF(J2822&lt;=0,0,LOOKUP(J2822,{0,1950001,3300001,6950001,9000001,18000001,40000001},{0.05,0.1,0.2,0.23,0.33,0.4,0.45}))</f>
        <v/>
      </c>
    </row>
    <row r="2823">
      <c r="A2823" t="inlineStr">
        <is>
          <t>1万円刻み</t>
        </is>
      </c>
      <c r="B2823" s="19">
        <f>'3_1万円刻み'!$A$1343</f>
        <v/>
      </c>
      <c r="C2823" s="20" t="n">
        <v>2025</v>
      </c>
      <c r="D2823" s="19" t="n">
        <v>276000</v>
      </c>
      <c r="E2823" s="19">
        <f>ROUND(MIN(B2823/12,650000)*12*0.0915+MIN(B2823/12,1390000)*12*(0.0504+0)+B2823*0.005,0)</f>
        <v/>
      </c>
      <c r="F2823" s="19" t="n">
        <v>0</v>
      </c>
      <c r="G2823" s="19" t="n">
        <v>0</v>
      </c>
      <c r="H2823" s="19">
        <f>IF(C2823&gt;=2026,IF(B2823&lt;741000,0,IF(B2823&lt;2191000,B2823-740000,IF(B2823&lt;2193000,1451000,IF(B2823&lt;2196000,1453000,IF(B2823&lt;2200000,1456000,IF(B2823&lt;3600000,ROUNDDOWN(B2823/4,-3)*2.8-80000,IF(B2823&lt;6600000,ROUNDDOWN(B2823/4,-3)*3.2-440000,IF(B2823&lt;8500000,ROUNDDOWN(B2823*0.9,0)-1100000,B2823-1950000)))))))),IF(B2823&lt;651000,0,IF(B2823&lt;1900000,B2823-650000,IF(B2823&lt;3600000,ROUNDDOWN(B2823/4,-3)*2.8-80000,IF(B2823&lt;6600000,ROUNDDOWN(B2823/4,-3)*3.2-440000,IF(B2823&lt;8500000,ROUNDDOWN(B2823*0.9,0)-1100000,B2823-1950000))))))</f>
        <v/>
      </c>
      <c r="I2823" s="19">
        <f>IF(H2823&gt;23500000,NA(),IF(C2823&gt;=2026,IF(H2823&lt;=4890000,1040000,IF(H2823&lt;=6550000,670000,620000)),IF(H2823&lt;=1320000,950000,IF(H2823&lt;=3360000,880000,IF(H2823&lt;=4890000,680000,IF(H2823&lt;=6550000,630000,580000))))))</f>
        <v/>
      </c>
      <c r="J2823" s="19">
        <f>MAX(0,ROUNDDOWN(H2823-E2823-I2823-F2823,-3))</f>
        <v/>
      </c>
      <c r="K2823" s="19">
        <f>MAX(0,ROUNDDOWN(H2823-E2823-I2823-F2823-D2823,-3))</f>
        <v/>
      </c>
      <c r="L2823" s="19">
        <f>IF(J2823&lt;=0,0,ROUNDDOWN((J2823*LOOKUP(J2823,{0,1950001,3300001,6950001,9000001,18000001,40000001},{0.05,0.1,0.2,0.23,0.33,0.4,0.45})-LOOKUP(J2823,{0,1950001,3300001,6950001,9000001,18000001,40000001},{0,97500,427500,636000,1536000,2796000,4796000}))*1.021,-2))</f>
        <v/>
      </c>
      <c r="M2823" s="19">
        <f>IF(K2823&lt;=0,0,ROUNDDOWN((K2823*LOOKUP(K2823,{0,1950001,3300001,6950001,9000001,18000001,40000001},{0.05,0.1,0.2,0.23,0.33,0.4,0.45})-LOOKUP(K2823,{0,1950001,3300001,6950001,9000001,18000001,40000001},{0,97500,427500,636000,1536000,2796000,4796000}))*1.021,-2))</f>
        <v/>
      </c>
      <c r="N2823" s="19">
        <f>MAX(0,ROUNDDOWN(H2823-E2823-430000-G2823,-3))</f>
        <v/>
      </c>
      <c r="O2823" s="19">
        <f>MAX(0,ROUNDDOWN(H2823-E2823-430000-G2823-D2823,-3))</f>
        <v/>
      </c>
      <c r="P2823" s="19">
        <f>IF(H2823&lt;=450000,0,MAX(0,ROUNDDOWN(N2823*0.06-MIN(50000,N2823)*0.03,-2))+MAX(0,ROUNDDOWN(N2823*0.04-MIN(50000,N2823)*0.02,-2)))</f>
        <v/>
      </c>
      <c r="Q2823" s="19">
        <f>IF(H2823&lt;=450000,0,MAX(0,ROUNDDOWN(O2823*0.06-MIN(50000,O2823)*0.03,-2))+MAX(0,ROUNDDOWN(O2823*0.04-MIN(50000,O2823)*0.02,-2)))</f>
        <v/>
      </c>
      <c r="R2823" s="19">
        <f>L2823-M2823</f>
        <v/>
      </c>
      <c r="S2823" s="19">
        <f>P2823-Q2823</f>
        <v/>
      </c>
      <c r="T2823" s="19">
        <f>R2823+S2823</f>
        <v/>
      </c>
      <c r="U2823" s="21">
        <f>IF(J2823&lt;=0,0,LOOKUP(J2823,{0,1950001,3300001,6950001,9000001,18000001,40000001},{0.05,0.1,0.2,0.23,0.33,0.4,0.45}))</f>
        <v/>
      </c>
    </row>
    <row r="2824">
      <c r="A2824" t="inlineStr">
        <is>
          <t>1万円刻み</t>
        </is>
      </c>
      <c r="B2824" s="19">
        <f>'3_1万円刻み'!$A$1343</f>
        <v/>
      </c>
      <c r="C2824" s="20" t="n">
        <v>2026</v>
      </c>
      <c r="D2824" s="19" t="n">
        <v>276000</v>
      </c>
      <c r="E2824" s="19">
        <f>ROUND(MIN(B2824/12,650000)*12*0.0915+MIN(B2824/12,1390000)*12*(0.0504+0)+B2824*0.005,0)</f>
        <v/>
      </c>
      <c r="F2824" s="19" t="n">
        <v>0</v>
      </c>
      <c r="G2824" s="19" t="n">
        <v>0</v>
      </c>
      <c r="H2824" s="19">
        <f>IF(C2824&gt;=2026,IF(B2824&lt;741000,0,IF(B2824&lt;2191000,B2824-740000,IF(B2824&lt;2193000,1451000,IF(B2824&lt;2196000,1453000,IF(B2824&lt;2200000,1456000,IF(B2824&lt;3600000,ROUNDDOWN(B2824/4,-3)*2.8-80000,IF(B2824&lt;6600000,ROUNDDOWN(B2824/4,-3)*3.2-440000,IF(B2824&lt;8500000,ROUNDDOWN(B2824*0.9,0)-1100000,B2824-1950000)))))))),IF(B2824&lt;651000,0,IF(B2824&lt;1900000,B2824-650000,IF(B2824&lt;3600000,ROUNDDOWN(B2824/4,-3)*2.8-80000,IF(B2824&lt;6600000,ROUNDDOWN(B2824/4,-3)*3.2-440000,IF(B2824&lt;8500000,ROUNDDOWN(B2824*0.9,0)-1100000,B2824-1950000))))))</f>
        <v/>
      </c>
      <c r="I2824" s="19">
        <f>IF(H2824&gt;23500000,NA(),IF(C2824&gt;=2026,IF(H2824&lt;=4890000,1040000,IF(H2824&lt;=6550000,670000,620000)),IF(H2824&lt;=1320000,950000,IF(H2824&lt;=3360000,880000,IF(H2824&lt;=4890000,680000,IF(H2824&lt;=6550000,630000,580000))))))</f>
        <v/>
      </c>
      <c r="J2824" s="19">
        <f>MAX(0,ROUNDDOWN(H2824-E2824-I2824-F2824,-3))</f>
        <v/>
      </c>
      <c r="K2824" s="19">
        <f>MAX(0,ROUNDDOWN(H2824-E2824-I2824-F2824-D2824,-3))</f>
        <v/>
      </c>
      <c r="L2824" s="19">
        <f>IF(J2824&lt;=0,0,ROUNDDOWN((J2824*LOOKUP(J2824,{0,1950001,3300001,6950001,9000001,18000001,40000001},{0.05,0.1,0.2,0.23,0.33,0.4,0.45})-LOOKUP(J2824,{0,1950001,3300001,6950001,9000001,18000001,40000001},{0,97500,427500,636000,1536000,2796000,4796000}))*1.021,-2))</f>
        <v/>
      </c>
      <c r="M2824" s="19">
        <f>IF(K2824&lt;=0,0,ROUNDDOWN((K2824*LOOKUP(K2824,{0,1950001,3300001,6950001,9000001,18000001,40000001},{0.05,0.1,0.2,0.23,0.33,0.4,0.45})-LOOKUP(K2824,{0,1950001,3300001,6950001,9000001,18000001,40000001},{0,97500,427500,636000,1536000,2796000,4796000}))*1.021,-2))</f>
        <v/>
      </c>
      <c r="N2824" s="19">
        <f>MAX(0,ROUNDDOWN(H2824-E2824-430000-G2824,-3))</f>
        <v/>
      </c>
      <c r="O2824" s="19">
        <f>MAX(0,ROUNDDOWN(H2824-E2824-430000-G2824-D2824,-3))</f>
        <v/>
      </c>
      <c r="P2824" s="19">
        <f>IF(H2824&lt;=450000,0,MAX(0,ROUNDDOWN(N2824*0.06-MIN(50000,N2824)*0.03,-2))+MAX(0,ROUNDDOWN(N2824*0.04-MIN(50000,N2824)*0.02,-2)))</f>
        <v/>
      </c>
      <c r="Q2824" s="19">
        <f>IF(H2824&lt;=450000,0,MAX(0,ROUNDDOWN(O2824*0.06-MIN(50000,O2824)*0.03,-2))+MAX(0,ROUNDDOWN(O2824*0.04-MIN(50000,O2824)*0.02,-2)))</f>
        <v/>
      </c>
      <c r="R2824" s="19">
        <f>L2824-M2824</f>
        <v/>
      </c>
      <c r="S2824" s="19">
        <f>P2824-Q2824</f>
        <v/>
      </c>
      <c r="T2824" s="19">
        <f>R2824+S2824</f>
        <v/>
      </c>
      <c r="U2824" s="21">
        <f>IF(J2824&lt;=0,0,LOOKUP(J2824,{0,1950001,3300001,6950001,9000001,18000001,40000001},{0.05,0.1,0.2,0.23,0.33,0.4,0.45}))</f>
        <v/>
      </c>
    </row>
    <row r="2825">
      <c r="A2825" t="inlineStr">
        <is>
          <t>1万円刻み</t>
        </is>
      </c>
      <c r="B2825" s="19">
        <f>'3_1万円刻み'!$A$1344</f>
        <v/>
      </c>
      <c r="C2825" s="20" t="n">
        <v>2025</v>
      </c>
      <c r="D2825" s="19" t="n">
        <v>276000</v>
      </c>
      <c r="E2825" s="19">
        <f>ROUND(MIN(B2825/12,650000)*12*0.0915+MIN(B2825/12,1390000)*12*(0.0504+0)+B2825*0.005,0)</f>
        <v/>
      </c>
      <c r="F2825" s="19" t="n">
        <v>0</v>
      </c>
      <c r="G2825" s="19" t="n">
        <v>0</v>
      </c>
      <c r="H2825" s="19">
        <f>IF(C2825&gt;=2026,IF(B2825&lt;741000,0,IF(B2825&lt;2191000,B2825-740000,IF(B2825&lt;2193000,1451000,IF(B2825&lt;2196000,1453000,IF(B2825&lt;2200000,1456000,IF(B2825&lt;3600000,ROUNDDOWN(B2825/4,-3)*2.8-80000,IF(B2825&lt;6600000,ROUNDDOWN(B2825/4,-3)*3.2-440000,IF(B2825&lt;8500000,ROUNDDOWN(B2825*0.9,0)-1100000,B2825-1950000)))))))),IF(B2825&lt;651000,0,IF(B2825&lt;1900000,B2825-650000,IF(B2825&lt;3600000,ROUNDDOWN(B2825/4,-3)*2.8-80000,IF(B2825&lt;6600000,ROUNDDOWN(B2825/4,-3)*3.2-440000,IF(B2825&lt;8500000,ROUNDDOWN(B2825*0.9,0)-1100000,B2825-1950000))))))</f>
        <v/>
      </c>
      <c r="I2825" s="19">
        <f>IF(H2825&gt;23500000,NA(),IF(C2825&gt;=2026,IF(H2825&lt;=4890000,1040000,IF(H2825&lt;=6550000,670000,620000)),IF(H2825&lt;=1320000,950000,IF(H2825&lt;=3360000,880000,IF(H2825&lt;=4890000,680000,IF(H2825&lt;=6550000,630000,580000))))))</f>
        <v/>
      </c>
      <c r="J2825" s="19">
        <f>MAX(0,ROUNDDOWN(H2825-E2825-I2825-F2825,-3))</f>
        <v/>
      </c>
      <c r="K2825" s="19">
        <f>MAX(0,ROUNDDOWN(H2825-E2825-I2825-F2825-D2825,-3))</f>
        <v/>
      </c>
      <c r="L2825" s="19">
        <f>IF(J2825&lt;=0,0,ROUNDDOWN((J2825*LOOKUP(J2825,{0,1950001,3300001,6950001,9000001,18000001,40000001},{0.05,0.1,0.2,0.23,0.33,0.4,0.45})-LOOKUP(J2825,{0,1950001,3300001,6950001,9000001,18000001,40000001},{0,97500,427500,636000,1536000,2796000,4796000}))*1.021,-2))</f>
        <v/>
      </c>
      <c r="M2825" s="19">
        <f>IF(K2825&lt;=0,0,ROUNDDOWN((K2825*LOOKUP(K2825,{0,1950001,3300001,6950001,9000001,18000001,40000001},{0.05,0.1,0.2,0.23,0.33,0.4,0.45})-LOOKUP(K2825,{0,1950001,3300001,6950001,9000001,18000001,40000001},{0,97500,427500,636000,1536000,2796000,4796000}))*1.021,-2))</f>
        <v/>
      </c>
      <c r="N2825" s="19">
        <f>MAX(0,ROUNDDOWN(H2825-E2825-430000-G2825,-3))</f>
        <v/>
      </c>
      <c r="O2825" s="19">
        <f>MAX(0,ROUNDDOWN(H2825-E2825-430000-G2825-D2825,-3))</f>
        <v/>
      </c>
      <c r="P2825" s="19">
        <f>IF(H2825&lt;=450000,0,MAX(0,ROUNDDOWN(N2825*0.06-MIN(50000,N2825)*0.03,-2))+MAX(0,ROUNDDOWN(N2825*0.04-MIN(50000,N2825)*0.02,-2)))</f>
        <v/>
      </c>
      <c r="Q2825" s="19">
        <f>IF(H2825&lt;=450000,0,MAX(0,ROUNDDOWN(O2825*0.06-MIN(50000,O2825)*0.03,-2))+MAX(0,ROUNDDOWN(O2825*0.04-MIN(50000,O2825)*0.02,-2)))</f>
        <v/>
      </c>
      <c r="R2825" s="19">
        <f>L2825-M2825</f>
        <v/>
      </c>
      <c r="S2825" s="19">
        <f>P2825-Q2825</f>
        <v/>
      </c>
      <c r="T2825" s="19">
        <f>R2825+S2825</f>
        <v/>
      </c>
      <c r="U2825" s="21">
        <f>IF(J2825&lt;=0,0,LOOKUP(J2825,{0,1950001,3300001,6950001,9000001,18000001,40000001},{0.05,0.1,0.2,0.23,0.33,0.4,0.45}))</f>
        <v/>
      </c>
    </row>
    <row r="2826">
      <c r="A2826" t="inlineStr">
        <is>
          <t>1万円刻み</t>
        </is>
      </c>
      <c r="B2826" s="19">
        <f>'3_1万円刻み'!$A$1344</f>
        <v/>
      </c>
      <c r="C2826" s="20" t="n">
        <v>2026</v>
      </c>
      <c r="D2826" s="19" t="n">
        <v>276000</v>
      </c>
      <c r="E2826" s="19">
        <f>ROUND(MIN(B2826/12,650000)*12*0.0915+MIN(B2826/12,1390000)*12*(0.0504+0)+B2826*0.005,0)</f>
        <v/>
      </c>
      <c r="F2826" s="19" t="n">
        <v>0</v>
      </c>
      <c r="G2826" s="19" t="n">
        <v>0</v>
      </c>
      <c r="H2826" s="19">
        <f>IF(C2826&gt;=2026,IF(B2826&lt;741000,0,IF(B2826&lt;2191000,B2826-740000,IF(B2826&lt;2193000,1451000,IF(B2826&lt;2196000,1453000,IF(B2826&lt;2200000,1456000,IF(B2826&lt;3600000,ROUNDDOWN(B2826/4,-3)*2.8-80000,IF(B2826&lt;6600000,ROUNDDOWN(B2826/4,-3)*3.2-440000,IF(B2826&lt;8500000,ROUNDDOWN(B2826*0.9,0)-1100000,B2826-1950000)))))))),IF(B2826&lt;651000,0,IF(B2826&lt;1900000,B2826-650000,IF(B2826&lt;3600000,ROUNDDOWN(B2826/4,-3)*2.8-80000,IF(B2826&lt;6600000,ROUNDDOWN(B2826/4,-3)*3.2-440000,IF(B2826&lt;8500000,ROUNDDOWN(B2826*0.9,0)-1100000,B2826-1950000))))))</f>
        <v/>
      </c>
      <c r="I2826" s="19">
        <f>IF(H2826&gt;23500000,NA(),IF(C2826&gt;=2026,IF(H2826&lt;=4890000,1040000,IF(H2826&lt;=6550000,670000,620000)),IF(H2826&lt;=1320000,950000,IF(H2826&lt;=3360000,880000,IF(H2826&lt;=4890000,680000,IF(H2826&lt;=6550000,630000,580000))))))</f>
        <v/>
      </c>
      <c r="J2826" s="19">
        <f>MAX(0,ROUNDDOWN(H2826-E2826-I2826-F2826,-3))</f>
        <v/>
      </c>
      <c r="K2826" s="19">
        <f>MAX(0,ROUNDDOWN(H2826-E2826-I2826-F2826-D2826,-3))</f>
        <v/>
      </c>
      <c r="L2826" s="19">
        <f>IF(J2826&lt;=0,0,ROUNDDOWN((J2826*LOOKUP(J2826,{0,1950001,3300001,6950001,9000001,18000001,40000001},{0.05,0.1,0.2,0.23,0.33,0.4,0.45})-LOOKUP(J2826,{0,1950001,3300001,6950001,9000001,18000001,40000001},{0,97500,427500,636000,1536000,2796000,4796000}))*1.021,-2))</f>
        <v/>
      </c>
      <c r="M2826" s="19">
        <f>IF(K2826&lt;=0,0,ROUNDDOWN((K2826*LOOKUP(K2826,{0,1950001,3300001,6950001,9000001,18000001,40000001},{0.05,0.1,0.2,0.23,0.33,0.4,0.45})-LOOKUP(K2826,{0,1950001,3300001,6950001,9000001,18000001,40000001},{0,97500,427500,636000,1536000,2796000,4796000}))*1.021,-2))</f>
        <v/>
      </c>
      <c r="N2826" s="19">
        <f>MAX(0,ROUNDDOWN(H2826-E2826-430000-G2826,-3))</f>
        <v/>
      </c>
      <c r="O2826" s="19">
        <f>MAX(0,ROUNDDOWN(H2826-E2826-430000-G2826-D2826,-3))</f>
        <v/>
      </c>
      <c r="P2826" s="19">
        <f>IF(H2826&lt;=450000,0,MAX(0,ROUNDDOWN(N2826*0.06-MIN(50000,N2826)*0.03,-2))+MAX(0,ROUNDDOWN(N2826*0.04-MIN(50000,N2826)*0.02,-2)))</f>
        <v/>
      </c>
      <c r="Q2826" s="19">
        <f>IF(H2826&lt;=450000,0,MAX(0,ROUNDDOWN(O2826*0.06-MIN(50000,O2826)*0.03,-2))+MAX(0,ROUNDDOWN(O2826*0.04-MIN(50000,O2826)*0.02,-2)))</f>
        <v/>
      </c>
      <c r="R2826" s="19">
        <f>L2826-M2826</f>
        <v/>
      </c>
      <c r="S2826" s="19">
        <f>P2826-Q2826</f>
        <v/>
      </c>
      <c r="T2826" s="19">
        <f>R2826+S2826</f>
        <v/>
      </c>
      <c r="U2826" s="21">
        <f>IF(J2826&lt;=0,0,LOOKUP(J2826,{0,1950001,3300001,6950001,9000001,18000001,40000001},{0.05,0.1,0.2,0.23,0.33,0.4,0.45}))</f>
        <v/>
      </c>
    </row>
    <row r="2827">
      <c r="A2827" t="inlineStr">
        <is>
          <t>1万円刻み</t>
        </is>
      </c>
      <c r="B2827" s="19">
        <f>'3_1万円刻み'!$A$1345</f>
        <v/>
      </c>
      <c r="C2827" s="20" t="n">
        <v>2025</v>
      </c>
      <c r="D2827" s="19" t="n">
        <v>276000</v>
      </c>
      <c r="E2827" s="19">
        <f>ROUND(MIN(B2827/12,650000)*12*0.0915+MIN(B2827/12,1390000)*12*(0.0504+0)+B2827*0.005,0)</f>
        <v/>
      </c>
      <c r="F2827" s="19" t="n">
        <v>0</v>
      </c>
      <c r="G2827" s="19" t="n">
        <v>0</v>
      </c>
      <c r="H2827" s="19">
        <f>IF(C2827&gt;=2026,IF(B2827&lt;741000,0,IF(B2827&lt;2191000,B2827-740000,IF(B2827&lt;2193000,1451000,IF(B2827&lt;2196000,1453000,IF(B2827&lt;2200000,1456000,IF(B2827&lt;3600000,ROUNDDOWN(B2827/4,-3)*2.8-80000,IF(B2827&lt;6600000,ROUNDDOWN(B2827/4,-3)*3.2-440000,IF(B2827&lt;8500000,ROUNDDOWN(B2827*0.9,0)-1100000,B2827-1950000)))))))),IF(B2827&lt;651000,0,IF(B2827&lt;1900000,B2827-650000,IF(B2827&lt;3600000,ROUNDDOWN(B2827/4,-3)*2.8-80000,IF(B2827&lt;6600000,ROUNDDOWN(B2827/4,-3)*3.2-440000,IF(B2827&lt;8500000,ROUNDDOWN(B2827*0.9,0)-1100000,B2827-1950000))))))</f>
        <v/>
      </c>
      <c r="I2827" s="19">
        <f>IF(H2827&gt;23500000,NA(),IF(C2827&gt;=2026,IF(H2827&lt;=4890000,1040000,IF(H2827&lt;=6550000,670000,620000)),IF(H2827&lt;=1320000,950000,IF(H2827&lt;=3360000,880000,IF(H2827&lt;=4890000,680000,IF(H2827&lt;=6550000,630000,580000))))))</f>
        <v/>
      </c>
      <c r="J2827" s="19">
        <f>MAX(0,ROUNDDOWN(H2827-E2827-I2827-F2827,-3))</f>
        <v/>
      </c>
      <c r="K2827" s="19">
        <f>MAX(0,ROUNDDOWN(H2827-E2827-I2827-F2827-D2827,-3))</f>
        <v/>
      </c>
      <c r="L2827" s="19">
        <f>IF(J2827&lt;=0,0,ROUNDDOWN((J2827*LOOKUP(J2827,{0,1950001,3300001,6950001,9000001,18000001,40000001},{0.05,0.1,0.2,0.23,0.33,0.4,0.45})-LOOKUP(J2827,{0,1950001,3300001,6950001,9000001,18000001,40000001},{0,97500,427500,636000,1536000,2796000,4796000}))*1.021,-2))</f>
        <v/>
      </c>
      <c r="M2827" s="19">
        <f>IF(K2827&lt;=0,0,ROUNDDOWN((K2827*LOOKUP(K2827,{0,1950001,3300001,6950001,9000001,18000001,40000001},{0.05,0.1,0.2,0.23,0.33,0.4,0.45})-LOOKUP(K2827,{0,1950001,3300001,6950001,9000001,18000001,40000001},{0,97500,427500,636000,1536000,2796000,4796000}))*1.021,-2))</f>
        <v/>
      </c>
      <c r="N2827" s="19">
        <f>MAX(0,ROUNDDOWN(H2827-E2827-430000-G2827,-3))</f>
        <v/>
      </c>
      <c r="O2827" s="19">
        <f>MAX(0,ROUNDDOWN(H2827-E2827-430000-G2827-D2827,-3))</f>
        <v/>
      </c>
      <c r="P2827" s="19">
        <f>IF(H2827&lt;=450000,0,MAX(0,ROUNDDOWN(N2827*0.06-MIN(50000,N2827)*0.03,-2))+MAX(0,ROUNDDOWN(N2827*0.04-MIN(50000,N2827)*0.02,-2)))</f>
        <v/>
      </c>
      <c r="Q2827" s="19">
        <f>IF(H2827&lt;=450000,0,MAX(0,ROUNDDOWN(O2827*0.06-MIN(50000,O2827)*0.03,-2))+MAX(0,ROUNDDOWN(O2827*0.04-MIN(50000,O2827)*0.02,-2)))</f>
        <v/>
      </c>
      <c r="R2827" s="19">
        <f>L2827-M2827</f>
        <v/>
      </c>
      <c r="S2827" s="19">
        <f>P2827-Q2827</f>
        <v/>
      </c>
      <c r="T2827" s="19">
        <f>R2827+S2827</f>
        <v/>
      </c>
      <c r="U2827" s="21">
        <f>IF(J2827&lt;=0,0,LOOKUP(J2827,{0,1950001,3300001,6950001,9000001,18000001,40000001},{0.05,0.1,0.2,0.23,0.33,0.4,0.45}))</f>
        <v/>
      </c>
    </row>
    <row r="2828">
      <c r="A2828" t="inlineStr">
        <is>
          <t>1万円刻み</t>
        </is>
      </c>
      <c r="B2828" s="19">
        <f>'3_1万円刻み'!$A$1345</f>
        <v/>
      </c>
      <c r="C2828" s="20" t="n">
        <v>2026</v>
      </c>
      <c r="D2828" s="19" t="n">
        <v>276000</v>
      </c>
      <c r="E2828" s="19">
        <f>ROUND(MIN(B2828/12,650000)*12*0.0915+MIN(B2828/12,1390000)*12*(0.0504+0)+B2828*0.005,0)</f>
        <v/>
      </c>
      <c r="F2828" s="19" t="n">
        <v>0</v>
      </c>
      <c r="G2828" s="19" t="n">
        <v>0</v>
      </c>
      <c r="H2828" s="19">
        <f>IF(C2828&gt;=2026,IF(B2828&lt;741000,0,IF(B2828&lt;2191000,B2828-740000,IF(B2828&lt;2193000,1451000,IF(B2828&lt;2196000,1453000,IF(B2828&lt;2200000,1456000,IF(B2828&lt;3600000,ROUNDDOWN(B2828/4,-3)*2.8-80000,IF(B2828&lt;6600000,ROUNDDOWN(B2828/4,-3)*3.2-440000,IF(B2828&lt;8500000,ROUNDDOWN(B2828*0.9,0)-1100000,B2828-1950000)))))))),IF(B2828&lt;651000,0,IF(B2828&lt;1900000,B2828-650000,IF(B2828&lt;3600000,ROUNDDOWN(B2828/4,-3)*2.8-80000,IF(B2828&lt;6600000,ROUNDDOWN(B2828/4,-3)*3.2-440000,IF(B2828&lt;8500000,ROUNDDOWN(B2828*0.9,0)-1100000,B2828-1950000))))))</f>
        <v/>
      </c>
      <c r="I2828" s="19">
        <f>IF(H2828&gt;23500000,NA(),IF(C2828&gt;=2026,IF(H2828&lt;=4890000,1040000,IF(H2828&lt;=6550000,670000,620000)),IF(H2828&lt;=1320000,950000,IF(H2828&lt;=3360000,880000,IF(H2828&lt;=4890000,680000,IF(H2828&lt;=6550000,630000,580000))))))</f>
        <v/>
      </c>
      <c r="J2828" s="19">
        <f>MAX(0,ROUNDDOWN(H2828-E2828-I2828-F2828,-3))</f>
        <v/>
      </c>
      <c r="K2828" s="19">
        <f>MAX(0,ROUNDDOWN(H2828-E2828-I2828-F2828-D2828,-3))</f>
        <v/>
      </c>
      <c r="L2828" s="19">
        <f>IF(J2828&lt;=0,0,ROUNDDOWN((J2828*LOOKUP(J2828,{0,1950001,3300001,6950001,9000001,18000001,40000001},{0.05,0.1,0.2,0.23,0.33,0.4,0.45})-LOOKUP(J2828,{0,1950001,3300001,6950001,9000001,18000001,40000001},{0,97500,427500,636000,1536000,2796000,4796000}))*1.021,-2))</f>
        <v/>
      </c>
      <c r="M2828" s="19">
        <f>IF(K2828&lt;=0,0,ROUNDDOWN((K2828*LOOKUP(K2828,{0,1950001,3300001,6950001,9000001,18000001,40000001},{0.05,0.1,0.2,0.23,0.33,0.4,0.45})-LOOKUP(K2828,{0,1950001,3300001,6950001,9000001,18000001,40000001},{0,97500,427500,636000,1536000,2796000,4796000}))*1.021,-2))</f>
        <v/>
      </c>
      <c r="N2828" s="19">
        <f>MAX(0,ROUNDDOWN(H2828-E2828-430000-G2828,-3))</f>
        <v/>
      </c>
      <c r="O2828" s="19">
        <f>MAX(0,ROUNDDOWN(H2828-E2828-430000-G2828-D2828,-3))</f>
        <v/>
      </c>
      <c r="P2828" s="19">
        <f>IF(H2828&lt;=450000,0,MAX(0,ROUNDDOWN(N2828*0.06-MIN(50000,N2828)*0.03,-2))+MAX(0,ROUNDDOWN(N2828*0.04-MIN(50000,N2828)*0.02,-2)))</f>
        <v/>
      </c>
      <c r="Q2828" s="19">
        <f>IF(H2828&lt;=450000,0,MAX(0,ROUNDDOWN(O2828*0.06-MIN(50000,O2828)*0.03,-2))+MAX(0,ROUNDDOWN(O2828*0.04-MIN(50000,O2828)*0.02,-2)))</f>
        <v/>
      </c>
      <c r="R2828" s="19">
        <f>L2828-M2828</f>
        <v/>
      </c>
      <c r="S2828" s="19">
        <f>P2828-Q2828</f>
        <v/>
      </c>
      <c r="T2828" s="19">
        <f>R2828+S2828</f>
        <v/>
      </c>
      <c r="U2828" s="21">
        <f>IF(J2828&lt;=0,0,LOOKUP(J2828,{0,1950001,3300001,6950001,9000001,18000001,40000001},{0.05,0.1,0.2,0.23,0.33,0.4,0.45}))</f>
        <v/>
      </c>
    </row>
    <row r="2829">
      <c r="A2829" t="inlineStr">
        <is>
          <t>1万円刻み</t>
        </is>
      </c>
      <c r="B2829" s="19">
        <f>'3_1万円刻み'!$A$1346</f>
        <v/>
      </c>
      <c r="C2829" s="20" t="n">
        <v>2025</v>
      </c>
      <c r="D2829" s="19" t="n">
        <v>276000</v>
      </c>
      <c r="E2829" s="19">
        <f>ROUND(MIN(B2829/12,650000)*12*0.0915+MIN(B2829/12,1390000)*12*(0.0504+0)+B2829*0.005,0)</f>
        <v/>
      </c>
      <c r="F2829" s="19" t="n">
        <v>0</v>
      </c>
      <c r="G2829" s="19" t="n">
        <v>0</v>
      </c>
      <c r="H2829" s="19">
        <f>IF(C2829&gt;=2026,IF(B2829&lt;741000,0,IF(B2829&lt;2191000,B2829-740000,IF(B2829&lt;2193000,1451000,IF(B2829&lt;2196000,1453000,IF(B2829&lt;2200000,1456000,IF(B2829&lt;3600000,ROUNDDOWN(B2829/4,-3)*2.8-80000,IF(B2829&lt;6600000,ROUNDDOWN(B2829/4,-3)*3.2-440000,IF(B2829&lt;8500000,ROUNDDOWN(B2829*0.9,0)-1100000,B2829-1950000)))))))),IF(B2829&lt;651000,0,IF(B2829&lt;1900000,B2829-650000,IF(B2829&lt;3600000,ROUNDDOWN(B2829/4,-3)*2.8-80000,IF(B2829&lt;6600000,ROUNDDOWN(B2829/4,-3)*3.2-440000,IF(B2829&lt;8500000,ROUNDDOWN(B2829*0.9,0)-1100000,B2829-1950000))))))</f>
        <v/>
      </c>
      <c r="I2829" s="19">
        <f>IF(H2829&gt;23500000,NA(),IF(C2829&gt;=2026,IF(H2829&lt;=4890000,1040000,IF(H2829&lt;=6550000,670000,620000)),IF(H2829&lt;=1320000,950000,IF(H2829&lt;=3360000,880000,IF(H2829&lt;=4890000,680000,IF(H2829&lt;=6550000,630000,580000))))))</f>
        <v/>
      </c>
      <c r="J2829" s="19">
        <f>MAX(0,ROUNDDOWN(H2829-E2829-I2829-F2829,-3))</f>
        <v/>
      </c>
      <c r="K2829" s="19">
        <f>MAX(0,ROUNDDOWN(H2829-E2829-I2829-F2829-D2829,-3))</f>
        <v/>
      </c>
      <c r="L2829" s="19">
        <f>IF(J2829&lt;=0,0,ROUNDDOWN((J2829*LOOKUP(J2829,{0,1950001,3300001,6950001,9000001,18000001,40000001},{0.05,0.1,0.2,0.23,0.33,0.4,0.45})-LOOKUP(J2829,{0,1950001,3300001,6950001,9000001,18000001,40000001},{0,97500,427500,636000,1536000,2796000,4796000}))*1.021,-2))</f>
        <v/>
      </c>
      <c r="M2829" s="19">
        <f>IF(K2829&lt;=0,0,ROUNDDOWN((K2829*LOOKUP(K2829,{0,1950001,3300001,6950001,9000001,18000001,40000001},{0.05,0.1,0.2,0.23,0.33,0.4,0.45})-LOOKUP(K2829,{0,1950001,3300001,6950001,9000001,18000001,40000001},{0,97500,427500,636000,1536000,2796000,4796000}))*1.021,-2))</f>
        <v/>
      </c>
      <c r="N2829" s="19">
        <f>MAX(0,ROUNDDOWN(H2829-E2829-430000-G2829,-3))</f>
        <v/>
      </c>
      <c r="O2829" s="19">
        <f>MAX(0,ROUNDDOWN(H2829-E2829-430000-G2829-D2829,-3))</f>
        <v/>
      </c>
      <c r="P2829" s="19">
        <f>IF(H2829&lt;=450000,0,MAX(0,ROUNDDOWN(N2829*0.06-MIN(50000,N2829)*0.03,-2))+MAX(0,ROUNDDOWN(N2829*0.04-MIN(50000,N2829)*0.02,-2)))</f>
        <v/>
      </c>
      <c r="Q2829" s="19">
        <f>IF(H2829&lt;=450000,0,MAX(0,ROUNDDOWN(O2829*0.06-MIN(50000,O2829)*0.03,-2))+MAX(0,ROUNDDOWN(O2829*0.04-MIN(50000,O2829)*0.02,-2)))</f>
        <v/>
      </c>
      <c r="R2829" s="19">
        <f>L2829-M2829</f>
        <v/>
      </c>
      <c r="S2829" s="19">
        <f>P2829-Q2829</f>
        <v/>
      </c>
      <c r="T2829" s="19">
        <f>R2829+S2829</f>
        <v/>
      </c>
      <c r="U2829" s="21">
        <f>IF(J2829&lt;=0,0,LOOKUP(J2829,{0,1950001,3300001,6950001,9000001,18000001,40000001},{0.05,0.1,0.2,0.23,0.33,0.4,0.45}))</f>
        <v/>
      </c>
    </row>
    <row r="2830">
      <c r="A2830" t="inlineStr">
        <is>
          <t>1万円刻み</t>
        </is>
      </c>
      <c r="B2830" s="19">
        <f>'3_1万円刻み'!$A$1346</f>
        <v/>
      </c>
      <c r="C2830" s="20" t="n">
        <v>2026</v>
      </c>
      <c r="D2830" s="19" t="n">
        <v>276000</v>
      </c>
      <c r="E2830" s="19">
        <f>ROUND(MIN(B2830/12,650000)*12*0.0915+MIN(B2830/12,1390000)*12*(0.0504+0)+B2830*0.005,0)</f>
        <v/>
      </c>
      <c r="F2830" s="19" t="n">
        <v>0</v>
      </c>
      <c r="G2830" s="19" t="n">
        <v>0</v>
      </c>
      <c r="H2830" s="19">
        <f>IF(C2830&gt;=2026,IF(B2830&lt;741000,0,IF(B2830&lt;2191000,B2830-740000,IF(B2830&lt;2193000,1451000,IF(B2830&lt;2196000,1453000,IF(B2830&lt;2200000,1456000,IF(B2830&lt;3600000,ROUNDDOWN(B2830/4,-3)*2.8-80000,IF(B2830&lt;6600000,ROUNDDOWN(B2830/4,-3)*3.2-440000,IF(B2830&lt;8500000,ROUNDDOWN(B2830*0.9,0)-1100000,B2830-1950000)))))))),IF(B2830&lt;651000,0,IF(B2830&lt;1900000,B2830-650000,IF(B2830&lt;3600000,ROUNDDOWN(B2830/4,-3)*2.8-80000,IF(B2830&lt;6600000,ROUNDDOWN(B2830/4,-3)*3.2-440000,IF(B2830&lt;8500000,ROUNDDOWN(B2830*0.9,0)-1100000,B2830-1950000))))))</f>
        <v/>
      </c>
      <c r="I2830" s="19">
        <f>IF(H2830&gt;23500000,NA(),IF(C2830&gt;=2026,IF(H2830&lt;=4890000,1040000,IF(H2830&lt;=6550000,670000,620000)),IF(H2830&lt;=1320000,950000,IF(H2830&lt;=3360000,880000,IF(H2830&lt;=4890000,680000,IF(H2830&lt;=6550000,630000,580000))))))</f>
        <v/>
      </c>
      <c r="J2830" s="19">
        <f>MAX(0,ROUNDDOWN(H2830-E2830-I2830-F2830,-3))</f>
        <v/>
      </c>
      <c r="K2830" s="19">
        <f>MAX(0,ROUNDDOWN(H2830-E2830-I2830-F2830-D2830,-3))</f>
        <v/>
      </c>
      <c r="L2830" s="19">
        <f>IF(J2830&lt;=0,0,ROUNDDOWN((J2830*LOOKUP(J2830,{0,1950001,3300001,6950001,9000001,18000001,40000001},{0.05,0.1,0.2,0.23,0.33,0.4,0.45})-LOOKUP(J2830,{0,1950001,3300001,6950001,9000001,18000001,40000001},{0,97500,427500,636000,1536000,2796000,4796000}))*1.021,-2))</f>
        <v/>
      </c>
      <c r="M2830" s="19">
        <f>IF(K2830&lt;=0,0,ROUNDDOWN((K2830*LOOKUP(K2830,{0,1950001,3300001,6950001,9000001,18000001,40000001},{0.05,0.1,0.2,0.23,0.33,0.4,0.45})-LOOKUP(K2830,{0,1950001,3300001,6950001,9000001,18000001,40000001},{0,97500,427500,636000,1536000,2796000,4796000}))*1.021,-2))</f>
        <v/>
      </c>
      <c r="N2830" s="19">
        <f>MAX(0,ROUNDDOWN(H2830-E2830-430000-G2830,-3))</f>
        <v/>
      </c>
      <c r="O2830" s="19">
        <f>MAX(0,ROUNDDOWN(H2830-E2830-430000-G2830-D2830,-3))</f>
        <v/>
      </c>
      <c r="P2830" s="19">
        <f>IF(H2830&lt;=450000,0,MAX(0,ROUNDDOWN(N2830*0.06-MIN(50000,N2830)*0.03,-2))+MAX(0,ROUNDDOWN(N2830*0.04-MIN(50000,N2830)*0.02,-2)))</f>
        <v/>
      </c>
      <c r="Q2830" s="19">
        <f>IF(H2830&lt;=450000,0,MAX(0,ROUNDDOWN(O2830*0.06-MIN(50000,O2830)*0.03,-2))+MAX(0,ROUNDDOWN(O2830*0.04-MIN(50000,O2830)*0.02,-2)))</f>
        <v/>
      </c>
      <c r="R2830" s="19">
        <f>L2830-M2830</f>
        <v/>
      </c>
      <c r="S2830" s="19">
        <f>P2830-Q2830</f>
        <v/>
      </c>
      <c r="T2830" s="19">
        <f>R2830+S2830</f>
        <v/>
      </c>
      <c r="U2830" s="21">
        <f>IF(J2830&lt;=0,0,LOOKUP(J2830,{0,1950001,3300001,6950001,9000001,18000001,40000001},{0.05,0.1,0.2,0.23,0.33,0.4,0.45}))</f>
        <v/>
      </c>
    </row>
    <row r="2831">
      <c r="A2831" t="inlineStr">
        <is>
          <t>1万円刻み</t>
        </is>
      </c>
      <c r="B2831" s="19">
        <f>'3_1万円刻み'!$A$1347</f>
        <v/>
      </c>
      <c r="C2831" s="20" t="n">
        <v>2025</v>
      </c>
      <c r="D2831" s="19" t="n">
        <v>276000</v>
      </c>
      <c r="E2831" s="19">
        <f>ROUND(MIN(B2831/12,650000)*12*0.0915+MIN(B2831/12,1390000)*12*(0.0504+0)+B2831*0.005,0)</f>
        <v/>
      </c>
      <c r="F2831" s="19" t="n">
        <v>0</v>
      </c>
      <c r="G2831" s="19" t="n">
        <v>0</v>
      </c>
      <c r="H2831" s="19">
        <f>IF(C2831&gt;=2026,IF(B2831&lt;741000,0,IF(B2831&lt;2191000,B2831-740000,IF(B2831&lt;2193000,1451000,IF(B2831&lt;2196000,1453000,IF(B2831&lt;2200000,1456000,IF(B2831&lt;3600000,ROUNDDOWN(B2831/4,-3)*2.8-80000,IF(B2831&lt;6600000,ROUNDDOWN(B2831/4,-3)*3.2-440000,IF(B2831&lt;8500000,ROUNDDOWN(B2831*0.9,0)-1100000,B2831-1950000)))))))),IF(B2831&lt;651000,0,IF(B2831&lt;1900000,B2831-650000,IF(B2831&lt;3600000,ROUNDDOWN(B2831/4,-3)*2.8-80000,IF(B2831&lt;6600000,ROUNDDOWN(B2831/4,-3)*3.2-440000,IF(B2831&lt;8500000,ROUNDDOWN(B2831*0.9,0)-1100000,B2831-1950000))))))</f>
        <v/>
      </c>
      <c r="I2831" s="19">
        <f>IF(H2831&gt;23500000,NA(),IF(C2831&gt;=2026,IF(H2831&lt;=4890000,1040000,IF(H2831&lt;=6550000,670000,620000)),IF(H2831&lt;=1320000,950000,IF(H2831&lt;=3360000,880000,IF(H2831&lt;=4890000,680000,IF(H2831&lt;=6550000,630000,580000))))))</f>
        <v/>
      </c>
      <c r="J2831" s="19">
        <f>MAX(0,ROUNDDOWN(H2831-E2831-I2831-F2831,-3))</f>
        <v/>
      </c>
      <c r="K2831" s="19">
        <f>MAX(0,ROUNDDOWN(H2831-E2831-I2831-F2831-D2831,-3))</f>
        <v/>
      </c>
      <c r="L2831" s="19">
        <f>IF(J2831&lt;=0,0,ROUNDDOWN((J2831*LOOKUP(J2831,{0,1950001,3300001,6950001,9000001,18000001,40000001},{0.05,0.1,0.2,0.23,0.33,0.4,0.45})-LOOKUP(J2831,{0,1950001,3300001,6950001,9000001,18000001,40000001},{0,97500,427500,636000,1536000,2796000,4796000}))*1.021,-2))</f>
        <v/>
      </c>
      <c r="M2831" s="19">
        <f>IF(K2831&lt;=0,0,ROUNDDOWN((K2831*LOOKUP(K2831,{0,1950001,3300001,6950001,9000001,18000001,40000001},{0.05,0.1,0.2,0.23,0.33,0.4,0.45})-LOOKUP(K2831,{0,1950001,3300001,6950001,9000001,18000001,40000001},{0,97500,427500,636000,1536000,2796000,4796000}))*1.021,-2))</f>
        <v/>
      </c>
      <c r="N2831" s="19">
        <f>MAX(0,ROUNDDOWN(H2831-E2831-430000-G2831,-3))</f>
        <v/>
      </c>
      <c r="O2831" s="19">
        <f>MAX(0,ROUNDDOWN(H2831-E2831-430000-G2831-D2831,-3))</f>
        <v/>
      </c>
      <c r="P2831" s="19">
        <f>IF(H2831&lt;=450000,0,MAX(0,ROUNDDOWN(N2831*0.06-MIN(50000,N2831)*0.03,-2))+MAX(0,ROUNDDOWN(N2831*0.04-MIN(50000,N2831)*0.02,-2)))</f>
        <v/>
      </c>
      <c r="Q2831" s="19">
        <f>IF(H2831&lt;=450000,0,MAX(0,ROUNDDOWN(O2831*0.06-MIN(50000,O2831)*0.03,-2))+MAX(0,ROUNDDOWN(O2831*0.04-MIN(50000,O2831)*0.02,-2)))</f>
        <v/>
      </c>
      <c r="R2831" s="19">
        <f>L2831-M2831</f>
        <v/>
      </c>
      <c r="S2831" s="19">
        <f>P2831-Q2831</f>
        <v/>
      </c>
      <c r="T2831" s="19">
        <f>R2831+S2831</f>
        <v/>
      </c>
      <c r="U2831" s="21">
        <f>IF(J2831&lt;=0,0,LOOKUP(J2831,{0,1950001,3300001,6950001,9000001,18000001,40000001},{0.05,0.1,0.2,0.23,0.33,0.4,0.45}))</f>
        <v/>
      </c>
    </row>
    <row r="2832">
      <c r="A2832" t="inlineStr">
        <is>
          <t>1万円刻み</t>
        </is>
      </c>
      <c r="B2832" s="19">
        <f>'3_1万円刻み'!$A$1347</f>
        <v/>
      </c>
      <c r="C2832" s="20" t="n">
        <v>2026</v>
      </c>
      <c r="D2832" s="19" t="n">
        <v>276000</v>
      </c>
      <c r="E2832" s="19">
        <f>ROUND(MIN(B2832/12,650000)*12*0.0915+MIN(B2832/12,1390000)*12*(0.0504+0)+B2832*0.005,0)</f>
        <v/>
      </c>
      <c r="F2832" s="19" t="n">
        <v>0</v>
      </c>
      <c r="G2832" s="19" t="n">
        <v>0</v>
      </c>
      <c r="H2832" s="19">
        <f>IF(C2832&gt;=2026,IF(B2832&lt;741000,0,IF(B2832&lt;2191000,B2832-740000,IF(B2832&lt;2193000,1451000,IF(B2832&lt;2196000,1453000,IF(B2832&lt;2200000,1456000,IF(B2832&lt;3600000,ROUNDDOWN(B2832/4,-3)*2.8-80000,IF(B2832&lt;6600000,ROUNDDOWN(B2832/4,-3)*3.2-440000,IF(B2832&lt;8500000,ROUNDDOWN(B2832*0.9,0)-1100000,B2832-1950000)))))))),IF(B2832&lt;651000,0,IF(B2832&lt;1900000,B2832-650000,IF(B2832&lt;3600000,ROUNDDOWN(B2832/4,-3)*2.8-80000,IF(B2832&lt;6600000,ROUNDDOWN(B2832/4,-3)*3.2-440000,IF(B2832&lt;8500000,ROUNDDOWN(B2832*0.9,0)-1100000,B2832-1950000))))))</f>
        <v/>
      </c>
      <c r="I2832" s="19">
        <f>IF(H2832&gt;23500000,NA(),IF(C2832&gt;=2026,IF(H2832&lt;=4890000,1040000,IF(H2832&lt;=6550000,670000,620000)),IF(H2832&lt;=1320000,950000,IF(H2832&lt;=3360000,880000,IF(H2832&lt;=4890000,680000,IF(H2832&lt;=6550000,630000,580000))))))</f>
        <v/>
      </c>
      <c r="J2832" s="19">
        <f>MAX(0,ROUNDDOWN(H2832-E2832-I2832-F2832,-3))</f>
        <v/>
      </c>
      <c r="K2832" s="19">
        <f>MAX(0,ROUNDDOWN(H2832-E2832-I2832-F2832-D2832,-3))</f>
        <v/>
      </c>
      <c r="L2832" s="19">
        <f>IF(J2832&lt;=0,0,ROUNDDOWN((J2832*LOOKUP(J2832,{0,1950001,3300001,6950001,9000001,18000001,40000001},{0.05,0.1,0.2,0.23,0.33,0.4,0.45})-LOOKUP(J2832,{0,1950001,3300001,6950001,9000001,18000001,40000001},{0,97500,427500,636000,1536000,2796000,4796000}))*1.021,-2))</f>
        <v/>
      </c>
      <c r="M2832" s="19">
        <f>IF(K2832&lt;=0,0,ROUNDDOWN((K2832*LOOKUP(K2832,{0,1950001,3300001,6950001,9000001,18000001,40000001},{0.05,0.1,0.2,0.23,0.33,0.4,0.45})-LOOKUP(K2832,{0,1950001,3300001,6950001,9000001,18000001,40000001},{0,97500,427500,636000,1536000,2796000,4796000}))*1.021,-2))</f>
        <v/>
      </c>
      <c r="N2832" s="19">
        <f>MAX(0,ROUNDDOWN(H2832-E2832-430000-G2832,-3))</f>
        <v/>
      </c>
      <c r="O2832" s="19">
        <f>MAX(0,ROUNDDOWN(H2832-E2832-430000-G2832-D2832,-3))</f>
        <v/>
      </c>
      <c r="P2832" s="19">
        <f>IF(H2832&lt;=450000,0,MAX(0,ROUNDDOWN(N2832*0.06-MIN(50000,N2832)*0.03,-2))+MAX(0,ROUNDDOWN(N2832*0.04-MIN(50000,N2832)*0.02,-2)))</f>
        <v/>
      </c>
      <c r="Q2832" s="19">
        <f>IF(H2832&lt;=450000,0,MAX(0,ROUNDDOWN(O2832*0.06-MIN(50000,O2832)*0.03,-2))+MAX(0,ROUNDDOWN(O2832*0.04-MIN(50000,O2832)*0.02,-2)))</f>
        <v/>
      </c>
      <c r="R2832" s="19">
        <f>L2832-M2832</f>
        <v/>
      </c>
      <c r="S2832" s="19">
        <f>P2832-Q2832</f>
        <v/>
      </c>
      <c r="T2832" s="19">
        <f>R2832+S2832</f>
        <v/>
      </c>
      <c r="U2832" s="21">
        <f>IF(J2832&lt;=0,0,LOOKUP(J2832,{0,1950001,3300001,6950001,9000001,18000001,40000001},{0.05,0.1,0.2,0.23,0.33,0.4,0.45}))</f>
        <v/>
      </c>
    </row>
    <row r="2833">
      <c r="A2833" t="inlineStr">
        <is>
          <t>1万円刻み</t>
        </is>
      </c>
      <c r="B2833" s="19">
        <f>'3_1万円刻み'!$A$1348</f>
        <v/>
      </c>
      <c r="C2833" s="20" t="n">
        <v>2025</v>
      </c>
      <c r="D2833" s="19" t="n">
        <v>276000</v>
      </c>
      <c r="E2833" s="19">
        <f>ROUND(MIN(B2833/12,650000)*12*0.0915+MIN(B2833/12,1390000)*12*(0.0504+0)+B2833*0.005,0)</f>
        <v/>
      </c>
      <c r="F2833" s="19" t="n">
        <v>0</v>
      </c>
      <c r="G2833" s="19" t="n">
        <v>0</v>
      </c>
      <c r="H2833" s="19">
        <f>IF(C2833&gt;=2026,IF(B2833&lt;741000,0,IF(B2833&lt;2191000,B2833-740000,IF(B2833&lt;2193000,1451000,IF(B2833&lt;2196000,1453000,IF(B2833&lt;2200000,1456000,IF(B2833&lt;3600000,ROUNDDOWN(B2833/4,-3)*2.8-80000,IF(B2833&lt;6600000,ROUNDDOWN(B2833/4,-3)*3.2-440000,IF(B2833&lt;8500000,ROUNDDOWN(B2833*0.9,0)-1100000,B2833-1950000)))))))),IF(B2833&lt;651000,0,IF(B2833&lt;1900000,B2833-650000,IF(B2833&lt;3600000,ROUNDDOWN(B2833/4,-3)*2.8-80000,IF(B2833&lt;6600000,ROUNDDOWN(B2833/4,-3)*3.2-440000,IF(B2833&lt;8500000,ROUNDDOWN(B2833*0.9,0)-1100000,B2833-1950000))))))</f>
        <v/>
      </c>
      <c r="I2833" s="19">
        <f>IF(H2833&gt;23500000,NA(),IF(C2833&gt;=2026,IF(H2833&lt;=4890000,1040000,IF(H2833&lt;=6550000,670000,620000)),IF(H2833&lt;=1320000,950000,IF(H2833&lt;=3360000,880000,IF(H2833&lt;=4890000,680000,IF(H2833&lt;=6550000,630000,580000))))))</f>
        <v/>
      </c>
      <c r="J2833" s="19">
        <f>MAX(0,ROUNDDOWN(H2833-E2833-I2833-F2833,-3))</f>
        <v/>
      </c>
      <c r="K2833" s="19">
        <f>MAX(0,ROUNDDOWN(H2833-E2833-I2833-F2833-D2833,-3))</f>
        <v/>
      </c>
      <c r="L2833" s="19">
        <f>IF(J2833&lt;=0,0,ROUNDDOWN((J2833*LOOKUP(J2833,{0,1950001,3300001,6950001,9000001,18000001,40000001},{0.05,0.1,0.2,0.23,0.33,0.4,0.45})-LOOKUP(J2833,{0,1950001,3300001,6950001,9000001,18000001,40000001},{0,97500,427500,636000,1536000,2796000,4796000}))*1.021,-2))</f>
        <v/>
      </c>
      <c r="M2833" s="19">
        <f>IF(K2833&lt;=0,0,ROUNDDOWN((K2833*LOOKUP(K2833,{0,1950001,3300001,6950001,9000001,18000001,40000001},{0.05,0.1,0.2,0.23,0.33,0.4,0.45})-LOOKUP(K2833,{0,1950001,3300001,6950001,9000001,18000001,40000001},{0,97500,427500,636000,1536000,2796000,4796000}))*1.021,-2))</f>
        <v/>
      </c>
      <c r="N2833" s="19">
        <f>MAX(0,ROUNDDOWN(H2833-E2833-430000-G2833,-3))</f>
        <v/>
      </c>
      <c r="O2833" s="19">
        <f>MAX(0,ROUNDDOWN(H2833-E2833-430000-G2833-D2833,-3))</f>
        <v/>
      </c>
      <c r="P2833" s="19">
        <f>IF(H2833&lt;=450000,0,MAX(0,ROUNDDOWN(N2833*0.06-MIN(50000,N2833)*0.03,-2))+MAX(0,ROUNDDOWN(N2833*0.04-MIN(50000,N2833)*0.02,-2)))</f>
        <v/>
      </c>
      <c r="Q2833" s="19">
        <f>IF(H2833&lt;=450000,0,MAX(0,ROUNDDOWN(O2833*0.06-MIN(50000,O2833)*0.03,-2))+MAX(0,ROUNDDOWN(O2833*0.04-MIN(50000,O2833)*0.02,-2)))</f>
        <v/>
      </c>
      <c r="R2833" s="19">
        <f>L2833-M2833</f>
        <v/>
      </c>
      <c r="S2833" s="19">
        <f>P2833-Q2833</f>
        <v/>
      </c>
      <c r="T2833" s="19">
        <f>R2833+S2833</f>
        <v/>
      </c>
      <c r="U2833" s="21">
        <f>IF(J2833&lt;=0,0,LOOKUP(J2833,{0,1950001,3300001,6950001,9000001,18000001,40000001},{0.05,0.1,0.2,0.23,0.33,0.4,0.45}))</f>
        <v/>
      </c>
    </row>
    <row r="2834">
      <c r="A2834" t="inlineStr">
        <is>
          <t>1万円刻み</t>
        </is>
      </c>
      <c r="B2834" s="19">
        <f>'3_1万円刻み'!$A$1348</f>
        <v/>
      </c>
      <c r="C2834" s="20" t="n">
        <v>2026</v>
      </c>
      <c r="D2834" s="19" t="n">
        <v>276000</v>
      </c>
      <c r="E2834" s="19">
        <f>ROUND(MIN(B2834/12,650000)*12*0.0915+MIN(B2834/12,1390000)*12*(0.0504+0)+B2834*0.005,0)</f>
        <v/>
      </c>
      <c r="F2834" s="19" t="n">
        <v>0</v>
      </c>
      <c r="G2834" s="19" t="n">
        <v>0</v>
      </c>
      <c r="H2834" s="19">
        <f>IF(C2834&gt;=2026,IF(B2834&lt;741000,0,IF(B2834&lt;2191000,B2834-740000,IF(B2834&lt;2193000,1451000,IF(B2834&lt;2196000,1453000,IF(B2834&lt;2200000,1456000,IF(B2834&lt;3600000,ROUNDDOWN(B2834/4,-3)*2.8-80000,IF(B2834&lt;6600000,ROUNDDOWN(B2834/4,-3)*3.2-440000,IF(B2834&lt;8500000,ROUNDDOWN(B2834*0.9,0)-1100000,B2834-1950000)))))))),IF(B2834&lt;651000,0,IF(B2834&lt;1900000,B2834-650000,IF(B2834&lt;3600000,ROUNDDOWN(B2834/4,-3)*2.8-80000,IF(B2834&lt;6600000,ROUNDDOWN(B2834/4,-3)*3.2-440000,IF(B2834&lt;8500000,ROUNDDOWN(B2834*0.9,0)-1100000,B2834-1950000))))))</f>
        <v/>
      </c>
      <c r="I2834" s="19">
        <f>IF(H2834&gt;23500000,NA(),IF(C2834&gt;=2026,IF(H2834&lt;=4890000,1040000,IF(H2834&lt;=6550000,670000,620000)),IF(H2834&lt;=1320000,950000,IF(H2834&lt;=3360000,880000,IF(H2834&lt;=4890000,680000,IF(H2834&lt;=6550000,630000,580000))))))</f>
        <v/>
      </c>
      <c r="J2834" s="19">
        <f>MAX(0,ROUNDDOWN(H2834-E2834-I2834-F2834,-3))</f>
        <v/>
      </c>
      <c r="K2834" s="19">
        <f>MAX(0,ROUNDDOWN(H2834-E2834-I2834-F2834-D2834,-3))</f>
        <v/>
      </c>
      <c r="L2834" s="19">
        <f>IF(J2834&lt;=0,0,ROUNDDOWN((J2834*LOOKUP(J2834,{0,1950001,3300001,6950001,9000001,18000001,40000001},{0.05,0.1,0.2,0.23,0.33,0.4,0.45})-LOOKUP(J2834,{0,1950001,3300001,6950001,9000001,18000001,40000001},{0,97500,427500,636000,1536000,2796000,4796000}))*1.021,-2))</f>
        <v/>
      </c>
      <c r="M2834" s="19">
        <f>IF(K2834&lt;=0,0,ROUNDDOWN((K2834*LOOKUP(K2834,{0,1950001,3300001,6950001,9000001,18000001,40000001},{0.05,0.1,0.2,0.23,0.33,0.4,0.45})-LOOKUP(K2834,{0,1950001,3300001,6950001,9000001,18000001,40000001},{0,97500,427500,636000,1536000,2796000,4796000}))*1.021,-2))</f>
        <v/>
      </c>
      <c r="N2834" s="19">
        <f>MAX(0,ROUNDDOWN(H2834-E2834-430000-G2834,-3))</f>
        <v/>
      </c>
      <c r="O2834" s="19">
        <f>MAX(0,ROUNDDOWN(H2834-E2834-430000-G2834-D2834,-3))</f>
        <v/>
      </c>
      <c r="P2834" s="19">
        <f>IF(H2834&lt;=450000,0,MAX(0,ROUNDDOWN(N2834*0.06-MIN(50000,N2834)*0.03,-2))+MAX(0,ROUNDDOWN(N2834*0.04-MIN(50000,N2834)*0.02,-2)))</f>
        <v/>
      </c>
      <c r="Q2834" s="19">
        <f>IF(H2834&lt;=450000,0,MAX(0,ROUNDDOWN(O2834*0.06-MIN(50000,O2834)*0.03,-2))+MAX(0,ROUNDDOWN(O2834*0.04-MIN(50000,O2834)*0.02,-2)))</f>
        <v/>
      </c>
      <c r="R2834" s="19">
        <f>L2834-M2834</f>
        <v/>
      </c>
      <c r="S2834" s="19">
        <f>P2834-Q2834</f>
        <v/>
      </c>
      <c r="T2834" s="19">
        <f>R2834+S2834</f>
        <v/>
      </c>
      <c r="U2834" s="21">
        <f>IF(J2834&lt;=0,0,LOOKUP(J2834,{0,1950001,3300001,6950001,9000001,18000001,40000001},{0.05,0.1,0.2,0.23,0.33,0.4,0.45}))</f>
        <v/>
      </c>
    </row>
    <row r="2835">
      <c r="A2835" t="inlineStr">
        <is>
          <t>1万円刻み</t>
        </is>
      </c>
      <c r="B2835" s="19">
        <f>'3_1万円刻み'!$A$1349</f>
        <v/>
      </c>
      <c r="C2835" s="20" t="n">
        <v>2025</v>
      </c>
      <c r="D2835" s="19" t="n">
        <v>276000</v>
      </c>
      <c r="E2835" s="19">
        <f>ROUND(MIN(B2835/12,650000)*12*0.0915+MIN(B2835/12,1390000)*12*(0.0504+0)+B2835*0.005,0)</f>
        <v/>
      </c>
      <c r="F2835" s="19" t="n">
        <v>0</v>
      </c>
      <c r="G2835" s="19" t="n">
        <v>0</v>
      </c>
      <c r="H2835" s="19">
        <f>IF(C2835&gt;=2026,IF(B2835&lt;741000,0,IF(B2835&lt;2191000,B2835-740000,IF(B2835&lt;2193000,1451000,IF(B2835&lt;2196000,1453000,IF(B2835&lt;2200000,1456000,IF(B2835&lt;3600000,ROUNDDOWN(B2835/4,-3)*2.8-80000,IF(B2835&lt;6600000,ROUNDDOWN(B2835/4,-3)*3.2-440000,IF(B2835&lt;8500000,ROUNDDOWN(B2835*0.9,0)-1100000,B2835-1950000)))))))),IF(B2835&lt;651000,0,IF(B2835&lt;1900000,B2835-650000,IF(B2835&lt;3600000,ROUNDDOWN(B2835/4,-3)*2.8-80000,IF(B2835&lt;6600000,ROUNDDOWN(B2835/4,-3)*3.2-440000,IF(B2835&lt;8500000,ROUNDDOWN(B2835*0.9,0)-1100000,B2835-1950000))))))</f>
        <v/>
      </c>
      <c r="I2835" s="19">
        <f>IF(H2835&gt;23500000,NA(),IF(C2835&gt;=2026,IF(H2835&lt;=4890000,1040000,IF(H2835&lt;=6550000,670000,620000)),IF(H2835&lt;=1320000,950000,IF(H2835&lt;=3360000,880000,IF(H2835&lt;=4890000,680000,IF(H2835&lt;=6550000,630000,580000))))))</f>
        <v/>
      </c>
      <c r="J2835" s="19">
        <f>MAX(0,ROUNDDOWN(H2835-E2835-I2835-F2835,-3))</f>
        <v/>
      </c>
      <c r="K2835" s="19">
        <f>MAX(0,ROUNDDOWN(H2835-E2835-I2835-F2835-D2835,-3))</f>
        <v/>
      </c>
      <c r="L2835" s="19">
        <f>IF(J2835&lt;=0,0,ROUNDDOWN((J2835*LOOKUP(J2835,{0,1950001,3300001,6950001,9000001,18000001,40000001},{0.05,0.1,0.2,0.23,0.33,0.4,0.45})-LOOKUP(J2835,{0,1950001,3300001,6950001,9000001,18000001,40000001},{0,97500,427500,636000,1536000,2796000,4796000}))*1.021,-2))</f>
        <v/>
      </c>
      <c r="M2835" s="19">
        <f>IF(K2835&lt;=0,0,ROUNDDOWN((K2835*LOOKUP(K2835,{0,1950001,3300001,6950001,9000001,18000001,40000001},{0.05,0.1,0.2,0.23,0.33,0.4,0.45})-LOOKUP(K2835,{0,1950001,3300001,6950001,9000001,18000001,40000001},{0,97500,427500,636000,1536000,2796000,4796000}))*1.021,-2))</f>
        <v/>
      </c>
      <c r="N2835" s="19">
        <f>MAX(0,ROUNDDOWN(H2835-E2835-430000-G2835,-3))</f>
        <v/>
      </c>
      <c r="O2835" s="19">
        <f>MAX(0,ROUNDDOWN(H2835-E2835-430000-G2835-D2835,-3))</f>
        <v/>
      </c>
      <c r="P2835" s="19">
        <f>IF(H2835&lt;=450000,0,MAX(0,ROUNDDOWN(N2835*0.06-MIN(50000,N2835)*0.03,-2))+MAX(0,ROUNDDOWN(N2835*0.04-MIN(50000,N2835)*0.02,-2)))</f>
        <v/>
      </c>
      <c r="Q2835" s="19">
        <f>IF(H2835&lt;=450000,0,MAX(0,ROUNDDOWN(O2835*0.06-MIN(50000,O2835)*0.03,-2))+MAX(0,ROUNDDOWN(O2835*0.04-MIN(50000,O2835)*0.02,-2)))</f>
        <v/>
      </c>
      <c r="R2835" s="19">
        <f>L2835-M2835</f>
        <v/>
      </c>
      <c r="S2835" s="19">
        <f>P2835-Q2835</f>
        <v/>
      </c>
      <c r="T2835" s="19">
        <f>R2835+S2835</f>
        <v/>
      </c>
      <c r="U2835" s="21">
        <f>IF(J2835&lt;=0,0,LOOKUP(J2835,{0,1950001,3300001,6950001,9000001,18000001,40000001},{0.05,0.1,0.2,0.23,0.33,0.4,0.45}))</f>
        <v/>
      </c>
    </row>
    <row r="2836">
      <c r="A2836" t="inlineStr">
        <is>
          <t>1万円刻み</t>
        </is>
      </c>
      <c r="B2836" s="19">
        <f>'3_1万円刻み'!$A$1349</f>
        <v/>
      </c>
      <c r="C2836" s="20" t="n">
        <v>2026</v>
      </c>
      <c r="D2836" s="19" t="n">
        <v>276000</v>
      </c>
      <c r="E2836" s="19">
        <f>ROUND(MIN(B2836/12,650000)*12*0.0915+MIN(B2836/12,1390000)*12*(0.0504+0)+B2836*0.005,0)</f>
        <v/>
      </c>
      <c r="F2836" s="19" t="n">
        <v>0</v>
      </c>
      <c r="G2836" s="19" t="n">
        <v>0</v>
      </c>
      <c r="H2836" s="19">
        <f>IF(C2836&gt;=2026,IF(B2836&lt;741000,0,IF(B2836&lt;2191000,B2836-740000,IF(B2836&lt;2193000,1451000,IF(B2836&lt;2196000,1453000,IF(B2836&lt;2200000,1456000,IF(B2836&lt;3600000,ROUNDDOWN(B2836/4,-3)*2.8-80000,IF(B2836&lt;6600000,ROUNDDOWN(B2836/4,-3)*3.2-440000,IF(B2836&lt;8500000,ROUNDDOWN(B2836*0.9,0)-1100000,B2836-1950000)))))))),IF(B2836&lt;651000,0,IF(B2836&lt;1900000,B2836-650000,IF(B2836&lt;3600000,ROUNDDOWN(B2836/4,-3)*2.8-80000,IF(B2836&lt;6600000,ROUNDDOWN(B2836/4,-3)*3.2-440000,IF(B2836&lt;8500000,ROUNDDOWN(B2836*0.9,0)-1100000,B2836-1950000))))))</f>
        <v/>
      </c>
      <c r="I2836" s="19">
        <f>IF(H2836&gt;23500000,NA(),IF(C2836&gt;=2026,IF(H2836&lt;=4890000,1040000,IF(H2836&lt;=6550000,670000,620000)),IF(H2836&lt;=1320000,950000,IF(H2836&lt;=3360000,880000,IF(H2836&lt;=4890000,680000,IF(H2836&lt;=6550000,630000,580000))))))</f>
        <v/>
      </c>
      <c r="J2836" s="19">
        <f>MAX(0,ROUNDDOWN(H2836-E2836-I2836-F2836,-3))</f>
        <v/>
      </c>
      <c r="K2836" s="19">
        <f>MAX(0,ROUNDDOWN(H2836-E2836-I2836-F2836-D2836,-3))</f>
        <v/>
      </c>
      <c r="L2836" s="19">
        <f>IF(J2836&lt;=0,0,ROUNDDOWN((J2836*LOOKUP(J2836,{0,1950001,3300001,6950001,9000001,18000001,40000001},{0.05,0.1,0.2,0.23,0.33,0.4,0.45})-LOOKUP(J2836,{0,1950001,3300001,6950001,9000001,18000001,40000001},{0,97500,427500,636000,1536000,2796000,4796000}))*1.021,-2))</f>
        <v/>
      </c>
      <c r="M2836" s="19">
        <f>IF(K2836&lt;=0,0,ROUNDDOWN((K2836*LOOKUP(K2836,{0,1950001,3300001,6950001,9000001,18000001,40000001},{0.05,0.1,0.2,0.23,0.33,0.4,0.45})-LOOKUP(K2836,{0,1950001,3300001,6950001,9000001,18000001,40000001},{0,97500,427500,636000,1536000,2796000,4796000}))*1.021,-2))</f>
        <v/>
      </c>
      <c r="N2836" s="19">
        <f>MAX(0,ROUNDDOWN(H2836-E2836-430000-G2836,-3))</f>
        <v/>
      </c>
      <c r="O2836" s="19">
        <f>MAX(0,ROUNDDOWN(H2836-E2836-430000-G2836-D2836,-3))</f>
        <v/>
      </c>
      <c r="P2836" s="19">
        <f>IF(H2836&lt;=450000,0,MAX(0,ROUNDDOWN(N2836*0.06-MIN(50000,N2836)*0.03,-2))+MAX(0,ROUNDDOWN(N2836*0.04-MIN(50000,N2836)*0.02,-2)))</f>
        <v/>
      </c>
      <c r="Q2836" s="19">
        <f>IF(H2836&lt;=450000,0,MAX(0,ROUNDDOWN(O2836*0.06-MIN(50000,O2836)*0.03,-2))+MAX(0,ROUNDDOWN(O2836*0.04-MIN(50000,O2836)*0.02,-2)))</f>
        <v/>
      </c>
      <c r="R2836" s="19">
        <f>L2836-M2836</f>
        <v/>
      </c>
      <c r="S2836" s="19">
        <f>P2836-Q2836</f>
        <v/>
      </c>
      <c r="T2836" s="19">
        <f>R2836+S2836</f>
        <v/>
      </c>
      <c r="U2836" s="21">
        <f>IF(J2836&lt;=0,0,LOOKUP(J2836,{0,1950001,3300001,6950001,9000001,18000001,40000001},{0.05,0.1,0.2,0.23,0.33,0.4,0.45}))</f>
        <v/>
      </c>
    </row>
    <row r="2837">
      <c r="A2837" t="inlineStr">
        <is>
          <t>1万円刻み</t>
        </is>
      </c>
      <c r="B2837" s="19">
        <f>'3_1万円刻み'!$A$1350</f>
        <v/>
      </c>
      <c r="C2837" s="20" t="n">
        <v>2025</v>
      </c>
      <c r="D2837" s="19" t="n">
        <v>276000</v>
      </c>
      <c r="E2837" s="19">
        <f>ROUND(MIN(B2837/12,650000)*12*0.0915+MIN(B2837/12,1390000)*12*(0.0504+0)+B2837*0.005,0)</f>
        <v/>
      </c>
      <c r="F2837" s="19" t="n">
        <v>0</v>
      </c>
      <c r="G2837" s="19" t="n">
        <v>0</v>
      </c>
      <c r="H2837" s="19">
        <f>IF(C2837&gt;=2026,IF(B2837&lt;741000,0,IF(B2837&lt;2191000,B2837-740000,IF(B2837&lt;2193000,1451000,IF(B2837&lt;2196000,1453000,IF(B2837&lt;2200000,1456000,IF(B2837&lt;3600000,ROUNDDOWN(B2837/4,-3)*2.8-80000,IF(B2837&lt;6600000,ROUNDDOWN(B2837/4,-3)*3.2-440000,IF(B2837&lt;8500000,ROUNDDOWN(B2837*0.9,0)-1100000,B2837-1950000)))))))),IF(B2837&lt;651000,0,IF(B2837&lt;1900000,B2837-650000,IF(B2837&lt;3600000,ROUNDDOWN(B2837/4,-3)*2.8-80000,IF(B2837&lt;6600000,ROUNDDOWN(B2837/4,-3)*3.2-440000,IF(B2837&lt;8500000,ROUNDDOWN(B2837*0.9,0)-1100000,B2837-1950000))))))</f>
        <v/>
      </c>
      <c r="I2837" s="19">
        <f>IF(H2837&gt;23500000,NA(),IF(C2837&gt;=2026,IF(H2837&lt;=4890000,1040000,IF(H2837&lt;=6550000,670000,620000)),IF(H2837&lt;=1320000,950000,IF(H2837&lt;=3360000,880000,IF(H2837&lt;=4890000,680000,IF(H2837&lt;=6550000,630000,580000))))))</f>
        <v/>
      </c>
      <c r="J2837" s="19">
        <f>MAX(0,ROUNDDOWN(H2837-E2837-I2837-F2837,-3))</f>
        <v/>
      </c>
      <c r="K2837" s="19">
        <f>MAX(0,ROUNDDOWN(H2837-E2837-I2837-F2837-D2837,-3))</f>
        <v/>
      </c>
      <c r="L2837" s="19">
        <f>IF(J2837&lt;=0,0,ROUNDDOWN((J2837*LOOKUP(J2837,{0,1950001,3300001,6950001,9000001,18000001,40000001},{0.05,0.1,0.2,0.23,0.33,0.4,0.45})-LOOKUP(J2837,{0,1950001,3300001,6950001,9000001,18000001,40000001},{0,97500,427500,636000,1536000,2796000,4796000}))*1.021,-2))</f>
        <v/>
      </c>
      <c r="M2837" s="19">
        <f>IF(K2837&lt;=0,0,ROUNDDOWN((K2837*LOOKUP(K2837,{0,1950001,3300001,6950001,9000001,18000001,40000001},{0.05,0.1,0.2,0.23,0.33,0.4,0.45})-LOOKUP(K2837,{0,1950001,3300001,6950001,9000001,18000001,40000001},{0,97500,427500,636000,1536000,2796000,4796000}))*1.021,-2))</f>
        <v/>
      </c>
      <c r="N2837" s="19">
        <f>MAX(0,ROUNDDOWN(H2837-E2837-430000-G2837,-3))</f>
        <v/>
      </c>
      <c r="O2837" s="19">
        <f>MAX(0,ROUNDDOWN(H2837-E2837-430000-G2837-D2837,-3))</f>
        <v/>
      </c>
      <c r="P2837" s="19">
        <f>IF(H2837&lt;=450000,0,MAX(0,ROUNDDOWN(N2837*0.06-MIN(50000,N2837)*0.03,-2))+MAX(0,ROUNDDOWN(N2837*0.04-MIN(50000,N2837)*0.02,-2)))</f>
        <v/>
      </c>
      <c r="Q2837" s="19">
        <f>IF(H2837&lt;=450000,0,MAX(0,ROUNDDOWN(O2837*0.06-MIN(50000,O2837)*0.03,-2))+MAX(0,ROUNDDOWN(O2837*0.04-MIN(50000,O2837)*0.02,-2)))</f>
        <v/>
      </c>
      <c r="R2837" s="19">
        <f>L2837-M2837</f>
        <v/>
      </c>
      <c r="S2837" s="19">
        <f>P2837-Q2837</f>
        <v/>
      </c>
      <c r="T2837" s="19">
        <f>R2837+S2837</f>
        <v/>
      </c>
      <c r="U2837" s="21">
        <f>IF(J2837&lt;=0,0,LOOKUP(J2837,{0,1950001,3300001,6950001,9000001,18000001,40000001},{0.05,0.1,0.2,0.23,0.33,0.4,0.45}))</f>
        <v/>
      </c>
    </row>
    <row r="2838">
      <c r="A2838" t="inlineStr">
        <is>
          <t>1万円刻み</t>
        </is>
      </c>
      <c r="B2838" s="19">
        <f>'3_1万円刻み'!$A$1350</f>
        <v/>
      </c>
      <c r="C2838" s="20" t="n">
        <v>2026</v>
      </c>
      <c r="D2838" s="19" t="n">
        <v>276000</v>
      </c>
      <c r="E2838" s="19">
        <f>ROUND(MIN(B2838/12,650000)*12*0.0915+MIN(B2838/12,1390000)*12*(0.0504+0)+B2838*0.005,0)</f>
        <v/>
      </c>
      <c r="F2838" s="19" t="n">
        <v>0</v>
      </c>
      <c r="G2838" s="19" t="n">
        <v>0</v>
      </c>
      <c r="H2838" s="19">
        <f>IF(C2838&gt;=2026,IF(B2838&lt;741000,0,IF(B2838&lt;2191000,B2838-740000,IF(B2838&lt;2193000,1451000,IF(B2838&lt;2196000,1453000,IF(B2838&lt;2200000,1456000,IF(B2838&lt;3600000,ROUNDDOWN(B2838/4,-3)*2.8-80000,IF(B2838&lt;6600000,ROUNDDOWN(B2838/4,-3)*3.2-440000,IF(B2838&lt;8500000,ROUNDDOWN(B2838*0.9,0)-1100000,B2838-1950000)))))))),IF(B2838&lt;651000,0,IF(B2838&lt;1900000,B2838-650000,IF(B2838&lt;3600000,ROUNDDOWN(B2838/4,-3)*2.8-80000,IF(B2838&lt;6600000,ROUNDDOWN(B2838/4,-3)*3.2-440000,IF(B2838&lt;8500000,ROUNDDOWN(B2838*0.9,0)-1100000,B2838-1950000))))))</f>
        <v/>
      </c>
      <c r="I2838" s="19">
        <f>IF(H2838&gt;23500000,NA(),IF(C2838&gt;=2026,IF(H2838&lt;=4890000,1040000,IF(H2838&lt;=6550000,670000,620000)),IF(H2838&lt;=1320000,950000,IF(H2838&lt;=3360000,880000,IF(H2838&lt;=4890000,680000,IF(H2838&lt;=6550000,630000,580000))))))</f>
        <v/>
      </c>
      <c r="J2838" s="19">
        <f>MAX(0,ROUNDDOWN(H2838-E2838-I2838-F2838,-3))</f>
        <v/>
      </c>
      <c r="K2838" s="19">
        <f>MAX(0,ROUNDDOWN(H2838-E2838-I2838-F2838-D2838,-3))</f>
        <v/>
      </c>
      <c r="L2838" s="19">
        <f>IF(J2838&lt;=0,0,ROUNDDOWN((J2838*LOOKUP(J2838,{0,1950001,3300001,6950001,9000001,18000001,40000001},{0.05,0.1,0.2,0.23,0.33,0.4,0.45})-LOOKUP(J2838,{0,1950001,3300001,6950001,9000001,18000001,40000001},{0,97500,427500,636000,1536000,2796000,4796000}))*1.021,-2))</f>
        <v/>
      </c>
      <c r="M2838" s="19">
        <f>IF(K2838&lt;=0,0,ROUNDDOWN((K2838*LOOKUP(K2838,{0,1950001,3300001,6950001,9000001,18000001,40000001},{0.05,0.1,0.2,0.23,0.33,0.4,0.45})-LOOKUP(K2838,{0,1950001,3300001,6950001,9000001,18000001,40000001},{0,97500,427500,636000,1536000,2796000,4796000}))*1.021,-2))</f>
        <v/>
      </c>
      <c r="N2838" s="19">
        <f>MAX(0,ROUNDDOWN(H2838-E2838-430000-G2838,-3))</f>
        <v/>
      </c>
      <c r="O2838" s="19">
        <f>MAX(0,ROUNDDOWN(H2838-E2838-430000-G2838-D2838,-3))</f>
        <v/>
      </c>
      <c r="P2838" s="19">
        <f>IF(H2838&lt;=450000,0,MAX(0,ROUNDDOWN(N2838*0.06-MIN(50000,N2838)*0.03,-2))+MAX(0,ROUNDDOWN(N2838*0.04-MIN(50000,N2838)*0.02,-2)))</f>
        <v/>
      </c>
      <c r="Q2838" s="19">
        <f>IF(H2838&lt;=450000,0,MAX(0,ROUNDDOWN(O2838*0.06-MIN(50000,O2838)*0.03,-2))+MAX(0,ROUNDDOWN(O2838*0.04-MIN(50000,O2838)*0.02,-2)))</f>
        <v/>
      </c>
      <c r="R2838" s="19">
        <f>L2838-M2838</f>
        <v/>
      </c>
      <c r="S2838" s="19">
        <f>P2838-Q2838</f>
        <v/>
      </c>
      <c r="T2838" s="19">
        <f>R2838+S2838</f>
        <v/>
      </c>
      <c r="U2838" s="21">
        <f>IF(J2838&lt;=0,0,LOOKUP(J2838,{0,1950001,3300001,6950001,9000001,18000001,40000001},{0.05,0.1,0.2,0.23,0.33,0.4,0.45}))</f>
        <v/>
      </c>
    </row>
    <row r="2839">
      <c r="A2839" t="inlineStr">
        <is>
          <t>1万円刻み</t>
        </is>
      </c>
      <c r="B2839" s="19">
        <f>'3_1万円刻み'!$A$1351</f>
        <v/>
      </c>
      <c r="C2839" s="20" t="n">
        <v>2025</v>
      </c>
      <c r="D2839" s="19" t="n">
        <v>276000</v>
      </c>
      <c r="E2839" s="19">
        <f>ROUND(MIN(B2839/12,650000)*12*0.0915+MIN(B2839/12,1390000)*12*(0.0504+0)+B2839*0.005,0)</f>
        <v/>
      </c>
      <c r="F2839" s="19" t="n">
        <v>0</v>
      </c>
      <c r="G2839" s="19" t="n">
        <v>0</v>
      </c>
      <c r="H2839" s="19">
        <f>IF(C2839&gt;=2026,IF(B2839&lt;741000,0,IF(B2839&lt;2191000,B2839-740000,IF(B2839&lt;2193000,1451000,IF(B2839&lt;2196000,1453000,IF(B2839&lt;2200000,1456000,IF(B2839&lt;3600000,ROUNDDOWN(B2839/4,-3)*2.8-80000,IF(B2839&lt;6600000,ROUNDDOWN(B2839/4,-3)*3.2-440000,IF(B2839&lt;8500000,ROUNDDOWN(B2839*0.9,0)-1100000,B2839-1950000)))))))),IF(B2839&lt;651000,0,IF(B2839&lt;1900000,B2839-650000,IF(B2839&lt;3600000,ROUNDDOWN(B2839/4,-3)*2.8-80000,IF(B2839&lt;6600000,ROUNDDOWN(B2839/4,-3)*3.2-440000,IF(B2839&lt;8500000,ROUNDDOWN(B2839*0.9,0)-1100000,B2839-1950000))))))</f>
        <v/>
      </c>
      <c r="I2839" s="19">
        <f>IF(H2839&gt;23500000,NA(),IF(C2839&gt;=2026,IF(H2839&lt;=4890000,1040000,IF(H2839&lt;=6550000,670000,620000)),IF(H2839&lt;=1320000,950000,IF(H2839&lt;=3360000,880000,IF(H2839&lt;=4890000,680000,IF(H2839&lt;=6550000,630000,580000))))))</f>
        <v/>
      </c>
      <c r="J2839" s="19">
        <f>MAX(0,ROUNDDOWN(H2839-E2839-I2839-F2839,-3))</f>
        <v/>
      </c>
      <c r="K2839" s="19">
        <f>MAX(0,ROUNDDOWN(H2839-E2839-I2839-F2839-D2839,-3))</f>
        <v/>
      </c>
      <c r="L2839" s="19">
        <f>IF(J2839&lt;=0,0,ROUNDDOWN((J2839*LOOKUP(J2839,{0,1950001,3300001,6950001,9000001,18000001,40000001},{0.05,0.1,0.2,0.23,0.33,0.4,0.45})-LOOKUP(J2839,{0,1950001,3300001,6950001,9000001,18000001,40000001},{0,97500,427500,636000,1536000,2796000,4796000}))*1.021,-2))</f>
        <v/>
      </c>
      <c r="M2839" s="19">
        <f>IF(K2839&lt;=0,0,ROUNDDOWN((K2839*LOOKUP(K2839,{0,1950001,3300001,6950001,9000001,18000001,40000001},{0.05,0.1,0.2,0.23,0.33,0.4,0.45})-LOOKUP(K2839,{0,1950001,3300001,6950001,9000001,18000001,40000001},{0,97500,427500,636000,1536000,2796000,4796000}))*1.021,-2))</f>
        <v/>
      </c>
      <c r="N2839" s="19">
        <f>MAX(0,ROUNDDOWN(H2839-E2839-430000-G2839,-3))</f>
        <v/>
      </c>
      <c r="O2839" s="19">
        <f>MAX(0,ROUNDDOWN(H2839-E2839-430000-G2839-D2839,-3))</f>
        <v/>
      </c>
      <c r="P2839" s="19">
        <f>IF(H2839&lt;=450000,0,MAX(0,ROUNDDOWN(N2839*0.06-MIN(50000,N2839)*0.03,-2))+MAX(0,ROUNDDOWN(N2839*0.04-MIN(50000,N2839)*0.02,-2)))</f>
        <v/>
      </c>
      <c r="Q2839" s="19">
        <f>IF(H2839&lt;=450000,0,MAX(0,ROUNDDOWN(O2839*0.06-MIN(50000,O2839)*0.03,-2))+MAX(0,ROUNDDOWN(O2839*0.04-MIN(50000,O2839)*0.02,-2)))</f>
        <v/>
      </c>
      <c r="R2839" s="19">
        <f>L2839-M2839</f>
        <v/>
      </c>
      <c r="S2839" s="19">
        <f>P2839-Q2839</f>
        <v/>
      </c>
      <c r="T2839" s="19">
        <f>R2839+S2839</f>
        <v/>
      </c>
      <c r="U2839" s="21">
        <f>IF(J2839&lt;=0,0,LOOKUP(J2839,{0,1950001,3300001,6950001,9000001,18000001,40000001},{0.05,0.1,0.2,0.23,0.33,0.4,0.45}))</f>
        <v/>
      </c>
    </row>
    <row r="2840">
      <c r="A2840" t="inlineStr">
        <is>
          <t>1万円刻み</t>
        </is>
      </c>
      <c r="B2840" s="19">
        <f>'3_1万円刻み'!$A$1351</f>
        <v/>
      </c>
      <c r="C2840" s="20" t="n">
        <v>2026</v>
      </c>
      <c r="D2840" s="19" t="n">
        <v>276000</v>
      </c>
      <c r="E2840" s="19">
        <f>ROUND(MIN(B2840/12,650000)*12*0.0915+MIN(B2840/12,1390000)*12*(0.0504+0)+B2840*0.005,0)</f>
        <v/>
      </c>
      <c r="F2840" s="19" t="n">
        <v>0</v>
      </c>
      <c r="G2840" s="19" t="n">
        <v>0</v>
      </c>
      <c r="H2840" s="19">
        <f>IF(C2840&gt;=2026,IF(B2840&lt;741000,0,IF(B2840&lt;2191000,B2840-740000,IF(B2840&lt;2193000,1451000,IF(B2840&lt;2196000,1453000,IF(B2840&lt;2200000,1456000,IF(B2840&lt;3600000,ROUNDDOWN(B2840/4,-3)*2.8-80000,IF(B2840&lt;6600000,ROUNDDOWN(B2840/4,-3)*3.2-440000,IF(B2840&lt;8500000,ROUNDDOWN(B2840*0.9,0)-1100000,B2840-1950000)))))))),IF(B2840&lt;651000,0,IF(B2840&lt;1900000,B2840-650000,IF(B2840&lt;3600000,ROUNDDOWN(B2840/4,-3)*2.8-80000,IF(B2840&lt;6600000,ROUNDDOWN(B2840/4,-3)*3.2-440000,IF(B2840&lt;8500000,ROUNDDOWN(B2840*0.9,0)-1100000,B2840-1950000))))))</f>
        <v/>
      </c>
      <c r="I2840" s="19">
        <f>IF(H2840&gt;23500000,NA(),IF(C2840&gt;=2026,IF(H2840&lt;=4890000,1040000,IF(H2840&lt;=6550000,670000,620000)),IF(H2840&lt;=1320000,950000,IF(H2840&lt;=3360000,880000,IF(H2840&lt;=4890000,680000,IF(H2840&lt;=6550000,630000,580000))))))</f>
        <v/>
      </c>
      <c r="J2840" s="19">
        <f>MAX(0,ROUNDDOWN(H2840-E2840-I2840-F2840,-3))</f>
        <v/>
      </c>
      <c r="K2840" s="19">
        <f>MAX(0,ROUNDDOWN(H2840-E2840-I2840-F2840-D2840,-3))</f>
        <v/>
      </c>
      <c r="L2840" s="19">
        <f>IF(J2840&lt;=0,0,ROUNDDOWN((J2840*LOOKUP(J2840,{0,1950001,3300001,6950001,9000001,18000001,40000001},{0.05,0.1,0.2,0.23,0.33,0.4,0.45})-LOOKUP(J2840,{0,1950001,3300001,6950001,9000001,18000001,40000001},{0,97500,427500,636000,1536000,2796000,4796000}))*1.021,-2))</f>
        <v/>
      </c>
      <c r="M2840" s="19">
        <f>IF(K2840&lt;=0,0,ROUNDDOWN((K2840*LOOKUP(K2840,{0,1950001,3300001,6950001,9000001,18000001,40000001},{0.05,0.1,0.2,0.23,0.33,0.4,0.45})-LOOKUP(K2840,{0,1950001,3300001,6950001,9000001,18000001,40000001},{0,97500,427500,636000,1536000,2796000,4796000}))*1.021,-2))</f>
        <v/>
      </c>
      <c r="N2840" s="19">
        <f>MAX(0,ROUNDDOWN(H2840-E2840-430000-G2840,-3))</f>
        <v/>
      </c>
      <c r="O2840" s="19">
        <f>MAX(0,ROUNDDOWN(H2840-E2840-430000-G2840-D2840,-3))</f>
        <v/>
      </c>
      <c r="P2840" s="19">
        <f>IF(H2840&lt;=450000,0,MAX(0,ROUNDDOWN(N2840*0.06-MIN(50000,N2840)*0.03,-2))+MAX(0,ROUNDDOWN(N2840*0.04-MIN(50000,N2840)*0.02,-2)))</f>
        <v/>
      </c>
      <c r="Q2840" s="19">
        <f>IF(H2840&lt;=450000,0,MAX(0,ROUNDDOWN(O2840*0.06-MIN(50000,O2840)*0.03,-2))+MAX(0,ROUNDDOWN(O2840*0.04-MIN(50000,O2840)*0.02,-2)))</f>
        <v/>
      </c>
      <c r="R2840" s="19">
        <f>L2840-M2840</f>
        <v/>
      </c>
      <c r="S2840" s="19">
        <f>P2840-Q2840</f>
        <v/>
      </c>
      <c r="T2840" s="19">
        <f>R2840+S2840</f>
        <v/>
      </c>
      <c r="U2840" s="21">
        <f>IF(J2840&lt;=0,0,LOOKUP(J2840,{0,1950001,3300001,6950001,9000001,18000001,40000001},{0.05,0.1,0.2,0.23,0.33,0.4,0.45}))</f>
        <v/>
      </c>
    </row>
    <row r="2841">
      <c r="A2841" t="inlineStr">
        <is>
          <t>1万円刻み</t>
        </is>
      </c>
      <c r="B2841" s="19">
        <f>'3_1万円刻み'!$A$1352</f>
        <v/>
      </c>
      <c r="C2841" s="20" t="n">
        <v>2025</v>
      </c>
      <c r="D2841" s="19" t="n">
        <v>276000</v>
      </c>
      <c r="E2841" s="19">
        <f>ROUND(MIN(B2841/12,650000)*12*0.0915+MIN(B2841/12,1390000)*12*(0.0504+0)+B2841*0.005,0)</f>
        <v/>
      </c>
      <c r="F2841" s="19" t="n">
        <v>0</v>
      </c>
      <c r="G2841" s="19" t="n">
        <v>0</v>
      </c>
      <c r="H2841" s="19">
        <f>IF(C2841&gt;=2026,IF(B2841&lt;741000,0,IF(B2841&lt;2191000,B2841-740000,IF(B2841&lt;2193000,1451000,IF(B2841&lt;2196000,1453000,IF(B2841&lt;2200000,1456000,IF(B2841&lt;3600000,ROUNDDOWN(B2841/4,-3)*2.8-80000,IF(B2841&lt;6600000,ROUNDDOWN(B2841/4,-3)*3.2-440000,IF(B2841&lt;8500000,ROUNDDOWN(B2841*0.9,0)-1100000,B2841-1950000)))))))),IF(B2841&lt;651000,0,IF(B2841&lt;1900000,B2841-650000,IF(B2841&lt;3600000,ROUNDDOWN(B2841/4,-3)*2.8-80000,IF(B2841&lt;6600000,ROUNDDOWN(B2841/4,-3)*3.2-440000,IF(B2841&lt;8500000,ROUNDDOWN(B2841*0.9,0)-1100000,B2841-1950000))))))</f>
        <v/>
      </c>
      <c r="I2841" s="19">
        <f>IF(H2841&gt;23500000,NA(),IF(C2841&gt;=2026,IF(H2841&lt;=4890000,1040000,IF(H2841&lt;=6550000,670000,620000)),IF(H2841&lt;=1320000,950000,IF(H2841&lt;=3360000,880000,IF(H2841&lt;=4890000,680000,IF(H2841&lt;=6550000,630000,580000))))))</f>
        <v/>
      </c>
      <c r="J2841" s="19">
        <f>MAX(0,ROUNDDOWN(H2841-E2841-I2841-F2841,-3))</f>
        <v/>
      </c>
      <c r="K2841" s="19">
        <f>MAX(0,ROUNDDOWN(H2841-E2841-I2841-F2841-D2841,-3))</f>
        <v/>
      </c>
      <c r="L2841" s="19">
        <f>IF(J2841&lt;=0,0,ROUNDDOWN((J2841*LOOKUP(J2841,{0,1950001,3300001,6950001,9000001,18000001,40000001},{0.05,0.1,0.2,0.23,0.33,0.4,0.45})-LOOKUP(J2841,{0,1950001,3300001,6950001,9000001,18000001,40000001},{0,97500,427500,636000,1536000,2796000,4796000}))*1.021,-2))</f>
        <v/>
      </c>
      <c r="M2841" s="19">
        <f>IF(K2841&lt;=0,0,ROUNDDOWN((K2841*LOOKUP(K2841,{0,1950001,3300001,6950001,9000001,18000001,40000001},{0.05,0.1,0.2,0.23,0.33,0.4,0.45})-LOOKUP(K2841,{0,1950001,3300001,6950001,9000001,18000001,40000001},{0,97500,427500,636000,1536000,2796000,4796000}))*1.021,-2))</f>
        <v/>
      </c>
      <c r="N2841" s="19">
        <f>MAX(0,ROUNDDOWN(H2841-E2841-430000-G2841,-3))</f>
        <v/>
      </c>
      <c r="O2841" s="19">
        <f>MAX(0,ROUNDDOWN(H2841-E2841-430000-G2841-D2841,-3))</f>
        <v/>
      </c>
      <c r="P2841" s="19">
        <f>IF(H2841&lt;=450000,0,MAX(0,ROUNDDOWN(N2841*0.06-MIN(50000,N2841)*0.03,-2))+MAX(0,ROUNDDOWN(N2841*0.04-MIN(50000,N2841)*0.02,-2)))</f>
        <v/>
      </c>
      <c r="Q2841" s="19">
        <f>IF(H2841&lt;=450000,0,MAX(0,ROUNDDOWN(O2841*0.06-MIN(50000,O2841)*0.03,-2))+MAX(0,ROUNDDOWN(O2841*0.04-MIN(50000,O2841)*0.02,-2)))</f>
        <v/>
      </c>
      <c r="R2841" s="19">
        <f>L2841-M2841</f>
        <v/>
      </c>
      <c r="S2841" s="19">
        <f>P2841-Q2841</f>
        <v/>
      </c>
      <c r="T2841" s="19">
        <f>R2841+S2841</f>
        <v/>
      </c>
      <c r="U2841" s="21">
        <f>IF(J2841&lt;=0,0,LOOKUP(J2841,{0,1950001,3300001,6950001,9000001,18000001,40000001},{0.05,0.1,0.2,0.23,0.33,0.4,0.45}))</f>
        <v/>
      </c>
    </row>
    <row r="2842">
      <c r="A2842" t="inlineStr">
        <is>
          <t>1万円刻み</t>
        </is>
      </c>
      <c r="B2842" s="19">
        <f>'3_1万円刻み'!$A$1352</f>
        <v/>
      </c>
      <c r="C2842" s="20" t="n">
        <v>2026</v>
      </c>
      <c r="D2842" s="19" t="n">
        <v>276000</v>
      </c>
      <c r="E2842" s="19">
        <f>ROUND(MIN(B2842/12,650000)*12*0.0915+MIN(B2842/12,1390000)*12*(0.0504+0)+B2842*0.005,0)</f>
        <v/>
      </c>
      <c r="F2842" s="19" t="n">
        <v>0</v>
      </c>
      <c r="G2842" s="19" t="n">
        <v>0</v>
      </c>
      <c r="H2842" s="19">
        <f>IF(C2842&gt;=2026,IF(B2842&lt;741000,0,IF(B2842&lt;2191000,B2842-740000,IF(B2842&lt;2193000,1451000,IF(B2842&lt;2196000,1453000,IF(B2842&lt;2200000,1456000,IF(B2842&lt;3600000,ROUNDDOWN(B2842/4,-3)*2.8-80000,IF(B2842&lt;6600000,ROUNDDOWN(B2842/4,-3)*3.2-440000,IF(B2842&lt;8500000,ROUNDDOWN(B2842*0.9,0)-1100000,B2842-1950000)))))))),IF(B2842&lt;651000,0,IF(B2842&lt;1900000,B2842-650000,IF(B2842&lt;3600000,ROUNDDOWN(B2842/4,-3)*2.8-80000,IF(B2842&lt;6600000,ROUNDDOWN(B2842/4,-3)*3.2-440000,IF(B2842&lt;8500000,ROUNDDOWN(B2842*0.9,0)-1100000,B2842-1950000))))))</f>
        <v/>
      </c>
      <c r="I2842" s="19">
        <f>IF(H2842&gt;23500000,NA(),IF(C2842&gt;=2026,IF(H2842&lt;=4890000,1040000,IF(H2842&lt;=6550000,670000,620000)),IF(H2842&lt;=1320000,950000,IF(H2842&lt;=3360000,880000,IF(H2842&lt;=4890000,680000,IF(H2842&lt;=6550000,630000,580000))))))</f>
        <v/>
      </c>
      <c r="J2842" s="19">
        <f>MAX(0,ROUNDDOWN(H2842-E2842-I2842-F2842,-3))</f>
        <v/>
      </c>
      <c r="K2842" s="19">
        <f>MAX(0,ROUNDDOWN(H2842-E2842-I2842-F2842-D2842,-3))</f>
        <v/>
      </c>
      <c r="L2842" s="19">
        <f>IF(J2842&lt;=0,0,ROUNDDOWN((J2842*LOOKUP(J2842,{0,1950001,3300001,6950001,9000001,18000001,40000001},{0.05,0.1,0.2,0.23,0.33,0.4,0.45})-LOOKUP(J2842,{0,1950001,3300001,6950001,9000001,18000001,40000001},{0,97500,427500,636000,1536000,2796000,4796000}))*1.021,-2))</f>
        <v/>
      </c>
      <c r="M2842" s="19">
        <f>IF(K2842&lt;=0,0,ROUNDDOWN((K2842*LOOKUP(K2842,{0,1950001,3300001,6950001,9000001,18000001,40000001},{0.05,0.1,0.2,0.23,0.33,0.4,0.45})-LOOKUP(K2842,{0,1950001,3300001,6950001,9000001,18000001,40000001},{0,97500,427500,636000,1536000,2796000,4796000}))*1.021,-2))</f>
        <v/>
      </c>
      <c r="N2842" s="19">
        <f>MAX(0,ROUNDDOWN(H2842-E2842-430000-G2842,-3))</f>
        <v/>
      </c>
      <c r="O2842" s="19">
        <f>MAX(0,ROUNDDOWN(H2842-E2842-430000-G2842-D2842,-3))</f>
        <v/>
      </c>
      <c r="P2842" s="19">
        <f>IF(H2842&lt;=450000,0,MAX(0,ROUNDDOWN(N2842*0.06-MIN(50000,N2842)*0.03,-2))+MAX(0,ROUNDDOWN(N2842*0.04-MIN(50000,N2842)*0.02,-2)))</f>
        <v/>
      </c>
      <c r="Q2842" s="19">
        <f>IF(H2842&lt;=450000,0,MAX(0,ROUNDDOWN(O2842*0.06-MIN(50000,O2842)*0.03,-2))+MAX(0,ROUNDDOWN(O2842*0.04-MIN(50000,O2842)*0.02,-2)))</f>
        <v/>
      </c>
      <c r="R2842" s="19">
        <f>L2842-M2842</f>
        <v/>
      </c>
      <c r="S2842" s="19">
        <f>P2842-Q2842</f>
        <v/>
      </c>
      <c r="T2842" s="19">
        <f>R2842+S2842</f>
        <v/>
      </c>
      <c r="U2842" s="21">
        <f>IF(J2842&lt;=0,0,LOOKUP(J2842,{0,1950001,3300001,6950001,9000001,18000001,40000001},{0.05,0.1,0.2,0.23,0.33,0.4,0.45}))</f>
        <v/>
      </c>
    </row>
    <row r="2843">
      <c r="A2843" t="inlineStr">
        <is>
          <t>1万円刻み</t>
        </is>
      </c>
      <c r="B2843" s="19">
        <f>'3_1万円刻み'!$A$1353</f>
        <v/>
      </c>
      <c r="C2843" s="20" t="n">
        <v>2025</v>
      </c>
      <c r="D2843" s="19" t="n">
        <v>276000</v>
      </c>
      <c r="E2843" s="19">
        <f>ROUND(MIN(B2843/12,650000)*12*0.0915+MIN(B2843/12,1390000)*12*(0.0504+0)+B2843*0.005,0)</f>
        <v/>
      </c>
      <c r="F2843" s="19" t="n">
        <v>0</v>
      </c>
      <c r="G2843" s="19" t="n">
        <v>0</v>
      </c>
      <c r="H2843" s="19">
        <f>IF(C2843&gt;=2026,IF(B2843&lt;741000,0,IF(B2843&lt;2191000,B2843-740000,IF(B2843&lt;2193000,1451000,IF(B2843&lt;2196000,1453000,IF(B2843&lt;2200000,1456000,IF(B2843&lt;3600000,ROUNDDOWN(B2843/4,-3)*2.8-80000,IF(B2843&lt;6600000,ROUNDDOWN(B2843/4,-3)*3.2-440000,IF(B2843&lt;8500000,ROUNDDOWN(B2843*0.9,0)-1100000,B2843-1950000)))))))),IF(B2843&lt;651000,0,IF(B2843&lt;1900000,B2843-650000,IF(B2843&lt;3600000,ROUNDDOWN(B2843/4,-3)*2.8-80000,IF(B2843&lt;6600000,ROUNDDOWN(B2843/4,-3)*3.2-440000,IF(B2843&lt;8500000,ROUNDDOWN(B2843*0.9,0)-1100000,B2843-1950000))))))</f>
        <v/>
      </c>
      <c r="I2843" s="19">
        <f>IF(H2843&gt;23500000,NA(),IF(C2843&gt;=2026,IF(H2843&lt;=4890000,1040000,IF(H2843&lt;=6550000,670000,620000)),IF(H2843&lt;=1320000,950000,IF(H2843&lt;=3360000,880000,IF(H2843&lt;=4890000,680000,IF(H2843&lt;=6550000,630000,580000))))))</f>
        <v/>
      </c>
      <c r="J2843" s="19">
        <f>MAX(0,ROUNDDOWN(H2843-E2843-I2843-F2843,-3))</f>
        <v/>
      </c>
      <c r="K2843" s="19">
        <f>MAX(0,ROUNDDOWN(H2843-E2843-I2843-F2843-D2843,-3))</f>
        <v/>
      </c>
      <c r="L2843" s="19">
        <f>IF(J2843&lt;=0,0,ROUNDDOWN((J2843*LOOKUP(J2843,{0,1950001,3300001,6950001,9000001,18000001,40000001},{0.05,0.1,0.2,0.23,0.33,0.4,0.45})-LOOKUP(J2843,{0,1950001,3300001,6950001,9000001,18000001,40000001},{0,97500,427500,636000,1536000,2796000,4796000}))*1.021,-2))</f>
        <v/>
      </c>
      <c r="M2843" s="19">
        <f>IF(K2843&lt;=0,0,ROUNDDOWN((K2843*LOOKUP(K2843,{0,1950001,3300001,6950001,9000001,18000001,40000001},{0.05,0.1,0.2,0.23,0.33,0.4,0.45})-LOOKUP(K2843,{0,1950001,3300001,6950001,9000001,18000001,40000001},{0,97500,427500,636000,1536000,2796000,4796000}))*1.021,-2))</f>
        <v/>
      </c>
      <c r="N2843" s="19">
        <f>MAX(0,ROUNDDOWN(H2843-E2843-430000-G2843,-3))</f>
        <v/>
      </c>
      <c r="O2843" s="19">
        <f>MAX(0,ROUNDDOWN(H2843-E2843-430000-G2843-D2843,-3))</f>
        <v/>
      </c>
      <c r="P2843" s="19">
        <f>IF(H2843&lt;=450000,0,MAX(0,ROUNDDOWN(N2843*0.06-MIN(50000,N2843)*0.03,-2))+MAX(0,ROUNDDOWN(N2843*0.04-MIN(50000,N2843)*0.02,-2)))</f>
        <v/>
      </c>
      <c r="Q2843" s="19">
        <f>IF(H2843&lt;=450000,0,MAX(0,ROUNDDOWN(O2843*0.06-MIN(50000,O2843)*0.03,-2))+MAX(0,ROUNDDOWN(O2843*0.04-MIN(50000,O2843)*0.02,-2)))</f>
        <v/>
      </c>
      <c r="R2843" s="19">
        <f>L2843-M2843</f>
        <v/>
      </c>
      <c r="S2843" s="19">
        <f>P2843-Q2843</f>
        <v/>
      </c>
      <c r="T2843" s="19">
        <f>R2843+S2843</f>
        <v/>
      </c>
      <c r="U2843" s="21">
        <f>IF(J2843&lt;=0,0,LOOKUP(J2843,{0,1950001,3300001,6950001,9000001,18000001,40000001},{0.05,0.1,0.2,0.23,0.33,0.4,0.45}))</f>
        <v/>
      </c>
    </row>
    <row r="2844">
      <c r="A2844" t="inlineStr">
        <is>
          <t>1万円刻み</t>
        </is>
      </c>
      <c r="B2844" s="19">
        <f>'3_1万円刻み'!$A$1353</f>
        <v/>
      </c>
      <c r="C2844" s="20" t="n">
        <v>2026</v>
      </c>
      <c r="D2844" s="19" t="n">
        <v>276000</v>
      </c>
      <c r="E2844" s="19">
        <f>ROUND(MIN(B2844/12,650000)*12*0.0915+MIN(B2844/12,1390000)*12*(0.0504+0)+B2844*0.005,0)</f>
        <v/>
      </c>
      <c r="F2844" s="19" t="n">
        <v>0</v>
      </c>
      <c r="G2844" s="19" t="n">
        <v>0</v>
      </c>
      <c r="H2844" s="19">
        <f>IF(C2844&gt;=2026,IF(B2844&lt;741000,0,IF(B2844&lt;2191000,B2844-740000,IF(B2844&lt;2193000,1451000,IF(B2844&lt;2196000,1453000,IF(B2844&lt;2200000,1456000,IF(B2844&lt;3600000,ROUNDDOWN(B2844/4,-3)*2.8-80000,IF(B2844&lt;6600000,ROUNDDOWN(B2844/4,-3)*3.2-440000,IF(B2844&lt;8500000,ROUNDDOWN(B2844*0.9,0)-1100000,B2844-1950000)))))))),IF(B2844&lt;651000,0,IF(B2844&lt;1900000,B2844-650000,IF(B2844&lt;3600000,ROUNDDOWN(B2844/4,-3)*2.8-80000,IF(B2844&lt;6600000,ROUNDDOWN(B2844/4,-3)*3.2-440000,IF(B2844&lt;8500000,ROUNDDOWN(B2844*0.9,0)-1100000,B2844-1950000))))))</f>
        <v/>
      </c>
      <c r="I2844" s="19">
        <f>IF(H2844&gt;23500000,NA(),IF(C2844&gt;=2026,IF(H2844&lt;=4890000,1040000,IF(H2844&lt;=6550000,670000,620000)),IF(H2844&lt;=1320000,950000,IF(H2844&lt;=3360000,880000,IF(H2844&lt;=4890000,680000,IF(H2844&lt;=6550000,630000,580000))))))</f>
        <v/>
      </c>
      <c r="J2844" s="19">
        <f>MAX(0,ROUNDDOWN(H2844-E2844-I2844-F2844,-3))</f>
        <v/>
      </c>
      <c r="K2844" s="19">
        <f>MAX(0,ROUNDDOWN(H2844-E2844-I2844-F2844-D2844,-3))</f>
        <v/>
      </c>
      <c r="L2844" s="19">
        <f>IF(J2844&lt;=0,0,ROUNDDOWN((J2844*LOOKUP(J2844,{0,1950001,3300001,6950001,9000001,18000001,40000001},{0.05,0.1,0.2,0.23,0.33,0.4,0.45})-LOOKUP(J2844,{0,1950001,3300001,6950001,9000001,18000001,40000001},{0,97500,427500,636000,1536000,2796000,4796000}))*1.021,-2))</f>
        <v/>
      </c>
      <c r="M2844" s="19">
        <f>IF(K2844&lt;=0,0,ROUNDDOWN((K2844*LOOKUP(K2844,{0,1950001,3300001,6950001,9000001,18000001,40000001},{0.05,0.1,0.2,0.23,0.33,0.4,0.45})-LOOKUP(K2844,{0,1950001,3300001,6950001,9000001,18000001,40000001},{0,97500,427500,636000,1536000,2796000,4796000}))*1.021,-2))</f>
        <v/>
      </c>
      <c r="N2844" s="19">
        <f>MAX(0,ROUNDDOWN(H2844-E2844-430000-G2844,-3))</f>
        <v/>
      </c>
      <c r="O2844" s="19">
        <f>MAX(0,ROUNDDOWN(H2844-E2844-430000-G2844-D2844,-3))</f>
        <v/>
      </c>
      <c r="P2844" s="19">
        <f>IF(H2844&lt;=450000,0,MAX(0,ROUNDDOWN(N2844*0.06-MIN(50000,N2844)*0.03,-2))+MAX(0,ROUNDDOWN(N2844*0.04-MIN(50000,N2844)*0.02,-2)))</f>
        <v/>
      </c>
      <c r="Q2844" s="19">
        <f>IF(H2844&lt;=450000,0,MAX(0,ROUNDDOWN(O2844*0.06-MIN(50000,O2844)*0.03,-2))+MAX(0,ROUNDDOWN(O2844*0.04-MIN(50000,O2844)*0.02,-2)))</f>
        <v/>
      </c>
      <c r="R2844" s="19">
        <f>L2844-M2844</f>
        <v/>
      </c>
      <c r="S2844" s="19">
        <f>P2844-Q2844</f>
        <v/>
      </c>
      <c r="T2844" s="19">
        <f>R2844+S2844</f>
        <v/>
      </c>
      <c r="U2844" s="21">
        <f>IF(J2844&lt;=0,0,LOOKUP(J2844,{0,1950001,3300001,6950001,9000001,18000001,40000001},{0.05,0.1,0.2,0.23,0.33,0.4,0.45}))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2026-10-06T11:51:50Z</dcterms:created>
  <dcterms:modified xmlns:dcterms="http://purl.org/dc/terms/" xmlns:xsi="http://www.w3.org/2001/XMLSchema-instance" xsi:type="dcterms:W3CDTF">2026-10-06T11:51:53Z</dcterms:modified>
</cp:coreProperties>
</file>